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obert/SNP 2.0/"/>
    </mc:Choice>
  </mc:AlternateContent>
  <xr:revisionPtr revIDLastSave="0" documentId="13_ncr:1_{0B2FC055-BAC8-794F-9AFA-F7D1179AE7B5}" xr6:coauthVersionLast="47" xr6:coauthVersionMax="47" xr10:uidLastSave="{00000000-0000-0000-0000-000000000000}"/>
  <bookViews>
    <workbookView xWindow="-40" yWindow="-20800" windowWidth="29040" windowHeight="16440" activeTab="1" xr2:uid="{00000000-000D-0000-FFFF-FFFF00000000}"/>
  </bookViews>
  <sheets>
    <sheet name="ГУ Пункты пропуска" sheetId="1" r:id="rId1"/>
    <sheet name="ПИР-ПСД" sheetId="2" r:id="rId2"/>
    <sheet name="СМР" sheetId="3" r:id="rId3"/>
    <sheet name="ИТД" sheetId="4" r:id="rId4"/>
    <sheet name="&quot;Вес&quot; ПИР" sheetId="8" r:id="rId5"/>
    <sheet name="ВОЛС" sheetId="9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5" hidden="1">ВОЛС!$A$5:$D$2827</definedName>
    <definedName name="_xlnm._FilterDatabase" localSheetId="1" hidden="1">'ПИР-ПСД'!$A$2:$BL$4</definedName>
    <definedName name="_D" hidden="1">#REF!</definedName>
    <definedName name="_Fill" hidden="1">#REF!</definedName>
    <definedName name="аври" hidden="1">{#N/A,#N/A,TRUE,"Лист1";#N/A,#N/A,TRUE,"Лист2";#N/A,#N/A,TRUE,"Лист3"}</definedName>
    <definedName name="апао" hidden="1">{#N/A,#N/A,TRUE,"Лист1";#N/A,#N/A,TRUE,"Лист2";#N/A,#N/A,TRUE,"Лист3"}</definedName>
    <definedName name="ввв">'[15]ОДТ и ГЦТ'!#REF!</definedName>
    <definedName name="Вес_коэфф_Доля_ОТА_ЮЛ">#REF!</definedName>
    <definedName name="Вес_коэфф_Доход_на_1_ОТА">#REF!</definedName>
    <definedName name="Вес_коэфф_Доход_на_1_ОТА_темп_роста">#REF!</definedName>
    <definedName name="Вес_коэфф_Доходы_темп_роста">#REF!</definedName>
    <definedName name="Вес_коэфф_Заявки">#REF!</definedName>
    <definedName name="Вес_коэфф_ОТА_темп_роста">#REF!</definedName>
    <definedName name="Вес_коэфф_Темп_прироста">#REF!</definedName>
    <definedName name="Вес_коэфф_Тлф_плотность">#REF!</definedName>
    <definedName name="Вес_коэфф_Трафик_темп_роста">#REF!</definedName>
    <definedName name="Вес_коэфф_Эксперт_оценка">#REF!</definedName>
    <definedName name="вуув" hidden="1">{#N/A,#N/A,TRUE,"Лист1";#N/A,#N/A,TRUE,"Лист2";#N/A,#N/A,TRUE,"Лист3"}</definedName>
    <definedName name="грприрцфв00ав98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ГЦТ_Алматытелеком_Выдел.интернет">'[15]ОДТ и ГЦТ'!#REF!</definedName>
    <definedName name="ГЦТ_Алматытелеком_Выдел.интернет_2002">'[15]ОДТ и ГЦТ'!#REF!</definedName>
    <definedName name="ГЦТ_Алматытелеком_ADSL">'[15]ОДТ и ГЦТ'!#REF!</definedName>
    <definedName name="ГЦТ_Алматытелеком_ADSL_2002">'[15]ОДТ и ГЦТ'!#REF!</definedName>
    <definedName name="ГЦТ_Астанателеком_2002">'[15]ОДТ и ГЦТ'!#REF!</definedName>
    <definedName name="д">#REF!</definedName>
    <definedName name="длор" hidden="1">{#N/A,#N/A,FALSE,"Лист15"}</definedName>
    <definedName name="ен">'[16]I. Прогноз доходов'!$F$31</definedName>
    <definedName name="индцкавг98" hidden="1">{#N/A,#N/A,TRUE,"Лист1";#N/A,#N/A,TRUE,"Лист2";#N/A,#N/A,TRUE,"Лист3"}</definedName>
    <definedName name="Интернет_скоростя">[17]!Таблица1[#Data]</definedName>
    <definedName name="исп" hidden="1">{#N/A,#N/A,FALSE,"Лист15"}</definedName>
    <definedName name="й">'[7]I. Прогноз доходов'!$F$31</definedName>
    <definedName name="ййй">#REF!</definedName>
    <definedName name="йййй">#REF!</definedName>
    <definedName name="ййййй">'[18]25. Hidden'!$C$40</definedName>
    <definedName name="йййййй">'[18]2. Inputs'!$D$22</definedName>
    <definedName name="йцц" hidden="1">{#N/A,#N/A,FALSE,"Income Statement";#N/A,#N/A,FALSE,"Pax";#N/A,#N/A,FALSE,"Freight Rev";#N/A,#N/A,FALSE,"Pass Rev";#N/A,#N/A,FALSE,"RR Ops ";#N/A,#N/A,FALSE,"Commercial Srvc";#N/A,#N/A,FALSE,"Locos";#N/A,#N/A,FALSE,"Cars";#N/A,#N/A,FALSE,"Track";#N/A,#N/A,FALSE,"Civil";#N/A,#N/A,FALSE,"Sig &amp; Com";#N/A,#N/A,FALSE,"Elect";#N/A,#N/A,FALSE,"Div Mgmt";#N/A,#N/A,FALSE,"Other Exp";#N/A,#N/A,FALSE,"Taxes";#N/A,#N/A,FALSE,"Other Sales &amp; Non-Sales";#N/A,#N/A,FALSE,"Invest"}</definedName>
    <definedName name="Карагандинская_ОДТ_2002">'[15]ОДТ и ГЦТ'!#REF!</definedName>
    <definedName name="кеппппппппппп" hidden="1">{#N/A,#N/A,TRUE,"Лист1";#N/A,#N/A,TRUE,"Лист2";#N/A,#N/A,TRUE,"Лист3"}</definedName>
    <definedName name="лл" hidden="1">{#N/A,#N/A,FALSE,"Лист15"}</definedName>
    <definedName name="ллд" hidden="1">{#N/A,#N/A,TRUE,"Лист1";#N/A,#N/A,TRUE,"Лист2";#N/A,#N/A,TRUE,"Лист3"}</definedName>
    <definedName name="лллл" hidden="1">{#N/A,#N/A,TRUE,"Лист1";#N/A,#N/A,TRUE,"Лист2";#N/A,#N/A,TRUE,"Лист3"}</definedName>
    <definedName name="Макс_знач_Доля_ЮЛ">#REF!</definedName>
    <definedName name="Макс_знач_Доход_на_1_ОТА">#REF!</definedName>
    <definedName name="Макс_знач_Доход_на_1_ОТА_темп_роста">#REF!</definedName>
    <definedName name="Макс_знач_Доходы_темпы_роста">#REF!</definedName>
    <definedName name="Макс_знач_ОТА_темпы_роста">#REF!</definedName>
    <definedName name="Макс_знач_Ср_возраст_Мод">#REF!</definedName>
    <definedName name="Макс_знач_Ср_возраст_Разв">#REF!</definedName>
    <definedName name="Макс_знач_Тлф_плотность">#REF!</definedName>
    <definedName name="Макс_знач_Трафик_темпы_роста">#REF!</definedName>
    <definedName name="Мамиля" hidden="1">{#N/A,#N/A,TRUE,"Лист1";#N/A,#N/A,TRUE,"Лист2";#N/A,#N/A,TRUE,"Лист3"}</definedName>
    <definedName name="Менеджер">[19]!Таблица7[#Data]</definedName>
    <definedName name="Мин_знач_Доля_ЮЛ">#REF!</definedName>
    <definedName name="Мин_знач_Доход_на_1_ОТА">#REF!</definedName>
    <definedName name="Мин_знач_Доход_на_1_ОТА_темп_роста">#REF!</definedName>
    <definedName name="Мин_знач_Доходы_темпы_роста">#REF!</definedName>
    <definedName name="Мин_знач_ОТА_темпы_роста">#REF!</definedName>
    <definedName name="Мин_знач_Ср_возраст_Мод">#REF!</definedName>
    <definedName name="Мин_знач_Ср_возраст_Разв">#REF!</definedName>
    <definedName name="Мин_знач_Тлф_плотность">#REF!</definedName>
    <definedName name="мин_знач_Трафик_темпы_роста">#REF!</definedName>
    <definedName name="мммм" hidden="1">{#N/A,#N/A,TRUE,"Лист1";#N/A,#N/A,TRUE,"Лист2";#N/A,#N/A,TRUE,"Лист3"}</definedName>
    <definedName name="Мред_знач_Трафик_темпы_роста">#REF!</definedName>
    <definedName name="Нумерация">#REF!</definedName>
    <definedName name="ншлпрлд" hidden="1">{#N/A,#N/A,TRUE,"Лист1";#N/A,#N/A,TRUE,"Лист2";#N/A,#N/A,TRUE,"Лист3"}</definedName>
    <definedName name="_xlnm.Print_Area" localSheetId="5">ВОЛС!$A$5:$D$2814</definedName>
    <definedName name="Обследование" hidden="1">#REF!</definedName>
    <definedName name="Обучение" hidden="1">#REF!</definedName>
    <definedName name="опропр" hidden="1">{#N/A,#N/A,TRUE,"Лист1";#N/A,#N/A,TRUE,"Лист2";#N/A,#N/A,TRUE,"Лист3"}</definedName>
    <definedName name="Отар">#REF!</definedName>
    <definedName name="Отар_1">#REF!</definedName>
    <definedName name="Отар_2">#REF!</definedName>
    <definedName name="Подключение_Выдел.Интернет">'[15]ОДТ и ГЦТ'!#REF!</definedName>
    <definedName name="Подключение_ADSL">'[15]ОДТ и ГЦТ'!#REF!</definedName>
    <definedName name="попро" hidden="1">{#N/A,#N/A,TRUE,"Лист1";#N/A,#N/A,TRUE,"Лист2";#N/A,#N/A,TRUE,"Лист3"}</definedName>
    <definedName name="Поставщики">#REF!</definedName>
    <definedName name="пр" hidden="1">{#N/A,#N/A,TRUE,"Лист1";#N/A,#N/A,TRUE,"Лист2";#N/A,#N/A,TRUE,"Лист3"}</definedName>
    <definedName name="прибыль3" hidden="1">{#N/A,#N/A,TRUE,"Лист1";#N/A,#N/A,TRUE,"Лист2";#N/A,#N/A,TRUE,"Лист3"}</definedName>
    <definedName name="прпас" hidden="1">{#N/A,#N/A,TRUE,"Лист1";#N/A,#N/A,TRUE,"Лист2";#N/A,#N/A,TRUE,"Лист3"}</definedName>
    <definedName name="пршгрш" hidden="1">{#N/A,#N/A,TRUE,"Лист1";#N/A,#N/A,TRUE,"Лист2";#N/A,#N/A,TRUE,"Лист3"}</definedName>
    <definedName name="рис1" hidden="1">{#N/A,#N/A,TRUE,"Лист1";#N/A,#N/A,TRUE,"Лист2";#N/A,#N/A,TRUE,"Лист3"}</definedName>
    <definedName name="рон" hidden="1">{#N/A,#N/A,TRUE,"Лист1";#N/A,#N/A,TRUE,"Лист2";#N/A,#N/A,TRUE,"Лист3"}</definedName>
    <definedName name="Рост_от_разблокировки">'[20]I. Прогноз доходов'!$F$32</definedName>
    <definedName name="Рост_от_цифровизации">'[20]I. Прогноз доходов'!$F$31</definedName>
    <definedName name="Рост_от_цифровизации_МСС">'[21]I. Прогноз доходов'!$F$32</definedName>
    <definedName name="С_Казахстанская_ОДТ_2002">'[15]ОДТ и ГЦТ'!#REF!</definedName>
    <definedName name="СВОД_ВПН1">#REF!</definedName>
    <definedName name="Скидка_на_подключение_ОТА">'[22]2.2.I. Прогноз доходов'!$F$30</definedName>
    <definedName name="Сред_знач_Доля_ЮЛ">#REF!</definedName>
    <definedName name="Сред_знач_Доход_на_1_ОТА">#REF!</definedName>
    <definedName name="Сред_знач_Доход_на_1_ОТА_темп_роста">#REF!</definedName>
    <definedName name="Сред_знач_Доходы_темпы_роста">#REF!</definedName>
    <definedName name="Сред_знач_ОТА_темпы_роста">#REF!</definedName>
    <definedName name="Сред_знач_Ср_возраст_Мод">#REF!</definedName>
    <definedName name="Сред_знач_Ср_возраст_Разв">#REF!</definedName>
    <definedName name="Сред_знач_Тлф_плотность">#REF!</definedName>
    <definedName name="Такса_Выдел.Интернет">'[15]ОДТ и ГЦТ'!#REF!</definedName>
    <definedName name="Такса_ADSL">'[15]ОДТ и ГЦТ'!#REF!</definedName>
    <definedName name="Тариф">[23]СВОД!$AL$1:$AL$2</definedName>
    <definedName name="Типы">#REF!</definedName>
    <definedName name="тиыфт" hidden="1">{#N/A,#N/A,FALSE,"Income Statement";#N/A,#N/A,FALSE,"Pax";#N/A,#N/A,FALSE,"Freight Rev";#N/A,#N/A,FALSE,"Pass Rev";#N/A,#N/A,FALSE,"RR Ops ";#N/A,#N/A,FALSE,"Commercial Srvc";#N/A,#N/A,FALSE,"Locos";#N/A,#N/A,FALSE,"Cars";#N/A,#N/A,FALSE,"Track";#N/A,#N/A,FALSE,"Civil";#N/A,#N/A,FALSE,"Sig &amp; Com";#N/A,#N/A,FALSE,"Elect";#N/A,#N/A,FALSE,"Div Mgmt";#N/A,#N/A,FALSE,"Other Exp";#N/A,#N/A,FALSE,"Taxes";#N/A,#N/A,FALSE,"Other Sales &amp; Non-Sales";#N/A,#N/A,FALSE,"Invest"}</definedName>
    <definedName name="то" hidden="1">{#N/A,#N/A,TRUE,"Лист1";#N/A,#N/A,TRUE,"Лист2";#N/A,#N/A,TRUE,"Лист3"}</definedName>
    <definedName name="тп" hidden="1">{#N/A,#N/A,TRUE,"Лист1";#N/A,#N/A,TRUE,"Лист2";#N/A,#N/A,TRUE,"Лист3"}</definedName>
    <definedName name="тпо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фйы">#REF!</definedName>
    <definedName name="ч" hidden="1">{#N/A,#N/A,FALSE,"Лист15"}</definedName>
    <definedName name="ыуаы" hidden="1">{#N/A,#N/A,TRUE,"Лист1";#N/A,#N/A,TRUE,"Лист2";#N/A,#N/A,TRUE,"Лист3"}</definedName>
    <definedName name="Экономика" hidden="1">{#N/A,#N/A,TRUE,"Лист1";#N/A,#N/A,TRUE,"Лист2";#N/A,#N/A,TRUE,"Лист3"}</definedName>
    <definedName name="юлорыви" hidden="1">{#N/A,#N/A,FALSE,"Лист15"}</definedName>
    <definedName name="яс">'[16]I. Прогноз доходов'!$F$30</definedName>
    <definedName name="a">'[1]I. Прогноз доходов'!$F$30</definedName>
    <definedName name="Aaa">#REF!</definedName>
    <definedName name="ab">'[2]11.Заключение'!$F$24</definedName>
    <definedName name="anscount" hidden="1">2</definedName>
    <definedName name="AS2DocOpenMode" hidden="1">"AS2DocumentEdit"</definedName>
    <definedName name="begin">#REF!</definedName>
    <definedName name="bHTTPRedir">#REF!</definedName>
    <definedName name="bHTTPRedirBackup">#REF!</definedName>
    <definedName name="bLDAPBackup">#REF!</definedName>
    <definedName name="bLDAPServers">#REF!</definedName>
    <definedName name="bSDXBackup">#REF!</definedName>
    <definedName name="bSunBackup">#REF!</definedName>
    <definedName name="Controler_Fin">'[3]1. Описание проекта'!$K$10</definedName>
    <definedName name="Controler_Strat">'[3]1. Описание проекта'!$F$10</definedName>
    <definedName name="DataPr">[4]Hidden!$I$28</definedName>
    <definedName name="Date_Finish">'[3]1. Описание проекта'!$R$18</definedName>
    <definedName name="Disc_Rate">'[3]3.Входные данные'!$E$37</definedName>
    <definedName name="e">'[5]I. Прогноз доходов'!$F$30</definedName>
    <definedName name="end">#REF!</definedName>
    <definedName name="fname">#REF!</definedName>
    <definedName name="GenitiveCase">[6]Hidden!$I$2:$I$13</definedName>
    <definedName name="hj">'[7]I. Прогноз доходов'!$F$30</definedName>
    <definedName name="huh" hidden="1">{#N/A,#N/A,FALSE,"Income Statement";#N/A,#N/A,FALSE,"Pax";#N/A,#N/A,FALSE,"Freight Rev";#N/A,#N/A,FALSE,"Pass Rev";#N/A,#N/A,FALSE,"RR Ops ";#N/A,#N/A,FALSE,"Commercial Srvc";#N/A,#N/A,FALSE,"Locos";#N/A,#N/A,FALSE,"Cars";#N/A,#N/A,FALSE,"Track";#N/A,#N/A,FALSE,"Civil";#N/A,#N/A,FALSE,"Sig &amp; Com";#N/A,#N/A,FALSE,"Elect";#N/A,#N/A,FALSE,"Div Mgmt";#N/A,#N/A,FALSE,"Other Exp";#N/A,#N/A,FALSE,"Taxes";#N/A,#N/A,FALSE,"Other Sales &amp; Non-Sales";#N/A,#N/A,FALSE,"Invest"}</definedName>
    <definedName name="Index_SI">'[3]3.2 Страт.значимость'!$G$4</definedName>
    <definedName name="iSrcCol">[4]Sample!$D$9,[4]Sample!$E$1:$E$65536</definedName>
    <definedName name="jSRC_PE">#REF!</definedName>
    <definedName name="kutf">'[8]I. Прогноз доходов'!$F$30</definedName>
    <definedName name="Lang">'[9]25. Hidden'!$C$40</definedName>
    <definedName name="MakeReport" localSheetId="5">[10]!MakeReport</definedName>
    <definedName name="MakeReport">[10]!MakeReport</definedName>
    <definedName name="Manager">'[3]1. Описание проекта'!$R$10</definedName>
    <definedName name="Owner">'[3]1. Описание проекта'!$R$8</definedName>
    <definedName name="p">'[1]I. Прогноз доходов'!$F$31</definedName>
    <definedName name="pkm">'[8]I. Прогноз доходов'!$F$31</definedName>
    <definedName name="Project_Category_Sel">'[3]1. Описание проекта'!$R$4</definedName>
    <definedName name="Project_Categoty">'[3]3.Входные данные'!$E$84:$E$89</definedName>
    <definedName name="Project_Discription">'[3]1. Описание проекта'!$E$12</definedName>
    <definedName name="Project_DPBP">'[3]11.Фин.пок-ли'!$D$51</definedName>
    <definedName name="Project_ID">'[3]1. Описание проекта'!$E$4</definedName>
    <definedName name="Project_IRR">'[3]11.Фин.пок-ли'!$D$49</definedName>
    <definedName name="Project_Name">'[3]1. Описание проекта'!$E$6</definedName>
    <definedName name="Project_NPV">'[3]11.Фин.пок-ли'!$D$47</definedName>
    <definedName name="Project_PBP">'[3]11.Фин.пок-ли'!$D$50</definedName>
    <definedName name="Project_PI">'[3]11.Фин.пок-ли'!$D$48</definedName>
    <definedName name="q">'[7]I. Прогноз доходов'!$F$30</definedName>
    <definedName name="QF_SYS_CURRENCY1">[11]Parameters!$F$34</definedName>
    <definedName name="QF_SYS_NOT_TRADE_DESC1">[11]Parameters!$F$36</definedName>
    <definedName name="QF_SYS_QUOTATION_NO">[11]Parameters!$F$15</definedName>
    <definedName name="QF_SYS_QUOTATION_PONUMBER">[11]Parameters!$F$17</definedName>
    <definedName name="QF_SYS_SHIPPING1">[11]Parameters!$F$33</definedName>
    <definedName name="QF_SYS_SIGNER">[11]Parameters!$F$13</definedName>
    <definedName name="QF_SYS_TRADE_DESC1">[11]Parameters!$F$35</definedName>
    <definedName name="QF_SYS_TRADETERM1">[11]Parameters!$F$32</definedName>
    <definedName name="QF_SYS_VALIDITY_DATE">[11]Parameters!$F$20</definedName>
    <definedName name="qqqqq">#REF!</definedName>
    <definedName name="qqqqqq">#REF!</definedName>
    <definedName name="qqqqqqq">'[9]25. Hidden'!$C$40</definedName>
    <definedName name="qqqqqqqqq">'[9]2. Inputs'!$D$22</definedName>
    <definedName name="qw">'[12]I. Прогноз доходов'!$F$31</definedName>
    <definedName name="rt">'[12]I. Прогноз доходов'!$F$30</definedName>
    <definedName name="sFormula">[4]Sample!$D$9,[4]Sample!$D$1:$D$65536</definedName>
    <definedName name="sFormulaInSrc">[4]Sample!$D$9,[4]Sample!$F$1:$F$65536</definedName>
    <definedName name="Share_Q1">'[13]8.ОДДС'!$G$2</definedName>
    <definedName name="Share_Q2">'[13]8.ОДДС'!$H$2</definedName>
    <definedName name="Share_Q3">'[13]8.ОДДС'!$I$2</definedName>
    <definedName name="Share_Q4">'[13]8.ОДДС'!$J$2</definedName>
    <definedName name="sMonthGen">[6]Hidden!$I$20</definedName>
    <definedName name="Sponsor">'[3]1. Описание проекта'!$E$8</definedName>
    <definedName name="Subs">#REF!</definedName>
    <definedName name="subs_code">#REF!</definedName>
    <definedName name="sYear">[6]Hidden!$F$19</definedName>
    <definedName name="t">'[14]I. Прогноз доходов'!$F$31</definedName>
    <definedName name="Tetrad1">[4]Hidden!$G$2</definedName>
    <definedName name="Tetrad2">[4]Hidden!$G$3</definedName>
    <definedName name="Tetrad3">[4]Hidden!$G$4</definedName>
    <definedName name="Tetrad4">[4]Hidden!$G$5</definedName>
    <definedName name="TextRefCopyRangeCount" hidden="1">3</definedName>
    <definedName name="val_date">'[9]2. Inputs'!$D$22</definedName>
    <definedName name="VYEAR4">[4]Hidden!$F$19</definedName>
    <definedName name="w">'[5]I. Прогноз доходов'!$F$31</definedName>
    <definedName name="we">'[12]I. Прогноз доходов'!$F$32</definedName>
    <definedName name="wrn.Исполнение._.сметы._.затрат." hidden="1">{#N/A,#N/A,FALSE,"Лист15"}</definedName>
    <definedName name="wrn.Исполнение._.смкты._.затарат." hidden="1">{#N/A,#N/A,FALSE,"Лист15"}</definedName>
    <definedName name="wrn.Сравнение._.с._.отраслями." hidden="1">{#N/A,#N/A,TRUE,"Лист1";#N/A,#N/A,TRUE,"Лист2";#N/A,#N/A,TRUE,"Лист3"}</definedName>
    <definedName name="wrn.All._.Sheets." hidden="1">{#N/A,#N/A,FALSE,"Income Statement";#N/A,#N/A,FALSE,"Pax";#N/A,#N/A,FALSE,"Freight Rev";#N/A,#N/A,FALSE,"Pass Rev";#N/A,#N/A,FALSE,"RR Ops ";#N/A,#N/A,FALSE,"Commercial Srvc";#N/A,#N/A,FALSE,"Locos";#N/A,#N/A,FALSE,"Cars";#N/A,#N/A,FALSE,"Track";#N/A,#N/A,FALSE,"Civil";#N/A,#N/A,FALSE,"Sig &amp; Com";#N/A,#N/A,FALSE,"Elect";#N/A,#N/A,FALSE,"Div Mgmt";#N/A,#N/A,FALSE,"Other Exp";#N/A,#N/A,FALSE,"Taxes";#N/A,#N/A,FALSE,"Other Sales &amp; Non-Sales";#N/A,#N/A,FALSE,"Invest"}</definedName>
    <definedName name="wrn.Summary." hidden="1">{#N/A,#N/A,TRUE,"Balance Sheet";#N/A,#N/A,TRUE,"Income Statement";#N/A,#N/A,TRUE,"Cash";#N/A,#N/A,TRUE,"Freight Rev";#N/A,#N/A,TRUE,"Pass Rev";#N/A,#N/A,TRUE,"Plant &amp; Equipt";#N/A,#N/A,TRUE,"Ops Summary"}</definedName>
    <definedName name="xc">'[7]I. Прогноз доходов'!$F$31</definedName>
    <definedName name="y">'[14]I. Прогноз доходов'!$F$30</definedName>
    <definedName name="Year_Beg">'[3]3.Входные данные'!$E$4</definedName>
    <definedName name="Year_Current">'[3]3.Входные данные'!$E$5</definedName>
    <definedName name="Z_C37E65A7_9893_435E_9759_72E0D8A5DD87_.wvu.PrintTitles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09" i="9" l="1"/>
  <c r="C2792" i="9"/>
  <c r="C2773" i="9"/>
  <c r="C2761" i="9"/>
  <c r="C2748" i="9"/>
  <c r="C2732" i="9"/>
  <c r="C2714" i="9"/>
  <c r="C2706" i="9"/>
  <c r="C2695" i="9"/>
  <c r="C2686" i="9"/>
  <c r="C2668" i="9"/>
  <c r="C2654" i="9"/>
  <c r="C2649" i="9"/>
  <c r="C2648" i="9"/>
  <c r="C2632" i="9"/>
  <c r="C2617" i="9"/>
  <c r="C2576" i="9"/>
  <c r="C2557" i="9"/>
  <c r="C2495" i="9" s="1"/>
  <c r="C2539" i="9"/>
  <c r="C2521" i="9"/>
  <c r="C2496" i="9"/>
  <c r="C2477" i="9"/>
  <c r="C2457" i="9"/>
  <c r="C2450" i="9"/>
  <c r="C2426" i="9"/>
  <c r="C2388" i="9"/>
  <c r="C2365" i="9"/>
  <c r="C2343" i="9"/>
  <c r="C2335" i="9"/>
  <c r="C2328" i="9"/>
  <c r="C2322" i="9"/>
  <c r="C2305" i="9"/>
  <c r="C2283" i="9"/>
  <c r="C2250" i="9"/>
  <c r="C2235" i="9"/>
  <c r="C2218" i="9"/>
  <c r="C2202" i="9"/>
  <c r="C2179" i="9"/>
  <c r="C2169" i="9"/>
  <c r="C2151" i="9"/>
  <c r="C2136" i="9"/>
  <c r="C2116" i="9"/>
  <c r="C2101" i="9"/>
  <c r="C2086" i="9"/>
  <c r="C2068" i="9"/>
  <c r="C2044" i="9"/>
  <c r="C2023" i="9"/>
  <c r="C2003" i="9"/>
  <c r="C1981" i="9"/>
  <c r="C1960" i="9"/>
  <c r="C1946" i="9"/>
  <c r="C1926" i="9"/>
  <c r="C1915" i="9"/>
  <c r="C1900" i="9"/>
  <c r="C1877" i="9"/>
  <c r="C1860" i="9"/>
  <c r="C1851" i="9"/>
  <c r="C1805" i="9"/>
  <c r="C1794" i="9"/>
  <c r="C1784" i="9"/>
  <c r="C1771" i="9"/>
  <c r="C1757" i="9"/>
  <c r="C1743" i="9"/>
  <c r="C1726" i="9"/>
  <c r="C1711" i="9"/>
  <c r="C1694" i="9"/>
  <c r="C1678" i="9"/>
  <c r="C1661" i="9"/>
  <c r="C1644" i="9"/>
  <c r="C1627" i="9"/>
  <c r="C1505" i="9" s="1"/>
  <c r="C1600" i="9"/>
  <c r="C1581" i="9"/>
  <c r="C1566" i="9"/>
  <c r="C1545" i="9"/>
  <c r="C1517" i="9"/>
  <c r="C1506" i="9"/>
  <c r="C1486" i="9"/>
  <c r="C1467" i="9"/>
  <c r="C1453" i="9"/>
  <c r="C1437" i="9"/>
  <c r="C1412" i="9"/>
  <c r="C1388" i="9"/>
  <c r="C1371" i="9"/>
  <c r="C1356" i="9"/>
  <c r="C1328" i="9"/>
  <c r="C1310" i="9"/>
  <c r="C1271" i="9"/>
  <c r="C1260" i="9"/>
  <c r="C1220" i="9"/>
  <c r="C1098" i="9" s="1"/>
  <c r="C1195" i="9"/>
  <c r="C1170" i="9"/>
  <c r="C1141" i="9"/>
  <c r="C1129" i="9"/>
  <c r="C1115" i="9"/>
  <c r="C1099" i="9"/>
  <c r="C1059" i="9"/>
  <c r="C1046" i="9"/>
  <c r="C1036" i="9"/>
  <c r="C1009" i="9"/>
  <c r="C988" i="9"/>
  <c r="C961" i="9"/>
  <c r="C944" i="9"/>
  <c r="C930" i="9"/>
  <c r="C899" i="9"/>
  <c r="C878" i="9"/>
  <c r="C854" i="9"/>
  <c r="C841" i="9"/>
  <c r="C830" i="9"/>
  <c r="C809" i="9"/>
  <c r="C799" i="9"/>
  <c r="C791" i="9"/>
  <c r="C771" i="9"/>
  <c r="C744" i="9"/>
  <c r="C722" i="9"/>
  <c r="C701" i="9"/>
  <c r="C686" i="9"/>
  <c r="C667" i="9"/>
  <c r="C633" i="9"/>
  <c r="C632" i="9" s="1"/>
  <c r="C614" i="9"/>
  <c r="C602" i="9"/>
  <c r="C592" i="9"/>
  <c r="C586" i="9"/>
  <c r="C585" i="9" s="1"/>
  <c r="C573" i="9"/>
  <c r="C555" i="9"/>
  <c r="C540" i="9"/>
  <c r="C522" i="9"/>
  <c r="C500" i="9"/>
  <c r="C492" i="9"/>
  <c r="C473" i="9"/>
  <c r="C460" i="9"/>
  <c r="C422" i="9"/>
  <c r="C384" i="9"/>
  <c r="C383" i="9" s="1"/>
  <c r="C347" i="9"/>
  <c r="C326" i="9"/>
  <c r="C308" i="9"/>
  <c r="C295" i="9"/>
  <c r="C274" i="9"/>
  <c r="C254" i="9"/>
  <c r="C224" i="9"/>
  <c r="C182" i="9"/>
  <c r="C158" i="9"/>
  <c r="C113" i="9"/>
  <c r="C88" i="9"/>
  <c r="C42" i="9"/>
  <c r="C9" i="9"/>
  <c r="C2002" i="9" l="1"/>
  <c r="C1309" i="9"/>
  <c r="C4" i="9"/>
  <c r="C666" i="9"/>
  <c r="C3" i="9"/>
  <c r="C2" i="9" s="1"/>
  <c r="C2653" i="9"/>
  <c r="C8" i="9"/>
  <c r="C554" i="9"/>
  <c r="C1914" i="9"/>
  <c r="C829" i="9"/>
  <c r="C1643" i="9"/>
  <c r="C2201" i="9"/>
  <c r="A51" i="8"/>
  <c r="A50" i="8"/>
  <c r="A45" i="8"/>
  <c r="A44" i="8"/>
  <c r="A43" i="8"/>
  <c r="A42" i="8"/>
  <c r="A41" i="8"/>
  <c r="A40" i="8"/>
  <c r="A39" i="8"/>
  <c r="A38" i="8"/>
  <c r="A37" i="8"/>
  <c r="A36" i="8"/>
  <c r="A31" i="8"/>
  <c r="A30" i="8"/>
  <c r="A29" i="8"/>
  <c r="A28" i="8"/>
  <c r="A23" i="8"/>
  <c r="A22" i="8"/>
  <c r="A17" i="8"/>
  <c r="A16" i="8"/>
  <c r="A15" i="8"/>
  <c r="A14" i="8"/>
  <c r="A13" i="8"/>
  <c r="S82" i="2" l="1"/>
  <c r="BB82" i="2"/>
  <c r="X18" i="2" l="1"/>
  <c r="X19" i="2"/>
  <c r="X20" i="2"/>
  <c r="X21" i="2"/>
  <c r="X22" i="2"/>
  <c r="X23" i="2"/>
  <c r="X2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7" i="2"/>
  <c r="BG518" i="2"/>
  <c r="BG519" i="2"/>
  <c r="BG520" i="2"/>
  <c r="BG521" i="2"/>
  <c r="BG522" i="2"/>
  <c r="BG523" i="2"/>
  <c r="BG524" i="2"/>
  <c r="BG525" i="2"/>
  <c r="BG526" i="2"/>
  <c r="BG527" i="2"/>
  <c r="BG528" i="2"/>
  <c r="BG529" i="2"/>
  <c r="BG530" i="2"/>
  <c r="BG531" i="2"/>
  <c r="BG532" i="2"/>
  <c r="BG533" i="2"/>
  <c r="BG534" i="2"/>
  <c r="BG535" i="2"/>
  <c r="BG536" i="2"/>
  <c r="BG537" i="2"/>
  <c r="BG538" i="2"/>
  <c r="BG539" i="2"/>
  <c r="BG540" i="2"/>
  <c r="BG541" i="2"/>
  <c r="BG542" i="2"/>
  <c r="BG543" i="2"/>
  <c r="BG544" i="2"/>
  <c r="BG545" i="2"/>
  <c r="BG546" i="2"/>
  <c r="BG547" i="2"/>
  <c r="BG548" i="2"/>
  <c r="BG549" i="2"/>
  <c r="BG550" i="2"/>
  <c r="BG551" i="2"/>
  <c r="BG552" i="2"/>
  <c r="BG553" i="2"/>
  <c r="BG554" i="2"/>
  <c r="BG555" i="2"/>
  <c r="BG556" i="2"/>
  <c r="BG557" i="2"/>
  <c r="BG558" i="2"/>
  <c r="BG559" i="2"/>
  <c r="BG560" i="2"/>
  <c r="BG561" i="2"/>
  <c r="BG562" i="2"/>
  <c r="BG563" i="2"/>
  <c r="BG564" i="2"/>
  <c r="BG565" i="2"/>
  <c r="BG566" i="2"/>
  <c r="BG567" i="2"/>
  <c r="BG568" i="2"/>
  <c r="BG569" i="2"/>
  <c r="BG570" i="2"/>
  <c r="BG571" i="2"/>
  <c r="BG572" i="2"/>
  <c r="BG573" i="2"/>
  <c r="BG574" i="2"/>
  <c r="BG575" i="2"/>
  <c r="BG576" i="2"/>
  <c r="BG577" i="2"/>
  <c r="BG578" i="2"/>
  <c r="BG579" i="2"/>
  <c r="BG580" i="2"/>
  <c r="BG581" i="2"/>
  <c r="BG582" i="2"/>
  <c r="BG583" i="2"/>
  <c r="BG584" i="2"/>
  <c r="BG585" i="2"/>
  <c r="BG586" i="2"/>
  <c r="BG587" i="2"/>
  <c r="BG588" i="2"/>
  <c r="BG589" i="2"/>
  <c r="BG590" i="2"/>
  <c r="BG591" i="2"/>
  <c r="BG592" i="2"/>
  <c r="BG593" i="2"/>
  <c r="BG594" i="2"/>
  <c r="BG595" i="2"/>
  <c r="BG596" i="2"/>
  <c r="BG597" i="2"/>
  <c r="BG598" i="2"/>
  <c r="BG599" i="2"/>
  <c r="BG600" i="2"/>
  <c r="BG601" i="2"/>
  <c r="BG602" i="2"/>
  <c r="BG603" i="2"/>
  <c r="BG604" i="2"/>
  <c r="BG605" i="2"/>
  <c r="BG606" i="2"/>
  <c r="BG607" i="2"/>
  <c r="BG608" i="2"/>
  <c r="BG609" i="2"/>
  <c r="BG610" i="2"/>
  <c r="BG611" i="2"/>
  <c r="BG612" i="2"/>
  <c r="BG613" i="2"/>
  <c r="BG614" i="2"/>
  <c r="BG615" i="2"/>
  <c r="BG616" i="2"/>
  <c r="BG617" i="2"/>
  <c r="BG618" i="2"/>
  <c r="BG619" i="2"/>
  <c r="BG620" i="2"/>
  <c r="BG621" i="2"/>
  <c r="BG622" i="2"/>
  <c r="BG623" i="2"/>
  <c r="BG624" i="2"/>
  <c r="BG625" i="2"/>
  <c r="BG626" i="2"/>
  <c r="BG627" i="2"/>
  <c r="BG628" i="2"/>
  <c r="BG629" i="2"/>
  <c r="BG630" i="2"/>
  <c r="BG631" i="2"/>
  <c r="BG632" i="2"/>
  <c r="BG633" i="2"/>
  <c r="BG634" i="2"/>
  <c r="BG635" i="2"/>
  <c r="BG636" i="2"/>
  <c r="BG637" i="2"/>
  <c r="BG638" i="2"/>
  <c r="BG639" i="2"/>
  <c r="BG640" i="2"/>
  <c r="BG641" i="2"/>
  <c r="BG642" i="2"/>
  <c r="BG643" i="2"/>
  <c r="BG644" i="2"/>
  <c r="BG645" i="2"/>
  <c r="BG646" i="2"/>
  <c r="BG647" i="2"/>
  <c r="BG648" i="2"/>
  <c r="BG649" i="2"/>
  <c r="BG650" i="2"/>
  <c r="BG651" i="2"/>
  <c r="BG652" i="2"/>
  <c r="BG653" i="2"/>
  <c r="BG654" i="2"/>
  <c r="BG655" i="2"/>
  <c r="BG656" i="2"/>
  <c r="BG657" i="2"/>
  <c r="BG658" i="2"/>
  <c r="BG659" i="2"/>
  <c r="BG660" i="2"/>
  <c r="BG661" i="2"/>
  <c r="BG662" i="2"/>
  <c r="BG663" i="2"/>
  <c r="BG664" i="2"/>
  <c r="BG665" i="2"/>
  <c r="BG666" i="2"/>
  <c r="BG667" i="2"/>
  <c r="BG668" i="2"/>
  <c r="BG669" i="2"/>
  <c r="BG670" i="2"/>
  <c r="BG671" i="2"/>
  <c r="BG672" i="2"/>
  <c r="BG673" i="2"/>
  <c r="BG674" i="2"/>
  <c r="BG675" i="2"/>
  <c r="BG676" i="2"/>
  <c r="BG677" i="2"/>
  <c r="BG678" i="2"/>
  <c r="BG679" i="2"/>
  <c r="BG680" i="2"/>
  <c r="BG681" i="2"/>
  <c r="BG682" i="2"/>
  <c r="BG683" i="2"/>
  <c r="BG684" i="2"/>
  <c r="BG685" i="2"/>
  <c r="BG686" i="2"/>
  <c r="BG687" i="2"/>
  <c r="BG688" i="2"/>
  <c r="BG689" i="2"/>
  <c r="BG690" i="2"/>
  <c r="BG691" i="2"/>
  <c r="BG692" i="2"/>
  <c r="BG693" i="2"/>
  <c r="BG694" i="2"/>
  <c r="BG695" i="2"/>
  <c r="BG696" i="2"/>
  <c r="BG697" i="2"/>
  <c r="BG698" i="2"/>
  <c r="BG699" i="2"/>
  <c r="BG700" i="2"/>
  <c r="BG701" i="2"/>
  <c r="BG702" i="2"/>
  <c r="BG703" i="2"/>
  <c r="BG704" i="2"/>
  <c r="BG705" i="2"/>
  <c r="BG706" i="2"/>
  <c r="BG707" i="2"/>
  <c r="BG708" i="2"/>
  <c r="BG709" i="2"/>
  <c r="BG710" i="2"/>
  <c r="BG711" i="2"/>
  <c r="BG712" i="2"/>
  <c r="BG713" i="2"/>
  <c r="BG714" i="2"/>
  <c r="BG715" i="2"/>
  <c r="BG716" i="2"/>
  <c r="BG717" i="2"/>
  <c r="BG718" i="2"/>
  <c r="BG719" i="2"/>
  <c r="BG720" i="2"/>
  <c r="BG721" i="2"/>
  <c r="BG722" i="2"/>
  <c r="BG723" i="2"/>
  <c r="BG724" i="2"/>
  <c r="BG725" i="2"/>
  <c r="BG726" i="2"/>
  <c r="BG727" i="2"/>
  <c r="BG728" i="2"/>
  <c r="BG729" i="2"/>
  <c r="BG730" i="2"/>
  <c r="BG731" i="2"/>
  <c r="BG732" i="2"/>
  <c r="BG733" i="2"/>
  <c r="BG734" i="2"/>
  <c r="BG735" i="2"/>
  <c r="BG736" i="2"/>
  <c r="BG737" i="2"/>
  <c r="BG738" i="2"/>
  <c r="BG739" i="2"/>
  <c r="BG740" i="2"/>
  <c r="BG741" i="2"/>
  <c r="BG742" i="2"/>
  <c r="BG743" i="2"/>
  <c r="BG744" i="2"/>
  <c r="BG745" i="2"/>
  <c r="BG746" i="2"/>
  <c r="BG747" i="2"/>
  <c r="BG748" i="2"/>
  <c r="BG749" i="2"/>
  <c r="BG750" i="2"/>
  <c r="BG751" i="2"/>
  <c r="BG752" i="2"/>
  <c r="BG753" i="2"/>
  <c r="BG754" i="2"/>
  <c r="BG755" i="2"/>
  <c r="BG756" i="2"/>
  <c r="BG757" i="2"/>
  <c r="BG758" i="2"/>
  <c r="BG759" i="2"/>
  <c r="BG760" i="2"/>
  <c r="BG761" i="2"/>
  <c r="BG762" i="2"/>
  <c r="BG763" i="2"/>
  <c r="BG764" i="2"/>
  <c r="BG765" i="2"/>
  <c r="BG766" i="2"/>
  <c r="BG767" i="2"/>
  <c r="BG768" i="2"/>
  <c r="BG769" i="2"/>
  <c r="BG770" i="2"/>
  <c r="BG771" i="2"/>
  <c r="BG772" i="2"/>
  <c r="BG773" i="2"/>
  <c r="BG774" i="2"/>
  <c r="BG775" i="2"/>
  <c r="BG776" i="2"/>
  <c r="BG777" i="2"/>
  <c r="BG778" i="2"/>
  <c r="BG779" i="2"/>
  <c r="BG780" i="2"/>
  <c r="BG781" i="2"/>
  <c r="BG782" i="2"/>
  <c r="BG783" i="2"/>
  <c r="BG784" i="2"/>
  <c r="BG785" i="2"/>
  <c r="BG786" i="2"/>
  <c r="BG787" i="2"/>
  <c r="BG788" i="2"/>
  <c r="BG789" i="2"/>
  <c r="BG790" i="2"/>
  <c r="BG791" i="2"/>
  <c r="BG792" i="2"/>
  <c r="BG793" i="2"/>
  <c r="BG794" i="2"/>
  <c r="BG795" i="2"/>
  <c r="BG796" i="2"/>
  <c r="BG797" i="2"/>
  <c r="BG798" i="2"/>
  <c r="BG799" i="2"/>
  <c r="BG800" i="2"/>
  <c r="BG801" i="2"/>
  <c r="BG802" i="2"/>
  <c r="BG803" i="2"/>
  <c r="BG804" i="2"/>
  <c r="BG805" i="2"/>
  <c r="BG806" i="2"/>
  <c r="BG807" i="2"/>
  <c r="BG808" i="2"/>
  <c r="BG809" i="2"/>
  <c r="BG810" i="2"/>
  <c r="BG811" i="2"/>
  <c r="BG812" i="2"/>
  <c r="BG813" i="2"/>
  <c r="BG814" i="2"/>
  <c r="BG815" i="2"/>
  <c r="BG816" i="2"/>
  <c r="BG817" i="2"/>
  <c r="BG818" i="2"/>
  <c r="BG819" i="2"/>
  <c r="BG820" i="2"/>
  <c r="BG821" i="2"/>
  <c r="BG822" i="2"/>
  <c r="BG823" i="2"/>
  <c r="BG824" i="2"/>
  <c r="BG825" i="2"/>
  <c r="BG826" i="2"/>
  <c r="BG827" i="2"/>
  <c r="BG828" i="2"/>
  <c r="BG829" i="2"/>
  <c r="BG830" i="2"/>
  <c r="BG831" i="2"/>
  <c r="BG832" i="2"/>
  <c r="BG833" i="2"/>
  <c r="BG834" i="2"/>
  <c r="BG835" i="2"/>
  <c r="BG836" i="2"/>
  <c r="BG837" i="2"/>
  <c r="BG838" i="2"/>
  <c r="BG839" i="2"/>
  <c r="BG840" i="2"/>
  <c r="BG841" i="2"/>
  <c r="BG842" i="2"/>
  <c r="BG843" i="2"/>
  <c r="BG844" i="2"/>
  <c r="BG845" i="2"/>
  <c r="BG846" i="2"/>
  <c r="BG847" i="2"/>
  <c r="BG848" i="2"/>
  <c r="BG849" i="2"/>
  <c r="BG850" i="2"/>
  <c r="BG851" i="2"/>
  <c r="BG852" i="2"/>
  <c r="BG853" i="2"/>
  <c r="BG854" i="2"/>
  <c r="BG855" i="2"/>
  <c r="BG856" i="2"/>
  <c r="BG857" i="2"/>
  <c r="BG858" i="2"/>
  <c r="BG859" i="2"/>
  <c r="BG860" i="2"/>
  <c r="BG861" i="2"/>
  <c r="BG862" i="2"/>
  <c r="BG863" i="2"/>
  <c r="BG864" i="2"/>
  <c r="BG865" i="2"/>
  <c r="BG866" i="2"/>
  <c r="BG867" i="2"/>
  <c r="BG868" i="2"/>
  <c r="BG869" i="2"/>
  <c r="BG870" i="2"/>
  <c r="BG871" i="2"/>
  <c r="BG872" i="2"/>
  <c r="BG873" i="2"/>
  <c r="BG874" i="2"/>
  <c r="BG875" i="2"/>
  <c r="BG876" i="2"/>
  <c r="BG877" i="2"/>
  <c r="BG878" i="2"/>
  <c r="BG879" i="2"/>
  <c r="BG880" i="2"/>
  <c r="BG881" i="2"/>
  <c r="BG882" i="2"/>
  <c r="BG883" i="2"/>
  <c r="BG884" i="2"/>
  <c r="BG885" i="2"/>
  <c r="BG886" i="2"/>
  <c r="BG887" i="2"/>
  <c r="BG888" i="2"/>
  <c r="BG889" i="2"/>
  <c r="BG890" i="2"/>
  <c r="BG891" i="2"/>
  <c r="BG892" i="2"/>
  <c r="BG893" i="2"/>
  <c r="BG894" i="2"/>
  <c r="BG895" i="2"/>
  <c r="BG896" i="2"/>
  <c r="BG897" i="2"/>
  <c r="BG898" i="2"/>
  <c r="BG899" i="2"/>
  <c r="BG900" i="2"/>
  <c r="BG901" i="2"/>
  <c r="BG902" i="2"/>
  <c r="BG903" i="2"/>
  <c r="BG904" i="2"/>
  <c r="BG905" i="2"/>
  <c r="BG906" i="2"/>
  <c r="BG907" i="2"/>
  <c r="BG908" i="2"/>
  <c r="BG909" i="2"/>
  <c r="BG910" i="2"/>
  <c r="BG911" i="2"/>
  <c r="BG912" i="2"/>
  <c r="BG913" i="2"/>
  <c r="BG914" i="2"/>
  <c r="BG915" i="2"/>
  <c r="BG916" i="2"/>
  <c r="BG917" i="2"/>
  <c r="BG918" i="2"/>
  <c r="BG919" i="2"/>
  <c r="BG920" i="2"/>
  <c r="BG921" i="2"/>
  <c r="BG922" i="2"/>
  <c r="BG923" i="2"/>
  <c r="BG924" i="2"/>
  <c r="BG925" i="2"/>
  <c r="BG926" i="2"/>
  <c r="BG927" i="2"/>
  <c r="BG928" i="2"/>
  <c r="BG929" i="2"/>
  <c r="BG930" i="2"/>
  <c r="BG931" i="2"/>
  <c r="BG932" i="2"/>
  <c r="BG933" i="2"/>
  <c r="BG934" i="2"/>
  <c r="BG935" i="2"/>
  <c r="BG936" i="2"/>
  <c r="BG937" i="2"/>
  <c r="BG938" i="2"/>
  <c r="BG939" i="2"/>
  <c r="BG940" i="2"/>
  <c r="BG941" i="2"/>
  <c r="BG942" i="2"/>
  <c r="BG943" i="2"/>
  <c r="BG944" i="2"/>
  <c r="BG945" i="2"/>
  <c r="BG946" i="2"/>
  <c r="BG947" i="2"/>
  <c r="BG948" i="2"/>
  <c r="BG949" i="2"/>
  <c r="BG950" i="2"/>
  <c r="BG951" i="2"/>
  <c r="BG952" i="2"/>
  <c r="BG953" i="2"/>
  <c r="BG954" i="2"/>
  <c r="BG955" i="2"/>
  <c r="BG956" i="2"/>
  <c r="BG957" i="2"/>
  <c r="BG958" i="2"/>
  <c r="BG959" i="2"/>
  <c r="BG960" i="2"/>
  <c r="BG961" i="2"/>
  <c r="BG962" i="2"/>
  <c r="BG963" i="2"/>
  <c r="BG964" i="2"/>
  <c r="BG965" i="2"/>
  <c r="BG966" i="2"/>
  <c r="BG967" i="2"/>
  <c r="BG968" i="2"/>
  <c r="BG969" i="2"/>
  <c r="BG970" i="2"/>
  <c r="BG971" i="2"/>
  <c r="BG972" i="2"/>
  <c r="BG973" i="2"/>
  <c r="BG974" i="2"/>
  <c r="BG975" i="2"/>
  <c r="BG976" i="2"/>
  <c r="BG977" i="2"/>
  <c r="BG978" i="2"/>
  <c r="BG979" i="2"/>
  <c r="BG980" i="2"/>
  <c r="BG981" i="2"/>
  <c r="BG982" i="2"/>
  <c r="BG983" i="2"/>
  <c r="BG984" i="2"/>
  <c r="BG985" i="2"/>
  <c r="BG986" i="2"/>
  <c r="BG987" i="2"/>
  <c r="BG988" i="2"/>
  <c r="BG989" i="2"/>
  <c r="BG990" i="2"/>
  <c r="BG991" i="2"/>
  <c r="BG992" i="2"/>
  <c r="BG993" i="2"/>
  <c r="BG994" i="2"/>
  <c r="BG995" i="2"/>
  <c r="BG996" i="2"/>
  <c r="BG997" i="2"/>
  <c r="BG998" i="2"/>
  <c r="BG999" i="2"/>
  <c r="BG1000" i="2"/>
  <c r="BG1001" i="2"/>
  <c r="BG1002" i="2"/>
  <c r="BG1003" i="2"/>
  <c r="BG1004" i="2"/>
  <c r="BG1005" i="2"/>
  <c r="BG1006" i="2"/>
  <c r="BG1007" i="2"/>
  <c r="BG1008" i="2"/>
  <c r="BG1009" i="2"/>
  <c r="BG1010" i="2"/>
  <c r="BG1011" i="2"/>
  <c r="BG1012" i="2"/>
  <c r="BG1013" i="2"/>
  <c r="BG1014" i="2"/>
  <c r="BG1015" i="2"/>
  <c r="BG1016" i="2"/>
  <c r="BG1017" i="2"/>
  <c r="BG1018" i="2"/>
  <c r="BG1019" i="2"/>
  <c r="BG1020" i="2"/>
  <c r="BG1021" i="2"/>
  <c r="BG1022" i="2"/>
  <c r="BG1023" i="2"/>
  <c r="BG1024" i="2"/>
  <c r="BG1025" i="2"/>
  <c r="BG1026" i="2"/>
  <c r="BG1027" i="2"/>
  <c r="BG1028" i="2"/>
  <c r="BG1029" i="2"/>
  <c r="BG1030" i="2"/>
  <c r="BG1031" i="2"/>
  <c r="BG1032" i="2"/>
  <c r="BG1033" i="2"/>
  <c r="BG1034" i="2"/>
  <c r="BG1035" i="2"/>
  <c r="BG1036" i="2"/>
  <c r="BG1037" i="2"/>
  <c r="BG1038" i="2"/>
  <c r="BG1039" i="2"/>
  <c r="BG1040" i="2"/>
  <c r="BG1041" i="2"/>
  <c r="BG1042" i="2"/>
  <c r="BG1043" i="2"/>
  <c r="BG1044" i="2"/>
  <c r="BG1045" i="2"/>
  <c r="BG1046" i="2"/>
  <c r="BG1047" i="2"/>
  <c r="BG1048" i="2"/>
  <c r="BG1049" i="2"/>
  <c r="BG1050" i="2"/>
  <c r="BG1051" i="2"/>
  <c r="BG1052" i="2"/>
  <c r="BG1053" i="2"/>
  <c r="BG1054" i="2"/>
  <c r="BG1055" i="2"/>
  <c r="BG1056" i="2"/>
  <c r="BG1057" i="2"/>
  <c r="BG1058" i="2"/>
  <c r="BG1059" i="2"/>
  <c r="BG1060" i="2"/>
  <c r="BG1061" i="2"/>
  <c r="BG1062" i="2"/>
  <c r="BG1063" i="2"/>
  <c r="BG1064" i="2"/>
  <c r="BG1065" i="2"/>
  <c r="BG1066" i="2"/>
  <c r="BG1067" i="2"/>
  <c r="BG1068" i="2"/>
  <c r="BG1069" i="2"/>
  <c r="BG1070" i="2"/>
  <c r="BG1071" i="2"/>
  <c r="BG1072" i="2"/>
  <c r="BG1073" i="2"/>
  <c r="BG1074" i="2"/>
  <c r="BG1075" i="2"/>
  <c r="BG1076" i="2"/>
  <c r="BG1077" i="2"/>
  <c r="BG1078" i="2"/>
  <c r="BG1079" i="2"/>
  <c r="BG1080" i="2"/>
  <c r="BG1081" i="2"/>
  <c r="BG1082" i="2"/>
  <c r="BG1083" i="2"/>
  <c r="BG1084" i="2"/>
  <c r="BG1085" i="2"/>
  <c r="BG1086" i="2"/>
  <c r="BG1087" i="2"/>
  <c r="BG1088" i="2"/>
  <c r="BG1089" i="2"/>
  <c r="BG1090" i="2"/>
  <c r="BG1091" i="2"/>
  <c r="BG1092" i="2"/>
  <c r="BG1093" i="2"/>
  <c r="BG1094" i="2"/>
  <c r="BG1095" i="2"/>
  <c r="BG1096" i="2"/>
  <c r="BG1097" i="2"/>
  <c r="BG1098" i="2"/>
  <c r="BG1099" i="2"/>
  <c r="BG1100" i="2"/>
  <c r="BG1101" i="2"/>
  <c r="BG1102" i="2"/>
  <c r="BG1103" i="2"/>
  <c r="BG1104" i="2"/>
  <c r="BG1105" i="2"/>
  <c r="BG1106" i="2"/>
  <c r="BG1107" i="2"/>
  <c r="BG1108" i="2"/>
  <c r="BG1109" i="2"/>
  <c r="BG1110" i="2"/>
  <c r="BG1111" i="2"/>
  <c r="BG1112" i="2"/>
  <c r="BG1113" i="2"/>
  <c r="BG1114" i="2"/>
  <c r="BG1115" i="2"/>
  <c r="BG1116" i="2"/>
  <c r="BG1117" i="2"/>
  <c r="BG1118" i="2"/>
  <c r="BG1119" i="2"/>
  <c r="BG1120" i="2"/>
  <c r="BG1121" i="2"/>
  <c r="BG1122" i="2"/>
  <c r="BG1123" i="2"/>
  <c r="BG1124" i="2"/>
  <c r="BG1125" i="2"/>
  <c r="BG1126" i="2"/>
  <c r="BG1127" i="2"/>
  <c r="BG1128" i="2"/>
  <c r="BG1129" i="2"/>
  <c r="BG1130" i="2"/>
  <c r="BG1131" i="2"/>
  <c r="BG1132" i="2"/>
  <c r="BG1133" i="2"/>
  <c r="BG1134" i="2"/>
  <c r="BG1135" i="2"/>
  <c r="BG1136" i="2"/>
  <c r="BG1137" i="2"/>
  <c r="BG1138" i="2"/>
  <c r="BG1139" i="2"/>
  <c r="BG1140" i="2"/>
  <c r="BG1141" i="2"/>
  <c r="BG1142" i="2"/>
  <c r="BG1143" i="2"/>
  <c r="BG1144" i="2"/>
  <c r="BG1145" i="2"/>
  <c r="BG1146" i="2"/>
  <c r="BG1147" i="2"/>
  <c r="BG1148" i="2"/>
  <c r="BG1149" i="2"/>
  <c r="BG1150" i="2"/>
  <c r="BG1151" i="2"/>
  <c r="BG1152" i="2"/>
  <c r="BG1153" i="2"/>
  <c r="BG1154" i="2"/>
  <c r="BG1155" i="2"/>
  <c r="BG1156" i="2"/>
  <c r="BG1157" i="2"/>
  <c r="BG1158" i="2"/>
  <c r="BG1159" i="2"/>
  <c r="BG1160" i="2"/>
  <c r="BG1161" i="2"/>
  <c r="BG1162" i="2"/>
  <c r="BG1163" i="2"/>
  <c r="BG1164" i="2"/>
  <c r="BG1165" i="2"/>
  <c r="BG1166" i="2"/>
  <c r="BG1167" i="2"/>
  <c r="BG1168" i="2"/>
  <c r="BG1169" i="2"/>
  <c r="BG1170" i="2"/>
  <c r="BG1171" i="2"/>
  <c r="BG1172" i="2"/>
  <c r="BG1173" i="2"/>
  <c r="BG1174" i="2"/>
  <c r="BG1175" i="2"/>
  <c r="BG1176" i="2"/>
  <c r="BG1177" i="2"/>
  <c r="BG1178" i="2"/>
  <c r="BG1179" i="2"/>
  <c r="BG1180" i="2"/>
  <c r="BG1181" i="2"/>
  <c r="BG1182" i="2"/>
  <c r="BG1183" i="2"/>
  <c r="BG1184" i="2"/>
  <c r="BG1185" i="2"/>
  <c r="BG1186" i="2"/>
  <c r="BG1187" i="2"/>
  <c r="BG1188" i="2"/>
  <c r="BG1189" i="2"/>
  <c r="BG1190" i="2"/>
  <c r="BG1191" i="2"/>
  <c r="BG1192" i="2"/>
  <c r="BG1193" i="2"/>
  <c r="BG1194" i="2"/>
  <c r="BG1195" i="2"/>
  <c r="BG1196" i="2"/>
  <c r="BG1197" i="2"/>
  <c r="BG1198" i="2"/>
  <c r="BG1199" i="2"/>
  <c r="BG1200" i="2"/>
  <c r="BG1201" i="2"/>
  <c r="BG1202" i="2"/>
  <c r="BG1203" i="2"/>
  <c r="BG1204" i="2"/>
  <c r="BG1205" i="2"/>
  <c r="BG1206" i="2"/>
  <c r="BG1207" i="2"/>
  <c r="BG1208" i="2"/>
  <c r="BG1209" i="2"/>
  <c r="BG1210" i="2"/>
  <c r="BG1211" i="2"/>
  <c r="BG1212" i="2"/>
  <c r="BG1213" i="2"/>
  <c r="BG1214" i="2"/>
  <c r="BG1215" i="2"/>
  <c r="BG1216" i="2"/>
  <c r="BG1217" i="2"/>
  <c r="BG1218" i="2"/>
  <c r="BG1219" i="2"/>
  <c r="BG1220" i="2"/>
  <c r="BG1221" i="2"/>
  <c r="BG1222" i="2"/>
  <c r="BG1223" i="2"/>
  <c r="BG1224" i="2"/>
  <c r="BG1225" i="2"/>
  <c r="BG1226" i="2"/>
  <c r="BG1227" i="2"/>
  <c r="BG1228" i="2"/>
  <c r="BG1229" i="2"/>
  <c r="BG1230" i="2"/>
  <c r="BG1231" i="2"/>
  <c r="BG1232" i="2"/>
  <c r="BG1233" i="2"/>
  <c r="BG1234" i="2"/>
  <c r="BG1235" i="2"/>
  <c r="BG1236" i="2"/>
  <c r="BG1237" i="2"/>
  <c r="BG1238" i="2"/>
  <c r="BG1239" i="2"/>
  <c r="BG1240" i="2"/>
  <c r="BG1241" i="2"/>
  <c r="BG1242" i="2"/>
  <c r="BG1243" i="2"/>
  <c r="BG1244" i="2"/>
  <c r="BG1245" i="2"/>
  <c r="BG1246" i="2"/>
  <c r="BG1247" i="2"/>
  <c r="BG1248" i="2"/>
  <c r="BG1249" i="2"/>
  <c r="BG1250" i="2"/>
  <c r="BG1251" i="2"/>
  <c r="BG1252" i="2"/>
  <c r="BG1253" i="2"/>
  <c r="BG1254" i="2"/>
  <c r="BG1255" i="2"/>
  <c r="BG1256" i="2"/>
  <c r="BG1257" i="2"/>
  <c r="BG1258" i="2"/>
  <c r="BG1259" i="2"/>
  <c r="BG1260" i="2"/>
  <c r="BG1261" i="2"/>
  <c r="BG1262" i="2"/>
  <c r="BG1263" i="2"/>
  <c r="BG1264" i="2"/>
  <c r="BG1265" i="2"/>
  <c r="BG1266" i="2"/>
  <c r="BG1267" i="2"/>
  <c r="BG1268" i="2"/>
  <c r="BG1269" i="2"/>
  <c r="BG1270" i="2"/>
  <c r="BG1271" i="2"/>
  <c r="BG1272" i="2"/>
  <c r="BG1273" i="2"/>
  <c r="BG1274" i="2"/>
  <c r="BG1275" i="2"/>
  <c r="BG1276" i="2"/>
  <c r="BG1277" i="2"/>
  <c r="BG1278" i="2"/>
  <c r="BG1279" i="2"/>
  <c r="BG1280" i="2"/>
  <c r="BG1281" i="2"/>
  <c r="BG1282" i="2"/>
  <c r="BG1283" i="2"/>
  <c r="BG1284" i="2"/>
  <c r="BG1285" i="2"/>
  <c r="BG1286" i="2"/>
  <c r="BG1287" i="2"/>
  <c r="BG1288" i="2"/>
  <c r="BG1289" i="2"/>
  <c r="BG1290" i="2"/>
  <c r="BG1291" i="2"/>
  <c r="BG1292" i="2"/>
  <c r="BG1293" i="2"/>
  <c r="BG1294" i="2"/>
  <c r="BG1295" i="2"/>
  <c r="BG1296" i="2"/>
  <c r="BG1297" i="2"/>
  <c r="BG1298" i="2"/>
  <c r="BG1299" i="2"/>
  <c r="BG1300" i="2"/>
  <c r="BG1301" i="2"/>
  <c r="BG1302" i="2"/>
  <c r="BG1303" i="2"/>
  <c r="BG1304" i="2"/>
  <c r="BG1305" i="2"/>
  <c r="BG1306" i="2"/>
  <c r="BG1307" i="2"/>
  <c r="BG1308" i="2"/>
  <c r="BG1309" i="2"/>
  <c r="BG1310" i="2"/>
  <c r="BG1311" i="2"/>
  <c r="BG1312" i="2"/>
  <c r="BG1313" i="2"/>
  <c r="BG1314" i="2"/>
  <c r="BG1315" i="2"/>
  <c r="BG1316" i="2"/>
  <c r="BG1317" i="2"/>
  <c r="BG1318" i="2"/>
  <c r="BG1319" i="2"/>
  <c r="BG1320" i="2"/>
  <c r="BG1321" i="2"/>
  <c r="BG1322" i="2"/>
  <c r="BG1323" i="2"/>
  <c r="BG1324" i="2"/>
  <c r="BG1325" i="2"/>
  <c r="BG1326" i="2"/>
  <c r="BG1327" i="2"/>
  <c r="BG1328" i="2"/>
  <c r="BG1329" i="2"/>
  <c r="BG1330" i="2"/>
  <c r="BG1331" i="2"/>
  <c r="BG1332" i="2"/>
  <c r="BG1333" i="2"/>
  <c r="BG1334" i="2"/>
  <c r="BG1335" i="2"/>
  <c r="BG1336" i="2"/>
  <c r="BG1337" i="2"/>
  <c r="BG1338" i="2"/>
  <c r="BG1339" i="2"/>
  <c r="BG1340" i="2"/>
  <c r="BG1341" i="2"/>
  <c r="BG1342" i="2"/>
  <c r="BG1343" i="2"/>
  <c r="BG1344" i="2"/>
  <c r="BG1345" i="2"/>
  <c r="BG1346" i="2"/>
  <c r="BG1347" i="2"/>
  <c r="BG1348" i="2"/>
  <c r="BG1349" i="2"/>
  <c r="BG1350" i="2"/>
  <c r="BG1351" i="2"/>
  <c r="BG1352" i="2"/>
  <c r="BG1353" i="2"/>
  <c r="BG1354" i="2"/>
  <c r="BG1355" i="2"/>
  <c r="BG1356" i="2"/>
  <c r="BG1357" i="2"/>
  <c r="BG1358" i="2"/>
  <c r="BG1359" i="2"/>
  <c r="BG1360" i="2"/>
  <c r="BG1361" i="2"/>
  <c r="BG1362" i="2"/>
  <c r="BG1363" i="2"/>
  <c r="BG1364" i="2"/>
  <c r="BG1365" i="2"/>
  <c r="BG1366" i="2"/>
  <c r="BG1367" i="2"/>
  <c r="BG1368" i="2"/>
  <c r="BG1369" i="2"/>
  <c r="BG1370" i="2"/>
  <c r="BG1371" i="2"/>
  <c r="BG1372" i="2"/>
  <c r="BG1373" i="2"/>
  <c r="BG1374" i="2"/>
  <c r="BG1375" i="2"/>
  <c r="BG1376" i="2"/>
  <c r="BG1377" i="2"/>
  <c r="BG1378" i="2"/>
  <c r="BG1379" i="2"/>
  <c r="BG1380" i="2"/>
  <c r="BG1381" i="2"/>
  <c r="BG1382" i="2"/>
  <c r="BG1383" i="2"/>
  <c r="BG1384" i="2"/>
  <c r="BG1385" i="2"/>
  <c r="BG1386" i="2"/>
  <c r="BG1387" i="2"/>
  <c r="BG1388" i="2"/>
  <c r="BG1389" i="2"/>
  <c r="BG1390" i="2"/>
  <c r="BG1391" i="2"/>
  <c r="BG1392" i="2"/>
  <c r="BG1393" i="2"/>
  <c r="BG1394" i="2"/>
  <c r="BG1395" i="2"/>
  <c r="BG1396" i="2"/>
  <c r="BG1397" i="2"/>
  <c r="BG1398" i="2"/>
  <c r="BG1399" i="2"/>
  <c r="BG1400" i="2"/>
  <c r="BG1401" i="2"/>
  <c r="BG1402" i="2"/>
  <c r="BG1403" i="2"/>
  <c r="BG1404" i="2"/>
  <c r="BG1405" i="2"/>
  <c r="BG1406" i="2"/>
  <c r="BG1407" i="2"/>
  <c r="BG1408" i="2"/>
  <c r="BG1409" i="2"/>
  <c r="BG1410" i="2"/>
  <c r="BG1411" i="2"/>
  <c r="BG1412" i="2"/>
  <c r="BG1413" i="2"/>
  <c r="BG1414" i="2"/>
  <c r="BG1415" i="2"/>
  <c r="BG1416" i="2"/>
  <c r="BG1417" i="2"/>
  <c r="BG1418" i="2"/>
  <c r="BG1419" i="2"/>
  <c r="BG1420" i="2"/>
  <c r="BG1421" i="2"/>
  <c r="BG1422" i="2"/>
  <c r="BG1423" i="2"/>
  <c r="BG1424" i="2"/>
  <c r="BG1425" i="2"/>
  <c r="BG1426" i="2"/>
  <c r="BG1427" i="2"/>
  <c r="BG1428" i="2"/>
  <c r="BG1429" i="2"/>
  <c r="BG1430" i="2"/>
  <c r="BG1431" i="2"/>
  <c r="BG1432" i="2"/>
  <c r="BG1433" i="2"/>
  <c r="BG1434" i="2"/>
  <c r="BG1435" i="2"/>
  <c r="BG1436" i="2"/>
  <c r="BG1437" i="2"/>
  <c r="BG1438" i="2"/>
  <c r="BG1439" i="2"/>
  <c r="BG1440" i="2"/>
  <c r="BG1441" i="2"/>
  <c r="BG1442" i="2"/>
  <c r="BG1443" i="2"/>
  <c r="BG1444" i="2"/>
  <c r="BG1445" i="2"/>
  <c r="BG1446" i="2"/>
  <c r="BG1447" i="2"/>
  <c r="BG1448" i="2"/>
  <c r="BG1449" i="2"/>
  <c r="BG1450" i="2"/>
  <c r="BG1451" i="2"/>
  <c r="BG1452" i="2"/>
  <c r="BG1453" i="2"/>
  <c r="BG1454" i="2"/>
  <c r="BG1455" i="2"/>
  <c r="BG1456" i="2"/>
  <c r="BG1457" i="2"/>
  <c r="BG1458" i="2"/>
  <c r="BG1459" i="2"/>
  <c r="BG1460" i="2"/>
  <c r="BG1461" i="2"/>
  <c r="BG1462" i="2"/>
  <c r="BG1463" i="2"/>
  <c r="BG1464" i="2"/>
  <c r="BG1465" i="2"/>
  <c r="BG1466" i="2"/>
  <c r="BG1467" i="2"/>
  <c r="BG1468" i="2"/>
  <c r="BG1469" i="2"/>
  <c r="BG1470" i="2"/>
  <c r="BG1471" i="2"/>
  <c r="BG1472" i="2"/>
  <c r="BG1473" i="2"/>
  <c r="BG1474" i="2"/>
  <c r="BG1475" i="2"/>
  <c r="BG1476" i="2"/>
  <c r="BG1477" i="2"/>
  <c r="BG1478" i="2"/>
  <c r="BG1479" i="2"/>
  <c r="BG1480" i="2"/>
  <c r="BG1481" i="2"/>
  <c r="BG1482" i="2"/>
  <c r="BG1483" i="2"/>
  <c r="BG1484" i="2"/>
  <c r="BG1485" i="2"/>
  <c r="BG1486" i="2"/>
  <c r="BG1487" i="2"/>
  <c r="BG1488" i="2"/>
  <c r="BG1489" i="2"/>
  <c r="BG1490" i="2"/>
  <c r="BG1491" i="2"/>
  <c r="BG1492" i="2"/>
  <c r="BG1493" i="2"/>
  <c r="BG1494" i="2"/>
  <c r="BG1495" i="2"/>
  <c r="BG1496" i="2"/>
  <c r="BG1497" i="2"/>
  <c r="BG1498" i="2"/>
  <c r="BG1499" i="2"/>
  <c r="BG1500" i="2"/>
  <c r="BG1501" i="2"/>
  <c r="BG1502" i="2"/>
  <c r="BG1503" i="2"/>
  <c r="BG1504" i="2"/>
  <c r="BG1505" i="2"/>
  <c r="BG1506" i="2"/>
  <c r="BG1507" i="2"/>
  <c r="BG1508" i="2"/>
  <c r="BG1509" i="2"/>
  <c r="BG1510" i="2"/>
  <c r="BG1511" i="2"/>
  <c r="BG1512" i="2"/>
  <c r="BG1513" i="2"/>
  <c r="BG1514" i="2"/>
  <c r="BG1515" i="2"/>
  <c r="BG1516" i="2"/>
  <c r="BG1517" i="2"/>
  <c r="BG1518" i="2"/>
  <c r="BG1519" i="2"/>
  <c r="BG1520" i="2"/>
  <c r="BG1521" i="2"/>
  <c r="BG1522" i="2"/>
  <c r="BG1523" i="2"/>
  <c r="BG1524" i="2"/>
  <c r="BG1525" i="2"/>
  <c r="BG1526" i="2"/>
  <c r="BG1527" i="2"/>
  <c r="BG1528" i="2"/>
  <c r="BG1529" i="2"/>
  <c r="BG1530" i="2"/>
  <c r="BG1531" i="2"/>
  <c r="BG1532" i="2"/>
  <c r="BG1533" i="2"/>
  <c r="BG1534" i="2"/>
  <c r="BG1535" i="2"/>
  <c r="BG1536" i="2"/>
  <c r="BG1537" i="2"/>
  <c r="BG1538" i="2"/>
  <c r="BG1539" i="2"/>
  <c r="BG1540" i="2"/>
  <c r="BG1541" i="2"/>
  <c r="BG1542" i="2"/>
  <c r="BG1543" i="2"/>
  <c r="BG1544" i="2"/>
  <c r="BG1545" i="2"/>
  <c r="BG1546" i="2"/>
  <c r="BG1547" i="2"/>
  <c r="BG1548" i="2"/>
  <c r="BG1549" i="2"/>
  <c r="BG1550" i="2"/>
  <c r="BG1551" i="2"/>
  <c r="BG1552" i="2"/>
  <c r="BG1553" i="2"/>
  <c r="BG1554" i="2"/>
  <c r="BG1555" i="2"/>
  <c r="BG1556" i="2"/>
  <c r="BG1557" i="2"/>
  <c r="BG1558" i="2"/>
  <c r="BG1559" i="2"/>
  <c r="BG1560" i="2"/>
  <c r="BG1561" i="2"/>
  <c r="BG1562" i="2"/>
  <c r="BG1563" i="2"/>
  <c r="BG1564" i="2"/>
  <c r="BG1565" i="2"/>
  <c r="BG1566" i="2"/>
  <c r="BG1567" i="2"/>
  <c r="BG1568" i="2"/>
  <c r="BG1569" i="2"/>
  <c r="BG1570" i="2"/>
  <c r="BG1571" i="2"/>
  <c r="BG1572" i="2"/>
  <c r="BG1573" i="2"/>
  <c r="BG1574" i="2"/>
  <c r="BG1575" i="2"/>
  <c r="BG1576" i="2"/>
  <c r="BG1577" i="2"/>
  <c r="BG1578" i="2"/>
  <c r="BG1579" i="2"/>
  <c r="BG1580" i="2"/>
  <c r="BG1581" i="2"/>
  <c r="BG1582" i="2"/>
  <c r="BG1583" i="2"/>
  <c r="BG1584" i="2"/>
  <c r="BG1585" i="2"/>
  <c r="BG1586" i="2"/>
  <c r="BG1587" i="2"/>
  <c r="BG1588" i="2"/>
  <c r="BG1589" i="2"/>
  <c r="BG1590" i="2"/>
  <c r="BG1591" i="2"/>
  <c r="BG1592" i="2"/>
  <c r="BG1593" i="2"/>
  <c r="BG1594" i="2"/>
  <c r="BG1595" i="2"/>
  <c r="BG1596" i="2"/>
  <c r="BG1597" i="2"/>
  <c r="BG1598" i="2"/>
  <c r="BG1599" i="2"/>
  <c r="BG1600" i="2"/>
  <c r="BG1601" i="2"/>
  <c r="BG1602" i="2"/>
  <c r="BG1603" i="2"/>
  <c r="BG1604" i="2"/>
  <c r="BG1605" i="2"/>
  <c r="BG1606" i="2"/>
  <c r="BG1607" i="2"/>
  <c r="BG1608" i="2"/>
  <c r="BG1609" i="2"/>
  <c r="BG1610" i="2"/>
  <c r="BG1611" i="2"/>
  <c r="BG1612" i="2"/>
  <c r="BG1613" i="2"/>
  <c r="BG1614" i="2"/>
  <c r="BG1615" i="2"/>
  <c r="BG1616" i="2"/>
  <c r="BG1617" i="2"/>
  <c r="BG1618" i="2"/>
  <c r="BG1619" i="2"/>
  <c r="BG1620" i="2"/>
  <c r="BG1621" i="2"/>
  <c r="BG1622" i="2"/>
  <c r="BG1623" i="2"/>
  <c r="BG1624" i="2"/>
  <c r="BG1625" i="2"/>
  <c r="BG1626" i="2"/>
  <c r="BG1627" i="2"/>
  <c r="BG1628" i="2"/>
  <c r="BG1629" i="2"/>
  <c r="BG1630" i="2"/>
  <c r="BG1631" i="2"/>
  <c r="BG1632" i="2"/>
  <c r="BG1633" i="2"/>
  <c r="BG1634" i="2"/>
  <c r="BG1635" i="2"/>
  <c r="BG1636" i="2"/>
  <c r="BG1637" i="2"/>
  <c r="BG1638" i="2"/>
  <c r="BG1639" i="2"/>
  <c r="BG1640" i="2"/>
  <c r="BG1641" i="2"/>
  <c r="BG1642" i="2"/>
  <c r="BG1643" i="2"/>
  <c r="BG1644" i="2"/>
  <c r="BG1645" i="2"/>
  <c r="BG1646" i="2"/>
  <c r="BG1647" i="2"/>
  <c r="BG1648" i="2"/>
  <c r="BG1649" i="2"/>
  <c r="BG1650" i="2"/>
  <c r="BG1651" i="2"/>
  <c r="BG1652" i="2"/>
  <c r="BG1653" i="2"/>
  <c r="BG1654" i="2"/>
  <c r="BG1655" i="2"/>
  <c r="BG1656" i="2"/>
  <c r="BG1657" i="2"/>
  <c r="BG1658" i="2"/>
  <c r="BG1659" i="2"/>
  <c r="BG1660" i="2"/>
  <c r="BG1661" i="2"/>
  <c r="BG1662" i="2"/>
  <c r="BG1663" i="2"/>
  <c r="BG1664" i="2"/>
  <c r="BG1665" i="2"/>
  <c r="BG1666" i="2"/>
  <c r="BG1667" i="2"/>
  <c r="BG1668" i="2"/>
  <c r="BG1669" i="2"/>
  <c r="BG1670" i="2"/>
  <c r="BG1671" i="2"/>
  <c r="BG1672" i="2"/>
  <c r="BG1673" i="2"/>
  <c r="BG1674" i="2"/>
  <c r="BG1675" i="2"/>
  <c r="BG1676" i="2"/>
  <c r="BG1677" i="2"/>
  <c r="BG1678" i="2"/>
  <c r="BG1679" i="2"/>
  <c r="BG1680" i="2"/>
  <c r="BG1681" i="2"/>
  <c r="BG1682" i="2"/>
  <c r="BG1683" i="2"/>
  <c r="BG1684" i="2"/>
  <c r="BG1685" i="2"/>
  <c r="BG1686" i="2"/>
  <c r="BG1687" i="2"/>
  <c r="BG1688" i="2"/>
  <c r="BG1689" i="2"/>
  <c r="BG1690" i="2"/>
  <c r="BG1691" i="2"/>
  <c r="BG1692" i="2"/>
  <c r="BG1693" i="2"/>
  <c r="BG1694" i="2"/>
  <c r="BG1695" i="2"/>
  <c r="BG1696" i="2"/>
  <c r="BG1697" i="2"/>
  <c r="BG1698" i="2"/>
  <c r="BG1699" i="2"/>
  <c r="BG1700" i="2"/>
  <c r="BG1701" i="2"/>
  <c r="BG1702" i="2"/>
  <c r="BG1703" i="2"/>
  <c r="BG1704" i="2"/>
  <c r="BG1705" i="2"/>
  <c r="BG1706" i="2"/>
  <c r="BG1707" i="2"/>
  <c r="BG1708" i="2"/>
  <c r="BG1709" i="2"/>
  <c r="BG1710" i="2"/>
  <c r="BG1711" i="2"/>
  <c r="BG1712" i="2"/>
  <c r="BG1713" i="2"/>
  <c r="BG1714" i="2"/>
  <c r="BG1715" i="2"/>
  <c r="BG1716" i="2"/>
  <c r="BG1717" i="2"/>
  <c r="BG1718" i="2"/>
  <c r="BG1719" i="2"/>
  <c r="BG1720" i="2"/>
  <c r="BG1721" i="2"/>
  <c r="BG1722" i="2"/>
  <c r="BG1723" i="2"/>
  <c r="BG1724" i="2"/>
  <c r="BG1725" i="2"/>
  <c r="BG1726" i="2"/>
  <c r="BG1727" i="2"/>
  <c r="BG1728" i="2"/>
  <c r="BG1729" i="2"/>
  <c r="BG1730" i="2"/>
  <c r="BG1731" i="2"/>
  <c r="BG1732" i="2"/>
  <c r="BG1733" i="2"/>
  <c r="BG1734" i="2"/>
  <c r="BG1735" i="2"/>
  <c r="BG1736" i="2"/>
  <c r="BG1737" i="2"/>
  <c r="BG1738" i="2"/>
  <c r="BG1739" i="2"/>
  <c r="BG1740" i="2"/>
  <c r="BG1741" i="2"/>
  <c r="BG1742" i="2"/>
  <c r="BG1743" i="2"/>
  <c r="BG1744" i="2"/>
  <c r="BG1745" i="2"/>
  <c r="BG1746" i="2"/>
  <c r="BG1747" i="2"/>
  <c r="BG1748" i="2"/>
  <c r="BG1749" i="2"/>
  <c r="BG1750" i="2"/>
  <c r="BG1751" i="2"/>
  <c r="BG1752" i="2"/>
  <c r="BG1753" i="2"/>
  <c r="BG1754" i="2"/>
  <c r="BG1755" i="2"/>
  <c r="BG1756" i="2"/>
  <c r="BG1757" i="2"/>
  <c r="BG1758" i="2"/>
  <c r="BG1759" i="2"/>
  <c r="BG1760" i="2"/>
  <c r="BG1761" i="2"/>
  <c r="BG1762" i="2"/>
  <c r="BG1763" i="2"/>
  <c r="BG1764" i="2"/>
  <c r="BG1765" i="2"/>
  <c r="BG1766" i="2"/>
  <c r="BG1767" i="2"/>
  <c r="BG1768" i="2"/>
  <c r="BG1769" i="2"/>
  <c r="BG1770" i="2"/>
  <c r="BG1771" i="2"/>
  <c r="BG1772" i="2"/>
  <c r="BG1773" i="2"/>
  <c r="BG1774" i="2"/>
  <c r="BG1775" i="2"/>
  <c r="BG1776" i="2"/>
  <c r="BG1777" i="2"/>
  <c r="BG1778" i="2"/>
  <c r="BG1779" i="2"/>
  <c r="BG1780" i="2"/>
  <c r="BG1781" i="2"/>
  <c r="BG1782" i="2"/>
  <c r="BG1783" i="2"/>
  <c r="BG1784" i="2"/>
  <c r="BG1785" i="2"/>
  <c r="BG1786" i="2"/>
  <c r="BG1787" i="2"/>
  <c r="BG1788" i="2"/>
  <c r="BG1789" i="2"/>
  <c r="BG1790" i="2"/>
  <c r="BG1791" i="2"/>
  <c r="BG1792" i="2"/>
  <c r="BG1793" i="2"/>
  <c r="BG1794" i="2"/>
  <c r="BG1795" i="2"/>
  <c r="BG1796" i="2"/>
  <c r="BG1797" i="2"/>
  <c r="BG1798" i="2"/>
  <c r="BG1799" i="2"/>
  <c r="BG1800" i="2"/>
  <c r="BG1801" i="2"/>
  <c r="BG1802" i="2"/>
  <c r="BG1803" i="2"/>
  <c r="BG1804" i="2"/>
  <c r="BG1805" i="2"/>
  <c r="BG1806" i="2"/>
  <c r="BG1807" i="2"/>
  <c r="BG1808" i="2"/>
  <c r="BG1809" i="2"/>
  <c r="BG1810" i="2"/>
  <c r="BG1811" i="2"/>
  <c r="BG1812" i="2"/>
  <c r="BG1813" i="2"/>
  <c r="BG1814" i="2"/>
  <c r="BG1815" i="2"/>
  <c r="BG1816" i="2"/>
  <c r="BG1817" i="2"/>
  <c r="BG1818" i="2"/>
  <c r="BG1819" i="2"/>
  <c r="BG1820" i="2"/>
  <c r="BG1821" i="2"/>
  <c r="BG1822" i="2"/>
  <c r="BG1823" i="2"/>
  <c r="BG1824" i="2"/>
  <c r="BG1825" i="2"/>
  <c r="BG1826" i="2"/>
  <c r="BG1827" i="2"/>
  <c r="BG1828" i="2"/>
  <c r="BG1829" i="2"/>
  <c r="BG1830" i="2"/>
  <c r="BG1831" i="2"/>
  <c r="BG1832" i="2"/>
  <c r="BG1833" i="2"/>
  <c r="BG1834" i="2"/>
  <c r="BG1835" i="2"/>
  <c r="BG1836" i="2"/>
  <c r="BG1837" i="2"/>
  <c r="BG1838" i="2"/>
  <c r="BG1839" i="2"/>
  <c r="BG1840" i="2"/>
  <c r="BG1841" i="2"/>
  <c r="BG1842" i="2"/>
  <c r="BG1843" i="2"/>
  <c r="BG1844" i="2"/>
  <c r="BG1845" i="2"/>
  <c r="BG1846" i="2"/>
  <c r="BG1847" i="2"/>
  <c r="BG1848" i="2"/>
  <c r="BG1849" i="2"/>
  <c r="BG1850" i="2"/>
  <c r="BG1851" i="2"/>
  <c r="BG1852" i="2"/>
  <c r="BG1853" i="2"/>
  <c r="BG1854" i="2"/>
  <c r="BG1855" i="2"/>
  <c r="BG1856" i="2"/>
  <c r="BG1857" i="2"/>
  <c r="BG1858" i="2"/>
  <c r="BG1859" i="2"/>
  <c r="BG1860" i="2"/>
  <c r="BG1861" i="2"/>
  <c r="BG1862" i="2"/>
  <c r="BG1863" i="2"/>
  <c r="BG1864" i="2"/>
  <c r="BG1865" i="2"/>
  <c r="BG1866" i="2"/>
  <c r="BG1867" i="2"/>
  <c r="BG1868" i="2"/>
  <c r="BG1869" i="2"/>
  <c r="BG1870" i="2"/>
  <c r="BG1871" i="2"/>
  <c r="BG1872" i="2"/>
  <c r="BG1873" i="2"/>
  <c r="BG1874" i="2"/>
  <c r="BG1875" i="2"/>
  <c r="BG1876" i="2"/>
  <c r="BG1877" i="2"/>
  <c r="BG1878" i="2"/>
  <c r="BG1879" i="2"/>
  <c r="BG1880" i="2"/>
  <c r="BG1881" i="2"/>
  <c r="BG1882" i="2"/>
  <c r="BG1883" i="2"/>
  <c r="BG1884" i="2"/>
  <c r="BG1885" i="2"/>
  <c r="BG1886" i="2"/>
  <c r="BG1887" i="2"/>
  <c r="BG1888" i="2"/>
  <c r="BG1889" i="2"/>
  <c r="BG1890" i="2"/>
  <c r="BG1891" i="2"/>
  <c r="BG1892" i="2"/>
  <c r="BG1893" i="2"/>
  <c r="BG1894" i="2"/>
  <c r="BG1895" i="2"/>
  <c r="BG1896" i="2"/>
  <c r="BG1897" i="2"/>
  <c r="BG1898" i="2"/>
  <c r="BG1899" i="2"/>
  <c r="BG1900" i="2"/>
  <c r="BG1901" i="2"/>
  <c r="BG1902" i="2"/>
  <c r="BG1903" i="2"/>
  <c r="BG1904" i="2"/>
  <c r="BG1905" i="2"/>
  <c r="BG1906" i="2"/>
  <c r="BG1907" i="2"/>
  <c r="BG1908" i="2"/>
  <c r="BG1909" i="2"/>
  <c r="BG1910" i="2"/>
  <c r="BG1911" i="2"/>
  <c r="BG1912" i="2"/>
  <c r="BG1913" i="2"/>
  <c r="BG1914" i="2"/>
  <c r="BG1915" i="2"/>
  <c r="BG1916" i="2"/>
  <c r="BG1917" i="2"/>
  <c r="BG1918" i="2"/>
  <c r="BG1919" i="2"/>
  <c r="BG1920" i="2"/>
  <c r="BG1921" i="2"/>
  <c r="BG1922" i="2"/>
  <c r="BG1923" i="2"/>
  <c r="BG1924" i="2"/>
  <c r="BG1925" i="2"/>
  <c r="BG1926" i="2"/>
  <c r="BG1927" i="2"/>
  <c r="BG1928" i="2"/>
  <c r="BG1929" i="2"/>
  <c r="BG1930" i="2"/>
  <c r="BG1931" i="2"/>
  <c r="BG1932" i="2"/>
  <c r="BG1933" i="2"/>
  <c r="BG1934" i="2"/>
  <c r="BG1935" i="2"/>
  <c r="BG1936" i="2"/>
  <c r="BG1937" i="2"/>
  <c r="BG1938" i="2"/>
  <c r="BG1939" i="2"/>
  <c r="BG1940" i="2"/>
  <c r="BG1941" i="2"/>
  <c r="BG1942" i="2"/>
  <c r="BG1943" i="2"/>
  <c r="BG1944" i="2"/>
  <c r="BG1945" i="2"/>
  <c r="BG1946" i="2"/>
  <c r="BG1947" i="2"/>
  <c r="BG1948" i="2"/>
  <c r="BG1949" i="2"/>
  <c r="BG1950" i="2"/>
  <c r="BG1951" i="2"/>
  <c r="BG1952" i="2"/>
  <c r="BG1953" i="2"/>
  <c r="BG1954" i="2"/>
  <c r="BG1955" i="2"/>
  <c r="BG1956" i="2"/>
  <c r="BG1957" i="2"/>
  <c r="BG1958" i="2"/>
  <c r="BG1959" i="2"/>
  <c r="BG1960" i="2"/>
  <c r="BG1961" i="2"/>
  <c r="BG1962" i="2"/>
  <c r="BG1963" i="2"/>
  <c r="BG1964" i="2"/>
  <c r="BG1965" i="2"/>
  <c r="BG1966" i="2"/>
  <c r="BG1967" i="2"/>
  <c r="BG1968" i="2"/>
  <c r="BG1969" i="2"/>
  <c r="BG1970" i="2"/>
  <c r="BG1971" i="2"/>
  <c r="BG1972" i="2"/>
  <c r="BG1973" i="2"/>
  <c r="BG1974" i="2"/>
  <c r="BG1975" i="2"/>
  <c r="BG1976" i="2"/>
  <c r="BG1977" i="2"/>
  <c r="BG1978" i="2"/>
  <c r="BG1979" i="2"/>
  <c r="BG1980" i="2"/>
  <c r="BG1981" i="2"/>
  <c r="BG1982" i="2"/>
  <c r="BG1983" i="2"/>
  <c r="BG1984" i="2"/>
  <c r="BG1985" i="2"/>
  <c r="BG1986" i="2"/>
  <c r="BG1987" i="2"/>
  <c r="BG1988" i="2"/>
  <c r="BG1989" i="2"/>
  <c r="BG1990" i="2"/>
  <c r="BG1991" i="2"/>
  <c r="BG1992" i="2"/>
  <c r="BG1993" i="2"/>
  <c r="BG1994" i="2"/>
  <c r="BG1995" i="2"/>
  <c r="BG1996" i="2"/>
  <c r="BG1997" i="2"/>
  <c r="BG1998" i="2"/>
  <c r="BG1999" i="2"/>
  <c r="BG2000" i="2"/>
  <c r="BG2001" i="2"/>
  <c r="BG2002" i="2"/>
  <c r="BG2003" i="2"/>
  <c r="BG2004" i="2"/>
  <c r="BG2005" i="2"/>
  <c r="BG2006" i="2"/>
  <c r="BG2007" i="2"/>
  <c r="BG2008" i="2"/>
  <c r="BG2009" i="2"/>
  <c r="BG2010" i="2"/>
  <c r="BG2011" i="2"/>
  <c r="BG2012" i="2"/>
  <c r="BG2013" i="2"/>
  <c r="BG2014" i="2"/>
  <c r="BG2015" i="2"/>
  <c r="BG2016" i="2"/>
  <c r="BG2017" i="2"/>
  <c r="BG2018" i="2"/>
  <c r="BG2019" i="2"/>
  <c r="BG2020" i="2"/>
  <c r="BG2021" i="2"/>
  <c r="BG2022" i="2"/>
  <c r="BG2023" i="2"/>
  <c r="BG2024" i="2"/>
  <c r="BG2025" i="2"/>
  <c r="BG2026" i="2"/>
  <c r="BG2027" i="2"/>
  <c r="BG2028" i="2"/>
  <c r="BG2029" i="2"/>
  <c r="BG2030" i="2"/>
  <c r="BG2031" i="2"/>
  <c r="BG2032" i="2"/>
  <c r="BG2033" i="2"/>
  <c r="BG2034" i="2"/>
  <c r="BG2035" i="2"/>
  <c r="BG2036" i="2"/>
  <c r="BG2037" i="2"/>
  <c r="BG2038" i="2"/>
  <c r="BG2039" i="2"/>
  <c r="BG2040" i="2"/>
  <c r="BG2041" i="2"/>
  <c r="BG2042" i="2"/>
  <c r="BG2043" i="2"/>
  <c r="BG2044" i="2"/>
  <c r="BG2045" i="2"/>
  <c r="BG2046" i="2"/>
  <c r="BG2047" i="2"/>
  <c r="BG2048" i="2"/>
  <c r="BG2049" i="2"/>
  <c r="BG2050" i="2"/>
  <c r="BG2051" i="2"/>
  <c r="BG2052" i="2"/>
  <c r="BG2053" i="2"/>
  <c r="BG2054" i="2"/>
  <c r="BG2055" i="2"/>
  <c r="BG2056" i="2"/>
  <c r="BG2057" i="2"/>
  <c r="BG2058" i="2"/>
  <c r="BG2059" i="2"/>
  <c r="BG2060" i="2"/>
  <c r="BG2061" i="2"/>
  <c r="BG2062" i="2"/>
  <c r="BG2063" i="2"/>
  <c r="BG2064" i="2"/>
  <c r="BG2065" i="2"/>
  <c r="BG2066" i="2"/>
  <c r="BG2067" i="2"/>
  <c r="BG2068" i="2"/>
  <c r="BG2069" i="2"/>
  <c r="BG2070" i="2"/>
  <c r="BG2071" i="2"/>
  <c r="BG2072" i="2"/>
  <c r="BG2073" i="2"/>
  <c r="BG2074" i="2"/>
  <c r="BG2075" i="2"/>
  <c r="BG2076" i="2"/>
  <c r="BG2077" i="2"/>
  <c r="BG2078" i="2"/>
  <c r="BG2079" i="2"/>
  <c r="BG2080" i="2"/>
  <c r="BG2081" i="2"/>
  <c r="BG2082" i="2"/>
  <c r="BG2083" i="2"/>
  <c r="BG2084" i="2"/>
  <c r="BG2085" i="2"/>
  <c r="BG2086" i="2"/>
  <c r="BG2087" i="2"/>
  <c r="BG2088" i="2"/>
  <c r="BG2089" i="2"/>
  <c r="BG2090" i="2"/>
  <c r="BG2091" i="2"/>
  <c r="BG2092" i="2"/>
  <c r="BG2093" i="2"/>
  <c r="BG2094" i="2"/>
  <c r="BG2095" i="2"/>
  <c r="BG2096" i="2"/>
  <c r="BG2097" i="2"/>
  <c r="BG2098" i="2"/>
  <c r="BG2099" i="2"/>
  <c r="BG2100" i="2"/>
  <c r="BG2101" i="2"/>
  <c r="BG2102" i="2"/>
  <c r="BG2103" i="2"/>
  <c r="BG2104" i="2"/>
  <c r="BG2105" i="2"/>
  <c r="BG2106" i="2"/>
  <c r="BG2107" i="2"/>
  <c r="BG2108" i="2"/>
  <c r="BG2109" i="2"/>
  <c r="BG2110" i="2"/>
  <c r="BG2111" i="2"/>
  <c r="BG2112" i="2"/>
  <c r="BG2113" i="2"/>
  <c r="BG2114" i="2"/>
  <c r="BG2115" i="2"/>
  <c r="BG2116" i="2"/>
  <c r="BG2117" i="2"/>
  <c r="BG2118" i="2"/>
  <c r="BG2119" i="2"/>
  <c r="BG2120" i="2"/>
  <c r="BG2121" i="2"/>
  <c r="BG2122" i="2"/>
  <c r="BG2123" i="2"/>
  <c r="BG2124" i="2"/>
  <c r="BG2125" i="2"/>
  <c r="BG2126" i="2"/>
  <c r="BG2127" i="2"/>
  <c r="BG2128" i="2"/>
  <c r="BG2129" i="2"/>
  <c r="BG2130" i="2"/>
  <c r="BG2131" i="2"/>
  <c r="BG2132" i="2"/>
  <c r="BG2133" i="2"/>
  <c r="BG2134" i="2"/>
  <c r="BG2135" i="2"/>
  <c r="BG2136" i="2"/>
  <c r="BG2137" i="2"/>
  <c r="BG2138" i="2"/>
  <c r="BG2139" i="2"/>
  <c r="BG2140" i="2"/>
  <c r="BG2141" i="2"/>
  <c r="BG2142" i="2"/>
  <c r="BG2143" i="2"/>
  <c r="BG2144" i="2"/>
  <c r="BG2145" i="2"/>
  <c r="BG2146" i="2"/>
  <c r="BG2147" i="2"/>
  <c r="BG2148" i="2"/>
  <c r="BG2149" i="2"/>
  <c r="BG2150" i="2"/>
  <c r="BG2151" i="2"/>
  <c r="BG2152" i="2"/>
  <c r="BG2153" i="2"/>
  <c r="BG2154" i="2"/>
  <c r="BG2155" i="2"/>
  <c r="BG2156" i="2"/>
  <c r="BG2157" i="2"/>
  <c r="BG2158" i="2"/>
  <c r="BG2159" i="2"/>
  <c r="BG2160" i="2"/>
  <c r="BG2161" i="2"/>
  <c r="BG2162" i="2"/>
  <c r="BG2163" i="2"/>
  <c r="BG2164" i="2"/>
  <c r="BG2165" i="2"/>
  <c r="BG2166" i="2"/>
  <c r="BG2167" i="2"/>
  <c r="BG2168" i="2"/>
  <c r="BG2169" i="2"/>
  <c r="BG2170" i="2"/>
  <c r="BG2171" i="2"/>
  <c r="BG2172" i="2"/>
  <c r="BG2173" i="2"/>
  <c r="BG2174" i="2"/>
  <c r="BG2175" i="2"/>
  <c r="BG2176" i="2"/>
  <c r="BG2177" i="2"/>
  <c r="BG2178" i="2"/>
  <c r="BG2179" i="2"/>
  <c r="BG2180" i="2"/>
  <c r="BG2181" i="2"/>
  <c r="BG2182" i="2"/>
  <c r="BG2183" i="2"/>
  <c r="BG2184" i="2"/>
  <c r="BG2185" i="2"/>
  <c r="BG2186" i="2"/>
  <c r="BG2187" i="2"/>
  <c r="BG2188" i="2"/>
  <c r="BG2189" i="2"/>
  <c r="BG2190" i="2"/>
  <c r="BG2191" i="2"/>
  <c r="BG2192" i="2"/>
  <c r="BG2193" i="2"/>
  <c r="BG2194" i="2"/>
  <c r="BG2195" i="2"/>
  <c r="BG2196" i="2"/>
  <c r="BG2197" i="2"/>
  <c r="BG2198" i="2"/>
  <c r="BG2199" i="2"/>
  <c r="BG2200" i="2"/>
  <c r="BG2201" i="2"/>
  <c r="BG2202" i="2"/>
  <c r="BG2203" i="2"/>
  <c r="BG2204" i="2"/>
  <c r="BG2205" i="2"/>
  <c r="BG2206" i="2"/>
  <c r="BG2207" i="2"/>
  <c r="BG2208" i="2"/>
  <c r="BG2209" i="2"/>
  <c r="BG2210" i="2"/>
  <c r="BG2211" i="2"/>
  <c r="BG2212" i="2"/>
  <c r="BG2213" i="2"/>
  <c r="BG2214" i="2"/>
  <c r="BG2215" i="2"/>
  <c r="BG2216" i="2"/>
  <c r="BG2217" i="2"/>
  <c r="BG2218" i="2"/>
  <c r="BG2219" i="2"/>
  <c r="BG2220" i="2"/>
  <c r="BG2221" i="2"/>
  <c r="BG2222" i="2"/>
  <c r="BG2223" i="2"/>
  <c r="BG2224" i="2"/>
  <c r="BG2225" i="2"/>
  <c r="BG2226" i="2"/>
  <c r="BG2227" i="2"/>
  <c r="BG2228" i="2"/>
  <c r="BG2229" i="2"/>
  <c r="BG2230" i="2"/>
  <c r="BG2231" i="2"/>
  <c r="BG2232" i="2"/>
  <c r="BG2233" i="2"/>
  <c r="BG2234" i="2"/>
  <c r="BG2235" i="2"/>
  <c r="BG2236" i="2"/>
  <c r="BG2237" i="2"/>
  <c r="BG2238" i="2"/>
  <c r="BG2239" i="2"/>
  <c r="BG2240" i="2"/>
  <c r="BG2241" i="2"/>
  <c r="BG2242" i="2"/>
  <c r="BG2243" i="2"/>
  <c r="BG2244" i="2"/>
  <c r="BG2245" i="2"/>
  <c r="BG2246" i="2"/>
  <c r="BG2247" i="2"/>
  <c r="BG2248" i="2"/>
  <c r="BG2249" i="2"/>
  <c r="BG2250" i="2"/>
  <c r="BG2251" i="2"/>
  <c r="BG2252" i="2"/>
  <c r="BG2253" i="2"/>
  <c r="BG2254" i="2"/>
  <c r="BG2255" i="2"/>
  <c r="BG2256" i="2"/>
  <c r="BG2257" i="2"/>
  <c r="BG2258" i="2"/>
  <c r="BG2259" i="2"/>
  <c r="BG2260" i="2"/>
  <c r="BG2261" i="2"/>
  <c r="BG2262" i="2"/>
  <c r="BG2263" i="2"/>
  <c r="BG2264" i="2"/>
  <c r="BG2265" i="2"/>
  <c r="BG2266" i="2"/>
  <c r="BG2267" i="2"/>
  <c r="BG2268" i="2"/>
  <c r="BG2269" i="2"/>
  <c r="BG2270" i="2"/>
  <c r="BG2271" i="2"/>
  <c r="BG2272" i="2"/>
  <c r="BG2273" i="2"/>
  <c r="BG2274" i="2"/>
  <c r="BG2275" i="2"/>
  <c r="BG2276" i="2"/>
  <c r="BG2277" i="2"/>
  <c r="BG2278" i="2"/>
  <c r="BG2279" i="2"/>
  <c r="BG2280" i="2"/>
  <c r="BG2281" i="2"/>
  <c r="BG2282" i="2"/>
  <c r="BG2283" i="2"/>
  <c r="BG2284" i="2"/>
  <c r="BG2285" i="2"/>
  <c r="BG2286" i="2"/>
  <c r="BG2287" i="2"/>
  <c r="BG2288" i="2"/>
  <c r="BG2289" i="2"/>
  <c r="BG2290" i="2"/>
  <c r="BG2291" i="2"/>
  <c r="BG2292" i="2"/>
  <c r="BG2293" i="2"/>
  <c r="BG2294" i="2"/>
  <c r="BG2295" i="2"/>
  <c r="BG2296" i="2"/>
  <c r="BG2297" i="2"/>
  <c r="BG2298" i="2"/>
  <c r="BG2299" i="2"/>
  <c r="BG2300" i="2"/>
  <c r="BG2301" i="2"/>
  <c r="BG2302" i="2"/>
  <c r="BG2303" i="2"/>
  <c r="BG2304" i="2"/>
  <c r="BG2305" i="2"/>
  <c r="BG2306" i="2"/>
  <c r="BG2307" i="2"/>
  <c r="BG2308" i="2"/>
  <c r="BG2309" i="2"/>
  <c r="BG2310" i="2"/>
  <c r="BG2311" i="2"/>
  <c r="BG2312" i="2"/>
  <c r="BG2313" i="2"/>
  <c r="BG2314" i="2"/>
  <c r="BG2315" i="2"/>
  <c r="BG2316" i="2"/>
  <c r="BG2317" i="2"/>
  <c r="BG2318" i="2"/>
  <c r="BG2319" i="2"/>
  <c r="BG2320" i="2"/>
  <c r="BG2321" i="2"/>
  <c r="BG2322" i="2"/>
  <c r="BG2323" i="2"/>
  <c r="BG2324" i="2"/>
  <c r="BG2325" i="2"/>
  <c r="BG2326" i="2"/>
  <c r="BG2327" i="2"/>
  <c r="BG2328" i="2"/>
  <c r="BG2329" i="2"/>
  <c r="BG2330" i="2"/>
  <c r="BG2331" i="2"/>
  <c r="BG2332" i="2"/>
  <c r="BG2333" i="2"/>
  <c r="BG2334" i="2"/>
  <c r="BG2335" i="2"/>
  <c r="BG2336" i="2"/>
  <c r="BG2337" i="2"/>
  <c r="BG2338" i="2"/>
  <c r="BG2339" i="2"/>
  <c r="BG2340" i="2"/>
  <c r="BG2341" i="2"/>
  <c r="BG2342" i="2"/>
  <c r="BG2343" i="2"/>
  <c r="BG2344" i="2"/>
  <c r="BG2345" i="2"/>
  <c r="BG2346" i="2"/>
  <c r="BG2347" i="2"/>
  <c r="BG2348" i="2"/>
  <c r="BG2349" i="2"/>
  <c r="BG2350" i="2"/>
  <c r="BG2351" i="2"/>
  <c r="BG2352" i="2"/>
  <c r="BG2353" i="2"/>
  <c r="BG2354" i="2"/>
  <c r="BG2355" i="2"/>
  <c r="BG2356" i="2"/>
  <c r="BG2357" i="2"/>
  <c r="BG2358" i="2"/>
  <c r="BG2359" i="2"/>
  <c r="BG2360" i="2"/>
  <c r="BG2361" i="2"/>
  <c r="BG2362" i="2"/>
  <c r="BG2363" i="2"/>
  <c r="BG2364" i="2"/>
  <c r="BG2365" i="2"/>
  <c r="BG2366" i="2"/>
  <c r="BG2367" i="2"/>
  <c r="BG2368" i="2"/>
  <c r="BG2369" i="2"/>
  <c r="BG2370" i="2"/>
  <c r="BG2371" i="2"/>
  <c r="BG2372" i="2"/>
  <c r="BG2373" i="2"/>
  <c r="BG2374" i="2"/>
  <c r="BG2375" i="2"/>
  <c r="BG2376" i="2"/>
  <c r="BG2377" i="2"/>
  <c r="BG2378" i="2"/>
  <c r="BG2379" i="2"/>
  <c r="BG2380" i="2"/>
  <c r="BG2381" i="2"/>
  <c r="BG2382" i="2"/>
  <c r="BG2383" i="2"/>
  <c r="BG2384" i="2"/>
  <c r="BG2385" i="2"/>
  <c r="BG2386" i="2"/>
  <c r="BG2387" i="2"/>
  <c r="BG2388" i="2"/>
  <c r="BG2389" i="2"/>
  <c r="BG2390" i="2"/>
  <c r="BG2391" i="2"/>
  <c r="BG2392" i="2"/>
  <c r="BG2393" i="2"/>
  <c r="BG2394" i="2"/>
  <c r="BG2395" i="2"/>
  <c r="BG2396" i="2"/>
  <c r="BG2397" i="2"/>
  <c r="BG2398" i="2"/>
  <c r="BG2399" i="2"/>
  <c r="BG2400" i="2"/>
  <c r="BG2401" i="2"/>
  <c r="BG2402" i="2"/>
  <c r="BG2403" i="2"/>
  <c r="BG2404" i="2"/>
  <c r="BG2405" i="2"/>
  <c r="BG2406" i="2"/>
  <c r="BG2407" i="2"/>
  <c r="BG2408" i="2"/>
  <c r="BG2409" i="2"/>
  <c r="BG2410" i="2"/>
  <c r="BG2411" i="2"/>
  <c r="BG2412" i="2"/>
  <c r="BG2413" i="2"/>
  <c r="BG2414" i="2"/>
  <c r="BG2415" i="2"/>
  <c r="BG2416" i="2"/>
  <c r="BG2417" i="2"/>
  <c r="BG2418" i="2"/>
  <c r="BG2419" i="2"/>
  <c r="BG2420" i="2"/>
  <c r="BG2421" i="2"/>
  <c r="BG2422" i="2"/>
  <c r="BG2423" i="2"/>
  <c r="BG2424" i="2"/>
  <c r="BG2425" i="2"/>
  <c r="BG2426" i="2"/>
  <c r="BG2427" i="2"/>
  <c r="BG2428" i="2"/>
  <c r="BG2429" i="2"/>
  <c r="BG2430" i="2"/>
  <c r="BG2431" i="2"/>
  <c r="BG2432" i="2"/>
  <c r="BG2433" i="2"/>
  <c r="BG2434" i="2"/>
  <c r="BG2435" i="2"/>
  <c r="BG2436" i="2"/>
  <c r="BG2437" i="2"/>
  <c r="BG2438" i="2"/>
  <c r="BG2439" i="2"/>
  <c r="BG2440" i="2"/>
  <c r="BG2441" i="2"/>
  <c r="BG2442" i="2"/>
  <c r="BG2443" i="2"/>
  <c r="BG2444" i="2"/>
  <c r="BG2445" i="2"/>
  <c r="BG2446" i="2"/>
  <c r="BG2447" i="2"/>
  <c r="BG2448" i="2"/>
  <c r="BG2449" i="2"/>
  <c r="BG2450" i="2"/>
  <c r="BG2451" i="2"/>
  <c r="BG2452" i="2"/>
  <c r="BG2453" i="2"/>
  <c r="BG2454" i="2"/>
  <c r="BG2455" i="2"/>
  <c r="BG2456" i="2"/>
  <c r="BG2457" i="2"/>
  <c r="BG2458" i="2"/>
  <c r="BG2459" i="2"/>
  <c r="BG2460" i="2"/>
  <c r="BG2461" i="2"/>
  <c r="BG2462" i="2"/>
  <c r="BG2463" i="2"/>
  <c r="BG2464" i="2"/>
  <c r="BG2465" i="2"/>
  <c r="BG2466" i="2"/>
  <c r="BG2467" i="2"/>
  <c r="BG2468" i="2"/>
  <c r="BG2469" i="2"/>
  <c r="BG2470" i="2"/>
  <c r="BG2471" i="2"/>
  <c r="BG2472" i="2"/>
  <c r="BG2473" i="2"/>
  <c r="BG2474" i="2"/>
  <c r="BG2475" i="2"/>
  <c r="BG2476" i="2"/>
  <c r="BG2477" i="2"/>
  <c r="BG2478" i="2"/>
  <c r="BG2479" i="2"/>
  <c r="BG2480" i="2"/>
  <c r="BG2481" i="2"/>
  <c r="BG2482" i="2"/>
  <c r="BG2483" i="2"/>
  <c r="BG2484" i="2"/>
  <c r="BG2485" i="2"/>
  <c r="BG2486" i="2"/>
  <c r="BG2487" i="2"/>
  <c r="BG2488" i="2"/>
  <c r="BG2489" i="2"/>
  <c r="BG2490" i="2"/>
  <c r="BG2491" i="2"/>
  <c r="BG2492" i="2"/>
  <c r="BG2493" i="2"/>
  <c r="BG2494" i="2"/>
  <c r="BG2495" i="2"/>
  <c r="BG2496" i="2"/>
  <c r="BG2497" i="2"/>
  <c r="BG2498" i="2"/>
  <c r="BG2499" i="2"/>
  <c r="BG2500" i="2"/>
  <c r="BG2501" i="2"/>
  <c r="BG2502" i="2"/>
  <c r="BG2503" i="2"/>
  <c r="BG2504" i="2"/>
  <c r="BG2505" i="2"/>
  <c r="BG2506" i="2"/>
  <c r="BG2507" i="2"/>
  <c r="BG2508" i="2"/>
  <c r="BG2509" i="2"/>
  <c r="BG2510" i="2"/>
  <c r="BG2511" i="2"/>
  <c r="BG2512" i="2"/>
  <c r="BG2513" i="2"/>
  <c r="BG2514" i="2"/>
  <c r="BG2515" i="2"/>
  <c r="BG2516" i="2"/>
  <c r="BG2517" i="2"/>
  <c r="BG2518" i="2"/>
  <c r="BG2519" i="2"/>
  <c r="BG2520" i="2"/>
  <c r="BG2521" i="2"/>
  <c r="BG2522" i="2"/>
  <c r="BG2523" i="2"/>
  <c r="BG2524" i="2"/>
  <c r="BG2525" i="2"/>
  <c r="BG2526" i="2"/>
  <c r="BG2527" i="2"/>
  <c r="BG2528" i="2"/>
  <c r="BG2529" i="2"/>
  <c r="BG2530" i="2"/>
  <c r="BG2531" i="2"/>
  <c r="BG2532" i="2"/>
  <c r="BG2533" i="2"/>
  <c r="BG2534" i="2"/>
  <c r="BG2535" i="2"/>
  <c r="BG2536" i="2"/>
  <c r="BG2537" i="2"/>
  <c r="BG2538" i="2"/>
  <c r="BG2539" i="2"/>
  <c r="BG2540" i="2"/>
  <c r="BG2541" i="2"/>
  <c r="BG2542" i="2"/>
  <c r="BG2543" i="2"/>
  <c r="BG2544" i="2"/>
  <c r="BG2545" i="2"/>
  <c r="BG2546" i="2"/>
  <c r="BG2547" i="2"/>
  <c r="BG2548" i="2"/>
  <c r="BG2549" i="2"/>
  <c r="BG2550" i="2"/>
  <c r="BG2551" i="2"/>
  <c r="BG2552" i="2"/>
  <c r="BG2553" i="2"/>
  <c r="BG2554" i="2"/>
  <c r="BG2555" i="2"/>
  <c r="BG2556" i="2"/>
  <c r="BG2557" i="2"/>
  <c r="BG2558" i="2"/>
  <c r="BG2559" i="2"/>
  <c r="BG2560" i="2"/>
  <c r="BG2561" i="2"/>
  <c r="BG2562" i="2"/>
  <c r="BG2563" i="2"/>
  <c r="BG2564" i="2"/>
  <c r="BG2565" i="2"/>
  <c r="BG2566" i="2"/>
  <c r="BG2567" i="2"/>
  <c r="BG2568" i="2"/>
  <c r="BG2569" i="2"/>
  <c r="BG2570" i="2"/>
  <c r="BG2571" i="2"/>
  <c r="BG2572" i="2"/>
  <c r="BG2573" i="2"/>
  <c r="BG2574" i="2"/>
  <c r="BG2575" i="2"/>
  <c r="BG2576" i="2"/>
  <c r="BG2577" i="2"/>
  <c r="BG2578" i="2"/>
  <c r="BG2579" i="2"/>
  <c r="BG2580" i="2"/>
  <c r="BG2581" i="2"/>
  <c r="BG2582" i="2"/>
  <c r="BG2583" i="2"/>
  <c r="BG2584" i="2"/>
  <c r="BG2585" i="2"/>
  <c r="BG2586" i="2"/>
  <c r="BG2587" i="2"/>
  <c r="BG2588" i="2"/>
  <c r="BG2589" i="2"/>
  <c r="BG2590" i="2"/>
  <c r="BG2591" i="2"/>
  <c r="BG2592" i="2"/>
  <c r="BG2593" i="2"/>
  <c r="BG2594" i="2"/>
  <c r="BG2595" i="2"/>
  <c r="BG2596" i="2"/>
  <c r="BG2597" i="2"/>
  <c r="BG2598" i="2"/>
  <c r="BG2599" i="2"/>
  <c r="BG2600" i="2"/>
  <c r="BG2601" i="2"/>
  <c r="BG2602" i="2"/>
  <c r="BG2603" i="2"/>
  <c r="BG2604" i="2"/>
  <c r="BG2605" i="2"/>
  <c r="BG2606" i="2"/>
  <c r="BG2607" i="2"/>
  <c r="BG2608" i="2"/>
  <c r="BG2609" i="2"/>
  <c r="BG2610" i="2"/>
  <c r="BG2611" i="2"/>
  <c r="BG2612" i="2"/>
  <c r="BG2613" i="2"/>
  <c r="BG2614" i="2"/>
  <c r="BG2615" i="2"/>
  <c r="BG2616" i="2"/>
  <c r="BG2617" i="2"/>
  <c r="BG2618" i="2"/>
  <c r="BG2619" i="2"/>
  <c r="BG2620" i="2"/>
  <c r="BG2621" i="2"/>
  <c r="BG2622" i="2"/>
  <c r="BG2623" i="2"/>
  <c r="BG2624" i="2"/>
  <c r="BG2625" i="2"/>
  <c r="BG2626" i="2"/>
  <c r="BG2627" i="2"/>
  <c r="BG2628" i="2"/>
  <c r="BG2629" i="2"/>
  <c r="BG2630" i="2"/>
  <c r="BG2631" i="2"/>
  <c r="BG2632" i="2"/>
  <c r="BG2633" i="2"/>
  <c r="BG2634" i="2"/>
  <c r="BG2635" i="2"/>
  <c r="BG2636" i="2"/>
  <c r="BG2637" i="2"/>
  <c r="BG2638" i="2"/>
  <c r="BG2639" i="2"/>
  <c r="BG2640" i="2"/>
  <c r="BG2641" i="2"/>
  <c r="BG2642" i="2"/>
  <c r="BG2643" i="2"/>
  <c r="BG2644" i="2"/>
  <c r="BG2645" i="2"/>
  <c r="BG2646" i="2"/>
  <c r="BG2647" i="2"/>
  <c r="BG2648" i="2"/>
  <c r="BG2649" i="2"/>
  <c r="BG2650" i="2"/>
  <c r="BG2651" i="2"/>
  <c r="BG2652" i="2"/>
  <c r="BG2653" i="2"/>
  <c r="BG2654" i="2"/>
  <c r="BG2655" i="2"/>
  <c r="BG2656" i="2"/>
  <c r="BG2657" i="2"/>
  <c r="BG2658" i="2"/>
  <c r="BG2659" i="2"/>
  <c r="BG2660" i="2"/>
  <c r="BG2661" i="2"/>
  <c r="BG2662" i="2"/>
  <c r="BG2663" i="2"/>
  <c r="BG2664" i="2"/>
  <c r="BG2665" i="2"/>
  <c r="BG2666" i="2"/>
  <c r="BG2667" i="2"/>
  <c r="BG2668" i="2"/>
  <c r="BG2669" i="2"/>
  <c r="BG2670" i="2"/>
  <c r="BG2671" i="2"/>
  <c r="BG2672" i="2"/>
  <c r="BG2673" i="2"/>
  <c r="BG2674" i="2"/>
  <c r="BG2675" i="2"/>
  <c r="BG2676" i="2"/>
  <c r="BG2677" i="2"/>
  <c r="BG2678" i="2"/>
  <c r="BG2679" i="2"/>
  <c r="BG2680" i="2"/>
  <c r="BG2681" i="2"/>
  <c r="BG2682" i="2"/>
  <c r="BG2683" i="2"/>
  <c r="BG2684" i="2"/>
  <c r="BG2685" i="2"/>
  <c r="BG2686" i="2"/>
  <c r="BG2687" i="2"/>
  <c r="BG2688" i="2"/>
  <c r="BG2689" i="2"/>
  <c r="BG2690" i="2"/>
  <c r="BG2691" i="2"/>
  <c r="BG2692" i="2"/>
  <c r="BG2693" i="2"/>
  <c r="BG2694" i="2"/>
  <c r="BG2695" i="2"/>
  <c r="BG2696" i="2"/>
  <c r="BG2697" i="2"/>
  <c r="BG2698" i="2"/>
  <c r="BG2699" i="2"/>
  <c r="BG2700" i="2"/>
  <c r="BG2701" i="2"/>
  <c r="BG2702" i="2"/>
  <c r="BG2703" i="2"/>
  <c r="BG2704" i="2"/>
  <c r="BG2705" i="2"/>
  <c r="BG2706" i="2"/>
  <c r="BG2707" i="2"/>
  <c r="BG2708" i="2"/>
  <c r="BG2709" i="2"/>
  <c r="BG2710" i="2"/>
  <c r="BG2711" i="2"/>
  <c r="BG2712" i="2"/>
  <c r="BG2713" i="2"/>
  <c r="BG2714" i="2"/>
  <c r="BG2715" i="2"/>
  <c r="BG2716" i="2"/>
  <c r="BG2717" i="2"/>
  <c r="BG2718" i="2"/>
  <c r="BG2719" i="2"/>
  <c r="BG2720" i="2"/>
  <c r="BG2721" i="2"/>
  <c r="BG2722" i="2"/>
  <c r="BG2723" i="2"/>
  <c r="BG2724" i="2"/>
  <c r="BG2725" i="2"/>
  <c r="BG2726" i="2"/>
  <c r="BG2727" i="2"/>
  <c r="BG2728" i="2"/>
  <c r="BG2729" i="2"/>
  <c r="BG2730" i="2"/>
  <c r="BG2731" i="2"/>
  <c r="BG2732" i="2"/>
  <c r="BG2733" i="2"/>
  <c r="BG2734" i="2"/>
  <c r="BG2735" i="2"/>
  <c r="BG2736" i="2"/>
  <c r="BG2737" i="2"/>
  <c r="BG2738" i="2"/>
  <c r="BG2739" i="2"/>
  <c r="BG2740" i="2"/>
  <c r="BG2741" i="2"/>
  <c r="BG2742" i="2"/>
  <c r="BG2743" i="2"/>
  <c r="BG2744" i="2"/>
  <c r="BG2745" i="2"/>
  <c r="BG2746" i="2"/>
  <c r="BG2747" i="2"/>
  <c r="BG2748" i="2"/>
  <c r="BG2749" i="2"/>
  <c r="BG2750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BB246" i="2"/>
  <c r="BB247" i="2"/>
  <c r="BB248" i="2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BB261" i="2"/>
  <c r="BB262" i="2"/>
  <c r="BB263" i="2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BB276" i="2"/>
  <c r="BB277" i="2"/>
  <c r="BB278" i="2"/>
  <c r="BB279" i="2"/>
  <c r="BB280" i="2"/>
  <c r="BB281" i="2"/>
  <c r="BB282" i="2"/>
  <c r="BB283" i="2"/>
  <c r="BB284" i="2"/>
  <c r="BB285" i="2"/>
  <c r="BB286" i="2"/>
  <c r="BB287" i="2"/>
  <c r="BB288" i="2"/>
  <c r="BB289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BB306" i="2"/>
  <c r="BB307" i="2"/>
  <c r="BB308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BB321" i="2"/>
  <c r="BB322" i="2"/>
  <c r="BB323" i="2"/>
  <c r="BB324" i="2"/>
  <c r="BB325" i="2"/>
  <c r="BB326" i="2"/>
  <c r="BB327" i="2"/>
  <c r="BB328" i="2"/>
  <c r="BB329" i="2"/>
  <c r="BB330" i="2"/>
  <c r="BB331" i="2"/>
  <c r="BB332" i="2"/>
  <c r="BB333" i="2"/>
  <c r="BB334" i="2"/>
  <c r="BB335" i="2"/>
  <c r="BB336" i="2"/>
  <c r="BB337" i="2"/>
  <c r="BB338" i="2"/>
  <c r="BB339" i="2"/>
  <c r="BB340" i="2"/>
  <c r="BB341" i="2"/>
  <c r="BB342" i="2"/>
  <c r="BB343" i="2"/>
  <c r="BB344" i="2"/>
  <c r="BB345" i="2"/>
  <c r="BB346" i="2"/>
  <c r="BB347" i="2"/>
  <c r="BB348" i="2"/>
  <c r="BB349" i="2"/>
  <c r="BB350" i="2"/>
  <c r="BB351" i="2"/>
  <c r="BB352" i="2"/>
  <c r="BB353" i="2"/>
  <c r="BB354" i="2"/>
  <c r="BB355" i="2"/>
  <c r="BB356" i="2"/>
  <c r="BB357" i="2"/>
  <c r="BB358" i="2"/>
  <c r="BB359" i="2"/>
  <c r="BB360" i="2"/>
  <c r="BB361" i="2"/>
  <c r="BB362" i="2"/>
  <c r="BB363" i="2"/>
  <c r="BB364" i="2"/>
  <c r="BB365" i="2"/>
  <c r="BB366" i="2"/>
  <c r="BB367" i="2"/>
  <c r="BB368" i="2"/>
  <c r="BB369" i="2"/>
  <c r="BB370" i="2"/>
  <c r="BB371" i="2"/>
  <c r="BB372" i="2"/>
  <c r="BB373" i="2"/>
  <c r="BB374" i="2"/>
  <c r="BB375" i="2"/>
  <c r="BB376" i="2"/>
  <c r="BB377" i="2"/>
  <c r="BB378" i="2"/>
  <c r="BB379" i="2"/>
  <c r="BB380" i="2"/>
  <c r="BB381" i="2"/>
  <c r="BB382" i="2"/>
  <c r="BB383" i="2"/>
  <c r="BB384" i="2"/>
  <c r="BB385" i="2"/>
  <c r="BB386" i="2"/>
  <c r="BB387" i="2"/>
  <c r="BB388" i="2"/>
  <c r="BB389" i="2"/>
  <c r="BB390" i="2"/>
  <c r="BB391" i="2"/>
  <c r="BB392" i="2"/>
  <c r="BB393" i="2"/>
  <c r="BB394" i="2"/>
  <c r="BB395" i="2"/>
  <c r="BB396" i="2"/>
  <c r="BB397" i="2"/>
  <c r="BB398" i="2"/>
  <c r="BB399" i="2"/>
  <c r="BB400" i="2"/>
  <c r="BB401" i="2"/>
  <c r="BB402" i="2"/>
  <c r="BB403" i="2"/>
  <c r="BB404" i="2"/>
  <c r="BB405" i="2"/>
  <c r="BB406" i="2"/>
  <c r="BB407" i="2"/>
  <c r="BB408" i="2"/>
  <c r="BB409" i="2"/>
  <c r="BB410" i="2"/>
  <c r="BB411" i="2"/>
  <c r="BB412" i="2"/>
  <c r="BB413" i="2"/>
  <c r="BB414" i="2"/>
  <c r="BB415" i="2"/>
  <c r="BB416" i="2"/>
  <c r="BB417" i="2"/>
  <c r="BB418" i="2"/>
  <c r="BB419" i="2"/>
  <c r="BB420" i="2"/>
  <c r="BB421" i="2"/>
  <c r="BB422" i="2"/>
  <c r="BB423" i="2"/>
  <c r="BB424" i="2"/>
  <c r="BB425" i="2"/>
  <c r="BB426" i="2"/>
  <c r="BB427" i="2"/>
  <c r="BB428" i="2"/>
  <c r="BB429" i="2"/>
  <c r="BB430" i="2"/>
  <c r="BB431" i="2"/>
  <c r="BB432" i="2"/>
  <c r="BB433" i="2"/>
  <c r="BB434" i="2"/>
  <c r="BB435" i="2"/>
  <c r="BB436" i="2"/>
  <c r="BB437" i="2"/>
  <c r="BB438" i="2"/>
  <c r="BB439" i="2"/>
  <c r="BB440" i="2"/>
  <c r="BB441" i="2"/>
  <c r="BB442" i="2"/>
  <c r="BB443" i="2"/>
  <c r="BB444" i="2"/>
  <c r="BB445" i="2"/>
  <c r="BB446" i="2"/>
  <c r="BB447" i="2"/>
  <c r="BB448" i="2"/>
  <c r="BB449" i="2"/>
  <c r="BB450" i="2"/>
  <c r="BB451" i="2"/>
  <c r="BB452" i="2"/>
  <c r="BB453" i="2"/>
  <c r="BB454" i="2"/>
  <c r="BB455" i="2"/>
  <c r="BB456" i="2"/>
  <c r="BB457" i="2"/>
  <c r="BB458" i="2"/>
  <c r="BB459" i="2"/>
  <c r="BB460" i="2"/>
  <c r="BB461" i="2"/>
  <c r="BB462" i="2"/>
  <c r="BB463" i="2"/>
  <c r="BB464" i="2"/>
  <c r="BB465" i="2"/>
  <c r="BB466" i="2"/>
  <c r="BB467" i="2"/>
  <c r="BB468" i="2"/>
  <c r="BB469" i="2"/>
  <c r="BB470" i="2"/>
  <c r="BB471" i="2"/>
  <c r="BB472" i="2"/>
  <c r="BB473" i="2"/>
  <c r="BB474" i="2"/>
  <c r="BB475" i="2"/>
  <c r="BB476" i="2"/>
  <c r="BB477" i="2"/>
  <c r="BB478" i="2"/>
  <c r="BB479" i="2"/>
  <c r="BB480" i="2"/>
  <c r="BB481" i="2"/>
  <c r="BB482" i="2"/>
  <c r="BB483" i="2"/>
  <c r="BB484" i="2"/>
  <c r="BB485" i="2"/>
  <c r="BB486" i="2"/>
  <c r="BB487" i="2"/>
  <c r="BB488" i="2"/>
  <c r="BB489" i="2"/>
  <c r="BB490" i="2"/>
  <c r="BB491" i="2"/>
  <c r="BB492" i="2"/>
  <c r="BB493" i="2"/>
  <c r="BB494" i="2"/>
  <c r="BB495" i="2"/>
  <c r="BB496" i="2"/>
  <c r="BB497" i="2"/>
  <c r="BB498" i="2"/>
  <c r="BB499" i="2"/>
  <c r="BB500" i="2"/>
  <c r="BB501" i="2"/>
  <c r="BB502" i="2"/>
  <c r="BB503" i="2"/>
  <c r="BB504" i="2"/>
  <c r="BB505" i="2"/>
  <c r="BB506" i="2"/>
  <c r="BB507" i="2"/>
  <c r="BB508" i="2"/>
  <c r="BB509" i="2"/>
  <c r="BB510" i="2"/>
  <c r="BB511" i="2"/>
  <c r="BB512" i="2"/>
  <c r="BB513" i="2"/>
  <c r="BB514" i="2"/>
  <c r="BB515" i="2"/>
  <c r="BB516" i="2"/>
  <c r="BB517" i="2"/>
  <c r="BB518" i="2"/>
  <c r="BB519" i="2"/>
  <c r="BB520" i="2"/>
  <c r="BB521" i="2"/>
  <c r="BB522" i="2"/>
  <c r="BB523" i="2"/>
  <c r="BB524" i="2"/>
  <c r="BB525" i="2"/>
  <c r="BB526" i="2"/>
  <c r="BB527" i="2"/>
  <c r="BB528" i="2"/>
  <c r="BB529" i="2"/>
  <c r="BB530" i="2"/>
  <c r="BB531" i="2"/>
  <c r="BB532" i="2"/>
  <c r="BB533" i="2"/>
  <c r="BB534" i="2"/>
  <c r="BB535" i="2"/>
  <c r="BB536" i="2"/>
  <c r="BB537" i="2"/>
  <c r="BB538" i="2"/>
  <c r="BB539" i="2"/>
  <c r="BB540" i="2"/>
  <c r="BB541" i="2"/>
  <c r="BB542" i="2"/>
  <c r="BB543" i="2"/>
  <c r="BB544" i="2"/>
  <c r="BB545" i="2"/>
  <c r="BB546" i="2"/>
  <c r="BB547" i="2"/>
  <c r="BB548" i="2"/>
  <c r="BB549" i="2"/>
  <c r="BB550" i="2"/>
  <c r="BB551" i="2"/>
  <c r="BB552" i="2"/>
  <c r="BB553" i="2"/>
  <c r="BB554" i="2"/>
  <c r="BB555" i="2"/>
  <c r="BB556" i="2"/>
  <c r="BB557" i="2"/>
  <c r="BB558" i="2"/>
  <c r="BB559" i="2"/>
  <c r="BB560" i="2"/>
  <c r="BB561" i="2"/>
  <c r="BB562" i="2"/>
  <c r="BB563" i="2"/>
  <c r="BB564" i="2"/>
  <c r="BB565" i="2"/>
  <c r="BB566" i="2"/>
  <c r="BB567" i="2"/>
  <c r="BB568" i="2"/>
  <c r="BB569" i="2"/>
  <c r="BB570" i="2"/>
  <c r="BB571" i="2"/>
  <c r="BB572" i="2"/>
  <c r="BB573" i="2"/>
  <c r="BB574" i="2"/>
  <c r="BB575" i="2"/>
  <c r="BB576" i="2"/>
  <c r="BB577" i="2"/>
  <c r="BB578" i="2"/>
  <c r="BB579" i="2"/>
  <c r="BB580" i="2"/>
  <c r="BB581" i="2"/>
  <c r="BB582" i="2"/>
  <c r="BB583" i="2"/>
  <c r="BB584" i="2"/>
  <c r="BB585" i="2"/>
  <c r="BB586" i="2"/>
  <c r="BB587" i="2"/>
  <c r="BB588" i="2"/>
  <c r="BB589" i="2"/>
  <c r="BB590" i="2"/>
  <c r="BB591" i="2"/>
  <c r="BB592" i="2"/>
  <c r="BB593" i="2"/>
  <c r="BB594" i="2"/>
  <c r="BB595" i="2"/>
  <c r="BB596" i="2"/>
  <c r="BB597" i="2"/>
  <c r="BB598" i="2"/>
  <c r="BB599" i="2"/>
  <c r="BB600" i="2"/>
  <c r="BB601" i="2"/>
  <c r="BB602" i="2"/>
  <c r="BB603" i="2"/>
  <c r="BB604" i="2"/>
  <c r="BB605" i="2"/>
  <c r="BB606" i="2"/>
  <c r="BB607" i="2"/>
  <c r="BB608" i="2"/>
  <c r="BB609" i="2"/>
  <c r="BB610" i="2"/>
  <c r="BB611" i="2"/>
  <c r="BB612" i="2"/>
  <c r="BB613" i="2"/>
  <c r="BB614" i="2"/>
  <c r="BB615" i="2"/>
  <c r="BB616" i="2"/>
  <c r="BB617" i="2"/>
  <c r="BB618" i="2"/>
  <c r="BB619" i="2"/>
  <c r="BB620" i="2"/>
  <c r="BB621" i="2"/>
  <c r="BB622" i="2"/>
  <c r="BB623" i="2"/>
  <c r="BB624" i="2"/>
  <c r="BB625" i="2"/>
  <c r="BB626" i="2"/>
  <c r="BB627" i="2"/>
  <c r="BB628" i="2"/>
  <c r="BB629" i="2"/>
  <c r="BB630" i="2"/>
  <c r="BB631" i="2"/>
  <c r="BB632" i="2"/>
  <c r="BB633" i="2"/>
  <c r="BB634" i="2"/>
  <c r="BB635" i="2"/>
  <c r="BB636" i="2"/>
  <c r="BB637" i="2"/>
  <c r="BB638" i="2"/>
  <c r="BB639" i="2"/>
  <c r="BB640" i="2"/>
  <c r="BB641" i="2"/>
  <c r="BB642" i="2"/>
  <c r="BB643" i="2"/>
  <c r="BB644" i="2"/>
  <c r="BB645" i="2"/>
  <c r="BB646" i="2"/>
  <c r="BB647" i="2"/>
  <c r="BB648" i="2"/>
  <c r="BB649" i="2"/>
  <c r="BB650" i="2"/>
  <c r="BB651" i="2"/>
  <c r="BB652" i="2"/>
  <c r="BB653" i="2"/>
  <c r="BB654" i="2"/>
  <c r="BB655" i="2"/>
  <c r="BB656" i="2"/>
  <c r="BB657" i="2"/>
  <c r="BB658" i="2"/>
  <c r="BB659" i="2"/>
  <c r="BB660" i="2"/>
  <c r="BB661" i="2"/>
  <c r="BB662" i="2"/>
  <c r="BB663" i="2"/>
  <c r="BB664" i="2"/>
  <c r="BB665" i="2"/>
  <c r="BB666" i="2"/>
  <c r="BB667" i="2"/>
  <c r="BB668" i="2"/>
  <c r="BB669" i="2"/>
  <c r="BB670" i="2"/>
  <c r="BB671" i="2"/>
  <c r="BB672" i="2"/>
  <c r="BB673" i="2"/>
  <c r="BB674" i="2"/>
  <c r="BB675" i="2"/>
  <c r="BB676" i="2"/>
  <c r="BB677" i="2"/>
  <c r="BB678" i="2"/>
  <c r="BB679" i="2"/>
  <c r="BB680" i="2"/>
  <c r="BB681" i="2"/>
  <c r="BB682" i="2"/>
  <c r="BB683" i="2"/>
  <c r="BB684" i="2"/>
  <c r="BB685" i="2"/>
  <c r="BB686" i="2"/>
  <c r="BB687" i="2"/>
  <c r="BB688" i="2"/>
  <c r="BB689" i="2"/>
  <c r="BB690" i="2"/>
  <c r="BB691" i="2"/>
  <c r="BB692" i="2"/>
  <c r="BB693" i="2"/>
  <c r="BB694" i="2"/>
  <c r="BB695" i="2"/>
  <c r="BB696" i="2"/>
  <c r="BB697" i="2"/>
  <c r="BB698" i="2"/>
  <c r="BB699" i="2"/>
  <c r="BB700" i="2"/>
  <c r="BB701" i="2"/>
  <c r="BB702" i="2"/>
  <c r="BB703" i="2"/>
  <c r="BB704" i="2"/>
  <c r="BB705" i="2"/>
  <c r="BB706" i="2"/>
  <c r="BB707" i="2"/>
  <c r="BB708" i="2"/>
  <c r="BB709" i="2"/>
  <c r="BB710" i="2"/>
  <c r="BB711" i="2"/>
  <c r="BB712" i="2"/>
  <c r="BB713" i="2"/>
  <c r="BB714" i="2"/>
  <c r="BB715" i="2"/>
  <c r="BB716" i="2"/>
  <c r="BB717" i="2"/>
  <c r="BB718" i="2"/>
  <c r="BB719" i="2"/>
  <c r="BB720" i="2"/>
  <c r="BB721" i="2"/>
  <c r="BB722" i="2"/>
  <c r="BB723" i="2"/>
  <c r="BB724" i="2"/>
  <c r="BB725" i="2"/>
  <c r="BB726" i="2"/>
  <c r="BB727" i="2"/>
  <c r="BB728" i="2"/>
  <c r="BB729" i="2"/>
  <c r="BB730" i="2"/>
  <c r="BB731" i="2"/>
  <c r="BB732" i="2"/>
  <c r="BB733" i="2"/>
  <c r="BB734" i="2"/>
  <c r="BB735" i="2"/>
  <c r="BB736" i="2"/>
  <c r="BB737" i="2"/>
  <c r="BB738" i="2"/>
  <c r="BB739" i="2"/>
  <c r="BB740" i="2"/>
  <c r="BB741" i="2"/>
  <c r="BB742" i="2"/>
  <c r="BB743" i="2"/>
  <c r="BB744" i="2"/>
  <c r="BB745" i="2"/>
  <c r="BB746" i="2"/>
  <c r="BB747" i="2"/>
  <c r="BB748" i="2"/>
  <c r="BB749" i="2"/>
  <c r="BB750" i="2"/>
  <c r="BB751" i="2"/>
  <c r="BB752" i="2"/>
  <c r="BB753" i="2"/>
  <c r="BB754" i="2"/>
  <c r="BB755" i="2"/>
  <c r="BB756" i="2"/>
  <c r="BB757" i="2"/>
  <c r="BB758" i="2"/>
  <c r="BB759" i="2"/>
  <c r="BB760" i="2"/>
  <c r="BB761" i="2"/>
  <c r="BB762" i="2"/>
  <c r="BB763" i="2"/>
  <c r="BB764" i="2"/>
  <c r="BB765" i="2"/>
  <c r="BB766" i="2"/>
  <c r="BB767" i="2"/>
  <c r="BB768" i="2"/>
  <c r="BB769" i="2"/>
  <c r="BB770" i="2"/>
  <c r="BB771" i="2"/>
  <c r="BB772" i="2"/>
  <c r="BB773" i="2"/>
  <c r="BB774" i="2"/>
  <c r="BB775" i="2"/>
  <c r="BB776" i="2"/>
  <c r="BB777" i="2"/>
  <c r="BB778" i="2"/>
  <c r="BB779" i="2"/>
  <c r="BB780" i="2"/>
  <c r="BB781" i="2"/>
  <c r="BB782" i="2"/>
  <c r="BB783" i="2"/>
  <c r="BB784" i="2"/>
  <c r="BB785" i="2"/>
  <c r="BB786" i="2"/>
  <c r="BB787" i="2"/>
  <c r="BB788" i="2"/>
  <c r="BB789" i="2"/>
  <c r="BB790" i="2"/>
  <c r="BB791" i="2"/>
  <c r="BB792" i="2"/>
  <c r="BB793" i="2"/>
  <c r="BB794" i="2"/>
  <c r="BB795" i="2"/>
  <c r="BB796" i="2"/>
  <c r="BB797" i="2"/>
  <c r="BB798" i="2"/>
  <c r="BB799" i="2"/>
  <c r="BB800" i="2"/>
  <c r="BB801" i="2"/>
  <c r="BB802" i="2"/>
  <c r="BB803" i="2"/>
  <c r="BB804" i="2"/>
  <c r="BB805" i="2"/>
  <c r="BB806" i="2"/>
  <c r="BB807" i="2"/>
  <c r="BB808" i="2"/>
  <c r="BB809" i="2"/>
  <c r="BB810" i="2"/>
  <c r="BB811" i="2"/>
  <c r="BB812" i="2"/>
  <c r="BB813" i="2"/>
  <c r="BB814" i="2"/>
  <c r="BB815" i="2"/>
  <c r="BB816" i="2"/>
  <c r="BB817" i="2"/>
  <c r="BB818" i="2"/>
  <c r="BB819" i="2"/>
  <c r="BB820" i="2"/>
  <c r="BB821" i="2"/>
  <c r="BB822" i="2"/>
  <c r="BB823" i="2"/>
  <c r="BB824" i="2"/>
  <c r="BB825" i="2"/>
  <c r="BB826" i="2"/>
  <c r="BB827" i="2"/>
  <c r="BB828" i="2"/>
  <c r="BB829" i="2"/>
  <c r="BB830" i="2"/>
  <c r="BB831" i="2"/>
  <c r="BB832" i="2"/>
  <c r="BB833" i="2"/>
  <c r="BB834" i="2"/>
  <c r="BB835" i="2"/>
  <c r="BB836" i="2"/>
  <c r="BB837" i="2"/>
  <c r="BB838" i="2"/>
  <c r="BB839" i="2"/>
  <c r="BB840" i="2"/>
  <c r="BB841" i="2"/>
  <c r="BB842" i="2"/>
  <c r="BB843" i="2"/>
  <c r="BB844" i="2"/>
  <c r="BB845" i="2"/>
  <c r="BB846" i="2"/>
  <c r="BB847" i="2"/>
  <c r="BB848" i="2"/>
  <c r="BB849" i="2"/>
  <c r="BB850" i="2"/>
  <c r="BB851" i="2"/>
  <c r="BB852" i="2"/>
  <c r="BB853" i="2"/>
  <c r="BB854" i="2"/>
  <c r="BB855" i="2"/>
  <c r="BB856" i="2"/>
  <c r="BB857" i="2"/>
  <c r="BB858" i="2"/>
  <c r="BB859" i="2"/>
  <c r="BB860" i="2"/>
  <c r="BB861" i="2"/>
  <c r="BB862" i="2"/>
  <c r="BB863" i="2"/>
  <c r="BB864" i="2"/>
  <c r="BB865" i="2"/>
  <c r="BB866" i="2"/>
  <c r="BB867" i="2"/>
  <c r="BB868" i="2"/>
  <c r="BB869" i="2"/>
  <c r="BB870" i="2"/>
  <c r="BB871" i="2"/>
  <c r="BB872" i="2"/>
  <c r="BB873" i="2"/>
  <c r="BB874" i="2"/>
  <c r="BB875" i="2"/>
  <c r="BB876" i="2"/>
  <c r="BB877" i="2"/>
  <c r="BB878" i="2"/>
  <c r="BB879" i="2"/>
  <c r="BB880" i="2"/>
  <c r="BB881" i="2"/>
  <c r="BB882" i="2"/>
  <c r="BB883" i="2"/>
  <c r="BB884" i="2"/>
  <c r="BB885" i="2"/>
  <c r="BB886" i="2"/>
  <c r="BB887" i="2"/>
  <c r="BB888" i="2"/>
  <c r="BB889" i="2"/>
  <c r="BB890" i="2"/>
  <c r="BB891" i="2"/>
  <c r="BB892" i="2"/>
  <c r="BB893" i="2"/>
  <c r="BB894" i="2"/>
  <c r="BB895" i="2"/>
  <c r="BB896" i="2"/>
  <c r="BB897" i="2"/>
  <c r="BB898" i="2"/>
  <c r="BB899" i="2"/>
  <c r="BB900" i="2"/>
  <c r="BB901" i="2"/>
  <c r="BB902" i="2"/>
  <c r="BB903" i="2"/>
  <c r="BB904" i="2"/>
  <c r="BB905" i="2"/>
  <c r="BB906" i="2"/>
  <c r="BB907" i="2"/>
  <c r="BB908" i="2"/>
  <c r="BB909" i="2"/>
  <c r="BB910" i="2"/>
  <c r="BB911" i="2"/>
  <c r="BB912" i="2"/>
  <c r="BB913" i="2"/>
  <c r="BB914" i="2"/>
  <c r="BB915" i="2"/>
  <c r="BB916" i="2"/>
  <c r="BB917" i="2"/>
  <c r="BB918" i="2"/>
  <c r="BB919" i="2"/>
  <c r="BB920" i="2"/>
  <c r="BB921" i="2"/>
  <c r="BB922" i="2"/>
  <c r="BB923" i="2"/>
  <c r="BB924" i="2"/>
  <c r="BB925" i="2"/>
  <c r="BB926" i="2"/>
  <c r="BB927" i="2"/>
  <c r="BB928" i="2"/>
  <c r="BB929" i="2"/>
  <c r="BB930" i="2"/>
  <c r="BB931" i="2"/>
  <c r="BB932" i="2"/>
  <c r="BB933" i="2"/>
  <c r="BB934" i="2"/>
  <c r="BB935" i="2"/>
  <c r="BB936" i="2"/>
  <c r="BB937" i="2"/>
  <c r="BB938" i="2"/>
  <c r="BB939" i="2"/>
  <c r="BB940" i="2"/>
  <c r="BB941" i="2"/>
  <c r="BB942" i="2"/>
  <c r="BB943" i="2"/>
  <c r="BB944" i="2"/>
  <c r="BB945" i="2"/>
  <c r="BB946" i="2"/>
  <c r="BB947" i="2"/>
  <c r="BB948" i="2"/>
  <c r="BB949" i="2"/>
  <c r="BB950" i="2"/>
  <c r="BB951" i="2"/>
  <c r="BB952" i="2"/>
  <c r="BB953" i="2"/>
  <c r="BB954" i="2"/>
  <c r="BB955" i="2"/>
  <c r="BB956" i="2"/>
  <c r="BB957" i="2"/>
  <c r="BB958" i="2"/>
  <c r="BB959" i="2"/>
  <c r="BB960" i="2"/>
  <c r="BB961" i="2"/>
  <c r="BB962" i="2"/>
  <c r="BB963" i="2"/>
  <c r="BB964" i="2"/>
  <c r="BB965" i="2"/>
  <c r="BB966" i="2"/>
  <c r="BB967" i="2"/>
  <c r="BB968" i="2"/>
  <c r="BB969" i="2"/>
  <c r="BB970" i="2"/>
  <c r="BB971" i="2"/>
  <c r="BB972" i="2"/>
  <c r="BB973" i="2"/>
  <c r="BB974" i="2"/>
  <c r="BB975" i="2"/>
  <c r="BB976" i="2"/>
  <c r="BB977" i="2"/>
  <c r="BB978" i="2"/>
  <c r="BB979" i="2"/>
  <c r="BB980" i="2"/>
  <c r="BB981" i="2"/>
  <c r="BB982" i="2"/>
  <c r="BB983" i="2"/>
  <c r="BB984" i="2"/>
  <c r="BB985" i="2"/>
  <c r="BB986" i="2"/>
  <c r="BB987" i="2"/>
  <c r="BB988" i="2"/>
  <c r="BB989" i="2"/>
  <c r="BB990" i="2"/>
  <c r="BB991" i="2"/>
  <c r="BB992" i="2"/>
  <c r="BB993" i="2"/>
  <c r="BB994" i="2"/>
  <c r="BB995" i="2"/>
  <c r="BB996" i="2"/>
  <c r="BB997" i="2"/>
  <c r="BB998" i="2"/>
  <c r="BB999" i="2"/>
  <c r="BB1000" i="2"/>
  <c r="BB1001" i="2"/>
  <c r="BB1002" i="2"/>
  <c r="BB1003" i="2"/>
  <c r="BB1004" i="2"/>
  <c r="BB1005" i="2"/>
  <c r="BB1006" i="2"/>
  <c r="BB1007" i="2"/>
  <c r="BB1008" i="2"/>
  <c r="BB1009" i="2"/>
  <c r="BB1010" i="2"/>
  <c r="BB1011" i="2"/>
  <c r="BB1012" i="2"/>
  <c r="BB1013" i="2"/>
  <c r="BB1014" i="2"/>
  <c r="BB1015" i="2"/>
  <c r="BB1016" i="2"/>
  <c r="BB1017" i="2"/>
  <c r="BB1018" i="2"/>
  <c r="BB1019" i="2"/>
  <c r="BB1020" i="2"/>
  <c r="BB1021" i="2"/>
  <c r="BB1022" i="2"/>
  <c r="BB1023" i="2"/>
  <c r="BB1024" i="2"/>
  <c r="BB1025" i="2"/>
  <c r="BB1026" i="2"/>
  <c r="BB1027" i="2"/>
  <c r="BB1028" i="2"/>
  <c r="BB1029" i="2"/>
  <c r="BB1030" i="2"/>
  <c r="BB1031" i="2"/>
  <c r="BB1032" i="2"/>
  <c r="BB1033" i="2"/>
  <c r="BB1034" i="2"/>
  <c r="BB1035" i="2"/>
  <c r="BB1036" i="2"/>
  <c r="BB1037" i="2"/>
  <c r="BB1038" i="2"/>
  <c r="BB1039" i="2"/>
  <c r="BB1040" i="2"/>
  <c r="BB1041" i="2"/>
  <c r="BB1042" i="2"/>
  <c r="BB1043" i="2"/>
  <c r="BB1044" i="2"/>
  <c r="BB1045" i="2"/>
  <c r="BB1046" i="2"/>
  <c r="BB1047" i="2"/>
  <c r="BB1048" i="2"/>
  <c r="BB1049" i="2"/>
  <c r="BB1050" i="2"/>
  <c r="BB1051" i="2"/>
  <c r="BB1052" i="2"/>
  <c r="BB1053" i="2"/>
  <c r="BB1054" i="2"/>
  <c r="BB1055" i="2"/>
  <c r="BB1056" i="2"/>
  <c r="BB1057" i="2"/>
  <c r="BB1058" i="2"/>
  <c r="BB1059" i="2"/>
  <c r="BB1060" i="2"/>
  <c r="BB1061" i="2"/>
  <c r="BB1062" i="2"/>
  <c r="BB1063" i="2"/>
  <c r="BB1064" i="2"/>
  <c r="BB1065" i="2"/>
  <c r="BB1066" i="2"/>
  <c r="BB1067" i="2"/>
  <c r="BB1068" i="2"/>
  <c r="BB1069" i="2"/>
  <c r="BB1070" i="2"/>
  <c r="BB1071" i="2"/>
  <c r="BB1072" i="2"/>
  <c r="BB1073" i="2"/>
  <c r="BB1074" i="2"/>
  <c r="BB1075" i="2"/>
  <c r="BB1076" i="2"/>
  <c r="BB1077" i="2"/>
  <c r="BB1078" i="2"/>
  <c r="BB1079" i="2"/>
  <c r="BB1080" i="2"/>
  <c r="BB1081" i="2"/>
  <c r="BB1082" i="2"/>
  <c r="BB1083" i="2"/>
  <c r="BB1084" i="2"/>
  <c r="BB1085" i="2"/>
  <c r="BB1086" i="2"/>
  <c r="BB1087" i="2"/>
  <c r="BB1088" i="2"/>
  <c r="BB1089" i="2"/>
  <c r="BB1090" i="2"/>
  <c r="BB1091" i="2"/>
  <c r="BB1092" i="2"/>
  <c r="BB1093" i="2"/>
  <c r="BB1094" i="2"/>
  <c r="BB1095" i="2"/>
  <c r="BB1096" i="2"/>
  <c r="BB1097" i="2"/>
  <c r="BB1098" i="2"/>
  <c r="BB1099" i="2"/>
  <c r="BB1100" i="2"/>
  <c r="BB1101" i="2"/>
  <c r="BB1102" i="2"/>
  <c r="BB1103" i="2"/>
  <c r="BB1104" i="2"/>
  <c r="BB1105" i="2"/>
  <c r="BB1106" i="2"/>
  <c r="BB1107" i="2"/>
  <c r="BB1108" i="2"/>
  <c r="BB1109" i="2"/>
  <c r="BB1110" i="2"/>
  <c r="BB1111" i="2"/>
  <c r="BB1112" i="2"/>
  <c r="BB1113" i="2"/>
  <c r="BB1114" i="2"/>
  <c r="BB1115" i="2"/>
  <c r="BB1116" i="2"/>
  <c r="BB1117" i="2"/>
  <c r="BB1118" i="2"/>
  <c r="BB1119" i="2"/>
  <c r="BB1120" i="2"/>
  <c r="BB1121" i="2"/>
  <c r="BB1122" i="2"/>
  <c r="BB1123" i="2"/>
  <c r="BB1124" i="2"/>
  <c r="BB1125" i="2"/>
  <c r="BB1126" i="2"/>
  <c r="BB1127" i="2"/>
  <c r="BB1128" i="2"/>
  <c r="BB1129" i="2"/>
  <c r="BB1130" i="2"/>
  <c r="BB1131" i="2"/>
  <c r="BB1132" i="2"/>
  <c r="BB1133" i="2"/>
  <c r="BB1134" i="2"/>
  <c r="BB1135" i="2"/>
  <c r="BB1136" i="2"/>
  <c r="BB1137" i="2"/>
  <c r="BB1138" i="2"/>
  <c r="BB1139" i="2"/>
  <c r="BB1140" i="2"/>
  <c r="BB1141" i="2"/>
  <c r="BB1142" i="2"/>
  <c r="BB1143" i="2"/>
  <c r="BB1144" i="2"/>
  <c r="BB1145" i="2"/>
  <c r="BB1146" i="2"/>
  <c r="BB1147" i="2"/>
  <c r="BB1148" i="2"/>
  <c r="BB1149" i="2"/>
  <c r="BB1150" i="2"/>
  <c r="BB1151" i="2"/>
  <c r="BB1152" i="2"/>
  <c r="BB1153" i="2"/>
  <c r="BB1154" i="2"/>
  <c r="BB1155" i="2"/>
  <c r="BB1156" i="2"/>
  <c r="BB1157" i="2"/>
  <c r="BB1158" i="2"/>
  <c r="BB1159" i="2"/>
  <c r="BB1160" i="2"/>
  <c r="BB1161" i="2"/>
  <c r="BB1162" i="2"/>
  <c r="BB1163" i="2"/>
  <c r="BB1164" i="2"/>
  <c r="BB1165" i="2"/>
  <c r="BB1166" i="2"/>
  <c r="BB1167" i="2"/>
  <c r="BB1168" i="2"/>
  <c r="BB1169" i="2"/>
  <c r="BB1170" i="2"/>
  <c r="BB1171" i="2"/>
  <c r="BB1172" i="2"/>
  <c r="BB1173" i="2"/>
  <c r="BB1174" i="2"/>
  <c r="BB1175" i="2"/>
  <c r="BB1176" i="2"/>
  <c r="BB1177" i="2"/>
  <c r="BB1178" i="2"/>
  <c r="BB1179" i="2"/>
  <c r="BB1180" i="2"/>
  <c r="BB1181" i="2"/>
  <c r="BB1182" i="2"/>
  <c r="BB1183" i="2"/>
  <c r="BB1184" i="2"/>
  <c r="BB1185" i="2"/>
  <c r="BB1186" i="2"/>
  <c r="BB1187" i="2"/>
  <c r="BB1188" i="2"/>
  <c r="BB1189" i="2"/>
  <c r="BB1190" i="2"/>
  <c r="BB1191" i="2"/>
  <c r="BB1192" i="2"/>
  <c r="BB1193" i="2"/>
  <c r="BB1194" i="2"/>
  <c r="BB1195" i="2"/>
  <c r="BB1196" i="2"/>
  <c r="BB1197" i="2"/>
  <c r="BB1198" i="2"/>
  <c r="BB1199" i="2"/>
  <c r="BB1200" i="2"/>
  <c r="BB1201" i="2"/>
  <c r="BB1202" i="2"/>
  <c r="BB1203" i="2"/>
  <c r="BB1204" i="2"/>
  <c r="BB1205" i="2"/>
  <c r="BB1206" i="2"/>
  <c r="BB1207" i="2"/>
  <c r="BB1208" i="2"/>
  <c r="BB1209" i="2"/>
  <c r="BB1210" i="2"/>
  <c r="BB1211" i="2"/>
  <c r="BB1212" i="2"/>
  <c r="BB1213" i="2"/>
  <c r="BB1214" i="2"/>
  <c r="BB1215" i="2"/>
  <c r="BB1216" i="2"/>
  <c r="BB1217" i="2"/>
  <c r="BB1218" i="2"/>
  <c r="BB1219" i="2"/>
  <c r="BB1220" i="2"/>
  <c r="BB1221" i="2"/>
  <c r="BB1222" i="2"/>
  <c r="BB1223" i="2"/>
  <c r="BB1224" i="2"/>
  <c r="BB1225" i="2"/>
  <c r="BB1226" i="2"/>
  <c r="BB1227" i="2"/>
  <c r="BB1228" i="2"/>
  <c r="BB1229" i="2"/>
  <c r="BB1230" i="2"/>
  <c r="BB1231" i="2"/>
  <c r="BB1232" i="2"/>
  <c r="BB1233" i="2"/>
  <c r="BB1234" i="2"/>
  <c r="BB1235" i="2"/>
  <c r="BB1236" i="2"/>
  <c r="BB1237" i="2"/>
  <c r="BB1238" i="2"/>
  <c r="BB1239" i="2"/>
  <c r="BB1240" i="2"/>
  <c r="BB1241" i="2"/>
  <c r="BB1242" i="2"/>
  <c r="BB1243" i="2"/>
  <c r="BB1244" i="2"/>
  <c r="BB1245" i="2"/>
  <c r="BB1246" i="2"/>
  <c r="BB1247" i="2"/>
  <c r="BB1248" i="2"/>
  <c r="BB1249" i="2"/>
  <c r="BB1250" i="2"/>
  <c r="BB1251" i="2"/>
  <c r="BB1252" i="2"/>
  <c r="BB1253" i="2"/>
  <c r="BB1254" i="2"/>
  <c r="BB1255" i="2"/>
  <c r="BB1256" i="2"/>
  <c r="BB1257" i="2"/>
  <c r="BB1258" i="2"/>
  <c r="BB1259" i="2"/>
  <c r="BB1260" i="2"/>
  <c r="BB1261" i="2"/>
  <c r="BB1262" i="2"/>
  <c r="BB1263" i="2"/>
  <c r="BB1264" i="2"/>
  <c r="BB1265" i="2"/>
  <c r="BB1266" i="2"/>
  <c r="BB1267" i="2"/>
  <c r="BB1268" i="2"/>
  <c r="BB1269" i="2"/>
  <c r="BB1270" i="2"/>
  <c r="BB1271" i="2"/>
  <c r="BB1272" i="2"/>
  <c r="BB1273" i="2"/>
  <c r="BB1274" i="2"/>
  <c r="BB1275" i="2"/>
  <c r="BB1276" i="2"/>
  <c r="BB1277" i="2"/>
  <c r="BB1278" i="2"/>
  <c r="BB1279" i="2"/>
  <c r="BB1280" i="2"/>
  <c r="BB1281" i="2"/>
  <c r="BB1282" i="2"/>
  <c r="BB1283" i="2"/>
  <c r="BB1284" i="2"/>
  <c r="BB1285" i="2"/>
  <c r="BB1286" i="2"/>
  <c r="BB1287" i="2"/>
  <c r="BB1288" i="2"/>
  <c r="BB1289" i="2"/>
  <c r="BB1290" i="2"/>
  <c r="BB1291" i="2"/>
  <c r="BB1292" i="2"/>
  <c r="BB1293" i="2"/>
  <c r="BB1294" i="2"/>
  <c r="BB1295" i="2"/>
  <c r="BB1296" i="2"/>
  <c r="BB1297" i="2"/>
  <c r="BB1298" i="2"/>
  <c r="BB1299" i="2"/>
  <c r="BB1300" i="2"/>
  <c r="BB1301" i="2"/>
  <c r="BB1302" i="2"/>
  <c r="BB1303" i="2"/>
  <c r="BB1304" i="2"/>
  <c r="BB1305" i="2"/>
  <c r="BB1306" i="2"/>
  <c r="BB1307" i="2"/>
  <c r="BB1308" i="2"/>
  <c r="BB1309" i="2"/>
  <c r="BB1310" i="2"/>
  <c r="BB1311" i="2"/>
  <c r="BB1312" i="2"/>
  <c r="BB1313" i="2"/>
  <c r="BB1314" i="2"/>
  <c r="BB1315" i="2"/>
  <c r="BB1316" i="2"/>
  <c r="BB1317" i="2"/>
  <c r="BB1318" i="2"/>
  <c r="BB1319" i="2"/>
  <c r="BB1320" i="2"/>
  <c r="BB1321" i="2"/>
  <c r="BB1322" i="2"/>
  <c r="BB1323" i="2"/>
  <c r="BB1324" i="2"/>
  <c r="BB1325" i="2"/>
  <c r="BB1326" i="2"/>
  <c r="BB1327" i="2"/>
  <c r="BB1328" i="2"/>
  <c r="BB1329" i="2"/>
  <c r="BB1330" i="2"/>
  <c r="BB1331" i="2"/>
  <c r="BB1332" i="2"/>
  <c r="BB1333" i="2"/>
  <c r="BB1334" i="2"/>
  <c r="BB1335" i="2"/>
  <c r="BB1336" i="2"/>
  <c r="BB1337" i="2"/>
  <c r="BB1338" i="2"/>
  <c r="BB1339" i="2"/>
  <c r="BB1340" i="2"/>
  <c r="BB1341" i="2"/>
  <c r="BB1342" i="2"/>
  <c r="BB1343" i="2"/>
  <c r="BB1344" i="2"/>
  <c r="BB1345" i="2"/>
  <c r="BB1346" i="2"/>
  <c r="BB1347" i="2"/>
  <c r="BB1348" i="2"/>
  <c r="BB1349" i="2"/>
  <c r="BB1350" i="2"/>
  <c r="BB1351" i="2"/>
  <c r="BB1352" i="2"/>
  <c r="BB1353" i="2"/>
  <c r="BB1354" i="2"/>
  <c r="BB1355" i="2"/>
  <c r="BB1356" i="2"/>
  <c r="BB1357" i="2"/>
  <c r="BB1358" i="2"/>
  <c r="BB1359" i="2"/>
  <c r="BB1360" i="2"/>
  <c r="BB1361" i="2"/>
  <c r="BB1362" i="2"/>
  <c r="BB1363" i="2"/>
  <c r="BB1364" i="2"/>
  <c r="BB1365" i="2"/>
  <c r="BB1366" i="2"/>
  <c r="BB1367" i="2"/>
  <c r="BB1368" i="2"/>
  <c r="BB1369" i="2"/>
  <c r="BB1370" i="2"/>
  <c r="BB1371" i="2"/>
  <c r="BB1372" i="2"/>
  <c r="BB1373" i="2"/>
  <c r="BB1374" i="2"/>
  <c r="BB1375" i="2"/>
  <c r="BB1376" i="2"/>
  <c r="BB1377" i="2"/>
  <c r="BB1378" i="2"/>
  <c r="BB1379" i="2"/>
  <c r="BB1380" i="2"/>
  <c r="BB1381" i="2"/>
  <c r="BB1382" i="2"/>
  <c r="BB1383" i="2"/>
  <c r="BB1384" i="2"/>
  <c r="BB1385" i="2"/>
  <c r="BB1386" i="2"/>
  <c r="BB1387" i="2"/>
  <c r="BB1388" i="2"/>
  <c r="BB1389" i="2"/>
  <c r="BB1390" i="2"/>
  <c r="BB1391" i="2"/>
  <c r="BB1392" i="2"/>
  <c r="BB1393" i="2"/>
  <c r="BB1394" i="2"/>
  <c r="BB1395" i="2"/>
  <c r="BB1396" i="2"/>
  <c r="BB1397" i="2"/>
  <c r="BB1398" i="2"/>
  <c r="BB1399" i="2"/>
  <c r="BB1400" i="2"/>
  <c r="BB1401" i="2"/>
  <c r="BB1402" i="2"/>
  <c r="BB1403" i="2"/>
  <c r="BB1404" i="2"/>
  <c r="BB1405" i="2"/>
  <c r="BB1406" i="2"/>
  <c r="BB1407" i="2"/>
  <c r="BB1408" i="2"/>
  <c r="BB1409" i="2"/>
  <c r="BB1410" i="2"/>
  <c r="BB1411" i="2"/>
  <c r="BB1412" i="2"/>
  <c r="BB1413" i="2"/>
  <c r="BB1414" i="2"/>
  <c r="BB1415" i="2"/>
  <c r="BB1416" i="2"/>
  <c r="BB1417" i="2"/>
  <c r="BB1418" i="2"/>
  <c r="BB1419" i="2"/>
  <c r="BB1420" i="2"/>
  <c r="BB1421" i="2"/>
  <c r="BB1422" i="2"/>
  <c r="BB1423" i="2"/>
  <c r="BB1424" i="2"/>
  <c r="BB1425" i="2"/>
  <c r="BB1426" i="2"/>
  <c r="BB1427" i="2"/>
  <c r="BB1428" i="2"/>
  <c r="BB1429" i="2"/>
  <c r="BB1430" i="2"/>
  <c r="BB1431" i="2"/>
  <c r="BB1432" i="2"/>
  <c r="BB1433" i="2"/>
  <c r="BB1434" i="2"/>
  <c r="BB1435" i="2"/>
  <c r="BB1436" i="2"/>
  <c r="BB1437" i="2"/>
  <c r="BB1438" i="2"/>
  <c r="BB1439" i="2"/>
  <c r="BB1440" i="2"/>
  <c r="BB1441" i="2"/>
  <c r="BB1442" i="2"/>
  <c r="BB1443" i="2"/>
  <c r="BB1444" i="2"/>
  <c r="BB1445" i="2"/>
  <c r="BB1446" i="2"/>
  <c r="BB1447" i="2"/>
  <c r="BB1448" i="2"/>
  <c r="BB1449" i="2"/>
  <c r="BB1450" i="2"/>
  <c r="BB1451" i="2"/>
  <c r="BB1452" i="2"/>
  <c r="BB1453" i="2"/>
  <c r="BB1454" i="2"/>
  <c r="BB1455" i="2"/>
  <c r="BB1456" i="2"/>
  <c r="BB1457" i="2"/>
  <c r="BB1458" i="2"/>
  <c r="BB1459" i="2"/>
  <c r="BB1460" i="2"/>
  <c r="BB1461" i="2"/>
  <c r="BB1462" i="2"/>
  <c r="BB1463" i="2"/>
  <c r="BB1464" i="2"/>
  <c r="BB1465" i="2"/>
  <c r="BB1466" i="2"/>
  <c r="BB1467" i="2"/>
  <c r="BB1468" i="2"/>
  <c r="BB1469" i="2"/>
  <c r="BB1470" i="2"/>
  <c r="BB1471" i="2"/>
  <c r="BB1472" i="2"/>
  <c r="BB1473" i="2"/>
  <c r="BB1474" i="2"/>
  <c r="BB1475" i="2"/>
  <c r="BB1476" i="2"/>
  <c r="BB1477" i="2"/>
  <c r="BB1478" i="2"/>
  <c r="BB1479" i="2"/>
  <c r="BB1480" i="2"/>
  <c r="BB1481" i="2"/>
  <c r="BB1482" i="2"/>
  <c r="BB1483" i="2"/>
  <c r="BB1484" i="2"/>
  <c r="BB1485" i="2"/>
  <c r="BB1486" i="2"/>
  <c r="BB1487" i="2"/>
  <c r="BB1488" i="2"/>
  <c r="BB1489" i="2"/>
  <c r="BB1490" i="2"/>
  <c r="BB1491" i="2"/>
  <c r="BB1492" i="2"/>
  <c r="BB1493" i="2"/>
  <c r="BB1494" i="2"/>
  <c r="BB1495" i="2"/>
  <c r="BB1496" i="2"/>
  <c r="BB1497" i="2"/>
  <c r="BB1498" i="2"/>
  <c r="BB1499" i="2"/>
  <c r="BB1500" i="2"/>
  <c r="BB1501" i="2"/>
  <c r="BB1502" i="2"/>
  <c r="BB1503" i="2"/>
  <c r="BB1504" i="2"/>
  <c r="BB1505" i="2"/>
  <c r="BB1506" i="2"/>
  <c r="BB1507" i="2"/>
  <c r="BB1508" i="2"/>
  <c r="BB1509" i="2"/>
  <c r="BB1510" i="2"/>
  <c r="BB1511" i="2"/>
  <c r="BB1512" i="2"/>
  <c r="BB1513" i="2"/>
  <c r="BB1514" i="2"/>
  <c r="BB1515" i="2"/>
  <c r="BB1516" i="2"/>
  <c r="BB1517" i="2"/>
  <c r="BB1518" i="2"/>
  <c r="BB1519" i="2"/>
  <c r="BB1520" i="2"/>
  <c r="BB1521" i="2"/>
  <c r="BB1522" i="2"/>
  <c r="BB1523" i="2"/>
  <c r="BB1524" i="2"/>
  <c r="BB1525" i="2"/>
  <c r="BB1526" i="2"/>
  <c r="BB1527" i="2"/>
  <c r="BB1528" i="2"/>
  <c r="BB1529" i="2"/>
  <c r="BB1530" i="2"/>
  <c r="BB1531" i="2"/>
  <c r="BB1532" i="2"/>
  <c r="BB1533" i="2"/>
  <c r="BB1534" i="2"/>
  <c r="BB1535" i="2"/>
  <c r="BB1536" i="2"/>
  <c r="BB1537" i="2"/>
  <c r="BB1538" i="2"/>
  <c r="BB1539" i="2"/>
  <c r="BB1540" i="2"/>
  <c r="BB1541" i="2"/>
  <c r="BB1542" i="2"/>
  <c r="BB1543" i="2"/>
  <c r="BB1544" i="2"/>
  <c r="BB1545" i="2"/>
  <c r="BB1546" i="2"/>
  <c r="BB1547" i="2"/>
  <c r="BB1548" i="2"/>
  <c r="BB1549" i="2"/>
  <c r="BB1550" i="2"/>
  <c r="BB1551" i="2"/>
  <c r="BB1552" i="2"/>
  <c r="BB1553" i="2"/>
  <c r="BB1554" i="2"/>
  <c r="BB1555" i="2"/>
  <c r="BB1556" i="2"/>
  <c r="BB1557" i="2"/>
  <c r="BB1558" i="2"/>
  <c r="BB1559" i="2"/>
  <c r="BB1560" i="2"/>
  <c r="BB1561" i="2"/>
  <c r="BB1562" i="2"/>
  <c r="BB1563" i="2"/>
  <c r="BB1564" i="2"/>
  <c r="BB1565" i="2"/>
  <c r="BB1566" i="2"/>
  <c r="BB1567" i="2"/>
  <c r="BB1568" i="2"/>
  <c r="BB1569" i="2"/>
  <c r="BB1570" i="2"/>
  <c r="BB1571" i="2"/>
  <c r="BB1572" i="2"/>
  <c r="BB1573" i="2"/>
  <c r="BB1574" i="2"/>
  <c r="BB1575" i="2"/>
  <c r="BB1576" i="2"/>
  <c r="BB1577" i="2"/>
  <c r="BB1578" i="2"/>
  <c r="BB1579" i="2"/>
  <c r="BB1580" i="2"/>
  <c r="BB1581" i="2"/>
  <c r="BB1582" i="2"/>
  <c r="BB1583" i="2"/>
  <c r="BB1584" i="2"/>
  <c r="BB1585" i="2"/>
  <c r="BB1586" i="2"/>
  <c r="BB1587" i="2"/>
  <c r="BB1588" i="2"/>
  <c r="BB1589" i="2"/>
  <c r="BB1590" i="2"/>
  <c r="BB1591" i="2"/>
  <c r="BB1592" i="2"/>
  <c r="BB1593" i="2"/>
  <c r="BB1594" i="2"/>
  <c r="BB1595" i="2"/>
  <c r="BB1596" i="2"/>
  <c r="BB1597" i="2"/>
  <c r="BB1598" i="2"/>
  <c r="BB1599" i="2"/>
  <c r="BB1600" i="2"/>
  <c r="BB1601" i="2"/>
  <c r="BB1602" i="2"/>
  <c r="BB1603" i="2"/>
  <c r="BB1604" i="2"/>
  <c r="BB1605" i="2"/>
  <c r="BB1606" i="2"/>
  <c r="BB1607" i="2"/>
  <c r="BB1608" i="2"/>
  <c r="BB1609" i="2"/>
  <c r="BB1610" i="2"/>
  <c r="BB1611" i="2"/>
  <c r="BB1612" i="2"/>
  <c r="BB1613" i="2"/>
  <c r="BB1614" i="2"/>
  <c r="BB1615" i="2"/>
  <c r="BB1616" i="2"/>
  <c r="BB1617" i="2"/>
  <c r="BB1618" i="2"/>
  <c r="BB1619" i="2"/>
  <c r="BB1620" i="2"/>
  <c r="BB1621" i="2"/>
  <c r="BB1622" i="2"/>
  <c r="BB1623" i="2"/>
  <c r="BB1624" i="2"/>
  <c r="BB1625" i="2"/>
  <c r="BB1626" i="2"/>
  <c r="BB1627" i="2"/>
  <c r="BB1628" i="2"/>
  <c r="BB1629" i="2"/>
  <c r="BB1630" i="2"/>
  <c r="BB1631" i="2"/>
  <c r="BB1632" i="2"/>
  <c r="BB1633" i="2"/>
  <c r="BB1634" i="2"/>
  <c r="BB1635" i="2"/>
  <c r="BB1636" i="2"/>
  <c r="BB1637" i="2"/>
  <c r="BB1638" i="2"/>
  <c r="BB1639" i="2"/>
  <c r="BB1640" i="2"/>
  <c r="BB1641" i="2"/>
  <c r="BB1642" i="2"/>
  <c r="BB1643" i="2"/>
  <c r="BB1644" i="2"/>
  <c r="BB1645" i="2"/>
  <c r="BB1646" i="2"/>
  <c r="BB1647" i="2"/>
  <c r="BB1648" i="2"/>
  <c r="BB1649" i="2"/>
  <c r="BB1650" i="2"/>
  <c r="BB1651" i="2"/>
  <c r="BB1652" i="2"/>
  <c r="BB1653" i="2"/>
  <c r="BB1654" i="2"/>
  <c r="BB1655" i="2"/>
  <c r="BB1656" i="2"/>
  <c r="BB1657" i="2"/>
  <c r="BB1658" i="2"/>
  <c r="BB1659" i="2"/>
  <c r="BB1660" i="2"/>
  <c r="BB1661" i="2"/>
  <c r="BB1662" i="2"/>
  <c r="BB1663" i="2"/>
  <c r="BB1664" i="2"/>
  <c r="BB1665" i="2"/>
  <c r="BB1666" i="2"/>
  <c r="BB1667" i="2"/>
  <c r="BB1668" i="2"/>
  <c r="BB1669" i="2"/>
  <c r="BB1670" i="2"/>
  <c r="BB1671" i="2"/>
  <c r="BB1672" i="2"/>
  <c r="BB1673" i="2"/>
  <c r="BB1674" i="2"/>
  <c r="BB1675" i="2"/>
  <c r="BB1676" i="2"/>
  <c r="BB1677" i="2"/>
  <c r="BB1678" i="2"/>
  <c r="BB1679" i="2"/>
  <c r="BB1680" i="2"/>
  <c r="BB1681" i="2"/>
  <c r="BB1682" i="2"/>
  <c r="BB1683" i="2"/>
  <c r="BB1684" i="2"/>
  <c r="BB1685" i="2"/>
  <c r="BB1686" i="2"/>
  <c r="BB1687" i="2"/>
  <c r="BB1688" i="2"/>
  <c r="BB1689" i="2"/>
  <c r="BB1690" i="2"/>
  <c r="BB1691" i="2"/>
  <c r="BB1692" i="2"/>
  <c r="BB1693" i="2"/>
  <c r="BB1694" i="2"/>
  <c r="BB1695" i="2"/>
  <c r="BB1696" i="2"/>
  <c r="BB1697" i="2"/>
  <c r="BB1698" i="2"/>
  <c r="BB1699" i="2"/>
  <c r="BB1700" i="2"/>
  <c r="BB1701" i="2"/>
  <c r="BB1702" i="2"/>
  <c r="BB1703" i="2"/>
  <c r="BB1704" i="2"/>
  <c r="BB1705" i="2"/>
  <c r="BB1706" i="2"/>
  <c r="BB1707" i="2"/>
  <c r="BB1708" i="2"/>
  <c r="BB1709" i="2"/>
  <c r="BB1710" i="2"/>
  <c r="BB1711" i="2"/>
  <c r="BB1712" i="2"/>
  <c r="BB1713" i="2"/>
  <c r="BB1714" i="2"/>
  <c r="BB1715" i="2"/>
  <c r="BB1716" i="2"/>
  <c r="BB1717" i="2"/>
  <c r="BB1718" i="2"/>
  <c r="BB1719" i="2"/>
  <c r="BB1720" i="2"/>
  <c r="BB1721" i="2"/>
  <c r="BB1722" i="2"/>
  <c r="BB1723" i="2"/>
  <c r="BB1724" i="2"/>
  <c r="BB1725" i="2"/>
  <c r="BB1726" i="2"/>
  <c r="BB1727" i="2"/>
  <c r="BB1728" i="2"/>
  <c r="BB1729" i="2"/>
  <c r="BB1730" i="2"/>
  <c r="BB1731" i="2"/>
  <c r="BB1732" i="2"/>
  <c r="BB1733" i="2"/>
  <c r="BB1734" i="2"/>
  <c r="BB1735" i="2"/>
  <c r="BB1736" i="2"/>
  <c r="BB1737" i="2"/>
  <c r="BB1738" i="2"/>
  <c r="BB1739" i="2"/>
  <c r="BB1740" i="2"/>
  <c r="BB1741" i="2"/>
  <c r="BB1742" i="2"/>
  <c r="BB1743" i="2"/>
  <c r="BB1744" i="2"/>
  <c r="BB1745" i="2"/>
  <c r="BB1746" i="2"/>
  <c r="BB1747" i="2"/>
  <c r="BB1748" i="2"/>
  <c r="BB1749" i="2"/>
  <c r="BB1750" i="2"/>
  <c r="BB1751" i="2"/>
  <c r="BB1752" i="2"/>
  <c r="BB1753" i="2"/>
  <c r="BB1754" i="2"/>
  <c r="BB1755" i="2"/>
  <c r="BB1756" i="2"/>
  <c r="BB1757" i="2"/>
  <c r="BB1758" i="2"/>
  <c r="BB1759" i="2"/>
  <c r="BB1760" i="2"/>
  <c r="BB1761" i="2"/>
  <c r="BB1762" i="2"/>
  <c r="BB1763" i="2"/>
  <c r="BB1764" i="2"/>
  <c r="BB1765" i="2"/>
  <c r="BB1766" i="2"/>
  <c r="BB1767" i="2"/>
  <c r="BB1768" i="2"/>
  <c r="BB1769" i="2"/>
  <c r="BB1770" i="2"/>
  <c r="BB1771" i="2"/>
  <c r="BB1772" i="2"/>
  <c r="BB1773" i="2"/>
  <c r="BB1774" i="2"/>
  <c r="BB1775" i="2"/>
  <c r="BB1776" i="2"/>
  <c r="BB1777" i="2"/>
  <c r="BB1778" i="2"/>
  <c r="BB1779" i="2"/>
  <c r="BB1780" i="2"/>
  <c r="BB1781" i="2"/>
  <c r="BB1782" i="2"/>
  <c r="BB1783" i="2"/>
  <c r="BB1784" i="2"/>
  <c r="BB1785" i="2"/>
  <c r="BB1786" i="2"/>
  <c r="BB1787" i="2"/>
  <c r="BB1788" i="2"/>
  <c r="BB1789" i="2"/>
  <c r="BB1790" i="2"/>
  <c r="BB1791" i="2"/>
  <c r="BB1792" i="2"/>
  <c r="BB1793" i="2"/>
  <c r="BB1794" i="2"/>
  <c r="BB1795" i="2"/>
  <c r="BB1796" i="2"/>
  <c r="BB1797" i="2"/>
  <c r="BB1798" i="2"/>
  <c r="BB1799" i="2"/>
  <c r="BB1800" i="2"/>
  <c r="BB1801" i="2"/>
  <c r="BB1802" i="2"/>
  <c r="BB1803" i="2"/>
  <c r="BB1804" i="2"/>
  <c r="BB1805" i="2"/>
  <c r="BB1806" i="2"/>
  <c r="BB1807" i="2"/>
  <c r="BB1808" i="2"/>
  <c r="BB1809" i="2"/>
  <c r="BB1810" i="2"/>
  <c r="BB1811" i="2"/>
  <c r="BB1812" i="2"/>
  <c r="BB1813" i="2"/>
  <c r="BB1814" i="2"/>
  <c r="BB1815" i="2"/>
  <c r="BB1816" i="2"/>
  <c r="BB1817" i="2"/>
  <c r="BB1818" i="2"/>
  <c r="BB1819" i="2"/>
  <c r="BB1820" i="2"/>
  <c r="BB1821" i="2"/>
  <c r="BB1822" i="2"/>
  <c r="BB1823" i="2"/>
  <c r="BB1824" i="2"/>
  <c r="BB1825" i="2"/>
  <c r="BB1826" i="2"/>
  <c r="BB1827" i="2"/>
  <c r="BB1828" i="2"/>
  <c r="BB1829" i="2"/>
  <c r="BB1830" i="2"/>
  <c r="BB1831" i="2"/>
  <c r="BB1832" i="2"/>
  <c r="BB1833" i="2"/>
  <c r="BB1834" i="2"/>
  <c r="BB1835" i="2"/>
  <c r="BB1836" i="2"/>
  <c r="BB1837" i="2"/>
  <c r="BB1838" i="2"/>
  <c r="BB1839" i="2"/>
  <c r="BB1840" i="2"/>
  <c r="BB1841" i="2"/>
  <c r="BB1842" i="2"/>
  <c r="BB1843" i="2"/>
  <c r="BB1844" i="2"/>
  <c r="BB1845" i="2"/>
  <c r="BB1846" i="2"/>
  <c r="BB1847" i="2"/>
  <c r="BB1848" i="2"/>
  <c r="BB1849" i="2"/>
  <c r="BB1850" i="2"/>
  <c r="BB1851" i="2"/>
  <c r="BB1852" i="2"/>
  <c r="BB1853" i="2"/>
  <c r="BB1854" i="2"/>
  <c r="BB1855" i="2"/>
  <c r="BB1856" i="2"/>
  <c r="BB1857" i="2"/>
  <c r="BB1858" i="2"/>
  <c r="BB1859" i="2"/>
  <c r="BB1860" i="2"/>
  <c r="BB1861" i="2"/>
  <c r="BB1862" i="2"/>
  <c r="BB1863" i="2"/>
  <c r="BB1864" i="2"/>
  <c r="BB1865" i="2"/>
  <c r="BB1866" i="2"/>
  <c r="BB1867" i="2"/>
  <c r="BB1868" i="2"/>
  <c r="BB1869" i="2"/>
  <c r="BB1870" i="2"/>
  <c r="BB1871" i="2"/>
  <c r="BB1872" i="2"/>
  <c r="BB1873" i="2"/>
  <c r="BB1874" i="2"/>
  <c r="BB1875" i="2"/>
  <c r="BB1876" i="2"/>
  <c r="BB1877" i="2"/>
  <c r="BB1878" i="2"/>
  <c r="BB1879" i="2"/>
  <c r="BB1880" i="2"/>
  <c r="BB1881" i="2"/>
  <c r="BB1882" i="2"/>
  <c r="BB1883" i="2"/>
  <c r="BB1884" i="2"/>
  <c r="BB1885" i="2"/>
  <c r="BB1886" i="2"/>
  <c r="BB1887" i="2"/>
  <c r="BB1888" i="2"/>
  <c r="BB1889" i="2"/>
  <c r="BB1890" i="2"/>
  <c r="BB1891" i="2"/>
  <c r="BB1892" i="2"/>
  <c r="BB1893" i="2"/>
  <c r="BB1894" i="2"/>
  <c r="BB1895" i="2"/>
  <c r="BB1896" i="2"/>
  <c r="BB1897" i="2"/>
  <c r="BB1898" i="2"/>
  <c r="BB1899" i="2"/>
  <c r="BB1900" i="2"/>
  <c r="BB1901" i="2"/>
  <c r="BB1902" i="2"/>
  <c r="BB1903" i="2"/>
  <c r="BB1904" i="2"/>
  <c r="BB1905" i="2"/>
  <c r="BB1906" i="2"/>
  <c r="BB1907" i="2"/>
  <c r="BB1908" i="2"/>
  <c r="BB1909" i="2"/>
  <c r="BB1910" i="2"/>
  <c r="BB1911" i="2"/>
  <c r="BB1912" i="2"/>
  <c r="BB1913" i="2"/>
  <c r="BB1914" i="2"/>
  <c r="BB1915" i="2"/>
  <c r="BB1916" i="2"/>
  <c r="BB1917" i="2"/>
  <c r="BB1918" i="2"/>
  <c r="BB1919" i="2"/>
  <c r="BB1920" i="2"/>
  <c r="BB1921" i="2"/>
  <c r="BB1922" i="2"/>
  <c r="BB1923" i="2"/>
  <c r="BB1924" i="2"/>
  <c r="BB1925" i="2"/>
  <c r="BB1926" i="2"/>
  <c r="BB1927" i="2"/>
  <c r="BB1928" i="2"/>
  <c r="BB1929" i="2"/>
  <c r="BB1930" i="2"/>
  <c r="BB1931" i="2"/>
  <c r="BB1932" i="2"/>
  <c r="BB1933" i="2"/>
  <c r="BB1934" i="2"/>
  <c r="BB1935" i="2"/>
  <c r="BB1936" i="2"/>
  <c r="BB1937" i="2"/>
  <c r="BB1938" i="2"/>
  <c r="BB1939" i="2"/>
  <c r="BB1940" i="2"/>
  <c r="BB1941" i="2"/>
  <c r="BB1942" i="2"/>
  <c r="BB1943" i="2"/>
  <c r="BB1944" i="2"/>
  <c r="BB1945" i="2"/>
  <c r="BB1946" i="2"/>
  <c r="BB1947" i="2"/>
  <c r="BB1948" i="2"/>
  <c r="BB1949" i="2"/>
  <c r="BB1950" i="2"/>
  <c r="BB1951" i="2"/>
  <c r="BB1952" i="2"/>
  <c r="BB1953" i="2"/>
  <c r="BB1954" i="2"/>
  <c r="BB1955" i="2"/>
  <c r="BB1956" i="2"/>
  <c r="BB1957" i="2"/>
  <c r="BB1958" i="2"/>
  <c r="BB1959" i="2"/>
  <c r="BB1960" i="2"/>
  <c r="BB1961" i="2"/>
  <c r="BB1962" i="2"/>
  <c r="BB1963" i="2"/>
  <c r="BB1964" i="2"/>
  <c r="BB1965" i="2"/>
  <c r="BB1966" i="2"/>
  <c r="BB1967" i="2"/>
  <c r="BB1968" i="2"/>
  <c r="BB1969" i="2"/>
  <c r="BB1970" i="2"/>
  <c r="BB1971" i="2"/>
  <c r="BB1972" i="2"/>
  <c r="BB1973" i="2"/>
  <c r="BB1974" i="2"/>
  <c r="BB1975" i="2"/>
  <c r="BB1976" i="2"/>
  <c r="BB1977" i="2"/>
  <c r="BB1978" i="2"/>
  <c r="BB1979" i="2"/>
  <c r="BB1980" i="2"/>
  <c r="BB1981" i="2"/>
  <c r="BB1982" i="2"/>
  <c r="BB1983" i="2"/>
  <c r="BB1984" i="2"/>
  <c r="BB1985" i="2"/>
  <c r="BB1986" i="2"/>
  <c r="BB1987" i="2"/>
  <c r="BB1988" i="2"/>
  <c r="BB1989" i="2"/>
  <c r="BB1990" i="2"/>
  <c r="BB1991" i="2"/>
  <c r="BB1992" i="2"/>
  <c r="BB1993" i="2"/>
  <c r="BB1994" i="2"/>
  <c r="BB1995" i="2"/>
  <c r="BB1996" i="2"/>
  <c r="BB1997" i="2"/>
  <c r="BB1998" i="2"/>
  <c r="BB1999" i="2"/>
  <c r="BB2000" i="2"/>
  <c r="BB2001" i="2"/>
  <c r="BB2002" i="2"/>
  <c r="BB2003" i="2"/>
  <c r="BB2004" i="2"/>
  <c r="BB2005" i="2"/>
  <c r="BB2006" i="2"/>
  <c r="BB2007" i="2"/>
  <c r="BB2008" i="2"/>
  <c r="BB2009" i="2"/>
  <c r="BB2010" i="2"/>
  <c r="BB2011" i="2"/>
  <c r="BB2012" i="2"/>
  <c r="BB2013" i="2"/>
  <c r="BB2014" i="2"/>
  <c r="BB2015" i="2"/>
  <c r="BB2016" i="2"/>
  <c r="BB2017" i="2"/>
  <c r="BB2018" i="2"/>
  <c r="BB2019" i="2"/>
  <c r="BB2020" i="2"/>
  <c r="BB2021" i="2"/>
  <c r="BB2022" i="2"/>
  <c r="BB2023" i="2"/>
  <c r="BB2024" i="2"/>
  <c r="BB2025" i="2"/>
  <c r="BB2026" i="2"/>
  <c r="BB2027" i="2"/>
  <c r="BB2028" i="2"/>
  <c r="BB2029" i="2"/>
  <c r="BB2030" i="2"/>
  <c r="BB2031" i="2"/>
  <c r="BB2032" i="2"/>
  <c r="BB2033" i="2"/>
  <c r="BB2034" i="2"/>
  <c r="BB2035" i="2"/>
  <c r="BB2036" i="2"/>
  <c r="BB2037" i="2"/>
  <c r="BB2038" i="2"/>
  <c r="BB2039" i="2"/>
  <c r="BB2040" i="2"/>
  <c r="BB2041" i="2"/>
  <c r="BB2042" i="2"/>
  <c r="BB2043" i="2"/>
  <c r="BB2044" i="2"/>
  <c r="BB2045" i="2"/>
  <c r="BB2046" i="2"/>
  <c r="BB2047" i="2"/>
  <c r="BB2048" i="2"/>
  <c r="BB2049" i="2"/>
  <c r="BB2050" i="2"/>
  <c r="BB2051" i="2"/>
  <c r="BB2052" i="2"/>
  <c r="BB2053" i="2"/>
  <c r="BB2054" i="2"/>
  <c r="BB2055" i="2"/>
  <c r="BB2056" i="2"/>
  <c r="BB2057" i="2"/>
  <c r="BB2058" i="2"/>
  <c r="BB2059" i="2"/>
  <c r="BB2060" i="2"/>
  <c r="BB2061" i="2"/>
  <c r="BB2062" i="2"/>
  <c r="BB2063" i="2"/>
  <c r="BB2064" i="2"/>
  <c r="BB2065" i="2"/>
  <c r="BB2066" i="2"/>
  <c r="BB2067" i="2"/>
  <c r="BB2068" i="2"/>
  <c r="BB2069" i="2"/>
  <c r="BB2070" i="2"/>
  <c r="BB2071" i="2"/>
  <c r="BB2072" i="2"/>
  <c r="BB2073" i="2"/>
  <c r="BB2074" i="2"/>
  <c r="BB2075" i="2"/>
  <c r="BB2076" i="2"/>
  <c r="BB2077" i="2"/>
  <c r="BB2078" i="2"/>
  <c r="BB2079" i="2"/>
  <c r="BB2080" i="2"/>
  <c r="BB2081" i="2"/>
  <c r="BB2082" i="2"/>
  <c r="BB2083" i="2"/>
  <c r="BB2084" i="2"/>
  <c r="BB2085" i="2"/>
  <c r="BB2086" i="2"/>
  <c r="BB2087" i="2"/>
  <c r="BB2088" i="2"/>
  <c r="BB2089" i="2"/>
  <c r="BB2090" i="2"/>
  <c r="BB2091" i="2"/>
  <c r="BB2092" i="2"/>
  <c r="BB2093" i="2"/>
  <c r="BB2094" i="2"/>
  <c r="BB2095" i="2"/>
  <c r="BB2096" i="2"/>
  <c r="BB2097" i="2"/>
  <c r="BB2098" i="2"/>
  <c r="BB2099" i="2"/>
  <c r="BB2100" i="2"/>
  <c r="BB2101" i="2"/>
  <c r="BB2102" i="2"/>
  <c r="BB2103" i="2"/>
  <c r="BB2104" i="2"/>
  <c r="BB2105" i="2"/>
  <c r="BB2106" i="2"/>
  <c r="BB2107" i="2"/>
  <c r="BB2108" i="2"/>
  <c r="BB2109" i="2"/>
  <c r="BB2110" i="2"/>
  <c r="BB2111" i="2"/>
  <c r="BB2112" i="2"/>
  <c r="BB2113" i="2"/>
  <c r="BB2114" i="2"/>
  <c r="BB2115" i="2"/>
  <c r="BB2116" i="2"/>
  <c r="BB2117" i="2"/>
  <c r="BB2118" i="2"/>
  <c r="BB2119" i="2"/>
  <c r="BB2120" i="2"/>
  <c r="BB2121" i="2"/>
  <c r="BB2122" i="2"/>
  <c r="BB2123" i="2"/>
  <c r="BB2124" i="2"/>
  <c r="BB2125" i="2"/>
  <c r="BB2126" i="2"/>
  <c r="BB2127" i="2"/>
  <c r="BB2128" i="2"/>
  <c r="BB2129" i="2"/>
  <c r="BB2130" i="2"/>
  <c r="BB2131" i="2"/>
  <c r="BB2132" i="2"/>
  <c r="BB2133" i="2"/>
  <c r="BB2134" i="2"/>
  <c r="BB2135" i="2"/>
  <c r="BB2136" i="2"/>
  <c r="BB2137" i="2"/>
  <c r="BB2138" i="2"/>
  <c r="BB2139" i="2"/>
  <c r="BB2140" i="2"/>
  <c r="BB2141" i="2"/>
  <c r="BB2142" i="2"/>
  <c r="BB2143" i="2"/>
  <c r="BB2144" i="2"/>
  <c r="BB2145" i="2"/>
  <c r="BB2146" i="2"/>
  <c r="BB2147" i="2"/>
  <c r="BB2148" i="2"/>
  <c r="BB2149" i="2"/>
  <c r="BB2150" i="2"/>
  <c r="BB2151" i="2"/>
  <c r="BB2152" i="2"/>
  <c r="BB2153" i="2"/>
  <c r="BB2154" i="2"/>
  <c r="BB2155" i="2"/>
  <c r="BB2156" i="2"/>
  <c r="BB2157" i="2"/>
  <c r="BB2158" i="2"/>
  <c r="BB2159" i="2"/>
  <c r="BB2160" i="2"/>
  <c r="BB2161" i="2"/>
  <c r="BB2162" i="2"/>
  <c r="BB2163" i="2"/>
  <c r="BB2164" i="2"/>
  <c r="BB2165" i="2"/>
  <c r="BB2166" i="2"/>
  <c r="BB2167" i="2"/>
  <c r="BB2168" i="2"/>
  <c r="BB2169" i="2"/>
  <c r="BB2170" i="2"/>
  <c r="BB2171" i="2"/>
  <c r="BB2172" i="2"/>
  <c r="BB2173" i="2"/>
  <c r="BB2174" i="2"/>
  <c r="BB2175" i="2"/>
  <c r="BB2176" i="2"/>
  <c r="BB2177" i="2"/>
  <c r="BB2178" i="2"/>
  <c r="BB2179" i="2"/>
  <c r="BB2180" i="2"/>
  <c r="BB2181" i="2"/>
  <c r="BB2182" i="2"/>
  <c r="BB2183" i="2"/>
  <c r="BB2184" i="2"/>
  <c r="BB2185" i="2"/>
  <c r="BB2186" i="2"/>
  <c r="BB2187" i="2"/>
  <c r="BB2188" i="2"/>
  <c r="BB2189" i="2"/>
  <c r="BB2190" i="2"/>
  <c r="BB2191" i="2"/>
  <c r="BB2192" i="2"/>
  <c r="BB2193" i="2"/>
  <c r="BB2194" i="2"/>
  <c r="BB2195" i="2"/>
  <c r="BB2196" i="2"/>
  <c r="BB2197" i="2"/>
  <c r="BB2198" i="2"/>
  <c r="BB2199" i="2"/>
  <c r="BB2200" i="2"/>
  <c r="BB2201" i="2"/>
  <c r="BB2202" i="2"/>
  <c r="BB2203" i="2"/>
  <c r="BB2204" i="2"/>
  <c r="BB2205" i="2"/>
  <c r="BB2206" i="2"/>
  <c r="BB2207" i="2"/>
  <c r="BB2208" i="2"/>
  <c r="BB2209" i="2"/>
  <c r="BB2210" i="2"/>
  <c r="BB2211" i="2"/>
  <c r="BB2212" i="2"/>
  <c r="BB2213" i="2"/>
  <c r="BB2214" i="2"/>
  <c r="BB2215" i="2"/>
  <c r="BB2216" i="2"/>
  <c r="BB2217" i="2"/>
  <c r="BB2218" i="2"/>
  <c r="BB2219" i="2"/>
  <c r="BB2220" i="2"/>
  <c r="BB2221" i="2"/>
  <c r="BB2222" i="2"/>
  <c r="BB2223" i="2"/>
  <c r="BB2224" i="2"/>
  <c r="BB2225" i="2"/>
  <c r="BB2226" i="2"/>
  <c r="BB2227" i="2"/>
  <c r="BB2228" i="2"/>
  <c r="BB2229" i="2"/>
  <c r="BB2230" i="2"/>
  <c r="BB2231" i="2"/>
  <c r="BB2232" i="2"/>
  <c r="BB2233" i="2"/>
  <c r="BB2234" i="2"/>
  <c r="BB2235" i="2"/>
  <c r="BB2236" i="2"/>
  <c r="BB2237" i="2"/>
  <c r="BB2238" i="2"/>
  <c r="BB2239" i="2"/>
  <c r="BB2240" i="2"/>
  <c r="BB2241" i="2"/>
  <c r="BB2242" i="2"/>
  <c r="BB2243" i="2"/>
  <c r="BB2244" i="2"/>
  <c r="BB2245" i="2"/>
  <c r="BB2246" i="2"/>
  <c r="BB2247" i="2"/>
  <c r="BB2248" i="2"/>
  <c r="BB2249" i="2"/>
  <c r="BB2250" i="2"/>
  <c r="BB2251" i="2"/>
  <c r="BB2252" i="2"/>
  <c r="BB2253" i="2"/>
  <c r="BB2254" i="2"/>
  <c r="BB2255" i="2"/>
  <c r="BB2256" i="2"/>
  <c r="BB2257" i="2"/>
  <c r="BB2258" i="2"/>
  <c r="BB2259" i="2"/>
  <c r="BB2260" i="2"/>
  <c r="BB2261" i="2"/>
  <c r="BB2262" i="2"/>
  <c r="BB2263" i="2"/>
  <c r="BB2264" i="2"/>
  <c r="BB2265" i="2"/>
  <c r="BB2266" i="2"/>
  <c r="BB2267" i="2"/>
  <c r="BB2268" i="2"/>
  <c r="BB2269" i="2"/>
  <c r="BB2270" i="2"/>
  <c r="BB2271" i="2"/>
  <c r="BB2272" i="2"/>
  <c r="BB2273" i="2"/>
  <c r="BB2274" i="2"/>
  <c r="BB2275" i="2"/>
  <c r="BB2276" i="2"/>
  <c r="BB2277" i="2"/>
  <c r="BB2278" i="2"/>
  <c r="BB2279" i="2"/>
  <c r="BB2280" i="2"/>
  <c r="BB2281" i="2"/>
  <c r="BB2282" i="2"/>
  <c r="BB2283" i="2"/>
  <c r="BB2284" i="2"/>
  <c r="BB2285" i="2"/>
  <c r="BB2286" i="2"/>
  <c r="BB2287" i="2"/>
  <c r="BB2288" i="2"/>
  <c r="BB2289" i="2"/>
  <c r="BB2290" i="2"/>
  <c r="BB2291" i="2"/>
  <c r="BB2292" i="2"/>
  <c r="BB2293" i="2"/>
  <c r="BB2294" i="2"/>
  <c r="BB2295" i="2"/>
  <c r="BB2296" i="2"/>
  <c r="BB2297" i="2"/>
  <c r="BB2298" i="2"/>
  <c r="BB2299" i="2"/>
  <c r="BB2300" i="2"/>
  <c r="BB2301" i="2"/>
  <c r="BB2302" i="2"/>
  <c r="BB2303" i="2"/>
  <c r="BB2304" i="2"/>
  <c r="BB2305" i="2"/>
  <c r="BB2306" i="2"/>
  <c r="BB2307" i="2"/>
  <c r="BB2308" i="2"/>
  <c r="BB2309" i="2"/>
  <c r="BB2310" i="2"/>
  <c r="BB2311" i="2"/>
  <c r="BB2312" i="2"/>
  <c r="BB2313" i="2"/>
  <c r="BB2314" i="2"/>
  <c r="BB2315" i="2"/>
  <c r="BB2316" i="2"/>
  <c r="BB2317" i="2"/>
  <c r="BB2318" i="2"/>
  <c r="BB2319" i="2"/>
  <c r="BB2320" i="2"/>
  <c r="BB2321" i="2"/>
  <c r="BB2322" i="2"/>
  <c r="BB2323" i="2"/>
  <c r="BB2324" i="2"/>
  <c r="BB2325" i="2"/>
  <c r="BB2326" i="2"/>
  <c r="BB2327" i="2"/>
  <c r="BB2328" i="2"/>
  <c r="BB2329" i="2"/>
  <c r="BB2330" i="2"/>
  <c r="BB2331" i="2"/>
  <c r="BB2332" i="2"/>
  <c r="BB2333" i="2"/>
  <c r="BB2334" i="2"/>
  <c r="BB2335" i="2"/>
  <c r="BB2336" i="2"/>
  <c r="BB2337" i="2"/>
  <c r="BB2338" i="2"/>
  <c r="BB2339" i="2"/>
  <c r="BB2340" i="2"/>
  <c r="BB2341" i="2"/>
  <c r="BB2342" i="2"/>
  <c r="BB2343" i="2"/>
  <c r="BB2344" i="2"/>
  <c r="BB2345" i="2"/>
  <c r="BB2346" i="2"/>
  <c r="BB2347" i="2"/>
  <c r="BB2348" i="2"/>
  <c r="BB2349" i="2"/>
  <c r="BB2350" i="2"/>
  <c r="BB2351" i="2"/>
  <c r="BB2352" i="2"/>
  <c r="BB2353" i="2"/>
  <c r="BB2354" i="2"/>
  <c r="BB2355" i="2"/>
  <c r="BB2356" i="2"/>
  <c r="BB2357" i="2"/>
  <c r="BB2358" i="2"/>
  <c r="BB2359" i="2"/>
  <c r="BB2360" i="2"/>
  <c r="BB2361" i="2"/>
  <c r="BB2362" i="2"/>
  <c r="BB2363" i="2"/>
  <c r="BB2364" i="2"/>
  <c r="BB2365" i="2"/>
  <c r="BB2366" i="2"/>
  <c r="BB2367" i="2"/>
  <c r="BB2368" i="2"/>
  <c r="BB2369" i="2"/>
  <c r="BB2370" i="2"/>
  <c r="BB2371" i="2"/>
  <c r="BB2372" i="2"/>
  <c r="BB2373" i="2"/>
  <c r="BB2374" i="2"/>
  <c r="BB2375" i="2"/>
  <c r="BB2376" i="2"/>
  <c r="BB2377" i="2"/>
  <c r="BB2378" i="2"/>
  <c r="BB2379" i="2"/>
  <c r="BB2380" i="2"/>
  <c r="BB2381" i="2"/>
  <c r="BB2382" i="2"/>
  <c r="BB2383" i="2"/>
  <c r="BB2384" i="2"/>
  <c r="BB2385" i="2"/>
  <c r="BB2386" i="2"/>
  <c r="BB2387" i="2"/>
  <c r="BB2388" i="2"/>
  <c r="BB2389" i="2"/>
  <c r="BB2390" i="2"/>
  <c r="BB2391" i="2"/>
  <c r="BB2392" i="2"/>
  <c r="BB2393" i="2"/>
  <c r="BB2394" i="2"/>
  <c r="BB2395" i="2"/>
  <c r="BB2396" i="2"/>
  <c r="BB2397" i="2"/>
  <c r="BB2398" i="2"/>
  <c r="BB2399" i="2"/>
  <c r="BB2400" i="2"/>
  <c r="BB2401" i="2"/>
  <c r="BB2402" i="2"/>
  <c r="BB2403" i="2"/>
  <c r="BB2404" i="2"/>
  <c r="BB2405" i="2"/>
  <c r="BB2406" i="2"/>
  <c r="BB2407" i="2"/>
  <c r="BB2408" i="2"/>
  <c r="BB2409" i="2"/>
  <c r="BB2410" i="2"/>
  <c r="BB2411" i="2"/>
  <c r="BB2412" i="2"/>
  <c r="BB2413" i="2"/>
  <c r="BB2414" i="2"/>
  <c r="BB2415" i="2"/>
  <c r="BB2416" i="2"/>
  <c r="BB2417" i="2"/>
  <c r="BB2418" i="2"/>
  <c r="BB2419" i="2"/>
  <c r="BB2420" i="2"/>
  <c r="BB2421" i="2"/>
  <c r="BB2422" i="2"/>
  <c r="BB2423" i="2"/>
  <c r="BB2424" i="2"/>
  <c r="BB2425" i="2"/>
  <c r="BB2426" i="2"/>
  <c r="BB2427" i="2"/>
  <c r="BB2428" i="2"/>
  <c r="BB2429" i="2"/>
  <c r="BB2430" i="2"/>
  <c r="BB2431" i="2"/>
  <c r="BB2432" i="2"/>
  <c r="BB2433" i="2"/>
  <c r="BB2434" i="2"/>
  <c r="BB2435" i="2"/>
  <c r="BB2436" i="2"/>
  <c r="BB2437" i="2"/>
  <c r="BB2438" i="2"/>
  <c r="BB2439" i="2"/>
  <c r="BB2440" i="2"/>
  <c r="BB2441" i="2"/>
  <c r="BB2442" i="2"/>
  <c r="BB2443" i="2"/>
  <c r="BB2444" i="2"/>
  <c r="BB2445" i="2"/>
  <c r="BB2446" i="2"/>
  <c r="BB2447" i="2"/>
  <c r="BB2448" i="2"/>
  <c r="BB2449" i="2"/>
  <c r="BB2450" i="2"/>
  <c r="BB2451" i="2"/>
  <c r="BB2452" i="2"/>
  <c r="BB2453" i="2"/>
  <c r="BB2454" i="2"/>
  <c r="BB2455" i="2"/>
  <c r="BB2456" i="2"/>
  <c r="BB2457" i="2"/>
  <c r="BB2458" i="2"/>
  <c r="BB2459" i="2"/>
  <c r="BB2460" i="2"/>
  <c r="BB2461" i="2"/>
  <c r="BB2462" i="2"/>
  <c r="BB2463" i="2"/>
  <c r="BB2464" i="2"/>
  <c r="BB2465" i="2"/>
  <c r="BB2466" i="2"/>
  <c r="BB2467" i="2"/>
  <c r="BB2468" i="2"/>
  <c r="BB2469" i="2"/>
  <c r="BB2470" i="2"/>
  <c r="BB2471" i="2"/>
  <c r="BB2472" i="2"/>
  <c r="BB2473" i="2"/>
  <c r="BB2474" i="2"/>
  <c r="BB2475" i="2"/>
  <c r="BB2476" i="2"/>
  <c r="BB2477" i="2"/>
  <c r="BB2478" i="2"/>
  <c r="BB2479" i="2"/>
  <c r="BB2480" i="2"/>
  <c r="BB2481" i="2"/>
  <c r="BB2482" i="2"/>
  <c r="BB2483" i="2"/>
  <c r="BB2484" i="2"/>
  <c r="BB2485" i="2"/>
  <c r="BB2486" i="2"/>
  <c r="BB2487" i="2"/>
  <c r="BB2488" i="2"/>
  <c r="BB2489" i="2"/>
  <c r="BB2490" i="2"/>
  <c r="BB2491" i="2"/>
  <c r="BB2492" i="2"/>
  <c r="BB2493" i="2"/>
  <c r="BB2494" i="2"/>
  <c r="BB2495" i="2"/>
  <c r="BB2496" i="2"/>
  <c r="BB2497" i="2"/>
  <c r="BB2498" i="2"/>
  <c r="BB2499" i="2"/>
  <c r="BB2500" i="2"/>
  <c r="BB2501" i="2"/>
  <c r="BB2502" i="2"/>
  <c r="BB2503" i="2"/>
  <c r="BB2504" i="2"/>
  <c r="BB2505" i="2"/>
  <c r="BB2506" i="2"/>
  <c r="BB2507" i="2"/>
  <c r="BB2508" i="2"/>
  <c r="BB2509" i="2"/>
  <c r="BB2510" i="2"/>
  <c r="BB2511" i="2"/>
  <c r="BB2512" i="2"/>
  <c r="BB2513" i="2"/>
  <c r="BB2514" i="2"/>
  <c r="BB2515" i="2"/>
  <c r="BB2516" i="2"/>
  <c r="BB2517" i="2"/>
  <c r="BB2518" i="2"/>
  <c r="BB2519" i="2"/>
  <c r="BB2520" i="2"/>
  <c r="BB2521" i="2"/>
  <c r="BB2522" i="2"/>
  <c r="BB2523" i="2"/>
  <c r="BB2524" i="2"/>
  <c r="BB2525" i="2"/>
  <c r="BB2526" i="2"/>
  <c r="BB2527" i="2"/>
  <c r="BB2528" i="2"/>
  <c r="BB2529" i="2"/>
  <c r="BB2530" i="2"/>
  <c r="BB2531" i="2"/>
  <c r="BB2532" i="2"/>
  <c r="BB2533" i="2"/>
  <c r="BB2534" i="2"/>
  <c r="BB2535" i="2"/>
  <c r="BB2536" i="2"/>
  <c r="BB2537" i="2"/>
  <c r="BB2538" i="2"/>
  <c r="BB2539" i="2"/>
  <c r="BB2540" i="2"/>
  <c r="BB2541" i="2"/>
  <c r="BB2542" i="2"/>
  <c r="BB2543" i="2"/>
  <c r="BB2544" i="2"/>
  <c r="BB2545" i="2"/>
  <c r="BB2546" i="2"/>
  <c r="BB2547" i="2"/>
  <c r="BB2548" i="2"/>
  <c r="BB2549" i="2"/>
  <c r="BB2550" i="2"/>
  <c r="BB2551" i="2"/>
  <c r="BB2552" i="2"/>
  <c r="BB2553" i="2"/>
  <c r="BB2554" i="2"/>
  <c r="BB2555" i="2"/>
  <c r="BB2556" i="2"/>
  <c r="BB2557" i="2"/>
  <c r="BB2558" i="2"/>
  <c r="BB2559" i="2"/>
  <c r="BB2560" i="2"/>
  <c r="BB2561" i="2"/>
  <c r="BB2562" i="2"/>
  <c r="BB2563" i="2"/>
  <c r="BB2564" i="2"/>
  <c r="BB2565" i="2"/>
  <c r="BB2566" i="2"/>
  <c r="BB2567" i="2"/>
  <c r="BB2568" i="2"/>
  <c r="BB2569" i="2"/>
  <c r="BB2570" i="2"/>
  <c r="BB2571" i="2"/>
  <c r="BB2572" i="2"/>
  <c r="BB2573" i="2"/>
  <c r="BB2574" i="2"/>
  <c r="BB2575" i="2"/>
  <c r="BB2576" i="2"/>
  <c r="BB2577" i="2"/>
  <c r="BB2578" i="2"/>
  <c r="BB2579" i="2"/>
  <c r="BB2580" i="2"/>
  <c r="BB2581" i="2"/>
  <c r="BB2582" i="2"/>
  <c r="BB2583" i="2"/>
  <c r="BB2584" i="2"/>
  <c r="BB2585" i="2"/>
  <c r="BB2586" i="2"/>
  <c r="BB2587" i="2"/>
  <c r="BB2588" i="2"/>
  <c r="BB2589" i="2"/>
  <c r="BB2590" i="2"/>
  <c r="BB2591" i="2"/>
  <c r="BB2592" i="2"/>
  <c r="BB2593" i="2"/>
  <c r="BB2594" i="2"/>
  <c r="BB2595" i="2"/>
  <c r="BB2596" i="2"/>
  <c r="BB2597" i="2"/>
  <c r="BB2598" i="2"/>
  <c r="BB2599" i="2"/>
  <c r="BB2600" i="2"/>
  <c r="BB2601" i="2"/>
  <c r="BB2602" i="2"/>
  <c r="BB2603" i="2"/>
  <c r="BB2604" i="2"/>
  <c r="BB2605" i="2"/>
  <c r="BB2606" i="2"/>
  <c r="BB2607" i="2"/>
  <c r="BB2608" i="2"/>
  <c r="BB2609" i="2"/>
  <c r="BB2610" i="2"/>
  <c r="BB2611" i="2"/>
  <c r="BB2612" i="2"/>
  <c r="BB2613" i="2"/>
  <c r="BB2614" i="2"/>
  <c r="BB2615" i="2"/>
  <c r="BB2616" i="2"/>
  <c r="BB2617" i="2"/>
  <c r="BB2618" i="2"/>
  <c r="BB2619" i="2"/>
  <c r="BB2620" i="2"/>
  <c r="BB2621" i="2"/>
  <c r="BB2622" i="2"/>
  <c r="BB2623" i="2"/>
  <c r="BB2624" i="2"/>
  <c r="BB2625" i="2"/>
  <c r="BB2626" i="2"/>
  <c r="BB2627" i="2"/>
  <c r="BB2628" i="2"/>
  <c r="BB2629" i="2"/>
  <c r="BB2630" i="2"/>
  <c r="BB2631" i="2"/>
  <c r="BB2632" i="2"/>
  <c r="BB2633" i="2"/>
  <c r="BB2634" i="2"/>
  <c r="BB2635" i="2"/>
  <c r="BB2636" i="2"/>
  <c r="BB2637" i="2"/>
  <c r="BB2638" i="2"/>
  <c r="BB2639" i="2"/>
  <c r="BB2640" i="2"/>
  <c r="BB2641" i="2"/>
  <c r="BB2642" i="2"/>
  <c r="BB2643" i="2"/>
  <c r="BB2644" i="2"/>
  <c r="BB2645" i="2"/>
  <c r="BB2646" i="2"/>
  <c r="BB2647" i="2"/>
  <c r="BB2648" i="2"/>
  <c r="BB2649" i="2"/>
  <c r="BB2650" i="2"/>
  <c r="BB2651" i="2"/>
  <c r="BB2652" i="2"/>
  <c r="BB2653" i="2"/>
  <c r="BB2654" i="2"/>
  <c r="BB2655" i="2"/>
  <c r="BB2656" i="2"/>
  <c r="BB2657" i="2"/>
  <c r="BB2658" i="2"/>
  <c r="BB2659" i="2"/>
  <c r="BB2660" i="2"/>
  <c r="BB2661" i="2"/>
  <c r="BB2662" i="2"/>
  <c r="BB2663" i="2"/>
  <c r="BB2664" i="2"/>
  <c r="BB2665" i="2"/>
  <c r="BB2666" i="2"/>
  <c r="BB2667" i="2"/>
  <c r="BB2668" i="2"/>
  <c r="BB2669" i="2"/>
  <c r="BB2670" i="2"/>
  <c r="BB2671" i="2"/>
  <c r="BB2672" i="2"/>
  <c r="BB2673" i="2"/>
  <c r="BB2674" i="2"/>
  <c r="BB2675" i="2"/>
  <c r="BB2676" i="2"/>
  <c r="BB2677" i="2"/>
  <c r="BB2678" i="2"/>
  <c r="BB2679" i="2"/>
  <c r="BB2680" i="2"/>
  <c r="BB2681" i="2"/>
  <c r="BB2682" i="2"/>
  <c r="BB2683" i="2"/>
  <c r="BB2684" i="2"/>
  <c r="BB2685" i="2"/>
  <c r="BB2686" i="2"/>
  <c r="BB2687" i="2"/>
  <c r="BB2688" i="2"/>
  <c r="BB2689" i="2"/>
  <c r="BB2690" i="2"/>
  <c r="BB2691" i="2"/>
  <c r="BB2692" i="2"/>
  <c r="BB2693" i="2"/>
  <c r="BB2694" i="2"/>
  <c r="BB2695" i="2"/>
  <c r="BB2696" i="2"/>
  <c r="BB2697" i="2"/>
  <c r="BB2698" i="2"/>
  <c r="BB2699" i="2"/>
  <c r="BB2700" i="2"/>
  <c r="BB2701" i="2"/>
  <c r="BB2702" i="2"/>
  <c r="BB2703" i="2"/>
  <c r="BB2704" i="2"/>
  <c r="BB2705" i="2"/>
  <c r="BB2706" i="2"/>
  <c r="BB2707" i="2"/>
  <c r="BB2708" i="2"/>
  <c r="BB2709" i="2"/>
  <c r="BB2710" i="2"/>
  <c r="BB2711" i="2"/>
  <c r="BB2712" i="2"/>
  <c r="BB2713" i="2"/>
  <c r="BB2714" i="2"/>
  <c r="BB2715" i="2"/>
  <c r="BB2716" i="2"/>
  <c r="BB2717" i="2"/>
  <c r="BB2718" i="2"/>
  <c r="BB2719" i="2"/>
  <c r="BB2720" i="2"/>
  <c r="BB2721" i="2"/>
  <c r="BB2722" i="2"/>
  <c r="BB2723" i="2"/>
  <c r="BB2724" i="2"/>
  <c r="BB2725" i="2"/>
  <c r="BB2726" i="2"/>
  <c r="BB2727" i="2"/>
  <c r="BB2728" i="2"/>
  <c r="BB2729" i="2"/>
  <c r="BB2730" i="2"/>
  <c r="BB2731" i="2"/>
  <c r="BB2732" i="2"/>
  <c r="BB2733" i="2"/>
  <c r="BB2734" i="2"/>
  <c r="BB2735" i="2"/>
  <c r="BB2736" i="2"/>
  <c r="BB2737" i="2"/>
  <c r="BB2738" i="2"/>
  <c r="BB2739" i="2"/>
  <c r="BB2740" i="2"/>
  <c r="BB2741" i="2"/>
  <c r="BB2742" i="2"/>
  <c r="BB2743" i="2"/>
  <c r="BB2744" i="2"/>
  <c r="BB2745" i="2"/>
  <c r="BB2746" i="2"/>
  <c r="BB2747" i="2"/>
  <c r="BB2748" i="2"/>
  <c r="BB2749" i="2"/>
  <c r="BB2750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503" i="2"/>
  <c r="AG2504" i="2"/>
  <c r="AG2505" i="2"/>
  <c r="AG2506" i="2"/>
  <c r="AG2507" i="2"/>
  <c r="AG2508" i="2"/>
  <c r="AG2509" i="2"/>
  <c r="AG2510" i="2"/>
  <c r="AG2511" i="2"/>
  <c r="AG2512" i="2"/>
  <c r="AG2513" i="2"/>
  <c r="AG2514" i="2"/>
  <c r="AG2515" i="2"/>
  <c r="AG2516" i="2"/>
  <c r="AG2517" i="2"/>
  <c r="AG2518" i="2"/>
  <c r="AG2519" i="2"/>
  <c r="AG2520" i="2"/>
  <c r="AG2521" i="2"/>
  <c r="AG2522" i="2"/>
  <c r="AG2523" i="2"/>
  <c r="AG2524" i="2"/>
  <c r="AG2525" i="2"/>
  <c r="AG2526" i="2"/>
  <c r="AG2527" i="2"/>
  <c r="AG2528" i="2"/>
  <c r="AG2529" i="2"/>
  <c r="AG2530" i="2"/>
  <c r="AG2531" i="2"/>
  <c r="AG2532" i="2"/>
  <c r="AG2533" i="2"/>
  <c r="AG2534" i="2"/>
  <c r="AG2535" i="2"/>
  <c r="AG2536" i="2"/>
  <c r="AG2537" i="2"/>
  <c r="AG2538" i="2"/>
  <c r="AG2539" i="2"/>
  <c r="AG2540" i="2"/>
  <c r="AG2541" i="2"/>
  <c r="AG2542" i="2"/>
  <c r="AG2543" i="2"/>
  <c r="AG2544" i="2"/>
  <c r="AG2545" i="2"/>
  <c r="AG2546" i="2"/>
  <c r="AG2547" i="2"/>
  <c r="AG2548" i="2"/>
  <c r="AG2549" i="2"/>
  <c r="AG2550" i="2"/>
  <c r="AG2551" i="2"/>
  <c r="AG2552" i="2"/>
  <c r="AG2553" i="2"/>
  <c r="AG2554" i="2"/>
  <c r="AG2555" i="2"/>
  <c r="AG2556" i="2"/>
  <c r="AG2557" i="2"/>
  <c r="AG2558" i="2"/>
  <c r="AG2559" i="2"/>
  <c r="AG2560" i="2"/>
  <c r="AG2561" i="2"/>
  <c r="AG2562" i="2"/>
  <c r="AG2563" i="2"/>
  <c r="AG2564" i="2"/>
  <c r="AG2565" i="2"/>
  <c r="AG2566" i="2"/>
  <c r="AG2567" i="2"/>
  <c r="AG2568" i="2"/>
  <c r="AG2569" i="2"/>
  <c r="AG2570" i="2"/>
  <c r="AG2571" i="2"/>
  <c r="AG2572" i="2"/>
  <c r="AG2573" i="2"/>
  <c r="AG2574" i="2"/>
  <c r="AG2575" i="2"/>
  <c r="AG2576" i="2"/>
  <c r="AG2577" i="2"/>
  <c r="AG2578" i="2"/>
  <c r="AG2579" i="2"/>
  <c r="AG2580" i="2"/>
  <c r="AG2581" i="2"/>
  <c r="AG2582" i="2"/>
  <c r="AG2583" i="2"/>
  <c r="AG2584" i="2"/>
  <c r="AG2585" i="2"/>
  <c r="AG2586" i="2"/>
  <c r="AG2587" i="2"/>
  <c r="AG2588" i="2"/>
  <c r="AG2589" i="2"/>
  <c r="AG2590" i="2"/>
  <c r="AG2591" i="2"/>
  <c r="AG2592" i="2"/>
  <c r="AG2593" i="2"/>
  <c r="AG2594" i="2"/>
  <c r="AG2595" i="2"/>
  <c r="AG2596" i="2"/>
  <c r="AG2597" i="2"/>
  <c r="AG2598" i="2"/>
  <c r="AG2599" i="2"/>
  <c r="AG2600" i="2"/>
  <c r="AG2601" i="2"/>
  <c r="AG2602" i="2"/>
  <c r="AG2603" i="2"/>
  <c r="AG2604" i="2"/>
  <c r="AG2605" i="2"/>
  <c r="AG2606" i="2"/>
  <c r="AG2607" i="2"/>
  <c r="AG2608" i="2"/>
  <c r="AG2609" i="2"/>
  <c r="AG2610" i="2"/>
  <c r="AG2611" i="2"/>
  <c r="AG2612" i="2"/>
  <c r="AG2613" i="2"/>
  <c r="AG2614" i="2"/>
  <c r="AG2615" i="2"/>
  <c r="AG2616" i="2"/>
  <c r="AG2617" i="2"/>
  <c r="AG2618" i="2"/>
  <c r="AG2619" i="2"/>
  <c r="AG2620" i="2"/>
  <c r="AG2621" i="2"/>
  <c r="AG2622" i="2"/>
  <c r="AG2623" i="2"/>
  <c r="AG2624" i="2"/>
  <c r="AG2625" i="2"/>
  <c r="AG2626" i="2"/>
  <c r="AG2627" i="2"/>
  <c r="AG2628" i="2"/>
  <c r="AG2629" i="2"/>
  <c r="AG2630" i="2"/>
  <c r="AG2631" i="2"/>
  <c r="AG2632" i="2"/>
  <c r="AG2633" i="2"/>
  <c r="AG2634" i="2"/>
  <c r="AG2635" i="2"/>
  <c r="AG2636" i="2"/>
  <c r="AG2637" i="2"/>
  <c r="AG2638" i="2"/>
  <c r="AG2639" i="2"/>
  <c r="AG2640" i="2"/>
  <c r="AG2641" i="2"/>
  <c r="AG2642" i="2"/>
  <c r="AG2643" i="2"/>
  <c r="AG2644" i="2"/>
  <c r="AG2645" i="2"/>
  <c r="AG2646" i="2"/>
  <c r="AG2647" i="2"/>
  <c r="AG2648" i="2"/>
  <c r="AG2649" i="2"/>
  <c r="AG2650" i="2"/>
  <c r="AG2651" i="2"/>
  <c r="AG2652" i="2"/>
  <c r="AG2653" i="2"/>
  <c r="AG2654" i="2"/>
  <c r="AG2655" i="2"/>
  <c r="AG2656" i="2"/>
  <c r="AG2657" i="2"/>
  <c r="AG2658" i="2"/>
  <c r="AG2659" i="2"/>
  <c r="AG2660" i="2"/>
  <c r="AG2661" i="2"/>
  <c r="AG2662" i="2"/>
  <c r="AG2663" i="2"/>
  <c r="AG2664" i="2"/>
  <c r="AG2665" i="2"/>
  <c r="AG2666" i="2"/>
  <c r="AG2667" i="2"/>
  <c r="AG2668" i="2"/>
  <c r="AG2669" i="2"/>
  <c r="AG2670" i="2"/>
  <c r="AG2671" i="2"/>
  <c r="AG2672" i="2"/>
  <c r="AG2673" i="2"/>
  <c r="AG2674" i="2"/>
  <c r="AG2675" i="2"/>
  <c r="AG2676" i="2"/>
  <c r="AG2677" i="2"/>
  <c r="AG2678" i="2"/>
  <c r="AG2679" i="2"/>
  <c r="AG2680" i="2"/>
  <c r="AG2681" i="2"/>
  <c r="AG2682" i="2"/>
  <c r="AG2683" i="2"/>
  <c r="AG2684" i="2"/>
  <c r="AG2685" i="2"/>
  <c r="AG2686" i="2"/>
  <c r="AG2687" i="2"/>
  <c r="AG2688" i="2"/>
  <c r="AG2689" i="2"/>
  <c r="AG2690" i="2"/>
  <c r="AG2691" i="2"/>
  <c r="AG2692" i="2"/>
  <c r="AG2693" i="2"/>
  <c r="AG2694" i="2"/>
  <c r="AG2695" i="2"/>
  <c r="AG2696" i="2"/>
  <c r="AG2697" i="2"/>
  <c r="AG2698" i="2"/>
  <c r="AG2699" i="2"/>
  <c r="AG2700" i="2"/>
  <c r="AG2701" i="2"/>
  <c r="AG2702" i="2"/>
  <c r="AG2703" i="2"/>
  <c r="AG2704" i="2"/>
  <c r="AG2705" i="2"/>
  <c r="AG2706" i="2"/>
  <c r="AG2707" i="2"/>
  <c r="AG2708" i="2"/>
  <c r="AG2709" i="2"/>
  <c r="AG2710" i="2"/>
  <c r="AG2711" i="2"/>
  <c r="AG2712" i="2"/>
  <c r="AG2713" i="2"/>
  <c r="AG2714" i="2"/>
  <c r="AG2715" i="2"/>
  <c r="AG2716" i="2"/>
  <c r="AG2717" i="2"/>
  <c r="AG2718" i="2"/>
  <c r="AG2719" i="2"/>
  <c r="AG2720" i="2"/>
  <c r="AG2721" i="2"/>
  <c r="AG2722" i="2"/>
  <c r="AG2723" i="2"/>
  <c r="AG2724" i="2"/>
  <c r="AG2725" i="2"/>
  <c r="AG2726" i="2"/>
  <c r="AG2727" i="2"/>
  <c r="AG2728" i="2"/>
  <c r="AG2729" i="2"/>
  <c r="AG2730" i="2"/>
  <c r="AG2731" i="2"/>
  <c r="AG2732" i="2"/>
  <c r="AG2733" i="2"/>
  <c r="AG2734" i="2"/>
  <c r="AG2735" i="2"/>
  <c r="AG2736" i="2"/>
  <c r="AG2737" i="2"/>
  <c r="AG2738" i="2"/>
  <c r="AG2739" i="2"/>
  <c r="AG2740" i="2"/>
  <c r="AG2741" i="2"/>
  <c r="AG2742" i="2"/>
  <c r="AG2743" i="2"/>
  <c r="AG2744" i="2"/>
  <c r="AG2745" i="2"/>
  <c r="AG2746" i="2"/>
  <c r="AG2747" i="2"/>
  <c r="AG2748" i="2"/>
  <c r="AG2749" i="2"/>
  <c r="AG2750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BL82" i="2" s="1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S5" i="2"/>
  <c r="BL5" i="2" s="1"/>
  <c r="S6" i="2"/>
  <c r="S7" i="2"/>
  <c r="S8" i="2"/>
  <c r="S9" i="2"/>
  <c r="S10" i="2"/>
  <c r="S11" i="2"/>
  <c r="S12" i="2"/>
  <c r="S13" i="2"/>
  <c r="BL13" i="2" s="1"/>
  <c r="S14" i="2"/>
  <c r="S15" i="2"/>
  <c r="S16" i="2"/>
  <c r="S17" i="2"/>
  <c r="S18" i="2"/>
  <c r="BL18" i="2" s="1"/>
  <c r="S19" i="2"/>
  <c r="BL19" i="2" s="1"/>
  <c r="S20" i="2"/>
  <c r="S21" i="2"/>
  <c r="BL21" i="2" s="1"/>
  <c r="S22" i="2"/>
  <c r="BL22" i="2" s="1"/>
  <c r="S23" i="2"/>
  <c r="S24" i="2"/>
  <c r="S25" i="2"/>
  <c r="S26" i="2"/>
  <c r="S27" i="2"/>
  <c r="S28" i="2"/>
  <c r="S29" i="2"/>
  <c r="S30" i="2"/>
  <c r="BL30" i="2" s="1"/>
  <c r="S31" i="2"/>
  <c r="S32" i="2"/>
  <c r="S33" i="2"/>
  <c r="S34" i="2"/>
  <c r="S35" i="2"/>
  <c r="S36" i="2"/>
  <c r="S37" i="2"/>
  <c r="S38" i="2"/>
  <c r="BL38" i="2" s="1"/>
  <c r="S39" i="2"/>
  <c r="S40" i="2"/>
  <c r="S41" i="2"/>
  <c r="S42" i="2"/>
  <c r="S43" i="2"/>
  <c r="S44" i="2"/>
  <c r="S45" i="2"/>
  <c r="S46" i="2"/>
  <c r="BL46" i="2" s="1"/>
  <c r="S47" i="2"/>
  <c r="S48" i="2"/>
  <c r="S49" i="2"/>
  <c r="S50" i="2"/>
  <c r="S51" i="2"/>
  <c r="S52" i="2"/>
  <c r="S53" i="2"/>
  <c r="S54" i="2"/>
  <c r="BL54" i="2" s="1"/>
  <c r="S55" i="2"/>
  <c r="S56" i="2"/>
  <c r="S57" i="2"/>
  <c r="S58" i="2"/>
  <c r="S59" i="2"/>
  <c r="S60" i="2"/>
  <c r="S61" i="2"/>
  <c r="S62" i="2"/>
  <c r="BL62" i="2" s="1"/>
  <c r="S63" i="2"/>
  <c r="S64" i="2"/>
  <c r="S65" i="2"/>
  <c r="S66" i="2"/>
  <c r="S67" i="2"/>
  <c r="S68" i="2"/>
  <c r="S69" i="2"/>
  <c r="S70" i="2"/>
  <c r="BL70" i="2" s="1"/>
  <c r="S71" i="2"/>
  <c r="S72" i="2"/>
  <c r="S73" i="2"/>
  <c r="S74" i="2"/>
  <c r="S75" i="2"/>
  <c r="S76" i="2"/>
  <c r="S77" i="2"/>
  <c r="S78" i="2"/>
  <c r="BL78" i="2" s="1"/>
  <c r="S79" i="2"/>
  <c r="S80" i="2"/>
  <c r="S81" i="2"/>
  <c r="S83" i="2"/>
  <c r="S84" i="2"/>
  <c r="S85" i="2"/>
  <c r="S86" i="2"/>
  <c r="BL86" i="2" s="1"/>
  <c r="S87" i="2"/>
  <c r="S88" i="2"/>
  <c r="S89" i="2"/>
  <c r="S90" i="2"/>
  <c r="S91" i="2"/>
  <c r="S92" i="2"/>
  <c r="S93" i="2"/>
  <c r="S94" i="2"/>
  <c r="BL94" i="2" s="1"/>
  <c r="S95" i="2"/>
  <c r="S96" i="2"/>
  <c r="S97" i="2"/>
  <c r="S98" i="2"/>
  <c r="S99" i="2"/>
  <c r="S100" i="2"/>
  <c r="S101" i="2"/>
  <c r="S102" i="2"/>
  <c r="BL102" i="2" s="1"/>
  <c r="S103" i="2"/>
  <c r="S104" i="2"/>
  <c r="S105" i="2"/>
  <c r="S106" i="2"/>
  <c r="S107" i="2"/>
  <c r="S108" i="2"/>
  <c r="S109" i="2"/>
  <c r="S110" i="2"/>
  <c r="BL110" i="2" s="1"/>
  <c r="S111" i="2"/>
  <c r="S112" i="2"/>
  <c r="S113" i="2"/>
  <c r="S114" i="2"/>
  <c r="S115" i="2"/>
  <c r="S116" i="2"/>
  <c r="S117" i="2"/>
  <c r="S118" i="2"/>
  <c r="BL118" i="2" s="1"/>
  <c r="S119" i="2"/>
  <c r="S120" i="2"/>
  <c r="S121" i="2"/>
  <c r="S122" i="2"/>
  <c r="S123" i="2"/>
  <c r="S124" i="2"/>
  <c r="S125" i="2"/>
  <c r="S126" i="2"/>
  <c r="BL126" i="2" s="1"/>
  <c r="S127" i="2"/>
  <c r="S128" i="2"/>
  <c r="S129" i="2"/>
  <c r="S130" i="2"/>
  <c r="S131" i="2"/>
  <c r="S132" i="2"/>
  <c r="S133" i="2"/>
  <c r="S134" i="2"/>
  <c r="BL134" i="2" s="1"/>
  <c r="S135" i="2"/>
  <c r="S136" i="2"/>
  <c r="S137" i="2"/>
  <c r="S138" i="2"/>
  <c r="S139" i="2"/>
  <c r="S140" i="2"/>
  <c r="S141" i="2"/>
  <c r="S142" i="2"/>
  <c r="BL142" i="2" s="1"/>
  <c r="S143" i="2"/>
  <c r="S144" i="2"/>
  <c r="S145" i="2"/>
  <c r="S146" i="2"/>
  <c r="S147" i="2"/>
  <c r="S148" i="2"/>
  <c r="S149" i="2"/>
  <c r="S150" i="2"/>
  <c r="BL150" i="2" s="1"/>
  <c r="S151" i="2"/>
  <c r="S152" i="2"/>
  <c r="S153" i="2"/>
  <c r="S154" i="2"/>
  <c r="S155" i="2"/>
  <c r="S156" i="2"/>
  <c r="S157" i="2"/>
  <c r="S158" i="2"/>
  <c r="BL158" i="2" s="1"/>
  <c r="S159" i="2"/>
  <c r="S160" i="2"/>
  <c r="S161" i="2"/>
  <c r="S162" i="2"/>
  <c r="S163" i="2"/>
  <c r="S164" i="2"/>
  <c r="S165" i="2"/>
  <c r="S166" i="2"/>
  <c r="BL166" i="2" s="1"/>
  <c r="S167" i="2"/>
  <c r="S168" i="2"/>
  <c r="S169" i="2"/>
  <c r="S170" i="2"/>
  <c r="S171" i="2"/>
  <c r="S172" i="2"/>
  <c r="S173" i="2"/>
  <c r="S174" i="2"/>
  <c r="BL174" i="2" s="1"/>
  <c r="S175" i="2"/>
  <c r="S176" i="2"/>
  <c r="S177" i="2"/>
  <c r="S178" i="2"/>
  <c r="S179" i="2"/>
  <c r="S180" i="2"/>
  <c r="S181" i="2"/>
  <c r="S182" i="2"/>
  <c r="BL182" i="2" s="1"/>
  <c r="S183" i="2"/>
  <c r="S184" i="2"/>
  <c r="S185" i="2"/>
  <c r="S186" i="2"/>
  <c r="S187" i="2"/>
  <c r="S188" i="2"/>
  <c r="S189" i="2"/>
  <c r="S190" i="2"/>
  <c r="BL190" i="2" s="1"/>
  <c r="S191" i="2"/>
  <c r="S192" i="2"/>
  <c r="S193" i="2"/>
  <c r="S194" i="2"/>
  <c r="S195" i="2"/>
  <c r="S196" i="2"/>
  <c r="S197" i="2"/>
  <c r="S198" i="2"/>
  <c r="BL198" i="2" s="1"/>
  <c r="S199" i="2"/>
  <c r="S200" i="2"/>
  <c r="S201" i="2"/>
  <c r="S202" i="2"/>
  <c r="S203" i="2"/>
  <c r="S204" i="2"/>
  <c r="S205" i="2"/>
  <c r="S206" i="2"/>
  <c r="BL206" i="2" s="1"/>
  <c r="S207" i="2"/>
  <c r="S208" i="2"/>
  <c r="S209" i="2"/>
  <c r="S210" i="2"/>
  <c r="S211" i="2"/>
  <c r="S212" i="2"/>
  <c r="S213" i="2"/>
  <c r="S214" i="2"/>
  <c r="BL214" i="2" s="1"/>
  <c r="S215" i="2"/>
  <c r="S216" i="2"/>
  <c r="S217" i="2"/>
  <c r="S218" i="2"/>
  <c r="S219" i="2"/>
  <c r="S220" i="2"/>
  <c r="S221" i="2"/>
  <c r="S222" i="2"/>
  <c r="BL222" i="2" s="1"/>
  <c r="S223" i="2"/>
  <c r="S224" i="2"/>
  <c r="S225" i="2"/>
  <c r="S226" i="2"/>
  <c r="S227" i="2"/>
  <c r="S228" i="2"/>
  <c r="S229" i="2"/>
  <c r="S230" i="2"/>
  <c r="BL230" i="2" s="1"/>
  <c r="S231" i="2"/>
  <c r="S232" i="2"/>
  <c r="S233" i="2"/>
  <c r="S234" i="2"/>
  <c r="S235" i="2"/>
  <c r="S236" i="2"/>
  <c r="S237" i="2"/>
  <c r="S238" i="2"/>
  <c r="BL238" i="2" s="1"/>
  <c r="S239" i="2"/>
  <c r="S240" i="2"/>
  <c r="S241" i="2"/>
  <c r="S242" i="2"/>
  <c r="S243" i="2"/>
  <c r="S244" i="2"/>
  <c r="S245" i="2"/>
  <c r="S246" i="2"/>
  <c r="BL246" i="2" s="1"/>
  <c r="S247" i="2"/>
  <c r="S248" i="2"/>
  <c r="S249" i="2"/>
  <c r="S250" i="2"/>
  <c r="S251" i="2"/>
  <c r="S252" i="2"/>
  <c r="S253" i="2"/>
  <c r="S254" i="2"/>
  <c r="BL254" i="2" s="1"/>
  <c r="S255" i="2"/>
  <c r="S256" i="2"/>
  <c r="S257" i="2"/>
  <c r="S258" i="2"/>
  <c r="S259" i="2"/>
  <c r="S260" i="2"/>
  <c r="S261" i="2"/>
  <c r="S262" i="2"/>
  <c r="BL262" i="2" s="1"/>
  <c r="S263" i="2"/>
  <c r="S264" i="2"/>
  <c r="S265" i="2"/>
  <c r="S266" i="2"/>
  <c r="S267" i="2"/>
  <c r="S268" i="2"/>
  <c r="S269" i="2"/>
  <c r="S270" i="2"/>
  <c r="BL270" i="2" s="1"/>
  <c r="S271" i="2"/>
  <c r="S272" i="2"/>
  <c r="S273" i="2"/>
  <c r="S274" i="2"/>
  <c r="S275" i="2"/>
  <c r="S276" i="2"/>
  <c r="S277" i="2"/>
  <c r="S278" i="2"/>
  <c r="BL278" i="2" s="1"/>
  <c r="S279" i="2"/>
  <c r="S280" i="2"/>
  <c r="S281" i="2"/>
  <c r="S282" i="2"/>
  <c r="S283" i="2"/>
  <c r="BL283" i="2" s="1"/>
  <c r="S284" i="2"/>
  <c r="S285" i="2"/>
  <c r="BL285" i="2" s="1"/>
  <c r="S286" i="2"/>
  <c r="BL286" i="2" s="1"/>
  <c r="S287" i="2"/>
  <c r="S288" i="2"/>
  <c r="S289" i="2"/>
  <c r="S290" i="2"/>
  <c r="BL290" i="2" s="1"/>
  <c r="S291" i="2"/>
  <c r="BL291" i="2" s="1"/>
  <c r="S292" i="2"/>
  <c r="S293" i="2"/>
  <c r="BL293" i="2" s="1"/>
  <c r="S294" i="2"/>
  <c r="BL294" i="2" s="1"/>
  <c r="S295" i="2"/>
  <c r="S296" i="2"/>
  <c r="S297" i="2"/>
  <c r="S298" i="2"/>
  <c r="BL298" i="2" s="1"/>
  <c r="S299" i="2"/>
  <c r="BL299" i="2" s="1"/>
  <c r="S300" i="2"/>
  <c r="S301" i="2"/>
  <c r="BL301" i="2" s="1"/>
  <c r="S302" i="2"/>
  <c r="BL302" i="2" s="1"/>
  <c r="S303" i="2"/>
  <c r="S304" i="2"/>
  <c r="S305" i="2"/>
  <c r="S306" i="2"/>
  <c r="BL306" i="2" s="1"/>
  <c r="S307" i="2"/>
  <c r="BL307" i="2" s="1"/>
  <c r="S308" i="2"/>
  <c r="S309" i="2"/>
  <c r="BL309" i="2" s="1"/>
  <c r="S310" i="2"/>
  <c r="BL310" i="2" s="1"/>
  <c r="S311" i="2"/>
  <c r="S312" i="2"/>
  <c r="S313" i="2"/>
  <c r="S314" i="2"/>
  <c r="BL314" i="2" s="1"/>
  <c r="S315" i="2"/>
  <c r="BL315" i="2" s="1"/>
  <c r="S316" i="2"/>
  <c r="S317" i="2"/>
  <c r="BL317" i="2" s="1"/>
  <c r="S318" i="2"/>
  <c r="BL318" i="2" s="1"/>
  <c r="S319" i="2"/>
  <c r="S320" i="2"/>
  <c r="S321" i="2"/>
  <c r="S322" i="2"/>
  <c r="BL322" i="2" s="1"/>
  <c r="S323" i="2"/>
  <c r="BL323" i="2" s="1"/>
  <c r="S324" i="2"/>
  <c r="S325" i="2"/>
  <c r="BL325" i="2" s="1"/>
  <c r="S326" i="2"/>
  <c r="BL326" i="2" s="1"/>
  <c r="S327" i="2"/>
  <c r="S328" i="2"/>
  <c r="S329" i="2"/>
  <c r="S330" i="2"/>
  <c r="BL330" i="2" s="1"/>
  <c r="S331" i="2"/>
  <c r="BL331" i="2" s="1"/>
  <c r="S332" i="2"/>
  <c r="S333" i="2"/>
  <c r="BL333" i="2" s="1"/>
  <c r="S334" i="2"/>
  <c r="BL334" i="2" s="1"/>
  <c r="S335" i="2"/>
  <c r="S336" i="2"/>
  <c r="S337" i="2"/>
  <c r="S338" i="2"/>
  <c r="BL338" i="2" s="1"/>
  <c r="S339" i="2"/>
  <c r="BL339" i="2" s="1"/>
  <c r="S340" i="2"/>
  <c r="S341" i="2"/>
  <c r="BL341" i="2" s="1"/>
  <c r="S342" i="2"/>
  <c r="BL342" i="2" s="1"/>
  <c r="S343" i="2"/>
  <c r="S344" i="2"/>
  <c r="S345" i="2"/>
  <c r="S346" i="2"/>
  <c r="BL346" i="2" s="1"/>
  <c r="S347" i="2"/>
  <c r="BL347" i="2" s="1"/>
  <c r="S348" i="2"/>
  <c r="S349" i="2"/>
  <c r="BL349" i="2" s="1"/>
  <c r="S350" i="2"/>
  <c r="BL350" i="2" s="1"/>
  <c r="S351" i="2"/>
  <c r="S352" i="2"/>
  <c r="S353" i="2"/>
  <c r="S354" i="2"/>
  <c r="BL354" i="2" s="1"/>
  <c r="S355" i="2"/>
  <c r="BL355" i="2" s="1"/>
  <c r="S356" i="2"/>
  <c r="S357" i="2"/>
  <c r="BL357" i="2" s="1"/>
  <c r="S358" i="2"/>
  <c r="BL358" i="2" s="1"/>
  <c r="S359" i="2"/>
  <c r="S360" i="2"/>
  <c r="S361" i="2"/>
  <c r="S362" i="2"/>
  <c r="BL362" i="2" s="1"/>
  <c r="S363" i="2"/>
  <c r="BL363" i="2" s="1"/>
  <c r="S364" i="2"/>
  <c r="S365" i="2"/>
  <c r="BL365" i="2" s="1"/>
  <c r="S366" i="2"/>
  <c r="BL366" i="2" s="1"/>
  <c r="S367" i="2"/>
  <c r="S368" i="2"/>
  <c r="S369" i="2"/>
  <c r="S370" i="2"/>
  <c r="BL370" i="2" s="1"/>
  <c r="S371" i="2"/>
  <c r="BL371" i="2" s="1"/>
  <c r="S372" i="2"/>
  <c r="S373" i="2"/>
  <c r="BL373" i="2" s="1"/>
  <c r="S374" i="2"/>
  <c r="BL374" i="2" s="1"/>
  <c r="S375" i="2"/>
  <c r="S376" i="2"/>
  <c r="S377" i="2"/>
  <c r="S378" i="2"/>
  <c r="BL378" i="2" s="1"/>
  <c r="S379" i="2"/>
  <c r="BL379" i="2" s="1"/>
  <c r="S380" i="2"/>
  <c r="S381" i="2"/>
  <c r="BL381" i="2" s="1"/>
  <c r="S382" i="2"/>
  <c r="BL382" i="2" s="1"/>
  <c r="S383" i="2"/>
  <c r="S384" i="2"/>
  <c r="S385" i="2"/>
  <c r="S386" i="2"/>
  <c r="BL386" i="2" s="1"/>
  <c r="S387" i="2"/>
  <c r="BL387" i="2" s="1"/>
  <c r="S388" i="2"/>
  <c r="S389" i="2"/>
  <c r="BL389" i="2" s="1"/>
  <c r="S390" i="2"/>
  <c r="BL390" i="2" s="1"/>
  <c r="S391" i="2"/>
  <c r="S392" i="2"/>
  <c r="S393" i="2"/>
  <c r="S394" i="2"/>
  <c r="BL394" i="2" s="1"/>
  <c r="S395" i="2"/>
  <c r="BL395" i="2" s="1"/>
  <c r="S396" i="2"/>
  <c r="S397" i="2"/>
  <c r="BL397" i="2" s="1"/>
  <c r="S398" i="2"/>
  <c r="BL398" i="2" s="1"/>
  <c r="S399" i="2"/>
  <c r="S400" i="2"/>
  <c r="S401" i="2"/>
  <c r="S402" i="2"/>
  <c r="BL402" i="2" s="1"/>
  <c r="S403" i="2"/>
  <c r="BL403" i="2" s="1"/>
  <c r="S404" i="2"/>
  <c r="S405" i="2"/>
  <c r="BL405" i="2" s="1"/>
  <c r="S406" i="2"/>
  <c r="BL406" i="2" s="1"/>
  <c r="S407" i="2"/>
  <c r="S408" i="2"/>
  <c r="S409" i="2"/>
  <c r="S410" i="2"/>
  <c r="BL410" i="2" s="1"/>
  <c r="S411" i="2"/>
  <c r="BL411" i="2" s="1"/>
  <c r="S412" i="2"/>
  <c r="S413" i="2"/>
  <c r="BL413" i="2" s="1"/>
  <c r="S414" i="2"/>
  <c r="BL414" i="2" s="1"/>
  <c r="S415" i="2"/>
  <c r="S416" i="2"/>
  <c r="S417" i="2"/>
  <c r="S418" i="2"/>
  <c r="BL418" i="2" s="1"/>
  <c r="S419" i="2"/>
  <c r="BL419" i="2" s="1"/>
  <c r="S420" i="2"/>
  <c r="S421" i="2"/>
  <c r="BL421" i="2" s="1"/>
  <c r="S422" i="2"/>
  <c r="BL422" i="2" s="1"/>
  <c r="S423" i="2"/>
  <c r="S424" i="2"/>
  <c r="S425" i="2"/>
  <c r="S426" i="2"/>
  <c r="BL426" i="2" s="1"/>
  <c r="S427" i="2"/>
  <c r="BL427" i="2" s="1"/>
  <c r="S428" i="2"/>
  <c r="S429" i="2"/>
  <c r="BL429" i="2" s="1"/>
  <c r="S430" i="2"/>
  <c r="BL430" i="2" s="1"/>
  <c r="S431" i="2"/>
  <c r="S432" i="2"/>
  <c r="S433" i="2"/>
  <c r="S434" i="2"/>
  <c r="BL434" i="2" s="1"/>
  <c r="S435" i="2"/>
  <c r="BL435" i="2" s="1"/>
  <c r="S436" i="2"/>
  <c r="S437" i="2"/>
  <c r="BL437" i="2" s="1"/>
  <c r="S438" i="2"/>
  <c r="BL438" i="2" s="1"/>
  <c r="S439" i="2"/>
  <c r="S440" i="2"/>
  <c r="S441" i="2"/>
  <c r="S442" i="2"/>
  <c r="BL442" i="2" s="1"/>
  <c r="S443" i="2"/>
  <c r="BL443" i="2" s="1"/>
  <c r="S444" i="2"/>
  <c r="S445" i="2"/>
  <c r="BL445" i="2" s="1"/>
  <c r="S446" i="2"/>
  <c r="BL446" i="2" s="1"/>
  <c r="S447" i="2"/>
  <c r="S448" i="2"/>
  <c r="S449" i="2"/>
  <c r="S450" i="2"/>
  <c r="BL450" i="2" s="1"/>
  <c r="S451" i="2"/>
  <c r="BL451" i="2" s="1"/>
  <c r="S452" i="2"/>
  <c r="S453" i="2"/>
  <c r="BL453" i="2" s="1"/>
  <c r="S454" i="2"/>
  <c r="BL454" i="2" s="1"/>
  <c r="S455" i="2"/>
  <c r="S456" i="2"/>
  <c r="S457" i="2"/>
  <c r="S458" i="2"/>
  <c r="BL458" i="2" s="1"/>
  <c r="S459" i="2"/>
  <c r="BL459" i="2" s="1"/>
  <c r="S460" i="2"/>
  <c r="S461" i="2"/>
  <c r="BL461" i="2" s="1"/>
  <c r="S462" i="2"/>
  <c r="BL462" i="2" s="1"/>
  <c r="S463" i="2"/>
  <c r="S464" i="2"/>
  <c r="S465" i="2"/>
  <c r="S466" i="2"/>
  <c r="BL466" i="2" s="1"/>
  <c r="S467" i="2"/>
  <c r="BL467" i="2" s="1"/>
  <c r="S468" i="2"/>
  <c r="S469" i="2"/>
  <c r="BL469" i="2" s="1"/>
  <c r="S470" i="2"/>
  <c r="BL470" i="2" s="1"/>
  <c r="S471" i="2"/>
  <c r="S472" i="2"/>
  <c r="S473" i="2"/>
  <c r="S474" i="2"/>
  <c r="BL474" i="2" s="1"/>
  <c r="S475" i="2"/>
  <c r="BL475" i="2" s="1"/>
  <c r="S476" i="2"/>
  <c r="S477" i="2"/>
  <c r="BL477" i="2" s="1"/>
  <c r="S478" i="2"/>
  <c r="BL478" i="2" s="1"/>
  <c r="S479" i="2"/>
  <c r="S480" i="2"/>
  <c r="S481" i="2"/>
  <c r="S482" i="2"/>
  <c r="BL482" i="2" s="1"/>
  <c r="S483" i="2"/>
  <c r="BL483" i="2" s="1"/>
  <c r="S484" i="2"/>
  <c r="S485" i="2"/>
  <c r="BL485" i="2" s="1"/>
  <c r="S486" i="2"/>
  <c r="BL486" i="2" s="1"/>
  <c r="S487" i="2"/>
  <c r="S488" i="2"/>
  <c r="S489" i="2"/>
  <c r="S490" i="2"/>
  <c r="BL490" i="2" s="1"/>
  <c r="S491" i="2"/>
  <c r="BL491" i="2" s="1"/>
  <c r="S492" i="2"/>
  <c r="S493" i="2"/>
  <c r="BL493" i="2" s="1"/>
  <c r="S494" i="2"/>
  <c r="BL494" i="2" s="1"/>
  <c r="S495" i="2"/>
  <c r="S496" i="2"/>
  <c r="S497" i="2"/>
  <c r="S498" i="2"/>
  <c r="BL498" i="2" s="1"/>
  <c r="S499" i="2"/>
  <c r="BL499" i="2" s="1"/>
  <c r="S500" i="2"/>
  <c r="S501" i="2"/>
  <c r="BL501" i="2" s="1"/>
  <c r="S502" i="2"/>
  <c r="BL502" i="2" s="1"/>
  <c r="S503" i="2"/>
  <c r="S504" i="2"/>
  <c r="S505" i="2"/>
  <c r="S506" i="2"/>
  <c r="BL506" i="2" s="1"/>
  <c r="S507" i="2"/>
  <c r="BL507" i="2" s="1"/>
  <c r="S508" i="2"/>
  <c r="S509" i="2"/>
  <c r="BL509" i="2" s="1"/>
  <c r="S510" i="2"/>
  <c r="BL510" i="2" s="1"/>
  <c r="S511" i="2"/>
  <c r="S512" i="2"/>
  <c r="S513" i="2"/>
  <c r="S514" i="2"/>
  <c r="BL514" i="2" s="1"/>
  <c r="S515" i="2"/>
  <c r="BL515" i="2" s="1"/>
  <c r="S516" i="2"/>
  <c r="S517" i="2"/>
  <c r="BL517" i="2" s="1"/>
  <c r="S518" i="2"/>
  <c r="BL518" i="2" s="1"/>
  <c r="S519" i="2"/>
  <c r="S520" i="2"/>
  <c r="S521" i="2"/>
  <c r="S522" i="2"/>
  <c r="BL522" i="2" s="1"/>
  <c r="S523" i="2"/>
  <c r="BL523" i="2" s="1"/>
  <c r="S524" i="2"/>
  <c r="S525" i="2"/>
  <c r="BL525" i="2" s="1"/>
  <c r="S526" i="2"/>
  <c r="BL526" i="2" s="1"/>
  <c r="S527" i="2"/>
  <c r="S528" i="2"/>
  <c r="S529" i="2"/>
  <c r="S530" i="2"/>
  <c r="BL530" i="2" s="1"/>
  <c r="S531" i="2"/>
  <c r="BL531" i="2" s="1"/>
  <c r="S532" i="2"/>
  <c r="S533" i="2"/>
  <c r="BL533" i="2" s="1"/>
  <c r="S534" i="2"/>
  <c r="BL534" i="2" s="1"/>
  <c r="S535" i="2"/>
  <c r="S536" i="2"/>
  <c r="S537" i="2"/>
  <c r="S538" i="2"/>
  <c r="BL538" i="2" s="1"/>
  <c r="S539" i="2"/>
  <c r="BL539" i="2" s="1"/>
  <c r="S540" i="2"/>
  <c r="S541" i="2"/>
  <c r="BL541" i="2" s="1"/>
  <c r="S542" i="2"/>
  <c r="BL542" i="2" s="1"/>
  <c r="S543" i="2"/>
  <c r="S544" i="2"/>
  <c r="S545" i="2"/>
  <c r="S546" i="2"/>
  <c r="BL546" i="2" s="1"/>
  <c r="S547" i="2"/>
  <c r="BL547" i="2" s="1"/>
  <c r="S548" i="2"/>
  <c r="S549" i="2"/>
  <c r="BL549" i="2" s="1"/>
  <c r="S550" i="2"/>
  <c r="BL550" i="2" s="1"/>
  <c r="S551" i="2"/>
  <c r="S552" i="2"/>
  <c r="S553" i="2"/>
  <c r="S554" i="2"/>
  <c r="BL554" i="2" s="1"/>
  <c r="S555" i="2"/>
  <c r="BL555" i="2" s="1"/>
  <c r="S556" i="2"/>
  <c r="S557" i="2"/>
  <c r="BL557" i="2" s="1"/>
  <c r="S558" i="2"/>
  <c r="BL558" i="2" s="1"/>
  <c r="S559" i="2"/>
  <c r="S560" i="2"/>
  <c r="S561" i="2"/>
  <c r="S562" i="2"/>
  <c r="BL562" i="2" s="1"/>
  <c r="S563" i="2"/>
  <c r="BL563" i="2" s="1"/>
  <c r="S564" i="2"/>
  <c r="S565" i="2"/>
  <c r="BL565" i="2" s="1"/>
  <c r="S566" i="2"/>
  <c r="BL566" i="2" s="1"/>
  <c r="S567" i="2"/>
  <c r="S568" i="2"/>
  <c r="S569" i="2"/>
  <c r="S570" i="2"/>
  <c r="BL570" i="2" s="1"/>
  <c r="S571" i="2"/>
  <c r="BL571" i="2" s="1"/>
  <c r="S572" i="2"/>
  <c r="S573" i="2"/>
  <c r="BL573" i="2" s="1"/>
  <c r="S574" i="2"/>
  <c r="BL574" i="2" s="1"/>
  <c r="S575" i="2"/>
  <c r="S576" i="2"/>
  <c r="S577" i="2"/>
  <c r="S578" i="2"/>
  <c r="BL578" i="2" s="1"/>
  <c r="S579" i="2"/>
  <c r="BL579" i="2" s="1"/>
  <c r="S580" i="2"/>
  <c r="S581" i="2"/>
  <c r="BL581" i="2" s="1"/>
  <c r="S582" i="2"/>
  <c r="BL582" i="2" s="1"/>
  <c r="S583" i="2"/>
  <c r="S584" i="2"/>
  <c r="S585" i="2"/>
  <c r="S586" i="2"/>
  <c r="BL586" i="2" s="1"/>
  <c r="S587" i="2"/>
  <c r="BL587" i="2" s="1"/>
  <c r="S588" i="2"/>
  <c r="S589" i="2"/>
  <c r="BL589" i="2" s="1"/>
  <c r="S590" i="2"/>
  <c r="BL590" i="2" s="1"/>
  <c r="S591" i="2"/>
  <c r="S592" i="2"/>
  <c r="S593" i="2"/>
  <c r="S594" i="2"/>
  <c r="BL594" i="2" s="1"/>
  <c r="S595" i="2"/>
  <c r="BL595" i="2" s="1"/>
  <c r="S596" i="2"/>
  <c r="S597" i="2"/>
  <c r="BL597" i="2" s="1"/>
  <c r="S598" i="2"/>
  <c r="BL598" i="2" s="1"/>
  <c r="S599" i="2"/>
  <c r="S600" i="2"/>
  <c r="S601" i="2"/>
  <c r="S602" i="2"/>
  <c r="BL602" i="2" s="1"/>
  <c r="S603" i="2"/>
  <c r="BL603" i="2" s="1"/>
  <c r="S604" i="2"/>
  <c r="S605" i="2"/>
  <c r="BL605" i="2" s="1"/>
  <c r="S606" i="2"/>
  <c r="BL606" i="2" s="1"/>
  <c r="S607" i="2"/>
  <c r="S608" i="2"/>
  <c r="S609" i="2"/>
  <c r="S610" i="2"/>
  <c r="BL610" i="2" s="1"/>
  <c r="S611" i="2"/>
  <c r="BL611" i="2" s="1"/>
  <c r="S612" i="2"/>
  <c r="S613" i="2"/>
  <c r="BL613" i="2" s="1"/>
  <c r="S614" i="2"/>
  <c r="BL614" i="2" s="1"/>
  <c r="S615" i="2"/>
  <c r="S616" i="2"/>
  <c r="S617" i="2"/>
  <c r="S618" i="2"/>
  <c r="BL618" i="2" s="1"/>
  <c r="S619" i="2"/>
  <c r="BL619" i="2" s="1"/>
  <c r="S620" i="2"/>
  <c r="S621" i="2"/>
  <c r="BL621" i="2" s="1"/>
  <c r="S622" i="2"/>
  <c r="BL622" i="2" s="1"/>
  <c r="S623" i="2"/>
  <c r="S624" i="2"/>
  <c r="S625" i="2"/>
  <c r="S626" i="2"/>
  <c r="BL626" i="2" s="1"/>
  <c r="S627" i="2"/>
  <c r="BL627" i="2" s="1"/>
  <c r="S628" i="2"/>
  <c r="S629" i="2"/>
  <c r="BL629" i="2" s="1"/>
  <c r="S630" i="2"/>
  <c r="BL630" i="2" s="1"/>
  <c r="S631" i="2"/>
  <c r="S632" i="2"/>
  <c r="S633" i="2"/>
  <c r="S634" i="2"/>
  <c r="BL634" i="2" s="1"/>
  <c r="S635" i="2"/>
  <c r="BL635" i="2" s="1"/>
  <c r="S636" i="2"/>
  <c r="S637" i="2"/>
  <c r="BL637" i="2" s="1"/>
  <c r="S638" i="2"/>
  <c r="BL638" i="2" s="1"/>
  <c r="S639" i="2"/>
  <c r="S640" i="2"/>
  <c r="S641" i="2"/>
  <c r="S642" i="2"/>
  <c r="BL642" i="2" s="1"/>
  <c r="S643" i="2"/>
  <c r="BL643" i="2" s="1"/>
  <c r="S644" i="2"/>
  <c r="S645" i="2"/>
  <c r="BL645" i="2" s="1"/>
  <c r="S646" i="2"/>
  <c r="BL646" i="2" s="1"/>
  <c r="S647" i="2"/>
  <c r="S648" i="2"/>
  <c r="S649" i="2"/>
  <c r="S650" i="2"/>
  <c r="BL650" i="2" s="1"/>
  <c r="S651" i="2"/>
  <c r="BL651" i="2" s="1"/>
  <c r="S652" i="2"/>
  <c r="S653" i="2"/>
  <c r="BL653" i="2" s="1"/>
  <c r="S654" i="2"/>
  <c r="BL654" i="2" s="1"/>
  <c r="S655" i="2"/>
  <c r="S656" i="2"/>
  <c r="S657" i="2"/>
  <c r="S658" i="2"/>
  <c r="BL658" i="2" s="1"/>
  <c r="S659" i="2"/>
  <c r="BL659" i="2" s="1"/>
  <c r="S660" i="2"/>
  <c r="S661" i="2"/>
  <c r="BL661" i="2" s="1"/>
  <c r="S662" i="2"/>
  <c r="BL662" i="2" s="1"/>
  <c r="S663" i="2"/>
  <c r="S664" i="2"/>
  <c r="S665" i="2"/>
  <c r="S666" i="2"/>
  <c r="BL666" i="2" s="1"/>
  <c r="S667" i="2"/>
  <c r="BL667" i="2" s="1"/>
  <c r="S668" i="2"/>
  <c r="S669" i="2"/>
  <c r="BL669" i="2" s="1"/>
  <c r="S670" i="2"/>
  <c r="BL670" i="2" s="1"/>
  <c r="S671" i="2"/>
  <c r="S672" i="2"/>
  <c r="S673" i="2"/>
  <c r="S674" i="2"/>
  <c r="BL674" i="2" s="1"/>
  <c r="S675" i="2"/>
  <c r="BL675" i="2" s="1"/>
  <c r="S676" i="2"/>
  <c r="S677" i="2"/>
  <c r="BL677" i="2" s="1"/>
  <c r="S678" i="2"/>
  <c r="BL678" i="2" s="1"/>
  <c r="S679" i="2"/>
  <c r="S680" i="2"/>
  <c r="S681" i="2"/>
  <c r="S682" i="2"/>
  <c r="BL682" i="2" s="1"/>
  <c r="S683" i="2"/>
  <c r="BL683" i="2" s="1"/>
  <c r="S684" i="2"/>
  <c r="S685" i="2"/>
  <c r="BL685" i="2" s="1"/>
  <c r="S686" i="2"/>
  <c r="BL686" i="2" s="1"/>
  <c r="S687" i="2"/>
  <c r="S688" i="2"/>
  <c r="S689" i="2"/>
  <c r="S690" i="2"/>
  <c r="BL690" i="2" s="1"/>
  <c r="S691" i="2"/>
  <c r="BL691" i="2" s="1"/>
  <c r="S692" i="2"/>
  <c r="S693" i="2"/>
  <c r="BL693" i="2" s="1"/>
  <c r="S694" i="2"/>
  <c r="BL694" i="2" s="1"/>
  <c r="S695" i="2"/>
  <c r="S696" i="2"/>
  <c r="S697" i="2"/>
  <c r="S698" i="2"/>
  <c r="BL698" i="2" s="1"/>
  <c r="S699" i="2"/>
  <c r="BL699" i="2" s="1"/>
  <c r="S700" i="2"/>
  <c r="S701" i="2"/>
  <c r="BL701" i="2" s="1"/>
  <c r="S702" i="2"/>
  <c r="BL702" i="2" s="1"/>
  <c r="S703" i="2"/>
  <c r="S704" i="2"/>
  <c r="S705" i="2"/>
  <c r="S706" i="2"/>
  <c r="BL706" i="2" s="1"/>
  <c r="S707" i="2"/>
  <c r="BL707" i="2" s="1"/>
  <c r="S708" i="2"/>
  <c r="S709" i="2"/>
  <c r="BL709" i="2" s="1"/>
  <c r="S710" i="2"/>
  <c r="BL710" i="2" s="1"/>
  <c r="S711" i="2"/>
  <c r="S712" i="2"/>
  <c r="S713" i="2"/>
  <c r="S714" i="2"/>
  <c r="BL714" i="2" s="1"/>
  <c r="S715" i="2"/>
  <c r="BL715" i="2" s="1"/>
  <c r="S716" i="2"/>
  <c r="S717" i="2"/>
  <c r="BL717" i="2" s="1"/>
  <c r="S718" i="2"/>
  <c r="BL718" i="2" s="1"/>
  <c r="S719" i="2"/>
  <c r="S720" i="2"/>
  <c r="S721" i="2"/>
  <c r="S722" i="2"/>
  <c r="BL722" i="2" s="1"/>
  <c r="S723" i="2"/>
  <c r="BL723" i="2" s="1"/>
  <c r="S724" i="2"/>
  <c r="S725" i="2"/>
  <c r="BL725" i="2" s="1"/>
  <c r="S726" i="2"/>
  <c r="BL726" i="2" s="1"/>
  <c r="S727" i="2"/>
  <c r="S728" i="2"/>
  <c r="S729" i="2"/>
  <c r="S730" i="2"/>
  <c r="BL730" i="2" s="1"/>
  <c r="S731" i="2"/>
  <c r="BL731" i="2" s="1"/>
  <c r="S732" i="2"/>
  <c r="S733" i="2"/>
  <c r="BL733" i="2" s="1"/>
  <c r="S734" i="2"/>
  <c r="BL734" i="2" s="1"/>
  <c r="S735" i="2"/>
  <c r="S736" i="2"/>
  <c r="S737" i="2"/>
  <c r="S738" i="2"/>
  <c r="BL738" i="2" s="1"/>
  <c r="S739" i="2"/>
  <c r="BL739" i="2" s="1"/>
  <c r="S740" i="2"/>
  <c r="S741" i="2"/>
  <c r="BL741" i="2" s="1"/>
  <c r="S742" i="2"/>
  <c r="BL742" i="2" s="1"/>
  <c r="S743" i="2"/>
  <c r="S744" i="2"/>
  <c r="S745" i="2"/>
  <c r="S746" i="2"/>
  <c r="BL746" i="2" s="1"/>
  <c r="S747" i="2"/>
  <c r="BL747" i="2" s="1"/>
  <c r="S748" i="2"/>
  <c r="S749" i="2"/>
  <c r="BL749" i="2" s="1"/>
  <c r="S750" i="2"/>
  <c r="BL750" i="2" s="1"/>
  <c r="S751" i="2"/>
  <c r="S752" i="2"/>
  <c r="S753" i="2"/>
  <c r="S754" i="2"/>
  <c r="BL754" i="2" s="1"/>
  <c r="S755" i="2"/>
  <c r="BL755" i="2" s="1"/>
  <c r="S756" i="2"/>
  <c r="S757" i="2"/>
  <c r="BL757" i="2" s="1"/>
  <c r="S758" i="2"/>
  <c r="BL758" i="2" s="1"/>
  <c r="S759" i="2"/>
  <c r="S760" i="2"/>
  <c r="S761" i="2"/>
  <c r="S762" i="2"/>
  <c r="BL762" i="2" s="1"/>
  <c r="S763" i="2"/>
  <c r="BL763" i="2" s="1"/>
  <c r="S764" i="2"/>
  <c r="S765" i="2"/>
  <c r="BL765" i="2" s="1"/>
  <c r="S766" i="2"/>
  <c r="BL766" i="2" s="1"/>
  <c r="S767" i="2"/>
  <c r="S768" i="2"/>
  <c r="S769" i="2"/>
  <c r="S770" i="2"/>
  <c r="BL770" i="2" s="1"/>
  <c r="S771" i="2"/>
  <c r="BL771" i="2" s="1"/>
  <c r="S772" i="2"/>
  <c r="S773" i="2"/>
  <c r="BL773" i="2" s="1"/>
  <c r="S774" i="2"/>
  <c r="BL774" i="2" s="1"/>
  <c r="S775" i="2"/>
  <c r="S776" i="2"/>
  <c r="S777" i="2"/>
  <c r="S778" i="2"/>
  <c r="BL778" i="2" s="1"/>
  <c r="S779" i="2"/>
  <c r="BL779" i="2" s="1"/>
  <c r="S780" i="2"/>
  <c r="S781" i="2"/>
  <c r="BL781" i="2" s="1"/>
  <c r="S782" i="2"/>
  <c r="BL782" i="2" s="1"/>
  <c r="S783" i="2"/>
  <c r="S784" i="2"/>
  <c r="S785" i="2"/>
  <c r="S786" i="2"/>
  <c r="BL786" i="2" s="1"/>
  <c r="S787" i="2"/>
  <c r="BL787" i="2" s="1"/>
  <c r="S788" i="2"/>
  <c r="S789" i="2"/>
  <c r="BL789" i="2" s="1"/>
  <c r="S790" i="2"/>
  <c r="BL790" i="2" s="1"/>
  <c r="S791" i="2"/>
  <c r="S792" i="2"/>
  <c r="S793" i="2"/>
  <c r="S794" i="2"/>
  <c r="BL794" i="2" s="1"/>
  <c r="S795" i="2"/>
  <c r="BL795" i="2" s="1"/>
  <c r="S796" i="2"/>
  <c r="S797" i="2"/>
  <c r="BL797" i="2" s="1"/>
  <c r="S798" i="2"/>
  <c r="BL798" i="2" s="1"/>
  <c r="S799" i="2"/>
  <c r="S800" i="2"/>
  <c r="S801" i="2"/>
  <c r="S802" i="2"/>
  <c r="BL802" i="2" s="1"/>
  <c r="S803" i="2"/>
  <c r="BL803" i="2" s="1"/>
  <c r="S804" i="2"/>
  <c r="S805" i="2"/>
  <c r="BL805" i="2" s="1"/>
  <c r="S806" i="2"/>
  <c r="BL806" i="2" s="1"/>
  <c r="S807" i="2"/>
  <c r="S808" i="2"/>
  <c r="S809" i="2"/>
  <c r="S810" i="2"/>
  <c r="BL810" i="2" s="1"/>
  <c r="S811" i="2"/>
  <c r="BL811" i="2" s="1"/>
  <c r="S812" i="2"/>
  <c r="S813" i="2"/>
  <c r="BL813" i="2" s="1"/>
  <c r="S814" i="2"/>
  <c r="BL814" i="2" s="1"/>
  <c r="S815" i="2"/>
  <c r="S816" i="2"/>
  <c r="S817" i="2"/>
  <c r="S818" i="2"/>
  <c r="BL818" i="2" s="1"/>
  <c r="S819" i="2"/>
  <c r="BL819" i="2" s="1"/>
  <c r="S820" i="2"/>
  <c r="S821" i="2"/>
  <c r="BL821" i="2" s="1"/>
  <c r="S822" i="2"/>
  <c r="BL822" i="2" s="1"/>
  <c r="S823" i="2"/>
  <c r="S824" i="2"/>
  <c r="S825" i="2"/>
  <c r="S826" i="2"/>
  <c r="BL826" i="2" s="1"/>
  <c r="S827" i="2"/>
  <c r="BL827" i="2" s="1"/>
  <c r="S828" i="2"/>
  <c r="S829" i="2"/>
  <c r="BL829" i="2" s="1"/>
  <c r="S830" i="2"/>
  <c r="BL830" i="2" s="1"/>
  <c r="S831" i="2"/>
  <c r="S832" i="2"/>
  <c r="S833" i="2"/>
  <c r="S834" i="2"/>
  <c r="BL834" i="2" s="1"/>
  <c r="S835" i="2"/>
  <c r="BL835" i="2" s="1"/>
  <c r="S836" i="2"/>
  <c r="S837" i="2"/>
  <c r="BL837" i="2" s="1"/>
  <c r="S838" i="2"/>
  <c r="BL838" i="2" s="1"/>
  <c r="S839" i="2"/>
  <c r="S840" i="2"/>
  <c r="S841" i="2"/>
  <c r="S842" i="2"/>
  <c r="BL842" i="2" s="1"/>
  <c r="S843" i="2"/>
  <c r="BL843" i="2" s="1"/>
  <c r="S844" i="2"/>
  <c r="S845" i="2"/>
  <c r="BL845" i="2" s="1"/>
  <c r="S846" i="2"/>
  <c r="BL846" i="2" s="1"/>
  <c r="S847" i="2"/>
  <c r="S848" i="2"/>
  <c r="S849" i="2"/>
  <c r="S850" i="2"/>
  <c r="BL850" i="2" s="1"/>
  <c r="S851" i="2"/>
  <c r="BL851" i="2" s="1"/>
  <c r="S852" i="2"/>
  <c r="S853" i="2"/>
  <c r="BL853" i="2" s="1"/>
  <c r="S854" i="2"/>
  <c r="BL854" i="2" s="1"/>
  <c r="S855" i="2"/>
  <c r="S856" i="2"/>
  <c r="S857" i="2"/>
  <c r="S858" i="2"/>
  <c r="BL858" i="2" s="1"/>
  <c r="S859" i="2"/>
  <c r="BL859" i="2" s="1"/>
  <c r="S860" i="2"/>
  <c r="S861" i="2"/>
  <c r="BL861" i="2" s="1"/>
  <c r="S862" i="2"/>
  <c r="BL862" i="2" s="1"/>
  <c r="S863" i="2"/>
  <c r="S864" i="2"/>
  <c r="S865" i="2"/>
  <c r="S866" i="2"/>
  <c r="BL866" i="2" s="1"/>
  <c r="S867" i="2"/>
  <c r="BL867" i="2" s="1"/>
  <c r="S868" i="2"/>
  <c r="S869" i="2"/>
  <c r="BL869" i="2" s="1"/>
  <c r="S870" i="2"/>
  <c r="BL870" i="2" s="1"/>
  <c r="S871" i="2"/>
  <c r="S872" i="2"/>
  <c r="S873" i="2"/>
  <c r="S874" i="2"/>
  <c r="BL874" i="2" s="1"/>
  <c r="S875" i="2"/>
  <c r="BL875" i="2" s="1"/>
  <c r="S876" i="2"/>
  <c r="S877" i="2"/>
  <c r="BL877" i="2" s="1"/>
  <c r="S878" i="2"/>
  <c r="BL878" i="2" s="1"/>
  <c r="S879" i="2"/>
  <c r="S880" i="2"/>
  <c r="S881" i="2"/>
  <c r="S882" i="2"/>
  <c r="BL882" i="2" s="1"/>
  <c r="S883" i="2"/>
  <c r="BL883" i="2" s="1"/>
  <c r="S884" i="2"/>
  <c r="S885" i="2"/>
  <c r="BL885" i="2" s="1"/>
  <c r="S886" i="2"/>
  <c r="BL886" i="2" s="1"/>
  <c r="S887" i="2"/>
  <c r="S888" i="2"/>
  <c r="S889" i="2"/>
  <c r="S890" i="2"/>
  <c r="BL890" i="2" s="1"/>
  <c r="S891" i="2"/>
  <c r="BL891" i="2" s="1"/>
  <c r="S892" i="2"/>
  <c r="S893" i="2"/>
  <c r="BL893" i="2" s="1"/>
  <c r="S894" i="2"/>
  <c r="BL894" i="2" s="1"/>
  <c r="S895" i="2"/>
  <c r="S896" i="2"/>
  <c r="S897" i="2"/>
  <c r="S898" i="2"/>
  <c r="BL898" i="2" s="1"/>
  <c r="S899" i="2"/>
  <c r="BL899" i="2" s="1"/>
  <c r="S900" i="2"/>
  <c r="S901" i="2"/>
  <c r="BL901" i="2" s="1"/>
  <c r="S902" i="2"/>
  <c r="BL902" i="2" s="1"/>
  <c r="S903" i="2"/>
  <c r="S904" i="2"/>
  <c r="S905" i="2"/>
  <c r="S906" i="2"/>
  <c r="BL906" i="2" s="1"/>
  <c r="S907" i="2"/>
  <c r="BL907" i="2" s="1"/>
  <c r="S908" i="2"/>
  <c r="S909" i="2"/>
  <c r="BL909" i="2" s="1"/>
  <c r="S910" i="2"/>
  <c r="BL910" i="2" s="1"/>
  <c r="S911" i="2"/>
  <c r="S912" i="2"/>
  <c r="S913" i="2"/>
  <c r="S914" i="2"/>
  <c r="BL914" i="2" s="1"/>
  <c r="S915" i="2"/>
  <c r="BL915" i="2" s="1"/>
  <c r="S916" i="2"/>
  <c r="S917" i="2"/>
  <c r="BL917" i="2" s="1"/>
  <c r="S918" i="2"/>
  <c r="BL918" i="2" s="1"/>
  <c r="S919" i="2"/>
  <c r="S920" i="2"/>
  <c r="S921" i="2"/>
  <c r="S922" i="2"/>
  <c r="BL922" i="2" s="1"/>
  <c r="S923" i="2"/>
  <c r="BL923" i="2" s="1"/>
  <c r="S924" i="2"/>
  <c r="S925" i="2"/>
  <c r="BL925" i="2" s="1"/>
  <c r="S926" i="2"/>
  <c r="BL926" i="2" s="1"/>
  <c r="S927" i="2"/>
  <c r="S928" i="2"/>
  <c r="S929" i="2"/>
  <c r="S930" i="2"/>
  <c r="BL930" i="2" s="1"/>
  <c r="S931" i="2"/>
  <c r="BL931" i="2" s="1"/>
  <c r="S932" i="2"/>
  <c r="S933" i="2"/>
  <c r="BL933" i="2" s="1"/>
  <c r="S934" i="2"/>
  <c r="BL934" i="2" s="1"/>
  <c r="S935" i="2"/>
  <c r="S936" i="2"/>
  <c r="S937" i="2"/>
  <c r="S938" i="2"/>
  <c r="BL938" i="2" s="1"/>
  <c r="S939" i="2"/>
  <c r="BL939" i="2" s="1"/>
  <c r="S940" i="2"/>
  <c r="S941" i="2"/>
  <c r="BL941" i="2" s="1"/>
  <c r="S942" i="2"/>
  <c r="BL942" i="2" s="1"/>
  <c r="S943" i="2"/>
  <c r="S944" i="2"/>
  <c r="S945" i="2"/>
  <c r="S946" i="2"/>
  <c r="BL946" i="2" s="1"/>
  <c r="S947" i="2"/>
  <c r="BL947" i="2" s="1"/>
  <c r="S948" i="2"/>
  <c r="S949" i="2"/>
  <c r="BL949" i="2" s="1"/>
  <c r="S950" i="2"/>
  <c r="BL950" i="2" s="1"/>
  <c r="S951" i="2"/>
  <c r="S952" i="2"/>
  <c r="S953" i="2"/>
  <c r="S954" i="2"/>
  <c r="BL954" i="2" s="1"/>
  <c r="S955" i="2"/>
  <c r="BL955" i="2" s="1"/>
  <c r="S956" i="2"/>
  <c r="S957" i="2"/>
  <c r="BL957" i="2" s="1"/>
  <c r="S958" i="2"/>
  <c r="BL958" i="2" s="1"/>
  <c r="S959" i="2"/>
  <c r="S960" i="2"/>
  <c r="S961" i="2"/>
  <c r="S962" i="2"/>
  <c r="BL962" i="2" s="1"/>
  <c r="S963" i="2"/>
  <c r="BL963" i="2" s="1"/>
  <c r="S964" i="2"/>
  <c r="S965" i="2"/>
  <c r="BL965" i="2" s="1"/>
  <c r="S966" i="2"/>
  <c r="BL966" i="2" s="1"/>
  <c r="S967" i="2"/>
  <c r="S968" i="2"/>
  <c r="S969" i="2"/>
  <c r="S970" i="2"/>
  <c r="BL970" i="2" s="1"/>
  <c r="S971" i="2"/>
  <c r="BL971" i="2" s="1"/>
  <c r="S972" i="2"/>
  <c r="S973" i="2"/>
  <c r="BL973" i="2" s="1"/>
  <c r="S974" i="2"/>
  <c r="BL974" i="2" s="1"/>
  <c r="S975" i="2"/>
  <c r="S976" i="2"/>
  <c r="S977" i="2"/>
  <c r="S978" i="2"/>
  <c r="BL978" i="2" s="1"/>
  <c r="S979" i="2"/>
  <c r="BL979" i="2" s="1"/>
  <c r="S980" i="2"/>
  <c r="S981" i="2"/>
  <c r="BL981" i="2" s="1"/>
  <c r="S982" i="2"/>
  <c r="BL982" i="2" s="1"/>
  <c r="S983" i="2"/>
  <c r="S984" i="2"/>
  <c r="S985" i="2"/>
  <c r="S986" i="2"/>
  <c r="BL986" i="2" s="1"/>
  <c r="S987" i="2"/>
  <c r="BL987" i="2" s="1"/>
  <c r="S988" i="2"/>
  <c r="S989" i="2"/>
  <c r="BL989" i="2" s="1"/>
  <c r="S990" i="2"/>
  <c r="BL990" i="2" s="1"/>
  <c r="S991" i="2"/>
  <c r="S992" i="2"/>
  <c r="S993" i="2"/>
  <c r="S994" i="2"/>
  <c r="BL994" i="2" s="1"/>
  <c r="S995" i="2"/>
  <c r="BL995" i="2" s="1"/>
  <c r="S996" i="2"/>
  <c r="S997" i="2"/>
  <c r="BL997" i="2" s="1"/>
  <c r="S998" i="2"/>
  <c r="BL998" i="2" s="1"/>
  <c r="S999" i="2"/>
  <c r="S1000" i="2"/>
  <c r="S1001" i="2"/>
  <c r="S1002" i="2"/>
  <c r="BL1002" i="2" s="1"/>
  <c r="S1003" i="2"/>
  <c r="BL1003" i="2" s="1"/>
  <c r="S1004" i="2"/>
  <c r="S1005" i="2"/>
  <c r="BL1005" i="2" s="1"/>
  <c r="S1006" i="2"/>
  <c r="BL1006" i="2" s="1"/>
  <c r="S1007" i="2"/>
  <c r="S1008" i="2"/>
  <c r="S1009" i="2"/>
  <c r="S1010" i="2"/>
  <c r="BL1010" i="2" s="1"/>
  <c r="S1011" i="2"/>
  <c r="BL1011" i="2" s="1"/>
  <c r="S1012" i="2"/>
  <c r="S1013" i="2"/>
  <c r="BL1013" i="2" s="1"/>
  <c r="S1014" i="2"/>
  <c r="BL1014" i="2" s="1"/>
  <c r="S1015" i="2"/>
  <c r="S1016" i="2"/>
  <c r="S1017" i="2"/>
  <c r="S1018" i="2"/>
  <c r="BL1018" i="2" s="1"/>
  <c r="S1019" i="2"/>
  <c r="BL1019" i="2" s="1"/>
  <c r="S1020" i="2"/>
  <c r="S1021" i="2"/>
  <c r="BL1021" i="2" s="1"/>
  <c r="S1022" i="2"/>
  <c r="BL1022" i="2" s="1"/>
  <c r="S1023" i="2"/>
  <c r="S1024" i="2"/>
  <c r="S1025" i="2"/>
  <c r="S1026" i="2"/>
  <c r="BL1026" i="2" s="1"/>
  <c r="S1027" i="2"/>
  <c r="BL1027" i="2" s="1"/>
  <c r="S1028" i="2"/>
  <c r="S1029" i="2"/>
  <c r="BL1029" i="2" s="1"/>
  <c r="S1030" i="2"/>
  <c r="BL1030" i="2" s="1"/>
  <c r="S1031" i="2"/>
  <c r="S1032" i="2"/>
  <c r="S1033" i="2"/>
  <c r="S1034" i="2"/>
  <c r="BL1034" i="2" s="1"/>
  <c r="S1035" i="2"/>
  <c r="BL1035" i="2" s="1"/>
  <c r="S1036" i="2"/>
  <c r="S1037" i="2"/>
  <c r="BL1037" i="2" s="1"/>
  <c r="S1038" i="2"/>
  <c r="BL1038" i="2" s="1"/>
  <c r="S1039" i="2"/>
  <c r="S1040" i="2"/>
  <c r="S1041" i="2"/>
  <c r="S1042" i="2"/>
  <c r="BL1042" i="2" s="1"/>
  <c r="S1043" i="2"/>
  <c r="BL1043" i="2" s="1"/>
  <c r="S1044" i="2"/>
  <c r="S1045" i="2"/>
  <c r="BL1045" i="2" s="1"/>
  <c r="S1046" i="2"/>
  <c r="BL1046" i="2" s="1"/>
  <c r="S1047" i="2"/>
  <c r="S1048" i="2"/>
  <c r="S1049" i="2"/>
  <c r="S1050" i="2"/>
  <c r="BL1050" i="2" s="1"/>
  <c r="S1051" i="2"/>
  <c r="BL1051" i="2" s="1"/>
  <c r="S1052" i="2"/>
  <c r="S1053" i="2"/>
  <c r="BL1053" i="2" s="1"/>
  <c r="S1054" i="2"/>
  <c r="BL1054" i="2" s="1"/>
  <c r="S1055" i="2"/>
  <c r="S1056" i="2"/>
  <c r="S1057" i="2"/>
  <c r="S1058" i="2"/>
  <c r="BL1058" i="2" s="1"/>
  <c r="S1059" i="2"/>
  <c r="BL1059" i="2" s="1"/>
  <c r="S1060" i="2"/>
  <c r="S1061" i="2"/>
  <c r="BL1061" i="2" s="1"/>
  <c r="S1062" i="2"/>
  <c r="BL1062" i="2" s="1"/>
  <c r="S1063" i="2"/>
  <c r="S1064" i="2"/>
  <c r="S1065" i="2"/>
  <c r="S1066" i="2"/>
  <c r="BL1066" i="2" s="1"/>
  <c r="S1067" i="2"/>
  <c r="BL1067" i="2" s="1"/>
  <c r="S1068" i="2"/>
  <c r="S1069" i="2"/>
  <c r="BL1069" i="2" s="1"/>
  <c r="S1070" i="2"/>
  <c r="BL1070" i="2" s="1"/>
  <c r="S1071" i="2"/>
  <c r="S1072" i="2"/>
  <c r="S1073" i="2"/>
  <c r="S1074" i="2"/>
  <c r="BL1074" i="2" s="1"/>
  <c r="S1075" i="2"/>
  <c r="BL1075" i="2" s="1"/>
  <c r="S1076" i="2"/>
  <c r="S1077" i="2"/>
  <c r="BL1077" i="2" s="1"/>
  <c r="S1078" i="2"/>
  <c r="BL1078" i="2" s="1"/>
  <c r="S1079" i="2"/>
  <c r="S1080" i="2"/>
  <c r="S1081" i="2"/>
  <c r="S1082" i="2"/>
  <c r="BL1082" i="2" s="1"/>
  <c r="S1083" i="2"/>
  <c r="BL1083" i="2" s="1"/>
  <c r="S1084" i="2"/>
  <c r="S1085" i="2"/>
  <c r="BL1085" i="2" s="1"/>
  <c r="S1086" i="2"/>
  <c r="BL1086" i="2" s="1"/>
  <c r="S1087" i="2"/>
  <c r="S1088" i="2"/>
  <c r="S1089" i="2"/>
  <c r="S1090" i="2"/>
  <c r="BL1090" i="2" s="1"/>
  <c r="S1091" i="2"/>
  <c r="BL1091" i="2" s="1"/>
  <c r="S1092" i="2"/>
  <c r="S1093" i="2"/>
  <c r="BL1093" i="2" s="1"/>
  <c r="S1094" i="2"/>
  <c r="BL1094" i="2" s="1"/>
  <c r="S1095" i="2"/>
  <c r="S1096" i="2"/>
  <c r="S1097" i="2"/>
  <c r="S1098" i="2"/>
  <c r="BL1098" i="2" s="1"/>
  <c r="S1099" i="2"/>
  <c r="BL1099" i="2" s="1"/>
  <c r="S1100" i="2"/>
  <c r="S1101" i="2"/>
  <c r="BL1101" i="2" s="1"/>
  <c r="S1102" i="2"/>
  <c r="BL1102" i="2" s="1"/>
  <c r="S1103" i="2"/>
  <c r="S1104" i="2"/>
  <c r="S1105" i="2"/>
  <c r="S1106" i="2"/>
  <c r="BL1106" i="2" s="1"/>
  <c r="S1107" i="2"/>
  <c r="BL1107" i="2" s="1"/>
  <c r="S1108" i="2"/>
  <c r="S1109" i="2"/>
  <c r="BL1109" i="2" s="1"/>
  <c r="S1110" i="2"/>
  <c r="BL1110" i="2" s="1"/>
  <c r="S1111" i="2"/>
  <c r="S1112" i="2"/>
  <c r="S1113" i="2"/>
  <c r="S1114" i="2"/>
  <c r="BL1114" i="2" s="1"/>
  <c r="S1115" i="2"/>
  <c r="BL1115" i="2" s="1"/>
  <c r="S1116" i="2"/>
  <c r="S1117" i="2"/>
  <c r="BL1117" i="2" s="1"/>
  <c r="S1118" i="2"/>
  <c r="BL1118" i="2" s="1"/>
  <c r="S1119" i="2"/>
  <c r="S1120" i="2"/>
  <c r="S1121" i="2"/>
  <c r="S1122" i="2"/>
  <c r="BL1122" i="2" s="1"/>
  <c r="S1123" i="2"/>
  <c r="BL1123" i="2" s="1"/>
  <c r="S1124" i="2"/>
  <c r="S1125" i="2"/>
  <c r="BL1125" i="2" s="1"/>
  <c r="S1126" i="2"/>
  <c r="BL1126" i="2" s="1"/>
  <c r="S1127" i="2"/>
  <c r="S1128" i="2"/>
  <c r="S1129" i="2"/>
  <c r="S1130" i="2"/>
  <c r="BL1130" i="2" s="1"/>
  <c r="S1131" i="2"/>
  <c r="BL1131" i="2" s="1"/>
  <c r="S1132" i="2"/>
  <c r="S1133" i="2"/>
  <c r="BL1133" i="2" s="1"/>
  <c r="S1134" i="2"/>
  <c r="BL1134" i="2" s="1"/>
  <c r="S1135" i="2"/>
  <c r="S1136" i="2"/>
  <c r="S1137" i="2"/>
  <c r="S1138" i="2"/>
  <c r="BL1138" i="2" s="1"/>
  <c r="S1139" i="2"/>
  <c r="BL1139" i="2" s="1"/>
  <c r="S1140" i="2"/>
  <c r="S1141" i="2"/>
  <c r="BL1141" i="2" s="1"/>
  <c r="S1142" i="2"/>
  <c r="BL1142" i="2" s="1"/>
  <c r="S1143" i="2"/>
  <c r="S1144" i="2"/>
  <c r="S1145" i="2"/>
  <c r="S1146" i="2"/>
  <c r="BL1146" i="2" s="1"/>
  <c r="S1147" i="2"/>
  <c r="BL1147" i="2" s="1"/>
  <c r="S1148" i="2"/>
  <c r="S1149" i="2"/>
  <c r="BL1149" i="2" s="1"/>
  <c r="S1150" i="2"/>
  <c r="BL1150" i="2" s="1"/>
  <c r="S1151" i="2"/>
  <c r="S1152" i="2"/>
  <c r="S1153" i="2"/>
  <c r="S1154" i="2"/>
  <c r="BL1154" i="2" s="1"/>
  <c r="S1155" i="2"/>
  <c r="BL1155" i="2" s="1"/>
  <c r="S1156" i="2"/>
  <c r="S1157" i="2"/>
  <c r="BL1157" i="2" s="1"/>
  <c r="S1158" i="2"/>
  <c r="BL1158" i="2" s="1"/>
  <c r="S1159" i="2"/>
  <c r="S1160" i="2"/>
  <c r="S1161" i="2"/>
  <c r="S1162" i="2"/>
  <c r="BL1162" i="2" s="1"/>
  <c r="S1163" i="2"/>
  <c r="BL1163" i="2" s="1"/>
  <c r="S1164" i="2"/>
  <c r="S1165" i="2"/>
  <c r="BL1165" i="2" s="1"/>
  <c r="S1166" i="2"/>
  <c r="BL1166" i="2" s="1"/>
  <c r="S1167" i="2"/>
  <c r="S1168" i="2"/>
  <c r="S1169" i="2"/>
  <c r="S1170" i="2"/>
  <c r="BL1170" i="2" s="1"/>
  <c r="S1171" i="2"/>
  <c r="BL1171" i="2" s="1"/>
  <c r="S1172" i="2"/>
  <c r="S1173" i="2"/>
  <c r="BL1173" i="2" s="1"/>
  <c r="S1174" i="2"/>
  <c r="BL1174" i="2" s="1"/>
  <c r="S1175" i="2"/>
  <c r="S1176" i="2"/>
  <c r="S1177" i="2"/>
  <c r="S1178" i="2"/>
  <c r="BL1178" i="2" s="1"/>
  <c r="S1179" i="2"/>
  <c r="BL1179" i="2" s="1"/>
  <c r="S1180" i="2"/>
  <c r="S1181" i="2"/>
  <c r="BL1181" i="2" s="1"/>
  <c r="S1182" i="2"/>
  <c r="BL1182" i="2" s="1"/>
  <c r="S1183" i="2"/>
  <c r="S1184" i="2"/>
  <c r="S1185" i="2"/>
  <c r="S1186" i="2"/>
  <c r="BL1186" i="2" s="1"/>
  <c r="S1187" i="2"/>
  <c r="BL1187" i="2" s="1"/>
  <c r="S1188" i="2"/>
  <c r="S1189" i="2"/>
  <c r="BL1189" i="2" s="1"/>
  <c r="S1190" i="2"/>
  <c r="BL1190" i="2" s="1"/>
  <c r="S1191" i="2"/>
  <c r="S1192" i="2"/>
  <c r="S1193" i="2"/>
  <c r="S1194" i="2"/>
  <c r="BL1194" i="2" s="1"/>
  <c r="S1195" i="2"/>
  <c r="BL1195" i="2" s="1"/>
  <c r="S1196" i="2"/>
  <c r="S1197" i="2"/>
  <c r="BL1197" i="2" s="1"/>
  <c r="S1198" i="2"/>
  <c r="BL1198" i="2" s="1"/>
  <c r="S1199" i="2"/>
  <c r="S1200" i="2"/>
  <c r="S1201" i="2"/>
  <c r="S1202" i="2"/>
  <c r="BL1202" i="2" s="1"/>
  <c r="S1203" i="2"/>
  <c r="BL1203" i="2" s="1"/>
  <c r="S1204" i="2"/>
  <c r="S1205" i="2"/>
  <c r="BL1205" i="2" s="1"/>
  <c r="S1206" i="2"/>
  <c r="BL1206" i="2" s="1"/>
  <c r="S1207" i="2"/>
  <c r="S1208" i="2"/>
  <c r="S1209" i="2"/>
  <c r="S1210" i="2"/>
  <c r="BL1210" i="2" s="1"/>
  <c r="S1211" i="2"/>
  <c r="BL1211" i="2" s="1"/>
  <c r="S1212" i="2"/>
  <c r="S1213" i="2"/>
  <c r="BL1213" i="2" s="1"/>
  <c r="S1214" i="2"/>
  <c r="BL1214" i="2" s="1"/>
  <c r="S1215" i="2"/>
  <c r="S1216" i="2"/>
  <c r="S1217" i="2"/>
  <c r="S1218" i="2"/>
  <c r="BL1218" i="2" s="1"/>
  <c r="S1219" i="2"/>
  <c r="BL1219" i="2" s="1"/>
  <c r="S1220" i="2"/>
  <c r="S1221" i="2"/>
  <c r="BL1221" i="2" s="1"/>
  <c r="S1222" i="2"/>
  <c r="BL1222" i="2" s="1"/>
  <c r="S1223" i="2"/>
  <c r="S1224" i="2"/>
  <c r="S1225" i="2"/>
  <c r="S1226" i="2"/>
  <c r="BL1226" i="2" s="1"/>
  <c r="S1227" i="2"/>
  <c r="BL1227" i="2" s="1"/>
  <c r="S1228" i="2"/>
  <c r="S1229" i="2"/>
  <c r="BL1229" i="2" s="1"/>
  <c r="S1230" i="2"/>
  <c r="BL1230" i="2" s="1"/>
  <c r="S1231" i="2"/>
  <c r="S1232" i="2"/>
  <c r="S1233" i="2"/>
  <c r="S1234" i="2"/>
  <c r="BL1234" i="2" s="1"/>
  <c r="S1235" i="2"/>
  <c r="BL1235" i="2" s="1"/>
  <c r="S1236" i="2"/>
  <c r="S1237" i="2"/>
  <c r="BL1237" i="2" s="1"/>
  <c r="S1238" i="2"/>
  <c r="BL1238" i="2" s="1"/>
  <c r="S1239" i="2"/>
  <c r="S1240" i="2"/>
  <c r="S1241" i="2"/>
  <c r="S1242" i="2"/>
  <c r="BL1242" i="2" s="1"/>
  <c r="S1243" i="2"/>
  <c r="BL1243" i="2" s="1"/>
  <c r="S1244" i="2"/>
  <c r="S1245" i="2"/>
  <c r="BL1245" i="2" s="1"/>
  <c r="S1246" i="2"/>
  <c r="BL1246" i="2" s="1"/>
  <c r="S1247" i="2"/>
  <c r="S1248" i="2"/>
  <c r="S1249" i="2"/>
  <c r="S1250" i="2"/>
  <c r="BL1250" i="2" s="1"/>
  <c r="S1251" i="2"/>
  <c r="BL1251" i="2" s="1"/>
  <c r="S1252" i="2"/>
  <c r="S1253" i="2"/>
  <c r="BL1253" i="2" s="1"/>
  <c r="S1254" i="2"/>
  <c r="BL1254" i="2" s="1"/>
  <c r="S1255" i="2"/>
  <c r="S1256" i="2"/>
  <c r="S1257" i="2"/>
  <c r="S1258" i="2"/>
  <c r="BL1258" i="2" s="1"/>
  <c r="S1259" i="2"/>
  <c r="BL1259" i="2" s="1"/>
  <c r="S1260" i="2"/>
  <c r="S1261" i="2"/>
  <c r="BL1261" i="2" s="1"/>
  <c r="S1262" i="2"/>
  <c r="BL1262" i="2" s="1"/>
  <c r="S1263" i="2"/>
  <c r="S1264" i="2"/>
  <c r="S1265" i="2"/>
  <c r="S1266" i="2"/>
  <c r="BL1266" i="2" s="1"/>
  <c r="S1267" i="2"/>
  <c r="BL1267" i="2" s="1"/>
  <c r="S1268" i="2"/>
  <c r="S1269" i="2"/>
  <c r="BL1269" i="2" s="1"/>
  <c r="S1270" i="2"/>
  <c r="BL1270" i="2" s="1"/>
  <c r="S1271" i="2"/>
  <c r="S1272" i="2"/>
  <c r="S1273" i="2"/>
  <c r="S1274" i="2"/>
  <c r="BL1274" i="2" s="1"/>
  <c r="S1275" i="2"/>
  <c r="BL1275" i="2" s="1"/>
  <c r="S1276" i="2"/>
  <c r="S1277" i="2"/>
  <c r="BL1277" i="2" s="1"/>
  <c r="S1278" i="2"/>
  <c r="BL1278" i="2" s="1"/>
  <c r="S1279" i="2"/>
  <c r="S1280" i="2"/>
  <c r="S1281" i="2"/>
  <c r="S1282" i="2"/>
  <c r="BL1282" i="2" s="1"/>
  <c r="S1283" i="2"/>
  <c r="BL1283" i="2" s="1"/>
  <c r="S1284" i="2"/>
  <c r="S1285" i="2"/>
  <c r="BL1285" i="2" s="1"/>
  <c r="S1286" i="2"/>
  <c r="BL1286" i="2" s="1"/>
  <c r="S1287" i="2"/>
  <c r="S1288" i="2"/>
  <c r="S1289" i="2"/>
  <c r="S1290" i="2"/>
  <c r="BL1290" i="2" s="1"/>
  <c r="S1291" i="2"/>
  <c r="BL1291" i="2" s="1"/>
  <c r="S1292" i="2"/>
  <c r="S1293" i="2"/>
  <c r="BL1293" i="2" s="1"/>
  <c r="S1294" i="2"/>
  <c r="BL1294" i="2" s="1"/>
  <c r="S1295" i="2"/>
  <c r="S1296" i="2"/>
  <c r="S1297" i="2"/>
  <c r="S1298" i="2"/>
  <c r="BL1298" i="2" s="1"/>
  <c r="S1299" i="2"/>
  <c r="BL1299" i="2" s="1"/>
  <c r="S1300" i="2"/>
  <c r="S1301" i="2"/>
  <c r="BL1301" i="2" s="1"/>
  <c r="S1302" i="2"/>
  <c r="BL1302" i="2" s="1"/>
  <c r="S1303" i="2"/>
  <c r="S1304" i="2"/>
  <c r="S1305" i="2"/>
  <c r="S1306" i="2"/>
  <c r="BL1306" i="2" s="1"/>
  <c r="S1307" i="2"/>
  <c r="BL1307" i="2" s="1"/>
  <c r="S1308" i="2"/>
  <c r="S1309" i="2"/>
  <c r="BL1309" i="2" s="1"/>
  <c r="S1310" i="2"/>
  <c r="BL1310" i="2" s="1"/>
  <c r="S1311" i="2"/>
  <c r="S1312" i="2"/>
  <c r="S1313" i="2"/>
  <c r="S1314" i="2"/>
  <c r="BL1314" i="2" s="1"/>
  <c r="S1315" i="2"/>
  <c r="S1316" i="2"/>
  <c r="S1317" i="2"/>
  <c r="BL1317" i="2" s="1"/>
  <c r="S1318" i="2"/>
  <c r="BL1318" i="2" s="1"/>
  <c r="S1319" i="2"/>
  <c r="S1320" i="2"/>
  <c r="S1321" i="2"/>
  <c r="S1322" i="2"/>
  <c r="BL1322" i="2" s="1"/>
  <c r="S1323" i="2"/>
  <c r="BL1323" i="2" s="1"/>
  <c r="S1324" i="2"/>
  <c r="S1325" i="2"/>
  <c r="BL1325" i="2" s="1"/>
  <c r="S1326" i="2"/>
  <c r="BL1326" i="2" s="1"/>
  <c r="S1327" i="2"/>
  <c r="S1328" i="2"/>
  <c r="S1329" i="2"/>
  <c r="S1330" i="2"/>
  <c r="BL1330" i="2" s="1"/>
  <c r="S1331" i="2"/>
  <c r="BL1331" i="2" s="1"/>
  <c r="S1332" i="2"/>
  <c r="S1333" i="2"/>
  <c r="BL1333" i="2" s="1"/>
  <c r="S1334" i="2"/>
  <c r="BL1334" i="2" s="1"/>
  <c r="S1335" i="2"/>
  <c r="S1336" i="2"/>
  <c r="S1337" i="2"/>
  <c r="S1338" i="2"/>
  <c r="BL1338" i="2" s="1"/>
  <c r="S1339" i="2"/>
  <c r="BL1339" i="2" s="1"/>
  <c r="S1340" i="2"/>
  <c r="S1341" i="2"/>
  <c r="BL1341" i="2" s="1"/>
  <c r="S1342" i="2"/>
  <c r="BL1342" i="2" s="1"/>
  <c r="S1343" i="2"/>
  <c r="S1344" i="2"/>
  <c r="S1345" i="2"/>
  <c r="S1346" i="2"/>
  <c r="BL1346" i="2" s="1"/>
  <c r="S1347" i="2"/>
  <c r="BL1347" i="2" s="1"/>
  <c r="S1348" i="2"/>
  <c r="S1349" i="2"/>
  <c r="BL1349" i="2" s="1"/>
  <c r="S1350" i="2"/>
  <c r="BL1350" i="2" s="1"/>
  <c r="S1351" i="2"/>
  <c r="S1352" i="2"/>
  <c r="S1353" i="2"/>
  <c r="S1354" i="2"/>
  <c r="BL1354" i="2" s="1"/>
  <c r="S1355" i="2"/>
  <c r="BL1355" i="2" s="1"/>
  <c r="S1356" i="2"/>
  <c r="S1357" i="2"/>
  <c r="BL1357" i="2" s="1"/>
  <c r="S1358" i="2"/>
  <c r="BL1358" i="2" s="1"/>
  <c r="S1359" i="2"/>
  <c r="S1360" i="2"/>
  <c r="S1361" i="2"/>
  <c r="S1362" i="2"/>
  <c r="BL1362" i="2" s="1"/>
  <c r="S1363" i="2"/>
  <c r="BL1363" i="2" s="1"/>
  <c r="S1364" i="2"/>
  <c r="S1365" i="2"/>
  <c r="BL1365" i="2" s="1"/>
  <c r="S1366" i="2"/>
  <c r="BL1366" i="2" s="1"/>
  <c r="S1367" i="2"/>
  <c r="S1368" i="2"/>
  <c r="S1369" i="2"/>
  <c r="S1370" i="2"/>
  <c r="BL1370" i="2" s="1"/>
  <c r="S1371" i="2"/>
  <c r="BL1371" i="2" s="1"/>
  <c r="S1372" i="2"/>
  <c r="S1373" i="2"/>
  <c r="BL1373" i="2" s="1"/>
  <c r="S1374" i="2"/>
  <c r="BL1374" i="2" s="1"/>
  <c r="S1375" i="2"/>
  <c r="S1376" i="2"/>
  <c r="S1377" i="2"/>
  <c r="S1378" i="2"/>
  <c r="BL1378" i="2" s="1"/>
  <c r="S1379" i="2"/>
  <c r="BL1379" i="2" s="1"/>
  <c r="S1380" i="2"/>
  <c r="S1381" i="2"/>
  <c r="BL1381" i="2" s="1"/>
  <c r="S1382" i="2"/>
  <c r="BL1382" i="2" s="1"/>
  <c r="S1383" i="2"/>
  <c r="S1384" i="2"/>
  <c r="S1385" i="2"/>
  <c r="S1386" i="2"/>
  <c r="BL1386" i="2" s="1"/>
  <c r="S1387" i="2"/>
  <c r="BL1387" i="2" s="1"/>
  <c r="S1388" i="2"/>
  <c r="S1389" i="2"/>
  <c r="BL1389" i="2" s="1"/>
  <c r="S1390" i="2"/>
  <c r="BL1390" i="2" s="1"/>
  <c r="S1391" i="2"/>
  <c r="S1392" i="2"/>
  <c r="S1393" i="2"/>
  <c r="S1394" i="2"/>
  <c r="BL1394" i="2" s="1"/>
  <c r="S1395" i="2"/>
  <c r="S1396" i="2"/>
  <c r="S1397" i="2"/>
  <c r="BL1397" i="2" s="1"/>
  <c r="S1398" i="2"/>
  <c r="BL1398" i="2" s="1"/>
  <c r="S1399" i="2"/>
  <c r="S1400" i="2"/>
  <c r="S1401" i="2"/>
  <c r="S1402" i="2"/>
  <c r="BL1402" i="2" s="1"/>
  <c r="S1403" i="2"/>
  <c r="BL1403" i="2" s="1"/>
  <c r="S1404" i="2"/>
  <c r="S1405" i="2"/>
  <c r="BL1405" i="2" s="1"/>
  <c r="S1406" i="2"/>
  <c r="BL1406" i="2" s="1"/>
  <c r="S1407" i="2"/>
  <c r="S1408" i="2"/>
  <c r="S1409" i="2"/>
  <c r="S1410" i="2"/>
  <c r="BL1410" i="2" s="1"/>
  <c r="S1411" i="2"/>
  <c r="BL1411" i="2" s="1"/>
  <c r="S1412" i="2"/>
  <c r="S1413" i="2"/>
  <c r="BL1413" i="2" s="1"/>
  <c r="S1414" i="2"/>
  <c r="BL1414" i="2" s="1"/>
  <c r="S1415" i="2"/>
  <c r="S1416" i="2"/>
  <c r="S1417" i="2"/>
  <c r="S1418" i="2"/>
  <c r="BL1418" i="2" s="1"/>
  <c r="S1419" i="2"/>
  <c r="BL1419" i="2" s="1"/>
  <c r="S1420" i="2"/>
  <c r="S1421" i="2"/>
  <c r="BL1421" i="2" s="1"/>
  <c r="S1422" i="2"/>
  <c r="BL1422" i="2" s="1"/>
  <c r="S1423" i="2"/>
  <c r="S1424" i="2"/>
  <c r="S1425" i="2"/>
  <c r="S1426" i="2"/>
  <c r="BL1426" i="2" s="1"/>
  <c r="S1427" i="2"/>
  <c r="BL1427" i="2" s="1"/>
  <c r="S1428" i="2"/>
  <c r="S1429" i="2"/>
  <c r="BL1429" i="2" s="1"/>
  <c r="S1430" i="2"/>
  <c r="BL1430" i="2" s="1"/>
  <c r="S1431" i="2"/>
  <c r="S1432" i="2"/>
  <c r="S1433" i="2"/>
  <c r="S1434" i="2"/>
  <c r="BL1434" i="2" s="1"/>
  <c r="S1435" i="2"/>
  <c r="BL1435" i="2" s="1"/>
  <c r="S1436" i="2"/>
  <c r="S1437" i="2"/>
  <c r="BL1437" i="2" s="1"/>
  <c r="S1438" i="2"/>
  <c r="BL1438" i="2" s="1"/>
  <c r="S1439" i="2"/>
  <c r="S1440" i="2"/>
  <c r="S1441" i="2"/>
  <c r="S1442" i="2"/>
  <c r="BL1442" i="2" s="1"/>
  <c r="S1443" i="2"/>
  <c r="BL1443" i="2" s="1"/>
  <c r="S1444" i="2"/>
  <c r="S1445" i="2"/>
  <c r="BL1445" i="2" s="1"/>
  <c r="S1446" i="2"/>
  <c r="BL1446" i="2" s="1"/>
  <c r="S1447" i="2"/>
  <c r="S1448" i="2"/>
  <c r="S1449" i="2"/>
  <c r="S1450" i="2"/>
  <c r="BL1450" i="2" s="1"/>
  <c r="S1451" i="2"/>
  <c r="BL1451" i="2" s="1"/>
  <c r="S1452" i="2"/>
  <c r="S1453" i="2"/>
  <c r="BL1453" i="2" s="1"/>
  <c r="S1454" i="2"/>
  <c r="BL1454" i="2" s="1"/>
  <c r="S1455" i="2"/>
  <c r="S1456" i="2"/>
  <c r="S1457" i="2"/>
  <c r="S1458" i="2"/>
  <c r="BL1458" i="2" s="1"/>
  <c r="S1459" i="2"/>
  <c r="BL1459" i="2" s="1"/>
  <c r="S1460" i="2"/>
  <c r="S1461" i="2"/>
  <c r="BL1461" i="2" s="1"/>
  <c r="S1462" i="2"/>
  <c r="BL1462" i="2" s="1"/>
  <c r="S1463" i="2"/>
  <c r="S1464" i="2"/>
  <c r="S1465" i="2"/>
  <c r="S1466" i="2"/>
  <c r="BL1466" i="2" s="1"/>
  <c r="S1467" i="2"/>
  <c r="BL1467" i="2" s="1"/>
  <c r="S1468" i="2"/>
  <c r="S1469" i="2"/>
  <c r="BL1469" i="2" s="1"/>
  <c r="S1470" i="2"/>
  <c r="BL1470" i="2" s="1"/>
  <c r="S1471" i="2"/>
  <c r="S1472" i="2"/>
  <c r="S1473" i="2"/>
  <c r="S1474" i="2"/>
  <c r="BL1474" i="2" s="1"/>
  <c r="S1475" i="2"/>
  <c r="BL1475" i="2" s="1"/>
  <c r="S1476" i="2"/>
  <c r="S1477" i="2"/>
  <c r="BL1477" i="2" s="1"/>
  <c r="S1478" i="2"/>
  <c r="BL1478" i="2" s="1"/>
  <c r="S1479" i="2"/>
  <c r="S1480" i="2"/>
  <c r="S1481" i="2"/>
  <c r="S1482" i="2"/>
  <c r="BL1482" i="2" s="1"/>
  <c r="S1483" i="2"/>
  <c r="BL1483" i="2" s="1"/>
  <c r="S1484" i="2"/>
  <c r="S1485" i="2"/>
  <c r="BL1485" i="2" s="1"/>
  <c r="S1486" i="2"/>
  <c r="BL1486" i="2" s="1"/>
  <c r="S1487" i="2"/>
  <c r="S1488" i="2"/>
  <c r="S1489" i="2"/>
  <c r="S1490" i="2"/>
  <c r="BL1490" i="2" s="1"/>
  <c r="S1491" i="2"/>
  <c r="BL1491" i="2" s="1"/>
  <c r="S1492" i="2"/>
  <c r="S1493" i="2"/>
  <c r="BL1493" i="2" s="1"/>
  <c r="S1494" i="2"/>
  <c r="BL1494" i="2" s="1"/>
  <c r="S1495" i="2"/>
  <c r="S1496" i="2"/>
  <c r="S1497" i="2"/>
  <c r="S1498" i="2"/>
  <c r="BL1498" i="2" s="1"/>
  <c r="S1499" i="2"/>
  <c r="BL1499" i="2" s="1"/>
  <c r="S1500" i="2"/>
  <c r="S1501" i="2"/>
  <c r="BL1501" i="2" s="1"/>
  <c r="S1502" i="2"/>
  <c r="BL1502" i="2" s="1"/>
  <c r="S1503" i="2"/>
  <c r="S1504" i="2"/>
  <c r="S1505" i="2"/>
  <c r="S1506" i="2"/>
  <c r="BL1506" i="2" s="1"/>
  <c r="S1507" i="2"/>
  <c r="BL1507" i="2" s="1"/>
  <c r="S1508" i="2"/>
  <c r="S1509" i="2"/>
  <c r="BL1509" i="2" s="1"/>
  <c r="S1510" i="2"/>
  <c r="BL1510" i="2" s="1"/>
  <c r="S1511" i="2"/>
  <c r="S1512" i="2"/>
  <c r="S1513" i="2"/>
  <c r="S1514" i="2"/>
  <c r="BL1514" i="2" s="1"/>
  <c r="S1515" i="2"/>
  <c r="BL1515" i="2" s="1"/>
  <c r="S1516" i="2"/>
  <c r="S1517" i="2"/>
  <c r="BL1517" i="2" s="1"/>
  <c r="S1518" i="2"/>
  <c r="BL1518" i="2" s="1"/>
  <c r="S1519" i="2"/>
  <c r="S1520" i="2"/>
  <c r="S1521" i="2"/>
  <c r="S1522" i="2"/>
  <c r="BL1522" i="2" s="1"/>
  <c r="S1523" i="2"/>
  <c r="BL1523" i="2" s="1"/>
  <c r="S1524" i="2"/>
  <c r="S1525" i="2"/>
  <c r="BL1525" i="2" s="1"/>
  <c r="S1526" i="2"/>
  <c r="BL1526" i="2" s="1"/>
  <c r="S1527" i="2"/>
  <c r="S1528" i="2"/>
  <c r="S1529" i="2"/>
  <c r="S1530" i="2"/>
  <c r="BL1530" i="2" s="1"/>
  <c r="S1531" i="2"/>
  <c r="BL1531" i="2" s="1"/>
  <c r="S1532" i="2"/>
  <c r="S1533" i="2"/>
  <c r="BL1533" i="2" s="1"/>
  <c r="S1534" i="2"/>
  <c r="BL1534" i="2" s="1"/>
  <c r="S1535" i="2"/>
  <c r="S1536" i="2"/>
  <c r="S1537" i="2"/>
  <c r="S1538" i="2"/>
  <c r="BL1538" i="2" s="1"/>
  <c r="S1539" i="2"/>
  <c r="BL1539" i="2" s="1"/>
  <c r="S1540" i="2"/>
  <c r="S1541" i="2"/>
  <c r="BL1541" i="2" s="1"/>
  <c r="S1542" i="2"/>
  <c r="BL1542" i="2" s="1"/>
  <c r="S1543" i="2"/>
  <c r="S1544" i="2"/>
  <c r="S1545" i="2"/>
  <c r="S1546" i="2"/>
  <c r="BL1546" i="2" s="1"/>
  <c r="S1547" i="2"/>
  <c r="BL1547" i="2" s="1"/>
  <c r="S1548" i="2"/>
  <c r="S1549" i="2"/>
  <c r="BL1549" i="2" s="1"/>
  <c r="S1550" i="2"/>
  <c r="BL1550" i="2" s="1"/>
  <c r="S1551" i="2"/>
  <c r="S1552" i="2"/>
  <c r="S1553" i="2"/>
  <c r="S1554" i="2"/>
  <c r="BL1554" i="2" s="1"/>
  <c r="S1555" i="2"/>
  <c r="BL1555" i="2" s="1"/>
  <c r="S1556" i="2"/>
  <c r="S1557" i="2"/>
  <c r="BL1557" i="2" s="1"/>
  <c r="S1558" i="2"/>
  <c r="BL1558" i="2" s="1"/>
  <c r="S1559" i="2"/>
  <c r="S1560" i="2"/>
  <c r="S1561" i="2"/>
  <c r="S1562" i="2"/>
  <c r="BL1562" i="2" s="1"/>
  <c r="S1563" i="2"/>
  <c r="BL1563" i="2" s="1"/>
  <c r="S1564" i="2"/>
  <c r="S1565" i="2"/>
  <c r="BL1565" i="2" s="1"/>
  <c r="S1566" i="2"/>
  <c r="BL1566" i="2" s="1"/>
  <c r="S1567" i="2"/>
  <c r="S1568" i="2"/>
  <c r="S1569" i="2"/>
  <c r="S1570" i="2"/>
  <c r="BL1570" i="2" s="1"/>
  <c r="S1571" i="2"/>
  <c r="BL1571" i="2" s="1"/>
  <c r="S1572" i="2"/>
  <c r="S1573" i="2"/>
  <c r="BL1573" i="2" s="1"/>
  <c r="S1574" i="2"/>
  <c r="BL1574" i="2" s="1"/>
  <c r="S1575" i="2"/>
  <c r="S1576" i="2"/>
  <c r="S1577" i="2"/>
  <c r="S1578" i="2"/>
  <c r="BL1578" i="2" s="1"/>
  <c r="S1579" i="2"/>
  <c r="BL1579" i="2" s="1"/>
  <c r="S1580" i="2"/>
  <c r="S1581" i="2"/>
  <c r="BL1581" i="2" s="1"/>
  <c r="S1582" i="2"/>
  <c r="BL1582" i="2" s="1"/>
  <c r="S1583" i="2"/>
  <c r="S1584" i="2"/>
  <c r="S1585" i="2"/>
  <c r="S1586" i="2"/>
  <c r="BL1586" i="2" s="1"/>
  <c r="S1587" i="2"/>
  <c r="BL1587" i="2" s="1"/>
  <c r="S1588" i="2"/>
  <c r="S1589" i="2"/>
  <c r="BL1589" i="2" s="1"/>
  <c r="S1590" i="2"/>
  <c r="BL1590" i="2" s="1"/>
  <c r="S1591" i="2"/>
  <c r="S1592" i="2"/>
  <c r="S1593" i="2"/>
  <c r="S1594" i="2"/>
  <c r="BL1594" i="2" s="1"/>
  <c r="S1595" i="2"/>
  <c r="BL1595" i="2" s="1"/>
  <c r="S1596" i="2"/>
  <c r="S1597" i="2"/>
  <c r="BL1597" i="2" s="1"/>
  <c r="S1598" i="2"/>
  <c r="BL1598" i="2" s="1"/>
  <c r="S1599" i="2"/>
  <c r="S1600" i="2"/>
  <c r="S1601" i="2"/>
  <c r="S1602" i="2"/>
  <c r="BL1602" i="2" s="1"/>
  <c r="S1603" i="2"/>
  <c r="BL1603" i="2" s="1"/>
  <c r="S1604" i="2"/>
  <c r="S1605" i="2"/>
  <c r="BL1605" i="2" s="1"/>
  <c r="S1606" i="2"/>
  <c r="BL1606" i="2" s="1"/>
  <c r="S1607" i="2"/>
  <c r="S1608" i="2"/>
  <c r="S1609" i="2"/>
  <c r="S1610" i="2"/>
  <c r="BL1610" i="2" s="1"/>
  <c r="S1611" i="2"/>
  <c r="BL1611" i="2" s="1"/>
  <c r="S1612" i="2"/>
  <c r="S1613" i="2"/>
  <c r="BL1613" i="2" s="1"/>
  <c r="S1614" i="2"/>
  <c r="BL1614" i="2" s="1"/>
  <c r="S1615" i="2"/>
  <c r="S1616" i="2"/>
  <c r="S1617" i="2"/>
  <c r="S1618" i="2"/>
  <c r="BL1618" i="2" s="1"/>
  <c r="S1619" i="2"/>
  <c r="BL1619" i="2" s="1"/>
  <c r="S1620" i="2"/>
  <c r="S1621" i="2"/>
  <c r="BL1621" i="2" s="1"/>
  <c r="S1622" i="2"/>
  <c r="BL1622" i="2" s="1"/>
  <c r="S1623" i="2"/>
  <c r="S1624" i="2"/>
  <c r="S1625" i="2"/>
  <c r="S1626" i="2"/>
  <c r="BL1626" i="2" s="1"/>
  <c r="S1627" i="2"/>
  <c r="BL1627" i="2" s="1"/>
  <c r="S1628" i="2"/>
  <c r="S1629" i="2"/>
  <c r="BL1629" i="2" s="1"/>
  <c r="S1630" i="2"/>
  <c r="BL1630" i="2" s="1"/>
  <c r="S1631" i="2"/>
  <c r="S1632" i="2"/>
  <c r="S1633" i="2"/>
  <c r="S1634" i="2"/>
  <c r="BL1634" i="2" s="1"/>
  <c r="S1635" i="2"/>
  <c r="BL1635" i="2" s="1"/>
  <c r="S1636" i="2"/>
  <c r="S1637" i="2"/>
  <c r="BL1637" i="2" s="1"/>
  <c r="S1638" i="2"/>
  <c r="BL1638" i="2" s="1"/>
  <c r="S1639" i="2"/>
  <c r="S1640" i="2"/>
  <c r="S1641" i="2"/>
  <c r="S1642" i="2"/>
  <c r="BL1642" i="2" s="1"/>
  <c r="S1643" i="2"/>
  <c r="BL1643" i="2" s="1"/>
  <c r="S1644" i="2"/>
  <c r="S1645" i="2"/>
  <c r="BL1645" i="2" s="1"/>
  <c r="S1646" i="2"/>
  <c r="BL1646" i="2" s="1"/>
  <c r="S1647" i="2"/>
  <c r="S1648" i="2"/>
  <c r="S1649" i="2"/>
  <c r="S1650" i="2"/>
  <c r="BL1650" i="2" s="1"/>
  <c r="S1651" i="2"/>
  <c r="BL1651" i="2" s="1"/>
  <c r="S1652" i="2"/>
  <c r="S1653" i="2"/>
  <c r="BL1653" i="2" s="1"/>
  <c r="S1654" i="2"/>
  <c r="BL1654" i="2" s="1"/>
  <c r="S1655" i="2"/>
  <c r="S1656" i="2"/>
  <c r="S1657" i="2"/>
  <c r="S1658" i="2"/>
  <c r="BL1658" i="2" s="1"/>
  <c r="S1659" i="2"/>
  <c r="BL1659" i="2" s="1"/>
  <c r="S1660" i="2"/>
  <c r="S1661" i="2"/>
  <c r="BL1661" i="2" s="1"/>
  <c r="S1662" i="2"/>
  <c r="BL1662" i="2" s="1"/>
  <c r="S1663" i="2"/>
  <c r="S1664" i="2"/>
  <c r="S1665" i="2"/>
  <c r="S1666" i="2"/>
  <c r="BL1666" i="2" s="1"/>
  <c r="S1667" i="2"/>
  <c r="BL1667" i="2" s="1"/>
  <c r="S1668" i="2"/>
  <c r="S1669" i="2"/>
  <c r="BL1669" i="2" s="1"/>
  <c r="S1670" i="2"/>
  <c r="BL1670" i="2" s="1"/>
  <c r="S1671" i="2"/>
  <c r="S1672" i="2"/>
  <c r="S1673" i="2"/>
  <c r="S1674" i="2"/>
  <c r="BL1674" i="2" s="1"/>
  <c r="S1675" i="2"/>
  <c r="BL1675" i="2" s="1"/>
  <c r="S1676" i="2"/>
  <c r="S1677" i="2"/>
  <c r="BL1677" i="2" s="1"/>
  <c r="S1678" i="2"/>
  <c r="BL1678" i="2" s="1"/>
  <c r="S1679" i="2"/>
  <c r="S1680" i="2"/>
  <c r="S1681" i="2"/>
  <c r="S1682" i="2"/>
  <c r="BL1682" i="2" s="1"/>
  <c r="S1683" i="2"/>
  <c r="BL1683" i="2" s="1"/>
  <c r="S1684" i="2"/>
  <c r="S1685" i="2"/>
  <c r="BL1685" i="2" s="1"/>
  <c r="S1686" i="2"/>
  <c r="BL1686" i="2" s="1"/>
  <c r="S1687" i="2"/>
  <c r="S1688" i="2"/>
  <c r="S1689" i="2"/>
  <c r="S1690" i="2"/>
  <c r="BL1690" i="2" s="1"/>
  <c r="S1691" i="2"/>
  <c r="BL1691" i="2" s="1"/>
  <c r="S1692" i="2"/>
  <c r="S1693" i="2"/>
  <c r="BL1693" i="2" s="1"/>
  <c r="S1694" i="2"/>
  <c r="BL1694" i="2" s="1"/>
  <c r="S1695" i="2"/>
  <c r="S1696" i="2"/>
  <c r="S1697" i="2"/>
  <c r="S1698" i="2"/>
  <c r="BL1698" i="2" s="1"/>
  <c r="S1699" i="2"/>
  <c r="BL1699" i="2" s="1"/>
  <c r="S1700" i="2"/>
  <c r="S1701" i="2"/>
  <c r="BL1701" i="2" s="1"/>
  <c r="S1702" i="2"/>
  <c r="BL1702" i="2" s="1"/>
  <c r="S1703" i="2"/>
  <c r="S1704" i="2"/>
  <c r="S1705" i="2"/>
  <c r="S1706" i="2"/>
  <c r="BL1706" i="2" s="1"/>
  <c r="S1707" i="2"/>
  <c r="BL1707" i="2" s="1"/>
  <c r="S1708" i="2"/>
  <c r="S1709" i="2"/>
  <c r="BL1709" i="2" s="1"/>
  <c r="S1710" i="2"/>
  <c r="BL1710" i="2" s="1"/>
  <c r="S1711" i="2"/>
  <c r="S1712" i="2"/>
  <c r="S1713" i="2"/>
  <c r="S1714" i="2"/>
  <c r="BL1714" i="2" s="1"/>
  <c r="S1715" i="2"/>
  <c r="BL1715" i="2" s="1"/>
  <c r="S1716" i="2"/>
  <c r="S1717" i="2"/>
  <c r="BL1717" i="2" s="1"/>
  <c r="S1718" i="2"/>
  <c r="BL1718" i="2" s="1"/>
  <c r="S1719" i="2"/>
  <c r="S1720" i="2"/>
  <c r="S1721" i="2"/>
  <c r="S1722" i="2"/>
  <c r="BL1722" i="2" s="1"/>
  <c r="S1723" i="2"/>
  <c r="BL1723" i="2" s="1"/>
  <c r="S1724" i="2"/>
  <c r="S1725" i="2"/>
  <c r="BL1725" i="2" s="1"/>
  <c r="S1726" i="2"/>
  <c r="BL1726" i="2" s="1"/>
  <c r="S1727" i="2"/>
  <c r="S1728" i="2"/>
  <c r="S1729" i="2"/>
  <c r="S1730" i="2"/>
  <c r="BL1730" i="2" s="1"/>
  <c r="S1731" i="2"/>
  <c r="BL1731" i="2" s="1"/>
  <c r="S1732" i="2"/>
  <c r="S1733" i="2"/>
  <c r="BL1733" i="2" s="1"/>
  <c r="S1734" i="2"/>
  <c r="BL1734" i="2" s="1"/>
  <c r="S1735" i="2"/>
  <c r="S1736" i="2"/>
  <c r="S1737" i="2"/>
  <c r="S1738" i="2"/>
  <c r="BL1738" i="2" s="1"/>
  <c r="S1739" i="2"/>
  <c r="BL1739" i="2" s="1"/>
  <c r="S1740" i="2"/>
  <c r="S1741" i="2"/>
  <c r="BL1741" i="2" s="1"/>
  <c r="S1742" i="2"/>
  <c r="BL1742" i="2" s="1"/>
  <c r="S1743" i="2"/>
  <c r="S1744" i="2"/>
  <c r="S1745" i="2"/>
  <c r="S1746" i="2"/>
  <c r="BL1746" i="2" s="1"/>
  <c r="S1747" i="2"/>
  <c r="BL1747" i="2" s="1"/>
  <c r="S1748" i="2"/>
  <c r="S1749" i="2"/>
  <c r="BL1749" i="2" s="1"/>
  <c r="S1750" i="2"/>
  <c r="BL1750" i="2" s="1"/>
  <c r="S1751" i="2"/>
  <c r="S1752" i="2"/>
  <c r="S1753" i="2"/>
  <c r="S1754" i="2"/>
  <c r="BL1754" i="2" s="1"/>
  <c r="S1755" i="2"/>
  <c r="BL1755" i="2" s="1"/>
  <c r="S1756" i="2"/>
  <c r="S1757" i="2"/>
  <c r="BL1757" i="2" s="1"/>
  <c r="S1758" i="2"/>
  <c r="BL1758" i="2" s="1"/>
  <c r="S1759" i="2"/>
  <c r="S1760" i="2"/>
  <c r="S1761" i="2"/>
  <c r="S1762" i="2"/>
  <c r="BL1762" i="2" s="1"/>
  <c r="S1763" i="2"/>
  <c r="BL1763" i="2" s="1"/>
  <c r="S1764" i="2"/>
  <c r="S1765" i="2"/>
  <c r="BL1765" i="2" s="1"/>
  <c r="S1766" i="2"/>
  <c r="BL1766" i="2" s="1"/>
  <c r="S1767" i="2"/>
  <c r="S1768" i="2"/>
  <c r="S1769" i="2"/>
  <c r="S1770" i="2"/>
  <c r="BL1770" i="2" s="1"/>
  <c r="S1771" i="2"/>
  <c r="BL1771" i="2" s="1"/>
  <c r="S1772" i="2"/>
  <c r="S1773" i="2"/>
  <c r="BL1773" i="2" s="1"/>
  <c r="S1774" i="2"/>
  <c r="BL1774" i="2" s="1"/>
  <c r="S1775" i="2"/>
  <c r="S1776" i="2"/>
  <c r="S1777" i="2"/>
  <c r="S1778" i="2"/>
  <c r="BL1778" i="2" s="1"/>
  <c r="S1779" i="2"/>
  <c r="BL1779" i="2" s="1"/>
  <c r="S1780" i="2"/>
  <c r="S1781" i="2"/>
  <c r="BL1781" i="2" s="1"/>
  <c r="S1782" i="2"/>
  <c r="BL1782" i="2" s="1"/>
  <c r="S1783" i="2"/>
  <c r="S1784" i="2"/>
  <c r="S1785" i="2"/>
  <c r="S1786" i="2"/>
  <c r="BL1786" i="2" s="1"/>
  <c r="S1787" i="2"/>
  <c r="BL1787" i="2" s="1"/>
  <c r="S1788" i="2"/>
  <c r="S1789" i="2"/>
  <c r="BL1789" i="2" s="1"/>
  <c r="S1790" i="2"/>
  <c r="BL1790" i="2" s="1"/>
  <c r="S1791" i="2"/>
  <c r="S1792" i="2"/>
  <c r="S1793" i="2"/>
  <c r="S1794" i="2"/>
  <c r="BL1794" i="2" s="1"/>
  <c r="S1795" i="2"/>
  <c r="BL1795" i="2" s="1"/>
  <c r="S1796" i="2"/>
  <c r="S1797" i="2"/>
  <c r="BL1797" i="2" s="1"/>
  <c r="S1798" i="2"/>
  <c r="BL1798" i="2" s="1"/>
  <c r="S1799" i="2"/>
  <c r="S1800" i="2"/>
  <c r="S1801" i="2"/>
  <c r="S1802" i="2"/>
  <c r="BL1802" i="2" s="1"/>
  <c r="S1803" i="2"/>
  <c r="BL1803" i="2" s="1"/>
  <c r="S1804" i="2"/>
  <c r="S1805" i="2"/>
  <c r="BL1805" i="2" s="1"/>
  <c r="S1806" i="2"/>
  <c r="BL1806" i="2" s="1"/>
  <c r="S1807" i="2"/>
  <c r="S1808" i="2"/>
  <c r="S1809" i="2"/>
  <c r="S1810" i="2"/>
  <c r="BL1810" i="2" s="1"/>
  <c r="S1811" i="2"/>
  <c r="BL1811" i="2" s="1"/>
  <c r="S1812" i="2"/>
  <c r="S1813" i="2"/>
  <c r="BL1813" i="2" s="1"/>
  <c r="S1814" i="2"/>
  <c r="BL1814" i="2" s="1"/>
  <c r="S1815" i="2"/>
  <c r="S1816" i="2"/>
  <c r="S1817" i="2"/>
  <c r="S1818" i="2"/>
  <c r="BL1818" i="2" s="1"/>
  <c r="S1819" i="2"/>
  <c r="BL1819" i="2" s="1"/>
  <c r="S1820" i="2"/>
  <c r="S1821" i="2"/>
  <c r="BL1821" i="2" s="1"/>
  <c r="S1822" i="2"/>
  <c r="BL1822" i="2" s="1"/>
  <c r="S1823" i="2"/>
  <c r="S1824" i="2"/>
  <c r="S1825" i="2"/>
  <c r="S1826" i="2"/>
  <c r="BL1826" i="2" s="1"/>
  <c r="S1827" i="2"/>
  <c r="BL1827" i="2" s="1"/>
  <c r="S1828" i="2"/>
  <c r="S1829" i="2"/>
  <c r="BL1829" i="2" s="1"/>
  <c r="S1830" i="2"/>
  <c r="BL1830" i="2" s="1"/>
  <c r="S1831" i="2"/>
  <c r="S1832" i="2"/>
  <c r="S1833" i="2"/>
  <c r="S1834" i="2"/>
  <c r="BL1834" i="2" s="1"/>
  <c r="S1835" i="2"/>
  <c r="BL1835" i="2" s="1"/>
  <c r="S1836" i="2"/>
  <c r="S1837" i="2"/>
  <c r="BL1837" i="2" s="1"/>
  <c r="S1838" i="2"/>
  <c r="BL1838" i="2" s="1"/>
  <c r="S1839" i="2"/>
  <c r="S1840" i="2"/>
  <c r="S1841" i="2"/>
  <c r="S1842" i="2"/>
  <c r="BL1842" i="2" s="1"/>
  <c r="S1843" i="2"/>
  <c r="BL1843" i="2" s="1"/>
  <c r="S1844" i="2"/>
  <c r="S1845" i="2"/>
  <c r="BL1845" i="2" s="1"/>
  <c r="S1846" i="2"/>
  <c r="BL1846" i="2" s="1"/>
  <c r="S1847" i="2"/>
  <c r="S1848" i="2"/>
  <c r="S1849" i="2"/>
  <c r="S1850" i="2"/>
  <c r="BL1850" i="2" s="1"/>
  <c r="S1851" i="2"/>
  <c r="BL1851" i="2" s="1"/>
  <c r="S1852" i="2"/>
  <c r="S1853" i="2"/>
  <c r="BL1853" i="2" s="1"/>
  <c r="S1854" i="2"/>
  <c r="BL1854" i="2" s="1"/>
  <c r="S1855" i="2"/>
  <c r="S1856" i="2"/>
  <c r="S1857" i="2"/>
  <c r="S1858" i="2"/>
  <c r="BL1858" i="2" s="1"/>
  <c r="S1859" i="2"/>
  <c r="BL1859" i="2" s="1"/>
  <c r="S1860" i="2"/>
  <c r="S1861" i="2"/>
  <c r="BL1861" i="2" s="1"/>
  <c r="S1862" i="2"/>
  <c r="BL1862" i="2" s="1"/>
  <c r="S1863" i="2"/>
  <c r="S1864" i="2"/>
  <c r="S1865" i="2"/>
  <c r="S1866" i="2"/>
  <c r="BL1866" i="2" s="1"/>
  <c r="S1867" i="2"/>
  <c r="BL1867" i="2" s="1"/>
  <c r="S1868" i="2"/>
  <c r="S1869" i="2"/>
  <c r="BL1869" i="2" s="1"/>
  <c r="S1870" i="2"/>
  <c r="BL1870" i="2" s="1"/>
  <c r="S1871" i="2"/>
  <c r="S1872" i="2"/>
  <c r="S1873" i="2"/>
  <c r="S1874" i="2"/>
  <c r="BL1874" i="2" s="1"/>
  <c r="S1875" i="2"/>
  <c r="BL1875" i="2" s="1"/>
  <c r="S1876" i="2"/>
  <c r="S1877" i="2"/>
  <c r="BL1877" i="2" s="1"/>
  <c r="S1878" i="2"/>
  <c r="BL1878" i="2" s="1"/>
  <c r="S1879" i="2"/>
  <c r="S1880" i="2"/>
  <c r="S1881" i="2"/>
  <c r="S1882" i="2"/>
  <c r="BL1882" i="2" s="1"/>
  <c r="S1883" i="2"/>
  <c r="BL1883" i="2" s="1"/>
  <c r="S1884" i="2"/>
  <c r="S1885" i="2"/>
  <c r="BL1885" i="2" s="1"/>
  <c r="S1886" i="2"/>
  <c r="BL1886" i="2" s="1"/>
  <c r="S1887" i="2"/>
  <c r="S1888" i="2"/>
  <c r="S1889" i="2"/>
  <c r="S1890" i="2"/>
  <c r="BL1890" i="2" s="1"/>
  <c r="S1891" i="2"/>
  <c r="BL1891" i="2" s="1"/>
  <c r="S1892" i="2"/>
  <c r="S1893" i="2"/>
  <c r="BL1893" i="2" s="1"/>
  <c r="S1894" i="2"/>
  <c r="BL1894" i="2" s="1"/>
  <c r="S1895" i="2"/>
  <c r="S1896" i="2"/>
  <c r="S1897" i="2"/>
  <c r="S1898" i="2"/>
  <c r="BL1898" i="2" s="1"/>
  <c r="S1899" i="2"/>
  <c r="BL1899" i="2" s="1"/>
  <c r="S1900" i="2"/>
  <c r="S1901" i="2"/>
  <c r="BL1901" i="2" s="1"/>
  <c r="S1902" i="2"/>
  <c r="BL1902" i="2" s="1"/>
  <c r="S1903" i="2"/>
  <c r="S1904" i="2"/>
  <c r="S1905" i="2"/>
  <c r="S1906" i="2"/>
  <c r="BL1906" i="2" s="1"/>
  <c r="S1907" i="2"/>
  <c r="BL1907" i="2" s="1"/>
  <c r="S1908" i="2"/>
  <c r="S1909" i="2"/>
  <c r="BL1909" i="2" s="1"/>
  <c r="S1910" i="2"/>
  <c r="BL1910" i="2" s="1"/>
  <c r="S1911" i="2"/>
  <c r="S1912" i="2"/>
  <c r="S1913" i="2"/>
  <c r="S1914" i="2"/>
  <c r="BL1914" i="2" s="1"/>
  <c r="S1915" i="2"/>
  <c r="BL1915" i="2" s="1"/>
  <c r="S1916" i="2"/>
  <c r="S1917" i="2"/>
  <c r="BL1917" i="2" s="1"/>
  <c r="S1918" i="2"/>
  <c r="BL1918" i="2" s="1"/>
  <c r="S1919" i="2"/>
  <c r="S1920" i="2"/>
  <c r="S1921" i="2"/>
  <c r="S1922" i="2"/>
  <c r="BL1922" i="2" s="1"/>
  <c r="S1923" i="2"/>
  <c r="BL1923" i="2" s="1"/>
  <c r="S1924" i="2"/>
  <c r="S1925" i="2"/>
  <c r="BL1925" i="2" s="1"/>
  <c r="S1926" i="2"/>
  <c r="BL1926" i="2" s="1"/>
  <c r="S1927" i="2"/>
  <c r="S1928" i="2"/>
  <c r="S1929" i="2"/>
  <c r="S1930" i="2"/>
  <c r="BL1930" i="2" s="1"/>
  <c r="S1931" i="2"/>
  <c r="BL1931" i="2" s="1"/>
  <c r="S1932" i="2"/>
  <c r="S1933" i="2"/>
  <c r="BL1933" i="2" s="1"/>
  <c r="S1934" i="2"/>
  <c r="BL1934" i="2" s="1"/>
  <c r="S1935" i="2"/>
  <c r="S1936" i="2"/>
  <c r="S1937" i="2"/>
  <c r="S1938" i="2"/>
  <c r="BL1938" i="2" s="1"/>
  <c r="S1939" i="2"/>
  <c r="BL1939" i="2" s="1"/>
  <c r="S1940" i="2"/>
  <c r="S1941" i="2"/>
  <c r="BL1941" i="2" s="1"/>
  <c r="S1942" i="2"/>
  <c r="BL1942" i="2" s="1"/>
  <c r="S1943" i="2"/>
  <c r="S1944" i="2"/>
  <c r="S1945" i="2"/>
  <c r="S1946" i="2"/>
  <c r="BL1946" i="2" s="1"/>
  <c r="S1947" i="2"/>
  <c r="BL1947" i="2" s="1"/>
  <c r="S1948" i="2"/>
  <c r="S1949" i="2"/>
  <c r="BL1949" i="2" s="1"/>
  <c r="S1950" i="2"/>
  <c r="BL1950" i="2" s="1"/>
  <c r="S1951" i="2"/>
  <c r="S1952" i="2"/>
  <c r="S1953" i="2"/>
  <c r="S1954" i="2"/>
  <c r="BL1954" i="2" s="1"/>
  <c r="S1955" i="2"/>
  <c r="BL1955" i="2" s="1"/>
  <c r="S1956" i="2"/>
  <c r="S1957" i="2"/>
  <c r="BL1957" i="2" s="1"/>
  <c r="S1958" i="2"/>
  <c r="BL1958" i="2" s="1"/>
  <c r="S1959" i="2"/>
  <c r="S1960" i="2"/>
  <c r="S1961" i="2"/>
  <c r="S1962" i="2"/>
  <c r="BL1962" i="2" s="1"/>
  <c r="S1963" i="2"/>
  <c r="BL1963" i="2" s="1"/>
  <c r="S1964" i="2"/>
  <c r="S1965" i="2"/>
  <c r="BL1965" i="2" s="1"/>
  <c r="S1966" i="2"/>
  <c r="BL1966" i="2" s="1"/>
  <c r="S1967" i="2"/>
  <c r="S1968" i="2"/>
  <c r="S1969" i="2"/>
  <c r="S1970" i="2"/>
  <c r="BL1970" i="2" s="1"/>
  <c r="S1971" i="2"/>
  <c r="BL1971" i="2" s="1"/>
  <c r="S1972" i="2"/>
  <c r="S1973" i="2"/>
  <c r="BL1973" i="2" s="1"/>
  <c r="S1974" i="2"/>
  <c r="BL1974" i="2" s="1"/>
  <c r="S1975" i="2"/>
  <c r="S1976" i="2"/>
  <c r="S1977" i="2"/>
  <c r="S1978" i="2"/>
  <c r="BL1978" i="2" s="1"/>
  <c r="S1979" i="2"/>
  <c r="BL1979" i="2" s="1"/>
  <c r="S1980" i="2"/>
  <c r="S1981" i="2"/>
  <c r="BL1981" i="2" s="1"/>
  <c r="S1982" i="2"/>
  <c r="BL1982" i="2" s="1"/>
  <c r="S1983" i="2"/>
  <c r="S1984" i="2"/>
  <c r="S1985" i="2"/>
  <c r="S1986" i="2"/>
  <c r="BL1986" i="2" s="1"/>
  <c r="S1987" i="2"/>
  <c r="BL1987" i="2" s="1"/>
  <c r="S1988" i="2"/>
  <c r="S1989" i="2"/>
  <c r="BL1989" i="2" s="1"/>
  <c r="S1990" i="2"/>
  <c r="BL1990" i="2" s="1"/>
  <c r="S1991" i="2"/>
  <c r="S1992" i="2"/>
  <c r="S1993" i="2"/>
  <c r="S1994" i="2"/>
  <c r="BL1994" i="2" s="1"/>
  <c r="S1995" i="2"/>
  <c r="BL1995" i="2" s="1"/>
  <c r="S1996" i="2"/>
  <c r="S1997" i="2"/>
  <c r="BL1997" i="2" s="1"/>
  <c r="S1998" i="2"/>
  <c r="BL1998" i="2" s="1"/>
  <c r="S1999" i="2"/>
  <c r="S2000" i="2"/>
  <c r="S2001" i="2"/>
  <c r="S2002" i="2"/>
  <c r="BL2002" i="2" s="1"/>
  <c r="S2003" i="2"/>
  <c r="BL2003" i="2" s="1"/>
  <c r="S2004" i="2"/>
  <c r="S2005" i="2"/>
  <c r="BL2005" i="2" s="1"/>
  <c r="S2006" i="2"/>
  <c r="BL2006" i="2" s="1"/>
  <c r="S2007" i="2"/>
  <c r="S2008" i="2"/>
  <c r="S2009" i="2"/>
  <c r="S2010" i="2"/>
  <c r="BL2010" i="2" s="1"/>
  <c r="S2011" i="2"/>
  <c r="BL2011" i="2" s="1"/>
  <c r="S2012" i="2"/>
  <c r="S2013" i="2"/>
  <c r="BL2013" i="2" s="1"/>
  <c r="S2014" i="2"/>
  <c r="BL2014" i="2" s="1"/>
  <c r="S2015" i="2"/>
  <c r="S2016" i="2"/>
  <c r="S2017" i="2"/>
  <c r="S2018" i="2"/>
  <c r="BL2018" i="2" s="1"/>
  <c r="S2019" i="2"/>
  <c r="BL2019" i="2" s="1"/>
  <c r="S2020" i="2"/>
  <c r="S2021" i="2"/>
  <c r="BL2021" i="2" s="1"/>
  <c r="S2022" i="2"/>
  <c r="BL2022" i="2" s="1"/>
  <c r="S2023" i="2"/>
  <c r="S2024" i="2"/>
  <c r="S2025" i="2"/>
  <c r="S2026" i="2"/>
  <c r="BL2026" i="2" s="1"/>
  <c r="S2027" i="2"/>
  <c r="BL2027" i="2" s="1"/>
  <c r="S2028" i="2"/>
  <c r="S2029" i="2"/>
  <c r="BL2029" i="2" s="1"/>
  <c r="S2030" i="2"/>
  <c r="BL2030" i="2" s="1"/>
  <c r="S2031" i="2"/>
  <c r="S2032" i="2"/>
  <c r="S2033" i="2"/>
  <c r="S2034" i="2"/>
  <c r="BL2034" i="2" s="1"/>
  <c r="S2035" i="2"/>
  <c r="BL2035" i="2" s="1"/>
  <c r="S2036" i="2"/>
  <c r="S2037" i="2"/>
  <c r="BL2037" i="2" s="1"/>
  <c r="S2038" i="2"/>
  <c r="BL2038" i="2" s="1"/>
  <c r="S2039" i="2"/>
  <c r="S2040" i="2"/>
  <c r="S2041" i="2"/>
  <c r="S2042" i="2"/>
  <c r="BL2042" i="2" s="1"/>
  <c r="S2043" i="2"/>
  <c r="BL2043" i="2" s="1"/>
  <c r="S2044" i="2"/>
  <c r="S2045" i="2"/>
  <c r="BL2045" i="2" s="1"/>
  <c r="S2046" i="2"/>
  <c r="BL2046" i="2" s="1"/>
  <c r="S2047" i="2"/>
  <c r="S2048" i="2"/>
  <c r="S2049" i="2"/>
  <c r="S2050" i="2"/>
  <c r="BL2050" i="2" s="1"/>
  <c r="S2051" i="2"/>
  <c r="BL2051" i="2" s="1"/>
  <c r="S2052" i="2"/>
  <c r="S2053" i="2"/>
  <c r="BL2053" i="2" s="1"/>
  <c r="S2054" i="2"/>
  <c r="BL2054" i="2" s="1"/>
  <c r="S2055" i="2"/>
  <c r="S2056" i="2"/>
  <c r="S2057" i="2"/>
  <c r="S2058" i="2"/>
  <c r="BL2058" i="2" s="1"/>
  <c r="S2059" i="2"/>
  <c r="BL2059" i="2" s="1"/>
  <c r="S2060" i="2"/>
  <c r="S2061" i="2"/>
  <c r="BL2061" i="2" s="1"/>
  <c r="S2062" i="2"/>
  <c r="BL2062" i="2" s="1"/>
  <c r="S2063" i="2"/>
  <c r="S2064" i="2"/>
  <c r="S2065" i="2"/>
  <c r="S2066" i="2"/>
  <c r="BL2066" i="2" s="1"/>
  <c r="S2067" i="2"/>
  <c r="BL2067" i="2" s="1"/>
  <c r="S2068" i="2"/>
  <c r="S2069" i="2"/>
  <c r="BL2069" i="2" s="1"/>
  <c r="S2070" i="2"/>
  <c r="BL2070" i="2" s="1"/>
  <c r="S2071" i="2"/>
  <c r="S2072" i="2"/>
  <c r="S2073" i="2"/>
  <c r="S2074" i="2"/>
  <c r="BL2074" i="2" s="1"/>
  <c r="S2075" i="2"/>
  <c r="BL2075" i="2" s="1"/>
  <c r="S2076" i="2"/>
  <c r="S2077" i="2"/>
  <c r="BL2077" i="2" s="1"/>
  <c r="S2078" i="2"/>
  <c r="BL2078" i="2" s="1"/>
  <c r="S2079" i="2"/>
  <c r="S2080" i="2"/>
  <c r="S2081" i="2"/>
  <c r="S2082" i="2"/>
  <c r="BL2082" i="2" s="1"/>
  <c r="S2083" i="2"/>
  <c r="BL2083" i="2" s="1"/>
  <c r="S2084" i="2"/>
  <c r="S2085" i="2"/>
  <c r="BL2085" i="2" s="1"/>
  <c r="S2086" i="2"/>
  <c r="BL2086" i="2" s="1"/>
  <c r="S2087" i="2"/>
  <c r="S2088" i="2"/>
  <c r="S2089" i="2"/>
  <c r="S2090" i="2"/>
  <c r="BL2090" i="2" s="1"/>
  <c r="S2091" i="2"/>
  <c r="BL2091" i="2" s="1"/>
  <c r="S2092" i="2"/>
  <c r="S2093" i="2"/>
  <c r="BL2093" i="2" s="1"/>
  <c r="S2094" i="2"/>
  <c r="BL2094" i="2" s="1"/>
  <c r="S2095" i="2"/>
  <c r="S2096" i="2"/>
  <c r="S2097" i="2"/>
  <c r="S2098" i="2"/>
  <c r="BL2098" i="2" s="1"/>
  <c r="S2099" i="2"/>
  <c r="BL2099" i="2" s="1"/>
  <c r="S2100" i="2"/>
  <c r="S2101" i="2"/>
  <c r="BL2101" i="2" s="1"/>
  <c r="S2102" i="2"/>
  <c r="BL2102" i="2" s="1"/>
  <c r="S2103" i="2"/>
  <c r="S2104" i="2"/>
  <c r="S2105" i="2"/>
  <c r="S2106" i="2"/>
  <c r="BL2106" i="2" s="1"/>
  <c r="S2107" i="2"/>
  <c r="BL2107" i="2" s="1"/>
  <c r="S2108" i="2"/>
  <c r="S2109" i="2"/>
  <c r="BL2109" i="2" s="1"/>
  <c r="S2110" i="2"/>
  <c r="BL2110" i="2" s="1"/>
  <c r="S2111" i="2"/>
  <c r="S2112" i="2"/>
  <c r="S2113" i="2"/>
  <c r="S2114" i="2"/>
  <c r="BL2114" i="2" s="1"/>
  <c r="S2115" i="2"/>
  <c r="BL2115" i="2" s="1"/>
  <c r="S2116" i="2"/>
  <c r="S2117" i="2"/>
  <c r="BL2117" i="2" s="1"/>
  <c r="S2118" i="2"/>
  <c r="BL2118" i="2" s="1"/>
  <c r="S2119" i="2"/>
  <c r="S2120" i="2"/>
  <c r="S2121" i="2"/>
  <c r="S2122" i="2"/>
  <c r="BL2122" i="2" s="1"/>
  <c r="S2123" i="2"/>
  <c r="BL2123" i="2" s="1"/>
  <c r="S2124" i="2"/>
  <c r="S2125" i="2"/>
  <c r="BL2125" i="2" s="1"/>
  <c r="S2126" i="2"/>
  <c r="BL2126" i="2" s="1"/>
  <c r="S2127" i="2"/>
  <c r="S2128" i="2"/>
  <c r="S2129" i="2"/>
  <c r="S2130" i="2"/>
  <c r="BL2130" i="2" s="1"/>
  <c r="S2131" i="2"/>
  <c r="BL2131" i="2" s="1"/>
  <c r="S2132" i="2"/>
  <c r="S2133" i="2"/>
  <c r="BL2133" i="2" s="1"/>
  <c r="S2134" i="2"/>
  <c r="BL2134" i="2" s="1"/>
  <c r="S2135" i="2"/>
  <c r="S2136" i="2"/>
  <c r="S2137" i="2"/>
  <c r="S2138" i="2"/>
  <c r="BL2138" i="2" s="1"/>
  <c r="S2139" i="2"/>
  <c r="BL2139" i="2" s="1"/>
  <c r="S2140" i="2"/>
  <c r="S2141" i="2"/>
  <c r="BL2141" i="2" s="1"/>
  <c r="S2142" i="2"/>
  <c r="BL2142" i="2" s="1"/>
  <c r="S2143" i="2"/>
  <c r="S2144" i="2"/>
  <c r="S2145" i="2"/>
  <c r="S2146" i="2"/>
  <c r="BL2146" i="2" s="1"/>
  <c r="S2147" i="2"/>
  <c r="BL2147" i="2" s="1"/>
  <c r="S2148" i="2"/>
  <c r="S2149" i="2"/>
  <c r="BL2149" i="2" s="1"/>
  <c r="S2150" i="2"/>
  <c r="BL2150" i="2" s="1"/>
  <c r="S2151" i="2"/>
  <c r="S2152" i="2"/>
  <c r="S2153" i="2"/>
  <c r="S2154" i="2"/>
  <c r="BL2154" i="2" s="1"/>
  <c r="S2155" i="2"/>
  <c r="BL2155" i="2" s="1"/>
  <c r="S2156" i="2"/>
  <c r="S2157" i="2"/>
  <c r="BL2157" i="2" s="1"/>
  <c r="S2158" i="2"/>
  <c r="BL2158" i="2" s="1"/>
  <c r="S2159" i="2"/>
  <c r="S2160" i="2"/>
  <c r="S2161" i="2"/>
  <c r="S2162" i="2"/>
  <c r="BL2162" i="2" s="1"/>
  <c r="S2163" i="2"/>
  <c r="BL2163" i="2" s="1"/>
  <c r="S2164" i="2"/>
  <c r="S2165" i="2"/>
  <c r="BL2165" i="2" s="1"/>
  <c r="S2166" i="2"/>
  <c r="BL2166" i="2" s="1"/>
  <c r="S2167" i="2"/>
  <c r="S2168" i="2"/>
  <c r="S2169" i="2"/>
  <c r="S2170" i="2"/>
  <c r="BL2170" i="2" s="1"/>
  <c r="S2171" i="2"/>
  <c r="BL2171" i="2" s="1"/>
  <c r="S2172" i="2"/>
  <c r="S2173" i="2"/>
  <c r="BL2173" i="2" s="1"/>
  <c r="S2174" i="2"/>
  <c r="BL2174" i="2" s="1"/>
  <c r="S2175" i="2"/>
  <c r="S2176" i="2"/>
  <c r="S2177" i="2"/>
  <c r="S2178" i="2"/>
  <c r="BL2178" i="2" s="1"/>
  <c r="S2179" i="2"/>
  <c r="BL2179" i="2" s="1"/>
  <c r="S2180" i="2"/>
  <c r="S2181" i="2"/>
  <c r="BL2181" i="2" s="1"/>
  <c r="S2182" i="2"/>
  <c r="BL2182" i="2" s="1"/>
  <c r="S2183" i="2"/>
  <c r="S2184" i="2"/>
  <c r="S2185" i="2"/>
  <c r="S2186" i="2"/>
  <c r="BL2186" i="2" s="1"/>
  <c r="S2187" i="2"/>
  <c r="BL2187" i="2" s="1"/>
  <c r="S2188" i="2"/>
  <c r="S2189" i="2"/>
  <c r="BL2189" i="2" s="1"/>
  <c r="S2190" i="2"/>
  <c r="BL2190" i="2" s="1"/>
  <c r="S2191" i="2"/>
  <c r="S2192" i="2"/>
  <c r="S2193" i="2"/>
  <c r="S2194" i="2"/>
  <c r="BL2194" i="2" s="1"/>
  <c r="S2195" i="2"/>
  <c r="BL2195" i="2" s="1"/>
  <c r="S2196" i="2"/>
  <c r="S2197" i="2"/>
  <c r="BL2197" i="2" s="1"/>
  <c r="S2198" i="2"/>
  <c r="BL2198" i="2" s="1"/>
  <c r="S2199" i="2"/>
  <c r="S2200" i="2"/>
  <c r="S2201" i="2"/>
  <c r="S2202" i="2"/>
  <c r="BL2202" i="2" s="1"/>
  <c r="S2203" i="2"/>
  <c r="BL2203" i="2" s="1"/>
  <c r="S2204" i="2"/>
  <c r="S2205" i="2"/>
  <c r="BL2205" i="2" s="1"/>
  <c r="S2206" i="2"/>
  <c r="BL2206" i="2" s="1"/>
  <c r="S2207" i="2"/>
  <c r="S2208" i="2"/>
  <c r="S2209" i="2"/>
  <c r="S2210" i="2"/>
  <c r="BL2210" i="2" s="1"/>
  <c r="S2211" i="2"/>
  <c r="BL2211" i="2" s="1"/>
  <c r="S2212" i="2"/>
  <c r="S2213" i="2"/>
  <c r="BL2213" i="2" s="1"/>
  <c r="S2214" i="2"/>
  <c r="BL2214" i="2" s="1"/>
  <c r="S2215" i="2"/>
  <c r="S2216" i="2"/>
  <c r="S2217" i="2"/>
  <c r="S2218" i="2"/>
  <c r="BL2218" i="2" s="1"/>
  <c r="S2219" i="2"/>
  <c r="BL2219" i="2" s="1"/>
  <c r="S2220" i="2"/>
  <c r="S2221" i="2"/>
  <c r="BL2221" i="2" s="1"/>
  <c r="S2222" i="2"/>
  <c r="BL2222" i="2" s="1"/>
  <c r="S2223" i="2"/>
  <c r="S2224" i="2"/>
  <c r="S2225" i="2"/>
  <c r="S2226" i="2"/>
  <c r="BL2226" i="2" s="1"/>
  <c r="S2227" i="2"/>
  <c r="BL2227" i="2" s="1"/>
  <c r="S2228" i="2"/>
  <c r="S2229" i="2"/>
  <c r="BL2229" i="2" s="1"/>
  <c r="S2230" i="2"/>
  <c r="BL2230" i="2" s="1"/>
  <c r="S2231" i="2"/>
  <c r="S2232" i="2"/>
  <c r="S2233" i="2"/>
  <c r="S2234" i="2"/>
  <c r="BL2234" i="2" s="1"/>
  <c r="S2235" i="2"/>
  <c r="BL2235" i="2" s="1"/>
  <c r="S2236" i="2"/>
  <c r="S2237" i="2"/>
  <c r="BL2237" i="2" s="1"/>
  <c r="S2238" i="2"/>
  <c r="BL2238" i="2" s="1"/>
  <c r="S2239" i="2"/>
  <c r="S2240" i="2"/>
  <c r="S2241" i="2"/>
  <c r="S2242" i="2"/>
  <c r="BL2242" i="2" s="1"/>
  <c r="S2243" i="2"/>
  <c r="BL2243" i="2" s="1"/>
  <c r="S2244" i="2"/>
  <c r="S2245" i="2"/>
  <c r="BL2245" i="2" s="1"/>
  <c r="S2246" i="2"/>
  <c r="BL2246" i="2" s="1"/>
  <c r="S2247" i="2"/>
  <c r="S2248" i="2"/>
  <c r="S2249" i="2"/>
  <c r="S2250" i="2"/>
  <c r="BL2250" i="2" s="1"/>
  <c r="S2251" i="2"/>
  <c r="BL2251" i="2" s="1"/>
  <c r="S2252" i="2"/>
  <c r="S2253" i="2"/>
  <c r="BL2253" i="2" s="1"/>
  <c r="S2254" i="2"/>
  <c r="BL2254" i="2" s="1"/>
  <c r="S2255" i="2"/>
  <c r="S2256" i="2"/>
  <c r="S2257" i="2"/>
  <c r="S2258" i="2"/>
  <c r="BL2258" i="2" s="1"/>
  <c r="S2259" i="2"/>
  <c r="BL2259" i="2" s="1"/>
  <c r="S2260" i="2"/>
  <c r="S2261" i="2"/>
  <c r="BL2261" i="2" s="1"/>
  <c r="S2262" i="2"/>
  <c r="BL2262" i="2" s="1"/>
  <c r="S2263" i="2"/>
  <c r="S2264" i="2"/>
  <c r="S2265" i="2"/>
  <c r="S2266" i="2"/>
  <c r="BL2266" i="2" s="1"/>
  <c r="S2267" i="2"/>
  <c r="BL2267" i="2" s="1"/>
  <c r="S2268" i="2"/>
  <c r="S2269" i="2"/>
  <c r="BL2269" i="2" s="1"/>
  <c r="S2270" i="2"/>
  <c r="BL2270" i="2" s="1"/>
  <c r="S2271" i="2"/>
  <c r="S2272" i="2"/>
  <c r="S2273" i="2"/>
  <c r="S2274" i="2"/>
  <c r="BL2274" i="2" s="1"/>
  <c r="S2275" i="2"/>
  <c r="BL2275" i="2" s="1"/>
  <c r="S2276" i="2"/>
  <c r="S2277" i="2"/>
  <c r="BL2277" i="2" s="1"/>
  <c r="S2278" i="2"/>
  <c r="BL2278" i="2" s="1"/>
  <c r="S2279" i="2"/>
  <c r="S2280" i="2"/>
  <c r="S2281" i="2"/>
  <c r="S2282" i="2"/>
  <c r="BL2282" i="2" s="1"/>
  <c r="S2283" i="2"/>
  <c r="BL2283" i="2" s="1"/>
  <c r="S2284" i="2"/>
  <c r="S2285" i="2"/>
  <c r="BL2285" i="2" s="1"/>
  <c r="S2286" i="2"/>
  <c r="BL2286" i="2" s="1"/>
  <c r="S2287" i="2"/>
  <c r="S2288" i="2"/>
  <c r="S2289" i="2"/>
  <c r="S2290" i="2"/>
  <c r="BL2290" i="2" s="1"/>
  <c r="S2291" i="2"/>
  <c r="BL2291" i="2" s="1"/>
  <c r="S2292" i="2"/>
  <c r="S2293" i="2"/>
  <c r="BL2293" i="2" s="1"/>
  <c r="S2294" i="2"/>
  <c r="BL2294" i="2" s="1"/>
  <c r="S2295" i="2"/>
  <c r="S2296" i="2"/>
  <c r="S2297" i="2"/>
  <c r="S2298" i="2"/>
  <c r="BL2298" i="2" s="1"/>
  <c r="S2299" i="2"/>
  <c r="BL2299" i="2" s="1"/>
  <c r="S2300" i="2"/>
  <c r="S2301" i="2"/>
  <c r="BL2301" i="2" s="1"/>
  <c r="S2302" i="2"/>
  <c r="BL2302" i="2" s="1"/>
  <c r="S2303" i="2"/>
  <c r="S2304" i="2"/>
  <c r="S2305" i="2"/>
  <c r="S2306" i="2"/>
  <c r="BL2306" i="2" s="1"/>
  <c r="S2307" i="2"/>
  <c r="BL2307" i="2" s="1"/>
  <c r="S2308" i="2"/>
  <c r="S2309" i="2"/>
  <c r="BL2309" i="2" s="1"/>
  <c r="S2310" i="2"/>
  <c r="BL2310" i="2" s="1"/>
  <c r="S2311" i="2"/>
  <c r="S2312" i="2"/>
  <c r="S2313" i="2"/>
  <c r="S2314" i="2"/>
  <c r="BL2314" i="2" s="1"/>
  <c r="S2315" i="2"/>
  <c r="BL2315" i="2" s="1"/>
  <c r="S2316" i="2"/>
  <c r="S2317" i="2"/>
  <c r="BL2317" i="2" s="1"/>
  <c r="S2318" i="2"/>
  <c r="BL2318" i="2" s="1"/>
  <c r="S2319" i="2"/>
  <c r="S2320" i="2"/>
  <c r="S2321" i="2"/>
  <c r="S2322" i="2"/>
  <c r="BL2322" i="2" s="1"/>
  <c r="S2323" i="2"/>
  <c r="BL2323" i="2" s="1"/>
  <c r="S2324" i="2"/>
  <c r="S2325" i="2"/>
  <c r="BL2325" i="2" s="1"/>
  <c r="S2326" i="2"/>
  <c r="BL2326" i="2" s="1"/>
  <c r="S2327" i="2"/>
  <c r="S2328" i="2"/>
  <c r="S2329" i="2"/>
  <c r="S2330" i="2"/>
  <c r="BL2330" i="2" s="1"/>
  <c r="S2331" i="2"/>
  <c r="BL2331" i="2" s="1"/>
  <c r="S2332" i="2"/>
  <c r="S2333" i="2"/>
  <c r="BL2333" i="2" s="1"/>
  <c r="S2334" i="2"/>
  <c r="BL2334" i="2" s="1"/>
  <c r="S2335" i="2"/>
  <c r="S2336" i="2"/>
  <c r="S2337" i="2"/>
  <c r="S2338" i="2"/>
  <c r="BL2338" i="2" s="1"/>
  <c r="S2339" i="2"/>
  <c r="BL2339" i="2" s="1"/>
  <c r="S2340" i="2"/>
  <c r="S2341" i="2"/>
  <c r="BL2341" i="2" s="1"/>
  <c r="S2342" i="2"/>
  <c r="BL2342" i="2" s="1"/>
  <c r="S2343" i="2"/>
  <c r="S2344" i="2"/>
  <c r="S2345" i="2"/>
  <c r="S2346" i="2"/>
  <c r="BL2346" i="2" s="1"/>
  <c r="S2347" i="2"/>
  <c r="BL2347" i="2" s="1"/>
  <c r="S2348" i="2"/>
  <c r="S2349" i="2"/>
  <c r="BL2349" i="2" s="1"/>
  <c r="S2350" i="2"/>
  <c r="BL2350" i="2" s="1"/>
  <c r="S2351" i="2"/>
  <c r="S2352" i="2"/>
  <c r="S2353" i="2"/>
  <c r="S2354" i="2"/>
  <c r="BL2354" i="2" s="1"/>
  <c r="S2355" i="2"/>
  <c r="BL2355" i="2" s="1"/>
  <c r="S2356" i="2"/>
  <c r="S2357" i="2"/>
  <c r="BL2357" i="2" s="1"/>
  <c r="S2358" i="2"/>
  <c r="BL2358" i="2" s="1"/>
  <c r="S2359" i="2"/>
  <c r="S2360" i="2"/>
  <c r="S2361" i="2"/>
  <c r="S2362" i="2"/>
  <c r="BL2362" i="2" s="1"/>
  <c r="S2363" i="2"/>
  <c r="BL2363" i="2" s="1"/>
  <c r="S2364" i="2"/>
  <c r="S2365" i="2"/>
  <c r="BL2365" i="2" s="1"/>
  <c r="S2366" i="2"/>
  <c r="BL2366" i="2" s="1"/>
  <c r="S2367" i="2"/>
  <c r="S2368" i="2"/>
  <c r="S2369" i="2"/>
  <c r="S2370" i="2"/>
  <c r="BL2370" i="2" s="1"/>
  <c r="S2371" i="2"/>
  <c r="BL2371" i="2" s="1"/>
  <c r="S2372" i="2"/>
  <c r="S2373" i="2"/>
  <c r="BL2373" i="2" s="1"/>
  <c r="S2374" i="2"/>
  <c r="BL2374" i="2" s="1"/>
  <c r="S2375" i="2"/>
  <c r="S2376" i="2"/>
  <c r="S2377" i="2"/>
  <c r="S2378" i="2"/>
  <c r="BL2378" i="2" s="1"/>
  <c r="S2379" i="2"/>
  <c r="BL2379" i="2" s="1"/>
  <c r="S2380" i="2"/>
  <c r="S2381" i="2"/>
  <c r="BL2381" i="2" s="1"/>
  <c r="S2382" i="2"/>
  <c r="BL2382" i="2" s="1"/>
  <c r="S2383" i="2"/>
  <c r="S2384" i="2"/>
  <c r="S2385" i="2"/>
  <c r="S2386" i="2"/>
  <c r="BL2386" i="2" s="1"/>
  <c r="S2387" i="2"/>
  <c r="BL2387" i="2" s="1"/>
  <c r="S2388" i="2"/>
  <c r="S2389" i="2"/>
  <c r="BL2389" i="2" s="1"/>
  <c r="S2390" i="2"/>
  <c r="BL2390" i="2" s="1"/>
  <c r="S2391" i="2"/>
  <c r="S2392" i="2"/>
  <c r="S2393" i="2"/>
  <c r="S2394" i="2"/>
  <c r="BL2394" i="2" s="1"/>
  <c r="S2395" i="2"/>
  <c r="BL2395" i="2" s="1"/>
  <c r="S2396" i="2"/>
  <c r="S2397" i="2"/>
  <c r="BL2397" i="2" s="1"/>
  <c r="S2398" i="2"/>
  <c r="BL2398" i="2" s="1"/>
  <c r="S2399" i="2"/>
  <c r="S2400" i="2"/>
  <c r="S2401" i="2"/>
  <c r="S2402" i="2"/>
  <c r="BL2402" i="2" s="1"/>
  <c r="S2403" i="2"/>
  <c r="BL2403" i="2" s="1"/>
  <c r="S2404" i="2"/>
  <c r="S2405" i="2"/>
  <c r="BL2405" i="2" s="1"/>
  <c r="S2406" i="2"/>
  <c r="BL2406" i="2" s="1"/>
  <c r="S2407" i="2"/>
  <c r="S2408" i="2"/>
  <c r="S2409" i="2"/>
  <c r="S2410" i="2"/>
  <c r="BL2410" i="2" s="1"/>
  <c r="S2411" i="2"/>
  <c r="BL2411" i="2" s="1"/>
  <c r="S2412" i="2"/>
  <c r="S2413" i="2"/>
  <c r="BL2413" i="2" s="1"/>
  <c r="S2414" i="2"/>
  <c r="BL2414" i="2" s="1"/>
  <c r="S2415" i="2"/>
  <c r="S2416" i="2"/>
  <c r="S2417" i="2"/>
  <c r="S2418" i="2"/>
  <c r="BL2418" i="2" s="1"/>
  <c r="S2419" i="2"/>
  <c r="BL2419" i="2" s="1"/>
  <c r="S2420" i="2"/>
  <c r="S2421" i="2"/>
  <c r="BL2421" i="2" s="1"/>
  <c r="S2422" i="2"/>
  <c r="BL2422" i="2" s="1"/>
  <c r="S2423" i="2"/>
  <c r="S2424" i="2"/>
  <c r="S2425" i="2"/>
  <c r="S2426" i="2"/>
  <c r="BL2426" i="2" s="1"/>
  <c r="S2427" i="2"/>
  <c r="BL2427" i="2" s="1"/>
  <c r="S2428" i="2"/>
  <c r="S2429" i="2"/>
  <c r="BL2429" i="2" s="1"/>
  <c r="S2430" i="2"/>
  <c r="BL2430" i="2" s="1"/>
  <c r="S2431" i="2"/>
  <c r="S2432" i="2"/>
  <c r="S2433" i="2"/>
  <c r="S2434" i="2"/>
  <c r="BL2434" i="2" s="1"/>
  <c r="S2435" i="2"/>
  <c r="BL2435" i="2" s="1"/>
  <c r="S2436" i="2"/>
  <c r="S2437" i="2"/>
  <c r="BL2437" i="2" s="1"/>
  <c r="S2438" i="2"/>
  <c r="BL2438" i="2" s="1"/>
  <c r="S2439" i="2"/>
  <c r="S2440" i="2"/>
  <c r="S2441" i="2"/>
  <c r="S2442" i="2"/>
  <c r="BL2442" i="2" s="1"/>
  <c r="S2443" i="2"/>
  <c r="BL2443" i="2" s="1"/>
  <c r="S2444" i="2"/>
  <c r="S2445" i="2"/>
  <c r="BL2445" i="2" s="1"/>
  <c r="S2446" i="2"/>
  <c r="BL2446" i="2" s="1"/>
  <c r="S2447" i="2"/>
  <c r="S2448" i="2"/>
  <c r="S2449" i="2"/>
  <c r="S2450" i="2"/>
  <c r="BL2450" i="2" s="1"/>
  <c r="S2451" i="2"/>
  <c r="BL2451" i="2" s="1"/>
  <c r="S2452" i="2"/>
  <c r="S2453" i="2"/>
  <c r="BL2453" i="2" s="1"/>
  <c r="S2454" i="2"/>
  <c r="BL2454" i="2" s="1"/>
  <c r="S2455" i="2"/>
  <c r="S2456" i="2"/>
  <c r="S2457" i="2"/>
  <c r="S2458" i="2"/>
  <c r="BL2458" i="2" s="1"/>
  <c r="S2459" i="2"/>
  <c r="BL2459" i="2" s="1"/>
  <c r="S2460" i="2"/>
  <c r="S2461" i="2"/>
  <c r="BL2461" i="2" s="1"/>
  <c r="S2462" i="2"/>
  <c r="BL2462" i="2" s="1"/>
  <c r="S2463" i="2"/>
  <c r="S2464" i="2"/>
  <c r="S2465" i="2"/>
  <c r="S2466" i="2"/>
  <c r="BL2466" i="2" s="1"/>
  <c r="S2467" i="2"/>
  <c r="BL2467" i="2" s="1"/>
  <c r="S2468" i="2"/>
  <c r="S2469" i="2"/>
  <c r="BL2469" i="2" s="1"/>
  <c r="S2470" i="2"/>
  <c r="BL2470" i="2" s="1"/>
  <c r="S2471" i="2"/>
  <c r="S2472" i="2"/>
  <c r="S2473" i="2"/>
  <c r="S2474" i="2"/>
  <c r="BL2474" i="2" s="1"/>
  <c r="S2475" i="2"/>
  <c r="BL2475" i="2" s="1"/>
  <c r="S2476" i="2"/>
  <c r="S2477" i="2"/>
  <c r="BL2477" i="2" s="1"/>
  <c r="S2478" i="2"/>
  <c r="BL2478" i="2" s="1"/>
  <c r="S2479" i="2"/>
  <c r="S2480" i="2"/>
  <c r="S2481" i="2"/>
  <c r="S2482" i="2"/>
  <c r="BL2482" i="2" s="1"/>
  <c r="S2483" i="2"/>
  <c r="BL2483" i="2" s="1"/>
  <c r="S2484" i="2"/>
  <c r="S2485" i="2"/>
  <c r="BL2485" i="2" s="1"/>
  <c r="S2486" i="2"/>
  <c r="BL2486" i="2" s="1"/>
  <c r="S2487" i="2"/>
  <c r="S2488" i="2"/>
  <c r="S2489" i="2"/>
  <c r="S2490" i="2"/>
  <c r="BL2490" i="2" s="1"/>
  <c r="S2491" i="2"/>
  <c r="BL2491" i="2" s="1"/>
  <c r="S2492" i="2"/>
  <c r="S2493" i="2"/>
  <c r="BL2493" i="2" s="1"/>
  <c r="S2494" i="2"/>
  <c r="BL2494" i="2" s="1"/>
  <c r="S2495" i="2"/>
  <c r="S2496" i="2"/>
  <c r="S2497" i="2"/>
  <c r="S2498" i="2"/>
  <c r="BL2498" i="2" s="1"/>
  <c r="S2499" i="2"/>
  <c r="BL2499" i="2" s="1"/>
  <c r="S2500" i="2"/>
  <c r="S2501" i="2"/>
  <c r="BL2501" i="2" s="1"/>
  <c r="S2502" i="2"/>
  <c r="BL2502" i="2" s="1"/>
  <c r="S2503" i="2"/>
  <c r="S2504" i="2"/>
  <c r="S2505" i="2"/>
  <c r="S2506" i="2"/>
  <c r="BL2506" i="2" s="1"/>
  <c r="S2507" i="2"/>
  <c r="BL2507" i="2" s="1"/>
  <c r="S2508" i="2"/>
  <c r="S2509" i="2"/>
  <c r="BL2509" i="2" s="1"/>
  <c r="S2510" i="2"/>
  <c r="BL2510" i="2" s="1"/>
  <c r="S2511" i="2"/>
  <c r="S2512" i="2"/>
  <c r="S2513" i="2"/>
  <c r="S2514" i="2"/>
  <c r="BL2514" i="2" s="1"/>
  <c r="S2515" i="2"/>
  <c r="BL2515" i="2" s="1"/>
  <c r="S2516" i="2"/>
  <c r="S2517" i="2"/>
  <c r="BL2517" i="2" s="1"/>
  <c r="S2518" i="2"/>
  <c r="BL2518" i="2" s="1"/>
  <c r="S2519" i="2"/>
  <c r="S2520" i="2"/>
  <c r="S2521" i="2"/>
  <c r="S2522" i="2"/>
  <c r="BL2522" i="2" s="1"/>
  <c r="S2523" i="2"/>
  <c r="BL2523" i="2" s="1"/>
  <c r="S2524" i="2"/>
  <c r="S2525" i="2"/>
  <c r="BL2525" i="2" s="1"/>
  <c r="S2526" i="2"/>
  <c r="BL2526" i="2" s="1"/>
  <c r="S2527" i="2"/>
  <c r="S2528" i="2"/>
  <c r="S2529" i="2"/>
  <c r="S2530" i="2"/>
  <c r="BL2530" i="2" s="1"/>
  <c r="S2531" i="2"/>
  <c r="BL2531" i="2" s="1"/>
  <c r="S2532" i="2"/>
  <c r="S2533" i="2"/>
  <c r="BL2533" i="2" s="1"/>
  <c r="S2534" i="2"/>
  <c r="BL2534" i="2" s="1"/>
  <c r="S2535" i="2"/>
  <c r="S2536" i="2"/>
  <c r="S2537" i="2"/>
  <c r="S2538" i="2"/>
  <c r="BL2538" i="2" s="1"/>
  <c r="S2539" i="2"/>
  <c r="BL2539" i="2" s="1"/>
  <c r="S2540" i="2"/>
  <c r="S2541" i="2"/>
  <c r="BL2541" i="2" s="1"/>
  <c r="S2542" i="2"/>
  <c r="BL2542" i="2" s="1"/>
  <c r="S2543" i="2"/>
  <c r="S2544" i="2"/>
  <c r="S2545" i="2"/>
  <c r="S2546" i="2"/>
  <c r="BL2546" i="2" s="1"/>
  <c r="S2547" i="2"/>
  <c r="BL2547" i="2" s="1"/>
  <c r="S2548" i="2"/>
  <c r="S2549" i="2"/>
  <c r="BL2549" i="2" s="1"/>
  <c r="S2550" i="2"/>
  <c r="BL2550" i="2" s="1"/>
  <c r="S2551" i="2"/>
  <c r="S2552" i="2"/>
  <c r="S2553" i="2"/>
  <c r="S2554" i="2"/>
  <c r="BL2554" i="2" s="1"/>
  <c r="S2555" i="2"/>
  <c r="BL2555" i="2" s="1"/>
  <c r="S2556" i="2"/>
  <c r="S2557" i="2"/>
  <c r="BL2557" i="2" s="1"/>
  <c r="S2558" i="2"/>
  <c r="BL2558" i="2" s="1"/>
  <c r="S2559" i="2"/>
  <c r="S2560" i="2"/>
  <c r="S2561" i="2"/>
  <c r="S2562" i="2"/>
  <c r="BL2562" i="2" s="1"/>
  <c r="S2563" i="2"/>
  <c r="BL2563" i="2" s="1"/>
  <c r="S2564" i="2"/>
  <c r="S2565" i="2"/>
  <c r="BL2565" i="2" s="1"/>
  <c r="S2566" i="2"/>
  <c r="BL2566" i="2" s="1"/>
  <c r="S2567" i="2"/>
  <c r="S2568" i="2"/>
  <c r="S2569" i="2"/>
  <c r="S2570" i="2"/>
  <c r="BL2570" i="2" s="1"/>
  <c r="S2571" i="2"/>
  <c r="BL2571" i="2" s="1"/>
  <c r="S2572" i="2"/>
  <c r="S2573" i="2"/>
  <c r="BL2573" i="2" s="1"/>
  <c r="S2574" i="2"/>
  <c r="BL2574" i="2" s="1"/>
  <c r="S2575" i="2"/>
  <c r="S2576" i="2"/>
  <c r="S2577" i="2"/>
  <c r="S2578" i="2"/>
  <c r="BL2578" i="2" s="1"/>
  <c r="S2579" i="2"/>
  <c r="BL2579" i="2" s="1"/>
  <c r="S2580" i="2"/>
  <c r="S2581" i="2"/>
  <c r="BL2581" i="2" s="1"/>
  <c r="S2582" i="2"/>
  <c r="BL2582" i="2" s="1"/>
  <c r="S2583" i="2"/>
  <c r="S2584" i="2"/>
  <c r="S2585" i="2"/>
  <c r="S2586" i="2"/>
  <c r="BL2586" i="2" s="1"/>
  <c r="S2587" i="2"/>
  <c r="BL2587" i="2" s="1"/>
  <c r="S2588" i="2"/>
  <c r="S2589" i="2"/>
  <c r="BL2589" i="2" s="1"/>
  <c r="S2590" i="2"/>
  <c r="BL2590" i="2" s="1"/>
  <c r="S2591" i="2"/>
  <c r="S2592" i="2"/>
  <c r="S2593" i="2"/>
  <c r="S2594" i="2"/>
  <c r="BL2594" i="2" s="1"/>
  <c r="S2595" i="2"/>
  <c r="BL2595" i="2" s="1"/>
  <c r="S2596" i="2"/>
  <c r="S2597" i="2"/>
  <c r="BL2597" i="2" s="1"/>
  <c r="S2598" i="2"/>
  <c r="BL2598" i="2" s="1"/>
  <c r="S2599" i="2"/>
  <c r="S2600" i="2"/>
  <c r="S2601" i="2"/>
  <c r="S2602" i="2"/>
  <c r="BL2602" i="2" s="1"/>
  <c r="S2603" i="2"/>
  <c r="BL2603" i="2" s="1"/>
  <c r="S2604" i="2"/>
  <c r="S2605" i="2"/>
  <c r="BL2605" i="2" s="1"/>
  <c r="S2606" i="2"/>
  <c r="BL2606" i="2" s="1"/>
  <c r="S2607" i="2"/>
  <c r="S2608" i="2"/>
  <c r="S2609" i="2"/>
  <c r="S2610" i="2"/>
  <c r="BL2610" i="2" s="1"/>
  <c r="S2611" i="2"/>
  <c r="BL2611" i="2" s="1"/>
  <c r="S2612" i="2"/>
  <c r="S2613" i="2"/>
  <c r="BL2613" i="2" s="1"/>
  <c r="S2614" i="2"/>
  <c r="BL2614" i="2" s="1"/>
  <c r="S2615" i="2"/>
  <c r="S2616" i="2"/>
  <c r="S2617" i="2"/>
  <c r="S2618" i="2"/>
  <c r="BL2618" i="2" s="1"/>
  <c r="S2619" i="2"/>
  <c r="BL2619" i="2" s="1"/>
  <c r="S2620" i="2"/>
  <c r="S2621" i="2"/>
  <c r="BL2621" i="2" s="1"/>
  <c r="S2622" i="2"/>
  <c r="BL2622" i="2" s="1"/>
  <c r="S2623" i="2"/>
  <c r="S2624" i="2"/>
  <c r="S2625" i="2"/>
  <c r="S2626" i="2"/>
  <c r="BL2626" i="2" s="1"/>
  <c r="S2627" i="2"/>
  <c r="BL2627" i="2" s="1"/>
  <c r="S2628" i="2"/>
  <c r="S2629" i="2"/>
  <c r="BL2629" i="2" s="1"/>
  <c r="S2630" i="2"/>
  <c r="BL2630" i="2" s="1"/>
  <c r="S2631" i="2"/>
  <c r="S2632" i="2"/>
  <c r="S2633" i="2"/>
  <c r="S2634" i="2"/>
  <c r="BL2634" i="2" s="1"/>
  <c r="S2635" i="2"/>
  <c r="BL2635" i="2" s="1"/>
  <c r="S2636" i="2"/>
  <c r="S2637" i="2"/>
  <c r="BL2637" i="2" s="1"/>
  <c r="S2638" i="2"/>
  <c r="BL2638" i="2" s="1"/>
  <c r="S2639" i="2"/>
  <c r="S2640" i="2"/>
  <c r="S2641" i="2"/>
  <c r="S2642" i="2"/>
  <c r="BL2642" i="2" s="1"/>
  <c r="S2643" i="2"/>
  <c r="BL2643" i="2" s="1"/>
  <c r="S2644" i="2"/>
  <c r="S2645" i="2"/>
  <c r="BL2645" i="2" s="1"/>
  <c r="S2646" i="2"/>
  <c r="BL2646" i="2" s="1"/>
  <c r="S2647" i="2"/>
  <c r="S2648" i="2"/>
  <c r="S2649" i="2"/>
  <c r="S2650" i="2"/>
  <c r="BL2650" i="2" s="1"/>
  <c r="S2651" i="2"/>
  <c r="BL2651" i="2" s="1"/>
  <c r="S2652" i="2"/>
  <c r="S2653" i="2"/>
  <c r="BL2653" i="2" s="1"/>
  <c r="S2654" i="2"/>
  <c r="BL2654" i="2" s="1"/>
  <c r="S2655" i="2"/>
  <c r="S2656" i="2"/>
  <c r="S2657" i="2"/>
  <c r="S2658" i="2"/>
  <c r="BL2658" i="2" s="1"/>
  <c r="S2659" i="2"/>
  <c r="BL2659" i="2" s="1"/>
  <c r="S2660" i="2"/>
  <c r="S2661" i="2"/>
  <c r="BL2661" i="2" s="1"/>
  <c r="S2662" i="2"/>
  <c r="BL2662" i="2" s="1"/>
  <c r="S2663" i="2"/>
  <c r="S2664" i="2"/>
  <c r="S2665" i="2"/>
  <c r="S2666" i="2"/>
  <c r="BL2666" i="2" s="1"/>
  <c r="S2667" i="2"/>
  <c r="BL2667" i="2" s="1"/>
  <c r="S2668" i="2"/>
  <c r="S2669" i="2"/>
  <c r="BL2669" i="2" s="1"/>
  <c r="S2670" i="2"/>
  <c r="BL2670" i="2" s="1"/>
  <c r="S2671" i="2"/>
  <c r="S2672" i="2"/>
  <c r="S2673" i="2"/>
  <c r="S2674" i="2"/>
  <c r="BL2674" i="2" s="1"/>
  <c r="S2675" i="2"/>
  <c r="BL2675" i="2" s="1"/>
  <c r="S2676" i="2"/>
  <c r="S2677" i="2"/>
  <c r="BL2677" i="2" s="1"/>
  <c r="S2678" i="2"/>
  <c r="BL2678" i="2" s="1"/>
  <c r="S2679" i="2"/>
  <c r="S2680" i="2"/>
  <c r="S2681" i="2"/>
  <c r="S2682" i="2"/>
  <c r="BL2682" i="2" s="1"/>
  <c r="S2683" i="2"/>
  <c r="BL2683" i="2" s="1"/>
  <c r="S2684" i="2"/>
  <c r="S2685" i="2"/>
  <c r="BL2685" i="2" s="1"/>
  <c r="S2686" i="2"/>
  <c r="BL2686" i="2" s="1"/>
  <c r="S2687" i="2"/>
  <c r="S2688" i="2"/>
  <c r="S2689" i="2"/>
  <c r="S2690" i="2"/>
  <c r="BL2690" i="2" s="1"/>
  <c r="S2691" i="2"/>
  <c r="BL2691" i="2" s="1"/>
  <c r="S2692" i="2"/>
  <c r="S2693" i="2"/>
  <c r="BL2693" i="2" s="1"/>
  <c r="S2694" i="2"/>
  <c r="BL2694" i="2" s="1"/>
  <c r="S2695" i="2"/>
  <c r="S2696" i="2"/>
  <c r="S2697" i="2"/>
  <c r="S2698" i="2"/>
  <c r="BL2698" i="2" s="1"/>
  <c r="S2699" i="2"/>
  <c r="BL2699" i="2" s="1"/>
  <c r="S2700" i="2"/>
  <c r="S2701" i="2"/>
  <c r="BL2701" i="2" s="1"/>
  <c r="S2702" i="2"/>
  <c r="BL2702" i="2" s="1"/>
  <c r="S2703" i="2"/>
  <c r="S2704" i="2"/>
  <c r="S2705" i="2"/>
  <c r="S2706" i="2"/>
  <c r="BL2706" i="2" s="1"/>
  <c r="S2707" i="2"/>
  <c r="BL2707" i="2" s="1"/>
  <c r="S2708" i="2"/>
  <c r="S2709" i="2"/>
  <c r="BL2709" i="2" s="1"/>
  <c r="S2710" i="2"/>
  <c r="BL2710" i="2" s="1"/>
  <c r="S2711" i="2"/>
  <c r="S2712" i="2"/>
  <c r="S2713" i="2"/>
  <c r="S2714" i="2"/>
  <c r="BL2714" i="2" s="1"/>
  <c r="S2715" i="2"/>
  <c r="BL2715" i="2" s="1"/>
  <c r="S2716" i="2"/>
  <c r="S2717" i="2"/>
  <c r="BL2717" i="2" s="1"/>
  <c r="S2718" i="2"/>
  <c r="BL2718" i="2" s="1"/>
  <c r="S2719" i="2"/>
  <c r="S2720" i="2"/>
  <c r="S2721" i="2"/>
  <c r="S2722" i="2"/>
  <c r="BL2722" i="2" s="1"/>
  <c r="S2723" i="2"/>
  <c r="BL2723" i="2" s="1"/>
  <c r="S2724" i="2"/>
  <c r="S2725" i="2"/>
  <c r="BL2725" i="2" s="1"/>
  <c r="S2726" i="2"/>
  <c r="BL2726" i="2" s="1"/>
  <c r="S2727" i="2"/>
  <c r="S2728" i="2"/>
  <c r="S2729" i="2"/>
  <c r="S2730" i="2"/>
  <c r="BL2730" i="2" s="1"/>
  <c r="S2731" i="2"/>
  <c r="BL2731" i="2" s="1"/>
  <c r="S2732" i="2"/>
  <c r="S2733" i="2"/>
  <c r="BL2733" i="2" s="1"/>
  <c r="S2734" i="2"/>
  <c r="BL2734" i="2" s="1"/>
  <c r="S2735" i="2"/>
  <c r="S2736" i="2"/>
  <c r="S2737" i="2"/>
  <c r="S2738" i="2"/>
  <c r="BL2738" i="2" s="1"/>
  <c r="S2739" i="2"/>
  <c r="BL2739" i="2" s="1"/>
  <c r="S2740" i="2"/>
  <c r="S2741" i="2"/>
  <c r="BL2741" i="2" s="1"/>
  <c r="S2742" i="2"/>
  <c r="BL2742" i="2" s="1"/>
  <c r="S2743" i="2"/>
  <c r="S2744" i="2"/>
  <c r="S2745" i="2"/>
  <c r="S2746" i="2"/>
  <c r="BL2746" i="2" s="1"/>
  <c r="S2747" i="2"/>
  <c r="BL2747" i="2" s="1"/>
  <c r="S2748" i="2"/>
  <c r="S2749" i="2"/>
  <c r="BL2749" i="2" s="1"/>
  <c r="S2750" i="2"/>
  <c r="BL2750" i="2" s="1"/>
  <c r="BG4" i="2"/>
  <c r="BB4" i="2"/>
  <c r="AG4" i="2"/>
  <c r="X4" i="2"/>
  <c r="S4" i="2"/>
  <c r="B52" i="8"/>
  <c r="B46" i="8"/>
  <c r="B32" i="8"/>
  <c r="B24" i="8"/>
  <c r="B18" i="8"/>
  <c r="B9" i="8"/>
  <c r="BL1315" i="2" l="1"/>
  <c r="BL11" i="2"/>
  <c r="BL1395" i="2"/>
  <c r="BL74" i="2"/>
  <c r="BL58" i="2"/>
  <c r="BL34" i="2"/>
  <c r="BL266" i="2"/>
  <c r="BL242" i="2"/>
  <c r="BL218" i="2"/>
  <c r="BL194" i="2"/>
  <c r="BL170" i="2"/>
  <c r="BL138" i="2"/>
  <c r="BL114" i="2"/>
  <c r="BL90" i="2"/>
  <c r="BL65" i="2"/>
  <c r="BL33" i="2"/>
  <c r="BL9" i="2"/>
  <c r="BL2745" i="2"/>
  <c r="BL2737" i="2"/>
  <c r="BL2729" i="2"/>
  <c r="BL2721" i="2"/>
  <c r="BL2713" i="2"/>
  <c r="BL2705" i="2"/>
  <c r="BL2697" i="2"/>
  <c r="BL2689" i="2"/>
  <c r="BL2681" i="2"/>
  <c r="BL2673" i="2"/>
  <c r="BL2665" i="2"/>
  <c r="BL2657" i="2"/>
  <c r="BL2649" i="2"/>
  <c r="BL2641" i="2"/>
  <c r="BL2633" i="2"/>
  <c r="BL2625" i="2"/>
  <c r="BL2617" i="2"/>
  <c r="BL2609" i="2"/>
  <c r="BL2601" i="2"/>
  <c r="BL2593" i="2"/>
  <c r="BL2585" i="2"/>
  <c r="BL2577" i="2"/>
  <c r="BL2569" i="2"/>
  <c r="BL2561" i="2"/>
  <c r="BL2553" i="2"/>
  <c r="BL2545" i="2"/>
  <c r="BL2537" i="2"/>
  <c r="BL2529" i="2"/>
  <c r="BL2521" i="2"/>
  <c r="BL2513" i="2"/>
  <c r="BL2505" i="2"/>
  <c r="BL2497" i="2"/>
  <c r="BL2489" i="2"/>
  <c r="BL2481" i="2"/>
  <c r="BL2473" i="2"/>
  <c r="BL2465" i="2"/>
  <c r="BL2457" i="2"/>
  <c r="BL2449" i="2"/>
  <c r="BL2441" i="2"/>
  <c r="BL2433" i="2"/>
  <c r="BL2425" i="2"/>
  <c r="BL2417" i="2"/>
  <c r="BL2409" i="2"/>
  <c r="BL2401" i="2"/>
  <c r="BL2393" i="2"/>
  <c r="BL2385" i="2"/>
  <c r="BL2377" i="2"/>
  <c r="BL2369" i="2"/>
  <c r="BL2361" i="2"/>
  <c r="BL2353" i="2"/>
  <c r="BL2345" i="2"/>
  <c r="BL2337" i="2"/>
  <c r="BL2329" i="2"/>
  <c r="BL2321" i="2"/>
  <c r="BL2313" i="2"/>
  <c r="BL2305" i="2"/>
  <c r="BL2297" i="2"/>
  <c r="BL2289" i="2"/>
  <c r="BL2281" i="2"/>
  <c r="BL2273" i="2"/>
  <c r="BL2265" i="2"/>
  <c r="BL2257" i="2"/>
  <c r="BL2249" i="2"/>
  <c r="BL2241" i="2"/>
  <c r="BL2233" i="2"/>
  <c r="BL2225" i="2"/>
  <c r="BL2217" i="2"/>
  <c r="BL2209" i="2"/>
  <c r="BL2201" i="2"/>
  <c r="BL2193" i="2"/>
  <c r="BL2185" i="2"/>
  <c r="BL2177" i="2"/>
  <c r="BL2169" i="2"/>
  <c r="BL2161" i="2"/>
  <c r="BL2153" i="2"/>
  <c r="BL2145" i="2"/>
  <c r="BL2137" i="2"/>
  <c r="BL2129" i="2"/>
  <c r="BL2121" i="2"/>
  <c r="BL2113" i="2"/>
  <c r="BL2105" i="2"/>
  <c r="BL2097" i="2"/>
  <c r="BL2089" i="2"/>
  <c r="BL2081" i="2"/>
  <c r="BL2073" i="2"/>
  <c r="BL2065" i="2"/>
  <c r="BL2057" i="2"/>
  <c r="BL2049" i="2"/>
  <c r="BL66" i="2"/>
  <c r="BL42" i="2"/>
  <c r="BL26" i="2"/>
  <c r="BL274" i="2"/>
  <c r="BL250" i="2"/>
  <c r="BL226" i="2"/>
  <c r="BL202" i="2"/>
  <c r="BL178" i="2"/>
  <c r="BL162" i="2"/>
  <c r="BL146" i="2"/>
  <c r="BL122" i="2"/>
  <c r="BL98" i="2"/>
  <c r="BL73" i="2"/>
  <c r="BL49" i="2"/>
  <c r="BL25" i="2"/>
  <c r="BL2744" i="2"/>
  <c r="BL2736" i="2"/>
  <c r="BL2728" i="2"/>
  <c r="BL2720" i="2"/>
  <c r="BL2712" i="2"/>
  <c r="BL2704" i="2"/>
  <c r="BL2696" i="2"/>
  <c r="BL2688" i="2"/>
  <c r="BL2680" i="2"/>
  <c r="BL2672" i="2"/>
  <c r="BL2664" i="2"/>
  <c r="BL2656" i="2"/>
  <c r="BL2648" i="2"/>
  <c r="BL2640" i="2"/>
  <c r="BL2632" i="2"/>
  <c r="BL2624" i="2"/>
  <c r="BL2616" i="2"/>
  <c r="BL2608" i="2"/>
  <c r="BL2600" i="2"/>
  <c r="BL2592" i="2"/>
  <c r="BL2584" i="2"/>
  <c r="BL2576" i="2"/>
  <c r="BL2568" i="2"/>
  <c r="BL2560" i="2"/>
  <c r="BL2552" i="2"/>
  <c r="BL2544" i="2"/>
  <c r="BL2536" i="2"/>
  <c r="BL2528" i="2"/>
  <c r="BL2520" i="2"/>
  <c r="BL2512" i="2"/>
  <c r="BL2504" i="2"/>
  <c r="BL2496" i="2"/>
  <c r="BL2488" i="2"/>
  <c r="BL2480" i="2"/>
  <c r="BL2472" i="2"/>
  <c r="BL2464" i="2"/>
  <c r="BL2456" i="2"/>
  <c r="BL2448" i="2"/>
  <c r="BL2440" i="2"/>
  <c r="BL2432" i="2"/>
  <c r="BL2424" i="2"/>
  <c r="BL2416" i="2"/>
  <c r="BL2408" i="2"/>
  <c r="BL2400" i="2"/>
  <c r="BL2392" i="2"/>
  <c r="BL2384" i="2"/>
  <c r="BL2376" i="2"/>
  <c r="BL2368" i="2"/>
  <c r="BL2360" i="2"/>
  <c r="BL2352" i="2"/>
  <c r="BL2344" i="2"/>
  <c r="BL2336" i="2"/>
  <c r="BL2328" i="2"/>
  <c r="BL2320" i="2"/>
  <c r="BL2312" i="2"/>
  <c r="BL2304" i="2"/>
  <c r="BL2296" i="2"/>
  <c r="BL2288" i="2"/>
  <c r="BL2280" i="2"/>
  <c r="BL2272" i="2"/>
  <c r="BL2264" i="2"/>
  <c r="BL2256" i="2"/>
  <c r="BL2248" i="2"/>
  <c r="BL2240" i="2"/>
  <c r="BL2232" i="2"/>
  <c r="BL2224" i="2"/>
  <c r="BL2216" i="2"/>
  <c r="BL2208" i="2"/>
  <c r="BL2200" i="2"/>
  <c r="BL2192" i="2"/>
  <c r="BL2184" i="2"/>
  <c r="BL2176" i="2"/>
  <c r="BL2168" i="2"/>
  <c r="BL2160" i="2"/>
  <c r="BL2152" i="2"/>
  <c r="BL2144" i="2"/>
  <c r="BL2136" i="2"/>
  <c r="BL2128" i="2"/>
  <c r="BL2120" i="2"/>
  <c r="BL2112" i="2"/>
  <c r="BL2104" i="2"/>
  <c r="BL2096" i="2"/>
  <c r="BL2088" i="2"/>
  <c r="BL2080" i="2"/>
  <c r="BL2072" i="2"/>
  <c r="BL2064" i="2"/>
  <c r="BL2056" i="2"/>
  <c r="BL2048" i="2"/>
  <c r="BL2040" i="2"/>
  <c r="BL50" i="2"/>
  <c r="BL282" i="2"/>
  <c r="BL258" i="2"/>
  <c r="BL234" i="2"/>
  <c r="BL210" i="2"/>
  <c r="BL186" i="2"/>
  <c r="BL154" i="2"/>
  <c r="BL130" i="2"/>
  <c r="BL106" i="2"/>
  <c r="BL81" i="2"/>
  <c r="BL57" i="2"/>
  <c r="BL41" i="2"/>
  <c r="BL17" i="2"/>
  <c r="BL2743" i="2"/>
  <c r="BL2735" i="2"/>
  <c r="BL2727" i="2"/>
  <c r="BL2719" i="2"/>
  <c r="BL2711" i="2"/>
  <c r="BL2703" i="2"/>
  <c r="BL2695" i="2"/>
  <c r="BL2687" i="2"/>
  <c r="BL2679" i="2"/>
  <c r="BL2671" i="2"/>
  <c r="BL2663" i="2"/>
  <c r="BL2655" i="2"/>
  <c r="BL2647" i="2"/>
  <c r="BL2639" i="2"/>
  <c r="BL2631" i="2"/>
  <c r="BL2623" i="2"/>
  <c r="BL2615" i="2"/>
  <c r="BL2607" i="2"/>
  <c r="BL2599" i="2"/>
  <c r="BL2591" i="2"/>
  <c r="BL2583" i="2"/>
  <c r="BL2575" i="2"/>
  <c r="BL2567" i="2"/>
  <c r="BL2559" i="2"/>
  <c r="BL2551" i="2"/>
  <c r="BL2543" i="2"/>
  <c r="BL2535" i="2"/>
  <c r="BL2527" i="2"/>
  <c r="BL2519" i="2"/>
  <c r="BL2511" i="2"/>
  <c r="BL2503" i="2"/>
  <c r="BL2495" i="2"/>
  <c r="BL2487" i="2"/>
  <c r="BL2479" i="2"/>
  <c r="BL2471" i="2"/>
  <c r="BL2463" i="2"/>
  <c r="BL2455" i="2"/>
  <c r="BL2447" i="2"/>
  <c r="BL2439" i="2"/>
  <c r="BL2431" i="2"/>
  <c r="BL2423" i="2"/>
  <c r="BL2415" i="2"/>
  <c r="BL2407" i="2"/>
  <c r="BL2399" i="2"/>
  <c r="BL2391" i="2"/>
  <c r="BL2383" i="2"/>
  <c r="BL2375" i="2"/>
  <c r="BL2367" i="2"/>
  <c r="BL2359" i="2"/>
  <c r="BL2351" i="2"/>
  <c r="BL2343" i="2"/>
  <c r="BL2335" i="2"/>
  <c r="BL2327" i="2"/>
  <c r="BL2319" i="2"/>
  <c r="BL2311" i="2"/>
  <c r="BL2303" i="2"/>
  <c r="BL2295" i="2"/>
  <c r="BL2287" i="2"/>
  <c r="BL2279" i="2"/>
  <c r="BL2271" i="2"/>
  <c r="BL2263" i="2"/>
  <c r="BL2255" i="2"/>
  <c r="BL2247" i="2"/>
  <c r="BL2239" i="2"/>
  <c r="BL2231" i="2"/>
  <c r="BL2223" i="2"/>
  <c r="BL2215" i="2"/>
  <c r="BL2207" i="2"/>
  <c r="BL2199" i="2"/>
  <c r="BL2191" i="2"/>
  <c r="BL2183" i="2"/>
  <c r="BL2175" i="2"/>
  <c r="BL2167" i="2"/>
  <c r="BL2159" i="2"/>
  <c r="BL2151" i="2"/>
  <c r="BL2143" i="2"/>
  <c r="BL2135" i="2"/>
  <c r="BL2127" i="2"/>
  <c r="BL2119" i="2"/>
  <c r="BL2111" i="2"/>
  <c r="BL2103" i="2"/>
  <c r="BL2095" i="2"/>
  <c r="BL2087" i="2"/>
  <c r="BL2079" i="2"/>
  <c r="BL2071" i="2"/>
  <c r="BL2063" i="2"/>
  <c r="BL2055" i="2"/>
  <c r="BL2047" i="2"/>
  <c r="BL2039" i="2"/>
  <c r="BL2041" i="2"/>
  <c r="BL2033" i="2"/>
  <c r="BL2025" i="2"/>
  <c r="BL2017" i="2"/>
  <c r="BL2009" i="2"/>
  <c r="BL2001" i="2"/>
  <c r="BL1993" i="2"/>
  <c r="BL1985" i="2"/>
  <c r="BL1977" i="2"/>
  <c r="BL1969" i="2"/>
  <c r="BL1961" i="2"/>
  <c r="BL1953" i="2"/>
  <c r="BL1945" i="2"/>
  <c r="BL1937" i="2"/>
  <c r="BL1929" i="2"/>
  <c r="BL1921" i="2"/>
  <c r="BL1913" i="2"/>
  <c r="BL1905" i="2"/>
  <c r="BL1897" i="2"/>
  <c r="BL1889" i="2"/>
  <c r="BL1881" i="2"/>
  <c r="BL1873" i="2"/>
  <c r="BL1865" i="2"/>
  <c r="BL1857" i="2"/>
  <c r="BL1849" i="2"/>
  <c r="BL1841" i="2"/>
  <c r="BL1833" i="2"/>
  <c r="BL1825" i="2"/>
  <c r="BL1817" i="2"/>
  <c r="BL1809" i="2"/>
  <c r="BL1801" i="2"/>
  <c r="BL1793" i="2"/>
  <c r="BL1785" i="2"/>
  <c r="BL1777" i="2"/>
  <c r="BL1769" i="2"/>
  <c r="BL1761" i="2"/>
  <c r="BL1753" i="2"/>
  <c r="BL1745" i="2"/>
  <c r="BL1737" i="2"/>
  <c r="BL1729" i="2"/>
  <c r="BL1721" i="2"/>
  <c r="BL1713" i="2"/>
  <c r="BL1705" i="2"/>
  <c r="BL1697" i="2"/>
  <c r="BL1689" i="2"/>
  <c r="BL1681" i="2"/>
  <c r="BL1673" i="2"/>
  <c r="BL1665" i="2"/>
  <c r="BL1657" i="2"/>
  <c r="BL1649" i="2"/>
  <c r="BL1641" i="2"/>
  <c r="BL1633" i="2"/>
  <c r="BL1625" i="2"/>
  <c r="BL1617" i="2"/>
  <c r="BL1609" i="2"/>
  <c r="BL1601" i="2"/>
  <c r="BL1593" i="2"/>
  <c r="BL1585" i="2"/>
  <c r="BL1577" i="2"/>
  <c r="BL1569" i="2"/>
  <c r="BL1561" i="2"/>
  <c r="BL1553" i="2"/>
  <c r="BL1545" i="2"/>
  <c r="BL1537" i="2"/>
  <c r="BL1529" i="2"/>
  <c r="BL1521" i="2"/>
  <c r="BL1513" i="2"/>
  <c r="BL1505" i="2"/>
  <c r="BL1497" i="2"/>
  <c r="BL1489" i="2"/>
  <c r="BL1481" i="2"/>
  <c r="BL1473" i="2"/>
  <c r="BL1465" i="2"/>
  <c r="BL1457" i="2"/>
  <c r="BL1449" i="2"/>
  <c r="BL1441" i="2"/>
  <c r="BL1433" i="2"/>
  <c r="BL1425" i="2"/>
  <c r="BL1417" i="2"/>
  <c r="BL1409" i="2"/>
  <c r="BL1401" i="2"/>
  <c r="BL1393" i="2"/>
  <c r="BL1385" i="2"/>
  <c r="BL1377" i="2"/>
  <c r="BL1369" i="2"/>
  <c r="BL2032" i="2"/>
  <c r="BL2024" i="2"/>
  <c r="BL2016" i="2"/>
  <c r="BL2008" i="2"/>
  <c r="BL2000" i="2"/>
  <c r="BL1992" i="2"/>
  <c r="BL1984" i="2"/>
  <c r="BL1976" i="2"/>
  <c r="BL1968" i="2"/>
  <c r="BL1960" i="2"/>
  <c r="BL1952" i="2"/>
  <c r="BL1944" i="2"/>
  <c r="BL1936" i="2"/>
  <c r="BL1928" i="2"/>
  <c r="BL1920" i="2"/>
  <c r="BL1912" i="2"/>
  <c r="BL1904" i="2"/>
  <c r="BL1896" i="2"/>
  <c r="BL1888" i="2"/>
  <c r="BL1880" i="2"/>
  <c r="BL1872" i="2"/>
  <c r="BL1864" i="2"/>
  <c r="BL1856" i="2"/>
  <c r="BL1848" i="2"/>
  <c r="BL1840" i="2"/>
  <c r="BL1832" i="2"/>
  <c r="BL1824" i="2"/>
  <c r="BL1816" i="2"/>
  <c r="BL1808" i="2"/>
  <c r="BL1800" i="2"/>
  <c r="BL1792" i="2"/>
  <c r="BL1784" i="2"/>
  <c r="BL1776" i="2"/>
  <c r="BL1768" i="2"/>
  <c r="BL1760" i="2"/>
  <c r="BL1752" i="2"/>
  <c r="BL1744" i="2"/>
  <c r="BL1736" i="2"/>
  <c r="BL1728" i="2"/>
  <c r="BL1720" i="2"/>
  <c r="BL1712" i="2"/>
  <c r="BL1704" i="2"/>
  <c r="BL1696" i="2"/>
  <c r="BL1688" i="2"/>
  <c r="BL1680" i="2"/>
  <c r="BL1672" i="2"/>
  <c r="BL1664" i="2"/>
  <c r="BL1656" i="2"/>
  <c r="BL1648" i="2"/>
  <c r="BL1640" i="2"/>
  <c r="BL1632" i="2"/>
  <c r="BL1624" i="2"/>
  <c r="BL1616" i="2"/>
  <c r="BL1608" i="2"/>
  <c r="BL1600" i="2"/>
  <c r="BL1592" i="2"/>
  <c r="BL1584" i="2"/>
  <c r="BL1576" i="2"/>
  <c r="BL1568" i="2"/>
  <c r="BL1560" i="2"/>
  <c r="BL1552" i="2"/>
  <c r="BL1544" i="2"/>
  <c r="BL1536" i="2"/>
  <c r="BL1528" i="2"/>
  <c r="BL1520" i="2"/>
  <c r="BL1512" i="2"/>
  <c r="BL1504" i="2"/>
  <c r="BL1496" i="2"/>
  <c r="BL1488" i="2"/>
  <c r="BL1480" i="2"/>
  <c r="BL1472" i="2"/>
  <c r="BL1456" i="2"/>
  <c r="BL1448" i="2"/>
  <c r="BL1440" i="2"/>
  <c r="BL1432" i="2"/>
  <c r="BL1424" i="2"/>
  <c r="BL1416" i="2"/>
  <c r="BL1408" i="2"/>
  <c r="BL1400" i="2"/>
  <c r="BL1392" i="2"/>
  <c r="BL1384" i="2"/>
  <c r="BL1376" i="2"/>
  <c r="BL1368" i="2"/>
  <c r="BL2031" i="2"/>
  <c r="BL2023" i="2"/>
  <c r="BL2015" i="2"/>
  <c r="BL2007" i="2"/>
  <c r="BL1999" i="2"/>
  <c r="BL1991" i="2"/>
  <c r="BL1983" i="2"/>
  <c r="BL1975" i="2"/>
  <c r="BL1967" i="2"/>
  <c r="BL1959" i="2"/>
  <c r="BL1951" i="2"/>
  <c r="BL1943" i="2"/>
  <c r="BL1935" i="2"/>
  <c r="BL1927" i="2"/>
  <c r="BL1919" i="2"/>
  <c r="BL1911" i="2"/>
  <c r="BL1903" i="2"/>
  <c r="BL1895" i="2"/>
  <c r="BL1887" i="2"/>
  <c r="BL1879" i="2"/>
  <c r="BL1871" i="2"/>
  <c r="BL1863" i="2"/>
  <c r="BL1855" i="2"/>
  <c r="BL1847" i="2"/>
  <c r="BL1839" i="2"/>
  <c r="BL1831" i="2"/>
  <c r="BL1823" i="2"/>
  <c r="BL1815" i="2"/>
  <c r="BL1807" i="2"/>
  <c r="BL1799" i="2"/>
  <c r="BL1791" i="2"/>
  <c r="BL1783" i="2"/>
  <c r="BL1775" i="2"/>
  <c r="BL1767" i="2"/>
  <c r="BL1759" i="2"/>
  <c r="BL1751" i="2"/>
  <c r="BL1743" i="2"/>
  <c r="BL1735" i="2"/>
  <c r="BL1727" i="2"/>
  <c r="BL1719" i="2"/>
  <c r="BL1711" i="2"/>
  <c r="BL1703" i="2"/>
  <c r="BL1695" i="2"/>
  <c r="BL1687" i="2"/>
  <c r="BL1679" i="2"/>
  <c r="BL1671" i="2"/>
  <c r="BL1663" i="2"/>
  <c r="BL1655" i="2"/>
  <c r="BL1647" i="2"/>
  <c r="BL1639" i="2"/>
  <c r="BL1631" i="2"/>
  <c r="BL1623" i="2"/>
  <c r="BL1615" i="2"/>
  <c r="BL1607" i="2"/>
  <c r="BL1599" i="2"/>
  <c r="BL1591" i="2"/>
  <c r="BL1583" i="2"/>
  <c r="BL1575" i="2"/>
  <c r="BL1567" i="2"/>
  <c r="BL1559" i="2"/>
  <c r="BL1551" i="2"/>
  <c r="BL1543" i="2"/>
  <c r="BL1535" i="2"/>
  <c r="BL1527" i="2"/>
  <c r="BL1519" i="2"/>
  <c r="BL1511" i="2"/>
  <c r="BL1503" i="2"/>
  <c r="BL1495" i="2"/>
  <c r="BL1487" i="2"/>
  <c r="BL1479" i="2"/>
  <c r="BL1471" i="2"/>
  <c r="BL1463" i="2"/>
  <c r="BL1455" i="2"/>
  <c r="BL1447" i="2"/>
  <c r="BL1439" i="2"/>
  <c r="BL1431" i="2"/>
  <c r="BL1423" i="2"/>
  <c r="BL1415" i="2"/>
  <c r="BL1407" i="2"/>
  <c r="BL1399" i="2"/>
  <c r="BL1391" i="2"/>
  <c r="BL1383" i="2"/>
  <c r="BL1375" i="2"/>
  <c r="BL1367" i="2"/>
  <c r="BL1361" i="2"/>
  <c r="BL1353" i="2"/>
  <c r="BL1345" i="2"/>
  <c r="BL1337" i="2"/>
  <c r="BL1329" i="2"/>
  <c r="BL1321" i="2"/>
  <c r="BL1313" i="2"/>
  <c r="BL1305" i="2"/>
  <c r="BL1297" i="2"/>
  <c r="BL1289" i="2"/>
  <c r="BL1281" i="2"/>
  <c r="BL1273" i="2"/>
  <c r="BL1265" i="2"/>
  <c r="BL1257" i="2"/>
  <c r="BL1249" i="2"/>
  <c r="BL1241" i="2"/>
  <c r="BL1233" i="2"/>
  <c r="BL1225" i="2"/>
  <c r="BL1217" i="2"/>
  <c r="BL1209" i="2"/>
  <c r="BL1201" i="2"/>
  <c r="BL1193" i="2"/>
  <c r="BL1185" i="2"/>
  <c r="BL1177" i="2"/>
  <c r="BL1169" i="2"/>
  <c r="BL1161" i="2"/>
  <c r="BL1153" i="2"/>
  <c r="BL1145" i="2"/>
  <c r="BL1137" i="2"/>
  <c r="BL1129" i="2"/>
  <c r="BL1121" i="2"/>
  <c r="BL1113" i="2"/>
  <c r="BL1105" i="2"/>
  <c r="BL1097" i="2"/>
  <c r="BL1089" i="2"/>
  <c r="BL1081" i="2"/>
  <c r="BL1073" i="2"/>
  <c r="BL1065" i="2"/>
  <c r="BL1057" i="2"/>
  <c r="BL1049" i="2"/>
  <c r="BL1041" i="2"/>
  <c r="BL1033" i="2"/>
  <c r="BL1025" i="2"/>
  <c r="BL1017" i="2"/>
  <c r="BL1009" i="2"/>
  <c r="BL1001" i="2"/>
  <c r="BL993" i="2"/>
  <c r="BL985" i="2"/>
  <c r="BL977" i="2"/>
  <c r="BL969" i="2"/>
  <c r="BL961" i="2"/>
  <c r="BL953" i="2"/>
  <c r="BL945" i="2"/>
  <c r="BL937" i="2"/>
  <c r="BL929" i="2"/>
  <c r="BL921" i="2"/>
  <c r="BL913" i="2"/>
  <c r="BL905" i="2"/>
  <c r="BL897" i="2"/>
  <c r="BL889" i="2"/>
  <c r="BL881" i="2"/>
  <c r="BL873" i="2"/>
  <c r="BL865" i="2"/>
  <c r="BL857" i="2"/>
  <c r="BL849" i="2"/>
  <c r="BL841" i="2"/>
  <c r="BL833" i="2"/>
  <c r="BL825" i="2"/>
  <c r="BL817" i="2"/>
  <c r="BL809" i="2"/>
  <c r="BL801" i="2"/>
  <c r="BL793" i="2"/>
  <c r="BL785" i="2"/>
  <c r="BL777" i="2"/>
  <c r="BL769" i="2"/>
  <c r="BL761" i="2"/>
  <c r="BL753" i="2"/>
  <c r="BL745" i="2"/>
  <c r="BL737" i="2"/>
  <c r="BL729" i="2"/>
  <c r="BL721" i="2"/>
  <c r="BL713" i="2"/>
  <c r="BL705" i="2"/>
  <c r="BL697" i="2"/>
  <c r="BL1360" i="2"/>
  <c r="BL1352" i="2"/>
  <c r="BL1344" i="2"/>
  <c r="BL1336" i="2"/>
  <c r="BL1328" i="2"/>
  <c r="BL1320" i="2"/>
  <c r="BL1312" i="2"/>
  <c r="BL1304" i="2"/>
  <c r="BL1296" i="2"/>
  <c r="BL1288" i="2"/>
  <c r="BL1280" i="2"/>
  <c r="BL1272" i="2"/>
  <c r="BL1264" i="2"/>
  <c r="BL1256" i="2"/>
  <c r="BL1248" i="2"/>
  <c r="BL1240" i="2"/>
  <c r="BL1232" i="2"/>
  <c r="BL1224" i="2"/>
  <c r="BL1216" i="2"/>
  <c r="BL1208" i="2"/>
  <c r="BL1200" i="2"/>
  <c r="BL1192" i="2"/>
  <c r="BL1184" i="2"/>
  <c r="BL1176" i="2"/>
  <c r="BL1168" i="2"/>
  <c r="BL1160" i="2"/>
  <c r="BL1152" i="2"/>
  <c r="BL1144" i="2"/>
  <c r="BL1136" i="2"/>
  <c r="BL1128" i="2"/>
  <c r="BL1120" i="2"/>
  <c r="BL1112" i="2"/>
  <c r="BL1104" i="2"/>
  <c r="BL1096" i="2"/>
  <c r="BL1088" i="2"/>
  <c r="BL1080" i="2"/>
  <c r="BL1072" i="2"/>
  <c r="BL1064" i="2"/>
  <c r="BL1056" i="2"/>
  <c r="BL1048" i="2"/>
  <c r="BL1040" i="2"/>
  <c r="BL1032" i="2"/>
  <c r="BL1024" i="2"/>
  <c r="BL1016" i="2"/>
  <c r="BL1008" i="2"/>
  <c r="BL1000" i="2"/>
  <c r="BL992" i="2"/>
  <c r="BL984" i="2"/>
  <c r="BL976" i="2"/>
  <c r="BL968" i="2"/>
  <c r="BL960" i="2"/>
  <c r="BL952" i="2"/>
  <c r="BL944" i="2"/>
  <c r="BL936" i="2"/>
  <c r="BL928" i="2"/>
  <c r="BL920" i="2"/>
  <c r="BL912" i="2"/>
  <c r="BL904" i="2"/>
  <c r="BL896" i="2"/>
  <c r="BL888" i="2"/>
  <c r="BL880" i="2"/>
  <c r="BL872" i="2"/>
  <c r="BL864" i="2"/>
  <c r="BL856" i="2"/>
  <c r="BL848" i="2"/>
  <c r="BL840" i="2"/>
  <c r="BL832" i="2"/>
  <c r="BL824" i="2"/>
  <c r="BL816" i="2"/>
  <c r="BL808" i="2"/>
  <c r="BL800" i="2"/>
  <c r="BL792" i="2"/>
  <c r="BL784" i="2"/>
  <c r="BL776" i="2"/>
  <c r="BL768" i="2"/>
  <c r="BL760" i="2"/>
  <c r="BL752" i="2"/>
  <c r="BL744" i="2"/>
  <c r="BL736" i="2"/>
  <c r="BL728" i="2"/>
  <c r="BL720" i="2"/>
  <c r="BL712" i="2"/>
  <c r="BL704" i="2"/>
  <c r="BL696" i="2"/>
  <c r="BL688" i="2"/>
  <c r="BL1359" i="2"/>
  <c r="BL1351" i="2"/>
  <c r="BL1343" i="2"/>
  <c r="BL1335" i="2"/>
  <c r="BL1327" i="2"/>
  <c r="BL1319" i="2"/>
  <c r="BL1311" i="2"/>
  <c r="BL1303" i="2"/>
  <c r="BL1295" i="2"/>
  <c r="BL1287" i="2"/>
  <c r="BL1279" i="2"/>
  <c r="BL1271" i="2"/>
  <c r="BL1263" i="2"/>
  <c r="BL1255" i="2"/>
  <c r="BL1247" i="2"/>
  <c r="BL1239" i="2"/>
  <c r="BL1231" i="2"/>
  <c r="BL1223" i="2"/>
  <c r="BL1215" i="2"/>
  <c r="BL1207" i="2"/>
  <c r="BL1199" i="2"/>
  <c r="BL1191" i="2"/>
  <c r="BL1183" i="2"/>
  <c r="BL1175" i="2"/>
  <c r="BL1167" i="2"/>
  <c r="BL1159" i="2"/>
  <c r="BL1151" i="2"/>
  <c r="BL1143" i="2"/>
  <c r="BL1135" i="2"/>
  <c r="BL1127" i="2"/>
  <c r="BL1119" i="2"/>
  <c r="BL1111" i="2"/>
  <c r="BL1103" i="2"/>
  <c r="BL1095" i="2"/>
  <c r="BL1087" i="2"/>
  <c r="BL1079" i="2"/>
  <c r="BL1071" i="2"/>
  <c r="BL1063" i="2"/>
  <c r="BL1055" i="2"/>
  <c r="BL1047" i="2"/>
  <c r="BL1039" i="2"/>
  <c r="BL1031" i="2"/>
  <c r="BL1023" i="2"/>
  <c r="BL1015" i="2"/>
  <c r="BL1007" i="2"/>
  <c r="BL999" i="2"/>
  <c r="BL991" i="2"/>
  <c r="BL983" i="2"/>
  <c r="BL975" i="2"/>
  <c r="BL967" i="2"/>
  <c r="BL959" i="2"/>
  <c r="BL951" i="2"/>
  <c r="BL943" i="2"/>
  <c r="BL935" i="2"/>
  <c r="BL927" i="2"/>
  <c r="BL919" i="2"/>
  <c r="BL911" i="2"/>
  <c r="BL903" i="2"/>
  <c r="BL895" i="2"/>
  <c r="BL887" i="2"/>
  <c r="BL879" i="2"/>
  <c r="BL871" i="2"/>
  <c r="BL863" i="2"/>
  <c r="BL855" i="2"/>
  <c r="BL847" i="2"/>
  <c r="BL839" i="2"/>
  <c r="BL831" i="2"/>
  <c r="BL823" i="2"/>
  <c r="BL815" i="2"/>
  <c r="BL807" i="2"/>
  <c r="BL799" i="2"/>
  <c r="BL791" i="2"/>
  <c r="BL783" i="2"/>
  <c r="BL775" i="2"/>
  <c r="BL767" i="2"/>
  <c r="BL759" i="2"/>
  <c r="BL751" i="2"/>
  <c r="BL743" i="2"/>
  <c r="BL735" i="2"/>
  <c r="BL727" i="2"/>
  <c r="BL719" i="2"/>
  <c r="BL711" i="2"/>
  <c r="BL703" i="2"/>
  <c r="BL695" i="2"/>
  <c r="BL687" i="2"/>
  <c r="BL689" i="2"/>
  <c r="BL681" i="2"/>
  <c r="BL673" i="2"/>
  <c r="BL665" i="2"/>
  <c r="BL657" i="2"/>
  <c r="BL649" i="2"/>
  <c r="BL641" i="2"/>
  <c r="BL633" i="2"/>
  <c r="BL625" i="2"/>
  <c r="BL617" i="2"/>
  <c r="BL609" i="2"/>
  <c r="BL601" i="2"/>
  <c r="BL593" i="2"/>
  <c r="BL585" i="2"/>
  <c r="BL577" i="2"/>
  <c r="BL569" i="2"/>
  <c r="BL561" i="2"/>
  <c r="BL553" i="2"/>
  <c r="BL545" i="2"/>
  <c r="BL537" i="2"/>
  <c r="BL529" i="2"/>
  <c r="BL521" i="2"/>
  <c r="BL513" i="2"/>
  <c r="BL505" i="2"/>
  <c r="BL497" i="2"/>
  <c r="BL489" i="2"/>
  <c r="BL481" i="2"/>
  <c r="BL473" i="2"/>
  <c r="BL465" i="2"/>
  <c r="BL457" i="2"/>
  <c r="BL449" i="2"/>
  <c r="BL441" i="2"/>
  <c r="BL433" i="2"/>
  <c r="BL425" i="2"/>
  <c r="BL417" i="2"/>
  <c r="BL409" i="2"/>
  <c r="BL401" i="2"/>
  <c r="BL393" i="2"/>
  <c r="BL385" i="2"/>
  <c r="BL377" i="2"/>
  <c r="BL369" i="2"/>
  <c r="BL361" i="2"/>
  <c r="BL353" i="2"/>
  <c r="BL345" i="2"/>
  <c r="BL337" i="2"/>
  <c r="BL329" i="2"/>
  <c r="BL321" i="2"/>
  <c r="BL313" i="2"/>
  <c r="BL305" i="2"/>
  <c r="BL297" i="2"/>
  <c r="BL289" i="2"/>
  <c r="BL80" i="2"/>
  <c r="BL72" i="2"/>
  <c r="BL64" i="2"/>
  <c r="BL56" i="2"/>
  <c r="BL48" i="2"/>
  <c r="BL40" i="2"/>
  <c r="BL32" i="2"/>
  <c r="BL24" i="2"/>
  <c r="BL680" i="2"/>
  <c r="BL672" i="2"/>
  <c r="BL664" i="2"/>
  <c r="BL656" i="2"/>
  <c r="BL648" i="2"/>
  <c r="BL640" i="2"/>
  <c r="BL632" i="2"/>
  <c r="BL624" i="2"/>
  <c r="BL616" i="2"/>
  <c r="BL608" i="2"/>
  <c r="BL600" i="2"/>
  <c r="BL592" i="2"/>
  <c r="BL584" i="2"/>
  <c r="BL576" i="2"/>
  <c r="BL568" i="2"/>
  <c r="BL560" i="2"/>
  <c r="BL552" i="2"/>
  <c r="BL544" i="2"/>
  <c r="BL536" i="2"/>
  <c r="BL528" i="2"/>
  <c r="BL520" i="2"/>
  <c r="BL512" i="2"/>
  <c r="BL504" i="2"/>
  <c r="BL496" i="2"/>
  <c r="BL488" i="2"/>
  <c r="BL480" i="2"/>
  <c r="BL472" i="2"/>
  <c r="BL464" i="2"/>
  <c r="BL456" i="2"/>
  <c r="BL448" i="2"/>
  <c r="BL440" i="2"/>
  <c r="BL432" i="2"/>
  <c r="BL424" i="2"/>
  <c r="BL416" i="2"/>
  <c r="BL408" i="2"/>
  <c r="BL400" i="2"/>
  <c r="BL392" i="2"/>
  <c r="BL384" i="2"/>
  <c r="BL376" i="2"/>
  <c r="BL368" i="2"/>
  <c r="BL360" i="2"/>
  <c r="BL352" i="2"/>
  <c r="BL344" i="2"/>
  <c r="BL336" i="2"/>
  <c r="BL328" i="2"/>
  <c r="BL320" i="2"/>
  <c r="BL312" i="2"/>
  <c r="BL304" i="2"/>
  <c r="BL296" i="2"/>
  <c r="BL288" i="2"/>
  <c r="BL280" i="2"/>
  <c r="BL272" i="2"/>
  <c r="BL264" i="2"/>
  <c r="BL256" i="2"/>
  <c r="BL248" i="2"/>
  <c r="BL240" i="2"/>
  <c r="BL232" i="2"/>
  <c r="BL224" i="2"/>
  <c r="BL216" i="2"/>
  <c r="BL208" i="2"/>
  <c r="BL200" i="2"/>
  <c r="BL192" i="2"/>
  <c r="BL184" i="2"/>
  <c r="BL176" i="2"/>
  <c r="BL168" i="2"/>
  <c r="BL160" i="2"/>
  <c r="BL152" i="2"/>
  <c r="BL144" i="2"/>
  <c r="BL136" i="2"/>
  <c r="BL128" i="2"/>
  <c r="BL120" i="2"/>
  <c r="BL112" i="2"/>
  <c r="BL104" i="2"/>
  <c r="BL96" i="2"/>
  <c r="BL88" i="2"/>
  <c r="BL79" i="2"/>
  <c r="BL71" i="2"/>
  <c r="BL63" i="2"/>
  <c r="BL55" i="2"/>
  <c r="BL47" i="2"/>
  <c r="BL39" i="2"/>
  <c r="BL31" i="2"/>
  <c r="BL23" i="2"/>
  <c r="BL15" i="2"/>
  <c r="BL7" i="2"/>
  <c r="BL679" i="2"/>
  <c r="BL671" i="2"/>
  <c r="BL663" i="2"/>
  <c r="BL655" i="2"/>
  <c r="BL647" i="2"/>
  <c r="BL639" i="2"/>
  <c r="BL631" i="2"/>
  <c r="BL623" i="2"/>
  <c r="BL615" i="2"/>
  <c r="BL607" i="2"/>
  <c r="BL599" i="2"/>
  <c r="BL591" i="2"/>
  <c r="BL583" i="2"/>
  <c r="BL575" i="2"/>
  <c r="BL567" i="2"/>
  <c r="BL559" i="2"/>
  <c r="BL551" i="2"/>
  <c r="BL543" i="2"/>
  <c r="BL535" i="2"/>
  <c r="BL527" i="2"/>
  <c r="BL519" i="2"/>
  <c r="BL511" i="2"/>
  <c r="BL503" i="2"/>
  <c r="BL495" i="2"/>
  <c r="BL487" i="2"/>
  <c r="BL479" i="2"/>
  <c r="BL471" i="2"/>
  <c r="BL463" i="2"/>
  <c r="BL455" i="2"/>
  <c r="BL447" i="2"/>
  <c r="BL439" i="2"/>
  <c r="BL431" i="2"/>
  <c r="BL423" i="2"/>
  <c r="BL415" i="2"/>
  <c r="BL407" i="2"/>
  <c r="BL399" i="2"/>
  <c r="BL391" i="2"/>
  <c r="BL383" i="2"/>
  <c r="BL375" i="2"/>
  <c r="BL367" i="2"/>
  <c r="BL359" i="2"/>
  <c r="BL351" i="2"/>
  <c r="BL343" i="2"/>
  <c r="BL335" i="2"/>
  <c r="BL327" i="2"/>
  <c r="BL319" i="2"/>
  <c r="BL311" i="2"/>
  <c r="BL303" i="2"/>
  <c r="BL295" i="2"/>
  <c r="BL287" i="2"/>
  <c r="BL77" i="2"/>
  <c r="BL69" i="2"/>
  <c r="BL61" i="2"/>
  <c r="BL53" i="2"/>
  <c r="BL45" i="2"/>
  <c r="BL37" i="2"/>
  <c r="BL29" i="2"/>
  <c r="BL2748" i="2"/>
  <c r="BL2740" i="2"/>
  <c r="BL2732" i="2"/>
  <c r="BL2724" i="2"/>
  <c r="BL2716" i="2"/>
  <c r="BL2708" i="2"/>
  <c r="BL2700" i="2"/>
  <c r="BL2692" i="2"/>
  <c r="BL2684" i="2"/>
  <c r="BL2676" i="2"/>
  <c r="BL2668" i="2"/>
  <c r="BL2660" i="2"/>
  <c r="BL2652" i="2"/>
  <c r="BL2644" i="2"/>
  <c r="BL2636" i="2"/>
  <c r="BL2628" i="2"/>
  <c r="BL2620" i="2"/>
  <c r="BL2612" i="2"/>
  <c r="BL2604" i="2"/>
  <c r="BL2596" i="2"/>
  <c r="BL2588" i="2"/>
  <c r="BL2580" i="2"/>
  <c r="BL2572" i="2"/>
  <c r="BL2564" i="2"/>
  <c r="BL2556" i="2"/>
  <c r="BL2548" i="2"/>
  <c r="BL2540" i="2"/>
  <c r="BL2532" i="2"/>
  <c r="BL2524" i="2"/>
  <c r="BL2516" i="2"/>
  <c r="BL2508" i="2"/>
  <c r="BL2500" i="2"/>
  <c r="BL2492" i="2"/>
  <c r="BL2484" i="2"/>
  <c r="BL2476" i="2"/>
  <c r="BL2468" i="2"/>
  <c r="BL2460" i="2"/>
  <c r="BL2452" i="2"/>
  <c r="BL2444" i="2"/>
  <c r="BL2436" i="2"/>
  <c r="BL2428" i="2"/>
  <c r="BL2420" i="2"/>
  <c r="BL2412" i="2"/>
  <c r="BL2404" i="2"/>
  <c r="BL2396" i="2"/>
  <c r="BL2388" i="2"/>
  <c r="BL2380" i="2"/>
  <c r="BL2372" i="2"/>
  <c r="BL2364" i="2"/>
  <c r="BL2356" i="2"/>
  <c r="BL2348" i="2"/>
  <c r="BL2340" i="2"/>
  <c r="BL2332" i="2"/>
  <c r="BL2324" i="2"/>
  <c r="BL2316" i="2"/>
  <c r="BL2308" i="2"/>
  <c r="BL2300" i="2"/>
  <c r="BL2292" i="2"/>
  <c r="BL2284" i="2"/>
  <c r="BL2276" i="2"/>
  <c r="BL2268" i="2"/>
  <c r="BL2260" i="2"/>
  <c r="BL2252" i="2"/>
  <c r="BL2244" i="2"/>
  <c r="BL2236" i="2"/>
  <c r="BL2228" i="2"/>
  <c r="BL2220" i="2"/>
  <c r="BL2212" i="2"/>
  <c r="BL2204" i="2"/>
  <c r="BL2196" i="2"/>
  <c r="BL2188" i="2"/>
  <c r="BL2180" i="2"/>
  <c r="BL2172" i="2"/>
  <c r="BL2164" i="2"/>
  <c r="BL2156" i="2"/>
  <c r="BL2148" i="2"/>
  <c r="BL2140" i="2"/>
  <c r="BL2132" i="2"/>
  <c r="BL2124" i="2"/>
  <c r="BL2116" i="2"/>
  <c r="BL2108" i="2"/>
  <c r="BL2100" i="2"/>
  <c r="BL2092" i="2"/>
  <c r="BL2084" i="2"/>
  <c r="BL2076" i="2"/>
  <c r="BL2068" i="2"/>
  <c r="BL4" i="2"/>
  <c r="BL1464" i="2"/>
  <c r="BL2060" i="2"/>
  <c r="BL2052" i="2"/>
  <c r="BL2044" i="2"/>
  <c r="BL2036" i="2"/>
  <c r="BL2028" i="2"/>
  <c r="BL2020" i="2"/>
  <c r="BL2012" i="2"/>
  <c r="BL2004" i="2"/>
  <c r="BL1996" i="2"/>
  <c r="BL1988" i="2"/>
  <c r="BL1980" i="2"/>
  <c r="BL1972" i="2"/>
  <c r="BL1964" i="2"/>
  <c r="BL1956" i="2"/>
  <c r="BL1948" i="2"/>
  <c r="BL1940" i="2"/>
  <c r="BL1932" i="2"/>
  <c r="BL1924" i="2"/>
  <c r="BL1916" i="2"/>
  <c r="BL1908" i="2"/>
  <c r="BL1900" i="2"/>
  <c r="BL1892" i="2"/>
  <c r="BL1884" i="2"/>
  <c r="BL1876" i="2"/>
  <c r="BL1868" i="2"/>
  <c r="BL1860" i="2"/>
  <c r="BL1852" i="2"/>
  <c r="BL1844" i="2"/>
  <c r="BL1836" i="2"/>
  <c r="BL1828" i="2"/>
  <c r="BL1820" i="2"/>
  <c r="BL1812" i="2"/>
  <c r="BL1804" i="2"/>
  <c r="BL1796" i="2"/>
  <c r="BL1788" i="2"/>
  <c r="BL1780" i="2"/>
  <c r="BL1772" i="2"/>
  <c r="BL1764" i="2"/>
  <c r="BL1756" i="2"/>
  <c r="BL1748" i="2"/>
  <c r="BL1740" i="2"/>
  <c r="BL1732" i="2"/>
  <c r="BL1724" i="2"/>
  <c r="BL1716" i="2"/>
  <c r="BL1708" i="2"/>
  <c r="BL1700" i="2"/>
  <c r="BL1692" i="2"/>
  <c r="BL1684" i="2"/>
  <c r="BL1676" i="2"/>
  <c r="BL1668" i="2"/>
  <c r="BL1660" i="2"/>
  <c r="BL1652" i="2"/>
  <c r="BL1644" i="2"/>
  <c r="BL1636" i="2"/>
  <c r="BL1628" i="2"/>
  <c r="BL1620" i="2"/>
  <c r="BL1612" i="2"/>
  <c r="BL1604" i="2"/>
  <c r="BL1596" i="2"/>
  <c r="BL1588" i="2"/>
  <c r="BL1580" i="2"/>
  <c r="BL1572" i="2"/>
  <c r="BL1564" i="2"/>
  <c r="BL1556" i="2"/>
  <c r="BL1548" i="2"/>
  <c r="BL1540" i="2"/>
  <c r="BL1532" i="2"/>
  <c r="BL1524" i="2"/>
  <c r="BL1516" i="2"/>
  <c r="BL1508" i="2"/>
  <c r="BL1500" i="2"/>
  <c r="BL1492" i="2"/>
  <c r="BL1484" i="2"/>
  <c r="BL1476" i="2"/>
  <c r="BL1468" i="2"/>
  <c r="BL1460" i="2"/>
  <c r="BL1452" i="2"/>
  <c r="BL1444" i="2"/>
  <c r="BL1436" i="2"/>
  <c r="BL1428" i="2"/>
  <c r="BL1420" i="2"/>
  <c r="BL1412" i="2"/>
  <c r="BL1404" i="2"/>
  <c r="BL1396" i="2"/>
  <c r="BL1388" i="2"/>
  <c r="BL1380" i="2"/>
  <c r="BL1372" i="2"/>
  <c r="BL1364" i="2"/>
  <c r="BL1356" i="2"/>
  <c r="BL1348" i="2"/>
  <c r="BL1340" i="2"/>
  <c r="BL1332" i="2"/>
  <c r="BL1324" i="2"/>
  <c r="BL1316" i="2"/>
  <c r="BL1308" i="2"/>
  <c r="BL1300" i="2"/>
  <c r="BL1292" i="2"/>
  <c r="BL1284" i="2"/>
  <c r="BL1276" i="2"/>
  <c r="BL1268" i="2"/>
  <c r="BL1260" i="2"/>
  <c r="BL1252" i="2"/>
  <c r="BL1244" i="2"/>
  <c r="BL1236" i="2"/>
  <c r="BL1228" i="2"/>
  <c r="BL1220" i="2"/>
  <c r="BL1212" i="2"/>
  <c r="BL1204" i="2"/>
  <c r="BL1196" i="2"/>
  <c r="BL1188" i="2"/>
  <c r="BL1180" i="2"/>
  <c r="BL1172" i="2"/>
  <c r="BL1164" i="2"/>
  <c r="BL1156" i="2"/>
  <c r="BL1148" i="2"/>
  <c r="BL1140" i="2"/>
  <c r="BL1132" i="2"/>
  <c r="BL1124" i="2"/>
  <c r="BL1116" i="2"/>
  <c r="BL1108" i="2"/>
  <c r="BL1100" i="2"/>
  <c r="BL1092" i="2"/>
  <c r="BL1084" i="2"/>
  <c r="BL1076" i="2"/>
  <c r="BL1068" i="2"/>
  <c r="BL1060" i="2"/>
  <c r="BL1052" i="2"/>
  <c r="BL1044" i="2"/>
  <c r="BL1036" i="2"/>
  <c r="BL1028" i="2"/>
  <c r="BL1020" i="2"/>
  <c r="BL1012" i="2"/>
  <c r="BL1004" i="2"/>
  <c r="BL996" i="2"/>
  <c r="BL988" i="2"/>
  <c r="BL980" i="2"/>
  <c r="BL972" i="2"/>
  <c r="BL964" i="2"/>
  <c r="BL956" i="2"/>
  <c r="BL948" i="2"/>
  <c r="BL940" i="2"/>
  <c r="BL932" i="2"/>
  <c r="BL924" i="2"/>
  <c r="BL916" i="2"/>
  <c r="BL908" i="2"/>
  <c r="BL900" i="2"/>
  <c r="BL892" i="2"/>
  <c r="BL884" i="2"/>
  <c r="BL876" i="2"/>
  <c r="BL868" i="2"/>
  <c r="BL860" i="2"/>
  <c r="BL852" i="2"/>
  <c r="BL844" i="2"/>
  <c r="BL836" i="2"/>
  <c r="BL828" i="2"/>
  <c r="BL820" i="2"/>
  <c r="BL812" i="2"/>
  <c r="BL804" i="2"/>
  <c r="BL796" i="2"/>
  <c r="BL788" i="2"/>
  <c r="BL780" i="2"/>
  <c r="BL772" i="2"/>
  <c r="BL764" i="2"/>
  <c r="BL756" i="2"/>
  <c r="BL748" i="2"/>
  <c r="BL740" i="2"/>
  <c r="BL732" i="2"/>
  <c r="BL724" i="2"/>
  <c r="BL716" i="2"/>
  <c r="BL708" i="2"/>
  <c r="BL277" i="2"/>
  <c r="BL269" i="2"/>
  <c r="BL261" i="2"/>
  <c r="BL253" i="2"/>
  <c r="BL245" i="2"/>
  <c r="BL237" i="2"/>
  <c r="BL229" i="2"/>
  <c r="BL221" i="2"/>
  <c r="BL213" i="2"/>
  <c r="BL205" i="2"/>
  <c r="BL197" i="2"/>
  <c r="BL189" i="2"/>
  <c r="BL181" i="2"/>
  <c r="BL173" i="2"/>
  <c r="BL165" i="2"/>
  <c r="BL157" i="2"/>
  <c r="BL149" i="2"/>
  <c r="BL141" i="2"/>
  <c r="BL133" i="2"/>
  <c r="BL125" i="2"/>
  <c r="BL117" i="2"/>
  <c r="BL20" i="2"/>
  <c r="BL12" i="2"/>
  <c r="BL700" i="2"/>
  <c r="BL692" i="2"/>
  <c r="BL684" i="2"/>
  <c r="BL676" i="2"/>
  <c r="BL668" i="2"/>
  <c r="BL660" i="2"/>
  <c r="BL652" i="2"/>
  <c r="BL644" i="2"/>
  <c r="BL636" i="2"/>
  <c r="BL628" i="2"/>
  <c r="BL620" i="2"/>
  <c r="BL612" i="2"/>
  <c r="BL604" i="2"/>
  <c r="BL596" i="2"/>
  <c r="BL588" i="2"/>
  <c r="BL580" i="2"/>
  <c r="BL572" i="2"/>
  <c r="BL564" i="2"/>
  <c r="BL556" i="2"/>
  <c r="BL548" i="2"/>
  <c r="BL540" i="2"/>
  <c r="BL532" i="2"/>
  <c r="BL524" i="2"/>
  <c r="BL516" i="2"/>
  <c r="BL508" i="2"/>
  <c r="BL500" i="2"/>
  <c r="BL492" i="2"/>
  <c r="BL484" i="2"/>
  <c r="BL476" i="2"/>
  <c r="BL468" i="2"/>
  <c r="BL460" i="2"/>
  <c r="BL452" i="2"/>
  <c r="BL444" i="2"/>
  <c r="BL436" i="2"/>
  <c r="BL428" i="2"/>
  <c r="BL420" i="2"/>
  <c r="BL412" i="2"/>
  <c r="BL404" i="2"/>
  <c r="BL396" i="2"/>
  <c r="BL388" i="2"/>
  <c r="BL380" i="2"/>
  <c r="BL372" i="2"/>
  <c r="BL364" i="2"/>
  <c r="BL356" i="2"/>
  <c r="BL348" i="2"/>
  <c r="BL340" i="2"/>
  <c r="BL332" i="2"/>
  <c r="BL324" i="2"/>
  <c r="BL316" i="2"/>
  <c r="BL308" i="2"/>
  <c r="BL300" i="2"/>
  <c r="BL292" i="2"/>
  <c r="BL284" i="2"/>
  <c r="BL276" i="2"/>
  <c r="BL268" i="2"/>
  <c r="BL260" i="2"/>
  <c r="BL252" i="2"/>
  <c r="BL244" i="2"/>
  <c r="BL236" i="2"/>
  <c r="BL228" i="2"/>
  <c r="BL220" i="2"/>
  <c r="BL212" i="2"/>
  <c r="BL204" i="2"/>
  <c r="BL196" i="2"/>
  <c r="BL188" i="2"/>
  <c r="BL180" i="2"/>
  <c r="BL172" i="2"/>
  <c r="BL164" i="2"/>
  <c r="BL156" i="2"/>
  <c r="BL148" i="2"/>
  <c r="BL140" i="2"/>
  <c r="BL132" i="2"/>
  <c r="BL124" i="2"/>
  <c r="BL116" i="2"/>
  <c r="BL108" i="2"/>
  <c r="BL100" i="2"/>
  <c r="BL92" i="2"/>
  <c r="BL84" i="2"/>
  <c r="BL75" i="2"/>
  <c r="BL67" i="2"/>
  <c r="BL59" i="2"/>
  <c r="BL51" i="2"/>
  <c r="BL43" i="2"/>
  <c r="BL35" i="2"/>
  <c r="BL27" i="2"/>
  <c r="BL275" i="2"/>
  <c r="BL267" i="2"/>
  <c r="BL259" i="2"/>
  <c r="BL251" i="2"/>
  <c r="BL243" i="2"/>
  <c r="BL235" i="2"/>
  <c r="BL227" i="2"/>
  <c r="BL219" i="2"/>
  <c r="BL211" i="2"/>
  <c r="BL203" i="2"/>
  <c r="BL195" i="2"/>
  <c r="BL187" i="2"/>
  <c r="BL179" i="2"/>
  <c r="BL171" i="2"/>
  <c r="BL163" i="2"/>
  <c r="BL10" i="2"/>
  <c r="BL281" i="2"/>
  <c r="BL273" i="2"/>
  <c r="BL265" i="2"/>
  <c r="BL257" i="2"/>
  <c r="BL249" i="2"/>
  <c r="BL241" i="2"/>
  <c r="BL233" i="2"/>
  <c r="BL225" i="2"/>
  <c r="BL217" i="2"/>
  <c r="BL209" i="2"/>
  <c r="BL201" i="2"/>
  <c r="BL193" i="2"/>
  <c r="BL185" i="2"/>
  <c r="BL177" i="2"/>
  <c r="BL169" i="2"/>
  <c r="BL161" i="2"/>
  <c r="BL153" i="2"/>
  <c r="BL145" i="2"/>
  <c r="BL137" i="2"/>
  <c r="BL129" i="2"/>
  <c r="BL121" i="2"/>
  <c r="BL113" i="2"/>
  <c r="BL105" i="2"/>
  <c r="BL97" i="2"/>
  <c r="BL89" i="2"/>
  <c r="BL16" i="2"/>
  <c r="BL8" i="2"/>
  <c r="BL279" i="2"/>
  <c r="BL271" i="2"/>
  <c r="BL263" i="2"/>
  <c r="BL255" i="2"/>
  <c r="BL247" i="2"/>
  <c r="BL239" i="2"/>
  <c r="BL231" i="2"/>
  <c r="BL223" i="2"/>
  <c r="BL215" i="2"/>
  <c r="BL207" i="2"/>
  <c r="BL199" i="2"/>
  <c r="BL191" i="2"/>
  <c r="BL183" i="2"/>
  <c r="BL175" i="2"/>
  <c r="BL167" i="2"/>
  <c r="BL159" i="2"/>
  <c r="BL151" i="2"/>
  <c r="BL14" i="2"/>
  <c r="BL6" i="2"/>
  <c r="BL143" i="2"/>
  <c r="BL135" i="2"/>
  <c r="BL127" i="2"/>
  <c r="BL119" i="2"/>
  <c r="BL111" i="2"/>
  <c r="BL103" i="2"/>
  <c r="BL95" i="2"/>
  <c r="BL87" i="2"/>
  <c r="BL109" i="2"/>
  <c r="BL101" i="2"/>
  <c r="BL93" i="2"/>
  <c r="BL85" i="2"/>
  <c r="BL76" i="2"/>
  <c r="BL68" i="2"/>
  <c r="BL60" i="2"/>
  <c r="BL52" i="2"/>
  <c r="BL44" i="2"/>
  <c r="BL36" i="2"/>
  <c r="BL28" i="2"/>
  <c r="BL155" i="2"/>
  <c r="BL147" i="2"/>
  <c r="BL139" i="2"/>
  <c r="BL131" i="2"/>
  <c r="BL123" i="2"/>
  <c r="BL115" i="2"/>
  <c r="BL107" i="2"/>
  <c r="BL99" i="2"/>
  <c r="BL91" i="2"/>
  <c r="BL83" i="2"/>
</calcChain>
</file>

<file path=xl/sharedStrings.xml><?xml version="1.0" encoding="utf-8"?>
<sst xmlns="http://schemas.openxmlformats.org/spreadsheetml/2006/main" count="41170" uniqueCount="6929">
  <si>
    <t>№п/п</t>
  </si>
  <si>
    <t>Подразделение (центральное / областное)</t>
  </si>
  <si>
    <t>Наименование ГУ</t>
  </si>
  <si>
    <t>Физический адрес</t>
  </si>
  <si>
    <t>Из списка 
 исходного СОИ</t>
  </si>
  <si>
    <t>Статус строительства 
 ВОЛС</t>
  </si>
  <si>
    <t>Статус 
 подключения</t>
  </si>
  <si>
    <t>Готовность ПСД</t>
  </si>
  <si>
    <t>КВЭП</t>
  </si>
  <si>
    <t>Завершены работы</t>
  </si>
  <si>
    <t>ДГД по Актюбинской области</t>
  </si>
  <si>
    <t>ПУНКТ ПРОПУСКА «КАРАШАТАУ»</t>
  </si>
  <si>
    <t>Актюбинская область, Айтекебийский район, м/у п. Комсомол и п. Карашатау, 380 метров от ЛГГ</t>
  </si>
  <si>
    <t>Нет (новый)</t>
  </si>
  <si>
    <t>Завершен</t>
  </si>
  <si>
    <t>Наряд</t>
  </si>
  <si>
    <t>готов</t>
  </si>
  <si>
    <t>ДГД по Алматинской области</t>
  </si>
  <si>
    <t>ПУНКТ ПРОПУСКА «КЕГЕН» (АВТОМОБИЛЬНЫЙ)</t>
  </si>
  <si>
    <t>Алматинская область, Райымбекский район, 12 км от н.п.Каркара, 20 м от ЛГГ</t>
  </si>
  <si>
    <t>Да</t>
  </si>
  <si>
    <t>ДГД по Атырауской области</t>
  </si>
  <si>
    <t>ПУНКТ ПРОПУСКА «КУРМАНГАЗЫ»</t>
  </si>
  <si>
    <t>Атырауская область. Н.п.Караозек</t>
  </si>
  <si>
    <t>ДГД по Жамбылской области</t>
  </si>
  <si>
    <t>ПУНКТ ПРОПУСКА «АЙША БИБИ»</t>
  </si>
  <si>
    <t>Жамбылская область, Жамбылский район село Гродеково</t>
  </si>
  <si>
    <t>Подключен</t>
  </si>
  <si>
    <t>ДГД по ЗКО</t>
  </si>
  <si>
    <t>ПУНКТ ПРОПУСКА «ЖАНИБЕК» (АВТОМОБИЛЬНЫЙ) ЗКО</t>
  </si>
  <si>
    <t>п. Жанибек, Жанибекского сельского округа, Жанибекского района, 10 метров от ЛГГ</t>
  </si>
  <si>
    <t>ПУНКТ ПРОПУСКА «АКСАЙ» (АВТОМОБИЛЬНЫЙ) ЗКО</t>
  </si>
  <si>
    <t>Бурлинский район от 9 км от н.п.Жарсуат, 150 м от ЛГГ</t>
  </si>
  <si>
    <t>ДГД по Карагандинской области</t>
  </si>
  <si>
    <t>Подразделение таможенного поста «Караганда-ЦТО»</t>
  </si>
  <si>
    <t>г. Караганда, ул. Сатпаева, 204, ТОО «СВХ Техносклад»</t>
  </si>
  <si>
    <t>ДГД по Костанайской области</t>
  </si>
  <si>
    <t>ПУНКТ ПРОПУСКА «АКБАЛШИК»</t>
  </si>
  <si>
    <t>Костанайская область, 3 км от н.п. Белоглинка, Узынкольский р-н, 400 м от ЛГГ</t>
  </si>
  <si>
    <t>ПУНКТ ПРОПУСКА «АЯТ»</t>
  </si>
  <si>
    <t>Костанайская область, в 500 м. от н.п. Варваринка, Тарановского района, 4500 м от ЛГГ</t>
  </si>
  <si>
    <t>ДГД по Мангистауской области</t>
  </si>
  <si>
    <t>Таможенный пост «Кара Шекпен»</t>
  </si>
  <si>
    <t>Мангистауская обл.,Тупкараганский район, п. Баутино, ул. Мунайши 2</t>
  </si>
  <si>
    <t>ДГД по области Абай</t>
  </si>
  <si>
    <t>ПУНКТ ПРОПУСКА «ЖЕЗКЕНТ» (АВТОМОБИЛЬНЫЙ)</t>
  </si>
  <si>
    <t>Бородулихинский р-н, с. Жезкент, 1500м от ЛГГ</t>
  </si>
  <si>
    <t>ДГД по Павлодарской области</t>
  </si>
  <si>
    <t>ПУНКТ ПРОПУСКА «УРЛИТОБЕ»</t>
  </si>
  <si>
    <t>Павлодарская область, на автомагистрали Павлодар-Омск, 220 км от г. Павлодар</t>
  </si>
  <si>
    <t>ПУНКТ ПРОПУСКА «КОСАК»</t>
  </si>
  <si>
    <t>Павлодарская область, 152 км от ПОГО, 16 км от н.п. Лозовое Успенского района</t>
  </si>
  <si>
    <t>ПУНКТ ПРОПУСКА «НАЙЗА»</t>
  </si>
  <si>
    <t>Павлодарская область, 160 км от ПОГО, 16 км от н.п. Галицкое Успенского района</t>
  </si>
  <si>
    <t>ПУНКТ ПРОПУСКА «ШАРБАКТЫ» (АВТОМОБИЛЬНЫЙ)</t>
  </si>
  <si>
    <t>Павлодарская область, н.п. Шарбакты</t>
  </si>
  <si>
    <t>ДГД по СКО</t>
  </si>
  <si>
    <t>Таможенный пост «Петропавловск-Центр таможенного оформления»</t>
  </si>
  <si>
    <t>СКО, г. Петропавловск, ул. Мухтара Ауэзова, 297</t>
  </si>
  <si>
    <t>готов, без коммуникации</t>
  </si>
  <si>
    <t>СКО, г. Петропавловск, ул. Лесная 67 (ЖД пункт пропуска УЭК)</t>
  </si>
  <si>
    <t>ДГД по области Жетысу</t>
  </si>
  <si>
    <t>ТП Талдыкорган</t>
  </si>
  <si>
    <t>Область Жетысу,Талдыкорган ул. Жансугурова 111</t>
  </si>
  <si>
    <t>собственными силами</t>
  </si>
  <si>
    <t>В производстве</t>
  </si>
  <si>
    <t>ПУНКТ ПРОПУСКА «АЛИМБЕТ»</t>
  </si>
  <si>
    <t>Актюбинская обл, Карагалинский район 12 км от пос. Алимбетовка</t>
  </si>
  <si>
    <t>ПУНКТ ПРОПУСКА «Аухатты»</t>
  </si>
  <si>
    <t>Жамбылская область, Кордайский р-н, н.п. Аухатты, РУМПП "Оңтүстік",</t>
  </si>
  <si>
    <t>ДГД по Кызылординской области</t>
  </si>
  <si>
    <t>Таможенный пост «Байконыр»</t>
  </si>
  <si>
    <t>г. Байконыр, ул. Максимова, 8</t>
  </si>
  <si>
    <t>Ожидаем ТУ на прокладку по сущ тел канализации</t>
  </si>
  <si>
    <t>ДГД по Туркестанской области</t>
  </si>
  <si>
    <t>Таможенный пост «Туркестан Центр таможенного оформления» в г. Арыс</t>
  </si>
  <si>
    <t>г.Арыс ул.Шпал зауыты, участок 2084, на территории СВХ ТОО «Акжол Транс Трейд»</t>
  </si>
  <si>
    <t>В производстве со сроком завершения СМР 15.04.2026 г.</t>
  </si>
  <si>
    <t>ПУНКТ ПРОПУСКА «КАЙРАК»</t>
  </si>
  <si>
    <t>Костанайская область, на 927 км автодороги М36 Астана-Екатеринбург, 500 м от ЛГГ</t>
  </si>
  <si>
    <t>ПУНКТ ПРОПУСКА «КОНДЫБАЙ»</t>
  </si>
  <si>
    <t>Костанайская область, в 90 км. от г. Житикара, Житикаринского района, 350 м от ЛГГ</t>
  </si>
  <si>
    <t>ПУНКТ ПРОПУСКА «ЖЕЛКУАР»</t>
  </si>
  <si>
    <t>Костанайская область, Житикаринский район, г. Житикара, 800 м от ЛГГ</t>
  </si>
  <si>
    <t>ПУНКТ ПРОПУСКА «УБАГАН»</t>
  </si>
  <si>
    <t>Костанайская область, в 6 км. от п. Убаган, Узункольского района, 700 м от ЛГГ</t>
  </si>
  <si>
    <t>ПУНКТ ПРОПУСКА «АУЫЛ» (АВТОМОБИЛЬНЫЙ) ВКО</t>
  </si>
  <si>
    <t>Бородулихинский р-н, станции Аул</t>
  </si>
  <si>
    <t>ПУНКТ ПРОПУСКА «КОЯНБАЙ» (АВТОМОБИЛЬНЫЙ) ВКО</t>
  </si>
  <si>
    <t>Бескарагайского р-не в 14 км от населенного пункта Коянбай, 200 м от ЛГГ</t>
  </si>
  <si>
    <t>ПУНКТ ПРОПУСКА «БАЙТАНАТ» (АВТОМОБИЛЬНЫЙ) ВКО</t>
  </si>
  <si>
    <t>Бородулихинский р-н, с. Байтанат, 12 км от ЛГГ</t>
  </si>
  <si>
    <t>ПУНКТ ПРОПУСКА «АМАНГЕЛЬДЫ» (АВТОМОБИЛЬНЫЙ)</t>
  </si>
  <si>
    <t>Павлодарская область, на автомагистрали Павлодар-Омск, 320 км от г. Павлодар</t>
  </si>
  <si>
    <t>ПУНКТ ПРОПУСКА «КЫЗЫЛЖАР»</t>
  </si>
  <si>
    <t>Кызылжарский район, 3 км от н.п. Красный Яр, 83 км от г. Петропавловск, 500 м от ЛГГ</t>
  </si>
  <si>
    <t>ПУНКТ ПРОПУСКА «БИДАИК»</t>
  </si>
  <si>
    <t>Ч.Уалихановский район 11 км от село Бидаик, 20 м от ЛГГ</t>
  </si>
  <si>
    <t>ПУНКТ ПРОПУСКА «ЖАНАЖОЛ»</t>
  </si>
  <si>
    <t>Мамлютский район село Чистое, 640 м от ЛГГ</t>
  </si>
  <si>
    <t>ПУНКТ ПРОПУСКА «ЖАНАЖОЛ» 2</t>
  </si>
  <si>
    <t>Мамлютский район село Чистое, 640 м от ЛГГ Здание 2</t>
  </si>
  <si>
    <t>Таможенный пост "Тенгиз"</t>
  </si>
  <si>
    <t>Атырауская обл., Жылыойский район, гор. Кульсары, промзона Тенгизшевройл</t>
  </si>
  <si>
    <t>ПУНКТ ПРОПУСКА «ЖАЙСАН»</t>
  </si>
  <si>
    <t>Актюбинская область, Мартукский район, п. Жайсан, 5 метров от ЛГГ</t>
  </si>
  <si>
    <t>ДГД по ВКО</t>
  </si>
  <si>
    <t>ПУНКТ ПРОПУСКА «УБА» (АВТОМОБИЛЬНЫЙ)</t>
  </si>
  <si>
    <t>н.п. Шемонаиха</t>
  </si>
  <si>
    <t>Таможенный пост «Эмбi»</t>
  </si>
  <si>
    <t>Мугалжарский район, новая база УПТО и КО АО «СНПС-Актобемунайгаз» месторождение «Жанажол»</t>
  </si>
  <si>
    <t>Номер Заказа</t>
  </si>
  <si>
    <t>Подрядчик</t>
  </si>
  <si>
    <t>КАТО</t>
  </si>
  <si>
    <t>Область</t>
  </si>
  <si>
    <t>Район</t>
  </si>
  <si>
    <t>Сельский округ</t>
  </si>
  <si>
    <t>СНП</t>
  </si>
  <si>
    <t>Плановая дата завершения</t>
  </si>
  <si>
    <t>Фактическая готовность (%)</t>
  </si>
  <si>
    <t>ТОО "5А Engineering"</t>
  </si>
  <si>
    <t>Акмолинская область</t>
  </si>
  <si>
    <t>Аккольский район</t>
  </si>
  <si>
    <t>Карасайский с.о.</t>
  </si>
  <si>
    <t>с.Карасай</t>
  </si>
  <si>
    <t>Имеется</t>
  </si>
  <si>
    <t>на стадии подготовки</t>
  </si>
  <si>
    <t>Готово</t>
  </si>
  <si>
    <t>с.Кына</t>
  </si>
  <si>
    <t>с.Сазды булак</t>
  </si>
  <si>
    <t>Наумовский с.о.</t>
  </si>
  <si>
    <t>с.Орнек</t>
  </si>
  <si>
    <t>Аршалынский район</t>
  </si>
  <si>
    <t>Булаксайский с.о.</t>
  </si>
  <si>
    <t>с.Булаксай</t>
  </si>
  <si>
    <t>01.12.2025-30.03.2026</t>
  </si>
  <si>
    <t>Сарабинский с.о.</t>
  </si>
  <si>
    <t>с.Сарыоба</t>
  </si>
  <si>
    <t>ст.Сарыоба</t>
  </si>
  <si>
    <t>Астраханский район</t>
  </si>
  <si>
    <t>Острогорский с.о.</t>
  </si>
  <si>
    <t>с.Новый Колутон</t>
  </si>
  <si>
    <t>Ерейментауский район</t>
  </si>
  <si>
    <t>Еркиншиликский с.о.</t>
  </si>
  <si>
    <t>с.Енбек</t>
  </si>
  <si>
    <t>с.Бозтал</t>
  </si>
  <si>
    <t>Есильский район</t>
  </si>
  <si>
    <t>Бузулукский с.о.</t>
  </si>
  <si>
    <t>с.Сурган</t>
  </si>
  <si>
    <t>31.09.2026</t>
  </si>
  <si>
    <t>Жаныспайский с.о.</t>
  </si>
  <si>
    <t>с.Ковыльное</t>
  </si>
  <si>
    <t>Канай Бийский с.о.</t>
  </si>
  <si>
    <t>с.Иглик</t>
  </si>
  <si>
    <t>Красивинский с.о.</t>
  </si>
  <si>
    <t>с.Кумай</t>
  </si>
  <si>
    <t>Зерендинский район</t>
  </si>
  <si>
    <t>Байтерекский с.о.</t>
  </si>
  <si>
    <t>с.Байтерек</t>
  </si>
  <si>
    <t>с.Ермаковка</t>
  </si>
  <si>
    <t>с.Красный Кордон</t>
  </si>
  <si>
    <t>Булакский с.о.</t>
  </si>
  <si>
    <t>с.Жанааул</t>
  </si>
  <si>
    <t>с.Карлыколь</t>
  </si>
  <si>
    <t>Викторовский с.о.</t>
  </si>
  <si>
    <t>с.Богенбай би</t>
  </si>
  <si>
    <t>Зерендинский с.о.</t>
  </si>
  <si>
    <t>с.Коктерек</t>
  </si>
  <si>
    <t>Исаковский с.о.</t>
  </si>
  <si>
    <t>с.Исаковка</t>
  </si>
  <si>
    <t>с.Костомаровка</t>
  </si>
  <si>
    <t>Конысбайский с.о.</t>
  </si>
  <si>
    <t>с.Васильковка</t>
  </si>
  <si>
    <t>с.Донгулагаш</t>
  </si>
  <si>
    <t>Кызылегисский с.о.</t>
  </si>
  <si>
    <t>с.Кызылегис</t>
  </si>
  <si>
    <t>с.Ортаагаш</t>
  </si>
  <si>
    <t>Кызылсаянский с.о.</t>
  </si>
  <si>
    <t>с.Кызылсая</t>
  </si>
  <si>
    <t>Ортакский с.о.</t>
  </si>
  <si>
    <t>с.Кызылтан</t>
  </si>
  <si>
    <t>Приреченский с.о.</t>
  </si>
  <si>
    <t>с.Павловка</t>
  </si>
  <si>
    <t>с.о.им.Канай би</t>
  </si>
  <si>
    <t>с.Игилик</t>
  </si>
  <si>
    <t>с.Карауыл Канай-бия</t>
  </si>
  <si>
    <t>с.о.им.Сакена Сейфуллина</t>
  </si>
  <si>
    <t>с.Бирлестик</t>
  </si>
  <si>
    <t>с.Сейфуллино</t>
  </si>
  <si>
    <t>с.о.Малика Габдуллина</t>
  </si>
  <si>
    <t>с.Малика Габдуллина</t>
  </si>
  <si>
    <t>Садовый с.о.</t>
  </si>
  <si>
    <t>с.Еликти</t>
  </si>
  <si>
    <t>с.Заречное</t>
  </si>
  <si>
    <t>Троицкий с.о.</t>
  </si>
  <si>
    <t>с.Карсак</t>
  </si>
  <si>
    <t>с.Кошкарбай</t>
  </si>
  <si>
    <t>Чаглинский с.о.</t>
  </si>
  <si>
    <t>с.Акадыр</t>
  </si>
  <si>
    <t>с.Ескенежал</t>
  </si>
  <si>
    <t>с.Уялы</t>
  </si>
  <si>
    <t>Бурабайский район</t>
  </si>
  <si>
    <t>Зеленоборский с.о.</t>
  </si>
  <si>
    <t>с.Мадениет</t>
  </si>
  <si>
    <t>Катаркольский с.о.</t>
  </si>
  <si>
    <t>с.Сосновка</t>
  </si>
  <si>
    <t>Косшы г.а</t>
  </si>
  <si>
    <t>Тайтобе с.а.</t>
  </si>
  <si>
    <t>с Тойтобе</t>
  </si>
  <si>
    <t>Жалгызкарагайский с.о.</t>
  </si>
  <si>
    <t>с.Жалгызкарагай</t>
  </si>
  <si>
    <t>Кенесский с.о.</t>
  </si>
  <si>
    <t>с.Малый Барап</t>
  </si>
  <si>
    <t>Новорыбинский с.о.</t>
  </si>
  <si>
    <t>с.Кара-Озек</t>
  </si>
  <si>
    <t>Урюпинский с.о.</t>
  </si>
  <si>
    <t>с.Аманкельды</t>
  </si>
  <si>
    <t>с.Малоалександровка</t>
  </si>
  <si>
    <t>с. Костомар</t>
  </si>
  <si>
    <t>Волгодоновский с.о.</t>
  </si>
  <si>
    <t>с.Койгельды</t>
  </si>
  <si>
    <t>Константиновский с.о.</t>
  </si>
  <si>
    <t>с.Белоярка</t>
  </si>
  <si>
    <t>с.Шортанды</t>
  </si>
  <si>
    <t>Михайловский с.о.</t>
  </si>
  <si>
    <t>с.Николаевка</t>
  </si>
  <si>
    <t>с.Ольгинка</t>
  </si>
  <si>
    <t>с.о. Жибек жолы</t>
  </si>
  <si>
    <t>с.Жалтырколь</t>
  </si>
  <si>
    <t>Акбулакский с.о.</t>
  </si>
  <si>
    <t>с.Актасты</t>
  </si>
  <si>
    <t>Елтокский с.о.</t>
  </si>
  <si>
    <t>рзд.42</t>
  </si>
  <si>
    <t>Арнасайский с.о.</t>
  </si>
  <si>
    <t>ст.Бабатай</t>
  </si>
  <si>
    <t>Астраханский с.о.</t>
  </si>
  <si>
    <t>с.Таволжанка</t>
  </si>
  <si>
    <t>Есильский с.о.</t>
  </si>
  <si>
    <t>с.Шиликты</t>
  </si>
  <si>
    <t>Кызылжарский с.о.</t>
  </si>
  <si>
    <t>с.Акимовка</t>
  </si>
  <si>
    <t>с.Оксановка</t>
  </si>
  <si>
    <t>Николаевский с.о.</t>
  </si>
  <si>
    <t>с.Жамбыл</t>
  </si>
  <si>
    <t>Новочеркасский с.о.</t>
  </si>
  <si>
    <t>с.Ондирис</t>
  </si>
  <si>
    <t>с.Приишимка</t>
  </si>
  <si>
    <t>Староколутонский с.о.</t>
  </si>
  <si>
    <t>с.Ковыленка</t>
  </si>
  <si>
    <t>Узункольский с.о.</t>
  </si>
  <si>
    <t>с.Узунколь</t>
  </si>
  <si>
    <t>с. Косколь</t>
  </si>
  <si>
    <t>с.Булакты</t>
  </si>
  <si>
    <t>Буландынский район</t>
  </si>
  <si>
    <t>Айнакольский с.о.</t>
  </si>
  <si>
    <t>с.Айнаколь</t>
  </si>
  <si>
    <t>Вознесенский с.о.</t>
  </si>
  <si>
    <t>с.Аккайын</t>
  </si>
  <si>
    <t>Ергольский с.о.</t>
  </si>
  <si>
    <t>с.Гордеевка</t>
  </si>
  <si>
    <t>с.Иванковка</t>
  </si>
  <si>
    <t>Журавлевский с.о.</t>
  </si>
  <si>
    <t>с.Воробьевка</t>
  </si>
  <si>
    <t>с.Ярославка</t>
  </si>
  <si>
    <t>Карамышевский с.о.</t>
  </si>
  <si>
    <t>с.Отрадное</t>
  </si>
  <si>
    <t>Караузекский с.о.</t>
  </si>
  <si>
    <t>с.Байсуат</t>
  </si>
  <si>
    <t>Алтындынский с.о.</t>
  </si>
  <si>
    <t>с. Алаколь</t>
  </si>
  <si>
    <t>с. Жанаталап</t>
  </si>
  <si>
    <t>Койтасский с.о.</t>
  </si>
  <si>
    <t>с.Ажы</t>
  </si>
  <si>
    <t>Куншалганский с.о.</t>
  </si>
  <si>
    <t>с.Куншалган</t>
  </si>
  <si>
    <t>с.Аксуат</t>
  </si>
  <si>
    <t>Тургайский с.о.</t>
  </si>
  <si>
    <t>с.Жанажол</t>
  </si>
  <si>
    <t>Бестогайский с.о.</t>
  </si>
  <si>
    <t>с. Байсары</t>
  </si>
  <si>
    <t>Тайбайский с.о.</t>
  </si>
  <si>
    <t>с. Ельтай</t>
  </si>
  <si>
    <t>с.Ленинское</t>
  </si>
  <si>
    <t>Свободненский с.о.</t>
  </si>
  <si>
    <t>с.Раздольное</t>
  </si>
  <si>
    <t>Красногорский с.о</t>
  </si>
  <si>
    <t>с. Калачи</t>
  </si>
  <si>
    <t>Интернациональный с.о.</t>
  </si>
  <si>
    <t>с. Интернациональное</t>
  </si>
  <si>
    <t>Аккольский с.о.</t>
  </si>
  <si>
    <t>с.Ивановка</t>
  </si>
  <si>
    <t>с.Казахстан</t>
  </si>
  <si>
    <t>с.Молодежное</t>
  </si>
  <si>
    <t>с.Ортак</t>
  </si>
  <si>
    <t>Симферопольский с.о.</t>
  </si>
  <si>
    <t>с.Булак</t>
  </si>
  <si>
    <t>с. Жылымды</t>
  </si>
  <si>
    <t>с. Карагай</t>
  </si>
  <si>
    <t>Сарыозекский с.о.</t>
  </si>
  <si>
    <t>с. Акан</t>
  </si>
  <si>
    <t>с.Баратай</t>
  </si>
  <si>
    <t>с.Уголки</t>
  </si>
  <si>
    <t>Сандыктауский район</t>
  </si>
  <si>
    <t>Белгородский с.о.</t>
  </si>
  <si>
    <t>с.Преображенка</t>
  </si>
  <si>
    <t>Берликский с.о.</t>
  </si>
  <si>
    <t>с.Красная Поляна</t>
  </si>
  <si>
    <t>с.Петриковка</t>
  </si>
  <si>
    <t>Васильевский с.о.</t>
  </si>
  <si>
    <t>с.Васильевка</t>
  </si>
  <si>
    <t>с.Улан</t>
  </si>
  <si>
    <t>Веселовский с.о.</t>
  </si>
  <si>
    <t>с.Жиланды</t>
  </si>
  <si>
    <t>Лесной с.о.</t>
  </si>
  <si>
    <t>с.Быстримовка</t>
  </si>
  <si>
    <t>с.Михайловка</t>
  </si>
  <si>
    <t>с.Речное</t>
  </si>
  <si>
    <t>Максимовский с.о.</t>
  </si>
  <si>
    <t>с.Новый Городок</t>
  </si>
  <si>
    <t>Сандыктауский с.о.</t>
  </si>
  <si>
    <t>с.Новоромановка</t>
  </si>
  <si>
    <t>Целиноградский район</t>
  </si>
  <si>
    <t>Караоткельский с.о.</t>
  </si>
  <si>
    <t>Нуресильский с.о.</t>
  </si>
  <si>
    <t>с.Жана Жайнак</t>
  </si>
  <si>
    <t>Абылайхановский с.о.</t>
  </si>
  <si>
    <t>с.Карабауыр</t>
  </si>
  <si>
    <t>с.Жанаталап</t>
  </si>
  <si>
    <t>Златопольский с.о.</t>
  </si>
  <si>
    <t>с.Обалы</t>
  </si>
  <si>
    <t>с.о. Атамекен</t>
  </si>
  <si>
    <t>с.Каражар</t>
  </si>
  <si>
    <t>Урумкайский с.о.</t>
  </si>
  <si>
    <t>с.Киндиккарагай</t>
  </si>
  <si>
    <t>Веденовский с.о.</t>
  </si>
  <si>
    <t>с.Карабулак</t>
  </si>
  <si>
    <t>с.Кумызынай</t>
  </si>
  <si>
    <t>Новоникольский с.о.</t>
  </si>
  <si>
    <t>с.Кумдыколь</t>
  </si>
  <si>
    <t>Амангельдинский с.о.</t>
  </si>
  <si>
    <t>с. Ортакшыл</t>
  </si>
  <si>
    <t>Успеноюрьевский с.о.</t>
  </si>
  <si>
    <t>с.Райгородок</t>
  </si>
  <si>
    <t>с. Озерное</t>
  </si>
  <si>
    <t>с. Молбаза</t>
  </si>
  <si>
    <t>Атамекен с.о.</t>
  </si>
  <si>
    <t>с. Шиели</t>
  </si>
  <si>
    <t>Ктаркольский с.о.</t>
  </si>
  <si>
    <t>с. Ключевое</t>
  </si>
  <si>
    <t>с. Кульстан</t>
  </si>
  <si>
    <t>г.Степногорск</t>
  </si>
  <si>
    <t>Богембайский с.о.</t>
  </si>
  <si>
    <t>с. Богембай</t>
  </si>
  <si>
    <t>Выдача 30.03.2026</t>
  </si>
  <si>
    <t>Улентинский с.о.</t>
  </si>
  <si>
    <t>ст. Уленты</t>
  </si>
  <si>
    <t>Зареченский с.о.</t>
  </si>
  <si>
    <t>с. Дальное</t>
  </si>
  <si>
    <t>ст. Красивая</t>
  </si>
  <si>
    <t>Алексеевский с.о.</t>
  </si>
  <si>
    <t>ст. Жаманаши</t>
  </si>
  <si>
    <t>с. Ульгили</t>
  </si>
  <si>
    <t>Коргалжынский район</t>
  </si>
  <si>
    <t>Коржинкольский с.о.</t>
  </si>
  <si>
    <t>с. Абай</t>
  </si>
  <si>
    <t>с.Арбузинка</t>
  </si>
  <si>
    <t>с.Мысок</t>
  </si>
  <si>
    <t>Шортандинский район</t>
  </si>
  <si>
    <t>Новоселовский с.о.</t>
  </si>
  <si>
    <t>с.Ошак</t>
  </si>
  <si>
    <t>Жаксынский район</t>
  </si>
  <si>
    <t>Жанакииминский с.о.</t>
  </si>
  <si>
    <t>с.Алгабас</t>
  </si>
  <si>
    <t>Ишимский с.о.</t>
  </si>
  <si>
    <t>с.Монастырка</t>
  </si>
  <si>
    <t>с.о. Родина</t>
  </si>
  <si>
    <t>с.Садовое</t>
  </si>
  <si>
    <t>Енбекский с.о.</t>
  </si>
  <si>
    <t>с.Рамадан</t>
  </si>
  <si>
    <t>с.Кемеркол</t>
  </si>
  <si>
    <t>Жалтырский с.о.</t>
  </si>
  <si>
    <t>с.Жарсуат</t>
  </si>
  <si>
    <t>Новобратский с.о.</t>
  </si>
  <si>
    <t>с.Буденовка</t>
  </si>
  <si>
    <t>с.Шакей</t>
  </si>
  <si>
    <t>с.о. Малика Габдуллина</t>
  </si>
  <si>
    <t>с.Дороговка</t>
  </si>
  <si>
    <t>с.Малые Тюкты</t>
  </si>
  <si>
    <t>с.Серафимовка</t>
  </si>
  <si>
    <t>с.Жолдыбай</t>
  </si>
  <si>
    <t>с.Караколь</t>
  </si>
  <si>
    <t>Майшукурский с.о.</t>
  </si>
  <si>
    <t>с.Майшукур</t>
  </si>
  <si>
    <t>с.Меньшиковка</t>
  </si>
  <si>
    <t>Новокубанский с.о.</t>
  </si>
  <si>
    <t>с.Алтайское</t>
  </si>
  <si>
    <t>с. Мат</t>
  </si>
  <si>
    <t>с. Жасыл</t>
  </si>
  <si>
    <t>рзд. 41</t>
  </si>
  <si>
    <t>с. Нижний Торгай</t>
  </si>
  <si>
    <t>с. Биртал</t>
  </si>
  <si>
    <t>с. Радовка</t>
  </si>
  <si>
    <t>с.о. Турген</t>
  </si>
  <si>
    <t>с. Красное Озеро</t>
  </si>
  <si>
    <t>с. Боярка</t>
  </si>
  <si>
    <t>с. Новокиевка</t>
  </si>
  <si>
    <t>с.о. Олжабай батыра</t>
  </si>
  <si>
    <t>с.Ынтымак</t>
  </si>
  <si>
    <t>с.о. им. Сакена Сейфулина</t>
  </si>
  <si>
    <t>с. Караозек</t>
  </si>
  <si>
    <t>Степногорск г.а.</t>
  </si>
  <si>
    <t>Богенбайский с.о.</t>
  </si>
  <si>
    <t>с. Байконыс</t>
  </si>
  <si>
    <t>ТОО "ITStroyService"</t>
  </si>
  <si>
    <t>Актюбинская область</t>
  </si>
  <si>
    <t>Алгинский район</t>
  </si>
  <si>
    <t>Каракудыкский с.о.</t>
  </si>
  <si>
    <t>с. Каракудык</t>
  </si>
  <si>
    <t>имеется</t>
  </si>
  <si>
    <t>на стадий отправлении в МИО</t>
  </si>
  <si>
    <t>на стадий получении</t>
  </si>
  <si>
    <t>01.12.2025-20.02.2026</t>
  </si>
  <si>
    <t>с.Коктогай</t>
  </si>
  <si>
    <t>с.Тиккайын</t>
  </si>
  <si>
    <t>Акайский с.о.</t>
  </si>
  <si>
    <t>с.Акай</t>
  </si>
  <si>
    <t>с.Кольтабан</t>
  </si>
  <si>
    <t>Ушкудукский с.о.</t>
  </si>
  <si>
    <t>с.Жеруйык</t>
  </si>
  <si>
    <t>Караагашский с.о.</t>
  </si>
  <si>
    <t>с.Нурбулак</t>
  </si>
  <si>
    <t>Карахобдинский с.о.</t>
  </si>
  <si>
    <t>с.Карахобда</t>
  </si>
  <si>
    <t>Маржанбулакский с.о.</t>
  </si>
  <si>
    <t>с.Кайындысай</t>
  </si>
  <si>
    <t>Сарыхобдинский с.о.</t>
  </si>
  <si>
    <t>с.Сарыхобда</t>
  </si>
  <si>
    <t>с.Болгарка</t>
  </si>
  <si>
    <t>Токмансайский с.о.</t>
  </si>
  <si>
    <t>с.Токмансай</t>
  </si>
  <si>
    <t>Каргалинский район</t>
  </si>
  <si>
    <t>Велиховский с.о.</t>
  </si>
  <si>
    <t>с.Акжайык</t>
  </si>
  <si>
    <t>Письмо отправлено в МИО</t>
  </si>
  <si>
    <t>Кемпирсайский с.о.</t>
  </si>
  <si>
    <t>с.Кемпирсай</t>
  </si>
  <si>
    <t>Хобдинский район</t>
  </si>
  <si>
    <t>Кобдинский с.о.</t>
  </si>
  <si>
    <t>с.Курсай</t>
  </si>
  <si>
    <t>Акрабский с.о.</t>
  </si>
  <si>
    <t>с.Акраб</t>
  </si>
  <si>
    <t>Бестауский с.о.</t>
  </si>
  <si>
    <t>с.Бестау</t>
  </si>
  <si>
    <t>Сарбулакский с.о.</t>
  </si>
  <si>
    <t>с.Сарбулак</t>
  </si>
  <si>
    <t>с.о.Имангали Билтабанова</t>
  </si>
  <si>
    <t>с.им.Имангали Билтабанова</t>
  </si>
  <si>
    <t>с.Косоткель</t>
  </si>
  <si>
    <t>Жарсайский с.о.</t>
  </si>
  <si>
    <t>с.Жарсай</t>
  </si>
  <si>
    <t>с.Аксай</t>
  </si>
  <si>
    <t>Жарыкский с.о.</t>
  </si>
  <si>
    <t>с.Жарык</t>
  </si>
  <si>
    <t>с.Кызылжар</t>
  </si>
  <si>
    <t>с.о.им.И.Курманова</t>
  </si>
  <si>
    <t>с.Егиндибулак</t>
  </si>
  <si>
    <t>Отекский с.о.</t>
  </si>
  <si>
    <t>с.Отек</t>
  </si>
  <si>
    <t>Согалинский с.о.</t>
  </si>
  <si>
    <t>с.Кок Уй</t>
  </si>
  <si>
    <t>Терисакканский с.о.</t>
  </si>
  <si>
    <t>с.Терисаккан</t>
  </si>
  <si>
    <t>Мартукский район</t>
  </si>
  <si>
    <t>Байторысайский с.о.</t>
  </si>
  <si>
    <t>с.Дмитриевка</t>
  </si>
  <si>
    <t>с.Покровка</t>
  </si>
  <si>
    <t>с.Полтавка</t>
  </si>
  <si>
    <t>Хазретовский с.о.</t>
  </si>
  <si>
    <t>с.Хазретовка</t>
  </si>
  <si>
    <t>с.Борте</t>
  </si>
  <si>
    <t>с.Шевченко</t>
  </si>
  <si>
    <t>с.о.Байнассай</t>
  </si>
  <si>
    <t>с.Байнассай</t>
  </si>
  <si>
    <t>Аккудыкский с.о.</t>
  </si>
  <si>
    <t>с.Достык</t>
  </si>
  <si>
    <t>с.о. Курмансай</t>
  </si>
  <si>
    <t>с.Курмансай</t>
  </si>
  <si>
    <t>Хромтауский район</t>
  </si>
  <si>
    <t>Абайский с.о.</t>
  </si>
  <si>
    <t>с.Абай</t>
  </si>
  <si>
    <t>Богетсайский с.о.</t>
  </si>
  <si>
    <t>с.Карлау</t>
  </si>
  <si>
    <t>с.о.Дон</t>
  </si>
  <si>
    <t>с.Онгар</t>
  </si>
  <si>
    <t>Копинский с.о.</t>
  </si>
  <si>
    <t>с.Копа</t>
  </si>
  <si>
    <t>с.Тамды</t>
  </si>
  <si>
    <t>Кудуксайский с.о.</t>
  </si>
  <si>
    <t>с.Кудуксай</t>
  </si>
  <si>
    <t>Кызылсуский с.о.</t>
  </si>
  <si>
    <t>с.Сарысай</t>
  </si>
  <si>
    <t>с.Кызылсу</t>
  </si>
  <si>
    <t>Акжарский с.о.</t>
  </si>
  <si>
    <t>ст.Жазык</t>
  </si>
  <si>
    <t>Табантальский с.о.</t>
  </si>
  <si>
    <t>с.Табантал</t>
  </si>
  <si>
    <t>Тассайский с.о.</t>
  </si>
  <si>
    <t>с.Тассай</t>
  </si>
  <si>
    <t>Тасоткельский с.о.</t>
  </si>
  <si>
    <t>с.Тасоткель</t>
  </si>
  <si>
    <t>Бестамакский с.о.</t>
  </si>
  <si>
    <t>с.Бескоспа</t>
  </si>
  <si>
    <t>с.Самбай</t>
  </si>
  <si>
    <t>Тамдинский с.о.</t>
  </si>
  <si>
    <t>с.Еркинкуш</t>
  </si>
  <si>
    <t>с.Талдысай</t>
  </si>
  <si>
    <t>Степной с.о.</t>
  </si>
  <si>
    <t>с.Степное</t>
  </si>
  <si>
    <t>с.Кайракты</t>
  </si>
  <si>
    <t>Ащылысайский с.о.</t>
  </si>
  <si>
    <t>с.Бозтобе</t>
  </si>
  <si>
    <t>Мартукский с.о.</t>
  </si>
  <si>
    <t>с.Кумсай</t>
  </si>
  <si>
    <t>с.Вознесеновка</t>
  </si>
  <si>
    <t>Жайсанский с.о.</t>
  </si>
  <si>
    <t>с.Кокпекти</t>
  </si>
  <si>
    <t>Карашайский с.о.</t>
  </si>
  <si>
    <t>с.Каратаусай</t>
  </si>
  <si>
    <t>Мугалжарский район</t>
  </si>
  <si>
    <t>Аккемерский с.о.</t>
  </si>
  <si>
    <t>с.Елек</t>
  </si>
  <si>
    <t>с.Басшили</t>
  </si>
  <si>
    <t>Коктобинский с.о.</t>
  </si>
  <si>
    <t>с.Майтобе</t>
  </si>
  <si>
    <t>с.Аккудык</t>
  </si>
  <si>
    <t>Коктауский с.о.</t>
  </si>
  <si>
    <t>с.Коктау</t>
  </si>
  <si>
    <t>с.Преображеновка</t>
  </si>
  <si>
    <t>с.Акколь</t>
  </si>
  <si>
    <t>с.Егизата</t>
  </si>
  <si>
    <t>с.Акбулак</t>
  </si>
  <si>
    <t>с.Когалы</t>
  </si>
  <si>
    <t>с.Акмоласай</t>
  </si>
  <si>
    <t>Ащысайский с.о.</t>
  </si>
  <si>
    <t>с.Сабындыколь</t>
  </si>
  <si>
    <t>с.о.им.Кудайбергена Жубанова</t>
  </si>
  <si>
    <t>с.Жанатурмыс</t>
  </si>
  <si>
    <t>Темирский район</t>
  </si>
  <si>
    <t>Аксайский с.о.</t>
  </si>
  <si>
    <t>с. Бирлик</t>
  </si>
  <si>
    <t>Карабулакский с.о.</t>
  </si>
  <si>
    <t>с.Амангельды</t>
  </si>
  <si>
    <t>с.Кайнар</t>
  </si>
  <si>
    <t>с.Ащысай</t>
  </si>
  <si>
    <t>Кайындинский с.о.</t>
  </si>
  <si>
    <t>с.Алтынды</t>
  </si>
  <si>
    <t>Талдысайский с.о.</t>
  </si>
  <si>
    <t>Алтыкарасуский с.о.</t>
  </si>
  <si>
    <t>с.Алтыкарасу</t>
  </si>
  <si>
    <t>Жиренкопинский с.о.</t>
  </si>
  <si>
    <t>с.Жиренкопа</t>
  </si>
  <si>
    <t>Шалкарский район</t>
  </si>
  <si>
    <t>Шетиргизский с.о.</t>
  </si>
  <si>
    <t>с.Каратогай</t>
  </si>
  <si>
    <t>Кайындинский</t>
  </si>
  <si>
    <t>Almsharia</t>
  </si>
  <si>
    <t>Алматинская область</t>
  </si>
  <si>
    <t>г.Конаев</t>
  </si>
  <si>
    <t>Шингельдинский с.о.</t>
  </si>
  <si>
    <t>с. Ак Озек</t>
  </si>
  <si>
    <t>На стадии подготовки</t>
  </si>
  <si>
    <t>не получены</t>
  </si>
  <si>
    <t>Отправлено и МИО</t>
  </si>
  <si>
    <t>01.12.2025-15.03.2026</t>
  </si>
  <si>
    <t>01.12.2025-05.03.2026</t>
  </si>
  <si>
    <t>На стадии получении</t>
  </si>
  <si>
    <t>Не получено</t>
  </si>
  <si>
    <t>01.07.2026-15.08.2026</t>
  </si>
  <si>
    <t>г.Қонаев</t>
  </si>
  <si>
    <t>Шенгельдинский с.о.</t>
  </si>
  <si>
    <t>с.Сарыбулак</t>
  </si>
  <si>
    <t>Балхашский район</t>
  </si>
  <si>
    <t>Баканасский с.о.</t>
  </si>
  <si>
    <t>с.Бояулы</t>
  </si>
  <si>
    <t>Декабрь 2025 год</t>
  </si>
  <si>
    <t>Выдача 07.03.2026</t>
  </si>
  <si>
    <t>с.Ушжарма</t>
  </si>
  <si>
    <t>с.Кокжиде</t>
  </si>
  <si>
    <t>Жиделинский с.о.</t>
  </si>
  <si>
    <t>с.Жидели</t>
  </si>
  <si>
    <t>Коктальский с.о.</t>
  </si>
  <si>
    <t>с.Коктал</t>
  </si>
  <si>
    <t>Караойский с.о.</t>
  </si>
  <si>
    <t>с.Караой</t>
  </si>
  <si>
    <t>Куйганский с.о.</t>
  </si>
  <si>
    <t>с.Куйган</t>
  </si>
  <si>
    <t>Енбекшиказахский район</t>
  </si>
  <si>
    <t>Акшийский с.о.</t>
  </si>
  <si>
    <t>с.Казатком</t>
  </si>
  <si>
    <t>Выдача 16.02.2026</t>
  </si>
  <si>
    <t>с.Кайрат</t>
  </si>
  <si>
    <t>Балтабайский с.о.</t>
  </si>
  <si>
    <t>с.Куш</t>
  </si>
  <si>
    <t>Каражотинский с.о.</t>
  </si>
  <si>
    <t>с.Актоган</t>
  </si>
  <si>
    <t>Кырбалтабайский с.о.</t>
  </si>
  <si>
    <t>с.о.Согеты</t>
  </si>
  <si>
    <t>с.Кокпек</t>
  </si>
  <si>
    <t>Тескенсуский с.о.</t>
  </si>
  <si>
    <t>с.Кольди</t>
  </si>
  <si>
    <t>Тургенский с.о.</t>
  </si>
  <si>
    <t>с.Таутургень</t>
  </si>
  <si>
    <t>Шелекский с.о.</t>
  </si>
  <si>
    <t>с.Тургайбаза</t>
  </si>
  <si>
    <t>Жамбылский район</t>
  </si>
  <si>
    <t>Актерекский с.о.</t>
  </si>
  <si>
    <t>с.Архарлы</t>
  </si>
  <si>
    <t>Дегересский с.о.</t>
  </si>
  <si>
    <t>с.Караарша</t>
  </si>
  <si>
    <t>Жамбылский с.о.</t>
  </si>
  <si>
    <t>с.Бирлик</t>
  </si>
  <si>
    <t>Каракастекский с.о.</t>
  </si>
  <si>
    <t>с.Ушбулак</t>
  </si>
  <si>
    <t>Карасуский с.о.</t>
  </si>
  <si>
    <t>Сарытаукумский с.о.</t>
  </si>
  <si>
    <t>с.Ащысу</t>
  </si>
  <si>
    <t>Шиенский с.о.</t>
  </si>
  <si>
    <t>с.Когамшыл</t>
  </si>
  <si>
    <t>Карасайский район</t>
  </si>
  <si>
    <t>Айтейский с.о.</t>
  </si>
  <si>
    <t>с.Сауыншы</t>
  </si>
  <si>
    <t>Умтылский с.о.</t>
  </si>
  <si>
    <t>с.Жалпаксай</t>
  </si>
  <si>
    <t>Талгарский район</t>
  </si>
  <si>
    <t>Кайнарский с.о.</t>
  </si>
  <si>
    <t>с.Жанаарна</t>
  </si>
  <si>
    <t>с.Теренкара</t>
  </si>
  <si>
    <t>Нуринский с.о.</t>
  </si>
  <si>
    <t>с.Каратоган</t>
  </si>
  <si>
    <t>Уйгурский район</t>
  </si>
  <si>
    <t>Дардамтинский с.о.</t>
  </si>
  <si>
    <t>с.Ардолайты</t>
  </si>
  <si>
    <t>01.12.2025-10.03.2026</t>
  </si>
  <si>
    <t>Илийский район</t>
  </si>
  <si>
    <t>Ащибулакский с.о.</t>
  </si>
  <si>
    <t>с.Толе би</t>
  </si>
  <si>
    <t>Аксенгирский с.о.</t>
  </si>
  <si>
    <t>с.Кокдала</t>
  </si>
  <si>
    <t>Самсинский с.о.</t>
  </si>
  <si>
    <t>Ельтайский с.о.</t>
  </si>
  <si>
    <t>с.Каратобе</t>
  </si>
  <si>
    <t>рзд.71</t>
  </si>
  <si>
    <t>Панфиловский с.о.</t>
  </si>
  <si>
    <t>с.Тузусай</t>
  </si>
  <si>
    <t>Асинский с.о.</t>
  </si>
  <si>
    <t>с.Таусугур</t>
  </si>
  <si>
    <t>Ульгулинский с.о.</t>
  </si>
  <si>
    <t>с.Каншенгель</t>
  </si>
  <si>
    <t>с.Кумарал</t>
  </si>
  <si>
    <t>Жандосовский с.о.</t>
  </si>
  <si>
    <t>Первомайский с.о.</t>
  </si>
  <si>
    <t>с.Акжал</t>
  </si>
  <si>
    <t>с.Караозек</t>
  </si>
  <si>
    <t>Каратурыкский с.о.</t>
  </si>
  <si>
    <t>с.Арна</t>
  </si>
  <si>
    <t>с.Кызылсок</t>
  </si>
  <si>
    <t>Унгуртасский с/о</t>
  </si>
  <si>
    <t>с.Акдала</t>
  </si>
  <si>
    <t>Райымбекский с.о.</t>
  </si>
  <si>
    <t>с.Кумтоган</t>
  </si>
  <si>
    <t>Кегенский район</t>
  </si>
  <si>
    <t>Тасашинский с.о.</t>
  </si>
  <si>
    <t>с.Тасашы</t>
  </si>
  <si>
    <t>Шырганакский с.о.</t>
  </si>
  <si>
    <t>с.Сактан</t>
  </si>
  <si>
    <t>с.Каменское плато</t>
  </si>
  <si>
    <t>Атырауская область</t>
  </si>
  <si>
    <t>Исатайский район</t>
  </si>
  <si>
    <t>Тущыкудыкский с.о.</t>
  </si>
  <si>
    <t>с.Кызылуй</t>
  </si>
  <si>
    <t>На стадий подготовки в МИО</t>
  </si>
  <si>
    <t>Выдано</t>
  </si>
  <si>
    <t>Курмангазинский район</t>
  </si>
  <si>
    <t>Азгирский с.о.</t>
  </si>
  <si>
    <t>с.Коныртерек</t>
  </si>
  <si>
    <t>с.о.Жаңаталап</t>
  </si>
  <si>
    <t>с.Шагырлы</t>
  </si>
  <si>
    <t>Нуржауский с.о.</t>
  </si>
  <si>
    <t>Суюндукский с.о.</t>
  </si>
  <si>
    <t>с.Батырбек</t>
  </si>
  <si>
    <t>с.Егинкудук</t>
  </si>
  <si>
    <t>Шортанбайский с.о.</t>
  </si>
  <si>
    <t>с.Жасталап</t>
  </si>
  <si>
    <t>Кзылкогинский район</t>
  </si>
  <si>
    <t>Коздыгаринский с.о.</t>
  </si>
  <si>
    <t>с.Буйрек</t>
  </si>
  <si>
    <t>Мукурский с.о.</t>
  </si>
  <si>
    <t>с.Сарыкумак</t>
  </si>
  <si>
    <t>с.Таскудук</t>
  </si>
  <si>
    <t>с.Коскулак</t>
  </si>
  <si>
    <t>Ойылский с.о.</t>
  </si>
  <si>
    <t>с.Аккора</t>
  </si>
  <si>
    <t>Махамбетский район</t>
  </si>
  <si>
    <t>Баксайский с.о.</t>
  </si>
  <si>
    <t>с.Коздикора</t>
  </si>
  <si>
    <t>Жанбайский с.о.</t>
  </si>
  <si>
    <t>с. Жана Жанбай</t>
  </si>
  <si>
    <t>с.о. Орлы</t>
  </si>
  <si>
    <t>с.Шестой</t>
  </si>
  <si>
    <t>с.Большой Куйген</t>
  </si>
  <si>
    <t>Макашский с.о.</t>
  </si>
  <si>
    <t>Тенизский с.о.</t>
  </si>
  <si>
    <t>с.Кумаргали</t>
  </si>
  <si>
    <t>с.Даулет</t>
  </si>
  <si>
    <t>с.Коныстану</t>
  </si>
  <si>
    <t>Енбекшинский с.о.</t>
  </si>
  <si>
    <t>с.Кадырка</t>
  </si>
  <si>
    <t>с.Даулеткерей</t>
  </si>
  <si>
    <t>Кудряшовский с.о.</t>
  </si>
  <si>
    <t>с.Жанаауыл</t>
  </si>
  <si>
    <t>с.Жаскайрат</t>
  </si>
  <si>
    <t>Асанский с.о.</t>
  </si>
  <si>
    <t>с.Уштаган</t>
  </si>
  <si>
    <t>с.Асан</t>
  </si>
  <si>
    <t>Сагизский с.о.</t>
  </si>
  <si>
    <t>Актогайский с.о.</t>
  </si>
  <si>
    <t>Восточно-Казахстанская область</t>
  </si>
  <si>
    <t>Усть-Каменогрск</t>
  </si>
  <si>
    <t>с.Прудхоз</t>
  </si>
  <si>
    <t>17.07.2026-01.09.2026</t>
  </si>
  <si>
    <t>с.Самсоновка</t>
  </si>
  <si>
    <t>с.Ново-Троицкое</t>
  </si>
  <si>
    <t>Риддер</t>
  </si>
  <si>
    <t>с.Бутаково</t>
  </si>
  <si>
    <t>Глубоковский район</t>
  </si>
  <si>
    <t>Секисовский с.о.</t>
  </si>
  <si>
    <t>с.Белокаменка</t>
  </si>
  <si>
    <t>с.Ново-Михайловка</t>
  </si>
  <si>
    <t>Зайсанский район</t>
  </si>
  <si>
    <t>Шиликтинский с.о.</t>
  </si>
  <si>
    <t>с.Тасбастау</t>
  </si>
  <si>
    <t>Биржанский с.о.</t>
  </si>
  <si>
    <t>с.Куаныш</t>
  </si>
  <si>
    <t>Каратальский с.о.</t>
  </si>
  <si>
    <t>с.Улкен Каратал</t>
  </si>
  <si>
    <t>Кенсайский с.о.</t>
  </si>
  <si>
    <t>с.Бакасу</t>
  </si>
  <si>
    <t>с.Сарыжыра</t>
  </si>
  <si>
    <t>Сарытерек с.о.</t>
  </si>
  <si>
    <t>с.Шалкар</t>
  </si>
  <si>
    <t>с.Когедай</t>
  </si>
  <si>
    <t>с.Кокжыра</t>
  </si>
  <si>
    <t>с.Жалшы</t>
  </si>
  <si>
    <t>район Алтай</t>
  </si>
  <si>
    <t>Малеевский с.о.</t>
  </si>
  <si>
    <t>с.Быково</t>
  </si>
  <si>
    <t>Соловьевский с.о.</t>
  </si>
  <si>
    <t>с.Ново-Крестьянка</t>
  </si>
  <si>
    <t>с.Подорленок</t>
  </si>
  <si>
    <t>Средигорненский с.о.</t>
  </si>
  <si>
    <t>с.Чиркаин</t>
  </si>
  <si>
    <t>Курчумский район</t>
  </si>
  <si>
    <t>Курчумский с.о.</t>
  </si>
  <si>
    <t>с.Топтерек</t>
  </si>
  <si>
    <t>с.Бурабай</t>
  </si>
  <si>
    <t>с.Койтас</t>
  </si>
  <si>
    <t>Маркакөл</t>
  </si>
  <si>
    <t>с.Териктибулак</t>
  </si>
  <si>
    <t>Маркакольский с.о.</t>
  </si>
  <si>
    <t>с.Акжайлау</t>
  </si>
  <si>
    <t>с.Кайнарлы</t>
  </si>
  <si>
    <t>с.Карашилик</t>
  </si>
  <si>
    <t>Балыкшинский с.о.</t>
  </si>
  <si>
    <t>с.Жолнускау</t>
  </si>
  <si>
    <t>Тоскаинский с.о.</t>
  </si>
  <si>
    <t>с.Урунхайка</t>
  </si>
  <si>
    <t>Бурановский с.о.</t>
  </si>
  <si>
    <t>с.Жиделы</t>
  </si>
  <si>
    <t>Калгутинский с.о.</t>
  </si>
  <si>
    <t>с.Кайынды</t>
  </si>
  <si>
    <t>Маралдинский с.о.</t>
  </si>
  <si>
    <t>с.Маралды</t>
  </si>
  <si>
    <t>Сарыоленский с.о.</t>
  </si>
  <si>
    <t>с.Барак батыра</t>
  </si>
  <si>
    <t>с.Сарыолен</t>
  </si>
  <si>
    <t>Калжырский с.о.</t>
  </si>
  <si>
    <t>с.Такыр</t>
  </si>
  <si>
    <t>с.Шенгельды</t>
  </si>
  <si>
    <t>Уланский район</t>
  </si>
  <si>
    <t>Аблакетский с.о.</t>
  </si>
  <si>
    <t>с.Бестерек</t>
  </si>
  <si>
    <t>Азовский с.о.</t>
  </si>
  <si>
    <t>с.Ново-Азовое</t>
  </si>
  <si>
    <t>Алмасайский с.о.</t>
  </si>
  <si>
    <t>с.Баяш Утепов</t>
  </si>
  <si>
    <t>Багратионовский с.о.</t>
  </si>
  <si>
    <t>с.Митрофановка</t>
  </si>
  <si>
    <t>Егинсуский с.о.</t>
  </si>
  <si>
    <t>с.Жанузак</t>
  </si>
  <si>
    <t>Айыртауский с.о.</t>
  </si>
  <si>
    <t>с.Новая Канайка</t>
  </si>
  <si>
    <t>Каменский с.о.</t>
  </si>
  <si>
    <t>с.Каменка</t>
  </si>
  <si>
    <t>с.Тройницкое</t>
  </si>
  <si>
    <t>Усть-Каменогорский с.о.</t>
  </si>
  <si>
    <t>с.Восточное</t>
  </si>
  <si>
    <t>с.Макеевка</t>
  </si>
  <si>
    <t>Таргынский с.о.</t>
  </si>
  <si>
    <t>с.Верхние Таинты</t>
  </si>
  <si>
    <t>с.Изгутты Айтыков</t>
  </si>
  <si>
    <t>Толеген Тохтаровский с.о.</t>
  </si>
  <si>
    <t>с.Казачье</t>
  </si>
  <si>
    <t>с.Украинка</t>
  </si>
  <si>
    <t>Шемонаихинский район</t>
  </si>
  <si>
    <t>Вавилонский с.о.</t>
  </si>
  <si>
    <t>с.Кенюхово</t>
  </si>
  <si>
    <t>Волчанский с.о.</t>
  </si>
  <si>
    <t>с.Большая речка</t>
  </si>
  <si>
    <t>Зевакинский с.о.</t>
  </si>
  <si>
    <t>с.Новая Убинка</t>
  </si>
  <si>
    <t>с.Убинка</t>
  </si>
  <si>
    <t>Октябрьский с.о.</t>
  </si>
  <si>
    <t>с.Луговое</t>
  </si>
  <si>
    <t>Разинский с.о.</t>
  </si>
  <si>
    <t>с.Красная Шемонаиха</t>
  </si>
  <si>
    <t>с.Медведка</t>
  </si>
  <si>
    <t>с.Барашки</t>
  </si>
  <si>
    <t>Иртышский с.о.</t>
  </si>
  <si>
    <t>с.Черногорка</t>
  </si>
  <si>
    <t>Ушановский с.о.</t>
  </si>
  <si>
    <t>Никольский с.о.</t>
  </si>
  <si>
    <t>с.Никольск</t>
  </si>
  <si>
    <t>с.Бородино</t>
  </si>
  <si>
    <t>Прибрежный с.о.</t>
  </si>
  <si>
    <t>с.Заводинка</t>
  </si>
  <si>
    <t>Северный с.о.</t>
  </si>
  <si>
    <t>с.Феклистовка</t>
  </si>
  <si>
    <t>с.о.Полянское</t>
  </si>
  <si>
    <t>с.Путинцево</t>
  </si>
  <si>
    <t>Парыгинский с.о.</t>
  </si>
  <si>
    <t>с.Баяновск</t>
  </si>
  <si>
    <t>Каменевский с.о.</t>
  </si>
  <si>
    <t>с.Рассыпное</t>
  </si>
  <si>
    <t>с.Коневка</t>
  </si>
  <si>
    <t>с.Ново-Ильинка</t>
  </si>
  <si>
    <t>рзд.226 км</t>
  </si>
  <si>
    <t>с.Планидовка</t>
  </si>
  <si>
    <t>с.Каменный Карьер</t>
  </si>
  <si>
    <t>Тарханский с.о.</t>
  </si>
  <si>
    <t>ст.Ульба перевалочная</t>
  </si>
  <si>
    <t>с.Горная Ульбинка</t>
  </si>
  <si>
    <t>с. Новая - Ульбинка</t>
  </si>
  <si>
    <t>ст.Селезневка</t>
  </si>
  <si>
    <t>район Самар</t>
  </si>
  <si>
    <t>Самарский с.о.</t>
  </si>
  <si>
    <t>с.Лесное</t>
  </si>
  <si>
    <t>с.Верхняя Хариузовка</t>
  </si>
  <si>
    <t>п.Ульбастрой</t>
  </si>
  <si>
    <t>с.Коноваловка</t>
  </si>
  <si>
    <t>с.Желдиозек</t>
  </si>
  <si>
    <t>с.Сарыөзек</t>
  </si>
  <si>
    <t>Саратовский с.о.</t>
  </si>
  <si>
    <t>с.Березовка</t>
  </si>
  <si>
    <t>с.Крюковка</t>
  </si>
  <si>
    <t>Выдрихинский с.о.</t>
  </si>
  <si>
    <t>с.Межовка</t>
  </si>
  <si>
    <t>с.Белый Камень</t>
  </si>
  <si>
    <t>Усть-Таловский с.о.</t>
  </si>
  <si>
    <t>с.Половинка</t>
  </si>
  <si>
    <t>Катон-Карагайский район</t>
  </si>
  <si>
    <t>Hовохайрузовский с.о.</t>
  </si>
  <si>
    <t>с.Приморское</t>
  </si>
  <si>
    <t>Быструшинский с.о.</t>
  </si>
  <si>
    <t>с.Зимовье</t>
  </si>
  <si>
    <t>Новополяковский с.о.</t>
  </si>
  <si>
    <t>с.Бесюй</t>
  </si>
  <si>
    <t>с.Правый Усть-Кальжыр</t>
  </si>
  <si>
    <t>с.Березовское</t>
  </si>
  <si>
    <t>с.Ново-Одесское</t>
  </si>
  <si>
    <t>Таврический с.о.</t>
  </si>
  <si>
    <t>с.Пролетарка</t>
  </si>
  <si>
    <t>с.Гагарино</t>
  </si>
  <si>
    <t>с.Горкуново</t>
  </si>
  <si>
    <t>с.Топиха</t>
  </si>
  <si>
    <t>с.Ливино</t>
  </si>
  <si>
    <t>Асубулакский с.о.</t>
  </si>
  <si>
    <t>с.Белогорское</t>
  </si>
  <si>
    <t>с.Бурсак</t>
  </si>
  <si>
    <t>с.Андреевка</t>
  </si>
  <si>
    <t>с.Тоскаин</t>
  </si>
  <si>
    <t>Алтынбельский с.о.</t>
  </si>
  <si>
    <t>с.Егынды</t>
  </si>
  <si>
    <t>с.Акчий</t>
  </si>
  <si>
    <t>с.Бугумуюз</t>
  </si>
  <si>
    <t>Data Centre Solutions</t>
  </si>
  <si>
    <t>Жамбыл</t>
  </si>
  <si>
    <t>Байзақ</t>
  </si>
  <si>
    <t>Дихан</t>
  </si>
  <si>
    <t>Жеңіс</t>
  </si>
  <si>
    <t>Отправлено в МИО</t>
  </si>
  <si>
    <t>Выдача 02.03.2026</t>
  </si>
  <si>
    <t>01.06.2026-15.07.2026</t>
  </si>
  <si>
    <t>Жалғызтөбе</t>
  </si>
  <si>
    <t>Аққия</t>
  </si>
  <si>
    <t>Төрткүл</t>
  </si>
  <si>
    <t>Мырзатай</t>
  </si>
  <si>
    <t>Сеңкібай</t>
  </si>
  <si>
    <t>Сазтерек</t>
  </si>
  <si>
    <t>Ақтөбе</t>
  </si>
  <si>
    <t>Жаңасаз</t>
  </si>
  <si>
    <t>Темірбек</t>
  </si>
  <si>
    <t>с.Сарыбарак</t>
  </si>
  <si>
    <t>Қостөбе</t>
  </si>
  <si>
    <t>Талас ст.</t>
  </si>
  <si>
    <t>Айшабибі</t>
  </si>
  <si>
    <t>Қаратау</t>
  </si>
  <si>
    <t>Аса</t>
  </si>
  <si>
    <t>Рахат</t>
  </si>
  <si>
    <t>Әулиекөл</t>
  </si>
  <si>
    <t>Ақбастау</t>
  </si>
  <si>
    <t>Шоқай</t>
  </si>
  <si>
    <t>Қарасу</t>
  </si>
  <si>
    <t>Шайдана</t>
  </si>
  <si>
    <t>Жуалы</t>
  </si>
  <si>
    <t>Билікөл</t>
  </si>
  <si>
    <t>Дарбаза</t>
  </si>
  <si>
    <t>Жылыбұлақ</t>
  </si>
  <si>
    <t>Қызыларық</t>
  </si>
  <si>
    <t>Қордай</t>
  </si>
  <si>
    <t>Алға</t>
  </si>
  <si>
    <t>Көкадыр</t>
  </si>
  <si>
    <t>Мұзбел</t>
  </si>
  <si>
    <t>Ауқатты</t>
  </si>
  <si>
    <t>Бәйтерек</t>
  </si>
  <si>
    <t>Бетқайнар</t>
  </si>
  <si>
    <t>Соғанды</t>
  </si>
  <si>
    <t>Қаракемер</t>
  </si>
  <si>
    <t>Керу</t>
  </si>
  <si>
    <t>Қарасай</t>
  </si>
  <si>
    <t>Қарасай батыр</t>
  </si>
  <si>
    <t>Еңбек</t>
  </si>
  <si>
    <t>Масаншы</t>
  </si>
  <si>
    <t>Күнбатыс 1</t>
  </si>
  <si>
    <t>Күнбатыс 2</t>
  </si>
  <si>
    <t>Hоғайбай</t>
  </si>
  <si>
    <t>Сарыбастау</t>
  </si>
  <si>
    <t>Шарбақты</t>
  </si>
  <si>
    <t>Сұлутөр</t>
  </si>
  <si>
    <t>Көктөбе</t>
  </si>
  <si>
    <t>Базарбай</t>
  </si>
  <si>
    <t>Ботамойнақ</t>
  </si>
  <si>
    <t>Жаңатұрмыс</t>
  </si>
  <si>
    <t>Жібек жолы</t>
  </si>
  <si>
    <t>Тегістік</t>
  </si>
  <si>
    <t>Суханбаев</t>
  </si>
  <si>
    <t>Көкөзек</t>
  </si>
  <si>
    <t>Танты</t>
  </si>
  <si>
    <t>Қапал</t>
  </si>
  <si>
    <t>Қоңыртбе</t>
  </si>
  <si>
    <t>Көлқайнар</t>
  </si>
  <si>
    <t>Құмтиын</t>
  </si>
  <si>
    <t>Тоғызтарау</t>
  </si>
  <si>
    <t>Жаңаөткел</t>
  </si>
  <si>
    <t>Ақсай</t>
  </si>
  <si>
    <t>Жаңаталап</t>
  </si>
  <si>
    <t>Ақтоған</t>
  </si>
  <si>
    <t>Боралдай</t>
  </si>
  <si>
    <t>Көлтоған</t>
  </si>
  <si>
    <t>Ертай</t>
  </si>
  <si>
    <t>Рысбек батыр</t>
  </si>
  <si>
    <t>Жетітөбе</t>
  </si>
  <si>
    <t>Кәріқорған</t>
  </si>
  <si>
    <t>Қоңыртөбе</t>
  </si>
  <si>
    <t>Қосмұрат</t>
  </si>
  <si>
    <t>Майбұлақ</t>
  </si>
  <si>
    <t>Тасбастау</t>
  </si>
  <si>
    <t>Шыңбұлақ</t>
  </si>
  <si>
    <t>Көкбастау</t>
  </si>
  <si>
    <t>Бақалы</t>
  </si>
  <si>
    <t>Қосбөлтек</t>
  </si>
  <si>
    <t>Күреңбел</t>
  </si>
  <si>
    <t>Қаратас</t>
  </si>
  <si>
    <t>Қарасаз</t>
  </si>
  <si>
    <t>Жүрімбай</t>
  </si>
  <si>
    <t>Көктас</t>
  </si>
  <si>
    <t>Қошқарата</t>
  </si>
  <si>
    <t>Ақтасты</t>
  </si>
  <si>
    <t>Қызтоған</t>
  </si>
  <si>
    <t>Шақпақ</t>
  </si>
  <si>
    <t>Тәттібай Дүйсебайұлы</t>
  </si>
  <si>
    <t>Ынтымақ</t>
  </si>
  <si>
    <t>Алатау</t>
  </si>
  <si>
    <t>Терісащыбұлақ</t>
  </si>
  <si>
    <t>Мыңбұлақ</t>
  </si>
  <si>
    <t>Көлбастау</t>
  </si>
  <si>
    <t>Талапты</t>
  </si>
  <si>
    <t>Қайнар рзд.</t>
  </si>
  <si>
    <t>Төрегелді</t>
  </si>
  <si>
    <t>Гродеково</t>
  </si>
  <si>
    <t>Қызылдихан</t>
  </si>
  <si>
    <t>Сеңгірбай</t>
  </si>
  <si>
    <t>Қараой</t>
  </si>
  <si>
    <t>Кемел</t>
  </si>
  <si>
    <t>Құмсуат</t>
  </si>
  <si>
    <t>Амансай</t>
  </si>
  <si>
    <t>Мойынқұм</t>
  </si>
  <si>
    <t>Шығанақ</t>
  </si>
  <si>
    <t>Бурылбайтал</t>
  </si>
  <si>
    <t>Бурылбайтал ст.</t>
  </si>
  <si>
    <t>Шу</t>
  </si>
  <si>
    <t>Толебийский</t>
  </si>
  <si>
    <t>с.Кокжиек</t>
  </si>
  <si>
    <t>Т.Рысқұлов</t>
  </si>
  <si>
    <t>Ақниет</t>
  </si>
  <si>
    <t>Әбілқайыр</t>
  </si>
  <si>
    <t>Әбдіқадыр</t>
  </si>
  <si>
    <t>Сарысу</t>
  </si>
  <si>
    <t>Жайылма</t>
  </si>
  <si>
    <t>Ақтам</t>
  </si>
  <si>
    <t>Сарысуский район</t>
  </si>
  <si>
    <t>Досболский с.о.</t>
  </si>
  <si>
    <t>с. Кокдала-улкен</t>
  </si>
  <si>
    <t>Шуский район</t>
  </si>
  <si>
    <t>Тасоткелский с.о.</t>
  </si>
  <si>
    <t>рзд. Кумозек</t>
  </si>
  <si>
    <t>Қамқалы</t>
  </si>
  <si>
    <t>Западно-Казахстанская область</t>
  </si>
  <si>
    <t>Г.А..Уральск</t>
  </si>
  <si>
    <t>с.Меловые Горки</t>
  </si>
  <si>
    <t>Акжаикский район</t>
  </si>
  <si>
    <t>Чапаевский с.о.</t>
  </si>
  <si>
    <t>с.Жайык</t>
  </si>
  <si>
    <t>01.12.2025-12.03.2026</t>
  </si>
  <si>
    <t>Акжолский с.о.</t>
  </si>
  <si>
    <t>с.Битилеу</t>
  </si>
  <si>
    <t>с.Тинали</t>
  </si>
  <si>
    <t>Алгабасский с.о.</t>
  </si>
  <si>
    <t>с.Тегисжол</t>
  </si>
  <si>
    <t>Базартобинский с.о.</t>
  </si>
  <si>
    <t>с.Кадыркул</t>
  </si>
  <si>
    <t>Базаршоланский с.о.</t>
  </si>
  <si>
    <t>с.Есим</t>
  </si>
  <si>
    <t>с.Баянтобе</t>
  </si>
  <si>
    <t>Бударинский с.о.</t>
  </si>
  <si>
    <t>с.Самал</t>
  </si>
  <si>
    <t>с.Коловертное</t>
  </si>
  <si>
    <t>Есенсайский с.о.</t>
  </si>
  <si>
    <t>с.Кенсуат</t>
  </si>
  <si>
    <t>с.Тасоба</t>
  </si>
  <si>
    <t>с.Уштобе</t>
  </si>
  <si>
    <t>с.Битик</t>
  </si>
  <si>
    <t>Мергеневский с.о.</t>
  </si>
  <si>
    <t>с.Мойылды</t>
  </si>
  <si>
    <t>Тайпакский с.о.</t>
  </si>
  <si>
    <t>с.Томпак</t>
  </si>
  <si>
    <t>с.Шабдаржап</t>
  </si>
  <si>
    <t>с.Кабыл</t>
  </si>
  <si>
    <t>Сарытогайский с.о.</t>
  </si>
  <si>
    <t>с.Жанама</t>
  </si>
  <si>
    <t>Аксуатский с.о.</t>
  </si>
  <si>
    <t>Алмалинский с.о.</t>
  </si>
  <si>
    <t>с.Атамекен</t>
  </si>
  <si>
    <t>Аксуатский с.о</t>
  </si>
  <si>
    <t>Конеккеткенский с.о.</t>
  </si>
  <si>
    <t>с.Камыстыколь</t>
  </si>
  <si>
    <t>с.Сарман</t>
  </si>
  <si>
    <t>с.Карагай</t>
  </si>
  <si>
    <t>с.Тоган</t>
  </si>
  <si>
    <t>Бурлинский район</t>
  </si>
  <si>
    <t>Аксуский с.о.</t>
  </si>
  <si>
    <t>с.Аксу</t>
  </si>
  <si>
    <t>Достық с.о.</t>
  </si>
  <si>
    <t>с.Достық</t>
  </si>
  <si>
    <t>Бумакольский с.о.</t>
  </si>
  <si>
    <t>с.Облавка</t>
  </si>
  <si>
    <t>Канайский с.о.</t>
  </si>
  <si>
    <t>с.Канай</t>
  </si>
  <si>
    <t>район Бәйтерек</t>
  </si>
  <si>
    <t>Переметнинский с.о.</t>
  </si>
  <si>
    <t>с.Болашақ</t>
  </si>
  <si>
    <t>Дарьинский с.о.</t>
  </si>
  <si>
    <t>с.Озерное</t>
  </si>
  <si>
    <t>с.о.Бейбітшілік</t>
  </si>
  <si>
    <t>с.Сырым батыр</t>
  </si>
  <si>
    <t>Кушумский с.о.</t>
  </si>
  <si>
    <t>с.Оркен</t>
  </si>
  <si>
    <t>Раздольненский с.о.</t>
  </si>
  <si>
    <t>Егиндибулакский с.о.</t>
  </si>
  <si>
    <t>Трекинский с.о.</t>
  </si>
  <si>
    <t>с.Володарское</t>
  </si>
  <si>
    <t>Махамбетский с.о.</t>
  </si>
  <si>
    <t>с.Павлово</t>
  </si>
  <si>
    <t>с.о.Құрманғазы</t>
  </si>
  <si>
    <t>с.Құрманғазы</t>
  </si>
  <si>
    <t>Сұлукөлский с.о.</t>
  </si>
  <si>
    <t>с.Сұлу көл</t>
  </si>
  <si>
    <t>Чировский с.о.</t>
  </si>
  <si>
    <t>с.Чирово</t>
  </si>
  <si>
    <t>Щаповский с.о.</t>
  </si>
  <si>
    <t>с.Жаңатаң</t>
  </si>
  <si>
    <t>Январцевский с.о.</t>
  </si>
  <si>
    <t>с.Кирсаново</t>
  </si>
  <si>
    <t>с.Красноармейское</t>
  </si>
  <si>
    <t>с.Чинарево</t>
  </si>
  <si>
    <t>Таскалинский район</t>
  </si>
  <si>
    <t>Кощинский с.о.</t>
  </si>
  <si>
    <t>с.Кеңжайлау</t>
  </si>
  <si>
    <t>Амагельдинский с.о.</t>
  </si>
  <si>
    <t>с.Чижа 1</t>
  </si>
  <si>
    <t>Мерейский с.о.</t>
  </si>
  <si>
    <t>с.Тоғайлы</t>
  </si>
  <si>
    <t>Теректинский район</t>
  </si>
  <si>
    <t>Акжаикский с.о.</t>
  </si>
  <si>
    <t>Выдача 14.03.2026</t>
  </si>
  <si>
    <t>с.Талпын</t>
  </si>
  <si>
    <t>Аксогымский с.о.</t>
  </si>
  <si>
    <t>с.Аксогым</t>
  </si>
  <si>
    <t>с.Бозай</t>
  </si>
  <si>
    <t>Подстепновский с.о.</t>
  </si>
  <si>
    <t>с.Юбилейное</t>
  </si>
  <si>
    <t>Чаганский с.о.</t>
  </si>
  <si>
    <t>с.Кемер</t>
  </si>
  <si>
    <t>Шагатайский с.о.</t>
  </si>
  <si>
    <t>с.Когалытобек</t>
  </si>
  <si>
    <t>Шалкарский с.о.</t>
  </si>
  <si>
    <t>санаторий Акжаик</t>
  </si>
  <si>
    <t>с.Маштаково</t>
  </si>
  <si>
    <t>Жарсуатский с.о.</t>
  </si>
  <si>
    <t>с.Димитрово</t>
  </si>
  <si>
    <t>с.Карашыганак</t>
  </si>
  <si>
    <t>Карагандинский с.о.</t>
  </si>
  <si>
    <t>с.Қарағанды</t>
  </si>
  <si>
    <t>Каракудукский с.о.</t>
  </si>
  <si>
    <t>с.Қарақұдық</t>
  </si>
  <si>
    <t>Успенский с.о.</t>
  </si>
  <si>
    <t>с.Успенка</t>
  </si>
  <si>
    <t>с.Қаражар</t>
  </si>
  <si>
    <t>с.о.Атамекен</t>
  </si>
  <si>
    <t>с.Қайнар</t>
  </si>
  <si>
    <t>Макаровский с.о.</t>
  </si>
  <si>
    <t>с.Макарово</t>
  </si>
  <si>
    <t>с.Мирное</t>
  </si>
  <si>
    <t>с.Жалын</t>
  </si>
  <si>
    <t>Шалғайский с.о.</t>
  </si>
  <si>
    <t>с.Шалғай</t>
  </si>
  <si>
    <t>Достыкский с.о.</t>
  </si>
  <si>
    <t>с.Чувашинское</t>
  </si>
  <si>
    <t>Мичуринский с.о.</t>
  </si>
  <si>
    <t>с.Зеленое</t>
  </si>
  <si>
    <t>с.Октябрьское</t>
  </si>
  <si>
    <t>Таскалинский с.о.</t>
  </si>
  <si>
    <t>с.Бірлік</t>
  </si>
  <si>
    <t>с.Бастау</t>
  </si>
  <si>
    <t>с.Ынтымақ</t>
  </si>
  <si>
    <t>с.Айнабұлақ</t>
  </si>
  <si>
    <t>с.о.Теректі</t>
  </si>
  <si>
    <t>с.Тақсай</t>
  </si>
  <si>
    <t>с.Айтиево</t>
  </si>
  <si>
    <t>Богдановский с.о.</t>
  </si>
  <si>
    <t>с.Богдановка</t>
  </si>
  <si>
    <t>Новопавловский с.о.</t>
  </si>
  <si>
    <t>с.Новопавловка</t>
  </si>
  <si>
    <t>Приречный с.о.</t>
  </si>
  <si>
    <t>с.Приречное</t>
  </si>
  <si>
    <t>Долинский с.о.</t>
  </si>
  <si>
    <t>с.Тонкерис</t>
  </si>
  <si>
    <t>с.Шоптыкуль</t>
  </si>
  <si>
    <t>с.Ақсу</t>
  </si>
  <si>
    <t>Белесский с.о.</t>
  </si>
  <si>
    <t>с.Акжол</t>
  </si>
  <si>
    <t>Янайкинский с.о.</t>
  </si>
  <si>
    <t>с.Скворкино</t>
  </si>
  <si>
    <t>с.Поливное</t>
  </si>
  <si>
    <t>с.Малый Чаган</t>
  </si>
  <si>
    <t>с.Спартак</t>
  </si>
  <si>
    <t>Казахстанский с.о.</t>
  </si>
  <si>
    <t>с.Алмалы</t>
  </si>
  <si>
    <t>Мерекенский с.о.</t>
  </si>
  <si>
    <t>с.Калмак</t>
  </si>
  <si>
    <t>с.Коныссай</t>
  </si>
  <si>
    <t>с.Табынбай</t>
  </si>
  <si>
    <t>с.Колесово</t>
  </si>
  <si>
    <t>с.Горбуново</t>
  </si>
  <si>
    <t>с.Ақбидай</t>
  </si>
  <si>
    <t>с.Ыждағат</t>
  </si>
  <si>
    <t>Анкатинский с.о.</t>
  </si>
  <si>
    <t>с.Кандык</t>
  </si>
  <si>
    <t>с.Лесопитомник</t>
  </si>
  <si>
    <t>с.Тукпай</t>
  </si>
  <si>
    <t>с.Дуана</t>
  </si>
  <si>
    <t>с.Петрово</t>
  </si>
  <si>
    <t>с.Аманат</t>
  </si>
  <si>
    <t>с.Жанаконыс</t>
  </si>
  <si>
    <t>Сырымский район</t>
  </si>
  <si>
    <t>Шолаканкатынский с.о.</t>
  </si>
  <si>
    <t>с.Анкаты</t>
  </si>
  <si>
    <t>Выдача 15.03.2026</t>
  </si>
  <si>
    <t>Чингирлауский район</t>
  </si>
  <si>
    <t>Алмазненский с.о.</t>
  </si>
  <si>
    <t>с.Сегизсай</t>
  </si>
  <si>
    <t>с.Даниляколь</t>
  </si>
  <si>
    <t>Елтайский с.о.</t>
  </si>
  <si>
    <t>Жымпитынский с.о.</t>
  </si>
  <si>
    <t>с.Саралжын</t>
  </si>
  <si>
    <t>с.Ерсары</t>
  </si>
  <si>
    <t>Чингирлауский с.о.</t>
  </si>
  <si>
    <t>с.Жанакуш</t>
  </si>
  <si>
    <t>Карагандинская область</t>
  </si>
  <si>
    <t>Абайский район</t>
  </si>
  <si>
    <t>Курминский с.о.</t>
  </si>
  <si>
    <t>с.Жумабек</t>
  </si>
  <si>
    <t>Дзержинский с.о.</t>
  </si>
  <si>
    <t>с.Сарепта</t>
  </si>
  <si>
    <t>с.Коянды</t>
  </si>
  <si>
    <t>Есенгельдинский с.о.</t>
  </si>
  <si>
    <t>с.Есенгельды</t>
  </si>
  <si>
    <t>Кулайгырский с.о.</t>
  </si>
  <si>
    <t>с.Жаманжол</t>
  </si>
  <si>
    <t>с.Самарка</t>
  </si>
  <si>
    <t>Актогайский район</t>
  </si>
  <si>
    <t>с.о.Жидебай</t>
  </si>
  <si>
    <t>с.Ушарал</t>
  </si>
  <si>
    <t>с.о. Кежек</t>
  </si>
  <si>
    <t>с.Акший</t>
  </si>
  <si>
    <t>с.о. Караменде би</t>
  </si>
  <si>
    <t>Кызыларайский с.о.</t>
  </si>
  <si>
    <t>с.Акжарык</t>
  </si>
  <si>
    <t>Сарытерекский с.о.</t>
  </si>
  <si>
    <t>с.Сарытерек</t>
  </si>
  <si>
    <t>Тасаралский с.о.</t>
  </si>
  <si>
    <t>с.Тасарал</t>
  </si>
  <si>
    <t>Бухар-Жырауский район</t>
  </si>
  <si>
    <t>Зеленобалковский с.о.</t>
  </si>
  <si>
    <t>с.Трудовое</t>
  </si>
  <si>
    <t>с.Акоре</t>
  </si>
  <si>
    <t>Актобинский с.о.</t>
  </si>
  <si>
    <t>с.Актобе</t>
  </si>
  <si>
    <t>с.о.Керней</t>
  </si>
  <si>
    <t>с.Акжар</t>
  </si>
  <si>
    <t>Самаркандский с.о.</t>
  </si>
  <si>
    <t>с.Тегизжол</t>
  </si>
  <si>
    <t>Петровский с.о.</t>
  </si>
  <si>
    <t>с.Жанакала</t>
  </si>
  <si>
    <t>Акбелский с.о.</t>
  </si>
  <si>
    <t>с.Акбел</t>
  </si>
  <si>
    <t>Ростовский с.о.</t>
  </si>
  <si>
    <t>с.Красная Нива</t>
  </si>
  <si>
    <t>Белагашский с.о.</t>
  </si>
  <si>
    <t>с.Белагаш</t>
  </si>
  <si>
    <t>Каркаралинский район</t>
  </si>
  <si>
    <t>с.Айнабулак</t>
  </si>
  <si>
    <t>Аманжоловский с.о.</t>
  </si>
  <si>
    <t>с.Акбай-Кызылбай</t>
  </si>
  <si>
    <t>Бактинский с.о.</t>
  </si>
  <si>
    <t>с.Абыз</t>
  </si>
  <si>
    <t>Бесобинский с.о.</t>
  </si>
  <si>
    <t>с.Кызылту</t>
  </si>
  <si>
    <t>Жанатоганский с.о.</t>
  </si>
  <si>
    <t>с.Жанатоган</t>
  </si>
  <si>
    <t>с.Актерек</t>
  </si>
  <si>
    <t>с.о. Коянды</t>
  </si>
  <si>
    <t>с.о.Ныгмет Нурмаков</t>
  </si>
  <si>
    <t>с.Осибай</t>
  </si>
  <si>
    <t>Томарский с.о.</t>
  </si>
  <si>
    <t>с.Томар</t>
  </si>
  <si>
    <t>Шарыктинский с.о.</t>
  </si>
  <si>
    <t>с.Теректы</t>
  </si>
  <si>
    <t>Нуринский район</t>
  </si>
  <si>
    <t>Баршинский с.о.</t>
  </si>
  <si>
    <t>с.Баршино</t>
  </si>
  <si>
    <t>Каракоинский с.о.</t>
  </si>
  <si>
    <t>с.Жанбобек</t>
  </si>
  <si>
    <t>Донской с.о.</t>
  </si>
  <si>
    <t>с.Куланотпес</t>
  </si>
  <si>
    <t>Жараспайский с.о.</t>
  </si>
  <si>
    <t>с.Жараспай</t>
  </si>
  <si>
    <t>Акмешитский с.о.</t>
  </si>
  <si>
    <t>с.Кантай</t>
  </si>
  <si>
    <t>Кызылталский с.о.</t>
  </si>
  <si>
    <t>с.Кертинди</t>
  </si>
  <si>
    <t>с.о.Мұзбел</t>
  </si>
  <si>
    <t>с.Мұзбел</t>
  </si>
  <si>
    <t>Осакаровский район</t>
  </si>
  <si>
    <t>Батпактинский с.о.</t>
  </si>
  <si>
    <t>с.Ошаганды</t>
  </si>
  <si>
    <t>с.Акпан</t>
  </si>
  <si>
    <t>с.о.Сарыозек</t>
  </si>
  <si>
    <t>с.Русская Ивановка</t>
  </si>
  <si>
    <t>Звездный с.о.</t>
  </si>
  <si>
    <t>с.Звездное</t>
  </si>
  <si>
    <t>с.Иртышское</t>
  </si>
  <si>
    <t>Кундуздинский с.о.</t>
  </si>
  <si>
    <t>с.Шункыркол</t>
  </si>
  <si>
    <t>Мирный с.о.</t>
  </si>
  <si>
    <t>с.Курминское</t>
  </si>
  <si>
    <t>Кокпектинский с.о.</t>
  </si>
  <si>
    <t>с.Сарытобе</t>
  </si>
  <si>
    <t>Тогузкудукский с.о.</t>
  </si>
  <si>
    <t>с.Тасшокы</t>
  </si>
  <si>
    <t>с.Каракудук</t>
  </si>
  <si>
    <t>с.о. Тузды</t>
  </si>
  <si>
    <t>с.Первое Мая</t>
  </si>
  <si>
    <t>Уштобинский с.о.</t>
  </si>
  <si>
    <t>с.Новостройка</t>
  </si>
  <si>
    <t>с.Ягодное</t>
  </si>
  <si>
    <t>Ильичевский с.о.</t>
  </si>
  <si>
    <t>с.Тасзаемка</t>
  </si>
  <si>
    <t>с.Восход</t>
  </si>
  <si>
    <t>с.Огороды</t>
  </si>
  <si>
    <t>с.Карасу</t>
  </si>
  <si>
    <t>с.Жетымшокы</t>
  </si>
  <si>
    <t>Гагаринский с.о.</t>
  </si>
  <si>
    <t>Каражарский с.о.</t>
  </si>
  <si>
    <t>с.Асыл</t>
  </si>
  <si>
    <t>с.Волковское</t>
  </si>
  <si>
    <t>с.Геологическое</t>
  </si>
  <si>
    <t>с.Чкалово</t>
  </si>
  <si>
    <t>с.Жастилек</t>
  </si>
  <si>
    <t>с.Сокурское</t>
  </si>
  <si>
    <t>с.о.Нуркена Абдирова</t>
  </si>
  <si>
    <t>с.Акшокы</t>
  </si>
  <si>
    <t>с.Жекежал</t>
  </si>
  <si>
    <t>с.Ежебай</t>
  </si>
  <si>
    <t>Киргизский с.о.</t>
  </si>
  <si>
    <t>с.Жанибек</t>
  </si>
  <si>
    <t>Тегисшилдикский с.о.</t>
  </si>
  <si>
    <t>с.Калинино</t>
  </si>
  <si>
    <t>Бухар-Жырау с.о.</t>
  </si>
  <si>
    <t>с.Бухар-Жырау</t>
  </si>
  <si>
    <t>с.о.Жансары</t>
  </si>
  <si>
    <t>с.Аманконыр</t>
  </si>
  <si>
    <t>Кызылкаинский с.о.</t>
  </si>
  <si>
    <t>Каршигалинский с.о.</t>
  </si>
  <si>
    <t>с. Новый Путь</t>
  </si>
  <si>
    <t>Соналинский с.о.</t>
  </si>
  <si>
    <t>с. Соналы</t>
  </si>
  <si>
    <t>Трудовой с.о.</t>
  </si>
  <si>
    <t>с. Степное</t>
  </si>
  <si>
    <t>Тельманский с.о.</t>
  </si>
  <si>
    <t>с. Кутумсук</t>
  </si>
  <si>
    <t>Акбастауский с.о.</t>
  </si>
  <si>
    <t>с.Акбастау</t>
  </si>
  <si>
    <t>Кусакский с.о.</t>
  </si>
  <si>
    <t>с.Кошкар</t>
  </si>
  <si>
    <t>с.о. Шабанбай би</t>
  </si>
  <si>
    <t>с.Шабанбай би</t>
  </si>
  <si>
    <t>с.Талды</t>
  </si>
  <si>
    <t>с.Бесоба</t>
  </si>
  <si>
    <t>с.Караагаш</t>
  </si>
  <si>
    <t>с.Акмешит</t>
  </si>
  <si>
    <t>Кенжарыкский с.о.</t>
  </si>
  <si>
    <t>с.Изенды</t>
  </si>
  <si>
    <t>Тассуатский с.о.</t>
  </si>
  <si>
    <t>Куланутпесский с.о.</t>
  </si>
  <si>
    <t>с.Куланутпес</t>
  </si>
  <si>
    <t>Балыктыкольский с.о.</t>
  </si>
  <si>
    <t>с.Балыктыколь</t>
  </si>
  <si>
    <t>с. Жон</t>
  </si>
  <si>
    <t>Кобетейский с.о.</t>
  </si>
  <si>
    <t>с. Первое Мая</t>
  </si>
  <si>
    <t>с.Тасаул</t>
  </si>
  <si>
    <t>с.о. Баймырза</t>
  </si>
  <si>
    <t>с.Астаховка</t>
  </si>
  <si>
    <t>Костанайская область</t>
  </si>
  <si>
    <t>г.Аркалык</t>
  </si>
  <si>
    <t>Жалгызталский с.о.</t>
  </si>
  <si>
    <t>с.Жалгызтал</t>
  </si>
  <si>
    <t>на стадии подготовки в МИО</t>
  </si>
  <si>
    <t>Жанакалинский с.о.</t>
  </si>
  <si>
    <t>с.Абдиһаппан Хан</t>
  </si>
  <si>
    <t>Молодежный с.о.</t>
  </si>
  <si>
    <t>Целинная с.а.</t>
  </si>
  <si>
    <t>с.Целинное</t>
  </si>
  <si>
    <t>г.Рудный</t>
  </si>
  <si>
    <t>с.Перцевка</t>
  </si>
  <si>
    <t>Алтынсаринский район</t>
  </si>
  <si>
    <t>Убаганский с.о.</t>
  </si>
  <si>
    <t>с.Малая Чураковка</t>
  </si>
  <si>
    <t>Большечураковский с.о.</t>
  </si>
  <si>
    <t>с.Приозерное</t>
  </si>
  <si>
    <t>Свердловский с.о.</t>
  </si>
  <si>
    <t>с.Свердловка</t>
  </si>
  <si>
    <t>с.Осиповка</t>
  </si>
  <si>
    <t>Димитровский с.о.</t>
  </si>
  <si>
    <t>с.Танабаевское</t>
  </si>
  <si>
    <t>с.Воробьевское</t>
  </si>
  <si>
    <t>с.Зуевка</t>
  </si>
  <si>
    <t>Аулиекольский район</t>
  </si>
  <si>
    <t>Москалевский с.о.</t>
  </si>
  <si>
    <t>с.Москалевка</t>
  </si>
  <si>
    <t>с.Новоселовка</t>
  </si>
  <si>
    <t>Аманкарагайский с.о.</t>
  </si>
  <si>
    <t>Диевский с.о.</t>
  </si>
  <si>
    <t>с.Ушкарасу</t>
  </si>
  <si>
    <t>Новонежинский с.о.</t>
  </si>
  <si>
    <t>с.Лаврентьевка</t>
  </si>
  <si>
    <t>Сулукольский с.о.</t>
  </si>
  <si>
    <t>с.Федосеевка</t>
  </si>
  <si>
    <t>Денисовский район</t>
  </si>
  <si>
    <t>Покровский с.о.</t>
  </si>
  <si>
    <t>с.Досовка</t>
  </si>
  <si>
    <t>с.Алчановка</t>
  </si>
  <si>
    <t>Жангельдинский район</t>
  </si>
  <si>
    <t>с.Шеген</t>
  </si>
  <si>
    <t>Албарбогетский с.о.</t>
  </si>
  <si>
    <t>с.Колкамыс</t>
  </si>
  <si>
    <t>Жаркольский с.о.</t>
  </si>
  <si>
    <t>с.Сарысу</t>
  </si>
  <si>
    <t>Каламкарасуский с.о.</t>
  </si>
  <si>
    <t>с.Шубалан</t>
  </si>
  <si>
    <t>Житикаринский район</t>
  </si>
  <si>
    <t>Степновский с.о.</t>
  </si>
  <si>
    <t>Муктикольский с.о.</t>
  </si>
  <si>
    <t>с. Муктиколь</t>
  </si>
  <si>
    <t>Большевистский с.о.</t>
  </si>
  <si>
    <t>с.Тургеновка</t>
  </si>
  <si>
    <t>Камыстинский район</t>
  </si>
  <si>
    <t>Аралкольский с.о.</t>
  </si>
  <si>
    <t>с.Уркаш</t>
  </si>
  <si>
    <t>Клочковский с.о.</t>
  </si>
  <si>
    <t>с.Талдыколь</t>
  </si>
  <si>
    <t>Камыстинский с.о.</t>
  </si>
  <si>
    <t>с.Ливановка</t>
  </si>
  <si>
    <t>с.Фрунзе</t>
  </si>
  <si>
    <t>с.Клочково</t>
  </si>
  <si>
    <t>Карабалыкский район</t>
  </si>
  <si>
    <t>Тогузакский с.о.</t>
  </si>
  <si>
    <t>с.Ворошиловка</t>
  </si>
  <si>
    <t>с.Сарыколь</t>
  </si>
  <si>
    <t>Урнекский с.о.</t>
  </si>
  <si>
    <t>Карасуский район</t>
  </si>
  <si>
    <t>с.Комсомольское</t>
  </si>
  <si>
    <t>с.Павловское</t>
  </si>
  <si>
    <t>Айдарлинский с.о.</t>
  </si>
  <si>
    <t>с.Айдарлы</t>
  </si>
  <si>
    <t>с.Герцено</t>
  </si>
  <si>
    <t>Люблинский с.о.</t>
  </si>
  <si>
    <t>с.Симферополь</t>
  </si>
  <si>
    <t>п.Горняцкий</t>
  </si>
  <si>
    <t>с.о.им.Ильяса Омарова</t>
  </si>
  <si>
    <t>с.им.Ильяса Омарова</t>
  </si>
  <si>
    <t>с.Шокай</t>
  </si>
  <si>
    <t>с.о.имени Мариям Хәкімжановой</t>
  </si>
  <si>
    <t>с.Сатай</t>
  </si>
  <si>
    <t>с.Жанасу</t>
  </si>
  <si>
    <t>с.о. им. Омарова</t>
  </si>
  <si>
    <t>с.Докучаевка</t>
  </si>
  <si>
    <t>с.о. им. Шипина</t>
  </si>
  <si>
    <t>с.Первомайское</t>
  </si>
  <si>
    <t>Казанбасский с.о.</t>
  </si>
  <si>
    <t>с.Баганалы</t>
  </si>
  <si>
    <t>Денисовский с.о.</t>
  </si>
  <si>
    <t>с.Гришенка</t>
  </si>
  <si>
    <t>Аршалинский с.о.</t>
  </si>
  <si>
    <t>с.Аршалы</t>
  </si>
  <si>
    <t>с.Комаровка</t>
  </si>
  <si>
    <t>Красноармейский с.о.</t>
  </si>
  <si>
    <t>с.Георгиевка</t>
  </si>
  <si>
    <t>с.Набережное</t>
  </si>
  <si>
    <t>с.Кочержиновка</t>
  </si>
  <si>
    <t>с.Подгорное</t>
  </si>
  <si>
    <t>Архангельский с.о.</t>
  </si>
  <si>
    <t>с.Архангельское</t>
  </si>
  <si>
    <t>с.Приреченка</t>
  </si>
  <si>
    <t>с.Окраинка</t>
  </si>
  <si>
    <t>Новотроицкий с.о.</t>
  </si>
  <si>
    <t>с.Новотроицкое</t>
  </si>
  <si>
    <t>с.Победа</t>
  </si>
  <si>
    <t>с.Гурьяновское</t>
  </si>
  <si>
    <t>Смирновский с.о.</t>
  </si>
  <si>
    <t>с.Рыбкино</t>
  </si>
  <si>
    <t>с.Веренка</t>
  </si>
  <si>
    <t>Боскольский с.о.</t>
  </si>
  <si>
    <t>с.Босколь</t>
  </si>
  <si>
    <t>Новотроицкий с.о</t>
  </si>
  <si>
    <t>с.Магнай</t>
  </si>
  <si>
    <t>Челгашинский с.о.</t>
  </si>
  <si>
    <t>с.Прогресс</t>
  </si>
  <si>
    <t>Койбагарский с.о.</t>
  </si>
  <si>
    <t>Костанайский район</t>
  </si>
  <si>
    <t>Ждановский с.о.</t>
  </si>
  <si>
    <t>с.Ждановка</t>
  </si>
  <si>
    <t>с.Кировка</t>
  </si>
  <si>
    <t>Озерный с.о.</t>
  </si>
  <si>
    <t>с.Шишкинское</t>
  </si>
  <si>
    <t>с.Молокановка</t>
  </si>
  <si>
    <t>с.Рыбное</t>
  </si>
  <si>
    <t>Ульяновский с.о.</t>
  </si>
  <si>
    <t>с.Ульяновское</t>
  </si>
  <si>
    <t>с.Коскудук</t>
  </si>
  <si>
    <t>Станционый с.о.</t>
  </si>
  <si>
    <t>с.Приуральское</t>
  </si>
  <si>
    <t>с.Дружба</t>
  </si>
  <si>
    <t>с.Кызкеткен</t>
  </si>
  <si>
    <t>с.Корниловка</t>
  </si>
  <si>
    <t>Черняевский с.о.</t>
  </si>
  <si>
    <t>с.Белозерка</t>
  </si>
  <si>
    <t>с.Зеленовка</t>
  </si>
  <si>
    <t>с.Маршановка</t>
  </si>
  <si>
    <t>с.Тучковка</t>
  </si>
  <si>
    <t>с.Черняевка</t>
  </si>
  <si>
    <t>с.Жумагул</t>
  </si>
  <si>
    <t>Мендыкаринский район</t>
  </si>
  <si>
    <t>Сосновский с.о.</t>
  </si>
  <si>
    <t>с.Сосна</t>
  </si>
  <si>
    <t>Надеждинский с.о.</t>
  </si>
  <si>
    <t>с.Воскресеновка</t>
  </si>
  <si>
    <t>с.о.имени Омара Шипина</t>
  </si>
  <si>
    <t>с.Темир Казык</t>
  </si>
  <si>
    <t>с.К.Тургумбаева</t>
  </si>
  <si>
    <t>Тохтаровский с.о.</t>
  </si>
  <si>
    <t>с.Львовка</t>
  </si>
  <si>
    <t>Аркинский с.о.</t>
  </si>
  <si>
    <t>с.Красногорское</t>
  </si>
  <si>
    <t>с.Терентьевка</t>
  </si>
  <si>
    <t>с.Ельшанское</t>
  </si>
  <si>
    <t>с.Котлованное</t>
  </si>
  <si>
    <t>с.Аккудук</t>
  </si>
  <si>
    <t>с.Майское</t>
  </si>
  <si>
    <t>Айсаринский с.о.</t>
  </si>
  <si>
    <t>с.Майалап</t>
  </si>
  <si>
    <t>Краснопресненский с.о.</t>
  </si>
  <si>
    <t>с.Лоба</t>
  </si>
  <si>
    <t>район Беимбета Майлина</t>
  </si>
  <si>
    <t>Новоильинский с.о.</t>
  </si>
  <si>
    <t>с.Козыревка</t>
  </si>
  <si>
    <t>Сарыкольский район</t>
  </si>
  <si>
    <t>Комсомольский с.о.</t>
  </si>
  <si>
    <t>с.Косколь</t>
  </si>
  <si>
    <t>с.Чапаевка</t>
  </si>
  <si>
    <t>Узункольский район</t>
  </si>
  <si>
    <t>Ершовский с.о.</t>
  </si>
  <si>
    <t>Пресногорьковский с.о.</t>
  </si>
  <si>
    <t>с.Волна</t>
  </si>
  <si>
    <t>с.Крутоярка</t>
  </si>
  <si>
    <t>Ряжский с.о.</t>
  </si>
  <si>
    <t>Федоровский с.о.</t>
  </si>
  <si>
    <t>с.Сибирка</t>
  </si>
  <si>
    <t>с.Новониколаевка</t>
  </si>
  <si>
    <t>с.Каракалпак</t>
  </si>
  <si>
    <t>Черниговский с.о.</t>
  </si>
  <si>
    <t>с.Харьковка</t>
  </si>
  <si>
    <t>Севастопольский с.о.</t>
  </si>
  <si>
    <t>с.Дубинка</t>
  </si>
  <si>
    <t>Белинский с.о.</t>
  </si>
  <si>
    <t>с.Смайловка</t>
  </si>
  <si>
    <t>Ушаковский с.о.</t>
  </si>
  <si>
    <t>с.Заря</t>
  </si>
  <si>
    <t>с.Новоалексеевка</t>
  </si>
  <si>
    <t>с.Екидин</t>
  </si>
  <si>
    <t>Каиындинский с.о.</t>
  </si>
  <si>
    <t>с. Кайынды</t>
  </si>
  <si>
    <t>с.Ахмета Байтұрсынұлы</t>
  </si>
  <si>
    <t>Кызбельский с.о.</t>
  </si>
  <si>
    <t>с.Сага</t>
  </si>
  <si>
    <t>Шилинский с.о.</t>
  </si>
  <si>
    <t>с.Шили</t>
  </si>
  <si>
    <t>с.Бидайык</t>
  </si>
  <si>
    <t>Кособинский с.о.</t>
  </si>
  <si>
    <t>с.Славенка</t>
  </si>
  <si>
    <t>с. Кособа</t>
  </si>
  <si>
    <t>Жалгысканский с.о.</t>
  </si>
  <si>
    <t>с.Жалгыскан</t>
  </si>
  <si>
    <t>с.Ушаково</t>
  </si>
  <si>
    <t>Наурзумский район</t>
  </si>
  <si>
    <t>с.Буревестник</t>
  </si>
  <si>
    <t>с.Уленды</t>
  </si>
  <si>
    <t>Раздольный с.о.</t>
  </si>
  <si>
    <t>с.о. Обаған</t>
  </si>
  <si>
    <t>с.Тайсойган</t>
  </si>
  <si>
    <t>Карамендинский с.о.</t>
  </si>
  <si>
    <t>Дамдинский с.о.</t>
  </si>
  <si>
    <t>с.Кайга</t>
  </si>
  <si>
    <t>с.Аралколь</t>
  </si>
  <si>
    <t>Карабалыкский</t>
  </si>
  <si>
    <t>Кособинский</t>
  </si>
  <si>
    <t>Октябрьское</t>
  </si>
  <si>
    <t>г.а. Аркалык</t>
  </si>
  <si>
    <t>Алуа</t>
  </si>
  <si>
    <t>Мендыкаринский</t>
  </si>
  <si>
    <t>Тенизовский</t>
  </si>
  <si>
    <t>Тенизовское 
  (Новониколаевка)</t>
  </si>
  <si>
    <t>Кызылординская область</t>
  </si>
  <si>
    <t>Аральский район</t>
  </si>
  <si>
    <t>Каракумский с.о.</t>
  </si>
  <si>
    <t>с.Еримбетжага</t>
  </si>
  <si>
    <t>Атаншинский с.о.</t>
  </si>
  <si>
    <t>с.Жинишкекум</t>
  </si>
  <si>
    <t>Аманоткельский с.о.</t>
  </si>
  <si>
    <t>с.Аккулак</t>
  </si>
  <si>
    <t>Богенский с.о.</t>
  </si>
  <si>
    <t>с.Карашалан</t>
  </si>
  <si>
    <t>Каратеренский с.о.</t>
  </si>
  <si>
    <t>с.Тастак</t>
  </si>
  <si>
    <t>с.Аманоткел</t>
  </si>
  <si>
    <t>Жанакурылысский с.о.</t>
  </si>
  <si>
    <t>с.Жанакурылыс</t>
  </si>
  <si>
    <t>Жинешекумский с.о.</t>
  </si>
  <si>
    <t>с.Токабай</t>
  </si>
  <si>
    <t>Раймский с.о.</t>
  </si>
  <si>
    <t>с.Щомишколь</t>
  </si>
  <si>
    <t>Каратеренский</t>
  </si>
  <si>
    <t>с.Каратерен</t>
  </si>
  <si>
    <t>Жанакорганский район</t>
  </si>
  <si>
    <t>Байкенженский с.о.</t>
  </si>
  <si>
    <t>с.Билибай</t>
  </si>
  <si>
    <t>Сырдарьинский район</t>
  </si>
  <si>
    <t>Инкардарьинский с.о.</t>
  </si>
  <si>
    <t>с.Инкардарья</t>
  </si>
  <si>
    <t>Шиелийский</t>
  </si>
  <si>
    <t>Сулутобинский</t>
  </si>
  <si>
    <t>с.1 Мамыр</t>
  </si>
  <si>
    <t>с.Берлистик бывш с.Жаназар батыр</t>
  </si>
  <si>
    <t>Ортакшылский</t>
  </si>
  <si>
    <t>с.Кызылкайын</t>
  </si>
  <si>
    <t>с.Бирказан</t>
  </si>
  <si>
    <t>Косшынырауский с.о.</t>
  </si>
  <si>
    <t>с.Досан</t>
  </si>
  <si>
    <t>Саксаульский с.о.</t>
  </si>
  <si>
    <t>рзд.86 Жалгызагаш</t>
  </si>
  <si>
    <t>Бекбауылский с.о.</t>
  </si>
  <si>
    <t>с.Кумбазар</t>
  </si>
  <si>
    <t>с.о. Жетес би</t>
  </si>
  <si>
    <t>с.Раим</t>
  </si>
  <si>
    <t>Шиелийский район</t>
  </si>
  <si>
    <t>с.Жансеит</t>
  </si>
  <si>
    <t>Сапакский с.о.</t>
  </si>
  <si>
    <t>рзд.87 Алтыкудык</t>
  </si>
  <si>
    <t>Иркольский с.о.</t>
  </si>
  <si>
    <t>р.21</t>
  </si>
  <si>
    <t>Камыстыбасский с.о.</t>
  </si>
  <si>
    <t>рзд.92</t>
  </si>
  <si>
    <t>Косаманский с.о.</t>
  </si>
  <si>
    <t>с.Косаман</t>
  </si>
  <si>
    <t>Мангистауская область</t>
  </si>
  <si>
    <t>Бейнеуский район</t>
  </si>
  <si>
    <t>Самский с.о.</t>
  </si>
  <si>
    <t>с.Ногайты</t>
  </si>
  <si>
    <t>Мангистауский район</t>
  </si>
  <si>
    <t>Ондынский с.о.</t>
  </si>
  <si>
    <t>с.Баскудук</t>
  </si>
  <si>
    <t>Шайырский с.о.</t>
  </si>
  <si>
    <t>с.Тиген</t>
  </si>
  <si>
    <t>с.Жарма</t>
  </si>
  <si>
    <t>Область Абай</t>
  </si>
  <si>
    <t>Район Жаңасемей</t>
  </si>
  <si>
    <t>Айнабулакский с.о.</t>
  </si>
  <si>
    <t>Кокентауский с.о.</t>
  </si>
  <si>
    <t>с.Кокентау</t>
  </si>
  <si>
    <t>с.Мурат</t>
  </si>
  <si>
    <t>с.Жаркын</t>
  </si>
  <si>
    <t>Новобаженовский с.о.</t>
  </si>
  <si>
    <t>с.Климентьевка</t>
  </si>
  <si>
    <t>Озерский с.о.</t>
  </si>
  <si>
    <t>с.Талица</t>
  </si>
  <si>
    <t>Архатский с.о.</t>
  </si>
  <si>
    <t>с.Орда</t>
  </si>
  <si>
    <t>Сарыжалский с.о.</t>
  </si>
  <si>
    <t>с.Сарыжал</t>
  </si>
  <si>
    <t>Медеуский с.о.</t>
  </si>
  <si>
    <t>с.Медеу</t>
  </si>
  <si>
    <t>район Ақсуат</t>
  </si>
  <si>
    <t>Кызылкесекский с.о.</t>
  </si>
  <si>
    <t>с.Кызылкесек</t>
  </si>
  <si>
    <t>Сатпаевский с.о.</t>
  </si>
  <si>
    <t>с.Сатпаев</t>
  </si>
  <si>
    <t>с.Коктубек</t>
  </si>
  <si>
    <t>с.Сулутал</t>
  </si>
  <si>
    <t>Ыргызбайский с.о.</t>
  </si>
  <si>
    <t>с.Кожакельды</t>
  </si>
  <si>
    <t>Аягозский район</t>
  </si>
  <si>
    <t>Акшатауский с.о.</t>
  </si>
  <si>
    <t>с.Доненбай</t>
  </si>
  <si>
    <t>с.Акши</t>
  </si>
  <si>
    <t>с.Акклет</t>
  </si>
  <si>
    <t>Карагашский с.о.</t>
  </si>
  <si>
    <t>Мынбулакский с.о.</t>
  </si>
  <si>
    <t>с.Ай</t>
  </si>
  <si>
    <t>Сарыаркинский с.о.</t>
  </si>
  <si>
    <t>с.Сарыарка</t>
  </si>
  <si>
    <t>с.Тарбагатай</t>
  </si>
  <si>
    <t>с.Кенколат</t>
  </si>
  <si>
    <t>с.Малтугел</t>
  </si>
  <si>
    <t>Акшаулинский с/о</t>
  </si>
  <si>
    <t>с.Акшаули</t>
  </si>
  <si>
    <t>Бескарагайский район</t>
  </si>
  <si>
    <t>Баскольский с.о.</t>
  </si>
  <si>
    <t>с.Башкуль</t>
  </si>
  <si>
    <t>Долонский с.о.</t>
  </si>
  <si>
    <t>с.Долонь</t>
  </si>
  <si>
    <t>с.Мостик</t>
  </si>
  <si>
    <t>Канонерский с.о.</t>
  </si>
  <si>
    <t>с.Карамырза</t>
  </si>
  <si>
    <t>Глуховский с.о.</t>
  </si>
  <si>
    <t>с.Джеланды</t>
  </si>
  <si>
    <t>Карабасский с.о.</t>
  </si>
  <si>
    <t>Ерназаровский с.о.</t>
  </si>
  <si>
    <t>с.Ерназар</t>
  </si>
  <si>
    <t>с.Коянбай</t>
  </si>
  <si>
    <t>Маловладимировский с.о.</t>
  </si>
  <si>
    <t>Морозовский лесхоз</t>
  </si>
  <si>
    <t>с.Карагайлы</t>
  </si>
  <si>
    <t>с. Букебай</t>
  </si>
  <si>
    <t>Жетижарский с.о.</t>
  </si>
  <si>
    <t>с.Кривинка</t>
  </si>
  <si>
    <t>Бородулихинский район</t>
  </si>
  <si>
    <t>Переменовский с.о.</t>
  </si>
  <si>
    <t>с.Переменовка</t>
  </si>
  <si>
    <t>Бородулихинский с.о.</t>
  </si>
  <si>
    <t>Жерновский с.о.</t>
  </si>
  <si>
    <t>с.Жерновка</t>
  </si>
  <si>
    <t>Новошульбинский с.о.</t>
  </si>
  <si>
    <t>с.Ақши</t>
  </si>
  <si>
    <t>с.Андроновка</t>
  </si>
  <si>
    <t>с.Орловка</t>
  </si>
  <si>
    <t>Новодворовский с/о</t>
  </si>
  <si>
    <t>Зубаировский с.о.</t>
  </si>
  <si>
    <t>с.Зубаир</t>
  </si>
  <si>
    <t>с.Буркотово</t>
  </si>
  <si>
    <t>Красноярский с/о</t>
  </si>
  <si>
    <t>с. Красный Яр</t>
  </si>
  <si>
    <t>Таврический с/о</t>
  </si>
  <si>
    <t>с.Сохновка</t>
  </si>
  <si>
    <t>с. Шелохово</t>
  </si>
  <si>
    <t>Жарминский район</t>
  </si>
  <si>
    <t>Бельтерекский с.о.</t>
  </si>
  <si>
    <t>с.8 Марта</t>
  </si>
  <si>
    <t>Шарская г/а</t>
  </si>
  <si>
    <t>с.Кошек</t>
  </si>
  <si>
    <t>Акшаулинский с.о.</t>
  </si>
  <si>
    <t>Майлинский с.о.</t>
  </si>
  <si>
    <t>с.Старое Майлино</t>
  </si>
  <si>
    <t>с.Старая Крепость</t>
  </si>
  <si>
    <t>с.Черемушка</t>
  </si>
  <si>
    <t>с.Знаменка</t>
  </si>
  <si>
    <t>Новодворовский с.о.</t>
  </si>
  <si>
    <t>Подхоз Березовка</t>
  </si>
  <si>
    <t>с.Ремки</t>
  </si>
  <si>
    <t>Ауэзовский с.о.</t>
  </si>
  <si>
    <t>с.Солнечное</t>
  </si>
  <si>
    <t>Капанбулакский с.о.</t>
  </si>
  <si>
    <t>с.Төлеуғали Әбдібекова</t>
  </si>
  <si>
    <t>Кокпектинский район</t>
  </si>
  <si>
    <t>Улкен Букенский с.о.</t>
  </si>
  <si>
    <t>с.Жалсары</t>
  </si>
  <si>
    <t>с.Муздыбай</t>
  </si>
  <si>
    <t>Бегенский с.о.</t>
  </si>
  <si>
    <t>Бегенский лесхоз</t>
  </si>
  <si>
    <t>с.Стеклянка</t>
  </si>
  <si>
    <t>с.Кыземшек</t>
  </si>
  <si>
    <t>с.Баженово</t>
  </si>
  <si>
    <t>с.Гранитное</t>
  </si>
  <si>
    <t>район Мақаншы</t>
  </si>
  <si>
    <t>с.Бекет</t>
  </si>
  <si>
    <t>Урджарский район</t>
  </si>
  <si>
    <t>Алтыншокинский с.о.</t>
  </si>
  <si>
    <t>с.Текебулак</t>
  </si>
  <si>
    <t>с.Солоновка</t>
  </si>
  <si>
    <t>Новопокровский с.о.</t>
  </si>
  <si>
    <t>с.Поднебесное</t>
  </si>
  <si>
    <t>Акжальский с.о.</t>
  </si>
  <si>
    <t>с.Аскаралы</t>
  </si>
  <si>
    <t>с.Актас</t>
  </si>
  <si>
    <t>Кумгольский с.о.</t>
  </si>
  <si>
    <t>с.Кокбастау</t>
  </si>
  <si>
    <t>с.Самай</t>
  </si>
  <si>
    <t>с.Танат</t>
  </si>
  <si>
    <t>с.Жазык</t>
  </si>
  <si>
    <t>Акшокинский с.о.</t>
  </si>
  <si>
    <t>Суыкбулакский п/о</t>
  </si>
  <si>
    <t>с.Узунжал</t>
  </si>
  <si>
    <t>с.Уба-Форпост</t>
  </si>
  <si>
    <t>Кунарлинский с/о</t>
  </si>
  <si>
    <t>с.Жарбулак</t>
  </si>
  <si>
    <t>Кокпектинский с/о</t>
  </si>
  <si>
    <t>с.Ажа</t>
  </si>
  <si>
    <t>с.Жетижар</t>
  </si>
  <si>
    <t>с.Байтанат</t>
  </si>
  <si>
    <t>с. Акбулак</t>
  </si>
  <si>
    <t>Область Жетісу</t>
  </si>
  <si>
    <t>Аксуский район</t>
  </si>
  <si>
    <t>Матайский с.о.</t>
  </si>
  <si>
    <t>с.Кураксу</t>
  </si>
  <si>
    <t>Суыксайский с.о.</t>
  </si>
  <si>
    <t>Жансугуровский с.о.</t>
  </si>
  <si>
    <t>с.Алтынарык</t>
  </si>
  <si>
    <t>с.Ащыбулак</t>
  </si>
  <si>
    <t>Жаналыкский с.о.</t>
  </si>
  <si>
    <t>с.Жаналык</t>
  </si>
  <si>
    <t>Кызылагашский с.о.</t>
  </si>
  <si>
    <t>Карашиликский с.о.</t>
  </si>
  <si>
    <t>с.Кенжыра</t>
  </si>
  <si>
    <t>Каракозский с.о.</t>
  </si>
  <si>
    <t>с.Кенкарын</t>
  </si>
  <si>
    <t>с.Кокжайдак</t>
  </si>
  <si>
    <t>Кошкентальский с.о.</t>
  </si>
  <si>
    <t>с.Колтабан</t>
  </si>
  <si>
    <t>с.о.Барлыбека Сырттанова</t>
  </si>
  <si>
    <t>с.Каракоз</t>
  </si>
  <si>
    <t>Арасанский с.о.</t>
  </si>
  <si>
    <t>Есебулатовский с.о.</t>
  </si>
  <si>
    <t>Ойтоганский с.о.</t>
  </si>
  <si>
    <t>с.Ойтоган</t>
  </si>
  <si>
    <t>с.Сагакурес</t>
  </si>
  <si>
    <t>с.Тарас</t>
  </si>
  <si>
    <t>Алакольский район</t>
  </si>
  <si>
    <t>Жанаминский с.о.</t>
  </si>
  <si>
    <t>с.Старая Жанама</t>
  </si>
  <si>
    <t>Лепсинский с.о.</t>
  </si>
  <si>
    <t>с.Байзерек</t>
  </si>
  <si>
    <t>с.о.Сапак</t>
  </si>
  <si>
    <t>с.Бибакан</t>
  </si>
  <si>
    <t>Екпендинский с.о.</t>
  </si>
  <si>
    <t>с.Екпенди</t>
  </si>
  <si>
    <t>с.Карлыгаш</t>
  </si>
  <si>
    <t>Жыландинский с.о.</t>
  </si>
  <si>
    <t>с.Кокжар</t>
  </si>
  <si>
    <t>с.Коныр</t>
  </si>
  <si>
    <t>с.Сапак</t>
  </si>
  <si>
    <t>с.Ушкаиын</t>
  </si>
  <si>
    <t>с.Шынжылы</t>
  </si>
  <si>
    <t>Ескельдинский район</t>
  </si>
  <si>
    <t>с.о. Акын Сара</t>
  </si>
  <si>
    <t>с.Акешки</t>
  </si>
  <si>
    <t>01.12.2025-13.03.2026</t>
  </si>
  <si>
    <t>с.Актума</t>
  </si>
  <si>
    <t>Конырский с.о.</t>
  </si>
  <si>
    <t>с.Коктобе</t>
  </si>
  <si>
    <t>город Талдыкорган</t>
  </si>
  <si>
    <t>Еркинский с.о.</t>
  </si>
  <si>
    <t>Отделение 3</t>
  </si>
  <si>
    <t>Кайнарлинский с.о.</t>
  </si>
  <si>
    <t>Жалгызагашский с.о.</t>
  </si>
  <si>
    <t>с.Бигаш</t>
  </si>
  <si>
    <t>Кокжазыкский с.о.</t>
  </si>
  <si>
    <t>с.Боктерли</t>
  </si>
  <si>
    <t>Туленгутский с.о.</t>
  </si>
  <si>
    <t>Алдабергеновский с.о.</t>
  </si>
  <si>
    <t>с.Жастар</t>
  </si>
  <si>
    <t>с.Жендик</t>
  </si>
  <si>
    <t>с.Коржымбай</t>
  </si>
  <si>
    <t>с.Тенлик</t>
  </si>
  <si>
    <t>с.Оркусак</t>
  </si>
  <si>
    <t>с.о.им.Бактыбая Жолбарысулы</t>
  </si>
  <si>
    <t>с.Отенай</t>
  </si>
  <si>
    <t>Коксуский район</t>
  </si>
  <si>
    <t>с.о.Кабылиса</t>
  </si>
  <si>
    <t>с.Шолакозек</t>
  </si>
  <si>
    <t>с.Энергетик</t>
  </si>
  <si>
    <t>с.Тамбала</t>
  </si>
  <si>
    <t>с.Казсельхозтехника</t>
  </si>
  <si>
    <t>Кольбайский с.о.</t>
  </si>
  <si>
    <t>с.Алемды</t>
  </si>
  <si>
    <t>с.Будыр</t>
  </si>
  <si>
    <t>Кабанбайский с.о.</t>
  </si>
  <si>
    <t>Бескольский с.о.</t>
  </si>
  <si>
    <t>с.Каратума</t>
  </si>
  <si>
    <t>Ушбулакский с.о.</t>
  </si>
  <si>
    <t>с.Кенес</t>
  </si>
  <si>
    <t>МТФ 3</t>
  </si>
  <si>
    <t>Теректинский с.о.</t>
  </si>
  <si>
    <t>с.Талдыбулак</t>
  </si>
  <si>
    <t>с.Айпара</t>
  </si>
  <si>
    <t>Каратальский район</t>
  </si>
  <si>
    <t>с.о.Жолбарыс батыра</t>
  </si>
  <si>
    <t>с.Айдар</t>
  </si>
  <si>
    <t>Уштобинская г.а.</t>
  </si>
  <si>
    <t>с.Ойсаз</t>
  </si>
  <si>
    <t>Тастобинский с.о.</t>
  </si>
  <si>
    <t>с.Бесагаш</t>
  </si>
  <si>
    <t>Ескельдинский с.о.</t>
  </si>
  <si>
    <t>Кербулакский район</t>
  </si>
  <si>
    <t>Жоламанский с.о.</t>
  </si>
  <si>
    <t>с.Самен</t>
  </si>
  <si>
    <t>ст.Жоламан</t>
  </si>
  <si>
    <t>Муканшинский с.о.</t>
  </si>
  <si>
    <t>с.Надиризбек</t>
  </si>
  <si>
    <t>Панфиловский район</t>
  </si>
  <si>
    <t>Чулакайский с.о.</t>
  </si>
  <si>
    <t>Сарыбастауский с.о.</t>
  </si>
  <si>
    <t>Саркандский район</t>
  </si>
  <si>
    <t>Бакалинский с.о.</t>
  </si>
  <si>
    <t>с.Какимжан</t>
  </si>
  <si>
    <t>с. Оним</t>
  </si>
  <si>
    <t>Байшегирский с.о.</t>
  </si>
  <si>
    <t>Улькеншыганский с.о.</t>
  </si>
  <si>
    <t>Область Ұлытау</t>
  </si>
  <si>
    <t>Жанааркинский район</t>
  </si>
  <si>
    <t>Актубекский с.о.</t>
  </si>
  <si>
    <t>ст.Мынадыр</t>
  </si>
  <si>
    <t>01.12.2025-20.03.2026</t>
  </si>
  <si>
    <t>Ералиевский с.о.</t>
  </si>
  <si>
    <t>ст.Жомарт</t>
  </si>
  <si>
    <t>рзд.189 км</t>
  </si>
  <si>
    <t>Лесхоз Караагаш</t>
  </si>
  <si>
    <t>с.о.Орынбай</t>
  </si>
  <si>
    <t>с.Орынбай</t>
  </si>
  <si>
    <t>Актубек с/о</t>
  </si>
  <si>
    <t>Атасу</t>
  </si>
  <si>
    <t>Бидайыкский с.о.</t>
  </si>
  <si>
    <t>с.Актайлак</t>
  </si>
  <si>
    <t>с.Карамола</t>
  </si>
  <si>
    <t>Талдыбулакский с.о.</t>
  </si>
  <si>
    <t>Орынбай с/о</t>
  </si>
  <si>
    <t>Акшагат</t>
  </si>
  <si>
    <t>Жезказган</t>
  </si>
  <si>
    <t>Кенгирский сельский округ</t>
  </si>
  <si>
    <t>с.Корганбай</t>
  </si>
  <si>
    <t>Кенгирский с.о.</t>
  </si>
  <si>
    <t>ст.Туйемойнак</t>
  </si>
  <si>
    <t>рзд.69 км</t>
  </si>
  <si>
    <t>Улытауский район</t>
  </si>
  <si>
    <t>с.Пионер</t>
  </si>
  <si>
    <t>Жангильдинский с.о.</t>
  </si>
  <si>
    <t>с.Байконур</t>
  </si>
  <si>
    <t>Актауский с.о.</t>
  </si>
  <si>
    <t>с.Клыч</t>
  </si>
  <si>
    <t>с.Уркендеу</t>
  </si>
  <si>
    <t>с.о.им.Мукажана Жумажанова</t>
  </si>
  <si>
    <t>с.Байгул</t>
  </si>
  <si>
    <t>с. Кызылуй</t>
  </si>
  <si>
    <t>Павлодарская область</t>
  </si>
  <si>
    <t>ст.Спутник</t>
  </si>
  <si>
    <t>Евгеньевский с.о.</t>
  </si>
  <si>
    <t>с.Сольветка</t>
  </si>
  <si>
    <t>с.Сарышыганак</t>
  </si>
  <si>
    <t>с.Суатколь</t>
  </si>
  <si>
    <t>Экибастузский район</t>
  </si>
  <si>
    <t>с.Зеленая Роща</t>
  </si>
  <si>
    <t>Экибастузский с.о.</t>
  </si>
  <si>
    <t>с.Тай</t>
  </si>
  <si>
    <t>Кояндинский с.о.</t>
  </si>
  <si>
    <t>с.Бескауга</t>
  </si>
  <si>
    <t>Сарыкамысский с.о.</t>
  </si>
  <si>
    <t>с.Сарыкамыс</t>
  </si>
  <si>
    <t>с.Жоламан</t>
  </si>
  <si>
    <t>Жалаулинский с.о.</t>
  </si>
  <si>
    <t>с.Шолаксор 7474987538</t>
  </si>
  <si>
    <t>Жолболдинский с.о.</t>
  </si>
  <si>
    <t>с.Шуга</t>
  </si>
  <si>
    <t>Караобинский с.о.</t>
  </si>
  <si>
    <t>с.Ауельбек</t>
  </si>
  <si>
    <t>с.Отес</t>
  </si>
  <si>
    <t>Муткеновский с.о.</t>
  </si>
  <si>
    <t>с.Абжан</t>
  </si>
  <si>
    <t>с.Жанабет</t>
  </si>
  <si>
    <t>с.о.Ақжол</t>
  </si>
  <si>
    <t>с.Барлыбай</t>
  </si>
  <si>
    <t>Баянаульский район</t>
  </si>
  <si>
    <t>Аксанский с.о.</t>
  </si>
  <si>
    <t>с.Аксан</t>
  </si>
  <si>
    <t>Куркелинский с.о.</t>
  </si>
  <si>
    <t>с.Шоманколь</t>
  </si>
  <si>
    <t>с.Жарылгап</t>
  </si>
  <si>
    <t>Кызылтауский с.о.</t>
  </si>
  <si>
    <t>с.Лекер</t>
  </si>
  <si>
    <t>Шоптыкольский с.о.</t>
  </si>
  <si>
    <t>с.Майкөбе</t>
  </si>
  <si>
    <t>Майкаинский с.о.</t>
  </si>
  <si>
    <t>Ушкулун с.</t>
  </si>
  <si>
    <t>Торайгыровский с.о.</t>
  </si>
  <si>
    <t>с.Торайгырова</t>
  </si>
  <si>
    <t>Узунбулакский с.о.</t>
  </si>
  <si>
    <t>Железинский район</t>
  </si>
  <si>
    <t>Железинский с.о.</t>
  </si>
  <si>
    <t>с.Захаровка</t>
  </si>
  <si>
    <t>с.Моисеевка</t>
  </si>
  <si>
    <t>с.Пятирыжск</t>
  </si>
  <si>
    <t>Башмачинский с.о.</t>
  </si>
  <si>
    <t>с.Береговое</t>
  </si>
  <si>
    <t>с.Кузьмино</t>
  </si>
  <si>
    <t>Веселорощинский с.о.</t>
  </si>
  <si>
    <t>с.Славяновка</t>
  </si>
  <si>
    <t>с.Екишок</t>
  </si>
  <si>
    <t>с.Крупское</t>
  </si>
  <si>
    <t>с.Мынкуль</t>
  </si>
  <si>
    <t>с.Петропавловка</t>
  </si>
  <si>
    <t>Озерновский с.о.</t>
  </si>
  <si>
    <t>с.Майлы, бывш.Озерное</t>
  </si>
  <si>
    <t>с.Ескара</t>
  </si>
  <si>
    <t>Иртышский район</t>
  </si>
  <si>
    <t>Агашорынский с.о.</t>
  </si>
  <si>
    <t>с.Узынсу</t>
  </si>
  <si>
    <t>Иса Байзаковский с.о.</t>
  </si>
  <si>
    <t>с.Ульгули</t>
  </si>
  <si>
    <t>Коскольский с.о.</t>
  </si>
  <si>
    <t>с.Косагаш</t>
  </si>
  <si>
    <t>Селетинский с.о.</t>
  </si>
  <si>
    <t>с.Буланбай</t>
  </si>
  <si>
    <t>с.Кызылагаш</t>
  </si>
  <si>
    <t>с.Кызылкак</t>
  </si>
  <si>
    <t>с.Ленино</t>
  </si>
  <si>
    <t>с.Селета</t>
  </si>
  <si>
    <t>Павлодарский район</t>
  </si>
  <si>
    <t>Григорьевский с.о.</t>
  </si>
  <si>
    <t>с. Жанакала</t>
  </si>
  <si>
    <t>Заринский с.о.</t>
  </si>
  <si>
    <t>с.Айтим</t>
  </si>
  <si>
    <t>Луганский с.о.</t>
  </si>
  <si>
    <t>с.Үміт апа</t>
  </si>
  <si>
    <t>Рождественский с.о.</t>
  </si>
  <si>
    <t>с.Рождественка</t>
  </si>
  <si>
    <t>Чернорецкий с.о.</t>
  </si>
  <si>
    <t>с.Караголь</t>
  </si>
  <si>
    <t>Черноярский с.о.</t>
  </si>
  <si>
    <t>с.Пресное</t>
  </si>
  <si>
    <t>Шакатский с.о.</t>
  </si>
  <si>
    <t>Щербактинский район</t>
  </si>
  <si>
    <t>Александровский с.о.</t>
  </si>
  <si>
    <t>Байетский с.о.</t>
  </si>
  <si>
    <t>с.Атыгай</t>
  </si>
  <si>
    <t>Железнодорожный с.о.</t>
  </si>
  <si>
    <t>с.Кулаколь</t>
  </si>
  <si>
    <t>с.Кудайколь</t>
  </si>
  <si>
    <t>с."Ќоянды"</t>
  </si>
  <si>
    <t>Торткудыкский с.о.</t>
  </si>
  <si>
    <t>с.Босшаколь</t>
  </si>
  <si>
    <t>район Аққулы</t>
  </si>
  <si>
    <t>Ямышевский с.о.</t>
  </si>
  <si>
    <t>с.Тлектес</t>
  </si>
  <si>
    <t>Кемеңгер с.о.</t>
  </si>
  <si>
    <t>с.Шанды</t>
  </si>
  <si>
    <t>с.Карабай</t>
  </si>
  <si>
    <t>с.о.им.Мамаита Омарова</t>
  </si>
  <si>
    <t>с.Донентаев</t>
  </si>
  <si>
    <t>с.Сырлыкала</t>
  </si>
  <si>
    <t>с.Борыктал</t>
  </si>
  <si>
    <t>ст.Таскудык</t>
  </si>
  <si>
    <t>с.Разумовка</t>
  </si>
  <si>
    <t>Баянаульский с.о.</t>
  </si>
  <si>
    <t>с.Шонай</t>
  </si>
  <si>
    <t>Жанажольский с.о.</t>
  </si>
  <si>
    <t>с.Карашокы</t>
  </si>
  <si>
    <t>с.о.Кемеңгер</t>
  </si>
  <si>
    <t>ст.Красноармейка</t>
  </si>
  <si>
    <t>с.Заозерное</t>
  </si>
  <si>
    <t>с.Коктас</t>
  </si>
  <si>
    <t>с.Ребровка</t>
  </si>
  <si>
    <t>с.Октябрь</t>
  </si>
  <si>
    <t>Бирликский с.о.</t>
  </si>
  <si>
    <t>с.Акмектеп</t>
  </si>
  <si>
    <t>с.Шоптыколь</t>
  </si>
  <si>
    <t>с.Кызылшилик</t>
  </si>
  <si>
    <t>с.Подстепное</t>
  </si>
  <si>
    <t>с.Черноярка</t>
  </si>
  <si>
    <t>район Тереңкөл</t>
  </si>
  <si>
    <t>Песчанский с.о.</t>
  </si>
  <si>
    <t>с.Карасук</t>
  </si>
  <si>
    <t>Успенский район</t>
  </si>
  <si>
    <t>Козыкеткенский с.о.</t>
  </si>
  <si>
    <t>с.Ковалевка</t>
  </si>
  <si>
    <t>Конырозекский с.о.</t>
  </si>
  <si>
    <t>с.Вознесенка</t>
  </si>
  <si>
    <t>с.Жанашаруа</t>
  </si>
  <si>
    <t>с.Исантерек</t>
  </si>
  <si>
    <t>с.Каракога</t>
  </si>
  <si>
    <t>Жанатилекский с.о.</t>
  </si>
  <si>
    <t>с.Мурынтал</t>
  </si>
  <si>
    <t>с.Үйтас</t>
  </si>
  <si>
    <t>Каратомарский с.о.</t>
  </si>
  <si>
    <t>с.Буркутты</t>
  </si>
  <si>
    <t>с.Александровка</t>
  </si>
  <si>
    <t>с.Раздельное</t>
  </si>
  <si>
    <t>Теренкольский с.о.</t>
  </si>
  <si>
    <t>Калиновский с.о.</t>
  </si>
  <si>
    <t>с.Кызылдау</t>
  </si>
  <si>
    <t>с.Травянка</t>
  </si>
  <si>
    <t>Галкинский с.о.</t>
  </si>
  <si>
    <t>с.Ботабас</t>
  </si>
  <si>
    <t>с.Мынтамыр</t>
  </si>
  <si>
    <t>с."Ќўрылысшы"</t>
  </si>
  <si>
    <t>с.Балтасап</t>
  </si>
  <si>
    <t>Майкайнский с.о</t>
  </si>
  <si>
    <t>с.Служон</t>
  </si>
  <si>
    <t>с.Жолтаптык</t>
  </si>
  <si>
    <t>с.Тохта</t>
  </si>
  <si>
    <t>с.Первомайск</t>
  </si>
  <si>
    <t>Шарбактинский с.о.</t>
  </si>
  <si>
    <t>с.Богодаровка</t>
  </si>
  <si>
    <t>с.Назаровка</t>
  </si>
  <si>
    <t>Кожамжарский с.о.</t>
  </si>
  <si>
    <t>с. Жамбыл</t>
  </si>
  <si>
    <t>с.Жусупбека Аймауытова</t>
  </si>
  <si>
    <t>с.Узунбулак</t>
  </si>
  <si>
    <t>с.Агашорын</t>
  </si>
  <si>
    <t>с.Тортуй</t>
  </si>
  <si>
    <t>с.Мәшһүр Жүсіп (Жанажол)</t>
  </si>
  <si>
    <t>с.Сынтас</t>
  </si>
  <si>
    <t>с.Кайран</t>
  </si>
  <si>
    <t>с.Жертумсык</t>
  </si>
  <si>
    <t>с.Баскамыс</t>
  </si>
  <si>
    <t>Прииртышский с.о.</t>
  </si>
  <si>
    <t>с.Урлютюб</t>
  </si>
  <si>
    <t>с.Толубай</t>
  </si>
  <si>
    <t>с.Надаровка</t>
  </si>
  <si>
    <t>Ольгинский с.о.</t>
  </si>
  <si>
    <t>с.Ольховка</t>
  </si>
  <si>
    <t>с.Жанатап</t>
  </si>
  <si>
    <t>Северо-Казахстанская область</t>
  </si>
  <si>
    <t>Айыртауский район</t>
  </si>
  <si>
    <t>Володарский с.о.</t>
  </si>
  <si>
    <t>с.Айыртау</t>
  </si>
  <si>
    <t>Антоновский с.о.</t>
  </si>
  <si>
    <t>Арыкбалыкский с.о.</t>
  </si>
  <si>
    <t>с.Карасай батыра</t>
  </si>
  <si>
    <t>с.Баян</t>
  </si>
  <si>
    <t>Гусаковский с.о.</t>
  </si>
  <si>
    <t>с.Карсаковка</t>
  </si>
  <si>
    <t>с.Новосветловка</t>
  </si>
  <si>
    <t>Елецкий с.о.</t>
  </si>
  <si>
    <t>с.Елецкое</t>
  </si>
  <si>
    <t>с.Аканбурлык</t>
  </si>
  <si>
    <t>Имантауский с.о.</t>
  </si>
  <si>
    <t>с.Верхний Бурлук</t>
  </si>
  <si>
    <t>Камсактинский с.о.</t>
  </si>
  <si>
    <t>с. Кумтоккен</t>
  </si>
  <si>
    <t>с.Укили Ыбырай</t>
  </si>
  <si>
    <t>с.Светлое</t>
  </si>
  <si>
    <t>Казанский с.о.</t>
  </si>
  <si>
    <t>с.Бурлык</t>
  </si>
  <si>
    <t>с.Всеволодовка</t>
  </si>
  <si>
    <t>с.Шукирлик</t>
  </si>
  <si>
    <t>Нижнебурлукский с.о.</t>
  </si>
  <si>
    <t>с.Жаксы Жалгызтау</t>
  </si>
  <si>
    <t>Лобановский с.о.</t>
  </si>
  <si>
    <t>с. Альжан</t>
  </si>
  <si>
    <t>Сырымбетский с.о.</t>
  </si>
  <si>
    <t>с.Даукара</t>
  </si>
  <si>
    <t>с.Егиндыагаш</t>
  </si>
  <si>
    <t>с.Каракамыс</t>
  </si>
  <si>
    <t>с.Сулуколь</t>
  </si>
  <si>
    <t>Украинский с.о.</t>
  </si>
  <si>
    <t>с.Кутузовка</t>
  </si>
  <si>
    <t>Акжарский район</t>
  </si>
  <si>
    <t>Талшыкский с.о.</t>
  </si>
  <si>
    <t>с.Казанское</t>
  </si>
  <si>
    <t>с.Ульгили</t>
  </si>
  <si>
    <t>с.Айсаринское</t>
  </si>
  <si>
    <t>Восходский с.о.</t>
  </si>
  <si>
    <t>с.Восходское</t>
  </si>
  <si>
    <t>Кенащинский с.о.</t>
  </si>
  <si>
    <t>с.Кенащы</t>
  </si>
  <si>
    <t>с.Байтус</t>
  </si>
  <si>
    <t>Кулыкольский с.о.</t>
  </si>
  <si>
    <t>Майский с.о.</t>
  </si>
  <si>
    <t>Үлкен Қараой с.о.</t>
  </si>
  <si>
    <t>с.Баймырза</t>
  </si>
  <si>
    <t>Уялинский с.о.</t>
  </si>
  <si>
    <t>с.Аксары</t>
  </si>
  <si>
    <t>Район Магжана Жумабаева</t>
  </si>
  <si>
    <t>Бастомарский с.о.</t>
  </si>
  <si>
    <t>с.Веселовка</t>
  </si>
  <si>
    <t>Возвышенский с.о.</t>
  </si>
  <si>
    <t>Конюховский с.о.</t>
  </si>
  <si>
    <t>с.Конюхово</t>
  </si>
  <si>
    <t>с.Куломзино</t>
  </si>
  <si>
    <t>Каракогинский с.о.</t>
  </si>
  <si>
    <t>с.Чистое</t>
  </si>
  <si>
    <t>Лебяжинский с.о.</t>
  </si>
  <si>
    <t>с.Куралай</t>
  </si>
  <si>
    <t>с.о.Магжан</t>
  </si>
  <si>
    <t>с.о.Аққайың</t>
  </si>
  <si>
    <t>с.Хлебороб</t>
  </si>
  <si>
    <t>с.Гаврино</t>
  </si>
  <si>
    <t>Таманский с.о.</t>
  </si>
  <si>
    <t>с.Таманское</t>
  </si>
  <si>
    <t>с.Пулеметовка</t>
  </si>
  <si>
    <t>с.Майбалык</t>
  </si>
  <si>
    <t>с.о.Бәйтерек</t>
  </si>
  <si>
    <t>с.Береке</t>
  </si>
  <si>
    <t>Чистовский с.о.</t>
  </si>
  <si>
    <t>с.Тищенко</t>
  </si>
  <si>
    <t>Алматинский с.о.</t>
  </si>
  <si>
    <t>с.Мектеп</t>
  </si>
  <si>
    <t>Бескудукский с.о.</t>
  </si>
  <si>
    <t>с.Бескудук</t>
  </si>
  <si>
    <t>Волошинский с.о.</t>
  </si>
  <si>
    <t>с.Ивано-Петровка</t>
  </si>
  <si>
    <t>Заречный с.о.</t>
  </si>
  <si>
    <t>Корнеевский с.о.</t>
  </si>
  <si>
    <t>с.Советское</t>
  </si>
  <si>
    <t>с.Есильское</t>
  </si>
  <si>
    <t>с.Мальцево</t>
  </si>
  <si>
    <t>Спасовский с.о.</t>
  </si>
  <si>
    <t>с.Спасовка</t>
  </si>
  <si>
    <t>с.Тауагаш</t>
  </si>
  <si>
    <t>Тарангульский с.о.</t>
  </si>
  <si>
    <t>с.Тарангул</t>
  </si>
  <si>
    <t>с.Двинск</t>
  </si>
  <si>
    <t>Кызылжарский район</t>
  </si>
  <si>
    <t>Березовский с.о.</t>
  </si>
  <si>
    <t>с.Гончаровка</t>
  </si>
  <si>
    <t>с.Ташкентка</t>
  </si>
  <si>
    <t>с.Долматово</t>
  </si>
  <si>
    <t>Вагулинский с.о.</t>
  </si>
  <si>
    <t>с.Красноярка</t>
  </si>
  <si>
    <t>с.Кустовое</t>
  </si>
  <si>
    <t>Виноградовский с.о.</t>
  </si>
  <si>
    <t>с.Сумное</t>
  </si>
  <si>
    <t>Куйбышевский с.о.</t>
  </si>
  <si>
    <t>с.Надежка</t>
  </si>
  <si>
    <t>с.Чапаево</t>
  </si>
  <si>
    <t>с.Глубокое</t>
  </si>
  <si>
    <t>с.Новоалександровка</t>
  </si>
  <si>
    <t>Петерфельдский с.о.</t>
  </si>
  <si>
    <t>с.Боровское</t>
  </si>
  <si>
    <t>с.Затон</t>
  </si>
  <si>
    <t>с.Кривоозерка</t>
  </si>
  <si>
    <t>Рассветский с.о.</t>
  </si>
  <si>
    <t>с.Водопроводное</t>
  </si>
  <si>
    <t>с.Красная Горка</t>
  </si>
  <si>
    <t>с.Семипалатное</t>
  </si>
  <si>
    <t>Светлопольский с.о.</t>
  </si>
  <si>
    <t>с.Байсал</t>
  </si>
  <si>
    <t>Якорский с.о.</t>
  </si>
  <si>
    <t>с.Вишневка</t>
  </si>
  <si>
    <t>с.Ольшанка</t>
  </si>
  <si>
    <t>Мамлютский район</t>
  </si>
  <si>
    <t>Андреевский с.о.</t>
  </si>
  <si>
    <t>с.Бостандык</t>
  </si>
  <si>
    <t>Воскресеновский с.о.</t>
  </si>
  <si>
    <t>с.Искра</t>
  </si>
  <si>
    <t>Дубровинский с.о.</t>
  </si>
  <si>
    <t>Краснозаменный с.о.</t>
  </si>
  <si>
    <t>с.Беловка</t>
  </si>
  <si>
    <t>Кызыласкерский с.о.</t>
  </si>
  <si>
    <t>с.Кызыласкер</t>
  </si>
  <si>
    <t>Новомихайловский с.о.</t>
  </si>
  <si>
    <t>с.Бексеит</t>
  </si>
  <si>
    <t>с.Аксеновка</t>
  </si>
  <si>
    <t>с.Никольско-Бурлукское</t>
  </si>
  <si>
    <t>с.Никольское</t>
  </si>
  <si>
    <t>с.Каменный Брод</t>
  </si>
  <si>
    <t>с.Образец</t>
  </si>
  <si>
    <t>с.о.Ноғайбай би</t>
  </si>
  <si>
    <t>с.Еремеевка</t>
  </si>
  <si>
    <t>с.Ногайбай</t>
  </si>
  <si>
    <t>с.Жумысшы</t>
  </si>
  <si>
    <t>с.Айыртауское</t>
  </si>
  <si>
    <t>ст.Уголки</t>
  </si>
  <si>
    <t>Аккайынский район</t>
  </si>
  <si>
    <t>с.Каратомар</t>
  </si>
  <si>
    <t>Асановский с.о.</t>
  </si>
  <si>
    <t>с.Карлуга</t>
  </si>
  <si>
    <t>с.Кенжегалы</t>
  </si>
  <si>
    <t>с.о.Шагалалы</t>
  </si>
  <si>
    <t>с.Южное</t>
  </si>
  <si>
    <t>с.Жаркайын</t>
  </si>
  <si>
    <t>с.Лузинка</t>
  </si>
  <si>
    <t>с.Барневка</t>
  </si>
  <si>
    <t>с.Желяково</t>
  </si>
  <si>
    <t>Авангардский с.о.</t>
  </si>
  <si>
    <t>с.Сарытомар</t>
  </si>
  <si>
    <t>Полудинский с.о.</t>
  </si>
  <si>
    <t>с.Ганькино</t>
  </si>
  <si>
    <t>с.Сулышок</t>
  </si>
  <si>
    <t>с.Черуновка</t>
  </si>
  <si>
    <t>Налобинский с.о.</t>
  </si>
  <si>
    <t>с.Дубровное</t>
  </si>
  <si>
    <t>с.Дайындык</t>
  </si>
  <si>
    <t>Тайыншинский район</t>
  </si>
  <si>
    <t>Чермошнянский с.о.</t>
  </si>
  <si>
    <t>с.Бахмут</t>
  </si>
  <si>
    <t>Кызылжарский</t>
  </si>
  <si>
    <t>Рощинский</t>
  </si>
  <si>
    <t>с. Орловка</t>
  </si>
  <si>
    <t>район Магжана Жумабаева</t>
  </si>
  <si>
    <t>ст. Ганькино</t>
  </si>
  <si>
    <t>Новосельский с.о.</t>
  </si>
  <si>
    <t>с.Горьковское</t>
  </si>
  <si>
    <t>с. Рощино</t>
  </si>
  <si>
    <t>Тендыкский с.о.</t>
  </si>
  <si>
    <t>с.Новодубровное</t>
  </si>
  <si>
    <t>Беловский с.о.</t>
  </si>
  <si>
    <t>с.Щучье</t>
  </si>
  <si>
    <t>с.Калугино</t>
  </si>
  <si>
    <t>с.Токаревка</t>
  </si>
  <si>
    <t>Мамлютский</t>
  </si>
  <si>
    <t>Кызыласкерский</t>
  </si>
  <si>
    <t>Раздольное</t>
  </si>
  <si>
    <t>Туркестанская область</t>
  </si>
  <si>
    <t>Арысь г.а.</t>
  </si>
  <si>
    <t>Монтайтас</t>
  </si>
  <si>
    <t>Атамекен (Қожатоғай)</t>
  </si>
  <si>
    <t>Дармино</t>
  </si>
  <si>
    <t>Саналы</t>
  </si>
  <si>
    <t>Қаражантақ</t>
  </si>
  <si>
    <t>Шаян (Қызылкөпір)</t>
  </si>
  <si>
    <t>Қожатоғай</t>
  </si>
  <si>
    <t>Байтоғай</t>
  </si>
  <si>
    <t>Шөгірлі</t>
  </si>
  <si>
    <t>Байырқұм</t>
  </si>
  <si>
    <t>Көкжиде</t>
  </si>
  <si>
    <t>Байдибекский</t>
  </si>
  <si>
    <t>Агибетский</t>
  </si>
  <si>
    <t>с.Жулдыз</t>
  </si>
  <si>
    <t>с.Жана Талап</t>
  </si>
  <si>
    <t>Алгабасский</t>
  </si>
  <si>
    <t>с.Танатар</t>
  </si>
  <si>
    <t>Алмалинский</t>
  </si>
  <si>
    <t>с.Жарыкбас</t>
  </si>
  <si>
    <t>Акбастауский</t>
  </si>
  <si>
    <t>с.Жолгабас</t>
  </si>
  <si>
    <t>с.Туракты</t>
  </si>
  <si>
    <t>Боралдайский</t>
  </si>
  <si>
    <t>Ж.Боролдай</t>
  </si>
  <si>
    <t>с.Жыланды</t>
  </si>
  <si>
    <t>с.Амансай</t>
  </si>
  <si>
    <t>с.Талап</t>
  </si>
  <si>
    <t>с.Туйетас</t>
  </si>
  <si>
    <t>с.Теректи</t>
  </si>
  <si>
    <t>с.Каратас</t>
  </si>
  <si>
    <t>Борлысайский</t>
  </si>
  <si>
    <t>с.Кошкар ата</t>
  </si>
  <si>
    <t>с.Кенсай</t>
  </si>
  <si>
    <t>Богенский</t>
  </si>
  <si>
    <t>с.Саркырама</t>
  </si>
  <si>
    <t>с.Жиенкум</t>
  </si>
  <si>
    <t>Жамбылский</t>
  </si>
  <si>
    <t>с.Жузимдик</t>
  </si>
  <si>
    <t>с.Шыбыт</t>
  </si>
  <si>
    <t>с.Кызыл жар</t>
  </si>
  <si>
    <t>Коктерекский</t>
  </si>
  <si>
    <t>Мынбулакский</t>
  </si>
  <si>
    <t>с.Мынбулак</t>
  </si>
  <si>
    <t>с.Бестогай</t>
  </si>
  <si>
    <t>с.Косбулак</t>
  </si>
  <si>
    <t>Жетысайский</t>
  </si>
  <si>
    <t>Дильдабеков</t>
  </si>
  <si>
    <t>Алпамыс (с.Женис)</t>
  </si>
  <si>
    <t>с.Сайлау</t>
  </si>
  <si>
    <t>Сұлу бұлақ (с.Чкалов)</t>
  </si>
  <si>
    <t>Күрішті (с.Карисауыл)</t>
  </si>
  <si>
    <t>Кызылкумский</t>
  </si>
  <si>
    <t>с.Коскудык</t>
  </si>
  <si>
    <t>с.Карасакал (Юбилейное)</t>
  </si>
  <si>
    <t>с.Енбекши</t>
  </si>
  <si>
    <t>Алтынкөл (с.Первомайское)</t>
  </si>
  <si>
    <t>Датқа (с.9 мая)</t>
  </si>
  <si>
    <t>Қостақыр (с.60 лет Казахстан)</t>
  </si>
  <si>
    <t>Жалпаққұм (с.Комсомол)</t>
  </si>
  <si>
    <t>Ж.Ералиев (Арайский)</t>
  </si>
  <si>
    <t>Байтерек (Алимбетов (Жданов)</t>
  </si>
  <si>
    <t>Жетіқазына (с.Кызыласкер)</t>
  </si>
  <si>
    <t>с.Жана даур (Целина)</t>
  </si>
  <si>
    <t>Макталинский</t>
  </si>
  <si>
    <t>Теміржол (с.Железнодорож.)</t>
  </si>
  <si>
    <t>с.Алтынсарин</t>
  </si>
  <si>
    <t>с.Шолпан кудык</t>
  </si>
  <si>
    <t>с.Тын</t>
  </si>
  <si>
    <t>Атамекенский</t>
  </si>
  <si>
    <t>с.Тын дала</t>
  </si>
  <si>
    <t>Келесский</t>
  </si>
  <si>
    <t>Жузимдикский</t>
  </si>
  <si>
    <t>с Аксу</t>
  </si>
  <si>
    <t>Кошкарата</t>
  </si>
  <si>
    <t>с.Шынар</t>
  </si>
  <si>
    <t>с.Кошкарата</t>
  </si>
  <si>
    <t>с.Ушкын</t>
  </si>
  <si>
    <t>с.Макташы</t>
  </si>
  <si>
    <t>с.Аманжар</t>
  </si>
  <si>
    <t>с.Карабура</t>
  </si>
  <si>
    <t>с.Жана коныс</t>
  </si>
  <si>
    <t>с.Бесауыл</t>
  </si>
  <si>
    <t>Ошакты</t>
  </si>
  <si>
    <t>с.Ошакты</t>
  </si>
  <si>
    <t>с.Санырау</t>
  </si>
  <si>
    <t>с.Каратал</t>
  </si>
  <si>
    <t>Сарыжылға</t>
  </si>
  <si>
    <t>с.Ата коныс</t>
  </si>
  <si>
    <t>Бирлик</t>
  </si>
  <si>
    <t>с.Уш агаш</t>
  </si>
  <si>
    <t>Актобе</t>
  </si>
  <si>
    <t>с.Жуантобе</t>
  </si>
  <si>
    <t>с.Когерту</t>
  </si>
  <si>
    <t>с.М.Горький (кендала)</t>
  </si>
  <si>
    <t>Биртилекский</t>
  </si>
  <si>
    <t>с.Шырылдак</t>
  </si>
  <si>
    <t>Жабай-тобе</t>
  </si>
  <si>
    <t>с.Курылыс</t>
  </si>
  <si>
    <t>Ушкын</t>
  </si>
  <si>
    <t>Коралас</t>
  </si>
  <si>
    <t>Бозайский</t>
  </si>
  <si>
    <t>с.Тентексай</t>
  </si>
  <si>
    <t>с.Майдабозай</t>
  </si>
  <si>
    <t>с.Ащыкол</t>
  </si>
  <si>
    <t>с.Калгансыр</t>
  </si>
  <si>
    <t>Казыгуртский</t>
  </si>
  <si>
    <t>Турбат</t>
  </si>
  <si>
    <t>Жигерген</t>
  </si>
  <si>
    <t>с.Кызылбулак</t>
  </si>
  <si>
    <t>Алтынтобе</t>
  </si>
  <si>
    <t>с.Аккум</t>
  </si>
  <si>
    <t>Жанабазарский</t>
  </si>
  <si>
    <t>с.Карабастау</t>
  </si>
  <si>
    <t>с.Жылыбулак</t>
  </si>
  <si>
    <t>с.Женис</t>
  </si>
  <si>
    <t>с.Тилектес</t>
  </si>
  <si>
    <t>Карабаускии</t>
  </si>
  <si>
    <t>с.Карабау</t>
  </si>
  <si>
    <t>Шарапханский</t>
  </si>
  <si>
    <t>с.Майлыошак</t>
  </si>
  <si>
    <t>К.Абдалиева</t>
  </si>
  <si>
    <t>с.Амангелди</t>
  </si>
  <si>
    <t>с.Кызылдала</t>
  </si>
  <si>
    <t>Какпакскии</t>
  </si>
  <si>
    <t>с. Сырлысай</t>
  </si>
  <si>
    <t>Заңғар</t>
  </si>
  <si>
    <t>Кызылкиянскии</t>
  </si>
  <si>
    <t>с. Атажұрт</t>
  </si>
  <si>
    <t>с.Тугыртас</t>
  </si>
  <si>
    <t>Шанак</t>
  </si>
  <si>
    <t>с.Шанак</t>
  </si>
  <si>
    <t>Ордабасынский</t>
  </si>
  <si>
    <t>Кажымуханский</t>
  </si>
  <si>
    <t>с.Боралдай</t>
  </si>
  <si>
    <t>с.Кызыл сенгир</t>
  </si>
  <si>
    <t>Бугунский</t>
  </si>
  <si>
    <t>Боржарский</t>
  </si>
  <si>
    <t>с.Теспе</t>
  </si>
  <si>
    <t>Женисский</t>
  </si>
  <si>
    <t>с.Дихан</t>
  </si>
  <si>
    <t>Караспанский</t>
  </si>
  <si>
    <t>с.Бейсен</t>
  </si>
  <si>
    <t>с.Сарыарык</t>
  </si>
  <si>
    <t>Торткулский</t>
  </si>
  <si>
    <t>с.Арыстанды</t>
  </si>
  <si>
    <t>с.Жайылма</t>
  </si>
  <si>
    <t>с.Елшибек батыр</t>
  </si>
  <si>
    <t>с.Кокарал</t>
  </si>
  <si>
    <t>с.Нура</t>
  </si>
  <si>
    <t>Шубарский</t>
  </si>
  <si>
    <t>с.Аккойлы</t>
  </si>
  <si>
    <t>с.Жусансай</t>
  </si>
  <si>
    <t>с.Сарытогай</t>
  </si>
  <si>
    <t>с.Токсансай</t>
  </si>
  <si>
    <t>Сайрамский</t>
  </si>
  <si>
    <t>Жибек жолы</t>
  </si>
  <si>
    <t>с.Машат</t>
  </si>
  <si>
    <t>Получено</t>
  </si>
  <si>
    <t>Карасу</t>
  </si>
  <si>
    <t>с.Айтеке-би</t>
  </si>
  <si>
    <t>Кайнарбулакский</t>
  </si>
  <si>
    <t>Колкентский</t>
  </si>
  <si>
    <t>с.М.Оразалиев</t>
  </si>
  <si>
    <t>с.Шапырашты</t>
  </si>
  <si>
    <t>Кутарысский</t>
  </si>
  <si>
    <t>с.Оймауыт</t>
  </si>
  <si>
    <t>Сарыагашский</t>
  </si>
  <si>
    <t>с.Жана курылыс</t>
  </si>
  <si>
    <t>Куркулес</t>
  </si>
  <si>
    <t>с.Келес</t>
  </si>
  <si>
    <t>р.51</t>
  </si>
  <si>
    <t>Сарыагашский район</t>
  </si>
  <si>
    <t>с.Багыс</t>
  </si>
  <si>
    <t>с.Култума</t>
  </si>
  <si>
    <t>Бақырша</t>
  </si>
  <si>
    <t>Тоғансай</t>
  </si>
  <si>
    <t>Ақдала</t>
  </si>
  <si>
    <t>Пакентай Арапов (Енбекши)</t>
  </si>
  <si>
    <t>Орманды</t>
  </si>
  <si>
    <t>Теміржолшы</t>
  </si>
  <si>
    <t>с.Бака-булак</t>
  </si>
  <si>
    <t>ст.Шанак</t>
  </si>
  <si>
    <t>Бадамский</t>
  </si>
  <si>
    <t>Отырарский</t>
  </si>
  <si>
    <t>Каргалинский</t>
  </si>
  <si>
    <t>с.Каргалы</t>
  </si>
  <si>
    <t>Когамский</t>
  </si>
  <si>
    <t>с. Мыншукыр</t>
  </si>
  <si>
    <t>Караконырский</t>
  </si>
  <si>
    <t>ст.Караконыр</t>
  </si>
  <si>
    <t>с.Костуин</t>
  </si>
  <si>
    <t>с.Ынталы</t>
  </si>
  <si>
    <t>Тимур</t>
  </si>
  <si>
    <t>с.Отрабад</t>
  </si>
  <si>
    <t>с.Курлык</t>
  </si>
  <si>
    <t>с.Бескепе</t>
  </si>
  <si>
    <t>Алимтауский</t>
  </si>
  <si>
    <t>с.Жайдак кудык</t>
  </si>
  <si>
    <t>Жылга</t>
  </si>
  <si>
    <t>с.Шайхана</t>
  </si>
  <si>
    <t>с.Шымырбай</t>
  </si>
  <si>
    <t>с.Кызыласу</t>
  </si>
  <si>
    <t>с.Ак уй</t>
  </si>
  <si>
    <t>Куркелес</t>
  </si>
  <si>
    <t>с.Орта тобе (Береке)</t>
  </si>
  <si>
    <t>Ердаут</t>
  </si>
  <si>
    <t>с.Таскудык</t>
  </si>
  <si>
    <t>с.Курысай</t>
  </si>
  <si>
    <t>Жосалы</t>
  </si>
  <si>
    <t>с.Алимбетов</t>
  </si>
  <si>
    <t>Байдала (с.Жданов)</t>
  </si>
  <si>
    <t>с.Кобек (Ленин жол)</t>
  </si>
  <si>
    <t>Ақжайлау (с.Гагарин)</t>
  </si>
  <si>
    <t>с.Макталы</t>
  </si>
  <si>
    <t>с.Молшылык</t>
  </si>
  <si>
    <t>Ақбұлақ (с.Киров)</t>
  </si>
  <si>
    <t>Жетыкубыр (с.Жамбыл)</t>
  </si>
  <si>
    <t>с.Жазыксай (Амангелды)</t>
  </si>
  <si>
    <t>с.Ак жайлау</t>
  </si>
  <si>
    <t>с.Саркырама (Багарное)</t>
  </si>
  <si>
    <t>Бирлесу</t>
  </si>
  <si>
    <t>Берекелі (с Целинный)</t>
  </si>
  <si>
    <t>с Онтустик</t>
  </si>
  <si>
    <t>с Бирлесу</t>
  </si>
  <si>
    <t>Жетитобе (с.Курбанов)</t>
  </si>
  <si>
    <t>с.Бакшысай</t>
  </si>
  <si>
    <t>с.Шукиршак</t>
  </si>
  <si>
    <t>с.Куры озек</t>
  </si>
  <si>
    <t>Мактааральский</t>
  </si>
  <si>
    <t>А.Калыбеков (Улгилинский)</t>
  </si>
  <si>
    <t>Туран (с.Прогресс)</t>
  </si>
  <si>
    <t>Мактааралский</t>
  </si>
  <si>
    <t>с.Тулпар</t>
  </si>
  <si>
    <t>с.Бакыт</t>
  </si>
  <si>
    <t>Жана жол</t>
  </si>
  <si>
    <t>Достық</t>
  </si>
  <si>
    <t>Иржарский</t>
  </si>
  <si>
    <t>с.Рахимов</t>
  </si>
  <si>
    <t>с.Азат</t>
  </si>
  <si>
    <t>Енбекшинский</t>
  </si>
  <si>
    <t>с.Жана турмыс</t>
  </si>
  <si>
    <t>Алатаусский</t>
  </si>
  <si>
    <t>с. Шатыртобе</t>
  </si>
  <si>
    <t>Тюлькубасский</t>
  </si>
  <si>
    <t>Жабаглинский</t>
  </si>
  <si>
    <t>р.115</t>
  </si>
  <si>
    <t>Келтемашатский</t>
  </si>
  <si>
    <t>Шардаринский</t>
  </si>
  <si>
    <t>Қ.Тұрысбеков</t>
  </si>
  <si>
    <t>Жаушыкум</t>
  </si>
  <si>
    <t>Каракайский</t>
  </si>
  <si>
    <t>С.Еңбек</t>
  </si>
  <si>
    <t>Ынтымак</t>
  </si>
  <si>
    <t>с.Агынсай (Енбекши)</t>
  </si>
  <si>
    <t>Сырабат (с.Ленинабад)</t>
  </si>
  <si>
    <t>Кемер (с.Кирпичное)</t>
  </si>
  <si>
    <t>с.Кызыл ту</t>
  </si>
  <si>
    <t>с.Туркебай</t>
  </si>
  <si>
    <t>Дихан (Садовая)</t>
  </si>
  <si>
    <t>Косоткел Социализм</t>
  </si>
  <si>
    <t>с.Кия жол</t>
  </si>
  <si>
    <t>с.Байгабыл</t>
  </si>
  <si>
    <t>Достыкский</t>
  </si>
  <si>
    <t>с.Водное (Көксу)</t>
  </si>
  <si>
    <t>с.Шапагат</t>
  </si>
  <si>
    <t>Капланбекский</t>
  </si>
  <si>
    <t>с.Тынтобе</t>
  </si>
  <si>
    <t>с.Зах</t>
  </si>
  <si>
    <t>Созакский</t>
  </si>
  <si>
    <t>Кумкент</t>
  </si>
  <si>
    <t>с.Кызылканат</t>
  </si>
  <si>
    <t>с.Ыза-булак</t>
  </si>
  <si>
    <t>Тасты</t>
  </si>
  <si>
    <t>с. Кылты</t>
  </si>
  <si>
    <t>с.Куан кудык</t>
  </si>
  <si>
    <t>Номер заказа</t>
  </si>
  <si>
    <t>Предоставление ГПР (наличие)</t>
  </si>
  <si>
    <t>Уведомление о начале строительно-монтажных работ</t>
  </si>
  <si>
    <t>Мобилизация подрядчика (дата)</t>
  </si>
  <si>
    <t>Дата начала СМР</t>
  </si>
  <si>
    <t>Дата завершения СМР</t>
  </si>
  <si>
    <t>% выполнения СМР</t>
  </si>
  <si>
    <t>Устранение замечаний технадзора (наличие)</t>
  </si>
  <si>
    <t>Авторский надзор (план график и журнал авторского надзора)</t>
  </si>
  <si>
    <t>Исполнительная документация (% предоставления)</t>
  </si>
  <si>
    <t>Письменное подтверждение ГАСКа и НПЦзем</t>
  </si>
  <si>
    <t>Декларация о соответствии</t>
  </si>
  <si>
    <t>Акт ввода в эксплуатацию</t>
  </si>
  <si>
    <t>Счет-фактура на выполненные работы;</t>
  </si>
  <si>
    <t>Справки стоимости выполненных работ и затрат формы КС-3;</t>
  </si>
  <si>
    <t>Актов выполненных работ формы 2В;</t>
  </si>
  <si>
    <t>Объемная справка о выполненных работах и расходе материалов;</t>
  </si>
  <si>
    <t>Счет-фактура на материалы Подрядчика (не включенные в справочные нормативы, для подтверждения фактических затрат Подрядчика);</t>
  </si>
  <si>
    <t>Сертификаты CT-KZ на материалы (при наличии);</t>
  </si>
  <si>
    <t>Протокол об изменениях в проекте (при необходимости);</t>
  </si>
  <si>
    <t>Корретировка ЗУП (при необходимости)</t>
  </si>
  <si>
    <t>Корретировка ПСД (при необходимости)</t>
  </si>
  <si>
    <t>Технический Акт приемки выполненных работ.</t>
  </si>
  <si>
    <t>Заключения Комиссии о готовности к приемке построенного объекта;</t>
  </si>
  <si>
    <t>5 замечаний: 3 устранено</t>
  </si>
  <si>
    <t>- Справки от землепользователей и органов управления земельными ресурсами об отсутствии претензий после окончания строительства;</t>
  </si>
  <si>
    <t>- Справка о принятии на учет трассы ВОЛС от АИС ГЗК Республики Казахстан или отделами;</t>
  </si>
  <si>
    <t>- Перечень внесённых в проект изменений, отступлений от проектных решений и согласований к ним;</t>
  </si>
  <si>
    <t>- Откорректированные после прокладки и монтажа кабеля рабочие чертежи проектной документации;</t>
  </si>
  <si>
    <t>- Паспорт трассы;</t>
  </si>
  <si>
    <t>- Укладочная схема-ведомость;</t>
  </si>
  <si>
    <t>- Картограмма глубины залегания кабеля и сигнально-предупредительной ленты;</t>
  </si>
  <si>
    <t>- Профиль перехода через водные и другие преграды, выполненные методом ГНБ;</t>
  </si>
  <si>
    <t>- Акт освидетельствования скрытых работ;</t>
  </si>
  <si>
    <t>- Протокол входного контроля строительной длины ВОК;</t>
  </si>
  <si>
    <t>- Протокол монтажа муфт;</t>
  </si>
  <si>
    <t>- Протокол измерения затухания на сварочных соединениях ОВ;</t>
  </si>
  <si>
    <t>- Протокол монтажа оптического КРОССа;</t>
  </si>
  <si>
    <t>- Схема распределения волокон на участке;</t>
  </si>
  <si>
    <t>- Схема заземления бронепокровов ВОК в шахте ОП;</t>
  </si>
  <si>
    <t>- Протокол измерения длины ОВ в нарастающем порядке;</t>
  </si>
  <si>
    <t>- Рефлектограммы измерения волокон на участке;</t>
  </si>
  <si>
    <t>- Заводские паспорта строительных длин ВОК;</t>
  </si>
  <si>
    <t>Заводские паспорта и сертификаты на материалы и оборудование</t>
  </si>
  <si>
    <t>Акт выбора трасс</t>
  </si>
  <si>
    <t>Информация</t>
  </si>
  <si>
    <t>да/нет</t>
  </si>
  <si>
    <t>АПЗ</t>
  </si>
  <si>
    <t>Технические условия на подключение</t>
  </si>
  <si>
    <t xml:space="preserve">Постановление о разрешении на ПИР </t>
  </si>
  <si>
    <t>Технические условия на пересечение</t>
  </si>
  <si>
    <t>Исходно-разрешительные документы</t>
  </si>
  <si>
    <t>Инженерно геологические изыскания</t>
  </si>
  <si>
    <t>Инженерно-геодезические изыскания</t>
  </si>
  <si>
    <t>Инженерные изыскания</t>
  </si>
  <si>
    <t>Проектирование</t>
  </si>
  <si>
    <t>Рабочие чертежи</t>
  </si>
  <si>
    <t>%</t>
  </si>
  <si>
    <t>Сметная документация</t>
  </si>
  <si>
    <t>Проект организации строительства</t>
  </si>
  <si>
    <t>Экологическая часть проекта</t>
  </si>
  <si>
    <t>Общий статус выполнения, %</t>
  </si>
  <si>
    <t>Согласования</t>
  </si>
  <si>
    <t>Заключение историко-культурной экспертизы</t>
  </si>
  <si>
    <t>Письмо об отсутствии сибиреязвенных захоронений и скотомогильников</t>
  </si>
  <si>
    <t xml:space="preserve">Протокол дозиметрического контроля 
</t>
  </si>
  <si>
    <t xml:space="preserve">Протокол измерений содержания радона и продуктов его распада в воздухе
</t>
  </si>
  <si>
    <t>Согласование трассы ВОЛС с соответствующей Бассейновой водохозяйственной инспекцией</t>
  </si>
  <si>
    <t xml:space="preserve">Согласование с АО "Авиационная администрация Казахстана"
</t>
  </si>
  <si>
    <t xml:space="preserve">Согласование трассы ВОЛС с местным Лесхозом
</t>
  </si>
  <si>
    <t>Согласование с владельцами пересекаемых коммуникаций</t>
  </si>
  <si>
    <t>Согласование экологической части проекта</t>
  </si>
  <si>
    <t>Согласование проекта с Заказчиком</t>
  </si>
  <si>
    <t>Землеотвод под ВОЛС (постановление, гос акт. серветут, распоряжение)</t>
  </si>
  <si>
    <t>Изготовление землеустроительного проекта</t>
  </si>
  <si>
    <t>Землеустроительные работы</t>
  </si>
  <si>
    <t>Экспертиза проекта</t>
  </si>
  <si>
    <t>Комплексная вневедомственная экспертиза проекта</t>
  </si>
  <si>
    <t>Проектная протяженность трассы ВОЛС после экспертизы, м</t>
  </si>
  <si>
    <t>Плановая дата завершения проекта</t>
  </si>
  <si>
    <t>Суммарная готовность (%)</t>
  </si>
  <si>
    <t>Итоги</t>
  </si>
  <si>
    <t>Вид работ</t>
  </si>
  <si>
    <t>Вес, %</t>
  </si>
  <si>
    <t>Примечание</t>
  </si>
  <si>
    <t>Получение исходно-разрешительных документов</t>
  </si>
  <si>
    <t>Акт выбора трассы, АПЗ, ТУ на подключение к сетям телекоммуникаций, постановление на проведение ПИР, ТУ на пересечение, и т.п.</t>
  </si>
  <si>
    <t>Инженерно-геодезические и инженерно-геологические изыскания</t>
  </si>
  <si>
    <t>Разработка рабочих чертежей, сметной документации, экологической части проекта, проекта организации строительства</t>
  </si>
  <si>
    <t>Согласование проекта</t>
  </si>
  <si>
    <t>Согласование проекта с заинтересованными госорганами и организациями, экологической части проекта, историко-культурная экспертиза (археологическая экспертиза), согласование с заказчиком</t>
  </si>
  <si>
    <t>Землеустроительный проект</t>
  </si>
  <si>
    <t>Получение отвода земельных участков под ВОЛС, выполнение землеустроительного проекта, узаконение отведенных земельных участков и внесение их в базы госкадастра</t>
  </si>
  <si>
    <t>Итого</t>
  </si>
  <si>
    <t>Вес внутри ПИР</t>
  </si>
  <si>
    <t>Низкий вес, т.к. эти документы должен предоставить Заказчик</t>
  </si>
  <si>
    <t>Берсуатский с.о.</t>
  </si>
  <si>
    <t>с.Байдала</t>
  </si>
  <si>
    <t>Атбасарский район</t>
  </si>
  <si>
    <t>Мариновский с.о.</t>
  </si>
  <si>
    <t>с.Бейис Хазирет</t>
  </si>
  <si>
    <t>Сергеевский с.о.</t>
  </si>
  <si>
    <t>с.Поповка</t>
  </si>
  <si>
    <t>Ярославский с.о.</t>
  </si>
  <si>
    <t>с.Калиновка</t>
  </si>
  <si>
    <t>с.Магдалиновка</t>
  </si>
  <si>
    <t>с.Хрящевка</t>
  </si>
  <si>
    <t>Полтавский с.о.</t>
  </si>
  <si>
    <t>с. Титовка</t>
  </si>
  <si>
    <t>Макеевский с.о.</t>
  </si>
  <si>
    <t>с. Макеевка</t>
  </si>
  <si>
    <t>Егиндыкольский район</t>
  </si>
  <si>
    <t>Алакольский с.о.</t>
  </si>
  <si>
    <t>с.Коркем</t>
  </si>
  <si>
    <t>с.Полтавское</t>
  </si>
  <si>
    <t>Жалманкулакский с.о.</t>
  </si>
  <si>
    <t>с.Жалманкулак</t>
  </si>
  <si>
    <t>с.Коржинколь</t>
  </si>
  <si>
    <t>с.Тоганас</t>
  </si>
  <si>
    <t>с.Узункольское</t>
  </si>
  <si>
    <t>Буревестникский с.о.</t>
  </si>
  <si>
    <t>с.Балыкты</t>
  </si>
  <si>
    <t>Тарасовский с.о.</t>
  </si>
  <si>
    <t>с.Тарасовка</t>
  </si>
  <si>
    <t>Беловодский с.о.</t>
  </si>
  <si>
    <t>с.Терсакан</t>
  </si>
  <si>
    <t>Калининский с.о.</t>
  </si>
  <si>
    <t>с.Калининское</t>
  </si>
  <si>
    <t>с.Моховое</t>
  </si>
  <si>
    <t>Кызылсайский с.о.</t>
  </si>
  <si>
    <t>с.Кировское</t>
  </si>
  <si>
    <t>с.Баягиз</t>
  </si>
  <si>
    <t>Жаркаинский район</t>
  </si>
  <si>
    <t>с.а.Далабай</t>
  </si>
  <si>
    <t>с.Далабай</t>
  </si>
  <si>
    <t>с.а. Тассуат</t>
  </si>
  <si>
    <t>с.Тассуат</t>
  </si>
  <si>
    <t>с.а Шойындыколь</t>
  </si>
  <si>
    <t>с.Шойындыколь</t>
  </si>
  <si>
    <t>Жанадалинский с.о.</t>
  </si>
  <si>
    <t>с.Зерноградское</t>
  </si>
  <si>
    <t>Нахимовский с.о.</t>
  </si>
  <si>
    <t>с.Нахимовка</t>
  </si>
  <si>
    <t>с.а. Бирасуат</t>
  </si>
  <si>
    <t>с.Бирсуат</t>
  </si>
  <si>
    <t>с.а. Кумсуат</t>
  </si>
  <si>
    <t>с.Кумсуат</t>
  </si>
  <si>
    <t>с.а. Тасоткель</t>
  </si>
  <si>
    <t>с.а Ушкарасу</t>
  </si>
  <si>
    <t>Валихановский с.о.</t>
  </si>
  <si>
    <t>с.Баранкуль</t>
  </si>
  <si>
    <t>Арыктинский с.о.</t>
  </si>
  <si>
    <t>с.Арыкты</t>
  </si>
  <si>
    <t>с.Садырбай</t>
  </si>
  <si>
    <t>Карашалгинский с.о.</t>
  </si>
  <si>
    <t>Кенбидаикский с.о.</t>
  </si>
  <si>
    <t>с.Кенбидаик</t>
  </si>
  <si>
    <t>с.Ушсарт</t>
  </si>
  <si>
    <t>район Биржан сал</t>
  </si>
  <si>
    <t>с.Алга</t>
  </si>
  <si>
    <t>с.Валиханово</t>
  </si>
  <si>
    <t>Енбекшильдерский с.о.</t>
  </si>
  <si>
    <t>с.Енбекшильдер</t>
  </si>
  <si>
    <t>Макинский с.о.</t>
  </si>
  <si>
    <t>с.Буланды</t>
  </si>
  <si>
    <t>с.Краснофлотское</t>
  </si>
  <si>
    <t>с.Кенащи</t>
  </si>
  <si>
    <t>Зауральский с.о.</t>
  </si>
  <si>
    <t>с.Кудукагаш</t>
  </si>
  <si>
    <t>с.Когам</t>
  </si>
  <si>
    <t>с.Макпал</t>
  </si>
  <si>
    <t>с. Каратал</t>
  </si>
  <si>
    <t>Степнякская г.а.</t>
  </si>
  <si>
    <t>с. Пригорхоз</t>
  </si>
  <si>
    <t>Ульгинский с.о.</t>
  </si>
  <si>
    <t>с.Карловка</t>
  </si>
  <si>
    <t>с. Кызылуюм</t>
  </si>
  <si>
    <t>Кызылсуатский с.о.</t>
  </si>
  <si>
    <t>с.Кызыл суат</t>
  </si>
  <si>
    <t>с.Шубар</t>
  </si>
  <si>
    <t>с.о.Тасты</t>
  </si>
  <si>
    <t>ст.Тастак</t>
  </si>
  <si>
    <t>Талапкерский с.о.</t>
  </si>
  <si>
    <t>с.Ыбырая Алтынсарина</t>
  </si>
  <si>
    <t>с. Аккайын</t>
  </si>
  <si>
    <t>с.Маншук, новое село Маншук Маметова</t>
  </si>
  <si>
    <t>Арайлынский с.о.</t>
  </si>
  <si>
    <t>Жанаесильский с.о.</t>
  </si>
  <si>
    <t>с.Мортык</t>
  </si>
  <si>
    <t>Оразакский с.о.</t>
  </si>
  <si>
    <t>с.Опан</t>
  </si>
  <si>
    <t>с.о.Кабанбай батыра</t>
  </si>
  <si>
    <t>с.о.Рахымжана Кошкарбаева</t>
  </si>
  <si>
    <t>с.Отаутускен</t>
  </si>
  <si>
    <t>с. Акмечеть</t>
  </si>
  <si>
    <t>Раевский с.о.</t>
  </si>
  <si>
    <t>с.Новографское</t>
  </si>
  <si>
    <t>с.о.Бозайгыр</t>
  </si>
  <si>
    <t>ст.Тонкерис</t>
  </si>
  <si>
    <t>с.Белое Озеро</t>
  </si>
  <si>
    <t>Пригородный с.о.</t>
  </si>
  <si>
    <t>с.Камышенка</t>
  </si>
  <si>
    <t>с.Гуляйполе</t>
  </si>
  <si>
    <t>с.Егемен</t>
  </si>
  <si>
    <t>с.о. Бектау</t>
  </si>
  <si>
    <t>с.Конкрынка</t>
  </si>
  <si>
    <t>с.Мыктыколь</t>
  </si>
  <si>
    <t>с.Ключи</t>
  </si>
  <si>
    <t>ст.Караадыр</t>
  </si>
  <si>
    <t>Айтекебийский район</t>
  </si>
  <si>
    <t>Актастынский с.о.</t>
  </si>
  <si>
    <t>Аралтогайский с.о.</t>
  </si>
  <si>
    <t>с.Киякты</t>
  </si>
  <si>
    <t>с.Милысай</t>
  </si>
  <si>
    <t>Отделение Улгайсын</t>
  </si>
  <si>
    <t>Жабасакский с.о.</t>
  </si>
  <si>
    <t>с.Жабасак</t>
  </si>
  <si>
    <t>Кайрактинский с.о.</t>
  </si>
  <si>
    <t>с.Талдык</t>
  </si>
  <si>
    <t>Карабутакский с.о.</t>
  </si>
  <si>
    <t>с.Белкопа</t>
  </si>
  <si>
    <t>с.Енбекту</t>
  </si>
  <si>
    <t>с.Жароткель</t>
  </si>
  <si>
    <t>Ушкаттинский с.о.</t>
  </si>
  <si>
    <t>с.Ушкатты</t>
  </si>
  <si>
    <t>Кызылжулдузский с.о.</t>
  </si>
  <si>
    <t>с.Аралтобе</t>
  </si>
  <si>
    <t>Байганинский район</t>
  </si>
  <si>
    <t>Карауылкелдинский с.о.</t>
  </si>
  <si>
    <t>с.Кокбулак</t>
  </si>
  <si>
    <t>с.Косарал</t>
  </si>
  <si>
    <t>Жаркамысский с.о.</t>
  </si>
  <si>
    <t>с.Жаркамыс</t>
  </si>
  <si>
    <t>с.Ебейти</t>
  </si>
  <si>
    <t>Кызылбулакский с.о.</t>
  </si>
  <si>
    <t>с.Кемерши</t>
  </si>
  <si>
    <t>с.Баршакум</t>
  </si>
  <si>
    <t>Кольтабанский с.о.</t>
  </si>
  <si>
    <t>с.Кораши</t>
  </si>
  <si>
    <t>с.Булактыколь</t>
  </si>
  <si>
    <t>с.Жанатан</t>
  </si>
  <si>
    <t>Иргизский район</t>
  </si>
  <si>
    <t>Иргизский с.о.</t>
  </si>
  <si>
    <t>Аманкольский с.о.</t>
  </si>
  <si>
    <t>с.Аманколь</t>
  </si>
  <si>
    <t>Кумтогайский с.о.</t>
  </si>
  <si>
    <t>с.Каракудык</t>
  </si>
  <si>
    <t>с. Жаныс би</t>
  </si>
  <si>
    <t>с.Шенбертал</t>
  </si>
  <si>
    <t>Hуринский с.о.</t>
  </si>
  <si>
    <t>с.Белшер</t>
  </si>
  <si>
    <t>с.Дукен</t>
  </si>
  <si>
    <t>с.Мамыр</t>
  </si>
  <si>
    <t>с.Кумтогай</t>
  </si>
  <si>
    <t>с. Темир-Мост</t>
  </si>
  <si>
    <t>с.Котибар</t>
  </si>
  <si>
    <t>Батпаккольский с.о.</t>
  </si>
  <si>
    <t>с.Кожасай</t>
  </si>
  <si>
    <t>Кумжарганский с.о.</t>
  </si>
  <si>
    <t>с.Кумжарган</t>
  </si>
  <si>
    <t>с.Шенгельши</t>
  </si>
  <si>
    <t>Саркольский с.о.</t>
  </si>
  <si>
    <t>Таскопинский с.о.</t>
  </si>
  <si>
    <t>с.Шыгырлы</t>
  </si>
  <si>
    <t>Кенестуский с.о.</t>
  </si>
  <si>
    <t>Жаксымайский с.о.</t>
  </si>
  <si>
    <t>ст.Жаксымай</t>
  </si>
  <si>
    <t>Уилский район</t>
  </si>
  <si>
    <t>Уилский с.о.</t>
  </si>
  <si>
    <t>с.Акшатау</t>
  </si>
  <si>
    <t>с.Каракемер</t>
  </si>
  <si>
    <t>с.о.им. Ш.Берсиева</t>
  </si>
  <si>
    <t>Коптогайский с.о.</t>
  </si>
  <si>
    <t>с.Коптогай</t>
  </si>
  <si>
    <t>с.Шубарши</t>
  </si>
  <si>
    <t>Саралжынский с.о.</t>
  </si>
  <si>
    <t>с.Аккемер</t>
  </si>
  <si>
    <t>с.Шикудук</t>
  </si>
  <si>
    <t>Сарыбийский с.о.</t>
  </si>
  <si>
    <t>Уилский</t>
  </si>
  <si>
    <t>Каиндинский с.о.</t>
  </si>
  <si>
    <t>с.Косембай</t>
  </si>
  <si>
    <t>Жанаконысский с.о.</t>
  </si>
  <si>
    <t>с.Копасор</t>
  </si>
  <si>
    <t>с.Аккайтым</t>
  </si>
  <si>
    <t>с.о.им.Есета Котибарова</t>
  </si>
  <si>
    <t>с.Байкадам</t>
  </si>
  <si>
    <t>Айшуакский с.о.</t>
  </si>
  <si>
    <t>с.Есетата</t>
  </si>
  <si>
    <t>с.Бегимбет</t>
  </si>
  <si>
    <t>Бозойский с.о.</t>
  </si>
  <si>
    <t>с.Канбакты</t>
  </si>
  <si>
    <t>с.Бозой</t>
  </si>
  <si>
    <t>Челкарский с.о.</t>
  </si>
  <si>
    <t>с.Жылтыр</t>
  </si>
  <si>
    <t>с.Тумалыколь</t>
  </si>
  <si>
    <t>с.Котртас</t>
  </si>
  <si>
    <t>с.о.Бершугир</t>
  </si>
  <si>
    <t>с.Алабас</t>
  </si>
  <si>
    <t>с.Сарсай</t>
  </si>
  <si>
    <t>Кишикумский с.о.</t>
  </si>
  <si>
    <t>с.Карашокат</t>
  </si>
  <si>
    <t>с.Шокысу</t>
  </si>
  <si>
    <t>Тогызский с.о.</t>
  </si>
  <si>
    <t>с.Тогыз</t>
  </si>
  <si>
    <t>с.Жылан</t>
  </si>
  <si>
    <t>с.Копмула</t>
  </si>
  <si>
    <t>с.о. Матибулак</t>
  </si>
  <si>
    <t>с.Еспе</t>
  </si>
  <si>
    <t>с/о Жибек жолы</t>
  </si>
  <si>
    <t>с.Жынгылды</t>
  </si>
  <si>
    <t>Каскеленский г/а</t>
  </si>
  <si>
    <t>Узынбулакский с.о.</t>
  </si>
  <si>
    <t>с.Жалаулы</t>
  </si>
  <si>
    <t>Жаланашский с.о.</t>
  </si>
  <si>
    <t>с.Жайдакбулак</t>
  </si>
  <si>
    <t>Жылысайский с.о.</t>
  </si>
  <si>
    <t>с.Шыбышы</t>
  </si>
  <si>
    <t>Каркаринский с.о.</t>
  </si>
  <si>
    <t>с.Ереул</t>
  </si>
  <si>
    <t>Сатинский с.о.</t>
  </si>
  <si>
    <t>с.Курмети</t>
  </si>
  <si>
    <t>с.Жанатасашы</t>
  </si>
  <si>
    <t>с.Кенсу</t>
  </si>
  <si>
    <t>с.Кокпияз</t>
  </si>
  <si>
    <t>с.Жинишке</t>
  </si>
  <si>
    <t>Кегенский с.о.</t>
  </si>
  <si>
    <t>с.Темирлик</t>
  </si>
  <si>
    <t>с.Мойнак</t>
  </si>
  <si>
    <t>Райымбекский район</t>
  </si>
  <si>
    <t>Карасазский с.о.</t>
  </si>
  <si>
    <t>с.Тузкол</t>
  </si>
  <si>
    <t>Сарыжазский с.о.</t>
  </si>
  <si>
    <t>с.Акбеит</t>
  </si>
  <si>
    <t>с.Комирши</t>
  </si>
  <si>
    <t>Тигерменский с.о.</t>
  </si>
  <si>
    <t>с.Узынтам</t>
  </si>
  <si>
    <t>с.Коскумбез</t>
  </si>
  <si>
    <t>с.Аркар</t>
  </si>
  <si>
    <t>с.Айбас</t>
  </si>
  <si>
    <t>Тасшагильский с.о.</t>
  </si>
  <si>
    <t>с.Кенбай</t>
  </si>
  <si>
    <t>с.Коныраулы</t>
  </si>
  <si>
    <t>с.Азгир</t>
  </si>
  <si>
    <t>с.Балыкши</t>
  </si>
  <si>
    <t>с.Иманово</t>
  </si>
  <si>
    <t>с.Каспий</t>
  </si>
  <si>
    <t>с.Веселое</t>
  </si>
  <si>
    <t>с Шыршытсу</t>
  </si>
  <si>
    <t>с.Акарал</t>
  </si>
  <si>
    <t>с.Сатбай</t>
  </si>
  <si>
    <t>Улкен Нарынский с.о.</t>
  </si>
  <si>
    <t>с.Балгын</t>
  </si>
  <si>
    <t>с.Свинчатка</t>
  </si>
  <si>
    <t>с.Жазаба</t>
  </si>
  <si>
    <t>с.Берель</t>
  </si>
  <si>
    <t>Катон-Карагайский с.о.</t>
  </si>
  <si>
    <t>с.Кабырга</t>
  </si>
  <si>
    <t>с.Шынгыстай</t>
  </si>
  <si>
    <t>с.Жана-Ульга</t>
  </si>
  <si>
    <t>Коробихинский с.о.</t>
  </si>
  <si>
    <t>с.Коробиха</t>
  </si>
  <si>
    <t>Белкарагайский с.о.</t>
  </si>
  <si>
    <t>с.Топкаин</t>
  </si>
  <si>
    <t>с.Майемер</t>
  </si>
  <si>
    <t>с.Сенное</t>
  </si>
  <si>
    <t>с.Hово-Хайрузовка</t>
  </si>
  <si>
    <t>Урыльский с.о.</t>
  </si>
  <si>
    <t>с.Аршаты</t>
  </si>
  <si>
    <t>Аккайнарский с.о.</t>
  </si>
  <si>
    <t>с.Акмарал</t>
  </si>
  <si>
    <t>с.Кызылжулдыз</t>
  </si>
  <si>
    <t>с.Курчумкистауы</t>
  </si>
  <si>
    <t>с.Шаганатты</t>
  </si>
  <si>
    <t>Ново-Бухтарминский с.о.</t>
  </si>
  <si>
    <t>с.Дородница</t>
  </si>
  <si>
    <t>с.Северное</t>
  </si>
  <si>
    <t>с.Крестовка</t>
  </si>
  <si>
    <t>с.Снегирево</t>
  </si>
  <si>
    <t>с. Богатырево</t>
  </si>
  <si>
    <t>с.Шубаркайын</t>
  </si>
  <si>
    <t>с.о.Аккала</t>
  </si>
  <si>
    <t>с.Аккала</t>
  </si>
  <si>
    <t>с.Караткуль</t>
  </si>
  <si>
    <t>Бастаушинский с.о.</t>
  </si>
  <si>
    <t>с.Бастауши</t>
  </si>
  <si>
    <t>с.Кокжота</t>
  </si>
  <si>
    <t>Кулынжонский с.о.</t>
  </si>
  <si>
    <t>Мариногорский с.о.</t>
  </si>
  <si>
    <t>с.Мариногорка</t>
  </si>
  <si>
    <t>с.Жўмба</t>
  </si>
  <si>
    <t>Палатцынский с.о.</t>
  </si>
  <si>
    <t>с.Каракол</t>
  </si>
  <si>
    <t>с.Палатцы</t>
  </si>
  <si>
    <t>Сарыбельский с.о.</t>
  </si>
  <si>
    <t>с.Поперечное</t>
  </si>
  <si>
    <t>Тарбагатайский район</t>
  </si>
  <si>
    <t>Жанааулский с.о.</t>
  </si>
  <si>
    <t>с.Тауке</t>
  </si>
  <si>
    <t>с.Шолакорда</t>
  </si>
  <si>
    <t>с.Шорга</t>
  </si>
  <si>
    <t>Тугыльский с.о.</t>
  </si>
  <si>
    <t>с.Байтогас</t>
  </si>
  <si>
    <t>с.Жанатилеу</t>
  </si>
  <si>
    <t>с.Ахметбулак</t>
  </si>
  <si>
    <t>с. Кандыковка</t>
  </si>
  <si>
    <t>с.Аймантобе</t>
  </si>
  <si>
    <t>Қарабөгет</t>
  </si>
  <si>
    <t>Сарыөзек</t>
  </si>
  <si>
    <t>Қызылтал</t>
  </si>
  <si>
    <t>Көкжелек</t>
  </si>
  <si>
    <t>А.Hазарбекова</t>
  </si>
  <si>
    <t>Қызылотау</t>
  </si>
  <si>
    <t>Күшаман</t>
  </si>
  <si>
    <t>Ұланбел</t>
  </si>
  <si>
    <t>Меркі</t>
  </si>
  <si>
    <t>Талдыбұлақ уч.</t>
  </si>
  <si>
    <t>Сұрат</t>
  </si>
  <si>
    <t>Аққайнар</t>
  </si>
  <si>
    <t>Тескентоған</t>
  </si>
  <si>
    <t>Тәтті</t>
  </si>
  <si>
    <t>Ақжол</t>
  </si>
  <si>
    <t>Аспара</t>
  </si>
  <si>
    <t>Қайыңдысай</t>
  </si>
  <si>
    <t>Құмарық</t>
  </si>
  <si>
    <t>Ақермен</t>
  </si>
  <si>
    <t>Ақкөз-Қайнар</t>
  </si>
  <si>
    <t>Алтынарық</t>
  </si>
  <si>
    <t>Кентай</t>
  </si>
  <si>
    <t>Қазақдихан</t>
  </si>
  <si>
    <t>Кеңес</t>
  </si>
  <si>
    <t>Жауғаш</t>
  </si>
  <si>
    <t>Тұрлыбай батыр</t>
  </si>
  <si>
    <t>Жаңатоған</t>
  </si>
  <si>
    <t>Қызылсай</t>
  </si>
  <si>
    <t>Мыңқазан</t>
  </si>
  <si>
    <t>Аңдас батыр</t>
  </si>
  <si>
    <t>Аралкишлак</t>
  </si>
  <si>
    <t>Беларық</t>
  </si>
  <si>
    <t>Меркі шипажайы</t>
  </si>
  <si>
    <t>Ойтал</t>
  </si>
  <si>
    <t>Маханды</t>
  </si>
  <si>
    <t>Қызылдикан</t>
  </si>
  <si>
    <t>Маятас</t>
  </si>
  <si>
    <t>Тоғызкент</t>
  </si>
  <si>
    <t>Майлыкөл</t>
  </si>
  <si>
    <t>Досбол</t>
  </si>
  <si>
    <t>Шағалалы</t>
  </si>
  <si>
    <t>Тогызкентский</t>
  </si>
  <si>
    <t>с.Әбілда(с.Ушарал)</t>
  </si>
  <si>
    <t>Жаңаарық</t>
  </si>
  <si>
    <t>Ұзақбай Сыздықбаев</t>
  </si>
  <si>
    <t>Түркістан</t>
  </si>
  <si>
    <t>Әшір Бүркітбаев</t>
  </si>
  <si>
    <t>Арыстанды(Буденное)</t>
  </si>
  <si>
    <t>Үшбас</t>
  </si>
  <si>
    <t>Көкдала-кіші</t>
  </si>
  <si>
    <t>Құлан</t>
  </si>
  <si>
    <t>Шеңгер</t>
  </si>
  <si>
    <t>Абай</t>
  </si>
  <si>
    <t>Көкарық</t>
  </si>
  <si>
    <t>Ақыртөбе</t>
  </si>
  <si>
    <t>Малдыбай</t>
  </si>
  <si>
    <t>Қарақыстақ</t>
  </si>
  <si>
    <t>Жалпақсаз</t>
  </si>
  <si>
    <t>Қазақ</t>
  </si>
  <si>
    <t>Тасшолақ</t>
  </si>
  <si>
    <t>Мамай-Қайыңды</t>
  </si>
  <si>
    <t>Ақбұлақ</t>
  </si>
  <si>
    <t>Бәйтелі</t>
  </si>
  <si>
    <t>Қызылшаруа</t>
  </si>
  <si>
    <t>Тереңөзек</t>
  </si>
  <si>
    <t>Шолақ-Қайыңды</t>
  </si>
  <si>
    <t>Орнекский</t>
  </si>
  <si>
    <t>с.Салимбай Прманов</t>
  </si>
  <si>
    <t>Сөгеті</t>
  </si>
  <si>
    <t>Қорағаты</t>
  </si>
  <si>
    <t>Мамыртөбе</t>
  </si>
  <si>
    <t>Көкдөнен</t>
  </si>
  <si>
    <t>Құмарық ст.</t>
  </si>
  <si>
    <t>Өрнек</t>
  </si>
  <si>
    <t>Сұңқайты</t>
  </si>
  <si>
    <t>Талас</t>
  </si>
  <si>
    <t>Көшек батыр</t>
  </si>
  <si>
    <t>Қызыләуіт</t>
  </si>
  <si>
    <t>Үшарал</t>
  </si>
  <si>
    <t>Арал</t>
  </si>
  <si>
    <t>Қайыр</t>
  </si>
  <si>
    <t>Бостандық</t>
  </si>
  <si>
    <t>Шәкіров</t>
  </si>
  <si>
    <t>Тамабек (Амангелді)</t>
  </si>
  <si>
    <t>Ойыкский</t>
  </si>
  <si>
    <t>с.Турумкул</t>
  </si>
  <si>
    <t>Сауытбек</t>
  </si>
  <si>
    <t>Дулат</t>
  </si>
  <si>
    <t>Бөлтірік</t>
  </si>
  <si>
    <t>Ескі-Шу</t>
  </si>
  <si>
    <t>Еңбекші</t>
  </si>
  <si>
    <t>Тасөткел</t>
  </si>
  <si>
    <t>Жиенбет</t>
  </si>
  <si>
    <t>Жайсан</t>
  </si>
  <si>
    <t>Балуан Шолақ</t>
  </si>
  <si>
    <t>Жиделі</t>
  </si>
  <si>
    <t>Шоқпар</t>
  </si>
  <si>
    <t>Еспе ст.</t>
  </si>
  <si>
    <t>Аспара ст.</t>
  </si>
  <si>
    <t>Бокейординский район</t>
  </si>
  <si>
    <t>Бисенский с.о.</t>
  </si>
  <si>
    <t>с.Жетібай</t>
  </si>
  <si>
    <t>Муратсайский с.о.</t>
  </si>
  <si>
    <t>с.Ажен</t>
  </si>
  <si>
    <t>с.Тайгара</t>
  </si>
  <si>
    <t>Ординский с.о.</t>
  </si>
  <si>
    <t>с.Уштерек</t>
  </si>
  <si>
    <t>Сайхинский с.о.</t>
  </si>
  <si>
    <t>с.Большевик</t>
  </si>
  <si>
    <t>с.о.им.Темира Масина</t>
  </si>
  <si>
    <t>с.Теренкудук</t>
  </si>
  <si>
    <t>с.Кеной</t>
  </si>
  <si>
    <t>Жангалинский район</t>
  </si>
  <si>
    <t>с.Акбалшык</t>
  </si>
  <si>
    <t>Жанажолский с.о.</t>
  </si>
  <si>
    <t>с.Киши Айдархан</t>
  </si>
  <si>
    <t>Жанаказанский с.о.</t>
  </si>
  <si>
    <t>с.Жуалыой</t>
  </si>
  <si>
    <t>Кызылобинский с.о.</t>
  </si>
  <si>
    <t>с.Айтпай</t>
  </si>
  <si>
    <t>с.Торткулак</t>
  </si>
  <si>
    <t>Маштексайский с.о.</t>
  </si>
  <si>
    <t>с.Мукыр</t>
  </si>
  <si>
    <t>Пятимарский с.о.</t>
  </si>
  <si>
    <t>с.Борык</t>
  </si>
  <si>
    <t>с.Плантация</t>
  </si>
  <si>
    <t>Копжасарский с.о.</t>
  </si>
  <si>
    <t>с.Ушкемпир</t>
  </si>
  <si>
    <t>Жанибекский район</t>
  </si>
  <si>
    <t>Борсынский с.о.</t>
  </si>
  <si>
    <t>с.Борсы</t>
  </si>
  <si>
    <t>с.Тегисшил</t>
  </si>
  <si>
    <t>Куйгенкольский с.о.</t>
  </si>
  <si>
    <t>с.Онеге</t>
  </si>
  <si>
    <t>Тауский с.о.</t>
  </si>
  <si>
    <t>с.им.И.Жумаева</t>
  </si>
  <si>
    <t>Таловский с.о.</t>
  </si>
  <si>
    <t>с.Таловка</t>
  </si>
  <si>
    <t>с.Майтубек</t>
  </si>
  <si>
    <t>Казталовский район</t>
  </si>
  <si>
    <t>Казталовский с.о.</t>
  </si>
  <si>
    <t>с.Бозоба</t>
  </si>
  <si>
    <t>Болашакский с.о.</t>
  </si>
  <si>
    <t>с.Болашак</t>
  </si>
  <si>
    <t>с.Копкутир</t>
  </si>
  <si>
    <t>с.Жана тан</t>
  </si>
  <si>
    <t>с.Комекши</t>
  </si>
  <si>
    <t>Коктерекский с.о.</t>
  </si>
  <si>
    <t>с.Сатыбалды</t>
  </si>
  <si>
    <t>с.Конысбай</t>
  </si>
  <si>
    <t>Караузенский с.о.</t>
  </si>
  <si>
    <t>с.Караузен</t>
  </si>
  <si>
    <t>с.Серик</t>
  </si>
  <si>
    <t>с.Ашысай</t>
  </si>
  <si>
    <t>Кошанколский с.о.</t>
  </si>
  <si>
    <t>с.Ордабай</t>
  </si>
  <si>
    <t>Талдыапанский с.о.</t>
  </si>
  <si>
    <t>с.Кайшакудук</t>
  </si>
  <si>
    <t>с.Кособа</t>
  </si>
  <si>
    <t>с.Сарыкудук</t>
  </si>
  <si>
    <t>Теренколский с.о.</t>
  </si>
  <si>
    <t>с.Беспишен</t>
  </si>
  <si>
    <t>с.Абиш</t>
  </si>
  <si>
    <t>с.Уразгали</t>
  </si>
  <si>
    <t>Бостандыкский с.о.</t>
  </si>
  <si>
    <t>с.Аккурай</t>
  </si>
  <si>
    <t>Бирикский с.о.</t>
  </si>
  <si>
    <t>с.Талдыапан</t>
  </si>
  <si>
    <t>Талдыкудукский с.о.</t>
  </si>
  <si>
    <t>с.Талдыкудук</t>
  </si>
  <si>
    <t>Каратобинский район</t>
  </si>
  <si>
    <t>Аккозинский с.о.</t>
  </si>
  <si>
    <t>с.Коржын</t>
  </si>
  <si>
    <t>Каракулский с.о.</t>
  </si>
  <si>
    <t>с.Алаколь</t>
  </si>
  <si>
    <t>с.Шалгын</t>
  </si>
  <si>
    <t>с.Сауле</t>
  </si>
  <si>
    <t>Сулыкольский с.о.</t>
  </si>
  <si>
    <t>с.Толен</t>
  </si>
  <si>
    <t>с.Ушана</t>
  </si>
  <si>
    <t>Аралтобинский с.о.</t>
  </si>
  <si>
    <t>Буланский с.о.</t>
  </si>
  <si>
    <t>с.Булан</t>
  </si>
  <si>
    <t>Булдуртинский с.о.</t>
  </si>
  <si>
    <t>с.Когерис</t>
  </si>
  <si>
    <t>Саройский с.о.</t>
  </si>
  <si>
    <t>с.Коздикара</t>
  </si>
  <si>
    <t>с.Куспанколь</t>
  </si>
  <si>
    <t>с.Жанаонир</t>
  </si>
  <si>
    <t>Жосалинский с.о.</t>
  </si>
  <si>
    <t>Жетыкольский с.о.</t>
  </si>
  <si>
    <t>с.Жетыколь</t>
  </si>
  <si>
    <t>с.Жыракудык</t>
  </si>
  <si>
    <t>с.Сасыкколь</t>
  </si>
  <si>
    <t>с.Шоктыбай</t>
  </si>
  <si>
    <t>с.Алмазное</t>
  </si>
  <si>
    <t>с.Актау</t>
  </si>
  <si>
    <t>с.Карагаш</t>
  </si>
  <si>
    <t>Ардакский с.о.</t>
  </si>
  <si>
    <t>с.Ардак</t>
  </si>
  <si>
    <t>с. Аксуат</t>
  </si>
  <si>
    <t>с.Аксугум</t>
  </si>
  <si>
    <t>Ортадересинский с.о.</t>
  </si>
  <si>
    <t>с.Акжайдак</t>
  </si>
  <si>
    <t>г.Балхаш</t>
  </si>
  <si>
    <t>с.Торангылык</t>
  </si>
  <si>
    <t>с.о. Мартбек Мамыраев</t>
  </si>
  <si>
    <t>с.Борлыбулак</t>
  </si>
  <si>
    <t>с.Кент</t>
  </si>
  <si>
    <t>с.о.Карагайлы</t>
  </si>
  <si>
    <t>с.Окольное</t>
  </si>
  <si>
    <t>с.Тельманское</t>
  </si>
  <si>
    <t>Шидертинский с.о.</t>
  </si>
  <si>
    <t>с.Шидерты</t>
  </si>
  <si>
    <t>Родниковский с.о.</t>
  </si>
  <si>
    <t>с.Родниковское</t>
  </si>
  <si>
    <t>с.Ералы</t>
  </si>
  <si>
    <t>Шетский район</t>
  </si>
  <si>
    <t>с.Еркиндык</t>
  </si>
  <si>
    <t>Аксу-Аюлинский с.о.</t>
  </si>
  <si>
    <t>с.Енбекшил</t>
  </si>
  <si>
    <t>Акчатауский с.о.</t>
  </si>
  <si>
    <t>с. Жарылгап батыр</t>
  </si>
  <si>
    <t>с.Акбауыр</t>
  </si>
  <si>
    <t>Талдинский с.о.</t>
  </si>
  <si>
    <t>Коктенкольский с.о.</t>
  </si>
  <si>
    <t>с.Коктенколь</t>
  </si>
  <si>
    <t>с.Алихан</t>
  </si>
  <si>
    <t>ст.Коктинколи</t>
  </si>
  <si>
    <t>Краснополянский с.о.</t>
  </si>
  <si>
    <t>Нураталдинский с.о.</t>
  </si>
  <si>
    <t>с.Кызылкой</t>
  </si>
  <si>
    <t>с.Шопа</t>
  </si>
  <si>
    <t>Шетский с.о.</t>
  </si>
  <si>
    <t>с.Карамыс</t>
  </si>
  <si>
    <t>с.Тумсык</t>
  </si>
  <si>
    <t>Бурминский с.о.</t>
  </si>
  <si>
    <t>с.Мухтар</t>
  </si>
  <si>
    <t>с.Сарыши</t>
  </si>
  <si>
    <t>с.Берекеши</t>
  </si>
  <si>
    <t>с.Дерипсал</t>
  </si>
  <si>
    <t>Тагылинский с.о.</t>
  </si>
  <si>
    <t>с. Аякши</t>
  </si>
  <si>
    <t>с.Кызылтау</t>
  </si>
  <si>
    <t>Амангельдинский район</t>
  </si>
  <si>
    <t>Амантогайский с.о.</t>
  </si>
  <si>
    <t>с.Жалдама</t>
  </si>
  <si>
    <t>Тастинский с.о.</t>
  </si>
  <si>
    <t>с.Тасты</t>
  </si>
  <si>
    <t>Уштогайский с.о.</t>
  </si>
  <si>
    <t>с.Степняк</t>
  </si>
  <si>
    <t>с.Есир</t>
  </si>
  <si>
    <t>Урпекский с.о.</t>
  </si>
  <si>
    <t>с.Агаштыколь</t>
  </si>
  <si>
    <t>с.Уштогай</t>
  </si>
  <si>
    <t>с.Когалыколь</t>
  </si>
  <si>
    <t>с.Увальное</t>
  </si>
  <si>
    <t>Асенкритовский с.о.</t>
  </si>
  <si>
    <t>с.Нагорное</t>
  </si>
  <si>
    <t>Набережный с.о.</t>
  </si>
  <si>
    <t>с.Кайындыколь</t>
  </si>
  <si>
    <t>с.Максут</t>
  </si>
  <si>
    <t>Павловский с.о.</t>
  </si>
  <si>
    <t>с. Павловка</t>
  </si>
  <si>
    <t>с.Варваринка</t>
  </si>
  <si>
    <t>с.Валерьяновка</t>
  </si>
  <si>
    <t>с.Аксуатское</t>
  </si>
  <si>
    <t>с.Баталы</t>
  </si>
  <si>
    <t>с.Богородское</t>
  </si>
  <si>
    <t>с.Майлин</t>
  </si>
  <si>
    <t>с.Приреченское</t>
  </si>
  <si>
    <t>с.о. Әйет</t>
  </si>
  <si>
    <t>с.Оренбургское</t>
  </si>
  <si>
    <t>с.Шевченковка</t>
  </si>
  <si>
    <t>Станционный с.о.</t>
  </si>
  <si>
    <t>с.Шадыксаевка</t>
  </si>
  <si>
    <t>Московский с.о.</t>
  </si>
  <si>
    <t>с.Светлый Жарколь</t>
  </si>
  <si>
    <t>с.Суриковка</t>
  </si>
  <si>
    <t>с.Лиманное</t>
  </si>
  <si>
    <t>с.Шоккарагай</t>
  </si>
  <si>
    <t>с.Осиновка</t>
  </si>
  <si>
    <t>с.Рыспай</t>
  </si>
  <si>
    <t>с.Талапкер</t>
  </si>
  <si>
    <t>с.Еңбек</t>
  </si>
  <si>
    <t>с.имени И.Ф.Павлова</t>
  </si>
  <si>
    <t>Белозерский с.о.</t>
  </si>
  <si>
    <t>с.Сергеевка</t>
  </si>
  <si>
    <t>Владимировский с.о.</t>
  </si>
  <si>
    <t>с.Сормовка</t>
  </si>
  <si>
    <t>с.Қостомар</t>
  </si>
  <si>
    <t>с.Половниковка</t>
  </si>
  <si>
    <t>Майкольский с.о.</t>
  </si>
  <si>
    <t>с.Арман</t>
  </si>
  <si>
    <t>с.Шеминовское</t>
  </si>
  <si>
    <t>Садчиковский с.о.</t>
  </si>
  <si>
    <t>с.Константиновка</t>
  </si>
  <si>
    <t>с.Нечаевка</t>
  </si>
  <si>
    <t>с.Самир</t>
  </si>
  <si>
    <t>с.Рязановка</t>
  </si>
  <si>
    <t>с.Жуковка</t>
  </si>
  <si>
    <t>с.Бегежан</t>
  </si>
  <si>
    <t>с.Чернышевка</t>
  </si>
  <si>
    <t>Ломоносовский с.о.</t>
  </si>
  <si>
    <t>с.Шиели</t>
  </si>
  <si>
    <t>Алешинский с.о.</t>
  </si>
  <si>
    <t>с.Узынагаш</t>
  </si>
  <si>
    <t>с.Борки</t>
  </si>
  <si>
    <t>Буденновский с.о.</t>
  </si>
  <si>
    <t>с.Кызыл Ту</t>
  </si>
  <si>
    <t>Введенский с.о.</t>
  </si>
  <si>
    <t>с.Загаринка</t>
  </si>
  <si>
    <t>с.Кульчукай</t>
  </si>
  <si>
    <t>с.Туленгут</t>
  </si>
  <si>
    <t>с.Долбушка</t>
  </si>
  <si>
    <t>с.Алешинка</t>
  </si>
  <si>
    <t>с.Алкау</t>
  </si>
  <si>
    <t>с.Красная Пресня</t>
  </si>
  <si>
    <t>с.Архиповка</t>
  </si>
  <si>
    <t>с.Харьковское</t>
  </si>
  <si>
    <t>с.Каменскуральское</t>
  </si>
  <si>
    <t>Тенизовский с.о.</t>
  </si>
  <si>
    <t>с.Тенизовское</t>
  </si>
  <si>
    <t>с.Дамды</t>
  </si>
  <si>
    <t>с.Кожа</t>
  </si>
  <si>
    <t>с.Мереке</t>
  </si>
  <si>
    <t>с.Урожайное</t>
  </si>
  <si>
    <t>Сорочинский с.о.</t>
  </si>
  <si>
    <t>с.Новое</t>
  </si>
  <si>
    <t>с.Большие Дубравы</t>
  </si>
  <si>
    <t>с.Севастополь</t>
  </si>
  <si>
    <t>с.Сорочинка</t>
  </si>
  <si>
    <t>с.Караоба</t>
  </si>
  <si>
    <t>с.Островное</t>
  </si>
  <si>
    <t>с.Крыловка</t>
  </si>
  <si>
    <t>Тагильский с.о.</t>
  </si>
  <si>
    <t>с.Тагильское</t>
  </si>
  <si>
    <t>с.Соналы</t>
  </si>
  <si>
    <t>Веселоподольский с.о.</t>
  </si>
  <si>
    <t>с.Ананьевка</t>
  </si>
  <si>
    <t>с.Первомайка</t>
  </si>
  <si>
    <t>с.Песчанка</t>
  </si>
  <si>
    <t>с.Миролюбовка</t>
  </si>
  <si>
    <t>с.Варваровка</t>
  </si>
  <si>
    <t>с.о.Обаған</t>
  </si>
  <si>
    <t>с.Убаган</t>
  </si>
  <si>
    <t>с.Отынагаш</t>
  </si>
  <si>
    <t>Кировский с.о.</t>
  </si>
  <si>
    <t>с.Иваноровное</t>
  </si>
  <si>
    <t>с.Белоглинка</t>
  </si>
  <si>
    <t>с.Сокол</t>
  </si>
  <si>
    <t>с.Укаткан</t>
  </si>
  <si>
    <t>с.Есмырза</t>
  </si>
  <si>
    <t>с.Ксеньевка</t>
  </si>
  <si>
    <t>Федоровский район</t>
  </si>
  <si>
    <t>Ленинский с.о.</t>
  </si>
  <si>
    <t>с.Владыкинка</t>
  </si>
  <si>
    <t>Банновский с.о.</t>
  </si>
  <si>
    <t>с.Каракопа</t>
  </si>
  <si>
    <t>с.Цабелевка</t>
  </si>
  <si>
    <t>Камышинский с.о.</t>
  </si>
  <si>
    <t>Косаралский с.о.</t>
  </si>
  <si>
    <t>с.Кенарал</t>
  </si>
  <si>
    <t>с.Жанакой</t>
  </si>
  <si>
    <t>Пешковский с.о.</t>
  </si>
  <si>
    <t>с.Кравцово</t>
  </si>
  <si>
    <t>с.Алабутала</t>
  </si>
  <si>
    <t>Вишневый с.о.</t>
  </si>
  <si>
    <t>с.Белояровка</t>
  </si>
  <si>
    <t>с.Копыченка</t>
  </si>
  <si>
    <t>с.Вишневое</t>
  </si>
  <si>
    <t>Костряковский с.о.</t>
  </si>
  <si>
    <t>с.Запасное</t>
  </si>
  <si>
    <t>с.Курское</t>
  </si>
  <si>
    <t>с.Новошумное</t>
  </si>
  <si>
    <t>с.Усаковка</t>
  </si>
  <si>
    <t>Воронежский с.о.</t>
  </si>
  <si>
    <t>с.Лысановка</t>
  </si>
  <si>
    <t>с.Дубровка</t>
  </si>
  <si>
    <t>с.Чеховка</t>
  </si>
  <si>
    <t>с.Затышенка</t>
  </si>
  <si>
    <t>с.Малороссийка</t>
  </si>
  <si>
    <t>с.Камышный Чандак</t>
  </si>
  <si>
    <t>с.Волковка</t>
  </si>
  <si>
    <t>с.Трактовое</t>
  </si>
  <si>
    <t>с.Дорожное</t>
  </si>
  <si>
    <t>с.Хан</t>
  </si>
  <si>
    <t>Жалагашский район</t>
  </si>
  <si>
    <t>Аккырский с.о.</t>
  </si>
  <si>
    <t>с.Аккыр</t>
  </si>
  <si>
    <t>Каракеткенский с.о.</t>
  </si>
  <si>
    <t>с.Далдабай</t>
  </si>
  <si>
    <t>Танский с.о.</t>
  </si>
  <si>
    <t>Кандозский с.о.</t>
  </si>
  <si>
    <t>с.Кашканколь</t>
  </si>
  <si>
    <t>Казалинский район</t>
  </si>
  <si>
    <t>Карашенгельский с.о.</t>
  </si>
  <si>
    <t>рзд.Алтай</t>
  </si>
  <si>
    <t>Кызылкумский с.о.</t>
  </si>
  <si>
    <t>с.Каукей</t>
  </si>
  <si>
    <t>Тасарыкский с.о.</t>
  </si>
  <si>
    <t>с.Лакалы</t>
  </si>
  <si>
    <t>с.Шитубек</t>
  </si>
  <si>
    <t>ст.Кубек</t>
  </si>
  <si>
    <t>рзд.Ойында</t>
  </si>
  <si>
    <t>Майлыбасский с.о.</t>
  </si>
  <si>
    <t>с.Майлыбас</t>
  </si>
  <si>
    <t>с.Уйрек</t>
  </si>
  <si>
    <t>Шакенский с.о.</t>
  </si>
  <si>
    <t>с.Шолкум</t>
  </si>
  <si>
    <t>Кармакшинский район</t>
  </si>
  <si>
    <t>Торебай би</t>
  </si>
  <si>
    <t>с.Торебай би</t>
  </si>
  <si>
    <t>с.Ирколь</t>
  </si>
  <si>
    <t>Айгызский с.о.</t>
  </si>
  <si>
    <t>с.Коксала</t>
  </si>
  <si>
    <t>Карагашский</t>
  </si>
  <si>
    <t>с.Каражал</t>
  </si>
  <si>
    <t>с. Поллог</t>
  </si>
  <si>
    <t>с. Кезенсу</t>
  </si>
  <si>
    <t>Калбатауский с.о.</t>
  </si>
  <si>
    <t>с.Ортабулак</t>
  </si>
  <si>
    <t>Суыкбулакский с.о.</t>
  </si>
  <si>
    <t>с.Теристанбалы</t>
  </si>
  <si>
    <t>Бирликшильский с.о.</t>
  </si>
  <si>
    <t>с.Сулусары</t>
  </si>
  <si>
    <t>Каратобинский с.о.</t>
  </si>
  <si>
    <t>с.Батыр Капай</t>
  </si>
  <si>
    <t>Божегурский с.о.</t>
  </si>
  <si>
    <t>с.Укили</t>
  </si>
  <si>
    <t>с.Егинбулак</t>
  </si>
  <si>
    <t>с.Киши Карасу</t>
  </si>
  <si>
    <t>с.Белтерек</t>
  </si>
  <si>
    <t>с.Кентарлау</t>
  </si>
  <si>
    <t>с.Жайма</t>
  </si>
  <si>
    <t>Жарыкский с/о</t>
  </si>
  <si>
    <t>с.Малай</t>
  </si>
  <si>
    <t>Карасуский с/о</t>
  </si>
  <si>
    <t>с.Конырбиик</t>
  </si>
  <si>
    <t>Каратобинский с/о</t>
  </si>
  <si>
    <t>с.Ади</t>
  </si>
  <si>
    <t>Бигашский с.о.</t>
  </si>
  <si>
    <t>Ульгулималшинский с.о.</t>
  </si>
  <si>
    <t>с.Ульгули-Малши</t>
  </si>
  <si>
    <t>с.Шариптогай</t>
  </si>
  <si>
    <t>Кокжайыкский с.о.</t>
  </si>
  <si>
    <t>с.Акой</t>
  </si>
  <si>
    <t>с.Карамойыл</t>
  </si>
  <si>
    <t>с.Ушкумей</t>
  </si>
  <si>
    <t>с.Мамай</t>
  </si>
  <si>
    <t>с.Шугылбай</t>
  </si>
  <si>
    <t>Койгельды Аухадиевский с/о</t>
  </si>
  <si>
    <t>с.Укиликыз</t>
  </si>
  <si>
    <t>с.Толагай</t>
  </si>
  <si>
    <t>с.о.им.Койгельды Аухадиева</t>
  </si>
  <si>
    <t>с.Сулеймен</t>
  </si>
  <si>
    <t>с.Мелитополь</t>
  </si>
  <si>
    <t>Келдимуратовский с.о.</t>
  </si>
  <si>
    <t>с.Кызылжулдуз</t>
  </si>
  <si>
    <t>с.о Қарабұта</t>
  </si>
  <si>
    <t>с.Қарабұта</t>
  </si>
  <si>
    <t>с.Барлыкарасан</t>
  </si>
  <si>
    <t>с.Бугубай</t>
  </si>
  <si>
    <t>Урджарский с.о.</t>
  </si>
  <si>
    <t>с.Бургон</t>
  </si>
  <si>
    <t>с.им.Айтбая</t>
  </si>
  <si>
    <t>с.Лайбулак</t>
  </si>
  <si>
    <t>Бестерекский с.о.</t>
  </si>
  <si>
    <t>с.Казымбет</t>
  </si>
  <si>
    <t>Бестерекский с/о</t>
  </si>
  <si>
    <t>с. Ер-Кабанбай</t>
  </si>
  <si>
    <t>Жана тилекский с.о.</t>
  </si>
  <si>
    <t>с.Тасарык</t>
  </si>
  <si>
    <t>Каракольский с.о.</t>
  </si>
  <si>
    <t>с.Сагат</t>
  </si>
  <si>
    <t>Науалинский с.о.</t>
  </si>
  <si>
    <t>с.Малак</t>
  </si>
  <si>
    <t>Баркытбельский с.о.</t>
  </si>
  <si>
    <t>с.Благодатное</t>
  </si>
  <si>
    <t>с.Некрасовка</t>
  </si>
  <si>
    <t>Салкынбельский с.о.</t>
  </si>
  <si>
    <t>с.Сегизбай</t>
  </si>
  <si>
    <t>с.Карабуйрат</t>
  </si>
  <si>
    <t>Баркытбельский с/о</t>
  </si>
  <si>
    <t>с.Батпакты</t>
  </si>
  <si>
    <t>ферма 1 Абай</t>
  </si>
  <si>
    <t>с.Чимбулак</t>
  </si>
  <si>
    <t>с.о.Айту би</t>
  </si>
  <si>
    <t>с.Айту</t>
  </si>
  <si>
    <t>с.Дойыншы</t>
  </si>
  <si>
    <t>с.Карашенгель</t>
  </si>
  <si>
    <t>с.Кожбан</t>
  </si>
  <si>
    <t>Кызылбалыкский с.о.</t>
  </si>
  <si>
    <t>с.Копбирлик</t>
  </si>
  <si>
    <t>Балпыкский с.о.</t>
  </si>
  <si>
    <t>с.Умтул</t>
  </si>
  <si>
    <t>с.Ушкомей</t>
  </si>
  <si>
    <t>с. Сарыбулак</t>
  </si>
  <si>
    <t>Бастобинский с.о.</t>
  </si>
  <si>
    <t>с. Бастобе</t>
  </si>
  <si>
    <t>с.Киши Тобе</t>
  </si>
  <si>
    <t>Когалинский с.о.</t>
  </si>
  <si>
    <t>Жайнак батырский с.о.</t>
  </si>
  <si>
    <t>Басшийский с.о.</t>
  </si>
  <si>
    <t>Карашокинский с.о.</t>
  </si>
  <si>
    <t>Алтынемельский с.о.</t>
  </si>
  <si>
    <t>с.Байгазы</t>
  </si>
  <si>
    <t>с.Доланалы</t>
  </si>
  <si>
    <t>с.Жайнак батыра</t>
  </si>
  <si>
    <t>с.Желдикара</t>
  </si>
  <si>
    <t>Каспанский с.о.</t>
  </si>
  <si>
    <t>с.Карымсак</t>
  </si>
  <si>
    <t>с.Коксай</t>
  </si>
  <si>
    <t>Сарыбулакский с.о.</t>
  </si>
  <si>
    <t>ферма 3 Казансу</t>
  </si>
  <si>
    <t>с.Куренбел</t>
  </si>
  <si>
    <t>с.Кызылшкол</t>
  </si>
  <si>
    <t>Шанханайский с.о.</t>
  </si>
  <si>
    <t>с.Малайсары</t>
  </si>
  <si>
    <t>с.Нурум</t>
  </si>
  <si>
    <t>с.Сайлыколь</t>
  </si>
  <si>
    <t>с.Тастыбастау</t>
  </si>
  <si>
    <t>с.Шаган</t>
  </si>
  <si>
    <t>с.Шилису</t>
  </si>
  <si>
    <t>Ферма 1 Шилису</t>
  </si>
  <si>
    <t>Шубарский с.о.</t>
  </si>
  <si>
    <t>Коксуский с.о.</t>
  </si>
  <si>
    <t>с.Бериктас</t>
  </si>
  <si>
    <t>с.Онжас</t>
  </si>
  <si>
    <t>с.Актекше</t>
  </si>
  <si>
    <t>Подхоз ПЧ-45</t>
  </si>
  <si>
    <t>с.50 лет Казахстана</t>
  </si>
  <si>
    <t>с.Жетыжал</t>
  </si>
  <si>
    <t>с.о. Мусабек</t>
  </si>
  <si>
    <t>с.Маулимбай</t>
  </si>
  <si>
    <t>с.Муканши</t>
  </si>
  <si>
    <t>Жарлыозекский с.о.</t>
  </si>
  <si>
    <t>с.Муканшы</t>
  </si>
  <si>
    <t>с.Кенерал</t>
  </si>
  <si>
    <t>с.Аккент</t>
  </si>
  <si>
    <t>Коныроленский с.о.</t>
  </si>
  <si>
    <t>с.Борибай би</t>
  </si>
  <si>
    <t>с.Дарбазакум</t>
  </si>
  <si>
    <t>Улкенагашский с.о.</t>
  </si>
  <si>
    <t>с.Коктал-Арасан</t>
  </si>
  <si>
    <t>Жаскентский с.о.</t>
  </si>
  <si>
    <t>с.Суптай</t>
  </si>
  <si>
    <t>с.Шижин</t>
  </si>
  <si>
    <t>Ушаралский с.о.</t>
  </si>
  <si>
    <t>с.Кермеагаш</t>
  </si>
  <si>
    <t>с.Кызылжиде</t>
  </si>
  <si>
    <t>с.Сарпылдак</t>
  </si>
  <si>
    <t>Карашиганский с.о.</t>
  </si>
  <si>
    <t>с.им.М.Тулебаева</t>
  </si>
  <si>
    <t>Черкасский с.о.</t>
  </si>
  <si>
    <t>Аманбоктерский с.о.</t>
  </si>
  <si>
    <t>с.Аманбоктер</t>
  </si>
  <si>
    <t>с.Караултобе</t>
  </si>
  <si>
    <t>с.Кокозек</t>
  </si>
  <si>
    <t>с.Пограничник</t>
  </si>
  <si>
    <t>Екиашинский с.о.</t>
  </si>
  <si>
    <t>с.Тополевка</t>
  </si>
  <si>
    <t>Шатырбайский с.о.</t>
  </si>
  <si>
    <t>с.Шатырбай</t>
  </si>
  <si>
    <t>с.Ульга</t>
  </si>
  <si>
    <t>с.Шубартубек</t>
  </si>
  <si>
    <t>Карабогетский с.о.</t>
  </si>
  <si>
    <t>с.Еркин</t>
  </si>
  <si>
    <t>с.Ешкиолмес</t>
  </si>
  <si>
    <t>Байдалы бийский с.о.</t>
  </si>
  <si>
    <t>рзд.117 км</t>
  </si>
  <si>
    <t>Актасская п.а.</t>
  </si>
  <si>
    <t>пос.Актас</t>
  </si>
  <si>
    <t>Борсенгирский с.о.</t>
  </si>
  <si>
    <t>с.Борсенгир</t>
  </si>
  <si>
    <t>Егиндинский с.о.</t>
  </si>
  <si>
    <t>с.Егинди</t>
  </si>
  <si>
    <t>Шенберский с.о.</t>
  </si>
  <si>
    <t>с.Коргасын</t>
  </si>
  <si>
    <t>Терсакканский с.о.</t>
  </si>
  <si>
    <t>Аманкельдинский с/о</t>
  </si>
  <si>
    <t>с.Сарлык</t>
  </si>
  <si>
    <t>Майский район</t>
  </si>
  <si>
    <t>Белогорский ХПП</t>
  </si>
  <si>
    <t>Малайсаринский с.о.</t>
  </si>
  <si>
    <t>ферма 1</t>
  </si>
  <si>
    <t>ферма 2</t>
  </si>
  <si>
    <t>с.Бозша</t>
  </si>
  <si>
    <t>Баймульдинский с.о.</t>
  </si>
  <si>
    <t>с.им.Абылхаира Баймульдина</t>
  </si>
  <si>
    <t>с.Айтей</t>
  </si>
  <si>
    <t>с.Бескарагай</t>
  </si>
  <si>
    <t>с.о.Қарақала</t>
  </si>
  <si>
    <t>с.Шамши</t>
  </si>
  <si>
    <t>Малыбайский с.о.</t>
  </si>
  <si>
    <t>с.Казантай</t>
  </si>
  <si>
    <t>Шакинский с.о.</t>
  </si>
  <si>
    <t>с.Шоктал</t>
  </si>
  <si>
    <t>с.Тосагаш</t>
  </si>
  <si>
    <t>с.Ямышево</t>
  </si>
  <si>
    <t>с.Кызылкогам</t>
  </si>
  <si>
    <t>с.Шабар</t>
  </si>
  <si>
    <t>Байконысский с.о.</t>
  </si>
  <si>
    <t>с.Тлеубай</t>
  </si>
  <si>
    <t>Береговой с.о.</t>
  </si>
  <si>
    <t>с.Осьмерыжск</t>
  </si>
  <si>
    <t>Бобровский с.о.</t>
  </si>
  <si>
    <t>Верненский с.о.</t>
  </si>
  <si>
    <t>с.Алтай бывш. Львовка</t>
  </si>
  <si>
    <t>с.Фрументьевка</t>
  </si>
  <si>
    <t>Воскресенский с.о.</t>
  </si>
  <si>
    <t>с. Аулиеагаш бывш. Воскресенка</t>
  </si>
  <si>
    <t>с.Аккайын бывш. Березовка</t>
  </si>
  <si>
    <t>Жанакурлысский с.о.</t>
  </si>
  <si>
    <t>с.Жанакурлыс</t>
  </si>
  <si>
    <t>Ивановский с.о.</t>
  </si>
  <si>
    <t>с.Воронцовка</t>
  </si>
  <si>
    <t>с.Белоусовка</t>
  </si>
  <si>
    <t>Лозовский с.о.</t>
  </si>
  <si>
    <t>с.Каратай</t>
  </si>
  <si>
    <t>с.Новопокровка</t>
  </si>
  <si>
    <t>с.Кызылагаш, бывш. Ольгино</t>
  </si>
  <si>
    <t>с.Тимирязево</t>
  </si>
  <si>
    <t>с.Малиновка</t>
  </si>
  <si>
    <t>с.Галкино</t>
  </si>
  <si>
    <t>с.Арбаиген</t>
  </si>
  <si>
    <t>с.Чигириновка</t>
  </si>
  <si>
    <t>с.Заборовка</t>
  </si>
  <si>
    <t>с.Красиловка</t>
  </si>
  <si>
    <t>Шалдайский с.о.</t>
  </si>
  <si>
    <t>с.Садыкащи</t>
  </si>
  <si>
    <t>с.Есильбай</t>
  </si>
  <si>
    <t>с.Алексеевка</t>
  </si>
  <si>
    <t>Жылыбулакский с.о.</t>
  </si>
  <si>
    <t>с.Кольбулак</t>
  </si>
  <si>
    <t>ст.Маралды</t>
  </si>
  <si>
    <t>с.Сахновка</t>
  </si>
  <si>
    <t>ст.Куркамыс</t>
  </si>
  <si>
    <t>с.Жаксат</t>
  </si>
  <si>
    <t>с."Теміртас"</t>
  </si>
  <si>
    <t>с.Высокое</t>
  </si>
  <si>
    <t>с.Береславка</t>
  </si>
  <si>
    <t>Киялинский с.о.</t>
  </si>
  <si>
    <t>с.Кучковка</t>
  </si>
  <si>
    <t>Аралагашский с.о.</t>
  </si>
  <si>
    <t>с.Аралагаш</t>
  </si>
  <si>
    <t>Власовский с.о.</t>
  </si>
  <si>
    <t>с.Безлесное</t>
  </si>
  <si>
    <t>Токушинский с.о.</t>
  </si>
  <si>
    <t>с.Камышлово</t>
  </si>
  <si>
    <t>с.Тюменка</t>
  </si>
  <si>
    <t>с.Добровольское</t>
  </si>
  <si>
    <t>Заградовский с.о.</t>
  </si>
  <si>
    <t>с.Горное</t>
  </si>
  <si>
    <t>Ясновский с.о.</t>
  </si>
  <si>
    <t>с.Стрельниковка</t>
  </si>
  <si>
    <t>с.Архангелка</t>
  </si>
  <si>
    <t>с.Айтуар</t>
  </si>
  <si>
    <t>с.Есперли</t>
  </si>
  <si>
    <t>Кладбинский с.о.</t>
  </si>
  <si>
    <t>с.Миролюбово</t>
  </si>
  <si>
    <t>Майбалыкский с.о.</t>
  </si>
  <si>
    <t>с.Святодуховка</t>
  </si>
  <si>
    <t>с.Айымжан</t>
  </si>
  <si>
    <t>с.Петровка</t>
  </si>
  <si>
    <t>с.Бауманское</t>
  </si>
  <si>
    <t>Пресноредутский с.о.</t>
  </si>
  <si>
    <t>с.Пресноредуть</t>
  </si>
  <si>
    <t>с.Екатериновка</t>
  </si>
  <si>
    <t>с. Нурымбет</t>
  </si>
  <si>
    <t>с.Макарьевка</t>
  </si>
  <si>
    <t>с.Сенжарка</t>
  </si>
  <si>
    <t>Благовещенский с.о.</t>
  </si>
  <si>
    <t>с.Узынколь</t>
  </si>
  <si>
    <t>с.Кабань</t>
  </si>
  <si>
    <t>с.Метлишино</t>
  </si>
  <si>
    <t>Район им.Габита Мусрепова</t>
  </si>
  <si>
    <t>с.Старобелка</t>
  </si>
  <si>
    <t>с.Возвышенка</t>
  </si>
  <si>
    <t>с.Чернозубовка</t>
  </si>
  <si>
    <t>Кокалажарский с.о.</t>
  </si>
  <si>
    <t>с. Кокалажар</t>
  </si>
  <si>
    <t>Кырымбетский с.о.</t>
  </si>
  <si>
    <t>с.Сокологоровка</t>
  </si>
  <si>
    <t>Нежинский с.о.</t>
  </si>
  <si>
    <t>с.Ефимовка</t>
  </si>
  <si>
    <t>Рузаевский с.о.</t>
  </si>
  <si>
    <t>с.Чернобаевка</t>
  </si>
  <si>
    <t>Салкынкольский с.о.</t>
  </si>
  <si>
    <t>с.Салкынколь</t>
  </si>
  <si>
    <t>с.Токты</t>
  </si>
  <si>
    <t>Тахтабродский с.о.</t>
  </si>
  <si>
    <t>Чистопольский с.о.</t>
  </si>
  <si>
    <t>с.Гаршино</t>
  </si>
  <si>
    <t>с.Ялты</t>
  </si>
  <si>
    <t>с.Разгульное</t>
  </si>
  <si>
    <t>Шукыркольский с.о.</t>
  </si>
  <si>
    <t>с.15 лет Казахстана</t>
  </si>
  <si>
    <t>с.Сарыадыр</t>
  </si>
  <si>
    <t>район им.Габита Мусрепова</t>
  </si>
  <si>
    <t>с. Литвиновка</t>
  </si>
  <si>
    <t>с.Бинаш</t>
  </si>
  <si>
    <t>Район Шал акына</t>
  </si>
  <si>
    <t>Афанасьевский с.о.</t>
  </si>
  <si>
    <t>с.Двойники</t>
  </si>
  <si>
    <t>Аютасский с.о.</t>
  </si>
  <si>
    <t>Городецкий с.о.</t>
  </si>
  <si>
    <t>с.Жалтыр</t>
  </si>
  <si>
    <t>с. Мерген</t>
  </si>
  <si>
    <t>Кривощековский с.о.</t>
  </si>
  <si>
    <t>с.Алкаагаш</t>
  </si>
  <si>
    <t>с.Ровное</t>
  </si>
  <si>
    <t>Приишимский с.о.</t>
  </si>
  <si>
    <t>с.Меней</t>
  </si>
  <si>
    <t>Семипольский с.о.</t>
  </si>
  <si>
    <t>с.Ступинка</t>
  </si>
  <si>
    <t>Сухорабовский с.о.</t>
  </si>
  <si>
    <t>Юбилейный с.о.</t>
  </si>
  <si>
    <t>с.Куприяновка</t>
  </si>
  <si>
    <t>с.Социал</t>
  </si>
  <si>
    <t>с.Астаган</t>
  </si>
  <si>
    <t>с.Белоградовка</t>
  </si>
  <si>
    <t>с.Рясинка</t>
  </si>
  <si>
    <t>Донецкий с.о.</t>
  </si>
  <si>
    <t>с. Белоярка</t>
  </si>
  <si>
    <t>Драгомировский с.о.</t>
  </si>
  <si>
    <t>с.Иван-город</t>
  </si>
  <si>
    <t>Зеленогайский с.о.</t>
  </si>
  <si>
    <t>с.Новогречановка</t>
  </si>
  <si>
    <t>с.Агроном</t>
  </si>
  <si>
    <t>Летовочный с.о.</t>
  </si>
  <si>
    <t>Мироновский с.о.</t>
  </si>
  <si>
    <t>с.Виноградовка</t>
  </si>
  <si>
    <t>с.Тендык</t>
  </si>
  <si>
    <t>с.Котовское</t>
  </si>
  <si>
    <t>Тихоокеанский с.о.</t>
  </si>
  <si>
    <t>с.Тихоокеанское</t>
  </si>
  <si>
    <t>с.Шункырколь</t>
  </si>
  <si>
    <t>с.Многоцветное</t>
  </si>
  <si>
    <t>Яснополянский с.о.</t>
  </si>
  <si>
    <t>с.Дашко-Николаевка</t>
  </si>
  <si>
    <t>с.Новодворовка</t>
  </si>
  <si>
    <t>Амандыкский с.о.</t>
  </si>
  <si>
    <t>с.Амандык</t>
  </si>
  <si>
    <t>с.Жанадаур</t>
  </si>
  <si>
    <t>с.Ильичевка</t>
  </si>
  <si>
    <t>Большеизюмовский с.о.</t>
  </si>
  <si>
    <t>с.Новоприречное</t>
  </si>
  <si>
    <t>Келлеровский с.о.</t>
  </si>
  <si>
    <t>с.Богатыровка</t>
  </si>
  <si>
    <t>Рощинский с.о.</t>
  </si>
  <si>
    <t>с.Краматоровка</t>
  </si>
  <si>
    <t>с.Подлесное</t>
  </si>
  <si>
    <t>с.Кременчуг</t>
  </si>
  <si>
    <t>с.Новоивановка</t>
  </si>
  <si>
    <t>Тимирязевский район</t>
  </si>
  <si>
    <t>с.Дзержинское</t>
  </si>
  <si>
    <t>с.Есиль</t>
  </si>
  <si>
    <t>Целинный с.о.</t>
  </si>
  <si>
    <t>Уалихановский район</t>
  </si>
  <si>
    <t>Актуесайский с.о.</t>
  </si>
  <si>
    <t>с.Актуесай</t>
  </si>
  <si>
    <t>с.Кузексай</t>
  </si>
  <si>
    <t>с.Тлеусай</t>
  </si>
  <si>
    <t>Кайратский с.о.</t>
  </si>
  <si>
    <t>Каратерекский с.о.</t>
  </si>
  <si>
    <t>с.Каратерек</t>
  </si>
  <si>
    <t>с.Жас Улан</t>
  </si>
  <si>
    <t>Дмитриевский с.о.</t>
  </si>
  <si>
    <t>с.Жаркен</t>
  </si>
  <si>
    <t>с.Интымак</t>
  </si>
  <si>
    <t>Акжанский с.о.</t>
  </si>
  <si>
    <t>с.Акжан</t>
  </si>
  <si>
    <t>Карасусский с.о.</t>
  </si>
  <si>
    <t>а. Аккудык</t>
  </si>
  <si>
    <t>с.Кулыколь</t>
  </si>
  <si>
    <t>Ақтас</t>
  </si>
  <si>
    <t>Бұлақ</t>
  </si>
  <si>
    <t>РЗД40</t>
  </si>
  <si>
    <t>РЗД-42</t>
  </si>
  <si>
    <t>с.Жагажай (Достык)</t>
  </si>
  <si>
    <t>Абайский</t>
  </si>
  <si>
    <t>Атажұрт</t>
  </si>
  <si>
    <t>с.Жайлау кол (Победа)</t>
  </si>
  <si>
    <t>с.Жибек жолы</t>
  </si>
  <si>
    <t>Ғарышкер (с.Гагарин)</t>
  </si>
  <si>
    <t>с.Угам</t>
  </si>
  <si>
    <t>с.Тартогай</t>
  </si>
  <si>
    <t>с Коммунмзм (с Ащысай)</t>
  </si>
  <si>
    <t>с.Ел коныс</t>
  </si>
  <si>
    <t>с.Азаттык</t>
  </si>
  <si>
    <t>с.Ак алтын</t>
  </si>
  <si>
    <t>с.Амангелды (Альфараби)</t>
  </si>
  <si>
    <t>с.Жулдуз</t>
  </si>
  <si>
    <t>Бирликский</t>
  </si>
  <si>
    <t>с.Еркинабад</t>
  </si>
  <si>
    <t>с.Нурлы жол</t>
  </si>
  <si>
    <t>с.Арайлы</t>
  </si>
  <si>
    <t>с.Азамат</t>
  </si>
  <si>
    <t>Нурлыбаев</t>
  </si>
  <si>
    <t>Өркен (с.Кызыл ту)</t>
  </si>
  <si>
    <t>Мырзатөбе (с.Макталы)</t>
  </si>
  <si>
    <t>с.Каракыр</t>
  </si>
  <si>
    <t>с.Жантаксай</t>
  </si>
  <si>
    <t>с.Акшокат</t>
  </si>
  <si>
    <t>Балтакольский</t>
  </si>
  <si>
    <t>с.Колкудук</t>
  </si>
  <si>
    <t>с.Аккол</t>
  </si>
  <si>
    <t>Коксарайский</t>
  </si>
  <si>
    <t>с.Жанкел</t>
  </si>
  <si>
    <t>с.Ызакол</t>
  </si>
  <si>
    <t>Бесторанғыл</t>
  </si>
  <si>
    <t>с.Сырдарья (Ызаколь)</t>
  </si>
  <si>
    <t>Маякумский</t>
  </si>
  <si>
    <t>с.Костерек</t>
  </si>
  <si>
    <t>с.Бестам</t>
  </si>
  <si>
    <t>с.Сарыкол</t>
  </si>
  <si>
    <t>Шиликский</t>
  </si>
  <si>
    <t>с.Шилик</t>
  </si>
  <si>
    <t>с.Ески Шилик</t>
  </si>
  <si>
    <t>с.Самырат (Үштам)</t>
  </si>
  <si>
    <t>Сауранский</t>
  </si>
  <si>
    <t>Бабайқорған</t>
  </si>
  <si>
    <t>Құмайлықас</t>
  </si>
  <si>
    <t>Үлгілі</t>
  </si>
  <si>
    <t>Старо Иканский сельский округ</t>
  </si>
  <si>
    <t>с.Машкур Жусуп</t>
  </si>
  <si>
    <t>Жана Икан</t>
  </si>
  <si>
    <t>Ойык</t>
  </si>
  <si>
    <t>30-разъезд</t>
  </si>
  <si>
    <t>Майдантал</t>
  </si>
  <si>
    <t>Каражон</t>
  </si>
  <si>
    <t>с/о Ушкайык</t>
  </si>
  <si>
    <t>С.Қожанов</t>
  </si>
  <si>
    <t>Жалаңтөс</t>
  </si>
  <si>
    <t>Шага</t>
  </si>
  <si>
    <t>Бершінтобе</t>
  </si>
  <si>
    <t>Шоктас</t>
  </si>
  <si>
    <t>с/о Карашык</t>
  </si>
  <si>
    <t>с Құмтүйін</t>
  </si>
  <si>
    <t>Егизкара</t>
  </si>
  <si>
    <t>Шолаккорган</t>
  </si>
  <si>
    <t>с.Балдысу</t>
  </si>
  <si>
    <t>Каракур</t>
  </si>
  <si>
    <t>с. Шага</t>
  </si>
  <si>
    <t>с. Кызылбайрак(ран)</t>
  </si>
  <si>
    <t>Каратау</t>
  </si>
  <si>
    <t>с. Бакырлы</t>
  </si>
  <si>
    <t>с. Саржаз</t>
  </si>
  <si>
    <t>с. Аксумбе</t>
  </si>
  <si>
    <t>Созак</t>
  </si>
  <si>
    <t>с. Коктобе</t>
  </si>
  <si>
    <t>с.Ы.Жаукебаев</t>
  </si>
  <si>
    <t>с. Тасты</t>
  </si>
  <si>
    <t>Сызган</t>
  </si>
  <si>
    <t>с. Басбулак</t>
  </si>
  <si>
    <t>с. Сызган</t>
  </si>
  <si>
    <t>с. Кызыл кол</t>
  </si>
  <si>
    <t>с.Шу</t>
  </si>
  <si>
    <t>Қыземшек</t>
  </si>
  <si>
    <t>п.Кыземшек</t>
  </si>
  <si>
    <t>Жуантобе</t>
  </si>
  <si>
    <t>Кемекалганский</t>
  </si>
  <si>
    <t>с.Каракия</t>
  </si>
  <si>
    <t>с.Уюмшыл</t>
  </si>
  <si>
    <t>Коксаякский</t>
  </si>
  <si>
    <t>с.Алтынбастау</t>
  </si>
  <si>
    <t>Когалинский</t>
  </si>
  <si>
    <t>с.Алшалы</t>
  </si>
  <si>
    <t>Каскасуйский</t>
  </si>
  <si>
    <t>с.Верх Каскасу</t>
  </si>
  <si>
    <t>с.Керегетас</t>
  </si>
  <si>
    <t>Зертасский</t>
  </si>
  <si>
    <t>Тасарыкский</t>
  </si>
  <si>
    <t>с.Онтустик</t>
  </si>
  <si>
    <t>с.Корган</t>
  </si>
  <si>
    <t>с.Нысанбек</t>
  </si>
  <si>
    <t>с.Шубарагаш</t>
  </si>
  <si>
    <t>с.Бургулюк</t>
  </si>
  <si>
    <t>Аккумский</t>
  </si>
  <si>
    <t>с.Жанауюм</t>
  </si>
  <si>
    <t>Первомайский</t>
  </si>
  <si>
    <t>с.Бейнеткеш</t>
  </si>
  <si>
    <t>Тастумсыкский</t>
  </si>
  <si>
    <t>Машатски</t>
  </si>
  <si>
    <t>Машатский</t>
  </si>
  <si>
    <t>с.К-бастау</t>
  </si>
  <si>
    <t>Тюлькубасский п/о</t>
  </si>
  <si>
    <t>с.Ирсу</t>
  </si>
  <si>
    <t>Майлыкентский</t>
  </si>
  <si>
    <t>с.Бакыбек</t>
  </si>
  <si>
    <t>Шакпакский</t>
  </si>
  <si>
    <t>р.114</t>
  </si>
  <si>
    <t>Састюбинский п/о</t>
  </si>
  <si>
    <t>с.Даубаба -1 (Сесловина)</t>
  </si>
  <si>
    <t>с.Жиынбай</t>
  </si>
  <si>
    <t>с.Даубаба -2</t>
  </si>
  <si>
    <t>Акбиикский</t>
  </si>
  <si>
    <t>с.Сартор</t>
  </si>
  <si>
    <t>с.Келтемашат</t>
  </si>
  <si>
    <t>Жаскешуйский</t>
  </si>
  <si>
    <t>с.Рыскул</t>
  </si>
  <si>
    <t>с.Пистели</t>
  </si>
  <si>
    <t>с.Абаил</t>
  </si>
  <si>
    <t>Рыскуловский</t>
  </si>
  <si>
    <t>а.Тастыбұлақ</t>
  </si>
  <si>
    <t>Кемербастауский</t>
  </si>
  <si>
    <t>с.Кумисбастау</t>
  </si>
  <si>
    <t>с.Елтай</t>
  </si>
  <si>
    <t>с.Кемербастау</t>
  </si>
  <si>
    <t>а.М.Жаримбетов</t>
  </si>
  <si>
    <t>с.Майлыкент</t>
  </si>
  <si>
    <t>Балыктинский</t>
  </si>
  <si>
    <t>с.Шарафкент</t>
  </si>
  <si>
    <t>с.Амангелды</t>
  </si>
  <si>
    <t>с.Кабанбай</t>
  </si>
  <si>
    <t>Мичуринский</t>
  </si>
  <si>
    <t>а.Таусағыз</t>
  </si>
  <si>
    <t>с.Кожамберды</t>
  </si>
  <si>
    <t>с.Бимурза</t>
  </si>
  <si>
    <t>с.Акберди (пшентобе)</t>
  </si>
  <si>
    <t>Коксу</t>
  </si>
  <si>
    <t>с.Айдарколь кашары</t>
  </si>
  <si>
    <t>с.Басланды</t>
  </si>
  <si>
    <t>с.Жоласар</t>
  </si>
  <si>
    <t>Суткент</t>
  </si>
  <si>
    <t>с.Суткент</t>
  </si>
  <si>
    <r>
      <rPr>
        <sz val="10"/>
        <color rgb="FF1155CC"/>
        <rFont val="Times New Roman"/>
        <family val="1"/>
        <charset val="204"/>
      </rPr>
      <t>с.Кумкудык</t>
    </r>
  </si>
  <si>
    <r>
      <rPr>
        <sz val="10"/>
        <color rgb="FF1155CC"/>
        <rFont val="Times New Roman"/>
        <family val="1"/>
        <charset val="204"/>
      </rPr>
      <t>с.Бабатай</t>
    </r>
  </si>
  <si>
    <r>
      <rPr>
        <sz val="10"/>
        <color rgb="FF1155CC"/>
        <rFont val="Times New Roman"/>
        <family val="1"/>
        <charset val="204"/>
      </rPr>
      <t>с.Таскопа</t>
    </r>
  </si>
  <si>
    <r>
      <rPr>
        <sz val="10"/>
        <color rgb="FF1155CC"/>
        <rFont val="Times New Roman"/>
        <family val="1"/>
        <charset val="204"/>
      </rPr>
      <t>ст.Калмаккырылган</t>
    </r>
  </si>
  <si>
    <t>ПИР год реализации</t>
  </si>
  <si>
    <t>ВОЛС 2026</t>
  </si>
  <si>
    <t>ВОЛС 2027</t>
  </si>
  <si>
    <t>Наименование проекта/Населенный пункт</t>
  </si>
  <si>
    <t>Ориентировочная протяженность ВОЛС (км)</t>
  </si>
  <si>
    <t xml:space="preserve">Год </t>
  </si>
  <si>
    <t>% выполнения</t>
  </si>
  <si>
    <t>«Обеспечение высокоскоростным доступом к сети Интернет Республики Казахстан»</t>
  </si>
  <si>
    <t>1</t>
  </si>
  <si>
    <t>1.1</t>
  </si>
  <si>
    <t>Байдибекский район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</si>
  <si>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</si>
  <si>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</si>
  <si>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</si>
  <si>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</si>
  <si>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</si>
  <si>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</si>
  <si>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</si>
  <si>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</si>
  <si>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</si>
  <si>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</si>
  <si>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</si>
  <si>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</si>
  <si>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</si>
  <si>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 xml:space="preserve">с.Акжар </t>
  </si>
  <si>
    <t>1.1.14</t>
  </si>
  <si>
    <t>1.1.15</t>
  </si>
  <si>
    <t xml:space="preserve">с.Сарыбулак 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</si>
  <si>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</si>
  <si>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</si>
  <si>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</si>
  <si>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</si>
  <si>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</si>
  <si>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</si>
  <si>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</si>
  <si>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</si>
  <si>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</si>
  <si>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</si>
  <si>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</si>
  <si>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 xml:space="preserve">с.Мынбулак </t>
  </si>
  <si>
    <t>1.1.27</t>
  </si>
  <si>
    <t>1.1.28</t>
  </si>
  <si>
    <t xml:space="preserve">с.Кайнар </t>
  </si>
  <si>
    <t>1.1.29</t>
  </si>
  <si>
    <t>1.1.30</t>
  </si>
  <si>
    <t>1.1.31</t>
  </si>
  <si>
    <t>1.1.32</t>
  </si>
  <si>
    <t>1.2</t>
  </si>
  <si>
    <t>Жетысайский район</t>
  </si>
  <si>
    <t>1.2.1</t>
  </si>
  <si>
    <t>1.2.2</t>
  </si>
  <si>
    <t>1.2.3</t>
  </si>
  <si>
    <t xml:space="preserve">с.Жана даур (Целина) </t>
  </si>
  <si>
    <t>1.2.4</t>
  </si>
  <si>
    <t>1.2.5</t>
  </si>
  <si>
    <t>1.2.6</t>
  </si>
  <si>
    <t>1.2.7</t>
  </si>
  <si>
    <t xml:space="preserve">Кемер (с.Кирпичное) 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</si>
  <si>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</si>
  <si>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</si>
  <si>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</si>
  <si>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</si>
  <si>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</si>
  <si>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</si>
  <si>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</si>
  <si>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</si>
  <si>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</si>
  <si>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</si>
  <si>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</si>
  <si>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</si>
  <si>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</si>
  <si>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</si>
  <si>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с.Кызыл  ту</t>
  </si>
  <si>
    <t>1.2.22</t>
  </si>
  <si>
    <t>1.2.23</t>
  </si>
  <si>
    <t>1.2.24</t>
  </si>
  <si>
    <t>1.2.25</t>
  </si>
  <si>
    <t>1.2.26</t>
  </si>
  <si>
    <t xml:space="preserve">с.Шолпан кудык </t>
  </si>
  <si>
    <t>1.2.27</t>
  </si>
  <si>
    <t>1.2.28</t>
  </si>
  <si>
    <t>1.2.29</t>
  </si>
  <si>
    <t>1.2.30</t>
  </si>
  <si>
    <t>1.2.31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</si>
  <si>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</si>
  <si>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</si>
  <si>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</si>
  <si>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</si>
  <si>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</si>
  <si>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</si>
  <si>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</si>
  <si>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</si>
  <si>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</si>
  <si>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</si>
  <si>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1.2.42</t>
  </si>
  <si>
    <t>1.2.43</t>
  </si>
  <si>
    <t>1.2.44</t>
  </si>
  <si>
    <t>1.2.45</t>
  </si>
  <si>
    <t xml:space="preserve">Казыгуртский район </t>
  </si>
  <si>
    <t>1.3.1</t>
  </si>
  <si>
    <t xml:space="preserve">с.Аккум </t>
  </si>
  <si>
    <t>1.3.2</t>
  </si>
  <si>
    <t xml:space="preserve">с.Жылыбулак </t>
  </si>
  <si>
    <t>1.3.3</t>
  </si>
  <si>
    <t>1.3.4</t>
  </si>
  <si>
    <t xml:space="preserve">с.Карабастау </t>
  </si>
  <si>
    <t>1.3.5</t>
  </si>
  <si>
    <t xml:space="preserve">с.Тилектес </t>
  </si>
  <si>
    <t>1.3.6</t>
  </si>
  <si>
    <t xml:space="preserve">с.Кызылбулак </t>
  </si>
  <si>
    <t>1.3.7</t>
  </si>
  <si>
    <t>1.3.8</t>
  </si>
  <si>
    <t>1.3.9</t>
  </si>
  <si>
    <t>1.3.10</t>
  </si>
  <si>
    <t xml:space="preserve">с.Карабау </t>
  </si>
  <si>
    <t>1.3.11</t>
  </si>
  <si>
    <t>1.3.12</t>
  </si>
  <si>
    <t>1.3.13</t>
  </si>
  <si>
    <t xml:space="preserve">с.Амангелди </t>
  </si>
  <si>
    <t>1.3.14</t>
  </si>
  <si>
    <t>1.3.15</t>
  </si>
  <si>
    <t xml:space="preserve">с.Кызылдала </t>
  </si>
  <si>
    <t>1.3.16</t>
  </si>
  <si>
    <t xml:space="preserve">с.Енбек </t>
  </si>
  <si>
    <t>1.3.17</t>
  </si>
  <si>
    <t xml:space="preserve">с.Шанак </t>
  </si>
  <si>
    <t>1.3.18</t>
  </si>
  <si>
    <t>1.3.19</t>
  </si>
  <si>
    <t>1.3.20</t>
  </si>
  <si>
    <t xml:space="preserve">с.Ыза-булак </t>
  </si>
  <si>
    <t>1.3.21</t>
  </si>
  <si>
    <t>1.3.22</t>
  </si>
  <si>
    <t xml:space="preserve">с.Майлыошак </t>
  </si>
  <si>
    <t>1.3.23</t>
  </si>
  <si>
    <t xml:space="preserve">с.Талдыбулак </t>
  </si>
  <si>
    <t>1.3.24</t>
  </si>
  <si>
    <t>1.3</t>
  </si>
  <si>
    <t>Келесский район</t>
  </si>
  <si>
    <t>1.4.1</t>
  </si>
  <si>
    <t>1.4.2</t>
  </si>
  <si>
    <t>1.4.3</t>
  </si>
  <si>
    <t>1.4.4</t>
  </si>
  <si>
    <t>1.4.5</t>
  </si>
  <si>
    <t>1.4.6</t>
  </si>
  <si>
    <t xml:space="preserve">с.Куйган 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</si>
  <si>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</si>
  <si>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</si>
  <si>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</si>
  <si>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</si>
  <si>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</si>
  <si>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</si>
  <si>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</si>
  <si>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</si>
  <si>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</si>
  <si>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</si>
  <si>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</si>
  <si>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1.4.18</t>
  </si>
  <si>
    <t>1.4.19</t>
  </si>
  <si>
    <t>1.4.20</t>
  </si>
  <si>
    <t>1.4.21</t>
  </si>
  <si>
    <t>1.4.22</t>
  </si>
  <si>
    <t>1.4.23</t>
  </si>
  <si>
    <t>1.4.24</t>
  </si>
  <si>
    <t>1.4.25</t>
  </si>
  <si>
    <t>1.4.26</t>
  </si>
  <si>
    <t>1.4.27</t>
  </si>
  <si>
    <t>1.4.28</t>
  </si>
  <si>
    <t>1.4.29</t>
  </si>
  <si>
    <t>1.4.30</t>
  </si>
  <si>
    <t>1.4.31</t>
  </si>
  <si>
    <t>1.4.32</t>
  </si>
  <si>
    <t>1.4.33</t>
  </si>
  <si>
    <t>1.4.34</t>
  </si>
  <si>
    <t>1.4.35</t>
  </si>
  <si>
    <t>1.4.36</t>
  </si>
  <si>
    <t>1.4.37</t>
  </si>
  <si>
    <t>1.4.38</t>
  </si>
  <si>
    <t>1.4.39</t>
  </si>
  <si>
    <t>1.4.40</t>
  </si>
  <si>
    <t>1.4.41</t>
  </si>
  <si>
    <t>1.4.42</t>
  </si>
  <si>
    <t>1.4.43</t>
  </si>
  <si>
    <t>1.4.44</t>
  </si>
  <si>
    <t xml:space="preserve"> с Коммунмзм  (с Ащысай) </t>
  </si>
  <si>
    <t>1.5</t>
  </si>
  <si>
    <t>Мактааральский район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</si>
  <si>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</si>
  <si>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</si>
  <si>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</si>
  <si>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</si>
  <si>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</si>
  <si>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</si>
  <si>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</si>
  <si>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</si>
  <si>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 xml:space="preserve">с.Каракыр </t>
  </si>
  <si>
    <t>1.5.9</t>
  </si>
  <si>
    <t>1.5.10</t>
  </si>
  <si>
    <t>1.5.11</t>
  </si>
  <si>
    <t>1.5.12</t>
  </si>
  <si>
    <t>1.5.13</t>
  </si>
  <si>
    <t>1.5.14</t>
  </si>
  <si>
    <t>1.5.15</t>
  </si>
  <si>
    <t>1.5.16</t>
  </si>
  <si>
    <t xml:space="preserve">с.Азаттык </t>
  </si>
  <si>
    <t>1.5.17</t>
  </si>
  <si>
    <t>1.5.18</t>
  </si>
  <si>
    <t xml:space="preserve">с.Тулпар </t>
  </si>
  <si>
    <t>1.5.19</t>
  </si>
  <si>
    <t xml:space="preserve">с.Бакыт </t>
  </si>
  <si>
    <t>1.5.20</t>
  </si>
  <si>
    <t>1.5.21</t>
  </si>
  <si>
    <t>1.5.22</t>
  </si>
  <si>
    <t xml:space="preserve">с.Азат </t>
  </si>
  <si>
    <t>1.5.23</t>
  </si>
  <si>
    <t>1.4</t>
  </si>
  <si>
    <t>Ордабасынский район, Сайрамский район</t>
  </si>
  <si>
    <t>1.6.1</t>
  </si>
  <si>
    <t>1.6.2</t>
  </si>
  <si>
    <t>1.6.3</t>
  </si>
  <si>
    <t>1.6.4</t>
  </si>
  <si>
    <t>1.6.5</t>
  </si>
  <si>
    <t>1.6.6</t>
  </si>
  <si>
    <t>1.6.7</t>
  </si>
  <si>
    <t>1.6.8</t>
  </si>
  <si>
    <t xml:space="preserve">с.Дихан </t>
  </si>
  <si>
    <t>1.6.9</t>
  </si>
  <si>
    <t>1.6.10</t>
  </si>
  <si>
    <t>1.6.11</t>
  </si>
  <si>
    <t>1.6.12</t>
  </si>
  <si>
    <t>1.6.13</t>
  </si>
  <si>
    <t>1.6.14</t>
  </si>
  <si>
    <t xml:space="preserve">с.Жанатурмыс </t>
  </si>
  <si>
    <t>1.6.15</t>
  </si>
  <si>
    <t>1.6.16</t>
  </si>
  <si>
    <t>1.6.17</t>
  </si>
  <si>
    <t>1.6.18</t>
  </si>
  <si>
    <t>1.6.19</t>
  </si>
  <si>
    <t>1.6.20</t>
  </si>
  <si>
    <t>1.6.21</t>
  </si>
  <si>
    <t>1.6.22</t>
  </si>
  <si>
    <t>1.6.23</t>
  </si>
  <si>
    <t>1.6.24</t>
  </si>
  <si>
    <t>1.6.25</t>
  </si>
  <si>
    <t>1.6.26</t>
  </si>
  <si>
    <t>1.6.27</t>
  </si>
  <si>
    <t>1.6.28</t>
  </si>
  <si>
    <t>1.6.29</t>
  </si>
  <si>
    <t>1.6.30</t>
  </si>
  <si>
    <t>1.6.31</t>
  </si>
  <si>
    <t>1.6.32</t>
  </si>
  <si>
    <t>1.6.33</t>
  </si>
  <si>
    <t>1.6.34</t>
  </si>
  <si>
    <t>1.6.35</t>
  </si>
  <si>
    <t>1.6.36</t>
  </si>
  <si>
    <t>1.6.37</t>
  </si>
  <si>
    <t>1.6.38</t>
  </si>
  <si>
    <t>1.6.39</t>
  </si>
  <si>
    <t>1.6.40</t>
  </si>
  <si>
    <t>1.6.41</t>
  </si>
  <si>
    <t>1.7</t>
  </si>
  <si>
    <t>Отырарский район, Шардаринский район</t>
  </si>
  <si>
    <t>1.7.1</t>
  </si>
  <si>
    <t>1.7.2</t>
  </si>
  <si>
    <t>1.7.3</t>
  </si>
  <si>
    <t>1.7.4</t>
  </si>
  <si>
    <t>1.7.5</t>
  </si>
  <si>
    <t>1.7.6</t>
  </si>
  <si>
    <t>1.7.7</t>
  </si>
  <si>
    <t>1.7.8</t>
  </si>
  <si>
    <t>1.7.9</t>
  </si>
  <si>
    <t>1.7.10</t>
  </si>
  <si>
    <t>1.7.11</t>
  </si>
  <si>
    <t>1.7.12</t>
  </si>
  <si>
    <t>1.7.13</t>
  </si>
  <si>
    <t>1.7.14</t>
  </si>
  <si>
    <t>1.7.15</t>
  </si>
  <si>
    <t>1.7.16</t>
  </si>
  <si>
    <t>1.7.17</t>
  </si>
  <si>
    <t>1.7.18</t>
  </si>
  <si>
    <t>1.7.19</t>
  </si>
  <si>
    <t>1.7.20</t>
  </si>
  <si>
    <t>1.7.21</t>
  </si>
  <si>
    <t>с.Шардара</t>
  </si>
  <si>
    <t>1.7.22</t>
  </si>
  <si>
    <t>1.7.23</t>
  </si>
  <si>
    <t>1.7.24</t>
  </si>
  <si>
    <t>1.7.25</t>
  </si>
  <si>
    <t>1.7.26</t>
  </si>
  <si>
    <t>1.7.27</t>
  </si>
  <si>
    <t>1.7.28</t>
  </si>
  <si>
    <t>1.7.29</t>
  </si>
  <si>
    <t>Арысский район</t>
  </si>
  <si>
    <t>1.8.1</t>
  </si>
  <si>
    <t>1.8.2</t>
  </si>
  <si>
    <t>1.8.3</t>
  </si>
  <si>
    <t>1.8.4</t>
  </si>
  <si>
    <t>1.8.5</t>
  </si>
  <si>
    <t>1.8.6</t>
  </si>
  <si>
    <t>1.8.7</t>
  </si>
  <si>
    <t>1.8.8</t>
  </si>
  <si>
    <t>1.8.9</t>
  </si>
  <si>
    <t>1.8.10</t>
  </si>
  <si>
    <t>1.8.11</t>
  </si>
  <si>
    <t>1.8.12</t>
  </si>
  <si>
    <t>1.8.13</t>
  </si>
  <si>
    <t>1.8.14</t>
  </si>
  <si>
    <t>1.8.15</t>
  </si>
  <si>
    <t>1.8.16</t>
  </si>
  <si>
    <t>1.8.17</t>
  </si>
  <si>
    <t>1.8.18</t>
  </si>
  <si>
    <t>1.8.19</t>
  </si>
  <si>
    <t>1.6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</si>
  <si>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</si>
  <si>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</si>
  <si>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</si>
  <si>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</si>
  <si>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</si>
  <si>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</si>
  <si>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</si>
  <si>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</si>
  <si>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</si>
  <si>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</si>
  <si>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</si>
  <si>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</si>
  <si>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</si>
  <si>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</si>
  <si>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</si>
  <si>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</si>
  <si>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1.10.17</t>
  </si>
  <si>
    <t>1.10.18</t>
  </si>
  <si>
    <t>1.10.19</t>
  </si>
  <si>
    <t>1.10.20</t>
  </si>
  <si>
    <t>Сауранский район</t>
  </si>
  <si>
    <t>1.11.1</t>
  </si>
  <si>
    <t>1.11.2</t>
  </si>
  <si>
    <t>1.11.3</t>
  </si>
  <si>
    <t>1.11.4</t>
  </si>
  <si>
    <t>1.11.5</t>
  </si>
  <si>
    <t>1.11.6</t>
  </si>
  <si>
    <t xml:space="preserve">с Құмтүйін </t>
  </si>
  <si>
    <t>1.11.7</t>
  </si>
  <si>
    <t>1.11.8</t>
  </si>
  <si>
    <t xml:space="preserve">Жалаңтөс </t>
  </si>
  <si>
    <t>1.11.9</t>
  </si>
  <si>
    <t>1.11.10</t>
  </si>
  <si>
    <t>1.11.11</t>
  </si>
  <si>
    <t>1.11.12</t>
  </si>
  <si>
    <t>1.12</t>
  </si>
  <si>
    <t>Созакский район</t>
  </si>
  <si>
    <t>1.12.1</t>
  </si>
  <si>
    <t xml:space="preserve">с.Абай </t>
  </si>
  <si>
    <t>1.12.2</t>
  </si>
  <si>
    <t xml:space="preserve">с.Балдысу </t>
  </si>
  <si>
    <t>1.12.3</t>
  </si>
  <si>
    <t xml:space="preserve">с.Карабулак </t>
  </si>
  <si>
    <t>1.12.4</t>
  </si>
  <si>
    <t xml:space="preserve">с.Жуантобе </t>
  </si>
  <si>
    <t>1.12.5</t>
  </si>
  <si>
    <t xml:space="preserve">с. Кызылбайрак(ран) </t>
  </si>
  <si>
    <t>1.12.6</t>
  </si>
  <si>
    <t xml:space="preserve">с. Шага </t>
  </si>
  <si>
    <t>1.12.7</t>
  </si>
  <si>
    <t xml:space="preserve">с. Аксумбе </t>
  </si>
  <si>
    <t>1.12.8</t>
  </si>
  <si>
    <t xml:space="preserve">с. Бакырлы </t>
  </si>
  <si>
    <t>1.12.9</t>
  </si>
  <si>
    <t xml:space="preserve">с. Саржаз </t>
  </si>
  <si>
    <t>1.12.11</t>
  </si>
  <si>
    <t xml:space="preserve">с. Кызыл кол </t>
  </si>
  <si>
    <t>1.12.12</t>
  </si>
  <si>
    <t xml:space="preserve">п.Кыземшек </t>
  </si>
  <si>
    <t>1.12.14</t>
  </si>
  <si>
    <t>1.12.15</t>
  </si>
  <si>
    <t xml:space="preserve">с. Сызган </t>
  </si>
  <si>
    <t>1.12.16</t>
  </si>
  <si>
    <t xml:space="preserve">с. Басбулак </t>
  </si>
  <si>
    <t>1.12.17</t>
  </si>
  <si>
    <t>1.12.18</t>
  </si>
  <si>
    <t xml:space="preserve">с. Тасты </t>
  </si>
  <si>
    <t>1.12.19</t>
  </si>
  <si>
    <t xml:space="preserve">с.Шу </t>
  </si>
  <si>
    <t>1.8</t>
  </si>
  <si>
    <t>Толебийский район</t>
  </si>
  <si>
    <t>1.13.1</t>
  </si>
  <si>
    <t>1.13.2</t>
  </si>
  <si>
    <t>1.13.3</t>
  </si>
  <si>
    <t xml:space="preserve">с.Косагаш </t>
  </si>
  <si>
    <t>1.13.4</t>
  </si>
  <si>
    <t>1.13.5</t>
  </si>
  <si>
    <t>1.13.6</t>
  </si>
  <si>
    <t xml:space="preserve">с.Шубарагаш </t>
  </si>
  <si>
    <t>1.13.7</t>
  </si>
  <si>
    <t xml:space="preserve">с.Бейнеткеш </t>
  </si>
  <si>
    <t>1.13.8</t>
  </si>
  <si>
    <t>1.13.9</t>
  </si>
  <si>
    <t>1.13.10</t>
  </si>
  <si>
    <t>1.13.11</t>
  </si>
  <si>
    <t xml:space="preserve">с.Каракия </t>
  </si>
  <si>
    <t>1.13.12</t>
  </si>
  <si>
    <t>1.13.13</t>
  </si>
  <si>
    <t>1.13.14</t>
  </si>
  <si>
    <t>1.13.15</t>
  </si>
  <si>
    <t xml:space="preserve">с.Керегетас </t>
  </si>
  <si>
    <t>1.13.16</t>
  </si>
  <si>
    <t xml:space="preserve">с.Алшалы </t>
  </si>
  <si>
    <t>1.13.17</t>
  </si>
  <si>
    <t xml:space="preserve">с.Жамбыл </t>
  </si>
  <si>
    <t>1.13.18</t>
  </si>
  <si>
    <t>1.13.19</t>
  </si>
  <si>
    <t>1.13.20</t>
  </si>
  <si>
    <t>1.9</t>
  </si>
  <si>
    <t>Тюлькубасский район</t>
  </si>
  <si>
    <t>1.14.1</t>
  </si>
  <si>
    <t>1.14.2</t>
  </si>
  <si>
    <t>1.14.3</t>
  </si>
  <si>
    <t>1.14.4</t>
  </si>
  <si>
    <t>1.14.5</t>
  </si>
  <si>
    <t>1.14.6</t>
  </si>
  <si>
    <t>1.14.7</t>
  </si>
  <si>
    <t>1.14.8</t>
  </si>
  <si>
    <t>1.14.9</t>
  </si>
  <si>
    <t xml:space="preserve">с.Пистели </t>
  </si>
  <si>
    <t>1.14.10</t>
  </si>
  <si>
    <t>1.14.11</t>
  </si>
  <si>
    <t>1.14.12</t>
  </si>
  <si>
    <t>1.14.13</t>
  </si>
  <si>
    <t>1.14.14</t>
  </si>
  <si>
    <t>1.14.15</t>
  </si>
  <si>
    <t>1.14.16</t>
  </si>
  <si>
    <t>1.14.17</t>
  </si>
  <si>
    <t>1.14.18</t>
  </si>
  <si>
    <t>1.14.19</t>
  </si>
  <si>
    <t>1.14.20</t>
  </si>
  <si>
    <t>1.14.21</t>
  </si>
  <si>
    <t>1.14.22</t>
  </si>
  <si>
    <t>1.14.23</t>
  </si>
  <si>
    <t>1.14.24</t>
  </si>
  <si>
    <t>1.14.25</t>
  </si>
  <si>
    <t>1.14.26</t>
  </si>
  <si>
    <t>1.14.27</t>
  </si>
  <si>
    <t>1.14.28</t>
  </si>
  <si>
    <t>1.14.29</t>
  </si>
  <si>
    <t>1.14.30</t>
  </si>
  <si>
    <t>1.14.31</t>
  </si>
  <si>
    <t>1.14.32</t>
  </si>
  <si>
    <t>1.14.33</t>
  </si>
  <si>
    <t>1.14.34</t>
  </si>
  <si>
    <t>1.14.35</t>
  </si>
  <si>
    <t>2</t>
  </si>
  <si>
    <t>Жамбылская область</t>
  </si>
  <si>
    <t>2.1</t>
  </si>
  <si>
    <t>Жамбылский район, Байзакский район</t>
  </si>
  <si>
    <t>2.1.1</t>
  </si>
  <si>
    <t>2.1.2</t>
  </si>
  <si>
    <t>2.1.3</t>
  </si>
  <si>
    <t>2.1.4</t>
  </si>
  <si>
    <t>2.1.5</t>
  </si>
  <si>
    <t>2.1.6</t>
  </si>
  <si>
    <t>в составе г. Тараз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</si>
  <si>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</si>
  <si>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</si>
  <si>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</si>
  <si>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</si>
  <si>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</si>
  <si>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</si>
  <si>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</si>
  <si>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</si>
  <si>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</si>
  <si>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</si>
  <si>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</si>
  <si>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</si>
  <si>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</si>
  <si>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</si>
  <si>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 xml:space="preserve">Базарбай </t>
  </si>
  <si>
    <t>2.1.21</t>
  </si>
  <si>
    <t>2.1.22</t>
  </si>
  <si>
    <t>2.1.23</t>
  </si>
  <si>
    <t>2.1.24</t>
  </si>
  <si>
    <t>2.1.25</t>
  </si>
  <si>
    <t>2.1.26</t>
  </si>
  <si>
    <t xml:space="preserve">Жібек жолы </t>
  </si>
  <si>
    <t>2.1.27</t>
  </si>
  <si>
    <t>2.1.28</t>
  </si>
  <si>
    <t>в состав г. Тараз</t>
  </si>
  <si>
    <t>2.1.29</t>
  </si>
  <si>
    <t>2.1.30</t>
  </si>
  <si>
    <t>2.1.31</t>
  </si>
  <si>
    <t>2.1.32</t>
  </si>
  <si>
    <t>2.1.33</t>
  </si>
  <si>
    <t>2.1.34</t>
  </si>
  <si>
    <t>2.1.35</t>
  </si>
  <si>
    <t>2.1.36</t>
  </si>
  <si>
    <t>2.1.37</t>
  </si>
  <si>
    <t>2.2</t>
  </si>
  <si>
    <t>Жуалинский район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</si>
  <si>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</si>
  <si>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</si>
  <si>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</si>
  <si>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</si>
  <si>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</si>
  <si>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</si>
  <si>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</si>
  <si>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</si>
  <si>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</si>
  <si>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</si>
  <si>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</si>
  <si>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</si>
  <si>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</si>
  <si>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</si>
  <si>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</si>
  <si>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</si>
  <si>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</si>
  <si>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</si>
  <si>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</si>
  <si>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</si>
  <si>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</si>
  <si>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</si>
  <si>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</si>
  <si>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</si>
  <si>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</si>
  <si>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</si>
  <si>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</si>
  <si>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</si>
  <si>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</si>
  <si>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</si>
  <si>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</si>
  <si>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</si>
  <si>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</si>
  <si>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</si>
  <si>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</si>
  <si>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2.2.36</t>
  </si>
  <si>
    <t>2.2.37</t>
  </si>
  <si>
    <t>2.3</t>
  </si>
  <si>
    <t>Кордайский район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</si>
  <si>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</si>
  <si>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</si>
  <si>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</si>
  <si>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</si>
  <si>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</si>
  <si>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</si>
  <si>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</si>
  <si>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</si>
  <si>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</si>
  <si>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</si>
  <si>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</si>
  <si>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</si>
  <si>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Меркенский район</t>
  </si>
  <si>
    <t>2.4.1</t>
  </si>
  <si>
    <t xml:space="preserve">Ақкөз-Қайнар </t>
  </si>
  <si>
    <t>2.4.2</t>
  </si>
  <si>
    <t xml:space="preserve">Алтынарық </t>
  </si>
  <si>
    <t>2.4.3</t>
  </si>
  <si>
    <t xml:space="preserve">Кентай </t>
  </si>
  <si>
    <t>2.4.4</t>
  </si>
  <si>
    <t xml:space="preserve">Қазақдихан </t>
  </si>
  <si>
    <t>2.4.5</t>
  </si>
  <si>
    <t xml:space="preserve">Тұрлыбай батыр </t>
  </si>
  <si>
    <t>2.4.6</t>
  </si>
  <si>
    <t xml:space="preserve">Талдыбұлақ уч. </t>
  </si>
  <si>
    <t>2.4.7</t>
  </si>
  <si>
    <t xml:space="preserve">Қызылсай </t>
  </si>
  <si>
    <t>2.4.8</t>
  </si>
  <si>
    <t>2.4.9</t>
  </si>
  <si>
    <t xml:space="preserve">Жауғаш </t>
  </si>
  <si>
    <t>2.4.10</t>
  </si>
  <si>
    <t xml:space="preserve">Аралкишлак </t>
  </si>
  <si>
    <t>2.4.11</t>
  </si>
  <si>
    <t xml:space="preserve">Аққайнар </t>
  </si>
  <si>
    <t>2.4.12</t>
  </si>
  <si>
    <t xml:space="preserve">Тескентоған </t>
  </si>
  <si>
    <t>2.4.13</t>
  </si>
  <si>
    <t xml:space="preserve">Беларық </t>
  </si>
  <si>
    <t>2.4.14</t>
  </si>
  <si>
    <t xml:space="preserve">Ақжол </t>
  </si>
  <si>
    <t>2.4.15</t>
  </si>
  <si>
    <t xml:space="preserve">Қайыңдысай </t>
  </si>
  <si>
    <t>2.4.16</t>
  </si>
  <si>
    <t xml:space="preserve">Құмарық </t>
  </si>
  <si>
    <t>2.4.17</t>
  </si>
  <si>
    <t xml:space="preserve">Меркі шипажайы </t>
  </si>
  <si>
    <t>2.4.18</t>
  </si>
  <si>
    <t xml:space="preserve">Маханды </t>
  </si>
  <si>
    <t>2.5</t>
  </si>
  <si>
    <t>Мойынкумский район</t>
  </si>
  <si>
    <t>2.5.1</t>
  </si>
  <si>
    <t xml:space="preserve">Сарыөзек </t>
  </si>
  <si>
    <t>2.5.2</t>
  </si>
  <si>
    <t xml:space="preserve">Көкжелек </t>
  </si>
  <si>
    <t>2.5.3</t>
  </si>
  <si>
    <t xml:space="preserve">А.Hазарбекова  </t>
  </si>
  <si>
    <t>2.5.4</t>
  </si>
  <si>
    <t xml:space="preserve">Күшаман </t>
  </si>
  <si>
    <t>2.5.5</t>
  </si>
  <si>
    <t xml:space="preserve">Ұланбел </t>
  </si>
  <si>
    <t>2.5.6</t>
  </si>
  <si>
    <t xml:space="preserve">Бурылбайтал </t>
  </si>
  <si>
    <t>2.5.7</t>
  </si>
  <si>
    <t xml:space="preserve">Бурылбайтал ст. </t>
  </si>
  <si>
    <t>2.6</t>
  </si>
  <si>
    <t xml:space="preserve">Сарысусский район, Таласский район </t>
  </si>
  <si>
    <t>2.6.1</t>
  </si>
  <si>
    <t xml:space="preserve">Қызылдикан </t>
  </si>
  <si>
    <t>2.6.2</t>
  </si>
  <si>
    <t>2.6.3</t>
  </si>
  <si>
    <t xml:space="preserve">Ұзақбай Сыздықбаев </t>
  </si>
  <si>
    <t>2.6.4</t>
  </si>
  <si>
    <t xml:space="preserve">Әшір Бүркітбаев </t>
  </si>
  <si>
    <t>2.6.5</t>
  </si>
  <si>
    <t xml:space="preserve">Арыстанды(Буденное) </t>
  </si>
  <si>
    <t>2.6.6</t>
  </si>
  <si>
    <t xml:space="preserve">Үшбас </t>
  </si>
  <si>
    <t>2.6.7</t>
  </si>
  <si>
    <t xml:space="preserve">Майлыкөл </t>
  </si>
  <si>
    <t>2.6.8</t>
  </si>
  <si>
    <t>2.6.9</t>
  </si>
  <si>
    <t xml:space="preserve">Досбол </t>
  </si>
  <si>
    <t>2.6.10</t>
  </si>
  <si>
    <t xml:space="preserve">Шағалалы </t>
  </si>
  <si>
    <t>2.6.11</t>
  </si>
  <si>
    <t>2.6.12</t>
  </si>
  <si>
    <t>Актам</t>
  </si>
  <si>
    <t>2.6.13</t>
  </si>
  <si>
    <t>Кокдала-улкен</t>
  </si>
  <si>
    <t>2.6.14</t>
  </si>
  <si>
    <t xml:space="preserve">Көшек батыр </t>
  </si>
  <si>
    <t>2.6.15</t>
  </si>
  <si>
    <t xml:space="preserve">Қараой </t>
  </si>
  <si>
    <t>2.6.16</t>
  </si>
  <si>
    <t xml:space="preserve">Ақтөбе </t>
  </si>
  <si>
    <t>2.6.17</t>
  </si>
  <si>
    <t>2.6.18</t>
  </si>
  <si>
    <t xml:space="preserve">Арал </t>
  </si>
  <si>
    <t>2.6.19</t>
  </si>
  <si>
    <t xml:space="preserve">Қайыр </t>
  </si>
  <si>
    <t>2.6.20</t>
  </si>
  <si>
    <t xml:space="preserve">Талапты </t>
  </si>
  <si>
    <t>2.6.21</t>
  </si>
  <si>
    <t>2.7</t>
  </si>
  <si>
    <t>Турар Рыскуловский район</t>
  </si>
  <si>
    <t>2.7.1</t>
  </si>
  <si>
    <t xml:space="preserve">Шеңгер </t>
  </si>
  <si>
    <t>2.7.2</t>
  </si>
  <si>
    <t xml:space="preserve">Көкарық </t>
  </si>
  <si>
    <t>2.7.3</t>
  </si>
  <si>
    <t xml:space="preserve">Малдыбай </t>
  </si>
  <si>
    <t>2.7.4</t>
  </si>
  <si>
    <t>2.7.5</t>
  </si>
  <si>
    <t xml:space="preserve">Қазақ </t>
  </si>
  <si>
    <t>2.7.6</t>
  </si>
  <si>
    <t xml:space="preserve">Тасшолақ </t>
  </si>
  <si>
    <t>2.7.7</t>
  </si>
  <si>
    <t xml:space="preserve">Мамай-Қайыңды </t>
  </si>
  <si>
    <t>2.7.8</t>
  </si>
  <si>
    <t xml:space="preserve">Бәйтелі </t>
  </si>
  <si>
    <t>2.7.9</t>
  </si>
  <si>
    <t xml:space="preserve">Қызылшаруа </t>
  </si>
  <si>
    <t>2.7.10</t>
  </si>
  <si>
    <t xml:space="preserve">Әбілқайыр </t>
  </si>
  <si>
    <t>2.7.11</t>
  </si>
  <si>
    <t>2.7.12</t>
  </si>
  <si>
    <t>2.7.13</t>
  </si>
  <si>
    <t xml:space="preserve">Шолақ-Қайыңды </t>
  </si>
  <si>
    <t>2.7.14</t>
  </si>
  <si>
    <t xml:space="preserve">Сөгеті </t>
  </si>
  <si>
    <t>2.7.15</t>
  </si>
  <si>
    <t xml:space="preserve">Мамыртөбе </t>
  </si>
  <si>
    <t>2.7.16</t>
  </si>
  <si>
    <t xml:space="preserve">Құмарық ст. </t>
  </si>
  <si>
    <t>2.7.17</t>
  </si>
  <si>
    <t xml:space="preserve">Сұңқайты </t>
  </si>
  <si>
    <t>2.8</t>
  </si>
  <si>
    <t>2.8.1</t>
  </si>
  <si>
    <t>2.8.2</t>
  </si>
  <si>
    <t xml:space="preserve">Сауытбек </t>
  </si>
  <si>
    <t>2.8.3</t>
  </si>
  <si>
    <t xml:space="preserve">Бөлтірік </t>
  </si>
  <si>
    <t>2.8.4</t>
  </si>
  <si>
    <t xml:space="preserve">Еңбекші </t>
  </si>
  <si>
    <t>2.8.5</t>
  </si>
  <si>
    <t xml:space="preserve">Тасөткел </t>
  </si>
  <si>
    <t>2.8.6</t>
  </si>
  <si>
    <t xml:space="preserve">Жиделі </t>
  </si>
  <si>
    <t>2.8.7</t>
  </si>
  <si>
    <t xml:space="preserve">Еспе ст. </t>
  </si>
  <si>
    <t>2.8.8</t>
  </si>
  <si>
    <t>2.8.9</t>
  </si>
  <si>
    <t>2.8.10</t>
  </si>
  <si>
    <t>2.8.11</t>
  </si>
  <si>
    <t>2.8.12</t>
  </si>
  <si>
    <t>2.8.13</t>
  </si>
  <si>
    <t>3</t>
  </si>
  <si>
    <t>3.1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</si>
  <si>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</si>
  <si>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</si>
  <si>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</si>
  <si>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</si>
  <si>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</si>
  <si>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</si>
  <si>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</si>
  <si>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</si>
  <si>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</si>
  <si>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</si>
  <si>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</si>
  <si>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</si>
  <si>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</si>
  <si>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</si>
  <si>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</si>
  <si>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</si>
  <si>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</si>
  <si>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3.2</t>
  </si>
  <si>
    <t>Ұлытауский район, район Жезказган</t>
  </si>
  <si>
    <t>3.2.1</t>
  </si>
  <si>
    <t xml:space="preserve">пос.Актас </t>
  </si>
  <si>
    <t>3.2.2</t>
  </si>
  <si>
    <t>3.2.3</t>
  </si>
  <si>
    <t>3.2.4</t>
  </si>
  <si>
    <t>3.2.5</t>
  </si>
  <si>
    <t>3.2.6</t>
  </si>
  <si>
    <t>3.2.7</t>
  </si>
  <si>
    <t xml:space="preserve">с.Коргасын </t>
  </si>
  <si>
    <t>3.2.8</t>
  </si>
  <si>
    <t>3.2.9</t>
  </si>
  <si>
    <t>3.2.10</t>
  </si>
  <si>
    <t>3.2.11</t>
  </si>
  <si>
    <t>с.Түйемойнақ</t>
  </si>
  <si>
    <t>4</t>
  </si>
  <si>
    <t>4.1</t>
  </si>
  <si>
    <t>Жалагашский район, Сырдарьинский район</t>
  </si>
  <si>
    <t>4.1.1</t>
  </si>
  <si>
    <t>4.1.2</t>
  </si>
  <si>
    <t>4.1.3</t>
  </si>
  <si>
    <t>4.1.4</t>
  </si>
  <si>
    <t>4.1.5</t>
  </si>
  <si>
    <t>4.2</t>
  </si>
  <si>
    <t>Жанакорганский район, Шиелийский район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</si>
  <si>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</si>
  <si>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</si>
  <si>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</si>
  <si>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</si>
  <si>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</si>
  <si>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</si>
  <si>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</si>
  <si>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</si>
  <si>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</si>
  <si>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4.3</t>
  </si>
  <si>
    <t>Казалинский район, Кармакшинский район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</si>
  <si>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</si>
  <si>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</si>
  <si>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</si>
  <si>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</si>
  <si>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</si>
  <si>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</si>
  <si>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</si>
  <si>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</si>
  <si>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</si>
  <si>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</si>
  <si>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</si>
  <si>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4.4</t>
  </si>
  <si>
    <t>4.4.1</t>
  </si>
  <si>
    <t>4.4.2</t>
  </si>
  <si>
    <t xml:space="preserve">с.Аманоткел 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</si>
  <si>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</si>
  <si>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</si>
  <si>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</si>
  <si>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</si>
  <si>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</si>
  <si>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</si>
  <si>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</si>
  <si>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</si>
  <si>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4.4.11</t>
  </si>
  <si>
    <t>4.4.12</t>
  </si>
  <si>
    <t>4.4.13</t>
  </si>
  <si>
    <t>4.4.14</t>
  </si>
  <si>
    <t>4.4.15</t>
  </si>
  <si>
    <t>4.4.16</t>
  </si>
  <si>
    <t>4.4.17</t>
  </si>
  <si>
    <t>5</t>
  </si>
  <si>
    <t>5.1</t>
  </si>
  <si>
    <r>
      <t xml:space="preserve">Кзылкогинский район, Махамбетский район, Исатайский район, Курмангазинский район </t>
    </r>
    <r>
      <rPr>
        <b/>
        <sz val="11"/>
        <color rgb="FFFF0000"/>
        <rFont val="Times New Roman"/>
        <family val="1"/>
        <charset val="204"/>
      </rPr>
      <t>(нету в графике с Айдын - 8,2км, Wi-Fi public)</t>
    </r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</si>
  <si>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</si>
  <si>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</si>
  <si>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</si>
  <si>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</si>
  <si>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</si>
  <si>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</si>
  <si>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</si>
  <si>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</si>
  <si>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</si>
  <si>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</si>
  <si>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с.Бала Ораза</t>
  </si>
  <si>
    <t>5.1.11</t>
  </si>
  <si>
    <t>с.Томан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</si>
  <si>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</si>
  <si>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</si>
  <si>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</si>
  <si>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</si>
  <si>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</si>
  <si>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</si>
  <si>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</si>
  <si>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</si>
  <si>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5.1.20</t>
  </si>
  <si>
    <t>5.1.21</t>
  </si>
  <si>
    <t>5.1.22</t>
  </si>
  <si>
    <t>5.1.23</t>
  </si>
  <si>
    <t>5.1.24</t>
  </si>
  <si>
    <t>5.1.25</t>
  </si>
  <si>
    <t>5.1.26</t>
  </si>
  <si>
    <t>5.1.27</t>
  </si>
  <si>
    <t>с.Жасарал</t>
  </si>
  <si>
    <t>5.1.28</t>
  </si>
  <si>
    <t>5.1.29</t>
  </si>
  <si>
    <t>5.1.30</t>
  </si>
  <si>
    <t>5.1.31</t>
  </si>
  <si>
    <t>с.Шайхы</t>
  </si>
  <si>
    <t>5.1.32</t>
  </si>
  <si>
    <t>с.Айдын</t>
  </si>
  <si>
    <t>6</t>
  </si>
  <si>
    <t>6.1</t>
  </si>
  <si>
    <t>Абайский район, район Жанасемей</t>
  </si>
  <si>
    <t>6.1.1</t>
  </si>
  <si>
    <t>6.1.2</t>
  </si>
  <si>
    <t>6.1.3</t>
  </si>
  <si>
    <t>6.1.4</t>
  </si>
  <si>
    <t>6.1.5</t>
  </si>
  <si>
    <t>6.1.6</t>
  </si>
  <si>
    <t xml:space="preserve">с.Кокентау </t>
  </si>
  <si>
    <t>6.1.7</t>
  </si>
  <si>
    <t>6.1.8</t>
  </si>
  <si>
    <t>6.1.9</t>
  </si>
  <si>
    <t>6.1.10</t>
  </si>
  <si>
    <t>6.1.11</t>
  </si>
  <si>
    <t>6.1.12</t>
  </si>
  <si>
    <t>6.1.13</t>
  </si>
  <si>
    <t>6.1.14</t>
  </si>
  <si>
    <t>6.1.15</t>
  </si>
  <si>
    <t>6.1.16</t>
  </si>
  <si>
    <t>6.1.17</t>
  </si>
  <si>
    <t>6.1.18</t>
  </si>
  <si>
    <t>6.2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</si>
  <si>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</si>
  <si>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</si>
  <si>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</si>
  <si>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</si>
  <si>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</si>
  <si>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</si>
  <si>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</si>
  <si>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</si>
  <si>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</si>
  <si>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</si>
  <si>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</si>
  <si>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</si>
  <si>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</si>
  <si>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</si>
  <si>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</si>
  <si>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</si>
  <si>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</si>
  <si>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</si>
  <si>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</si>
  <si>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</si>
  <si>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</si>
  <si>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</si>
  <si>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</si>
  <si>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</si>
  <si>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6.3.11</t>
  </si>
  <si>
    <t>6.3.12</t>
  </si>
  <si>
    <t>6.3.13</t>
  </si>
  <si>
    <t>6.3.14</t>
  </si>
  <si>
    <t>6.3.15</t>
  </si>
  <si>
    <t>6.3.16</t>
  </si>
  <si>
    <t>6.3.17</t>
  </si>
  <si>
    <t>6.3.18</t>
  </si>
  <si>
    <t>6.3.19</t>
  </si>
  <si>
    <t>6.3.20</t>
  </si>
  <si>
    <t>6.3</t>
  </si>
  <si>
    <t>6.4.1</t>
  </si>
  <si>
    <t>6.4.2</t>
  </si>
  <si>
    <t>6.4.3</t>
  </si>
  <si>
    <t>6.4.4</t>
  </si>
  <si>
    <t xml:space="preserve">с. Красный Яр </t>
  </si>
  <si>
    <t>6.4.5</t>
  </si>
  <si>
    <t>6.4.6</t>
  </si>
  <si>
    <t>6.4.7</t>
  </si>
  <si>
    <t>6.4.8</t>
  </si>
  <si>
    <t>6.4.9</t>
  </si>
  <si>
    <t>6.4.10</t>
  </si>
  <si>
    <t>6.4.11</t>
  </si>
  <si>
    <t>6.4.12</t>
  </si>
  <si>
    <t>6.4.13</t>
  </si>
  <si>
    <t>6.4.14</t>
  </si>
  <si>
    <t>6.4.15</t>
  </si>
  <si>
    <t>6.4.16</t>
  </si>
  <si>
    <t>6.4.17</t>
  </si>
  <si>
    <t>6.4.18</t>
  </si>
  <si>
    <t>6.4.19</t>
  </si>
  <si>
    <t>6.4.20</t>
  </si>
  <si>
    <t>6.4.21</t>
  </si>
  <si>
    <t>6.4</t>
  </si>
  <si>
    <t>6.5.1</t>
  </si>
  <si>
    <t>6.5.2</t>
  </si>
  <si>
    <t>6.5.3</t>
  </si>
  <si>
    <t>6.5.4</t>
  </si>
  <si>
    <t>6.5.5</t>
  </si>
  <si>
    <t>6.5.6</t>
  </si>
  <si>
    <t>6.5.7</t>
  </si>
  <si>
    <t>6.5.8</t>
  </si>
  <si>
    <t>6.5.9</t>
  </si>
  <si>
    <t>6.5.10</t>
  </si>
  <si>
    <t>6.5.11</t>
  </si>
  <si>
    <t>6.5.12</t>
  </si>
  <si>
    <t>6.5.13</t>
  </si>
  <si>
    <t>6.5.14</t>
  </si>
  <si>
    <t>6.5.15</t>
  </si>
  <si>
    <t>6.5.16</t>
  </si>
  <si>
    <t>6.5.17</t>
  </si>
  <si>
    <t>6.5.18</t>
  </si>
  <si>
    <t>6.5.19</t>
  </si>
  <si>
    <t>6.5.20</t>
  </si>
  <si>
    <t>6.5.21</t>
  </si>
  <si>
    <t>6.5.22</t>
  </si>
  <si>
    <t>6.5.23</t>
  </si>
  <si>
    <t>6.5.24</t>
  </si>
  <si>
    <t>6.5.25</t>
  </si>
  <si>
    <t>6.5.26</t>
  </si>
  <si>
    <t>с.Жарик</t>
  </si>
  <si>
    <t>6.6</t>
  </si>
  <si>
    <t>6.6.1</t>
  </si>
  <si>
    <t>6.6.2</t>
  </si>
  <si>
    <t>6.6.3</t>
  </si>
  <si>
    <t>6.6.4</t>
  </si>
  <si>
    <t>6.6.5</t>
  </si>
  <si>
    <t>6.6.6</t>
  </si>
  <si>
    <t>6.6.7</t>
  </si>
  <si>
    <t>6.6.8</t>
  </si>
  <si>
    <t>6.6.9</t>
  </si>
  <si>
    <t>6.6.10</t>
  </si>
  <si>
    <t>6.6.11</t>
  </si>
  <si>
    <t>6.6.12</t>
  </si>
  <si>
    <t>6.6.13</t>
  </si>
  <si>
    <t>6.6.14</t>
  </si>
  <si>
    <t>6.6.15</t>
  </si>
  <si>
    <t>6.6.16</t>
  </si>
  <si>
    <t>6.6.17</t>
  </si>
  <si>
    <t>6.6.18</t>
  </si>
  <si>
    <t>6.6.19</t>
  </si>
  <si>
    <t>6.7</t>
  </si>
  <si>
    <t>район Аксуат</t>
  </si>
  <si>
    <t>6.7.1</t>
  </si>
  <si>
    <t>6.7.2</t>
  </si>
  <si>
    <t>6.7.3</t>
  </si>
  <si>
    <t>6.7.4</t>
  </si>
  <si>
    <t>6.7.5</t>
  </si>
  <si>
    <t>6.7.6</t>
  </si>
  <si>
    <t>6.7.7</t>
  </si>
  <si>
    <t>6.8</t>
  </si>
  <si>
    <t>район Маканшы</t>
  </si>
  <si>
    <t>6.8.1</t>
  </si>
  <si>
    <t>6.8.2</t>
  </si>
  <si>
    <t>6.8.3</t>
  </si>
  <si>
    <t>6.8.4</t>
  </si>
  <si>
    <t>6.8.5</t>
  </si>
  <si>
    <t>6.8.6</t>
  </si>
  <si>
    <t>6.8.7</t>
  </si>
  <si>
    <t>6.8.8</t>
  </si>
  <si>
    <t>6.8.9</t>
  </si>
  <si>
    <t>6.9</t>
  </si>
  <si>
    <t>6.9.1</t>
  </si>
  <si>
    <t>6.9.2</t>
  </si>
  <si>
    <t>6.9.3</t>
  </si>
  <si>
    <t>6.9.4</t>
  </si>
  <si>
    <t>6.9.5</t>
  </si>
  <si>
    <t>6.9.6</t>
  </si>
  <si>
    <t>6.9.7</t>
  </si>
  <si>
    <t>6.9.8</t>
  </si>
  <si>
    <t>6.9.9</t>
  </si>
  <si>
    <t>6.9.10</t>
  </si>
  <si>
    <t>6.9.11</t>
  </si>
  <si>
    <t>6.9.12</t>
  </si>
  <si>
    <t>6.9.13</t>
  </si>
  <si>
    <t>6.9.14</t>
  </si>
  <si>
    <t>6.9.15</t>
  </si>
  <si>
    <t>6.9.16</t>
  </si>
  <si>
    <t>6.9.17</t>
  </si>
  <si>
    <t>6.9.18</t>
  </si>
  <si>
    <t>6.9.19</t>
  </si>
  <si>
    <t>7</t>
  </si>
  <si>
    <t>7.1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</si>
  <si>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</si>
  <si>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</si>
  <si>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</si>
  <si>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</si>
  <si>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</si>
  <si>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</si>
  <si>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</si>
  <si>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</si>
  <si>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</si>
  <si>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</si>
  <si>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</si>
  <si>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</si>
  <si>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</si>
  <si>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</si>
  <si>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</si>
  <si>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</si>
  <si>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</si>
  <si>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</si>
  <si>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</si>
  <si>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</si>
  <si>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</si>
  <si>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</si>
  <si>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</t>
  </si>
  <si>
    <t>7.3.1</t>
  </si>
  <si>
    <t>7.3.2</t>
  </si>
  <si>
    <t>7.3.3</t>
  </si>
  <si>
    <t>7.3.4</t>
  </si>
  <si>
    <t>7.3.5</t>
  </si>
  <si>
    <t>7.3.6</t>
  </si>
  <si>
    <t>7.3.7</t>
  </si>
  <si>
    <t>7.3.8</t>
  </si>
  <si>
    <t>7.3.9</t>
  </si>
  <si>
    <t>7.3.10</t>
  </si>
  <si>
    <t>7.3.11</t>
  </si>
  <si>
    <t>7.3.12</t>
  </si>
  <si>
    <t>7.3.13</t>
  </si>
  <si>
    <t>7.3.14</t>
  </si>
  <si>
    <t>7.3.15</t>
  </si>
  <si>
    <t>7.3.16</t>
  </si>
  <si>
    <t>7.3.17</t>
  </si>
  <si>
    <t>7.3.18</t>
  </si>
  <si>
    <t>7.3.19</t>
  </si>
  <si>
    <t>7.3.20</t>
  </si>
  <si>
    <t>7.3.21</t>
  </si>
  <si>
    <t>7.3.22</t>
  </si>
  <si>
    <t>7.3.23</t>
  </si>
  <si>
    <t>7.4</t>
  </si>
  <si>
    <t>7.4.1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</si>
  <si>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</si>
  <si>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</si>
  <si>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</si>
  <si>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</si>
  <si>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</si>
  <si>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</si>
  <si>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</si>
  <si>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</si>
  <si>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</si>
  <si>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7.4.11</t>
  </si>
  <si>
    <t>7.4.12</t>
  </si>
  <si>
    <t>7.4.13</t>
  </si>
  <si>
    <t>7.4.14</t>
  </si>
  <si>
    <t>7.4.15</t>
  </si>
  <si>
    <t>7.4.16</t>
  </si>
  <si>
    <t>7.4.17</t>
  </si>
  <si>
    <t>7.4.18</t>
  </si>
  <si>
    <t>7.4.19</t>
  </si>
  <si>
    <t>7.4.20</t>
  </si>
  <si>
    <t>7.3</t>
  </si>
  <si>
    <t>7.5.1</t>
  </si>
  <si>
    <t>7.5.2</t>
  </si>
  <si>
    <t>7.5.3</t>
  </si>
  <si>
    <t>7.5.4</t>
  </si>
  <si>
    <t>7.5.5</t>
  </si>
  <si>
    <t>7.5.6</t>
  </si>
  <si>
    <t>7.5.7</t>
  </si>
  <si>
    <t>7.5.8</t>
  </si>
  <si>
    <t>7.5.9</t>
  </si>
  <si>
    <t>7.5.10</t>
  </si>
  <si>
    <t>7.5.11</t>
  </si>
  <si>
    <t>7.5.12</t>
  </si>
  <si>
    <t>7.5.13</t>
  </si>
  <si>
    <t>7.5.14</t>
  </si>
  <si>
    <t>7.5.15</t>
  </si>
  <si>
    <t>7.5.16</t>
  </si>
  <si>
    <t>7.5.17</t>
  </si>
  <si>
    <t>7.5.18</t>
  </si>
  <si>
    <t>7.5.19</t>
  </si>
  <si>
    <t>7.5.20</t>
  </si>
  <si>
    <t>7.5.21</t>
  </si>
  <si>
    <t>7.5.22</t>
  </si>
  <si>
    <t>7.5.23</t>
  </si>
  <si>
    <t>7.5.24</t>
  </si>
  <si>
    <t>7.5.25</t>
  </si>
  <si>
    <t>7.5.26</t>
  </si>
  <si>
    <t>7.5.27</t>
  </si>
  <si>
    <t>7.5.28</t>
  </si>
  <si>
    <t>7.5.29</t>
  </si>
  <si>
    <t>7.5.30</t>
  </si>
  <si>
    <t>7.6.1</t>
  </si>
  <si>
    <t>7.6.2</t>
  </si>
  <si>
    <t>7.6.3</t>
  </si>
  <si>
    <t>с.Становое</t>
  </si>
  <si>
    <t>7.6.4</t>
  </si>
  <si>
    <t>7.6.5</t>
  </si>
  <si>
    <t>7.6.6</t>
  </si>
  <si>
    <t>7.6.7</t>
  </si>
  <si>
    <t>7.6.8</t>
  </si>
  <si>
    <t>7.6.9</t>
  </si>
  <si>
    <t>7.6.10</t>
  </si>
  <si>
    <t>7.6.11</t>
  </si>
  <si>
    <t>7.6.12</t>
  </si>
  <si>
    <t>7.6.13</t>
  </si>
  <si>
    <t>7.7</t>
  </si>
  <si>
    <t>район им. Г.Мусрепова</t>
  </si>
  <si>
    <t>7.7.1</t>
  </si>
  <si>
    <t>7.7.2</t>
  </si>
  <si>
    <t>7.7.3</t>
  </si>
  <si>
    <t>7.7.4</t>
  </si>
  <si>
    <t>7.7.5</t>
  </si>
  <si>
    <t>7.7.6</t>
  </si>
  <si>
    <t>7.7.7</t>
  </si>
  <si>
    <t>7.7.8</t>
  </si>
  <si>
    <t>7.7.9</t>
  </si>
  <si>
    <t>7.7.10</t>
  </si>
  <si>
    <t>7.7.11</t>
  </si>
  <si>
    <t>7.7.12</t>
  </si>
  <si>
    <t>7.7.13</t>
  </si>
  <si>
    <t>7.7.14</t>
  </si>
  <si>
    <t>7.7.15</t>
  </si>
  <si>
    <t>7.7.16</t>
  </si>
  <si>
    <t>7.5</t>
  </si>
  <si>
    <t>район им. М. Жумабаева</t>
  </si>
  <si>
    <t>7.8.1</t>
  </si>
  <si>
    <t>7.8.2</t>
  </si>
  <si>
    <t>7.8.3</t>
  </si>
  <si>
    <t>7.8.4</t>
  </si>
  <si>
    <t>7.8.5</t>
  </si>
  <si>
    <t>7.8.6</t>
  </si>
  <si>
    <t>7.8.7</t>
  </si>
  <si>
    <t>7.8.8</t>
  </si>
  <si>
    <t>7.8.9</t>
  </si>
  <si>
    <t>7.8.10</t>
  </si>
  <si>
    <t>7.8.11</t>
  </si>
  <si>
    <t>7.8.12</t>
  </si>
  <si>
    <t>7.8.13</t>
  </si>
  <si>
    <t>7.8.14</t>
  </si>
  <si>
    <t>7.8.15</t>
  </si>
  <si>
    <t>7.8.16</t>
  </si>
  <si>
    <t>7.8.17</t>
  </si>
  <si>
    <t>с.Придорожное</t>
  </si>
  <si>
    <t>7.8.18</t>
  </si>
  <si>
    <t>7.8.19</t>
  </si>
  <si>
    <t>7.8.20</t>
  </si>
  <si>
    <t>7.8.21</t>
  </si>
  <si>
    <t>7.8.22</t>
  </si>
  <si>
    <t>с.Шандак</t>
  </si>
  <si>
    <t>7.8.23</t>
  </si>
  <si>
    <t>7.8.24</t>
  </si>
  <si>
    <t xml:space="preserve">с.Береке </t>
  </si>
  <si>
    <t>7.8.25</t>
  </si>
  <si>
    <t>7.8.26</t>
  </si>
  <si>
    <t>7.9</t>
  </si>
  <si>
    <t>район Шал акына</t>
  </si>
  <si>
    <t>7.9.1</t>
  </si>
  <si>
    <t>7.9.2</t>
  </si>
  <si>
    <t>7.9.3</t>
  </si>
  <si>
    <t>7.9.4</t>
  </si>
  <si>
    <t>7.9.5</t>
  </si>
  <si>
    <t>7.9.6</t>
  </si>
  <si>
    <t>7.9.7</t>
  </si>
  <si>
    <t>7.9.8</t>
  </si>
  <si>
    <t>7.9.9</t>
  </si>
  <si>
    <t>7.9.10</t>
  </si>
  <si>
    <t>7.9.11</t>
  </si>
  <si>
    <t>7.9.12</t>
  </si>
  <si>
    <t>7.9.13</t>
  </si>
  <si>
    <t>7.9.14</t>
  </si>
  <si>
    <t>7.9.15</t>
  </si>
  <si>
    <t>7.9.16</t>
  </si>
  <si>
    <t>7.9.17</t>
  </si>
  <si>
    <t>7.9.18</t>
  </si>
  <si>
    <t>7.9.19</t>
  </si>
  <si>
    <t>7.9.20</t>
  </si>
  <si>
    <t>7.6</t>
  </si>
  <si>
    <t>7.10.1</t>
  </si>
  <si>
    <t>7.10.2</t>
  </si>
  <si>
    <t>7.10.3</t>
  </si>
  <si>
    <t>7.10.4</t>
  </si>
  <si>
    <t>7.10.5</t>
  </si>
  <si>
    <t>7.10.6</t>
  </si>
  <si>
    <t>7.10.7</t>
  </si>
  <si>
    <t>7.10.8</t>
  </si>
  <si>
    <t>7.10.9</t>
  </si>
  <si>
    <t>7.10.10</t>
  </si>
  <si>
    <t>7.10.11</t>
  </si>
  <si>
    <t>7.10.12</t>
  </si>
  <si>
    <t>7.10.13</t>
  </si>
  <si>
    <t>7.10.14</t>
  </si>
  <si>
    <t>7.10.15</t>
  </si>
  <si>
    <t>7.10.16</t>
  </si>
  <si>
    <t>7.10.17</t>
  </si>
  <si>
    <t>7.10.18</t>
  </si>
  <si>
    <t>7.10.19</t>
  </si>
  <si>
    <t>7.10.20</t>
  </si>
  <si>
    <t>7.10.21</t>
  </si>
  <si>
    <t>7.10.22</t>
  </si>
  <si>
    <t>7.10.23</t>
  </si>
  <si>
    <t>7.10.24</t>
  </si>
  <si>
    <t>7.10.25</t>
  </si>
  <si>
    <t>7.10.26</t>
  </si>
  <si>
    <t>7.11</t>
  </si>
  <si>
    <t>7.11.1</t>
  </si>
  <si>
    <t>7.11.2</t>
  </si>
  <si>
    <t>7.11.3</t>
  </si>
  <si>
    <t>7.11.4</t>
  </si>
  <si>
    <t>7.11.5</t>
  </si>
  <si>
    <t>7.11.6</t>
  </si>
  <si>
    <t>7.11.7</t>
  </si>
  <si>
    <t>7.11.8</t>
  </si>
  <si>
    <t>7.11.9</t>
  </si>
  <si>
    <t>7.12</t>
  </si>
  <si>
    <t>7.12.1</t>
  </si>
  <si>
    <t>7.12.2</t>
  </si>
  <si>
    <t>7.12.3</t>
  </si>
  <si>
    <t>7.12.4</t>
  </si>
  <si>
    <t>7.12.5</t>
  </si>
  <si>
    <t>7.12.6</t>
  </si>
  <si>
    <t>7.12.7</t>
  </si>
  <si>
    <t>7.12.8</t>
  </si>
  <si>
    <t>7.12.9</t>
  </si>
  <si>
    <t>7.12.10</t>
  </si>
  <si>
    <t>7.12.11</t>
  </si>
  <si>
    <t>7.12.12</t>
  </si>
  <si>
    <t>7.13</t>
  </si>
  <si>
    <t>Айыртауский  район</t>
  </si>
  <si>
    <t>7.13.1</t>
  </si>
  <si>
    <t>7.13.2</t>
  </si>
  <si>
    <t>7.13.3</t>
  </si>
  <si>
    <t>7.13.4</t>
  </si>
  <si>
    <t>7.13.5</t>
  </si>
  <si>
    <t>7.13.6</t>
  </si>
  <si>
    <t>7.13.7</t>
  </si>
  <si>
    <t>7.13.8</t>
  </si>
  <si>
    <t>7.13.9</t>
  </si>
  <si>
    <t>7.13.10</t>
  </si>
  <si>
    <t>7.13.11</t>
  </si>
  <si>
    <t>7.13.12</t>
  </si>
  <si>
    <t>7.13.13</t>
  </si>
  <si>
    <t>7.13.14</t>
  </si>
  <si>
    <t>7.13.15</t>
  </si>
  <si>
    <t>7.13.16</t>
  </si>
  <si>
    <t>7.13.17</t>
  </si>
  <si>
    <t>7.13.18</t>
  </si>
  <si>
    <t>7.13.19</t>
  </si>
  <si>
    <t>7.13.20</t>
  </si>
  <si>
    <t>7.13.21</t>
  </si>
  <si>
    <t>7.13.22</t>
  </si>
  <si>
    <t>7.13.23</t>
  </si>
  <si>
    <t>7.13.24</t>
  </si>
  <si>
    <t>7.13.25</t>
  </si>
  <si>
    <t>7.13.26</t>
  </si>
  <si>
    <t>7.13.27</t>
  </si>
  <si>
    <t>7.13.28</t>
  </si>
  <si>
    <t>7.13.29</t>
  </si>
  <si>
    <t>7.13.30</t>
  </si>
  <si>
    <t>7.13.31</t>
  </si>
  <si>
    <t>7.13.32</t>
  </si>
  <si>
    <t>7.13.33</t>
  </si>
  <si>
    <t>7.13.34</t>
  </si>
  <si>
    <t>7.13.35</t>
  </si>
  <si>
    <t>7.13.36</t>
  </si>
  <si>
    <t>7.13.37</t>
  </si>
  <si>
    <t>7.13.38</t>
  </si>
  <si>
    <t>8</t>
  </si>
  <si>
    <t>8.1</t>
  </si>
  <si>
    <t>Бокейординский район, Жанибекский район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</si>
  <si>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</si>
  <si>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</si>
  <si>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</si>
  <si>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</si>
  <si>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</si>
  <si>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</si>
  <si>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</si>
  <si>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</si>
  <si>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</si>
  <si>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</si>
  <si>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8.1.11</t>
  </si>
  <si>
    <t>8.1.12</t>
  </si>
  <si>
    <t>8.1.13</t>
  </si>
  <si>
    <t>8.1.14</t>
  </si>
  <si>
    <t>8.1.15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</si>
  <si>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</si>
  <si>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</si>
  <si>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</si>
  <si>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</si>
  <si>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</si>
  <si>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</si>
  <si>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</si>
  <si>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</si>
  <si>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</si>
  <si>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</si>
  <si>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 xml:space="preserve">с.Қарақұдық </t>
  </si>
  <si>
    <t>8.2.11</t>
  </si>
  <si>
    <t>8.2.12</t>
  </si>
  <si>
    <t>8.2.13</t>
  </si>
  <si>
    <t>8.3</t>
  </si>
  <si>
    <t>8.3.1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</si>
  <si>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</si>
  <si>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</si>
  <si>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</si>
  <si>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</si>
  <si>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</si>
  <si>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</si>
  <si>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</si>
  <si>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</si>
  <si>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</si>
  <si>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8.3.11</t>
  </si>
  <si>
    <t>8.2</t>
  </si>
  <si>
    <t>Теректинский район, г.а Уральск</t>
  </si>
  <si>
    <t>8.4.1</t>
  </si>
  <si>
    <t>8.4.2</t>
  </si>
  <si>
    <t>8.4.3</t>
  </si>
  <si>
    <t>8.4.4</t>
  </si>
  <si>
    <t>8.4.5</t>
  </si>
  <si>
    <t>8.4.6</t>
  </si>
  <si>
    <t>8.4.7</t>
  </si>
  <si>
    <t>8.4.8</t>
  </si>
  <si>
    <t>8.4.9</t>
  </si>
  <si>
    <t>8.4.10</t>
  </si>
  <si>
    <t>8.4.11</t>
  </si>
  <si>
    <t>8.4.12</t>
  </si>
  <si>
    <t>8.4.13</t>
  </si>
  <si>
    <t>8.4.14</t>
  </si>
  <si>
    <t>8.4.15</t>
  </si>
  <si>
    <t>8.4.16</t>
  </si>
  <si>
    <t>8.4.17</t>
  </si>
  <si>
    <t>8.4.18</t>
  </si>
  <si>
    <t>8.4.19</t>
  </si>
  <si>
    <t>8.4.20</t>
  </si>
  <si>
    <t>8.4.21</t>
  </si>
  <si>
    <t>8.4.22</t>
  </si>
  <si>
    <t>8.4.23</t>
  </si>
  <si>
    <t>8.4.24</t>
  </si>
  <si>
    <t>с.Бекей</t>
  </si>
  <si>
    <t>8.4.25</t>
  </si>
  <si>
    <t>8.4.26</t>
  </si>
  <si>
    <t>8.4.27</t>
  </si>
  <si>
    <t>с.Маштакова</t>
  </si>
  <si>
    <t>8.4.28</t>
  </si>
  <si>
    <t>8.5</t>
  </si>
  <si>
    <t>8.5.1</t>
  </si>
  <si>
    <t>8.5.2</t>
  </si>
  <si>
    <t>8.5.3</t>
  </si>
  <si>
    <t>8.5.4</t>
  </si>
  <si>
    <t>8.5.5</t>
  </si>
  <si>
    <t>8.5.6</t>
  </si>
  <si>
    <t>8.5.7</t>
  </si>
  <si>
    <t>8.5.8</t>
  </si>
  <si>
    <t>8.5.9</t>
  </si>
  <si>
    <t>8.5.10</t>
  </si>
  <si>
    <t>с.Саралжын (Киров)</t>
  </si>
  <si>
    <t>8.5.11</t>
  </si>
  <si>
    <t>8.5.12</t>
  </si>
  <si>
    <t>8.5.13</t>
  </si>
  <si>
    <t>8.5.14</t>
  </si>
  <si>
    <t>8.5.15</t>
  </si>
  <si>
    <t>8.5.16</t>
  </si>
  <si>
    <t>8.5.17</t>
  </si>
  <si>
    <t>8.5.18</t>
  </si>
  <si>
    <t>8.5.19</t>
  </si>
  <si>
    <t>8.5.20</t>
  </si>
  <si>
    <t>8.5.21</t>
  </si>
  <si>
    <t>8.5.22</t>
  </si>
  <si>
    <t>8.5.23</t>
  </si>
  <si>
    <t>8.5.24</t>
  </si>
  <si>
    <t>Каратобинский район, Сырымский район</t>
  </si>
  <si>
    <t>8.6.1</t>
  </si>
  <si>
    <t>8.6.2</t>
  </si>
  <si>
    <t>8.6.3</t>
  </si>
  <si>
    <t>8.6.4</t>
  </si>
  <si>
    <t>8.6.5</t>
  </si>
  <si>
    <t>8.6.6</t>
  </si>
  <si>
    <t>8.6.7</t>
  </si>
  <si>
    <t>8.6.8</t>
  </si>
  <si>
    <t>8.6.9</t>
  </si>
  <si>
    <t>8.6.10</t>
  </si>
  <si>
    <t>8.6.11</t>
  </si>
  <si>
    <t>8.6.12</t>
  </si>
  <si>
    <t>8.6.13</t>
  </si>
  <si>
    <t>8.6.14</t>
  </si>
  <si>
    <t>8.6.15</t>
  </si>
  <si>
    <t>8.6.16</t>
  </si>
  <si>
    <t>8.6.17</t>
  </si>
  <si>
    <t>8.6.18</t>
  </si>
  <si>
    <t>8.6.19</t>
  </si>
  <si>
    <t>8.6.20</t>
  </si>
  <si>
    <t>8.6.21</t>
  </si>
  <si>
    <t>8.6.22</t>
  </si>
  <si>
    <t>8.6.23</t>
  </si>
  <si>
    <t>8.6.24</t>
  </si>
  <si>
    <t>8.4</t>
  </si>
  <si>
    <t>район Байтерек</t>
  </si>
  <si>
    <t>8.7.1</t>
  </si>
  <si>
    <t xml:space="preserve">с.Болашақ </t>
  </si>
  <si>
    <t>8.7.2</t>
  </si>
  <si>
    <t>8.7.3</t>
  </si>
  <si>
    <t>8.7.4</t>
  </si>
  <si>
    <t xml:space="preserve">с.Атамекен </t>
  </si>
  <si>
    <t>8.7.5</t>
  </si>
  <si>
    <t xml:space="preserve">с.Қайнар </t>
  </si>
  <si>
    <t>8.7.6</t>
  </si>
  <si>
    <t xml:space="preserve">с.Сырым батыр </t>
  </si>
  <si>
    <t>8.7.7</t>
  </si>
  <si>
    <t>8.7.8</t>
  </si>
  <si>
    <t>8.7.9</t>
  </si>
  <si>
    <t>8.7.10</t>
  </si>
  <si>
    <t>8.7.11</t>
  </si>
  <si>
    <t>8.7.12</t>
  </si>
  <si>
    <t>8.7.13</t>
  </si>
  <si>
    <t>8.7.14</t>
  </si>
  <si>
    <t>8.7.15</t>
  </si>
  <si>
    <t>8.7.16</t>
  </si>
  <si>
    <t>8.7.17</t>
  </si>
  <si>
    <t>8.7.18</t>
  </si>
  <si>
    <t>8.7.19</t>
  </si>
  <si>
    <t>8.7.20</t>
  </si>
  <si>
    <t>8.7.21</t>
  </si>
  <si>
    <t>8.7.22</t>
  </si>
  <si>
    <t>8.7.23</t>
  </si>
  <si>
    <t>8.7.24</t>
  </si>
  <si>
    <t>8.7.25</t>
  </si>
  <si>
    <t xml:space="preserve">с.Құрманғазы </t>
  </si>
  <si>
    <t>8.7.26</t>
  </si>
  <si>
    <t xml:space="preserve">с.Аманат </t>
  </si>
  <si>
    <t>8.7.27</t>
  </si>
  <si>
    <t>8.7.28</t>
  </si>
  <si>
    <t>8.7.29</t>
  </si>
  <si>
    <t>8.7.30</t>
  </si>
  <si>
    <t>8.7.31</t>
  </si>
  <si>
    <t>8.7.32</t>
  </si>
  <si>
    <t>8.7.33</t>
  </si>
  <si>
    <t>8.7.34</t>
  </si>
  <si>
    <t>8.7.35</t>
  </si>
  <si>
    <t>8.7.36</t>
  </si>
  <si>
    <t>8.7.37</t>
  </si>
  <si>
    <t>8.7.38</t>
  </si>
  <si>
    <t>8.7.39</t>
  </si>
  <si>
    <t>8.8.1</t>
  </si>
  <si>
    <t>8.8.2</t>
  </si>
  <si>
    <t>8.8.3</t>
  </si>
  <si>
    <t>8.8.4</t>
  </si>
  <si>
    <t>8.8.5</t>
  </si>
  <si>
    <t>8.8.6</t>
  </si>
  <si>
    <t>8.8.7</t>
  </si>
  <si>
    <t>8.8.8</t>
  </si>
  <si>
    <t>8.8.9</t>
  </si>
  <si>
    <t>8.8.10</t>
  </si>
  <si>
    <t>8.6</t>
  </si>
  <si>
    <t>Таскалинский район, Акжаикский район</t>
  </si>
  <si>
    <t>8.9.1</t>
  </si>
  <si>
    <t>8.9.2</t>
  </si>
  <si>
    <t>8.9.3</t>
  </si>
  <si>
    <t>8.9.4</t>
  </si>
  <si>
    <t>8.9.5</t>
  </si>
  <si>
    <t>8.9.6</t>
  </si>
  <si>
    <t>8.9.7</t>
  </si>
  <si>
    <t>8.9.8</t>
  </si>
  <si>
    <t>8.9.9</t>
  </si>
  <si>
    <t>8.9.10</t>
  </si>
  <si>
    <t>8.9.11</t>
  </si>
  <si>
    <t>8.9.12</t>
  </si>
  <si>
    <t>8.9.13</t>
  </si>
  <si>
    <t>8.9.14</t>
  </si>
  <si>
    <t>8.9.15</t>
  </si>
  <si>
    <t>8.9.16</t>
  </si>
  <si>
    <t>8.9.17</t>
  </si>
  <si>
    <t>8.9.18</t>
  </si>
  <si>
    <t>8.9.19</t>
  </si>
  <si>
    <t>8.9.20</t>
  </si>
  <si>
    <t>8.9.21</t>
  </si>
  <si>
    <t>8.9.22</t>
  </si>
  <si>
    <t>8.9.23</t>
  </si>
  <si>
    <t>8.9.24</t>
  </si>
  <si>
    <t>8.9.25</t>
  </si>
  <si>
    <t>8.9.26</t>
  </si>
  <si>
    <t>8.9.27</t>
  </si>
  <si>
    <t>8.9.28</t>
  </si>
  <si>
    <t>8.9.29</t>
  </si>
  <si>
    <t>8.9.30</t>
  </si>
  <si>
    <t>8.9.31</t>
  </si>
  <si>
    <t>8.9.32</t>
  </si>
  <si>
    <t>8.9.33</t>
  </si>
  <si>
    <t>8.9.34</t>
  </si>
  <si>
    <t>8.9.35</t>
  </si>
  <si>
    <t>8.9.36</t>
  </si>
  <si>
    <t>8.9.37</t>
  </si>
  <si>
    <t>9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</si>
  <si>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</si>
  <si>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</si>
  <si>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</si>
  <si>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</si>
  <si>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</si>
  <si>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</si>
  <si>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</si>
  <si>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</si>
  <si>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</si>
  <si>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</si>
  <si>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</si>
  <si>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</si>
  <si>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</si>
  <si>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</si>
  <si>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</si>
  <si>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</si>
  <si>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</si>
  <si>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9.1.17</t>
  </si>
  <si>
    <t>с.Шілікті</t>
  </si>
  <si>
    <t>9.2</t>
  </si>
  <si>
    <t>9.2.1</t>
  </si>
  <si>
    <t>9.2.2</t>
  </si>
  <si>
    <t>9.2.3</t>
  </si>
  <si>
    <t>9.2.4</t>
  </si>
  <si>
    <t>9.2.5</t>
  </si>
  <si>
    <t>9.2.6</t>
  </si>
  <si>
    <t>9.2.7</t>
  </si>
  <si>
    <t>9.2.8</t>
  </si>
  <si>
    <t>9.2.9</t>
  </si>
  <si>
    <t>9.2.10</t>
  </si>
  <si>
    <t>9.2.11</t>
  </si>
  <si>
    <t>9.2.12</t>
  </si>
  <si>
    <t>9.2.13</t>
  </si>
  <si>
    <t>9.2.14</t>
  </si>
  <si>
    <t>9.2.15</t>
  </si>
  <si>
    <t>9.2.16</t>
  </si>
  <si>
    <t>9.2.17</t>
  </si>
  <si>
    <t>9.2.18</t>
  </si>
  <si>
    <t>9.2.19</t>
  </si>
  <si>
    <t>9.2.20</t>
  </si>
  <si>
    <t>9.2.21</t>
  </si>
  <si>
    <t>9.2.22</t>
  </si>
  <si>
    <t>9.2.23</t>
  </si>
  <si>
    <t>9.2.24</t>
  </si>
  <si>
    <t>9.2.25</t>
  </si>
  <si>
    <t>9.2.26</t>
  </si>
  <si>
    <t>9.2.27</t>
  </si>
  <si>
    <t>9.3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</si>
  <si>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</si>
  <si>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</si>
  <si>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</si>
  <si>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</si>
  <si>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</si>
  <si>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</si>
  <si>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</si>
  <si>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</si>
  <si>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9.3.9</t>
  </si>
  <si>
    <t>9.3.10</t>
  </si>
  <si>
    <t>9.3.11</t>
  </si>
  <si>
    <t>9.3.12</t>
  </si>
  <si>
    <t>9.3.13</t>
  </si>
  <si>
    <t>9.3.14</t>
  </si>
  <si>
    <t>с.Акчи</t>
  </si>
  <si>
    <t>район Марқакөл</t>
  </si>
  <si>
    <t>9.4.1</t>
  </si>
  <si>
    <t>9.4.2</t>
  </si>
  <si>
    <t>9.4.3</t>
  </si>
  <si>
    <t>9.4.4</t>
  </si>
  <si>
    <t>9.4.5</t>
  </si>
  <si>
    <t>9.4.6</t>
  </si>
  <si>
    <t>9.4.7</t>
  </si>
  <si>
    <t>9.4.8</t>
  </si>
  <si>
    <t>9.4.9</t>
  </si>
  <si>
    <t>9.4.10</t>
  </si>
  <si>
    <t>9.4.11</t>
  </si>
  <si>
    <t>9.4.12</t>
  </si>
  <si>
    <t>9.4.13</t>
  </si>
  <si>
    <t>9.4.14</t>
  </si>
  <si>
    <t>9.4.15</t>
  </si>
  <si>
    <t>9.4.16</t>
  </si>
  <si>
    <t>9.5</t>
  </si>
  <si>
    <t>9.5.1</t>
  </si>
  <si>
    <t>9.5.2</t>
  </si>
  <si>
    <t>9.5.3</t>
  </si>
  <si>
    <t>9.5.4</t>
  </si>
  <si>
    <t>9.5.5</t>
  </si>
  <si>
    <t>9.5.6</t>
  </si>
  <si>
    <t>9.5.7</t>
  </si>
  <si>
    <t>9.5.8</t>
  </si>
  <si>
    <t>9.5.9</t>
  </si>
  <si>
    <t>9.5.10</t>
  </si>
  <si>
    <t>9.5.11</t>
  </si>
  <si>
    <t>9.5.12</t>
  </si>
  <si>
    <t>9.5.13</t>
  </si>
  <si>
    <t>9.5.14</t>
  </si>
  <si>
    <t>9.5.15</t>
  </si>
  <si>
    <t>9.5.16</t>
  </si>
  <si>
    <t>9.5.17</t>
  </si>
  <si>
    <t>9.5.18</t>
  </si>
  <si>
    <t>9.5.19</t>
  </si>
  <si>
    <t>9.5.20</t>
  </si>
  <si>
    <t>9.5.21</t>
  </si>
  <si>
    <t>9.5.22</t>
  </si>
  <si>
    <t>9.5.23</t>
  </si>
  <si>
    <t>район Риддер, Глубоковский район, район Усть-Каменогорск</t>
  </si>
  <si>
    <t>9.6.1</t>
  </si>
  <si>
    <t>9.6.2</t>
  </si>
  <si>
    <t>9.6.3</t>
  </si>
  <si>
    <t>9.6.4</t>
  </si>
  <si>
    <t>9.6.5</t>
  </si>
  <si>
    <t>9.6.6</t>
  </si>
  <si>
    <t>9.6.7</t>
  </si>
  <si>
    <t>9.6.8</t>
  </si>
  <si>
    <t>9.6.9</t>
  </si>
  <si>
    <t>9.6.10</t>
  </si>
  <si>
    <t>9.6.11</t>
  </si>
  <si>
    <t>9.6.12</t>
  </si>
  <si>
    <t>9.6.13</t>
  </si>
  <si>
    <t>9.6.14</t>
  </si>
  <si>
    <t>9.6.15</t>
  </si>
  <si>
    <t>9.6.16</t>
  </si>
  <si>
    <t>9.6.17</t>
  </si>
  <si>
    <t>9.6.18</t>
  </si>
  <si>
    <t>9.6.19</t>
  </si>
  <si>
    <t>9.6.20</t>
  </si>
  <si>
    <t>9.6.21</t>
  </si>
  <si>
    <t>9.6.22</t>
  </si>
  <si>
    <t>9.6.23</t>
  </si>
  <si>
    <t>9.6.24</t>
  </si>
  <si>
    <t>9.7</t>
  </si>
  <si>
    <t>9.7.1</t>
  </si>
  <si>
    <t>9.7.2</t>
  </si>
  <si>
    <t>9.7.3</t>
  </si>
  <si>
    <t>9.7.4</t>
  </si>
  <si>
    <t>9.7.5</t>
  </si>
  <si>
    <t>9.7.6</t>
  </si>
  <si>
    <t>9.7.7</t>
  </si>
  <si>
    <t>9.7.8</t>
  </si>
  <si>
    <t>9.7.9</t>
  </si>
  <si>
    <t>9.7.10</t>
  </si>
  <si>
    <t>9.7.11</t>
  </si>
  <si>
    <t>9.7.12</t>
  </si>
  <si>
    <t>9.7.13</t>
  </si>
  <si>
    <t>9.7.14</t>
  </si>
  <si>
    <t>9.7.15</t>
  </si>
  <si>
    <t>9.8</t>
  </si>
  <si>
    <t>Тарбагайский район</t>
  </si>
  <si>
    <t>9.8.1</t>
  </si>
  <si>
    <t>9.8.2</t>
  </si>
  <si>
    <t>9.8.3</t>
  </si>
  <si>
    <t>9.8.4</t>
  </si>
  <si>
    <t>9.8.5</t>
  </si>
  <si>
    <t>9.8.6</t>
  </si>
  <si>
    <t>9.8.7</t>
  </si>
  <si>
    <t>9.8.8</t>
  </si>
  <si>
    <t>9.8.9</t>
  </si>
  <si>
    <t>9.8.10</t>
  </si>
  <si>
    <t>9.8.11</t>
  </si>
  <si>
    <t>9.8.12</t>
  </si>
  <si>
    <t>9.8.13</t>
  </si>
  <si>
    <t>9.9</t>
  </si>
  <si>
    <t>9.9.1</t>
  </si>
  <si>
    <t>9.9.2</t>
  </si>
  <si>
    <t>9.9.3</t>
  </si>
  <si>
    <t>9.9.4</t>
  </si>
  <si>
    <t>9.9.5</t>
  </si>
  <si>
    <t>9.9.6</t>
  </si>
  <si>
    <t>9.9.7</t>
  </si>
  <si>
    <t>9.9.8</t>
  </si>
  <si>
    <t>9.9.9</t>
  </si>
  <si>
    <t>9.9.10</t>
  </si>
  <si>
    <t>9.9.11</t>
  </si>
  <si>
    <t>9.9.12</t>
  </si>
  <si>
    <t>9.9.13</t>
  </si>
  <si>
    <t>9.9.14</t>
  </si>
  <si>
    <t>9.9.15</t>
  </si>
  <si>
    <t>9.9.16</t>
  </si>
  <si>
    <t>9.9.17</t>
  </si>
  <si>
    <t>9.9.18</t>
  </si>
  <si>
    <t>9.10.1</t>
  </si>
  <si>
    <t>9.10.2</t>
  </si>
  <si>
    <t>9.10.3</t>
  </si>
  <si>
    <t>9.10.4</t>
  </si>
  <si>
    <t>9.10.5</t>
  </si>
  <si>
    <t>9.10.6</t>
  </si>
  <si>
    <t>9.10.7</t>
  </si>
  <si>
    <t>9.10.8</t>
  </si>
  <si>
    <t>9.10.9</t>
  </si>
  <si>
    <t>9.10.10</t>
  </si>
  <si>
    <t>9.10.11</t>
  </si>
  <si>
    <t>9.10.12</t>
  </si>
  <si>
    <t>9.10.13</t>
  </si>
  <si>
    <t>9.10.14</t>
  </si>
  <si>
    <t>9.10.15</t>
  </si>
  <si>
    <t>9.10.16</t>
  </si>
  <si>
    <t>9.10.17</t>
  </si>
  <si>
    <t>9.10.18</t>
  </si>
  <si>
    <t>10</t>
  </si>
  <si>
    <t>10.1</t>
  </si>
  <si>
    <t>Актогайский район, г.Балхаш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</si>
  <si>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</si>
  <si>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</si>
  <si>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</si>
  <si>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</si>
  <si>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</si>
  <si>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</si>
  <si>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</si>
  <si>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</si>
  <si>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с.Шабанбайби</t>
  </si>
  <si>
    <t>10.1.9</t>
  </si>
  <si>
    <t>10.1.10</t>
  </si>
  <si>
    <t>10.2.1</t>
  </si>
  <si>
    <t>10.2.2</t>
  </si>
  <si>
    <t>10.2.3</t>
  </si>
  <si>
    <t>10.2.4</t>
  </si>
  <si>
    <t>10.2.5</t>
  </si>
  <si>
    <t>10.2.6</t>
  </si>
  <si>
    <t>10.2.7</t>
  </si>
  <si>
    <t>10.2.8</t>
  </si>
  <si>
    <t>10.2.9</t>
  </si>
  <si>
    <t>10.2.10</t>
  </si>
  <si>
    <t>10.2.11</t>
  </si>
  <si>
    <t>10.2.12</t>
  </si>
  <si>
    <t>10.2.13</t>
  </si>
  <si>
    <t>10.2.14</t>
  </si>
  <si>
    <t>10.2.15</t>
  </si>
  <si>
    <t>10.2.16</t>
  </si>
  <si>
    <t>10.2.17</t>
  </si>
  <si>
    <t>10.2.18</t>
  </si>
  <si>
    <t>10.2.19</t>
  </si>
  <si>
    <t>10.2.20</t>
  </si>
  <si>
    <t>10.2.21</t>
  </si>
  <si>
    <t>10.2.22</t>
  </si>
  <si>
    <t>10.2.23</t>
  </si>
  <si>
    <t>10.2.24</t>
  </si>
  <si>
    <t>10.2.25</t>
  </si>
  <si>
    <t>10.2.26</t>
  </si>
  <si>
    <t>10.2.27</t>
  </si>
  <si>
    <t>10.2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</si>
  <si>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</si>
  <si>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</si>
  <si>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</si>
  <si>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</si>
  <si>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</si>
  <si>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</si>
  <si>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</si>
  <si>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</si>
  <si>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10.3.9</t>
  </si>
  <si>
    <t>10.3.10</t>
  </si>
  <si>
    <t>10.3.11</t>
  </si>
  <si>
    <t>10.3.12</t>
  </si>
  <si>
    <t>10.3.13</t>
  </si>
  <si>
    <t>10.3.14</t>
  </si>
  <si>
    <t>10.3.15</t>
  </si>
  <si>
    <t>10.3.16</t>
  </si>
  <si>
    <t>10.3.17</t>
  </si>
  <si>
    <t>10.3.18</t>
  </si>
  <si>
    <t>10.3.19</t>
  </si>
  <si>
    <t>10.3.20</t>
  </si>
  <si>
    <t>с. Талды</t>
  </si>
  <si>
    <t>10.3</t>
  </si>
  <si>
    <t>10.4.1</t>
  </si>
  <si>
    <t>10.4.2</t>
  </si>
  <si>
    <t>10.4.3</t>
  </si>
  <si>
    <t>10.4.4</t>
  </si>
  <si>
    <t>10.4.5</t>
  </si>
  <si>
    <t>10.4.6</t>
  </si>
  <si>
    <t>с. Акколка</t>
  </si>
  <si>
    <t>10.4.7</t>
  </si>
  <si>
    <t>10.4.8</t>
  </si>
  <si>
    <t>10.4.9</t>
  </si>
  <si>
    <t>10.4.10</t>
  </si>
  <si>
    <t>10.4.11</t>
  </si>
  <si>
    <t>с.Ткенекты</t>
  </si>
  <si>
    <t>10.4.12</t>
  </si>
  <si>
    <t>10.4.13</t>
  </si>
  <si>
    <t>п.Шубарколь</t>
  </si>
  <si>
    <t>10.4.14</t>
  </si>
  <si>
    <t>10.4</t>
  </si>
  <si>
    <t>10.5.1</t>
  </si>
  <si>
    <t>10.5.2</t>
  </si>
  <si>
    <t>10.5.3</t>
  </si>
  <si>
    <t>10.5.4</t>
  </si>
  <si>
    <t>10.5.5</t>
  </si>
  <si>
    <t>10.5.6</t>
  </si>
  <si>
    <t>10.5.7</t>
  </si>
  <si>
    <t>10.5.8</t>
  </si>
  <si>
    <t>10.5.9</t>
  </si>
  <si>
    <t>10.5.10</t>
  </si>
  <si>
    <t>10.5.11</t>
  </si>
  <si>
    <t>10.5.12</t>
  </si>
  <si>
    <t>10.5.13</t>
  </si>
  <si>
    <t>10.5.14</t>
  </si>
  <si>
    <t>10.5.15</t>
  </si>
  <si>
    <t>10.5.16</t>
  </si>
  <si>
    <t>10.5.17</t>
  </si>
  <si>
    <t>10.5.18</t>
  </si>
  <si>
    <t>10.6</t>
  </si>
  <si>
    <t>10.6.1</t>
  </si>
  <si>
    <t>10.6.2</t>
  </si>
  <si>
    <t>10.6.3</t>
  </si>
  <si>
    <t>10.6.4</t>
  </si>
  <si>
    <t>10.6.5</t>
  </si>
  <si>
    <t>10.6.6</t>
  </si>
  <si>
    <t>10.6.7</t>
  </si>
  <si>
    <t>10.6.8</t>
  </si>
  <si>
    <t>10.6.9</t>
  </si>
  <si>
    <t>10.6.10</t>
  </si>
  <si>
    <t>10.6.11</t>
  </si>
  <si>
    <t>10.6.12</t>
  </si>
  <si>
    <t>10.6.13</t>
  </si>
  <si>
    <t>10.6.14</t>
  </si>
  <si>
    <t>10.6.15</t>
  </si>
  <si>
    <t>10.6.16</t>
  </si>
  <si>
    <t>10.6.17</t>
  </si>
  <si>
    <t>10.6.18</t>
  </si>
  <si>
    <t>10.6.19</t>
  </si>
  <si>
    <t>10.6.20</t>
  </si>
  <si>
    <t>10.6.21</t>
  </si>
  <si>
    <t>10.6.22</t>
  </si>
  <si>
    <t>10.6.23</t>
  </si>
  <si>
    <t>10.6.24</t>
  </si>
  <si>
    <t>10.6.25</t>
  </si>
  <si>
    <t>с. Кызылтау</t>
  </si>
  <si>
    <t>10.5</t>
  </si>
  <si>
    <t xml:space="preserve">Абайский район </t>
  </si>
  <si>
    <t>10.7.1</t>
  </si>
  <si>
    <t>10.7.2</t>
  </si>
  <si>
    <t>10.7.3</t>
  </si>
  <si>
    <t>10.7.4</t>
  </si>
  <si>
    <t>10.7.5</t>
  </si>
  <si>
    <t>10.7.6</t>
  </si>
  <si>
    <t>10.7.7</t>
  </si>
  <si>
    <t>10.7.8</t>
  </si>
  <si>
    <t>10.7.9</t>
  </si>
  <si>
    <t>10.7.10</t>
  </si>
  <si>
    <t>10.7.11</t>
  </si>
  <si>
    <t>10.7.12</t>
  </si>
  <si>
    <t>10.7.13</t>
  </si>
  <si>
    <t>10.7.14</t>
  </si>
  <si>
    <t>с.Ялта</t>
  </si>
  <si>
    <t>10.7.15</t>
  </si>
  <si>
    <t>11</t>
  </si>
  <si>
    <t>11.1</t>
  </si>
  <si>
    <t>11.1.1</t>
  </si>
  <si>
    <t>11.1.2</t>
  </si>
  <si>
    <t>11.1.3</t>
  </si>
  <si>
    <t>11.1.4</t>
  </si>
  <si>
    <t>11.1.5</t>
  </si>
  <si>
    <t>11.1.6</t>
  </si>
  <si>
    <t>11.1.7</t>
  </si>
  <si>
    <t>11.1.8</t>
  </si>
  <si>
    <t>11.1.9</t>
  </si>
  <si>
    <t>11.1.10</t>
  </si>
  <si>
    <t>11.1.11</t>
  </si>
  <si>
    <t>11.1.12</t>
  </si>
  <si>
    <t>11.1.13</t>
  </si>
  <si>
    <t>11.1.14</t>
  </si>
  <si>
    <t>11.1.15</t>
  </si>
  <si>
    <t>11.1.16</t>
  </si>
  <si>
    <t>с.Красное озеро</t>
  </si>
  <si>
    <t>11.2</t>
  </si>
  <si>
    <t>11.2.1</t>
  </si>
  <si>
    <t>11.2.2</t>
  </si>
  <si>
    <t>11.2.3</t>
  </si>
  <si>
    <t>11.2.4</t>
  </si>
  <si>
    <t>11.2.5</t>
  </si>
  <si>
    <t>11.2.6</t>
  </si>
  <si>
    <t>11.2.7</t>
  </si>
  <si>
    <t>11.2.8</t>
  </si>
  <si>
    <t>11.2.9</t>
  </si>
  <si>
    <t>11.2.10</t>
  </si>
  <si>
    <t>11.2.11</t>
  </si>
  <si>
    <t>11.2.12</t>
  </si>
  <si>
    <t>11.2.13</t>
  </si>
  <si>
    <t>11.2.14</t>
  </si>
  <si>
    <t>11.2.15</t>
  </si>
  <si>
    <t>11.2.16</t>
  </si>
  <si>
    <t>11.3</t>
  </si>
  <si>
    <r>
      <t>Атбасарский район, Егиндыкольский район</t>
    </r>
    <r>
      <rPr>
        <b/>
        <sz val="11"/>
        <color rgb="FFFF0000"/>
        <rFont val="Times New Roman"/>
        <family val="1"/>
        <charset val="204"/>
      </rPr>
      <t>(по Заказу 15 пунктов)</t>
    </r>
  </si>
  <si>
    <t>11.3.1</t>
  </si>
  <si>
    <t>11.3.2</t>
  </si>
  <si>
    <t>11.3.3</t>
  </si>
  <si>
    <t>11.3.4</t>
  </si>
  <si>
    <t>11.3.5</t>
  </si>
  <si>
    <t>11.3.6</t>
  </si>
  <si>
    <t>11.3.7</t>
  </si>
  <si>
    <t>11.3.8</t>
  </si>
  <si>
    <t>11.3.9</t>
  </si>
  <si>
    <t>11.3.10</t>
  </si>
  <si>
    <t>11.3.11</t>
  </si>
  <si>
    <t>11.3.12</t>
  </si>
  <si>
    <t>11.3.13</t>
  </si>
  <si>
    <t>11.3.14</t>
  </si>
  <si>
    <t>11.3.15</t>
  </si>
  <si>
    <t>11.4</t>
  </si>
  <si>
    <t>11.4.1</t>
  </si>
  <si>
    <t>11.4.2</t>
  </si>
  <si>
    <t>11.4.3</t>
  </si>
  <si>
    <t>11.4.4</t>
  </si>
  <si>
    <t>11.4.5</t>
  </si>
  <si>
    <t>11.4.6</t>
  </si>
  <si>
    <t>11.4.7</t>
  </si>
  <si>
    <t>11.4.8</t>
  </si>
  <si>
    <t>11.4.9</t>
  </si>
  <si>
    <t>11.4.10</t>
  </si>
  <si>
    <t>11.4.11</t>
  </si>
  <si>
    <t>11.4.12</t>
  </si>
  <si>
    <t>11.4.13</t>
  </si>
  <si>
    <t>11.4.14</t>
  </si>
  <si>
    <t>11.4.15</t>
  </si>
  <si>
    <t>11.4.16</t>
  </si>
  <si>
    <t>11.5.1</t>
  </si>
  <si>
    <t>11.5.2</t>
  </si>
  <si>
    <t>11.5.3</t>
  </si>
  <si>
    <t>11.5.4</t>
  </si>
  <si>
    <t>11.5.5</t>
  </si>
  <si>
    <t>11.5.6</t>
  </si>
  <si>
    <t>11.5.7</t>
  </si>
  <si>
    <t>11.5.8</t>
  </si>
  <si>
    <t>11.5.9</t>
  </si>
  <si>
    <t>11.5.10</t>
  </si>
  <si>
    <t>11.5.11</t>
  </si>
  <si>
    <t>11.5.12</t>
  </si>
  <si>
    <t xml:space="preserve">с. Ортакшыл </t>
  </si>
  <si>
    <t>11.5.13</t>
  </si>
  <si>
    <t>11.5.14</t>
  </si>
  <si>
    <t>11.6.1</t>
  </si>
  <si>
    <t>11.6.2</t>
  </si>
  <si>
    <t>11.6.3</t>
  </si>
  <si>
    <t>11.6.4</t>
  </si>
  <si>
    <t>11.6.5</t>
  </si>
  <si>
    <t>11.6.6</t>
  </si>
  <si>
    <t>11.6.7</t>
  </si>
  <si>
    <t>11.6.8</t>
  </si>
  <si>
    <t>11.6.9</t>
  </si>
  <si>
    <t>11.6.10</t>
  </si>
  <si>
    <t>11.6.11</t>
  </si>
  <si>
    <t>11.6.12</t>
  </si>
  <si>
    <t>11.6.13</t>
  </si>
  <si>
    <t>11.6.14</t>
  </si>
  <si>
    <t>11.6.15</t>
  </si>
  <si>
    <t>11.6.16</t>
  </si>
  <si>
    <t>11.5</t>
  </si>
  <si>
    <t>Аккольский район, г.Степногорск</t>
  </si>
  <si>
    <t>11.7.1</t>
  </si>
  <si>
    <t>11.7.2</t>
  </si>
  <si>
    <t>11.7.3</t>
  </si>
  <si>
    <t>11.7.4</t>
  </si>
  <si>
    <t>11.7.5</t>
  </si>
  <si>
    <t>11.7.6</t>
  </si>
  <si>
    <t>11.7.7</t>
  </si>
  <si>
    <t>11.7.8</t>
  </si>
  <si>
    <t>11.7.9</t>
  </si>
  <si>
    <t>11.7.10</t>
  </si>
  <si>
    <t>11.7.11</t>
  </si>
  <si>
    <t>11.7.12</t>
  </si>
  <si>
    <t>с.Радовка</t>
  </si>
  <si>
    <t>11.7.13</t>
  </si>
  <si>
    <t>с.Бөгенбай</t>
  </si>
  <si>
    <t>11.6</t>
  </si>
  <si>
    <t>11.8.1</t>
  </si>
  <si>
    <t>11.8.2</t>
  </si>
  <si>
    <t>11.8.3</t>
  </si>
  <si>
    <t>11.8.4</t>
  </si>
  <si>
    <t>11.8.5</t>
  </si>
  <si>
    <t>11.8.6</t>
  </si>
  <si>
    <t>11.8.7</t>
  </si>
  <si>
    <t>11.8.8</t>
  </si>
  <si>
    <t>11.8.9</t>
  </si>
  <si>
    <t>11.8.10</t>
  </si>
  <si>
    <t>11.8.11</t>
  </si>
  <si>
    <t>11.8.12</t>
  </si>
  <si>
    <t>11.8.13</t>
  </si>
  <si>
    <t>11.9</t>
  </si>
  <si>
    <t>11.9.1</t>
  </si>
  <si>
    <t>11.9.2</t>
  </si>
  <si>
    <t>11.9.3</t>
  </si>
  <si>
    <t>11.9.4</t>
  </si>
  <si>
    <t>11.9.5</t>
  </si>
  <si>
    <t>11.9.6</t>
  </si>
  <si>
    <t>11.9.7</t>
  </si>
  <si>
    <t>11.9.8</t>
  </si>
  <si>
    <t>11.9.9</t>
  </si>
  <si>
    <t xml:space="preserve">с. Интернациональное </t>
  </si>
  <si>
    <t>11.9.10</t>
  </si>
  <si>
    <t>11.9.11</t>
  </si>
  <si>
    <t>11.9.12</t>
  </si>
  <si>
    <t>11.10</t>
  </si>
  <si>
    <t>11.10.1</t>
  </si>
  <si>
    <t>11.10.2</t>
  </si>
  <si>
    <t>11.10.3</t>
  </si>
  <si>
    <t>11.10.4</t>
  </si>
  <si>
    <t>11.10.5</t>
  </si>
  <si>
    <t>11.10.6</t>
  </si>
  <si>
    <t>11.10.7</t>
  </si>
  <si>
    <t>11.10.8</t>
  </si>
  <si>
    <t>11.10.9</t>
  </si>
  <si>
    <t>11.11</t>
  </si>
  <si>
    <t>11.11.1</t>
  </si>
  <si>
    <t>11.11.2</t>
  </si>
  <si>
    <t>11.11.3</t>
  </si>
  <si>
    <t>11.11.4</t>
  </si>
  <si>
    <t>11.11.5</t>
  </si>
  <si>
    <t>11.11.6</t>
  </si>
  <si>
    <t>11.11.7</t>
  </si>
  <si>
    <t>11.11.8</t>
  </si>
  <si>
    <t>11.11.9</t>
  </si>
  <si>
    <t>11.11.10</t>
  </si>
  <si>
    <t>11.7</t>
  </si>
  <si>
    <t>11.12.1</t>
  </si>
  <si>
    <t>11.12.2</t>
  </si>
  <si>
    <t>11.12.3</t>
  </si>
  <si>
    <t>11.12.4</t>
  </si>
  <si>
    <t>11.12.5</t>
  </si>
  <si>
    <t>11.12.6</t>
  </si>
  <si>
    <t>11.12.7</t>
  </si>
  <si>
    <t>11.12.8</t>
  </si>
  <si>
    <t>11.12.9</t>
  </si>
  <si>
    <t>11.12.10</t>
  </si>
  <si>
    <t>11.12.11</t>
  </si>
  <si>
    <t>11.12.12</t>
  </si>
  <si>
    <t>11.12.13</t>
  </si>
  <si>
    <t>11.12.14</t>
  </si>
  <si>
    <t>11.12.15</t>
  </si>
  <si>
    <t>11.12.16</t>
  </si>
  <si>
    <t>11.12.17</t>
  </si>
  <si>
    <t>11.12.18</t>
  </si>
  <si>
    <t>11.12.19</t>
  </si>
  <si>
    <t>11.12.20</t>
  </si>
  <si>
    <t>11.12.21</t>
  </si>
  <si>
    <t>11.12.22</t>
  </si>
  <si>
    <t>11.12.23</t>
  </si>
  <si>
    <t>11.12.24</t>
  </si>
  <si>
    <t>11.12.25</t>
  </si>
  <si>
    <t>11.12.26</t>
  </si>
  <si>
    <t>11.12.27</t>
  </si>
  <si>
    <t>11.12.28</t>
  </si>
  <si>
    <t>11.12.29</t>
  </si>
  <si>
    <t>11.12.30</t>
  </si>
  <si>
    <t>11.12.31</t>
  </si>
  <si>
    <t>11.12.32</t>
  </si>
  <si>
    <t>11.12.33</t>
  </si>
  <si>
    <t>11.12.34</t>
  </si>
  <si>
    <t>11.12.35</t>
  </si>
  <si>
    <t>11.12.36</t>
  </si>
  <si>
    <t>11.12.37</t>
  </si>
  <si>
    <t>11.12.38</t>
  </si>
  <si>
    <t>11.12.39</t>
  </si>
  <si>
    <t>11.12.40</t>
  </si>
  <si>
    <t>11.12.41</t>
  </si>
  <si>
    <t>11.12.42</t>
  </si>
  <si>
    <t>11.12.43</t>
  </si>
  <si>
    <t>11.12.44</t>
  </si>
  <si>
    <t>11.12.45</t>
  </si>
  <si>
    <t>с. Караөзек</t>
  </si>
  <si>
    <t>11.13</t>
  </si>
  <si>
    <t>11.13.1</t>
  </si>
  <si>
    <t>11.13.2</t>
  </si>
  <si>
    <t>11.13.3</t>
  </si>
  <si>
    <t>11.13.4</t>
  </si>
  <si>
    <t>11.13.5</t>
  </si>
  <si>
    <t>11.13.6</t>
  </si>
  <si>
    <t>11.13.7</t>
  </si>
  <si>
    <t>11.13.8</t>
  </si>
  <si>
    <t>11.8</t>
  </si>
  <si>
    <t>11.14.1</t>
  </si>
  <si>
    <t>11.14.2</t>
  </si>
  <si>
    <t>11.14.3</t>
  </si>
  <si>
    <t>11.14.4</t>
  </si>
  <si>
    <t>11.14.5</t>
  </si>
  <si>
    <t>11.14.6</t>
  </si>
  <si>
    <t>11.14.7</t>
  </si>
  <si>
    <t>11.14.8</t>
  </si>
  <si>
    <t>11.14.9</t>
  </si>
  <si>
    <t>11.14.10</t>
  </si>
  <si>
    <t>11.14.11</t>
  </si>
  <si>
    <t>11.14.12</t>
  </si>
  <si>
    <t>11.14.13</t>
  </si>
  <si>
    <t>11.14.14</t>
  </si>
  <si>
    <t>11.14.15</t>
  </si>
  <si>
    <t>11.14.16</t>
  </si>
  <si>
    <t>Целиноградский район, Косшы г.а.</t>
  </si>
  <si>
    <t>11.15.1</t>
  </si>
  <si>
    <t>11.15.2</t>
  </si>
  <si>
    <t>11.15.3</t>
  </si>
  <si>
    <t>11.15.4</t>
  </si>
  <si>
    <t>11.15.5</t>
  </si>
  <si>
    <t>11.15.6</t>
  </si>
  <si>
    <t>11.15.7</t>
  </si>
  <si>
    <t>11.15.8</t>
  </si>
  <si>
    <t>11.15.9</t>
  </si>
  <si>
    <t>11.15.10</t>
  </si>
  <si>
    <t>11.15.11</t>
  </si>
  <si>
    <t>11.15.12</t>
  </si>
  <si>
    <t>11.15.13</t>
  </si>
  <si>
    <t>11.15.14</t>
  </si>
  <si>
    <t>11.15.15</t>
  </si>
  <si>
    <t>11.15.16</t>
  </si>
  <si>
    <t>11.15.17</t>
  </si>
  <si>
    <t>11.15.18</t>
  </si>
  <si>
    <t>11.15.19</t>
  </si>
  <si>
    <t>11.15.20</t>
  </si>
  <si>
    <t>11.15.21</t>
  </si>
  <si>
    <t>с.Тайтобе</t>
  </si>
  <si>
    <t>11.15.22</t>
  </si>
  <si>
    <t>с.Жабай</t>
  </si>
  <si>
    <t>11.16.1</t>
  </si>
  <si>
    <t>11.16.2</t>
  </si>
  <si>
    <t>11.16.3</t>
  </si>
  <si>
    <t>11.16.4</t>
  </si>
  <si>
    <t>11.16.5</t>
  </si>
  <si>
    <t>11.16.6</t>
  </si>
  <si>
    <t>11.16.7</t>
  </si>
  <si>
    <t>11.16.8</t>
  </si>
  <si>
    <t>11.16.9</t>
  </si>
  <si>
    <t>11.16.10</t>
  </si>
  <si>
    <t>11.16.11</t>
  </si>
  <si>
    <t>11.16.12</t>
  </si>
  <si>
    <t>11.16.13</t>
  </si>
  <si>
    <t>12</t>
  </si>
  <si>
    <t>12.1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</si>
  <si>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</si>
  <si>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</si>
  <si>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</si>
  <si>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</si>
  <si>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</si>
  <si>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</si>
  <si>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</si>
  <si>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</si>
  <si>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</si>
  <si>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</si>
  <si>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 xml:space="preserve">Жамбылский район, г.Конаев, Илийский, </t>
  </si>
  <si>
    <t>12.2.1</t>
  </si>
  <si>
    <t>12.2.2</t>
  </si>
  <si>
    <t>12.2.3</t>
  </si>
  <si>
    <t>12.2.4</t>
  </si>
  <si>
    <t>12.2.5</t>
  </si>
  <si>
    <t>12.2.6</t>
  </si>
  <si>
    <t>12.2.7</t>
  </si>
  <si>
    <t>12.2.8</t>
  </si>
  <si>
    <t>12.2.9</t>
  </si>
  <si>
    <t>12.2.10</t>
  </si>
  <si>
    <t>12.2.11</t>
  </si>
  <si>
    <t>12.2.12</t>
  </si>
  <si>
    <t>12.2.13</t>
  </si>
  <si>
    <t>12.2.14</t>
  </si>
  <si>
    <t>12.2.15</t>
  </si>
  <si>
    <t>12.2.16</t>
  </si>
  <si>
    <t>12.2.17</t>
  </si>
  <si>
    <t>12.2.18</t>
  </si>
  <si>
    <t>12.2.19</t>
  </si>
  <si>
    <t>с.Жартас</t>
  </si>
  <si>
    <t>12.2</t>
  </si>
  <si>
    <t>12.3.1</t>
  </si>
  <si>
    <t>12.3.2</t>
  </si>
  <si>
    <t>12.3.3</t>
  </si>
  <si>
    <t>12.3.4</t>
  </si>
  <si>
    <t>12.3.5</t>
  </si>
  <si>
    <t>12.3.6</t>
  </si>
  <si>
    <t>12.3.7</t>
  </si>
  <si>
    <t>12.3.8</t>
  </si>
  <si>
    <t>12.3.9</t>
  </si>
  <si>
    <t>12.3.10</t>
  </si>
  <si>
    <t>12.3.11</t>
  </si>
  <si>
    <t>12.3.12</t>
  </si>
  <si>
    <t>12.3.13</t>
  </si>
  <si>
    <t>с.Саытау</t>
  </si>
  <si>
    <t>12.4</t>
  </si>
  <si>
    <t>Кегенский район, Райымбекский, Уйгурский район</t>
  </si>
  <si>
    <t>12.4.1</t>
  </si>
  <si>
    <t>12.4.2</t>
  </si>
  <si>
    <t>12.4.3</t>
  </si>
  <si>
    <t>12.4.4</t>
  </si>
  <si>
    <t>12.4.5</t>
  </si>
  <si>
    <t>12.4.6</t>
  </si>
  <si>
    <t>12.4.7</t>
  </si>
  <si>
    <t>12.4.8</t>
  </si>
  <si>
    <t>12.4.9</t>
  </si>
  <si>
    <t>12.4.10</t>
  </si>
  <si>
    <t>12.4.11</t>
  </si>
  <si>
    <t>12.4.12</t>
  </si>
  <si>
    <t>12.4.13</t>
  </si>
  <si>
    <t>12.4.14</t>
  </si>
  <si>
    <t>12.4.15</t>
  </si>
  <si>
    <t>12.4.16</t>
  </si>
  <si>
    <t>с.Тузколь</t>
  </si>
  <si>
    <t>12.4.17</t>
  </si>
  <si>
    <t>с.Акбейит</t>
  </si>
  <si>
    <t>12.4.18</t>
  </si>
  <si>
    <t>12.4.19</t>
  </si>
  <si>
    <t>12.4.20</t>
  </si>
  <si>
    <t>12.3</t>
  </si>
  <si>
    <t xml:space="preserve">Талгарский район, Карасайский район </t>
  </si>
  <si>
    <t>12.5.1</t>
  </si>
  <si>
    <t>12.5.2</t>
  </si>
  <si>
    <t>12.5.3</t>
  </si>
  <si>
    <t>12.5.4</t>
  </si>
  <si>
    <t>12.5.5</t>
  </si>
  <si>
    <t>12.5.6</t>
  </si>
  <si>
    <t>12.5.7</t>
  </si>
  <si>
    <t>12.5.8</t>
  </si>
  <si>
    <t>12.5.9</t>
  </si>
  <si>
    <t>12.5.10</t>
  </si>
  <si>
    <t>12.5.11</t>
  </si>
  <si>
    <t>12.5.12</t>
  </si>
  <si>
    <t>12.5.13</t>
  </si>
  <si>
    <t>12.5.14</t>
  </si>
  <si>
    <t>12.5.15</t>
  </si>
  <si>
    <t>12.5.16</t>
  </si>
  <si>
    <t>12.5.17</t>
  </si>
  <si>
    <t>12.5.18</t>
  </si>
  <si>
    <t>12.5.19</t>
  </si>
  <si>
    <t>с.Айкым</t>
  </si>
  <si>
    <t>12.5.20</t>
  </si>
  <si>
    <t>с.Куркудык</t>
  </si>
  <si>
    <t>13</t>
  </si>
  <si>
    <t>13.1</t>
  </si>
  <si>
    <t>Аксуский  район, Майский район</t>
  </si>
  <si>
    <t>13.1.1</t>
  </si>
  <si>
    <t>13.1.2</t>
  </si>
  <si>
    <t>13.1.3</t>
  </si>
  <si>
    <t>13.1.4</t>
  </si>
  <si>
    <t>13.1.5</t>
  </si>
  <si>
    <t>13.1.6</t>
  </si>
  <si>
    <t>13.1.7</t>
  </si>
  <si>
    <t>13.1.8</t>
  </si>
  <si>
    <t>13.1.9</t>
  </si>
  <si>
    <t>13.1.10</t>
  </si>
  <si>
    <t>13.1.11</t>
  </si>
  <si>
    <t>13.1.12</t>
  </si>
  <si>
    <t>13.1.13</t>
  </si>
  <si>
    <t>13.1.14</t>
  </si>
  <si>
    <t>13.1.15</t>
  </si>
  <si>
    <t>13.1.16</t>
  </si>
  <si>
    <t>13.1.17</t>
  </si>
  <si>
    <t>13.1.18</t>
  </si>
  <si>
    <t>13.1.19</t>
  </si>
  <si>
    <t>13.2</t>
  </si>
  <si>
    <t>13.2.1</t>
  </si>
  <si>
    <t>13.2.2</t>
  </si>
  <si>
    <t>13.2.3</t>
  </si>
  <si>
    <t>13.2.4</t>
  </si>
  <si>
    <t>с.Шолаксор  7474987538</t>
  </si>
  <si>
    <t>13.2.5</t>
  </si>
  <si>
    <t>13.2.6</t>
  </si>
  <si>
    <t>13.2.7</t>
  </si>
  <si>
    <t>13.2.8</t>
  </si>
  <si>
    <t>13.2.9</t>
  </si>
  <si>
    <t>13.2.10</t>
  </si>
  <si>
    <t>13.2.11</t>
  </si>
  <si>
    <t>13.2.12</t>
  </si>
  <si>
    <t>13.2.13</t>
  </si>
  <si>
    <t>13.2.14</t>
  </si>
  <si>
    <t>13.2.15</t>
  </si>
  <si>
    <t>13.2.16</t>
  </si>
  <si>
    <t>13.2.17</t>
  </si>
  <si>
    <t>13.2.18</t>
  </si>
  <si>
    <t>13.2.19</t>
  </si>
  <si>
    <t>13.2.20</t>
  </si>
  <si>
    <t>13.3</t>
  </si>
  <si>
    <t>13.3.1</t>
  </si>
  <si>
    <t>13.3.2</t>
  </si>
  <si>
    <t>13.3.3</t>
  </si>
  <si>
    <t>13.3.4</t>
  </si>
  <si>
    <t>13.3.5</t>
  </si>
  <si>
    <t>13.3.6</t>
  </si>
  <si>
    <t>13.3.7</t>
  </si>
  <si>
    <t>13.3.8</t>
  </si>
  <si>
    <t>13.3.9</t>
  </si>
  <si>
    <t>13.3.10</t>
  </si>
  <si>
    <t>13.3.11</t>
  </si>
  <si>
    <t>13.3.12</t>
  </si>
  <si>
    <t>13.3.13</t>
  </si>
  <si>
    <t>13.3.14</t>
  </si>
  <si>
    <t>13.3.15</t>
  </si>
  <si>
    <t>13.3.16</t>
  </si>
  <si>
    <t>13.3.17</t>
  </si>
  <si>
    <t>13.3.18</t>
  </si>
  <si>
    <t>13.3.19</t>
  </si>
  <si>
    <t>13.3.20</t>
  </si>
  <si>
    <t>13.3.21</t>
  </si>
  <si>
    <t>13.3.22</t>
  </si>
  <si>
    <t>13.3.23</t>
  </si>
  <si>
    <t>13.4</t>
  </si>
  <si>
    <t>13.4.1</t>
  </si>
  <si>
    <t>13.4.2</t>
  </si>
  <si>
    <t>13.4.3</t>
  </si>
  <si>
    <t>13.4.4</t>
  </si>
  <si>
    <t>13.4.5</t>
  </si>
  <si>
    <t>13.4.6</t>
  </si>
  <si>
    <t>13.4.7</t>
  </si>
  <si>
    <t>13.4.8</t>
  </si>
  <si>
    <t>13.4.9</t>
  </si>
  <si>
    <t>13.4.10</t>
  </si>
  <si>
    <t>13.4.11</t>
  </si>
  <si>
    <t>13.4.12</t>
  </si>
  <si>
    <t>13.4.13</t>
  </si>
  <si>
    <t>13.4.14</t>
  </si>
  <si>
    <t>13.4.15</t>
  </si>
  <si>
    <t>13.4.16</t>
  </si>
  <si>
    <t>13.4.17</t>
  </si>
  <si>
    <t>13.5</t>
  </si>
  <si>
    <t>13.5.1</t>
  </si>
  <si>
    <t>13.5.2</t>
  </si>
  <si>
    <t>13.5.3</t>
  </si>
  <si>
    <t>13.5.4</t>
  </si>
  <si>
    <t>13.5.5</t>
  </si>
  <si>
    <t>13.5.6</t>
  </si>
  <si>
    <t>13.5.7</t>
  </si>
  <si>
    <t>13.5.8</t>
  </si>
  <si>
    <t>13.5.9</t>
  </si>
  <si>
    <t>13.5.10</t>
  </si>
  <si>
    <t>13.5.11</t>
  </si>
  <si>
    <t>13.5.12</t>
  </si>
  <si>
    <t>13.5.13</t>
  </si>
  <si>
    <t>13.5.14</t>
  </si>
  <si>
    <t>13.6</t>
  </si>
  <si>
    <t>13.6.1</t>
  </si>
  <si>
    <t>13.6.2</t>
  </si>
  <si>
    <t>13.6.3</t>
  </si>
  <si>
    <t>13.6.4</t>
  </si>
  <si>
    <t>13.6.5</t>
  </si>
  <si>
    <t>13.6.6</t>
  </si>
  <si>
    <t>13.6.7</t>
  </si>
  <si>
    <t>13.6.8</t>
  </si>
  <si>
    <t>13.6.9</t>
  </si>
  <si>
    <t>13.6.10</t>
  </si>
  <si>
    <t>13.6.11</t>
  </si>
  <si>
    <t>13.6.12</t>
  </si>
  <si>
    <t>13.6.13</t>
  </si>
  <si>
    <t>13.6.14</t>
  </si>
  <si>
    <t>13.7.1</t>
  </si>
  <si>
    <t>13.7.2</t>
  </si>
  <si>
    <t>13.7.3</t>
  </si>
  <si>
    <t>13.7.4</t>
  </si>
  <si>
    <t>13.7.5</t>
  </si>
  <si>
    <t>13.7.6</t>
  </si>
  <si>
    <t>13.7.7</t>
  </si>
  <si>
    <t>13.7.8</t>
  </si>
  <si>
    <t>13.7.9</t>
  </si>
  <si>
    <t>13.7.10</t>
  </si>
  <si>
    <t>13.7.11</t>
  </si>
  <si>
    <t>13.7.12</t>
  </si>
  <si>
    <t>13.7.13</t>
  </si>
  <si>
    <t>13.7.14</t>
  </si>
  <si>
    <t>13.7.15</t>
  </si>
  <si>
    <t>13.7.16</t>
  </si>
  <si>
    <t>13.7.17</t>
  </si>
  <si>
    <t>13.7.18</t>
  </si>
  <si>
    <t>13.7.19</t>
  </si>
  <si>
    <t>13.8</t>
  </si>
  <si>
    <t>13.8.1</t>
  </si>
  <si>
    <t>13.8.2</t>
  </si>
  <si>
    <t>13.8.3</t>
  </si>
  <si>
    <t>13.8.4</t>
  </si>
  <si>
    <t>13.8.5</t>
  </si>
  <si>
    <t>13.8.6</t>
  </si>
  <si>
    <t>13.8.7</t>
  </si>
  <si>
    <t>13.8.8</t>
  </si>
  <si>
    <t>13.8.9</t>
  </si>
  <si>
    <t>13.8.10</t>
  </si>
  <si>
    <t>13.8.11</t>
  </si>
  <si>
    <t>13.8.12</t>
  </si>
  <si>
    <t>13.8.13</t>
  </si>
  <si>
    <t>13.8.14</t>
  </si>
  <si>
    <t>13.9.1</t>
  </si>
  <si>
    <t>13.9.2</t>
  </si>
  <si>
    <t>13.9.3</t>
  </si>
  <si>
    <t>13.9.4</t>
  </si>
  <si>
    <t>13.9.5</t>
  </si>
  <si>
    <t>13.9.6</t>
  </si>
  <si>
    <t>13.9.7</t>
  </si>
  <si>
    <t>13.9.8</t>
  </si>
  <si>
    <t>13.9.9</t>
  </si>
  <si>
    <t>13.9.10</t>
  </si>
  <si>
    <t>13.9.11</t>
  </si>
  <si>
    <t>13.9.12</t>
  </si>
  <si>
    <t>13.9.13</t>
  </si>
  <si>
    <t>13.9.14</t>
  </si>
  <si>
    <t>13.9.15</t>
  </si>
  <si>
    <t>13.9.16</t>
  </si>
  <si>
    <t>13.9.17</t>
  </si>
  <si>
    <t>13.10.1</t>
  </si>
  <si>
    <t>13.10.2</t>
  </si>
  <si>
    <t>13.10.3</t>
  </si>
  <si>
    <t>13.10.4</t>
  </si>
  <si>
    <t>13.10.5</t>
  </si>
  <si>
    <t>13.10.6</t>
  </si>
  <si>
    <t>13.10.7</t>
  </si>
  <si>
    <t>13.10.8</t>
  </si>
  <si>
    <t>13.10.9</t>
  </si>
  <si>
    <t>13.11.1</t>
  </si>
  <si>
    <t>13.11.2</t>
  </si>
  <si>
    <t>13.11.3</t>
  </si>
  <si>
    <t>13.11.4</t>
  </si>
  <si>
    <t>13.11.5</t>
  </si>
  <si>
    <t>13.11.6</t>
  </si>
  <si>
    <t>13.11.7</t>
  </si>
  <si>
    <t>13.11.8</t>
  </si>
  <si>
    <t>13.11.9</t>
  </si>
  <si>
    <t>13.11.10</t>
  </si>
  <si>
    <t>13.11.11</t>
  </si>
  <si>
    <t>13.11.12</t>
  </si>
  <si>
    <t>13.11.13</t>
  </si>
  <si>
    <t>13.11.14</t>
  </si>
  <si>
    <t>13.11.15</t>
  </si>
  <si>
    <t>13.11.16</t>
  </si>
  <si>
    <t>13.11.17</t>
  </si>
  <si>
    <t>13.11.18</t>
  </si>
  <si>
    <t>13.11.19</t>
  </si>
  <si>
    <t>13.11.20</t>
  </si>
  <si>
    <t>13.11.21</t>
  </si>
  <si>
    <t>14</t>
  </si>
  <si>
    <t>14.1</t>
  </si>
  <si>
    <t>Алтынасаринский  район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</si>
  <si>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</si>
  <si>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</si>
  <si>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</si>
  <si>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</si>
  <si>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</si>
  <si>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</si>
  <si>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</si>
  <si>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</si>
  <si>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</si>
  <si>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14.1.10</t>
  </si>
  <si>
    <t>14.1.11</t>
  </si>
  <si>
    <t>14.1.12</t>
  </si>
  <si>
    <t>14.1.13</t>
  </si>
  <si>
    <t>14.1.14</t>
  </si>
  <si>
    <t>14.1.15</t>
  </si>
  <si>
    <t>14.2</t>
  </si>
  <si>
    <t>Амангельдинский район, г. Аркалык</t>
  </si>
  <si>
    <t>14.2.1</t>
  </si>
  <si>
    <t>14.2.2</t>
  </si>
  <si>
    <t>14.2.3</t>
  </si>
  <si>
    <t>14.2.4</t>
  </si>
  <si>
    <t>14.2.5</t>
  </si>
  <si>
    <t>14.2.6</t>
  </si>
  <si>
    <t>14.2.7</t>
  </si>
  <si>
    <t>14.2.8</t>
  </si>
  <si>
    <t>14.2.10</t>
  </si>
  <si>
    <t>с.Аккошкар</t>
  </si>
  <si>
    <t>14.2.11</t>
  </si>
  <si>
    <t>14.2.12</t>
  </si>
  <si>
    <t>14.2.13</t>
  </si>
  <si>
    <t>14.2.14</t>
  </si>
  <si>
    <t>14.2.15</t>
  </si>
  <si>
    <t>с.Матросово</t>
  </si>
  <si>
    <t>14.2.16</t>
  </si>
  <si>
    <t>14.2.17</t>
  </si>
  <si>
    <t>14.3.1</t>
  </si>
  <si>
    <t>14.3.2</t>
  </si>
  <si>
    <t>14.3.3</t>
  </si>
  <si>
    <t>14.3.4</t>
  </si>
  <si>
    <t>14.3.5</t>
  </si>
  <si>
    <t>14.3.6</t>
  </si>
  <si>
    <t>14.3.7</t>
  </si>
  <si>
    <t>14.3.8</t>
  </si>
  <si>
    <t>14.3.9</t>
  </si>
  <si>
    <t>14.3.10</t>
  </si>
  <si>
    <t>14.3.11</t>
  </si>
  <si>
    <t>14.3.12</t>
  </si>
  <si>
    <t>14.3.13</t>
  </si>
  <si>
    <t>14.3.14</t>
  </si>
  <si>
    <t>14.3</t>
  </si>
  <si>
    <t>14.4.1</t>
  </si>
  <si>
    <t>14.4.2</t>
  </si>
  <si>
    <t>14.4.3</t>
  </si>
  <si>
    <t>14.4.4</t>
  </si>
  <si>
    <t>14.4.5</t>
  </si>
  <si>
    <t>14.4.6</t>
  </si>
  <si>
    <t>14.4.7</t>
  </si>
  <si>
    <t>14.4.8</t>
  </si>
  <si>
    <t>14.4.9</t>
  </si>
  <si>
    <t>14.4.10</t>
  </si>
  <si>
    <t>14.4.11</t>
  </si>
  <si>
    <t>14.4.12</t>
  </si>
  <si>
    <t>14.4.13</t>
  </si>
  <si>
    <t>14.4.14</t>
  </si>
  <si>
    <t>14.4.15</t>
  </si>
  <si>
    <t>14.4.16</t>
  </si>
  <si>
    <t>14.4.17</t>
  </si>
  <si>
    <t>14.4.18</t>
  </si>
  <si>
    <t>14.4.19</t>
  </si>
  <si>
    <t>14.4.20</t>
  </si>
  <si>
    <t>14.4.21</t>
  </si>
  <si>
    <t>14.4.22</t>
  </si>
  <si>
    <t>14.4.23</t>
  </si>
  <si>
    <t>14.4.24</t>
  </si>
  <si>
    <t>14.4.25</t>
  </si>
  <si>
    <t>14.4.26</t>
  </si>
  <si>
    <t>14.4.27</t>
  </si>
  <si>
    <t>14.4.28</t>
  </si>
  <si>
    <t>14.4.29</t>
  </si>
  <si>
    <t>14.4.30</t>
  </si>
  <si>
    <t>14.4.31</t>
  </si>
  <si>
    <t>14.4.32</t>
  </si>
  <si>
    <t>14.5</t>
  </si>
  <si>
    <t>14.5.1</t>
  </si>
  <si>
    <t>14.5.2</t>
  </si>
  <si>
    <t>14.5.3</t>
  </si>
  <si>
    <t>14.5.4</t>
  </si>
  <si>
    <t>14.5.5</t>
  </si>
  <si>
    <t>14.5.6</t>
  </si>
  <si>
    <t>14.5.7</t>
  </si>
  <si>
    <t>14.5.8</t>
  </si>
  <si>
    <t>14.5.9</t>
  </si>
  <si>
    <t>14.5.10</t>
  </si>
  <si>
    <t>14.5.11</t>
  </si>
  <si>
    <t>14.5.12</t>
  </si>
  <si>
    <t>14.5.13</t>
  </si>
  <si>
    <t>14.5.14</t>
  </si>
  <si>
    <t>14.5.15</t>
  </si>
  <si>
    <t>14.5.16</t>
  </si>
  <si>
    <t>14.5.17</t>
  </si>
  <si>
    <t>14.5.18</t>
  </si>
  <si>
    <t>14.5.19</t>
  </si>
  <si>
    <t>14.5.20</t>
  </si>
  <si>
    <t>14.5.21</t>
  </si>
  <si>
    <t>14.4</t>
  </si>
  <si>
    <t>14.6.1</t>
  </si>
  <si>
    <t>14.6.2</t>
  </si>
  <si>
    <t>14.6.3</t>
  </si>
  <si>
    <t>14.6.4</t>
  </si>
  <si>
    <t>14.6.5</t>
  </si>
  <si>
    <t>14.6.6</t>
  </si>
  <si>
    <t>14.6.7</t>
  </si>
  <si>
    <t>14.6.8</t>
  </si>
  <si>
    <t>14.6.9</t>
  </si>
  <si>
    <t>14.6.10</t>
  </si>
  <si>
    <t>14.6.11</t>
  </si>
  <si>
    <t>14.6.12</t>
  </si>
  <si>
    <t>14.6.13</t>
  </si>
  <si>
    <t>14.6.14</t>
  </si>
  <si>
    <t>14.6.15</t>
  </si>
  <si>
    <t>14.6.16</t>
  </si>
  <si>
    <t>14.7</t>
  </si>
  <si>
    <t>14.7.1</t>
  </si>
  <si>
    <t>14.7.2</t>
  </si>
  <si>
    <t>14.7.3</t>
  </si>
  <si>
    <t>14.7.4</t>
  </si>
  <si>
    <t>14.7.5</t>
  </si>
  <si>
    <t>14.8</t>
  </si>
  <si>
    <t>14.8.1</t>
  </si>
  <si>
    <t>14.8.2</t>
  </si>
  <si>
    <t>14.8.3</t>
  </si>
  <si>
    <t>14.8.4</t>
  </si>
  <si>
    <t>14.8.5</t>
  </si>
  <si>
    <t>14.8.6</t>
  </si>
  <si>
    <t>14.9</t>
  </si>
  <si>
    <t>14.9.1</t>
  </si>
  <si>
    <t>14.9.2</t>
  </si>
  <si>
    <t>14.9.3</t>
  </si>
  <si>
    <t>14.9.4</t>
  </si>
  <si>
    <t>14.9.5</t>
  </si>
  <si>
    <t>14.9.6</t>
  </si>
  <si>
    <t>14.9.7</t>
  </si>
  <si>
    <t>14.10.1</t>
  </si>
  <si>
    <t>14.10.2</t>
  </si>
  <si>
    <t>14.10.3</t>
  </si>
  <si>
    <t>14.10.4</t>
  </si>
  <si>
    <t>14.10.5</t>
  </si>
  <si>
    <t>14.10.6</t>
  </si>
  <si>
    <t>14.10.7</t>
  </si>
  <si>
    <t>14.10.8</t>
  </si>
  <si>
    <t>14.10.9</t>
  </si>
  <si>
    <t>14.10.10</t>
  </si>
  <si>
    <t>14.10.11</t>
  </si>
  <si>
    <t>14.10.12</t>
  </si>
  <si>
    <t>14.10.13</t>
  </si>
  <si>
    <t>14.10.14</t>
  </si>
  <si>
    <t>14.10.15</t>
  </si>
  <si>
    <t>14.10.16</t>
  </si>
  <si>
    <t>14.10.17</t>
  </si>
  <si>
    <t>14.10.18</t>
  </si>
  <si>
    <t>14.10.19</t>
  </si>
  <si>
    <t>14.10.20</t>
  </si>
  <si>
    <t>с.Урнек</t>
  </si>
  <si>
    <t>14.10.21</t>
  </si>
  <si>
    <t>14.11</t>
  </si>
  <si>
    <t>14.11.1</t>
  </si>
  <si>
    <t>14.11.2</t>
  </si>
  <si>
    <t>14.11.3</t>
  </si>
  <si>
    <t>14.11.4</t>
  </si>
  <si>
    <t>14.11.5</t>
  </si>
  <si>
    <t>14.11.6</t>
  </si>
  <si>
    <t>14.11.7</t>
  </si>
  <si>
    <t>14.11.8</t>
  </si>
  <si>
    <t>14.11.9</t>
  </si>
  <si>
    <t>14.11.10</t>
  </si>
  <si>
    <t>14.11.11</t>
  </si>
  <si>
    <t>14.11.12</t>
  </si>
  <si>
    <t>14.11.13</t>
  </si>
  <si>
    <t>14.11.14</t>
  </si>
  <si>
    <t>14.11.15</t>
  </si>
  <si>
    <t>14.11.16</t>
  </si>
  <si>
    <t>14.11.17</t>
  </si>
  <si>
    <t>14.11.18</t>
  </si>
  <si>
    <t>14.11.19</t>
  </si>
  <si>
    <t>14.11.20</t>
  </si>
  <si>
    <t>14.11.21</t>
  </si>
  <si>
    <t>14.11.22</t>
  </si>
  <si>
    <t>14.6</t>
  </si>
  <si>
    <t>Костанайский район, г. Рудный</t>
  </si>
  <si>
    <t>14.12.1</t>
  </si>
  <si>
    <t>14.12.2</t>
  </si>
  <si>
    <t>14.12.3</t>
  </si>
  <si>
    <t>14.12.4</t>
  </si>
  <si>
    <t>14.12.5</t>
  </si>
  <si>
    <t>14.12.6</t>
  </si>
  <si>
    <t>14.12.7</t>
  </si>
  <si>
    <t>14.12.8</t>
  </si>
  <si>
    <t>14.12.9</t>
  </si>
  <si>
    <t>14.12.10</t>
  </si>
  <si>
    <t>14.12.11</t>
  </si>
  <si>
    <t>14.12.12</t>
  </si>
  <si>
    <t>14.12.13</t>
  </si>
  <si>
    <t>14.12.14</t>
  </si>
  <si>
    <t>14.12.15</t>
  </si>
  <si>
    <t>14.12.16</t>
  </si>
  <si>
    <t>14.12.17</t>
  </si>
  <si>
    <t>14.12.18</t>
  </si>
  <si>
    <t>14.12.19</t>
  </si>
  <si>
    <t>14.12.20</t>
  </si>
  <si>
    <t>14.12.21</t>
  </si>
  <si>
    <t>14.12.22</t>
  </si>
  <si>
    <t>14.12.23</t>
  </si>
  <si>
    <t>14.12.24</t>
  </si>
  <si>
    <t>14.12.25</t>
  </si>
  <si>
    <t>14.12.26</t>
  </si>
  <si>
    <t>14.12.27</t>
  </si>
  <si>
    <t>14.12.28</t>
  </si>
  <si>
    <t>14.12.29</t>
  </si>
  <si>
    <t>14.12.30</t>
  </si>
  <si>
    <t>14.12.31</t>
  </si>
  <si>
    <t>14.12.32</t>
  </si>
  <si>
    <t>14.12.33</t>
  </si>
  <si>
    <t>14.12.34</t>
  </si>
  <si>
    <t>14.12.35</t>
  </si>
  <si>
    <t>14.12.36</t>
  </si>
  <si>
    <t>с Горняцский</t>
  </si>
  <si>
    <t>14.12.37</t>
  </si>
  <si>
    <t>14.13.1</t>
  </si>
  <si>
    <t>14.13.2</t>
  </si>
  <si>
    <t>14.13.3</t>
  </si>
  <si>
    <t>14.13.4</t>
  </si>
  <si>
    <t>14.13.5</t>
  </si>
  <si>
    <t>14.13.6</t>
  </si>
  <si>
    <t>14.13.7</t>
  </si>
  <si>
    <t>14.13.8</t>
  </si>
  <si>
    <t>14.13.9</t>
  </si>
  <si>
    <t>14.13.10</t>
  </si>
  <si>
    <t>14.13.11</t>
  </si>
  <si>
    <t>14.13.12</t>
  </si>
  <si>
    <t>14.13.13</t>
  </si>
  <si>
    <t>14.13.14</t>
  </si>
  <si>
    <t>14.13.15</t>
  </si>
  <si>
    <t>14.13.16</t>
  </si>
  <si>
    <t>14.13.17</t>
  </si>
  <si>
    <t>14.13.18</t>
  </si>
  <si>
    <t>14.13.19</t>
  </si>
  <si>
    <t>14.13.20</t>
  </si>
  <si>
    <t>14.13.21</t>
  </si>
  <si>
    <t>14.13.22</t>
  </si>
  <si>
    <t>14.13.23</t>
  </si>
  <si>
    <t>14.14</t>
  </si>
  <si>
    <t>14.14.1</t>
  </si>
  <si>
    <t>14.14.2</t>
  </si>
  <si>
    <t>14.14.3</t>
  </si>
  <si>
    <t>14.14.4</t>
  </si>
  <si>
    <t>14.14.5</t>
  </si>
  <si>
    <t>14.14.6</t>
  </si>
  <si>
    <t>14.15.1</t>
  </si>
  <si>
    <t>14.15.2</t>
  </si>
  <si>
    <t>14.15.3</t>
  </si>
  <si>
    <t>14.15.4</t>
  </si>
  <si>
    <t>14.15.5</t>
  </si>
  <si>
    <t>14.15.6</t>
  </si>
  <si>
    <t>14.15.7</t>
  </si>
  <si>
    <t>14.15.8</t>
  </si>
  <si>
    <t>14.15.9</t>
  </si>
  <si>
    <t>14.15.10</t>
  </si>
  <si>
    <t>14.15.11</t>
  </si>
  <si>
    <t>14.15.12</t>
  </si>
  <si>
    <t>14.15.13</t>
  </si>
  <si>
    <t>14.15.14</t>
  </si>
  <si>
    <t>14.15.15</t>
  </si>
  <si>
    <t>14.15.16</t>
  </si>
  <si>
    <t>14.15.17</t>
  </si>
  <si>
    <t>14.15.18</t>
  </si>
  <si>
    <t>14.15.19</t>
  </si>
  <si>
    <t>14.16</t>
  </si>
  <si>
    <t>14.16.1</t>
  </si>
  <si>
    <t>14.16.2</t>
  </si>
  <si>
    <t>14.16.3</t>
  </si>
  <si>
    <t>14.16.4</t>
  </si>
  <si>
    <t>14.16.5</t>
  </si>
  <si>
    <t>14.16.6</t>
  </si>
  <si>
    <t>14.16.7</t>
  </si>
  <si>
    <t>14.16.8</t>
  </si>
  <si>
    <t>14.16.9</t>
  </si>
  <si>
    <t>14.16.10</t>
  </si>
  <si>
    <t>14.16.11</t>
  </si>
  <si>
    <t>14.16.12</t>
  </si>
  <si>
    <t>14.16.13</t>
  </si>
  <si>
    <t>14.16.14</t>
  </si>
  <si>
    <t>14.16.15</t>
  </si>
  <si>
    <t>14.16.16</t>
  </si>
  <si>
    <t>14.16.17</t>
  </si>
  <si>
    <t>15</t>
  </si>
  <si>
    <t>Область Жетысу</t>
  </si>
  <si>
    <t>15.1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</si>
  <si>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</si>
  <si>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</si>
  <si>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</si>
  <si>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</si>
  <si>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</si>
  <si>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</si>
  <si>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</si>
  <si>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</si>
  <si>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</si>
  <si>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</si>
  <si>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15.1.11</t>
  </si>
  <si>
    <t>15.1.12</t>
  </si>
  <si>
    <t>15.1.13</t>
  </si>
  <si>
    <t>15.1.14</t>
  </si>
  <si>
    <t>15.1.15</t>
  </si>
  <si>
    <t>15.1.16</t>
  </si>
  <si>
    <t>15.1.17</t>
  </si>
  <si>
    <t>15.1.18</t>
  </si>
  <si>
    <t>15.1.19</t>
  </si>
  <si>
    <t>15.1.20</t>
  </si>
  <si>
    <t>15.1.21</t>
  </si>
  <si>
    <t>15.1.22</t>
  </si>
  <si>
    <t>15.1.23</t>
  </si>
  <si>
    <t>15.1.24</t>
  </si>
  <si>
    <t>с.Копалы</t>
  </si>
  <si>
    <t>15.2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</si>
  <si>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</si>
  <si>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</si>
  <si>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</si>
  <si>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</si>
  <si>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</si>
  <si>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</si>
  <si>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</si>
  <si>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</si>
  <si>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</si>
  <si>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</si>
  <si>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15.2.11</t>
  </si>
  <si>
    <t>15.2.12</t>
  </si>
  <si>
    <t>15.2.13</t>
  </si>
  <si>
    <t>15.2.14</t>
  </si>
  <si>
    <t>15.2.15</t>
  </si>
  <si>
    <t>15.2.16</t>
  </si>
  <si>
    <t>15.2.17</t>
  </si>
  <si>
    <t>15.3.1</t>
  </si>
  <si>
    <t>15.3.2</t>
  </si>
  <si>
    <t>15.3.3</t>
  </si>
  <si>
    <t>15.3.4</t>
  </si>
  <si>
    <t>15.3.5</t>
  </si>
  <si>
    <t>15.3.6</t>
  </si>
  <si>
    <t>15.3.7</t>
  </si>
  <si>
    <t>15.3.8</t>
  </si>
  <si>
    <t>15.3.9</t>
  </si>
  <si>
    <t>15.3.10</t>
  </si>
  <si>
    <t>15.3.11</t>
  </si>
  <si>
    <t>15.3.12</t>
  </si>
  <si>
    <t>15.3.13</t>
  </si>
  <si>
    <t>15.3.14</t>
  </si>
  <si>
    <t>15.3.15</t>
  </si>
  <si>
    <t>15.3.16</t>
  </si>
  <si>
    <t>15.3.17</t>
  </si>
  <si>
    <t>15.3</t>
  </si>
  <si>
    <t>15.4.1</t>
  </si>
  <si>
    <t>15.4.2</t>
  </si>
  <si>
    <t>15.4.3</t>
  </si>
  <si>
    <t>15.4.4</t>
  </si>
  <si>
    <t>15.4.5</t>
  </si>
  <si>
    <t>15.4.6</t>
  </si>
  <si>
    <t>15.4.7</t>
  </si>
  <si>
    <t>15.4.8</t>
  </si>
  <si>
    <t>15.4.9</t>
  </si>
  <si>
    <t>15.4.10</t>
  </si>
  <si>
    <t>15.4.11</t>
  </si>
  <si>
    <t>15.4.12</t>
  </si>
  <si>
    <t>15.4.13</t>
  </si>
  <si>
    <t>15.4.14</t>
  </si>
  <si>
    <t>15.4.15</t>
  </si>
  <si>
    <t>15.4.16</t>
  </si>
  <si>
    <t>15.4.17</t>
  </si>
  <si>
    <t>15.4.18</t>
  </si>
  <si>
    <t>15.4</t>
  </si>
  <si>
    <t>Кербулакский район, Коксуский район</t>
  </si>
  <si>
    <t>15.5.1</t>
  </si>
  <si>
    <t>15.5.2</t>
  </si>
  <si>
    <t>15.5.3</t>
  </si>
  <si>
    <t>15.5.4</t>
  </si>
  <si>
    <t>15.5.5</t>
  </si>
  <si>
    <t>15.5.6</t>
  </si>
  <si>
    <t>15.5.7</t>
  </si>
  <si>
    <t>15.5.8</t>
  </si>
  <si>
    <t>15.5.9</t>
  </si>
  <si>
    <t>15.5.10</t>
  </si>
  <si>
    <t>15.5.11</t>
  </si>
  <si>
    <t>15.5.12</t>
  </si>
  <si>
    <t>15.5.13</t>
  </si>
  <si>
    <t>15.5.14</t>
  </si>
  <si>
    <t>15.5.15</t>
  </si>
  <si>
    <t>15.5.16</t>
  </si>
  <si>
    <t>15.5.17</t>
  </si>
  <si>
    <t>15.5.18</t>
  </si>
  <si>
    <t>15.5.19</t>
  </si>
  <si>
    <t>15.5.20</t>
  </si>
  <si>
    <t>15.5.21</t>
  </si>
  <si>
    <t>15.5.22</t>
  </si>
  <si>
    <t>15.5.23</t>
  </si>
  <si>
    <t>15.5.24</t>
  </si>
  <si>
    <t>15.5.25</t>
  </si>
  <si>
    <t>15.5.26</t>
  </si>
  <si>
    <t>15.5.27</t>
  </si>
  <si>
    <t>15.5.28</t>
  </si>
  <si>
    <t>15.5.29</t>
  </si>
  <si>
    <t>15.5.30</t>
  </si>
  <si>
    <t>15.5.31</t>
  </si>
  <si>
    <t>15.5.32</t>
  </si>
  <si>
    <t>15.5.33</t>
  </si>
  <si>
    <t>15.5.34</t>
  </si>
  <si>
    <t>15.5.35</t>
  </si>
  <si>
    <t>15.5.36</t>
  </si>
  <si>
    <t>15.5.37</t>
  </si>
  <si>
    <t>15.5.38</t>
  </si>
  <si>
    <t>15.5.39</t>
  </si>
  <si>
    <t>15.5.40</t>
  </si>
  <si>
    <t>15.6</t>
  </si>
  <si>
    <t>15.6.1</t>
  </si>
  <si>
    <t>15.6.2</t>
  </si>
  <si>
    <t>15.6.3</t>
  </si>
  <si>
    <t>15.6.4</t>
  </si>
  <si>
    <t>15.6.5</t>
  </si>
  <si>
    <t>15.6.6</t>
  </si>
  <si>
    <t>15.6.7</t>
  </si>
  <si>
    <t>15.6.8</t>
  </si>
  <si>
    <t>15.6.9</t>
  </si>
  <si>
    <t>15.6.10</t>
  </si>
  <si>
    <t>15.6.11</t>
  </si>
  <si>
    <t>15.6.12</t>
  </si>
  <si>
    <t>15.6.13</t>
  </si>
  <si>
    <t>15.6.14</t>
  </si>
  <si>
    <t>15.7</t>
  </si>
  <si>
    <t>15.7.1</t>
  </si>
  <si>
    <t>15.7.2</t>
  </si>
  <si>
    <t>15.7.3</t>
  </si>
  <si>
    <t>15.7.4</t>
  </si>
  <si>
    <t>15.7.5</t>
  </si>
  <si>
    <t>15.7.6</t>
  </si>
  <si>
    <t>15.7.7</t>
  </si>
  <si>
    <t>15.7.8</t>
  </si>
  <si>
    <t>15.7.9</t>
  </si>
  <si>
    <t>15.7.10</t>
  </si>
  <si>
    <t>15.7.11</t>
  </si>
  <si>
    <t>15.7.12</t>
  </si>
  <si>
    <t>15.7.13</t>
  </si>
  <si>
    <t>15.7.14</t>
  </si>
  <si>
    <t>15.7.15</t>
  </si>
  <si>
    <t>16</t>
  </si>
  <si>
    <t>16.1</t>
  </si>
  <si>
    <t>Бейнеуский район, Мангистауский район</t>
  </si>
  <si>
    <t>16.1.1</t>
  </si>
  <si>
    <t>16.1.2</t>
  </si>
  <si>
    <t>16.1.3</t>
  </si>
  <si>
    <t>17</t>
  </si>
  <si>
    <t>17.1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</si>
  <si>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</si>
  <si>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</si>
  <si>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</si>
  <si>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</si>
  <si>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</si>
  <si>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</si>
  <si>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</si>
  <si>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</si>
  <si>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</si>
  <si>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</si>
  <si>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17.1.11</t>
  </si>
  <si>
    <t>17.1.12</t>
  </si>
  <si>
    <t>17.1.13</t>
  </si>
  <si>
    <t>17.2.1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</si>
  <si>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</si>
  <si>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</si>
  <si>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</si>
  <si>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</si>
  <si>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</si>
  <si>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</si>
  <si>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</si>
  <si>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</si>
  <si>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17.2.10</t>
  </si>
  <si>
    <t>17.2.11</t>
  </si>
  <si>
    <t>17.2.12</t>
  </si>
  <si>
    <t>17.2.13</t>
  </si>
  <si>
    <t>17.2.14</t>
  </si>
  <si>
    <t>17.2.15</t>
  </si>
  <si>
    <t>17.2.16</t>
  </si>
  <si>
    <t>17.2.17</t>
  </si>
  <si>
    <t>17.3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</si>
  <si>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</si>
  <si>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</si>
  <si>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</si>
  <si>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</si>
  <si>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</si>
  <si>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</si>
  <si>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</si>
  <si>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</si>
  <si>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17.4</t>
  </si>
  <si>
    <t>17.4.1</t>
  </si>
  <si>
    <t>17.4.2</t>
  </si>
  <si>
    <t>17.4.3</t>
  </si>
  <si>
    <t>17.4.4</t>
  </si>
  <si>
    <t>17.4.5</t>
  </si>
  <si>
    <t>17.4.6</t>
  </si>
  <si>
    <t>17.4.7</t>
  </si>
  <si>
    <t>17.4.8</t>
  </si>
  <si>
    <t>17.4.9</t>
  </si>
  <si>
    <t>17.2</t>
  </si>
  <si>
    <t>17.5.1</t>
  </si>
  <si>
    <t>17.5.2</t>
  </si>
  <si>
    <t>17.5.3</t>
  </si>
  <si>
    <t>17.5.4</t>
  </si>
  <si>
    <t>17.5.5</t>
  </si>
  <si>
    <t>17.5.6</t>
  </si>
  <si>
    <t>17.5.7</t>
  </si>
  <si>
    <t>17.6.1</t>
  </si>
  <si>
    <t>17.6.2</t>
  </si>
  <si>
    <t>17.6.3</t>
  </si>
  <si>
    <t>17.6.4</t>
  </si>
  <si>
    <t>17.6.5</t>
  </si>
  <si>
    <t>17.6.6</t>
  </si>
  <si>
    <t>17.6.7</t>
  </si>
  <si>
    <t>17.6.8</t>
  </si>
  <si>
    <t>17.6.9</t>
  </si>
  <si>
    <t>17.6.10</t>
  </si>
  <si>
    <t>17.6.11</t>
  </si>
  <si>
    <t>17.6.12</t>
  </si>
  <si>
    <t>17.6.13</t>
  </si>
  <si>
    <t>17.6.14</t>
  </si>
  <si>
    <t>17.6.15</t>
  </si>
  <si>
    <t>17.6.16</t>
  </si>
  <si>
    <t>17.6.17</t>
  </si>
  <si>
    <t>17.7.1</t>
  </si>
  <si>
    <t>17.7.2</t>
  </si>
  <si>
    <t>17.7.3</t>
  </si>
  <si>
    <t>17.7.4</t>
  </si>
  <si>
    <t>17.7.5</t>
  </si>
  <si>
    <t>17.7.6</t>
  </si>
  <si>
    <t>17.7.7</t>
  </si>
  <si>
    <t>17.7.8</t>
  </si>
  <si>
    <t>17.7.9</t>
  </si>
  <si>
    <t>17.7.10</t>
  </si>
  <si>
    <t>17.7.11</t>
  </si>
  <si>
    <t>17.7.12</t>
  </si>
  <si>
    <t>17.7.13</t>
  </si>
  <si>
    <t>17.7.14</t>
  </si>
  <si>
    <t>17.7.15</t>
  </si>
  <si>
    <t>17.5</t>
  </si>
  <si>
    <t>17.8.1</t>
  </si>
  <si>
    <t>17.8.2</t>
  </si>
  <si>
    <t>17.8.3</t>
  </si>
  <si>
    <t>17.8.4</t>
  </si>
  <si>
    <t>17.8.5</t>
  </si>
  <si>
    <t xml:space="preserve">с.Кумкудык </t>
  </si>
  <si>
    <t>17.8.6</t>
  </si>
  <si>
    <t xml:space="preserve">с.Бабатай </t>
  </si>
  <si>
    <t>17.8.7</t>
  </si>
  <si>
    <t xml:space="preserve">ст.Калмаккырылган </t>
  </si>
  <si>
    <t>17.8.8</t>
  </si>
  <si>
    <t xml:space="preserve">с.Копа </t>
  </si>
  <si>
    <t>17.8.9</t>
  </si>
  <si>
    <t xml:space="preserve">с.Кумсай </t>
  </si>
  <si>
    <t>17.8.10</t>
  </si>
  <si>
    <t xml:space="preserve">с.Таскопа </t>
  </si>
  <si>
    <t>17.8.11</t>
  </si>
  <si>
    <t>17.8.12</t>
  </si>
  <si>
    <t>17.9</t>
  </si>
  <si>
    <t>17.9.1</t>
  </si>
  <si>
    <t>17.9.2</t>
  </si>
  <si>
    <t>17.9.3</t>
  </si>
  <si>
    <t>17.9.4</t>
  </si>
  <si>
    <t>17.9.5</t>
  </si>
  <si>
    <t>17.9.6</t>
  </si>
  <si>
    <t>17.9.7</t>
  </si>
  <si>
    <t>17.9.8</t>
  </si>
  <si>
    <t>17.9.9</t>
  </si>
  <si>
    <t>17.9.10</t>
  </si>
  <si>
    <t>17.9.11</t>
  </si>
  <si>
    <t>17.6</t>
  </si>
  <si>
    <t xml:space="preserve"> Хобдинский район</t>
  </si>
  <si>
    <t>17.10.1</t>
  </si>
  <si>
    <t>17.10.2</t>
  </si>
  <si>
    <t>17.10.3</t>
  </si>
  <si>
    <t>17.10.4</t>
  </si>
  <si>
    <t>17.10.5</t>
  </si>
  <si>
    <t>17.10.6</t>
  </si>
  <si>
    <t>17.10.7</t>
  </si>
  <si>
    <t>17.10.8</t>
  </si>
  <si>
    <t>17.10.9</t>
  </si>
  <si>
    <t>17.10.10</t>
  </si>
  <si>
    <t>17.10.11</t>
  </si>
  <si>
    <t>17.10.12</t>
  </si>
  <si>
    <t>17.10.13</t>
  </si>
  <si>
    <t>17.10.14</t>
  </si>
  <si>
    <t>17.10.15</t>
  </si>
  <si>
    <t>17.10.16</t>
  </si>
  <si>
    <t>17.10.17</t>
  </si>
  <si>
    <t>17.10.18</t>
  </si>
  <si>
    <t>17.7</t>
  </si>
  <si>
    <t>17.11.1</t>
  </si>
  <si>
    <t>17.11.2</t>
  </si>
  <si>
    <t>17.11.3</t>
  </si>
  <si>
    <t>17.11.4</t>
  </si>
  <si>
    <t>17.11.5</t>
  </si>
  <si>
    <t>17.11.6</t>
  </si>
  <si>
    <t>17.11.7</t>
  </si>
  <si>
    <t>17.11.8</t>
  </si>
  <si>
    <t>17.11.9</t>
  </si>
  <si>
    <t>17.11.10</t>
  </si>
  <si>
    <t>17.11.11</t>
  </si>
  <si>
    <t>17.11.12</t>
  </si>
  <si>
    <t>17.11.13</t>
  </si>
  <si>
    <t>17.11.14</t>
  </si>
  <si>
    <t>17.11.15</t>
  </si>
  <si>
    <t>17.11.16</t>
  </si>
  <si>
    <t>17.12</t>
  </si>
  <si>
    <t>17.12.1</t>
  </si>
  <si>
    <t>17.12.2</t>
  </si>
  <si>
    <t>17.12.3</t>
  </si>
  <si>
    <t>17.12.4</t>
  </si>
  <si>
    <t>17.12.5</t>
  </si>
  <si>
    <t>17.12.6</t>
  </si>
  <si>
    <t>17.12.7</t>
  </si>
  <si>
    <t>17.12.8</t>
  </si>
  <si>
    <t>17.12.9</t>
  </si>
  <si>
    <t>17.12.10</t>
  </si>
  <si>
    <t>17.12.11</t>
  </si>
  <si>
    <t>17.12.12</t>
  </si>
  <si>
    <t>17.12.13</t>
  </si>
  <si>
    <t>17.12.14</t>
  </si>
  <si>
    <t>17.12.15</t>
  </si>
  <si>
    <t>17.12.16</t>
  </si>
  <si>
    <t>17.12.17</t>
  </si>
  <si>
    <t>17.12.18</t>
  </si>
  <si>
    <t>с.Талдыкум</t>
  </si>
  <si>
    <t>ОБЩАЯ протяженность ВОЛС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</si>
</sst>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6" formatCode="#,##0.000"/>
  </numFmts>
  <fonts count="4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b/>
      <sz val="11"/>
      <color rgb="FF000000"/>
      <name val="&quot;Times New Roman&quot;"/>
    </font>
    <font>
      <b/>
      <i/>
      <sz val="11"/>
      <color rgb="FF000000"/>
      <name val="&quot;Times New Roman&quot;"/>
    </font>
    <font>
      <sz val="11"/>
      <color theme="1"/>
      <name val="&quot;Times New Roman&quot;"/>
    </font>
    <font>
      <sz val="11"/>
      <color rgb="FF000000"/>
      <name val="&quot;Times New Roman&quot;"/>
    </font>
    <font>
      <sz val="11"/>
      <color rgb="FF000000"/>
      <name val="Calibri"/>
      <family val="2"/>
      <charset val="204"/>
    </font>
    <font>
      <b/>
      <i/>
      <sz val="11"/>
      <color theme="1"/>
      <name val="&quot;Times New Roman&quot;"/>
    </font>
    <font>
      <b/>
      <sz val="11"/>
      <color theme="1"/>
      <name val="&quot;Times New Roman&quot;"/>
    </font>
    <font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color indexed="8"/>
      <name val="Arial"/>
      <family val="2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sz val="10"/>
      <color rgb="FF1155CC"/>
      <name val="Times New Roman"/>
      <family val="1"/>
      <charset val="204"/>
    </font>
    <font>
      <b/>
      <sz val="12"/>
      <color rgb="FF000000"/>
      <name val="Arial"/>
      <family val="2"/>
      <charset val="204"/>
      <scheme val="minor"/>
    </font>
    <font>
      <b/>
      <sz val="11"/>
      <color rgb="FF000000"/>
      <name val="Arial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rgb="FF0033CC"/>
      <name val="Times New Roman"/>
      <family val="1"/>
      <charset val="204"/>
    </font>
    <font>
      <b/>
      <sz val="11"/>
      <color rgb="FF0033CC"/>
      <name val="Times New Roman"/>
      <family val="1"/>
      <charset val="204"/>
    </font>
    <font>
      <sz val="14"/>
      <color rgb="FF0033CC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charset val="204"/>
      <scheme val="minor"/>
    </font>
    <font>
      <u/>
      <sz val="11"/>
      <name val="Arial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D0CECE"/>
        <bgColor rgb="FFD0CECE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DDD9C4"/>
        <bgColor rgb="FFDDD9C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5" tint="0.79998168889431442"/>
        <bgColor rgb="FFDCE6F1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0" tint="-0.14999847407452621"/>
        <bgColor rgb="FFDCE6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rgb="FFDCE6F1"/>
      </patternFill>
    </fill>
    <fill>
      <patternFill patternType="solid">
        <fgColor theme="7" tint="0.79998168889431442"/>
        <bgColor rgb="FFDCE6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4" tint="0.39997558519241921"/>
        <bgColor rgb="FFD9D9D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ED7D31"/>
      </patternFill>
    </fill>
    <fill>
      <patternFill patternType="solid">
        <fgColor theme="9" tint="0.79998168889431442"/>
        <bgColor rgb="FFDCE6F1"/>
      </patternFill>
    </fill>
    <fill>
      <patternFill patternType="solid">
        <fgColor theme="9" tint="0.79998168889431442"/>
        <b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1" fillId="0" borderId="0" applyFont="0" applyFill="0" applyBorder="0" applyAlignment="0" applyProtection="0"/>
    <xf numFmtId="0" fontId="12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38" fillId="0" borderId="0"/>
    <xf numFmtId="0" fontId="39" fillId="0" borderId="0" applyNumberFormat="0" applyFill="0" applyBorder="0" applyAlignment="0" applyProtection="0"/>
  </cellStyleXfs>
  <cellXfs count="18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right"/>
    </xf>
    <xf numFmtId="0" fontId="4" fillId="4" borderId="5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center"/>
    </xf>
    <xf numFmtId="164" fontId="5" fillId="4" borderId="4" xfId="0" applyNumberFormat="1" applyFont="1" applyFill="1" applyBorder="1" applyAlignment="1">
      <alignment horizontal="center"/>
    </xf>
    <xf numFmtId="0" fontId="6" fillId="0" borderId="0" xfId="0" applyFont="1"/>
    <xf numFmtId="0" fontId="7" fillId="5" borderId="4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4" borderId="6" xfId="0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vertical="top"/>
    </xf>
    <xf numFmtId="164" fontId="5" fillId="0" borderId="4" xfId="0" applyNumberFormat="1" applyFont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6" fillId="0" borderId="4" xfId="0" applyFont="1" applyBorder="1"/>
    <xf numFmtId="0" fontId="8" fillId="7" borderId="4" xfId="0" applyFont="1" applyFill="1" applyBorder="1"/>
    <xf numFmtId="0" fontId="8" fillId="10" borderId="4" xfId="0" applyFont="1" applyFill="1" applyBorder="1"/>
    <xf numFmtId="0" fontId="8" fillId="7" borderId="4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3" fillId="0" borderId="7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wrapText="1"/>
    </xf>
    <xf numFmtId="0" fontId="11" fillId="0" borderId="7" xfId="0" applyFont="1" applyBorder="1" applyAlignment="1">
      <alignment wrapText="1"/>
    </xf>
    <xf numFmtId="0" fontId="10" fillId="0" borderId="7" xfId="0" applyFont="1" applyBorder="1"/>
    <xf numFmtId="0" fontId="10" fillId="0" borderId="0" xfId="0" applyFont="1"/>
    <xf numFmtId="0" fontId="0" fillId="0" borderId="0" xfId="0" applyAlignment="1">
      <alignment wrapText="1"/>
    </xf>
    <xf numFmtId="0" fontId="12" fillId="0" borderId="7" xfId="0" applyFont="1" applyBorder="1" applyAlignment="1">
      <alignment horizontal="left"/>
    </xf>
    <xf numFmtId="10" fontId="16" fillId="0" borderId="7" xfId="1" applyNumberFormat="1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9" fillId="11" borderId="7" xfId="0" applyFont="1" applyFill="1" applyBorder="1" applyAlignment="1" applyProtection="1">
      <alignment horizontal="center" vertical="center" wrapText="1"/>
      <protection locked="0"/>
    </xf>
    <xf numFmtId="0" fontId="17" fillId="11" borderId="7" xfId="0" applyFont="1" applyFill="1" applyBorder="1" applyAlignment="1" applyProtection="1">
      <alignment horizontal="center" vertical="center" wrapText="1"/>
      <protection locked="0"/>
    </xf>
    <xf numFmtId="0" fontId="17" fillId="12" borderId="7" xfId="0" applyFont="1" applyFill="1" applyBorder="1" applyAlignment="1" applyProtection="1">
      <alignment horizontal="center" vertical="center" wrapText="1"/>
      <protection locked="0"/>
    </xf>
    <xf numFmtId="0" fontId="17" fillId="13" borderId="7" xfId="0" applyFont="1" applyFill="1" applyBorder="1" applyAlignment="1" applyProtection="1">
      <alignment horizontal="center" vertical="center" wrapText="1"/>
      <protection locked="0"/>
    </xf>
    <xf numFmtId="0" fontId="17" fillId="14" borderId="7" xfId="0" applyFont="1" applyFill="1" applyBorder="1" applyAlignment="1" applyProtection="1">
      <alignment horizontal="center" vertical="center" wrapText="1"/>
      <protection locked="0"/>
    </xf>
    <xf numFmtId="0" fontId="17" fillId="8" borderId="7" xfId="0" applyFont="1" applyFill="1" applyBorder="1" applyAlignment="1" applyProtection="1">
      <alignment horizontal="center" vertical="center" wrapText="1"/>
      <protection locked="0"/>
    </xf>
    <xf numFmtId="0" fontId="17" fillId="15" borderId="7" xfId="0" applyFont="1" applyFill="1" applyBorder="1" applyAlignment="1" applyProtection="1">
      <alignment horizontal="center" vertical="center" wrapText="1"/>
      <protection locked="0"/>
    </xf>
    <xf numFmtId="0" fontId="17" fillId="21" borderId="7" xfId="0" applyFont="1" applyFill="1" applyBorder="1" applyAlignment="1" applyProtection="1">
      <alignment horizontal="center" vertical="center" wrapText="1"/>
      <protection locked="0"/>
    </xf>
    <xf numFmtId="0" fontId="16" fillId="22" borderId="7" xfId="0" applyFont="1" applyFill="1" applyBorder="1" applyAlignment="1" applyProtection="1">
      <alignment horizontal="center" vertical="center" wrapText="1"/>
      <protection locked="0"/>
    </xf>
    <xf numFmtId="0" fontId="19" fillId="24" borderId="7" xfId="0" applyFont="1" applyFill="1" applyBorder="1" applyAlignment="1" applyProtection="1">
      <alignment horizontal="center" vertical="center" wrapText="1"/>
      <protection locked="0"/>
    </xf>
    <xf numFmtId="0" fontId="19" fillId="25" borderId="7" xfId="0" applyFont="1" applyFill="1" applyBorder="1" applyAlignment="1" applyProtection="1">
      <alignment horizontal="center" vertical="center" wrapText="1"/>
      <protection locked="0"/>
    </xf>
    <xf numFmtId="0" fontId="19" fillId="20" borderId="7" xfId="0" applyFont="1" applyFill="1" applyBorder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9" fontId="16" fillId="0" borderId="7" xfId="1" applyFont="1" applyBorder="1" applyAlignment="1" applyProtection="1">
      <alignment horizontal="center" vertical="center" wrapText="1"/>
      <protection locked="0"/>
    </xf>
    <xf numFmtId="164" fontId="20" fillId="0" borderId="7" xfId="0" applyNumberFormat="1" applyFont="1" applyBorder="1" applyAlignment="1" applyProtection="1">
      <alignment horizontal="center" vertical="center" wrapText="1"/>
      <protection locked="0"/>
    </xf>
    <xf numFmtId="0" fontId="0" fillId="0" borderId="7" xfId="0" applyBorder="1" applyProtection="1">
      <protection locked="0"/>
    </xf>
    <xf numFmtId="164" fontId="16" fillId="0" borderId="7" xfId="0" applyNumberFormat="1" applyFont="1" applyBorder="1" applyAlignment="1" applyProtection="1">
      <alignment horizontal="center" vertical="center" wrapText="1"/>
      <protection locked="0"/>
    </xf>
    <xf numFmtId="0" fontId="16" fillId="9" borderId="7" xfId="0" applyFont="1" applyFill="1" applyBorder="1" applyAlignment="1" applyProtection="1">
      <alignment horizontal="center" vertical="center" wrapText="1"/>
      <protection locked="0"/>
    </xf>
    <xf numFmtId="0" fontId="20" fillId="27" borderId="7" xfId="3" applyFont="1" applyFill="1" applyBorder="1" applyAlignment="1" applyProtection="1">
      <alignment horizontal="center" vertical="center" wrapText="1"/>
      <protection locked="0"/>
    </xf>
    <xf numFmtId="0" fontId="20" fillId="28" borderId="7" xfId="3" applyFont="1" applyFill="1" applyBorder="1" applyAlignment="1" applyProtection="1">
      <alignment horizontal="center" vertical="center" wrapText="1"/>
      <protection locked="0"/>
    </xf>
    <xf numFmtId="0" fontId="20" fillId="29" borderId="7" xfId="3" applyFont="1" applyFill="1" applyBorder="1" applyAlignment="1" applyProtection="1">
      <alignment horizontal="center" vertical="center" wrapText="1"/>
      <protection locked="0"/>
    </xf>
    <xf numFmtId="0" fontId="21" fillId="28" borderId="7" xfId="3" applyFont="1" applyFill="1" applyBorder="1" applyAlignment="1" applyProtection="1">
      <alignment horizontal="center" vertical="center" wrapText="1"/>
      <protection locked="0"/>
    </xf>
    <xf numFmtId="0" fontId="22" fillId="28" borderId="7" xfId="3" applyFont="1" applyFill="1" applyBorder="1" applyAlignment="1" applyProtection="1">
      <alignment horizontal="center" vertical="center" wrapText="1"/>
      <protection locked="0"/>
    </xf>
    <xf numFmtId="0" fontId="15" fillId="28" borderId="7" xfId="4" applyFont="1" applyFill="1" applyBorder="1" applyAlignment="1" applyProtection="1">
      <alignment horizontal="center" vertical="center" wrapText="1"/>
      <protection locked="0"/>
    </xf>
    <xf numFmtId="0" fontId="20" fillId="30" borderId="7" xfId="3" applyFont="1" applyFill="1" applyBorder="1" applyAlignment="1" applyProtection="1">
      <alignment horizontal="center" vertical="center" wrapText="1"/>
      <protection locked="0"/>
    </xf>
    <xf numFmtId="0" fontId="20" fillId="31" borderId="7" xfId="3" applyFont="1" applyFill="1" applyBorder="1" applyAlignment="1" applyProtection="1">
      <alignment horizontal="center" vertical="center" wrapText="1"/>
      <protection locked="0"/>
    </xf>
    <xf numFmtId="0" fontId="20" fillId="0" borderId="7" xfId="3" applyFont="1" applyBorder="1" applyAlignment="1" applyProtection="1">
      <alignment horizontal="center" vertical="center" wrapText="1"/>
      <protection locked="0"/>
    </xf>
    <xf numFmtId="0" fontId="20" fillId="32" borderId="7" xfId="3" applyFont="1" applyFill="1" applyBorder="1" applyAlignment="1" applyProtection="1">
      <alignment horizontal="center" vertical="center" wrapText="1"/>
      <protection locked="0"/>
    </xf>
    <xf numFmtId="0" fontId="19" fillId="33" borderId="7" xfId="0" applyFont="1" applyFill="1" applyBorder="1" applyAlignment="1" applyProtection="1">
      <alignment horizontal="center" vertical="center" wrapText="1"/>
      <protection locked="0"/>
    </xf>
    <xf numFmtId="0" fontId="19" fillId="34" borderId="7" xfId="0" applyFont="1" applyFill="1" applyBorder="1" applyAlignment="1" applyProtection="1">
      <alignment horizontal="center" vertical="center" wrapText="1"/>
      <protection locked="0"/>
    </xf>
    <xf numFmtId="9" fontId="16" fillId="0" borderId="7" xfId="1" applyFont="1" applyBorder="1" applyAlignment="1" applyProtection="1">
      <alignment horizontal="center" vertical="center" wrapText="1"/>
    </xf>
    <xf numFmtId="49" fontId="26" fillId="0" borderId="0" xfId="5" applyNumberFormat="1" applyFont="1" applyAlignment="1">
      <alignment horizontal="center" vertical="center"/>
    </xf>
    <xf numFmtId="0" fontId="26" fillId="0" borderId="0" xfId="5" applyFont="1" applyAlignment="1">
      <alignment vertical="center" wrapText="1"/>
    </xf>
    <xf numFmtId="4" fontId="26" fillId="0" borderId="0" xfId="5" applyNumberFormat="1" applyFont="1" applyAlignment="1">
      <alignment vertical="center"/>
    </xf>
    <xf numFmtId="1" fontId="26" fillId="0" borderId="0" xfId="5" applyNumberFormat="1" applyFont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26" fillId="0" borderId="0" xfId="5" applyFont="1" applyAlignment="1">
      <alignment vertical="center"/>
    </xf>
    <xf numFmtId="49" fontId="27" fillId="0" borderId="7" xfId="5" applyNumberFormat="1" applyFont="1" applyBorder="1" applyAlignment="1">
      <alignment horizontal="center" vertical="center" wrapText="1"/>
    </xf>
    <xf numFmtId="0" fontId="28" fillId="0" borderId="7" xfId="5" applyFont="1" applyBorder="1" applyAlignment="1">
      <alignment horizontal="left" vertical="center" wrapText="1"/>
    </xf>
    <xf numFmtId="3" fontId="27" fillId="0" borderId="7" xfId="5" applyNumberFormat="1" applyFont="1" applyBorder="1" applyAlignment="1">
      <alignment horizontal="center" vertical="center" wrapText="1"/>
    </xf>
    <xf numFmtId="0" fontId="29" fillId="0" borderId="0" xfId="5" applyFont="1" applyAlignment="1">
      <alignment horizontal="center" vertical="center"/>
    </xf>
    <xf numFmtId="49" fontId="30" fillId="0" borderId="7" xfId="5" applyNumberFormat="1" applyFont="1" applyBorder="1" applyAlignment="1">
      <alignment horizontal="center" vertical="center" wrapText="1"/>
    </xf>
    <xf numFmtId="0" fontId="30" fillId="0" borderId="7" xfId="5" applyFont="1" applyBorder="1" applyAlignment="1">
      <alignment horizontal="left" vertical="center" wrapText="1"/>
    </xf>
    <xf numFmtId="3" fontId="26" fillId="0" borderId="7" xfId="5" applyNumberFormat="1" applyFont="1" applyBorder="1" applyAlignment="1">
      <alignment horizontal="center" vertical="center" wrapText="1"/>
    </xf>
    <xf numFmtId="49" fontId="31" fillId="0" borderId="7" xfId="5" applyNumberFormat="1" applyFont="1" applyBorder="1" applyAlignment="1">
      <alignment horizontal="center" vertical="center" wrapText="1"/>
    </xf>
    <xf numFmtId="0" fontId="31" fillId="0" borderId="7" xfId="5" applyFont="1" applyBorder="1" applyAlignment="1">
      <alignment horizontal="center" vertical="center" wrapText="1"/>
    </xf>
    <xf numFmtId="4" fontId="31" fillId="0" borderId="7" xfId="5" applyNumberFormat="1" applyFont="1" applyBorder="1" applyAlignment="1">
      <alignment horizontal="center" vertical="center" wrapText="1"/>
    </xf>
    <xf numFmtId="1" fontId="31" fillId="0" borderId="7" xfId="5" applyNumberFormat="1" applyFont="1" applyBorder="1" applyAlignment="1">
      <alignment horizontal="center" vertical="center" wrapText="1"/>
    </xf>
    <xf numFmtId="0" fontId="32" fillId="0" borderId="0" xfId="5" applyFont="1" applyAlignment="1">
      <alignment vertical="center"/>
    </xf>
    <xf numFmtId="1" fontId="26" fillId="0" borderId="7" xfId="5" applyNumberFormat="1" applyFont="1" applyBorder="1" applyAlignment="1">
      <alignment horizontal="center" vertical="center" wrapText="1"/>
    </xf>
    <xf numFmtId="49" fontId="30" fillId="0" borderId="7" xfId="5" applyNumberFormat="1" applyFont="1" applyBorder="1" applyAlignment="1">
      <alignment horizontal="center" vertical="center"/>
    </xf>
    <xf numFmtId="4" fontId="30" fillId="0" borderId="7" xfId="5" applyNumberFormat="1" applyFont="1" applyBorder="1" applyAlignment="1">
      <alignment horizontal="center" vertical="center"/>
    </xf>
    <xf numFmtId="1" fontId="26" fillId="0" borderId="7" xfId="5" applyNumberFormat="1" applyFont="1" applyBorder="1" applyAlignment="1">
      <alignment horizontal="center" vertical="center"/>
    </xf>
    <xf numFmtId="49" fontId="33" fillId="0" borderId="7" xfId="5" applyNumberFormat="1" applyFont="1" applyBorder="1" applyAlignment="1">
      <alignment horizontal="center" vertical="center"/>
    </xf>
    <xf numFmtId="0" fontId="33" fillId="0" borderId="7" xfId="5" applyFont="1" applyBorder="1" applyAlignment="1">
      <alignment vertical="center" wrapText="1"/>
    </xf>
    <xf numFmtId="4" fontId="33" fillId="0" borderId="7" xfId="5" applyNumberFormat="1" applyFont="1" applyBorder="1" applyAlignment="1">
      <alignment horizontal="center" vertical="center"/>
    </xf>
    <xf numFmtId="1" fontId="33" fillId="0" borderId="7" xfId="5" applyNumberFormat="1" applyFont="1" applyBorder="1" applyAlignment="1">
      <alignment horizontal="center" vertical="center"/>
    </xf>
    <xf numFmtId="0" fontId="33" fillId="0" borderId="0" xfId="5" applyFont="1" applyAlignment="1">
      <alignment vertical="center"/>
    </xf>
    <xf numFmtId="49" fontId="26" fillId="0" borderId="7" xfId="5" applyNumberFormat="1" applyFont="1" applyBorder="1" applyAlignment="1">
      <alignment horizontal="center" vertical="center"/>
    </xf>
    <xf numFmtId="0" fontId="26" fillId="0" borderId="7" xfId="5" applyFont="1" applyBorder="1" applyAlignment="1">
      <alignment horizontal="left" vertical="center" wrapText="1"/>
    </xf>
    <xf numFmtId="4" fontId="20" fillId="0" borderId="7" xfId="5" applyNumberFormat="1" applyFont="1" applyBorder="1" applyAlignment="1">
      <alignment horizontal="center" vertical="center" wrapText="1"/>
    </xf>
    <xf numFmtId="0" fontId="30" fillId="0" borderId="0" xfId="5" applyFont="1" applyAlignment="1">
      <alignment vertical="center"/>
    </xf>
    <xf numFmtId="1" fontId="35" fillId="0" borderId="7" xfId="5" applyNumberFormat="1" applyFont="1" applyBorder="1" applyAlignment="1">
      <alignment horizontal="center" vertical="center" wrapText="1"/>
    </xf>
    <xf numFmtId="4" fontId="26" fillId="0" borderId="7" xfId="5" applyNumberFormat="1" applyFont="1" applyBorder="1" applyAlignment="1">
      <alignment horizontal="center" vertical="center" wrapText="1"/>
    </xf>
    <xf numFmtId="1" fontId="33" fillId="0" borderId="7" xfId="5" applyNumberFormat="1" applyFont="1" applyBorder="1" applyAlignment="1">
      <alignment horizontal="center" vertical="center" wrapText="1"/>
    </xf>
    <xf numFmtId="49" fontId="34" fillId="0" borderId="7" xfId="5" applyNumberFormat="1" applyFont="1" applyBorder="1" applyAlignment="1">
      <alignment horizontal="center" vertical="center"/>
    </xf>
    <xf numFmtId="0" fontId="34" fillId="0" borderId="7" xfId="5" applyFont="1" applyBorder="1" applyAlignment="1">
      <alignment horizontal="left" vertical="center" wrapText="1"/>
    </xf>
    <xf numFmtId="4" fontId="34" fillId="0" borderId="7" xfId="5" applyNumberFormat="1" applyFont="1" applyBorder="1" applyAlignment="1">
      <alignment horizontal="center" vertical="center" wrapText="1"/>
    </xf>
    <xf numFmtId="1" fontId="34" fillId="0" borderId="7" xfId="5" applyNumberFormat="1" applyFont="1" applyBorder="1" applyAlignment="1">
      <alignment horizontal="center" vertical="center"/>
    </xf>
    <xf numFmtId="0" fontId="26" fillId="0" borderId="7" xfId="4" applyFont="1" applyBorder="1" applyAlignment="1">
      <alignment vertical="center"/>
    </xf>
    <xf numFmtId="0" fontId="26" fillId="0" borderId="7" xfId="4" applyFont="1" applyBorder="1" applyAlignment="1">
      <alignment horizontal="left" vertical="center"/>
    </xf>
    <xf numFmtId="1" fontId="34" fillId="0" borderId="7" xfId="5" applyNumberFormat="1" applyFont="1" applyBorder="1" applyAlignment="1">
      <alignment horizontal="center" vertical="center" wrapText="1"/>
    </xf>
    <xf numFmtId="0" fontId="30" fillId="0" borderId="7" xfId="5" applyFont="1" applyBorder="1" applyAlignment="1">
      <alignment vertical="center" wrapText="1"/>
    </xf>
    <xf numFmtId="1" fontId="30" fillId="0" borderId="7" xfId="5" applyNumberFormat="1" applyFont="1" applyBorder="1" applyAlignment="1">
      <alignment horizontal="center" vertical="center"/>
    </xf>
    <xf numFmtId="0" fontId="26" fillId="0" borderId="7" xfId="5" applyFont="1" applyBorder="1" applyAlignment="1">
      <alignment horizontal="left"/>
    </xf>
    <xf numFmtId="4" fontId="26" fillId="0" borderId="7" xfId="5" applyNumberFormat="1" applyFont="1" applyBorder="1" applyAlignment="1">
      <alignment horizontal="center" vertical="center"/>
    </xf>
    <xf numFmtId="0" fontId="26" fillId="0" borderId="7" xfId="5" applyFont="1" applyBorder="1" applyAlignment="1">
      <alignment horizontal="center" vertical="center" wrapText="1"/>
    </xf>
    <xf numFmtId="0" fontId="26" fillId="0" borderId="7" xfId="5" applyFont="1" applyBorder="1" applyAlignment="1">
      <alignment vertical="center"/>
    </xf>
    <xf numFmtId="49" fontId="32" fillId="0" borderId="7" xfId="5" applyNumberFormat="1" applyFont="1" applyBorder="1" applyAlignment="1">
      <alignment horizontal="center" vertical="center"/>
    </xf>
    <xf numFmtId="49" fontId="26" fillId="0" borderId="12" xfId="5" applyNumberFormat="1" applyFont="1" applyBorder="1" applyAlignment="1">
      <alignment horizontal="center" vertical="center"/>
    </xf>
    <xf numFmtId="0" fontId="26" fillId="0" borderId="12" xfId="5" applyFont="1" applyBorder="1" applyAlignment="1">
      <alignment horizontal="left" vertical="center" wrapText="1"/>
    </xf>
    <xf numFmtId="4" fontId="26" fillId="0" borderId="12" xfId="5" applyNumberFormat="1" applyFont="1" applyBorder="1" applyAlignment="1">
      <alignment horizontal="center" vertical="center" wrapText="1"/>
    </xf>
    <xf numFmtId="0" fontId="20" fillId="0" borderId="7" xfId="5" applyFont="1" applyBorder="1" applyAlignment="1">
      <alignment horizontal="left" vertical="center" wrapText="1"/>
    </xf>
    <xf numFmtId="0" fontId="20" fillId="0" borderId="7" xfId="5" applyFont="1" applyBorder="1" applyAlignment="1">
      <alignment horizontal="center" vertical="center" wrapText="1"/>
    </xf>
    <xf numFmtId="0" fontId="20" fillId="0" borderId="12" xfId="5" applyFont="1" applyBorder="1" applyAlignment="1">
      <alignment horizontal="left" vertical="center" wrapText="1"/>
    </xf>
    <xf numFmtId="0" fontId="20" fillId="0" borderId="12" xfId="5" applyFont="1" applyBorder="1" applyAlignment="1">
      <alignment horizontal="center" vertical="center" wrapText="1"/>
    </xf>
    <xf numFmtId="1" fontId="26" fillId="0" borderId="12" xfId="5" applyNumberFormat="1" applyFont="1" applyBorder="1" applyAlignment="1">
      <alignment horizontal="center" vertical="center"/>
    </xf>
    <xf numFmtId="0" fontId="33" fillId="0" borderId="7" xfId="5" applyFont="1" applyBorder="1" applyAlignment="1">
      <alignment wrapText="1"/>
    </xf>
    <xf numFmtId="4" fontId="15" fillId="0" borderId="7" xfId="5" applyNumberFormat="1" applyFont="1" applyBorder="1" applyAlignment="1">
      <alignment horizontal="center" vertical="center" wrapText="1"/>
    </xf>
    <xf numFmtId="0" fontId="26" fillId="0" borderId="7" xfId="5" applyFont="1" applyBorder="1" applyAlignment="1">
      <alignment horizontal="left" vertical="center"/>
    </xf>
    <xf numFmtId="4" fontId="20" fillId="0" borderId="7" xfId="5" applyNumberFormat="1" applyFont="1" applyBorder="1" applyAlignment="1">
      <alignment horizontal="center" vertical="center"/>
    </xf>
    <xf numFmtId="0" fontId="33" fillId="0" borderId="12" xfId="5" applyFont="1" applyBorder="1" applyAlignment="1">
      <alignment vertical="center" wrapText="1"/>
    </xf>
    <xf numFmtId="4" fontId="33" fillId="0" borderId="12" xfId="5" applyNumberFormat="1" applyFont="1" applyBorder="1" applyAlignment="1">
      <alignment horizontal="center" vertical="center"/>
    </xf>
    <xf numFmtId="49" fontId="26" fillId="0" borderId="8" xfId="5" applyNumberFormat="1" applyFont="1" applyBorder="1" applyAlignment="1">
      <alignment horizontal="center" vertical="center"/>
    </xf>
    <xf numFmtId="0" fontId="26" fillId="0" borderId="7" xfId="5" applyFont="1" applyBorder="1" applyAlignment="1">
      <alignment horizontal="center" vertical="center"/>
    </xf>
    <xf numFmtId="49" fontId="36" fillId="0" borderId="8" xfId="5" applyNumberFormat="1" applyFont="1" applyBorder="1" applyAlignment="1">
      <alignment horizontal="center" vertical="center"/>
    </xf>
    <xf numFmtId="0" fontId="37" fillId="0" borderId="7" xfId="5" applyFont="1" applyBorder="1" applyAlignment="1">
      <alignment horizontal="left" vertical="center"/>
    </xf>
    <xf numFmtId="0" fontId="37" fillId="0" borderId="7" xfId="5" applyFont="1" applyBorder="1" applyAlignment="1">
      <alignment horizontal="center" vertical="center"/>
    </xf>
    <xf numFmtId="1" fontId="36" fillId="0" borderId="7" xfId="5" applyNumberFormat="1" applyFont="1" applyBorder="1" applyAlignment="1">
      <alignment horizontal="center" vertical="center"/>
    </xf>
    <xf numFmtId="1" fontId="1" fillId="0" borderId="7" xfId="5" applyNumberFormat="1" applyBorder="1" applyAlignment="1">
      <alignment horizontal="center" vertical="center" wrapText="1"/>
    </xf>
    <xf numFmtId="0" fontId="34" fillId="0" borderId="7" xfId="5" applyFont="1" applyBorder="1" applyAlignment="1">
      <alignment horizontal="center" vertical="center" wrapText="1"/>
    </xf>
    <xf numFmtId="0" fontId="15" fillId="0" borderId="7" xfId="5" applyFont="1" applyBorder="1" applyAlignment="1">
      <alignment horizontal="center" vertical="center" wrapText="1"/>
    </xf>
    <xf numFmtId="0" fontId="34" fillId="0" borderId="7" xfId="7" applyFont="1" applyBorder="1" applyAlignment="1">
      <alignment horizontal="left" vertical="center" wrapText="1"/>
    </xf>
    <xf numFmtId="0" fontId="26" fillId="0" borderId="12" xfId="5" applyFont="1" applyBorder="1" applyAlignment="1">
      <alignment horizontal="center" vertical="center" wrapText="1"/>
    </xf>
    <xf numFmtId="0" fontId="33" fillId="0" borderId="13" xfId="5" applyFont="1" applyBorder="1" applyAlignment="1">
      <alignment vertical="center" wrapText="1"/>
    </xf>
    <xf numFmtId="4" fontId="33" fillId="0" borderId="13" xfId="5" applyNumberFormat="1" applyFont="1" applyBorder="1" applyAlignment="1">
      <alignment horizontal="center" vertical="center"/>
    </xf>
    <xf numFmtId="0" fontId="21" fillId="0" borderId="7" xfId="5" applyFont="1" applyBorder="1" applyAlignment="1">
      <alignment horizontal="center" vertical="center" wrapText="1"/>
    </xf>
    <xf numFmtId="166" fontId="30" fillId="0" borderId="7" xfId="5" applyNumberFormat="1" applyFont="1" applyBorder="1" applyAlignment="1">
      <alignment horizontal="center" vertical="center"/>
    </xf>
    <xf numFmtId="0" fontId="30" fillId="0" borderId="12" xfId="5" applyFont="1" applyBorder="1" applyAlignment="1">
      <alignment vertical="center" wrapText="1"/>
    </xf>
    <xf numFmtId="4" fontId="26" fillId="0" borderId="7" xfId="5" applyNumberFormat="1" applyFont="1" applyBorder="1" applyAlignment="1">
      <alignment vertical="center"/>
    </xf>
    <xf numFmtId="4" fontId="30" fillId="0" borderId="12" xfId="5" applyNumberFormat="1" applyFont="1" applyBorder="1" applyAlignment="1">
      <alignment horizontal="center" vertical="center"/>
    </xf>
    <xf numFmtId="0" fontId="1" fillId="0" borderId="7" xfId="5" applyBorder="1" applyAlignment="1">
      <alignment horizontal="left" vertical="center" wrapText="1"/>
    </xf>
    <xf numFmtId="0" fontId="1" fillId="0" borderId="7" xfId="5" applyBorder="1" applyAlignment="1">
      <alignment horizontal="center" vertical="center" wrapText="1"/>
    </xf>
    <xf numFmtId="0" fontId="40" fillId="0" borderId="7" xfId="8" applyFont="1" applyFill="1" applyBorder="1" applyAlignment="1">
      <alignment horizontal="left" vertical="center" wrapText="1"/>
    </xf>
    <xf numFmtId="0" fontId="18" fillId="26" borderId="8" xfId="0" applyFont="1" applyFill="1" applyBorder="1" applyAlignment="1" applyProtection="1">
      <alignment horizontal="center" vertical="center" wrapText="1"/>
      <protection locked="0"/>
    </xf>
    <xf numFmtId="0" fontId="18" fillId="26" borderId="9" xfId="0" applyFont="1" applyFill="1" applyBorder="1" applyAlignment="1" applyProtection="1">
      <alignment horizontal="center" vertical="center" wrapText="1"/>
      <protection locked="0"/>
    </xf>
    <xf numFmtId="0" fontId="18" fillId="26" borderId="10" xfId="0" applyFont="1" applyFill="1" applyBorder="1" applyAlignment="1" applyProtection="1">
      <alignment horizontal="center" vertical="center" wrapText="1"/>
      <protection locked="0"/>
    </xf>
    <xf numFmtId="0" fontId="18" fillId="16" borderId="8" xfId="0" applyFont="1" applyFill="1" applyBorder="1" applyAlignment="1" applyProtection="1">
      <alignment horizontal="center" vertical="center" wrapText="1"/>
      <protection locked="0"/>
    </xf>
    <xf numFmtId="0" fontId="18" fillId="16" borderId="9" xfId="0" applyFont="1" applyFill="1" applyBorder="1" applyAlignment="1" applyProtection="1">
      <alignment horizontal="center" vertical="center" wrapText="1"/>
      <protection locked="0"/>
    </xf>
    <xf numFmtId="0" fontId="18" fillId="16" borderId="10" xfId="0" applyFont="1" applyFill="1" applyBorder="1" applyAlignment="1" applyProtection="1">
      <alignment horizontal="center" vertical="center" wrapText="1"/>
      <protection locked="0"/>
    </xf>
    <xf numFmtId="0" fontId="18" fillId="17" borderId="8" xfId="0" applyFont="1" applyFill="1" applyBorder="1" applyAlignment="1" applyProtection="1">
      <alignment horizontal="center" vertical="center" wrapText="1"/>
      <protection locked="0"/>
    </xf>
    <xf numFmtId="0" fontId="18" fillId="17" borderId="9" xfId="0" applyFont="1" applyFill="1" applyBorder="1" applyAlignment="1" applyProtection="1">
      <alignment horizontal="center" vertical="center" wrapText="1"/>
      <protection locked="0"/>
    </xf>
    <xf numFmtId="0" fontId="18" fillId="17" borderId="10" xfId="0" applyFont="1" applyFill="1" applyBorder="1" applyAlignment="1" applyProtection="1">
      <alignment horizontal="center" vertical="center" wrapText="1"/>
      <protection locked="0"/>
    </xf>
    <xf numFmtId="0" fontId="18" fillId="18" borderId="8" xfId="0" applyFont="1" applyFill="1" applyBorder="1" applyAlignment="1" applyProtection="1">
      <alignment horizontal="center" vertical="center" wrapText="1"/>
      <protection locked="0"/>
    </xf>
    <xf numFmtId="0" fontId="18" fillId="18" borderId="9" xfId="0" applyFont="1" applyFill="1" applyBorder="1" applyAlignment="1" applyProtection="1">
      <alignment horizontal="center" vertical="center" wrapText="1"/>
      <protection locked="0"/>
    </xf>
    <xf numFmtId="0" fontId="18" fillId="18" borderId="10" xfId="0" applyFont="1" applyFill="1" applyBorder="1" applyAlignment="1" applyProtection="1">
      <alignment horizontal="center" vertical="center" wrapText="1"/>
      <protection locked="0"/>
    </xf>
    <xf numFmtId="0" fontId="18" fillId="19" borderId="8" xfId="0" applyFont="1" applyFill="1" applyBorder="1" applyAlignment="1" applyProtection="1">
      <alignment horizontal="center" vertical="center" wrapText="1"/>
      <protection locked="0"/>
    </xf>
    <xf numFmtId="0" fontId="18" fillId="19" borderId="9" xfId="0" applyFont="1" applyFill="1" applyBorder="1" applyAlignment="1" applyProtection="1">
      <alignment horizontal="center" vertical="center" wrapText="1"/>
      <protection locked="0"/>
    </xf>
    <xf numFmtId="0" fontId="18" fillId="19" borderId="10" xfId="0" applyFont="1" applyFill="1" applyBorder="1" applyAlignment="1" applyProtection="1">
      <alignment horizontal="center" vertical="center" wrapText="1"/>
      <protection locked="0"/>
    </xf>
    <xf numFmtId="0" fontId="18" fillId="22" borderId="7" xfId="0" applyFont="1" applyFill="1" applyBorder="1" applyAlignment="1" applyProtection="1">
      <alignment horizontal="center" vertical="center" wrapText="1"/>
      <protection locked="0"/>
    </xf>
    <xf numFmtId="0" fontId="18" fillId="23" borderId="8" xfId="0" applyFont="1" applyFill="1" applyBorder="1" applyAlignment="1" applyProtection="1">
      <alignment horizontal="center" vertical="center" wrapText="1"/>
      <protection locked="0"/>
    </xf>
    <xf numFmtId="0" fontId="18" fillId="23" borderId="10" xfId="0" applyFont="1" applyFill="1" applyBorder="1" applyAlignment="1" applyProtection="1">
      <alignment horizontal="center" vertical="center" wrapText="1"/>
      <protection locked="0"/>
    </xf>
    <xf numFmtId="0" fontId="24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4" fontId="20" fillId="0" borderId="7" xfId="5" applyNumberFormat="1" applyFont="1" applyBorder="1" applyAlignment="1">
      <alignment horizontal="center" vertical="center"/>
    </xf>
    <xf numFmtId="4" fontId="26" fillId="0" borderId="7" xfId="5" applyNumberFormat="1" applyFont="1" applyBorder="1" applyAlignment="1">
      <alignment horizontal="center" vertical="center"/>
    </xf>
    <xf numFmtId="0" fontId="26" fillId="0" borderId="7" xfId="5" applyFont="1" applyBorder="1" applyAlignment="1">
      <alignment horizontal="center" vertical="center"/>
    </xf>
    <xf numFmtId="0" fontId="37" fillId="0" borderId="7" xfId="5" applyFont="1" applyBorder="1" applyAlignment="1">
      <alignment horizontal="center" vertical="center"/>
    </xf>
    <xf numFmtId="0" fontId="30" fillId="0" borderId="7" xfId="5" applyFont="1" applyBorder="1" applyAlignment="1">
      <alignment horizontal="left" vertical="center" wrapText="1"/>
    </xf>
    <xf numFmtId="4" fontId="26" fillId="0" borderId="12" xfId="5" applyNumberFormat="1" applyFont="1" applyBorder="1" applyAlignment="1">
      <alignment horizontal="center" vertical="center" wrapText="1"/>
    </xf>
    <xf numFmtId="4" fontId="26" fillId="0" borderId="13" xfId="5" applyNumberFormat="1" applyFont="1" applyBorder="1" applyAlignment="1">
      <alignment horizontal="center" vertical="center" wrapText="1"/>
    </xf>
  </cellXfs>
  <cellStyles count="9">
    <cellStyle name="Гиперссылка 2" xfId="8" xr:uid="{F449890A-ECA6-4DD0-B5A2-A2E8B285ABF6}"/>
    <cellStyle name="Обычный" xfId="0" builtinId="0"/>
    <cellStyle name="Обычный 14" xfId="6" xr:uid="{ECD7EEF4-7727-4DAB-BA5C-00655F622221}"/>
    <cellStyle name="Обычный 2" xfId="2" xr:uid="{1D4F72F5-A681-48E4-8DC2-5B06A3D0DFF7}"/>
    <cellStyle name="Обычный 2 2" xfId="7" xr:uid="{1A9E3DD7-B051-4A3C-B53A-693890401A76}"/>
    <cellStyle name="Обычный 3" xfId="3" xr:uid="{0099EBAA-D0DA-4543-8E3D-5AF3729987C4}"/>
    <cellStyle name="Обычный 4" xfId="5" xr:uid="{21CB5BF6-E7F8-471B-8B7A-CFB7C71252A2}"/>
    <cellStyle name="Обычный_Лист1 2 2" xfId="4" xr:uid="{A1CB7B8F-21E4-4B98-83DC-E76A27F7A479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2004/&#1041;&#1072;&#1083;&#1093;&#1072;&#1096;_&#1050;&#1072;&#1088;&#1054;&#1044;&#1058;/&#1056;&#1072;&#1089;&#1095;&#1077;&#1090;%20&#1076;&#1086;&#1093;&#1086;&#1076;&#1086;&#1074;%20WLL_&#1052;&#1072;&#1093;&#1072;&#1084;&#1073;&#1077;&#1090;_1var%20(Feb-04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140.18.66/common%20net/Users/BABENT~1.M/AppData/Local/Temp/notes142542/&#1054;&#1073;&#1097;&#1080;&#1081;%20&#1041;&#1055;%20&#1087;&#1086;%20&#1088;&#1072;&#1079;&#1074;.%20&#1064;&#1055;&#1044;%20(&#1040;&#1083;&#1084;&#1072;&#1090;&#1099;,%20&#1053;&#1091;&#1088;-&#1089;&#1091;&#1083;&#1090;&#1072;&#1085;,%20&#1064;&#1099;&#1084;&#1082;&#1077;&#1085;&#1090;)_Ver%209.xlsx" TargetMode="External"/><Relationship Id="rId1" Type="http://schemas.openxmlformats.org/officeDocument/2006/relationships/externalLinkPath" Target="/10.140.18.66/common%20net/Users/BABENT~1.M/AppData/Local/Temp/notes142542/&#1054;&#1073;&#1097;&#1080;&#1081;%20&#1041;&#1055;%20&#1087;&#1086;%20&#1088;&#1072;&#1079;&#1074;.%20&#1064;&#1055;&#1044;%20(&#1040;&#1083;&#1084;&#1072;&#1090;&#1099;,%20&#1053;&#1091;&#1088;-&#1089;&#1091;&#1083;&#1090;&#1072;&#1085;,%20&#1064;&#1099;&#1084;&#1082;&#1077;&#1085;&#1090;)_Ver%20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140.18.66/common%20net/Users/PC/Desktop/&#1056;&#1072;&#1073;&#1086;&#1095;&#1080;&#1081;%20&#1089;&#1090;&#1086;&#1083;/&#1055;&#1088;&#1086;&#1077;&#1082;&#1090;%202016/&#1064;&#1055;&#1044;/&#1064;&#1055;&#1044;%20&#1076;&#1086;&#1087;.2016/&#1042;&#1050;%20&#1054;&#1044;&#1058;/1_&#1041;&#1055;%20&#1041;&#1050;&#1042;-2016_26.04.16&#1075;..xlsx" TargetMode="External"/><Relationship Id="rId1" Type="http://schemas.openxmlformats.org/officeDocument/2006/relationships/externalLinkPath" Target="/10.140.18.66/common%20net/Users/PC/Desktop/&#1056;&#1072;&#1073;&#1086;&#1095;&#1080;&#1081;%20&#1089;&#1090;&#1086;&#1083;/&#1055;&#1088;&#1086;&#1077;&#1082;&#1090;%202016/&#1064;&#1055;&#1044;/&#1064;&#1055;&#1044;%20&#1076;&#1086;&#1087;.2016/&#1042;&#1050;%20&#1054;&#1044;&#1058;/1_&#1041;&#1055;%20&#1041;&#1050;&#1042;-2016_26.04.16&#1075;.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Fin1/LOCALS~1/Temp/C.Lotus.Notes.Data/&#1087;&#1088;&#1077;&#1076;&#1074;&#1072;&#1088;&#1080;&#1090;&#1077;&#1083;&#1100;&#1085;&#1099;&#1081;/&#1073;&#1102;&#1076;&#1078;&#1077;&#109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2004/&#1041;&#1072;&#1083;&#1093;&#1072;&#1096;_&#1050;&#1072;&#1088;&#1054;&#1044;&#1058;/&#1056;&#1072;&#1089;&#1095;&#1077;&#1090;%20&#1076;&#1086;&#1093;&#1086;&#1076;&#1086;&#1074;%20WLL_&#1040;&#1090;&#1099;&#1088;&#1072;&#1091;%20&#1087;&#1088;&#1080;&#1075;&#1086;&#1088;&#1086;&#1076;_1var%20(Feb-04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&#1052;&#1072;&#1088;&#1080;&#1085;&#1072;%20&#1050;&#1080;&#1087;&#1088;&#1080;&#1103;&#1085;&#1086;&#1074;&#1072;/2-&#1089;&#1087;&#1077;&#1094;/&#1048;&#1089;&#1093;&#1086;&#1076;&#1085;&#1080;&#1082;&#1080;/2004/&#1057;&#1074;&#1086;&#1076;%202&#1089;&#1087;&#1077;&#1094;(&#1076;&#1086;&#1093;&#1086;&#1076;)_&#1079;&#1072;%20&#1084;&#1077;&#1089;&#1103;&#1094;04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2004/&#1041;&#1072;&#1083;&#1093;&#1072;&#1096;_&#1050;&#1072;&#1088;&#1054;&#1044;&#1058;/&#1056;&#1072;&#1089;&#1095;&#1077;&#1090;%20&#1076;&#1086;&#1093;&#1086;&#1076;&#1086;&#1074;%20&#1046;&#1077;&#1079;&#1082;&#1072;&#1079;&#1075;&#1072;&#108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2004/&#1041;&#1072;&#1083;&#1093;&#1072;&#1096;_&#1050;&#1072;&#1088;&#1054;&#1044;&#1058;/&#1064;&#1072;&#1073;&#1083;&#1086;&#1085;%20&#1088;&#1072;&#1089;&#1095;&#1077;&#1090;&#1072;%20&#1076;&#1086;&#1093;&#1086;&#1076;&#1086;&#1074;%20&#1041;&#1072;&#1083;&#1093;&#1072;&#1096;%20%20(Oct-03)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140.18.66/common%20net/Users/BSadykulov/AppData/Local/Microsoft/Windows/Temporary%20Internet%20Files/Content.Outlook/4Z805TFV/DCF%20template%20v16.xlsm" TargetMode="External"/><Relationship Id="rId1" Type="http://schemas.openxmlformats.org/officeDocument/2006/relationships/externalLinkPath" Target="/10.140.18.66/common%20net/Users/BSadykulov/AppData/Local/Microsoft/Windows/Temporary%20Internet%20Files/Content.Outlook/4Z805TFV/DCF%20template%20v16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itog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140.18.66/common%20net/Documents%20and%20Settings/&#1040;&#1076;&#1084;&#1080;&#1085;&#1080;&#1089;&#1090;&#1088;&#1072;&#1090;&#1086;&#1088;/&#1052;&#1086;&#1080;%20&#1076;&#1086;&#1082;&#1091;&#1084;&#1077;&#1085;&#1090;&#1099;/Downloads/&#1086;&#1073;&#1086;&#1088;&#1091;&#1076;&#1086;&#1074;&#1072;&#1085;&#1080;&#1077;_KZT%20DIS%20VI%2021%2009_EQV%20(1)%20(2).xlsx" TargetMode="External"/><Relationship Id="rId1" Type="http://schemas.openxmlformats.org/officeDocument/2006/relationships/externalLinkPath" Target="/10.140.18.66/common%20net/Documents%20and%20Settings/&#1040;&#1076;&#1084;&#1080;&#1085;&#1080;&#1089;&#1090;&#1088;&#1072;&#1090;&#1086;&#1088;/&#1052;&#1086;&#1080;%20&#1076;&#1086;&#1082;&#1091;&#1084;&#1077;&#1085;&#1090;&#1099;/Downloads/&#1086;&#1073;&#1086;&#1088;&#1091;&#1076;&#1086;&#1074;&#1072;&#1085;&#1080;&#1077;_KZT%20DIS%20VI%2021%2009_EQV%20(1)%20(2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2004/&#1041;&#1072;&#1083;&#1093;&#1072;&#1096;_&#1050;&#1072;&#1088;&#1054;&#1044;&#1058;/&#1056;&#1072;&#1089;&#1095;&#1077;&#1090;%20&#1076;&#1086;&#1093;&#1086;&#1076;&#1086;&#1074;%20&#1052;&#1091;&#1082;&#1091;&#1088;%20(Feb-04)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140.18.66/common%20net/DOCUME~1/kabe8/LOCALS~1/Temp/notesA37AE0/&#1041;&#1055;_19.01.2015%20v2.xls" TargetMode="External"/><Relationship Id="rId1" Type="http://schemas.openxmlformats.org/officeDocument/2006/relationships/externalLinkPath" Target="/10.140.18.66/common%20net/DOCUME~1/kabe8/LOCALS~1/Temp/notesA37AE0/&#1041;&#1055;_19.01.2015%2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2004/&#1041;&#1072;&#1083;&#1093;&#1072;&#1096;_&#1050;&#1072;&#1088;&#1054;&#1044;&#1058;/&#1056;&#1072;&#1089;&#1095;&#1077;&#1090;%20&#1076;&#1086;&#1093;&#1086;&#1076;&#1086;&#1074;%20WLL_&#1040;&#1090;&#1099;&#1088;&#1072;&#1091;%20&#1087;&#1088;&#1080;&#1075;&#1086;&#1088;&#1086;&#1076;_2var%20(Feb-04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&#1055;&#1083;&#1072;&#1085;%20&#1055;&#1044;_04_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2004/&#1041;&#1072;&#1083;&#1093;&#1072;&#1096;_&#1050;&#1072;&#1088;&#1054;&#1044;&#1058;/&#1056;&#1072;&#1089;&#1095;&#1077;&#1090;%20&#1076;&#1086;&#1093;&#1086;&#1076;&#1086;&#1074;%20&#1058;&#1091;&#1088;&#1075;&#1099;&#1079;&#1073;&#1072;%20(Feb-04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-60029234a29/&#1086;&#1073;&#1097;&#1072;&#1103;%20&#1087;&#1072;&#1087;&#1082;&#1072;/Users/891116351389/Desktop/2019%20&#1075;&#1086;&#1076;/&#1043;&#1054;/&#1048;&#1057;%202019%20&#1058;&#1091;&#1088;&#1091;&#1085;&#1090;&#1072;&#1077;&#1074;%20&#1040;.&#1052;.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140.18.66/common%20net/Users/1/Desktop/Alan/&#1041;&#1050;&#1042;%202015/&#1040;&#1051;&#1052;/&#1054;&#1076;&#1086;&#1073;&#1088;&#1077;&#1085;&#1086;/Users/BSadykulov/AppData/Local/Microsoft/Windows/Temporary%20Internet%20Files/Content.Outlook/4Z805TFV/DCF%20template%20v16.xlsm" TargetMode="External"/><Relationship Id="rId1" Type="http://schemas.openxmlformats.org/officeDocument/2006/relationships/externalLinkPath" Target="/10.140.18.66/common%20net/Users/1/Desktop/Alan/&#1041;&#1050;&#1042;%202015/&#1040;&#1051;&#1052;/&#1054;&#1076;&#1086;&#1073;&#1088;&#1077;&#1085;&#1086;/Users/BSadykulov/AppData/Local/Microsoft/Windows/Temporary%20Internet%20Files/Content.Outlook/4Z805TFV/DCF%20template%20v16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fs/OU-24/&#1044;&#1086;&#1075;&#1086;&#1074;&#1086;&#1088;%20&#1089;%20&#1052;&#1048;&#1050;%20&#1056;&#1050;/&#1052;&#1091;&#1088;&#1079;&#1072;&#1093;&#1084;&#1077;&#1090;&#1086;&#1074;%20&#1052;/&#1052;&#1091;&#1088;&#1079;&#1072;&#1093;&#1084;&#1077;&#1090;&#1086;&#1074;%20&#1052;.-&#1040;&#1044;&#1043;&#1057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user/LOCALS~1/Temp/notes281F52/notes987610/c.lotus.notes.data/2004/&#1059;&#1095;&#1072;&#1088;&#1072;&#1083;_&#1040;&#1083;&#1084;&#1072;&#1054;&#1044;&#1058;/&#1056;&#1072;&#1089;&#1095;&#1077;&#1090;%20&#1076;&#1086;&#1093;&#1086;&#1076;&#1086;&#1074;%20&#1059;&#1095;&#1072;&#1088;&#1072;&#1083;%20(Feb-04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emp/notesFFF692/&#1087;&#1088;&#1080;&#1084;&#1077;&#1088;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140.18.66/common%20net/DOCUME~1/KUCHER~1/LOCALS~1/Temp/notesFFF692/&#1052;&#1063;%2027.09.xlsb" TargetMode="External"/><Relationship Id="rId1" Type="http://schemas.openxmlformats.org/officeDocument/2006/relationships/externalLinkPath" Target="/10.140.18.66/common%20net/DOCUME~1/KUCHER~1/LOCALS~1/Temp/notesFFF692/&#1052;&#1063;%2027.09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fs/OU-24/Users/841125350599/AppData/Local/Microsoft/Windows/Temporary%20Internet%20Files/Content.Outlook/58D1K7HD/&#1042;&#1055;&#1053;%20&#1041;&#1102;&#1076;&#1078;&#1077;&#1090;%20&#1089;%20&#1087;&#1086;&#1089;&#1090;%202%2003%2011%2022%20&#1062;&#1054;&#1044;%20&#1054;&#1058;&#1050;&#1054;&#1056;&#1056;&#1045;&#1050;&#1058;&#1048;&#1056;&#1054;&#1042;&#1040;&#1053;&#1053;&#1067;&#10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Прогноз числа ОТА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"/>
      <sheetName val="ОТА и ДЗ"/>
      <sheetName val="Движение ОТА"/>
      <sheetName val="Трафик и Доходы"/>
      <sheetName val="Точки продаж"/>
    </sheetNames>
    <sheetDataSet>
      <sheetData sheetId="0" refreshError="1">
        <row r="30">
          <cell r="F30">
            <v>0</v>
          </cell>
        </row>
        <row r="31">
          <cell r="F31">
            <v>0.05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.Краткое содержание"/>
      <sheetName val="1.Резюме проекта"/>
      <sheetName val="2.1.Текущее состояние сети"/>
      <sheetName val="2.1.1. Описание НП"/>
      <sheetName val="2.2.Техническое решение"/>
      <sheetName val="2.3.Спецификации по этапам"/>
      <sheetName val="Расшиф. Спец. по этапам"/>
      <sheetName val="2.4.Основные показатели проекта"/>
      <sheetName val="2.5.Этапы инвестирования"/>
      <sheetName val="2.6.Альтернативное тех.решение"/>
      <sheetName val="3.Входные данные"/>
      <sheetName val="4.БКВ"/>
      <sheetName val="5.Амортизация"/>
      <sheetName val="6.1 Доходы"/>
      <sheetName val="Расшиф. по филиалам."/>
      <sheetName val="B2B"/>
      <sheetName val="6. Доходы"/>
      <sheetName val="Лизинг"/>
      <sheetName val="7.Расходы"/>
      <sheetName val="8.ОДДС"/>
      <sheetName val="9 КПЭ"/>
      <sheetName val="10.Фин.пок-ли"/>
      <sheetName val="11.Заключение"/>
      <sheetName val="Тех поддержка 2016-2018"/>
      <sheetName val="Норма расчета на 1 т.п."/>
      <sheetName val="КОФ"/>
      <sheetName val="Анализ чувствительности"/>
      <sheetName val="Расчет Аренды каналов"/>
      <sheetName val="Риски проекта"/>
      <sheetName val="Карта рисков_2020"/>
      <sheetName val="Карта рисков_2021"/>
      <sheetName val="Премия за специфический риск"/>
      <sheetName val="Себестоимость F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4">
          <cell r="F24">
            <v>15000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Введение"/>
      <sheetName val="0. Резюме проекта"/>
      <sheetName val="1. Описание проекта"/>
      <sheetName val="_1. Описание проекта"/>
      <sheetName val="2.1.Текущее состояние сети"/>
      <sheetName val="2.2.Техническое решение"/>
      <sheetName val="2.4.Основные показатели проекта"/>
      <sheetName val="2.1.Спецификации по этапам"/>
      <sheetName val="2.2.Этапы инвестирования"/>
      <sheetName val="2.6.Альтернативное тех.решение"/>
      <sheetName val="3.Входные данные"/>
      <sheetName val="3.1 Риски"/>
      <sheetName val="3.2 Страт.значимость"/>
      <sheetName val="Экспертизы"/>
      <sheetName val="Классификатор"/>
      <sheetName val="Матрица Пользователи услуг"/>
      <sheetName val="3.3 КПЭ"/>
      <sheetName val="4.БКВ"/>
      <sheetName val="5.Амортизация"/>
      <sheetName val="Лизинг"/>
      <sheetName val="6.Реестр рисков"/>
      <sheetName val="7.Карта рисков"/>
      <sheetName val="8. Доходы"/>
      <sheetName val="8.1. ОБ_Доходы"/>
      <sheetName val="9.Расходы"/>
      <sheetName val="Расчет расходов"/>
      <sheetName val="10.ОДДС"/>
      <sheetName val="11.Фин.пок-ли"/>
      <sheetName val="12.Заключение"/>
      <sheetName val="Норма расчета на 1 т.п."/>
      <sheetName val="ФЭЗ"/>
      <sheetName val="Приложение к ФЭЗ"/>
      <sheetName val="КОФ"/>
      <sheetName val="Расчет Аренды каналов"/>
      <sheetName val="0__Резюме_проекта"/>
      <sheetName val="1__Описание_проекта"/>
      <sheetName val="_1__Описание_проекта"/>
      <sheetName val="2_1_Текущее_состояние_сети"/>
      <sheetName val="2_2_Техническое_решение"/>
      <sheetName val="2_4_Основные_показатели_проекта"/>
      <sheetName val="2_1_Спецификации_по_этапам"/>
      <sheetName val="2_2_Этапы_инвестирования"/>
      <sheetName val="2_6_Альтернативное_тех_решение"/>
      <sheetName val="3_Входные_данные"/>
      <sheetName val="3_1_Риски"/>
      <sheetName val="3_2_Страт_значимость"/>
      <sheetName val="Матрица_Пользователи_услуг"/>
      <sheetName val="3_3_КПЭ"/>
      <sheetName val="4_БКВ"/>
      <sheetName val="5_Амортизация"/>
      <sheetName val="6_Реестр_рисков"/>
      <sheetName val="7_Карта_рисков"/>
      <sheetName val="8__Доходы"/>
      <sheetName val="8_1__ОБ_Доходы"/>
      <sheetName val="9_Расходы"/>
      <sheetName val="Расчет_расходов"/>
      <sheetName val="10_ОДДС"/>
      <sheetName val="11_Фин_пок-ли"/>
      <sheetName val="12_Заключение"/>
      <sheetName val="Норма_расчета_на_1_т_п_"/>
      <sheetName val="Приложение_к_ФЭЗ"/>
      <sheetName val="Расчет_Аренды_каналов"/>
    </sheetNames>
    <sheetDataSet>
      <sheetData sheetId="0" refreshError="1"/>
      <sheetData sheetId="1">
        <row r="4">
          <cell r="E4">
            <v>2015</v>
          </cell>
        </row>
      </sheetData>
      <sheetData sheetId="2">
        <row r="4">
          <cell r="E4" t="str">
            <v>2116002</v>
          </cell>
          <cell r="R4" t="str">
            <v>Основной бизнес / Новые доходы</v>
          </cell>
        </row>
        <row r="6">
          <cell r="E6" t="str">
            <v>Проект №1 «Развитие cети широкополосного доступа в Восточно-Казахстанской ОДТ»</v>
          </cell>
        </row>
        <row r="8">
          <cell r="E8" t="str">
            <v>ГКД</v>
          </cell>
          <cell r="R8" t="str">
            <v>УДРП</v>
          </cell>
        </row>
        <row r="10">
          <cell r="F10" t="str">
            <v>ДСРСУ</v>
          </cell>
          <cell r="K10" t="str">
            <v>ДПФ</v>
          </cell>
          <cell r="R10" t="str">
            <v>ДУП</v>
          </cell>
        </row>
        <row r="12">
          <cell r="E12" t="str">
            <v>На втором этапе проекта (2016 год) предполагается: расширение сети FTTH на сети ГТС за счет строительства оптической сети в городах Усть-Каменогорск и Семей; расширение ШПД на сети СТС посредством повторного использование оборудования мультисервисного або</v>
          </cell>
        </row>
        <row r="18">
          <cell r="R18">
            <v>45656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>
            <v>2015</v>
          </cell>
        </row>
        <row r="5">
          <cell r="E5">
            <v>2016</v>
          </cell>
        </row>
        <row r="37">
          <cell r="E37">
            <v>0.19306666666666666</v>
          </cell>
        </row>
        <row r="84">
          <cell r="E84" t="str">
            <v>Основной бизнес / Новые доходы</v>
          </cell>
        </row>
        <row r="85">
          <cell r="E85" t="str">
            <v>Основной бизнес / Доходы под риском</v>
          </cell>
        </row>
        <row r="86">
          <cell r="E86" t="str">
            <v>Новый бизнес / Новый доходы</v>
          </cell>
        </row>
        <row r="87">
          <cell r="E87" t="str">
            <v>Оптимизация затрат / Экономия</v>
          </cell>
        </row>
        <row r="88">
          <cell r="E88" t="str">
            <v>LTO</v>
          </cell>
        </row>
        <row r="89">
          <cell r="E89" t="str">
            <v>Вспомогательные инвестиции</v>
          </cell>
        </row>
      </sheetData>
      <sheetData sheetId="11" refreshError="1"/>
      <sheetData sheetId="12">
        <row r="4">
          <cell r="E4" t="str">
            <v>2116002</v>
          </cell>
          <cell r="G4">
            <v>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14">
          <cell r="C14">
            <v>1671404.2666407998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>
        <row r="8">
          <cell r="EJ8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>
        <row r="47">
          <cell r="D47">
            <v>18534.404212125886</v>
          </cell>
        </row>
        <row r="48">
          <cell r="D48">
            <v>1.0084141149995225</v>
          </cell>
        </row>
        <row r="49">
          <cell r="D49">
            <v>0.19801780633485455</v>
          </cell>
        </row>
        <row r="50">
          <cell r="D50">
            <v>4.971365661033202</v>
          </cell>
        </row>
        <row r="51">
          <cell r="D51">
            <v>9.7979097912014943</v>
          </cell>
        </row>
      </sheetData>
      <sheetData sheetId="28" refreshError="1"/>
      <sheetData sheetId="29" refreshError="1"/>
      <sheetData sheetId="30" refreshError="1"/>
      <sheetData sheetId="31">
        <row r="6">
          <cell r="C6">
            <v>0</v>
          </cell>
        </row>
      </sheetData>
      <sheetData sheetId="32" refreshError="1"/>
      <sheetData sheetId="33" refreshError="1"/>
      <sheetData sheetId="34">
        <row r="4">
          <cell r="E4">
            <v>2015</v>
          </cell>
        </row>
      </sheetData>
      <sheetData sheetId="35">
        <row r="4">
          <cell r="E4" t="str">
            <v>2116002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>
        <row r="4">
          <cell r="E4">
            <v>2015</v>
          </cell>
        </row>
      </sheetData>
      <sheetData sheetId="44"/>
      <sheetData sheetId="45">
        <row r="4">
          <cell r="G4">
            <v>3</v>
          </cell>
        </row>
      </sheetData>
      <sheetData sheetId="46"/>
      <sheetData sheetId="47"/>
      <sheetData sheetId="48">
        <row r="14">
          <cell r="C14">
            <v>1671404.2666407998</v>
          </cell>
        </row>
      </sheetData>
      <sheetData sheetId="49"/>
      <sheetData sheetId="50"/>
      <sheetData sheetId="51"/>
      <sheetData sheetId="52">
        <row r="8">
          <cell r="EJ8">
            <v>0</v>
          </cell>
        </row>
      </sheetData>
      <sheetData sheetId="53"/>
      <sheetData sheetId="54"/>
      <sheetData sheetId="55"/>
      <sheetData sheetId="56"/>
      <sheetData sheetId="57">
        <row r="47">
          <cell r="D47">
            <v>18534.404212125886</v>
          </cell>
        </row>
      </sheetData>
      <sheetData sheetId="58"/>
      <sheetData sheetId="59"/>
      <sheetData sheetId="60">
        <row r="6">
          <cell r="C6">
            <v>0</v>
          </cell>
        </row>
      </sheetData>
      <sheetData sheetId="6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"/>
      <sheetName val="SampleY"/>
      <sheetName val="Свод за 2004г"/>
      <sheetName val="Sample"/>
      <sheetName val="2 квартал"/>
      <sheetName val="акм"/>
      <sheetName val="акт"/>
      <sheetName val="алм"/>
      <sheetName val="атр"/>
      <sheetName val="вко"/>
      <sheetName val="жам"/>
      <sheetName val="зко"/>
      <sheetName val="кар"/>
      <sheetName val="кзыл"/>
      <sheetName val="кос"/>
      <sheetName val="ман"/>
      <sheetName val="пав"/>
      <sheetName val="ско"/>
      <sheetName val="юко"/>
      <sheetName val="АлТ"/>
      <sheetName val="АсТ"/>
      <sheetName val="дс"/>
      <sheetName val="рто"/>
      <sheetName val="цр"/>
      <sheetName val="дст"/>
      <sheetName val="цпк"/>
      <sheetName val="эхо"/>
      <sheetName val="дтк"/>
      <sheetName val="дкп"/>
      <sheetName val="ца"/>
      <sheetName val="юрдт"/>
      <sheetName val="дпд"/>
      <sheetName val="иа"/>
      <sheetName val="соб"/>
      <sheetName val="idc"/>
      <sheetName val="Центр"/>
      <sheetName val="резерв"/>
      <sheetName val="ДТК_(неосн)"/>
      <sheetName val="ЭХО_(неосн)"/>
      <sheetName val="ДСТИ_(неосн)"/>
      <sheetName val="ОАО_нов_подох"/>
      <sheetName val="Представ_в_Москве(ИА)"/>
      <sheetName val="ОАО_(сумма)_и_провер"/>
      <sheetName val="Представ_в_Москве_(всего)"/>
      <sheetName val="Представ_в_Москве_(ЭХО)"/>
      <sheetName val="Итого_по_филиалам"/>
      <sheetName val="ОАО"/>
      <sheetName val="Итого_всего"/>
      <sheetName val="ОАО (сумма) и провер_"/>
    </sheetNames>
    <sheetDataSet>
      <sheetData sheetId="0">
        <row r="2">
          <cell r="G2" t="str">
            <v>1 квартал</v>
          </cell>
        </row>
        <row r="3">
          <cell r="G3" t="str">
            <v>2 квартал</v>
          </cell>
        </row>
        <row r="4">
          <cell r="G4" t="str">
            <v>3 квартал</v>
          </cell>
        </row>
        <row r="5">
          <cell r="G5" t="str">
            <v>4 квартал</v>
          </cell>
        </row>
        <row r="19">
          <cell r="F19">
            <v>2004</v>
          </cell>
        </row>
        <row r="28">
          <cell r="I28" t="str">
            <v>№____от___октября 2003 г.</v>
          </cell>
        </row>
      </sheetData>
      <sheetData sheetId="1">
        <row r="1">
          <cell r="F1" t="str">
            <v>Приложение №2</v>
          </cell>
        </row>
      </sheetData>
      <sheetData sheetId="2"/>
      <sheetData sheetId="3">
        <row r="1">
          <cell r="F1" t="str">
            <v>Приложение №2</v>
          </cell>
        </row>
        <row r="2">
          <cell r="F2" t="str">
            <v>к Решению Правления ОАО "Казахтелеком"</v>
          </cell>
        </row>
        <row r="3">
          <cell r="F3" t="str">
            <v>№____от___октября 2003 г.</v>
          </cell>
        </row>
        <row r="5">
          <cell r="F5" t="str">
            <v>Первоначальный бюджет</v>
          </cell>
        </row>
        <row r="8">
          <cell r="D8">
            <v>4</v>
          </cell>
        </row>
        <row r="9">
          <cell r="D9" t="str">
            <v>в том числе по месяцам :</v>
          </cell>
        </row>
        <row r="10">
          <cell r="D10" t="str">
            <v>апрель</v>
          </cell>
          <cell r="E10" t="str">
            <v>май</v>
          </cell>
          <cell r="F10" t="str">
            <v>июнь</v>
          </cell>
        </row>
        <row r="12">
          <cell r="D12">
            <v>0</v>
          </cell>
          <cell r="E12">
            <v>3</v>
          </cell>
          <cell r="F12">
            <v>0</v>
          </cell>
        </row>
        <row r="13">
          <cell r="F13">
            <v>1</v>
          </cell>
        </row>
        <row r="14">
          <cell r="D14">
            <v>0</v>
          </cell>
          <cell r="E14">
            <v>7</v>
          </cell>
          <cell r="F14">
            <v>6</v>
          </cell>
        </row>
        <row r="15">
          <cell r="D15">
            <v>0</v>
          </cell>
          <cell r="E15">
            <v>11</v>
          </cell>
          <cell r="F15">
            <v>6</v>
          </cell>
        </row>
        <row r="16">
          <cell r="D16">
            <v>0</v>
          </cell>
          <cell r="E16">
            <v>15</v>
          </cell>
          <cell r="F16">
            <v>6</v>
          </cell>
        </row>
        <row r="17">
          <cell r="D17">
            <v>0</v>
          </cell>
          <cell r="E17">
            <v>19</v>
          </cell>
          <cell r="F17">
            <v>0</v>
          </cell>
        </row>
        <row r="18">
          <cell r="D18">
            <v>0</v>
          </cell>
          <cell r="E18">
            <v>23</v>
          </cell>
          <cell r="F18">
            <v>6</v>
          </cell>
        </row>
        <row r="19">
          <cell r="D19">
            <v>0</v>
          </cell>
          <cell r="E19">
            <v>27</v>
          </cell>
          <cell r="F19">
            <v>6</v>
          </cell>
        </row>
        <row r="20">
          <cell r="D20">
            <v>0</v>
          </cell>
          <cell r="E20">
            <v>31</v>
          </cell>
          <cell r="F20">
            <v>6</v>
          </cell>
        </row>
        <row r="21">
          <cell r="D21">
            <v>0</v>
          </cell>
          <cell r="E21">
            <v>35</v>
          </cell>
          <cell r="F21">
            <v>6</v>
          </cell>
        </row>
        <row r="22">
          <cell r="D22">
            <v>0</v>
          </cell>
          <cell r="E22">
            <v>39</v>
          </cell>
          <cell r="F22">
            <v>6</v>
          </cell>
        </row>
        <row r="23">
          <cell r="D23">
            <v>0</v>
          </cell>
          <cell r="E23">
            <v>43</v>
          </cell>
          <cell r="F23">
            <v>6</v>
          </cell>
        </row>
        <row r="24">
          <cell r="D24">
            <v>0</v>
          </cell>
          <cell r="E24">
            <v>47</v>
          </cell>
          <cell r="F24">
            <v>6</v>
          </cell>
        </row>
        <row r="25">
          <cell r="D25">
            <v>0</v>
          </cell>
          <cell r="E25">
            <v>51</v>
          </cell>
          <cell r="F25">
            <v>6</v>
          </cell>
        </row>
        <row r="26">
          <cell r="D26">
            <v>0</v>
          </cell>
          <cell r="E26">
            <v>55</v>
          </cell>
          <cell r="F26">
            <v>6</v>
          </cell>
        </row>
        <row r="27">
          <cell r="D27">
            <v>0</v>
          </cell>
          <cell r="E27">
            <v>59</v>
          </cell>
          <cell r="F27">
            <v>6</v>
          </cell>
        </row>
        <row r="28">
          <cell r="D28">
            <v>0</v>
          </cell>
          <cell r="E28">
            <v>63</v>
          </cell>
          <cell r="F28">
            <v>6</v>
          </cell>
        </row>
        <row r="29">
          <cell r="F29">
            <v>2</v>
          </cell>
        </row>
        <row r="30">
          <cell r="D30">
            <v>0</v>
          </cell>
          <cell r="E30">
            <v>67</v>
          </cell>
          <cell r="F30">
            <v>6</v>
          </cell>
        </row>
        <row r="31">
          <cell r="D31">
            <v>0</v>
          </cell>
          <cell r="E31">
            <v>71</v>
          </cell>
          <cell r="F31">
            <v>6</v>
          </cell>
        </row>
        <row r="32">
          <cell r="D32">
            <v>0</v>
          </cell>
          <cell r="E32">
            <v>75</v>
          </cell>
          <cell r="F32">
            <v>6</v>
          </cell>
        </row>
        <row r="33">
          <cell r="D33">
            <v>0</v>
          </cell>
          <cell r="E33">
            <v>79</v>
          </cell>
          <cell r="F33">
            <v>6</v>
          </cell>
        </row>
        <row r="34">
          <cell r="D34">
            <v>0</v>
          </cell>
          <cell r="E34">
            <v>83</v>
          </cell>
          <cell r="F34">
            <v>6</v>
          </cell>
        </row>
        <row r="35">
          <cell r="F35">
            <v>6</v>
          </cell>
        </row>
        <row r="36">
          <cell r="D36">
            <v>0</v>
          </cell>
          <cell r="E36">
            <v>87</v>
          </cell>
          <cell r="F36">
            <v>6</v>
          </cell>
        </row>
        <row r="37">
          <cell r="D37">
            <v>0</v>
          </cell>
          <cell r="E37">
            <v>91</v>
          </cell>
          <cell r="F37">
            <v>6</v>
          </cell>
        </row>
        <row r="38">
          <cell r="D38">
            <v>0</v>
          </cell>
          <cell r="E38">
            <v>95</v>
          </cell>
          <cell r="F38">
            <v>6</v>
          </cell>
        </row>
        <row r="39">
          <cell r="D39">
            <v>0</v>
          </cell>
          <cell r="E39">
            <v>99</v>
          </cell>
          <cell r="F39">
            <v>6</v>
          </cell>
        </row>
        <row r="40">
          <cell r="D40">
            <v>0</v>
          </cell>
          <cell r="E40">
            <v>103</v>
          </cell>
          <cell r="F40">
            <v>6</v>
          </cell>
        </row>
        <row r="41">
          <cell r="F41">
            <v>6</v>
          </cell>
        </row>
        <row r="42">
          <cell r="D42">
            <v>0</v>
          </cell>
          <cell r="E42">
            <v>107</v>
          </cell>
          <cell r="F42">
            <v>6</v>
          </cell>
        </row>
        <row r="43">
          <cell r="D43">
            <v>0</v>
          </cell>
          <cell r="E43">
            <v>111</v>
          </cell>
          <cell r="F43">
            <v>6</v>
          </cell>
        </row>
        <row r="44">
          <cell r="D44">
            <v>0</v>
          </cell>
          <cell r="E44">
            <v>115</v>
          </cell>
          <cell r="F44">
            <v>6</v>
          </cell>
        </row>
        <row r="45">
          <cell r="D45">
            <v>0</v>
          </cell>
          <cell r="E45">
            <v>119</v>
          </cell>
          <cell r="F45">
            <v>6</v>
          </cell>
        </row>
        <row r="46">
          <cell r="D46">
            <v>0</v>
          </cell>
          <cell r="E46">
            <v>123</v>
          </cell>
          <cell r="F46">
            <v>6</v>
          </cell>
        </row>
        <row r="47">
          <cell r="F47">
            <v>6</v>
          </cell>
        </row>
        <row r="48">
          <cell r="D48">
            <v>0</v>
          </cell>
          <cell r="E48">
            <v>127</v>
          </cell>
          <cell r="F48">
            <v>6</v>
          </cell>
        </row>
        <row r="49">
          <cell r="D49">
            <v>0</v>
          </cell>
          <cell r="E49">
            <v>131</v>
          </cell>
          <cell r="F49">
            <v>6</v>
          </cell>
        </row>
        <row r="50">
          <cell r="D50">
            <v>0</v>
          </cell>
          <cell r="E50">
            <v>135</v>
          </cell>
          <cell r="F50">
            <v>6</v>
          </cell>
        </row>
        <row r="51">
          <cell r="D51">
            <v>0</v>
          </cell>
          <cell r="E51">
            <v>139</v>
          </cell>
          <cell r="F51">
            <v>6</v>
          </cell>
        </row>
        <row r="52">
          <cell r="D52">
            <v>0</v>
          </cell>
          <cell r="E52">
            <v>143</v>
          </cell>
          <cell r="F52">
            <v>6</v>
          </cell>
        </row>
        <row r="53">
          <cell r="D53">
            <v>0</v>
          </cell>
          <cell r="E53">
            <v>147</v>
          </cell>
          <cell r="F53">
            <v>6</v>
          </cell>
        </row>
        <row r="54">
          <cell r="D54">
            <v>0</v>
          </cell>
          <cell r="E54">
            <v>151</v>
          </cell>
          <cell r="F54">
            <v>6</v>
          </cell>
        </row>
        <row r="55">
          <cell r="D55">
            <v>0</v>
          </cell>
          <cell r="E55">
            <v>155</v>
          </cell>
          <cell r="F55">
            <v>6</v>
          </cell>
        </row>
        <row r="56">
          <cell r="D56">
            <v>0</v>
          </cell>
          <cell r="E56">
            <v>159</v>
          </cell>
          <cell r="F56">
            <v>6</v>
          </cell>
        </row>
        <row r="57">
          <cell r="D57">
            <v>0</v>
          </cell>
          <cell r="E57">
            <v>163</v>
          </cell>
          <cell r="F57">
            <v>6</v>
          </cell>
        </row>
        <row r="58">
          <cell r="D58">
            <v>0</v>
          </cell>
          <cell r="E58">
            <v>167</v>
          </cell>
          <cell r="F58">
            <v>6</v>
          </cell>
        </row>
        <row r="59">
          <cell r="D59">
            <v>0</v>
          </cell>
          <cell r="E59">
            <v>171</v>
          </cell>
          <cell r="F59">
            <v>6</v>
          </cell>
        </row>
        <row r="60">
          <cell r="D60">
            <v>0</v>
          </cell>
          <cell r="E60">
            <v>175</v>
          </cell>
          <cell r="F60">
            <v>6</v>
          </cell>
        </row>
        <row r="61">
          <cell r="D61">
            <v>0</v>
          </cell>
          <cell r="E61">
            <v>179</v>
          </cell>
          <cell r="F61">
            <v>6</v>
          </cell>
        </row>
        <row r="62">
          <cell r="D62">
            <v>0</v>
          </cell>
          <cell r="E62">
            <v>183</v>
          </cell>
          <cell r="F62">
            <v>6</v>
          </cell>
        </row>
        <row r="63">
          <cell r="D63">
            <v>0</v>
          </cell>
          <cell r="E63">
            <v>187</v>
          </cell>
          <cell r="F63">
            <v>6</v>
          </cell>
        </row>
        <row r="64">
          <cell r="D64">
            <v>0</v>
          </cell>
          <cell r="E64">
            <v>191</v>
          </cell>
          <cell r="F64">
            <v>6</v>
          </cell>
        </row>
        <row r="65">
          <cell r="D65">
            <v>0</v>
          </cell>
          <cell r="E65">
            <v>195</v>
          </cell>
          <cell r="F65">
            <v>6</v>
          </cell>
        </row>
        <row r="66">
          <cell r="D66">
            <v>0</v>
          </cell>
          <cell r="E66">
            <v>199</v>
          </cell>
          <cell r="F66">
            <v>6</v>
          </cell>
        </row>
        <row r="67">
          <cell r="D67">
            <v>0</v>
          </cell>
          <cell r="E67">
            <v>203</v>
          </cell>
          <cell r="F67">
            <v>6</v>
          </cell>
        </row>
        <row r="68">
          <cell r="D68">
            <v>0</v>
          </cell>
          <cell r="E68">
            <v>207</v>
          </cell>
          <cell r="F68">
            <v>6</v>
          </cell>
        </row>
        <row r="69">
          <cell r="F69">
            <v>6</v>
          </cell>
        </row>
        <row r="70">
          <cell r="D70">
            <v>0</v>
          </cell>
          <cell r="E70">
            <v>211</v>
          </cell>
          <cell r="F70">
            <v>6</v>
          </cell>
        </row>
        <row r="71">
          <cell r="D71">
            <v>0</v>
          </cell>
          <cell r="E71">
            <v>215</v>
          </cell>
          <cell r="F71">
            <v>6</v>
          </cell>
        </row>
        <row r="72">
          <cell r="D72">
            <v>0</v>
          </cell>
          <cell r="E72">
            <v>219</v>
          </cell>
          <cell r="F72">
            <v>6</v>
          </cell>
        </row>
        <row r="73">
          <cell r="D73">
            <v>0</v>
          </cell>
          <cell r="E73">
            <v>223</v>
          </cell>
          <cell r="F73">
            <v>6</v>
          </cell>
        </row>
        <row r="74">
          <cell r="D74">
            <v>2280</v>
          </cell>
          <cell r="E74">
            <v>3</v>
          </cell>
          <cell r="F74">
            <v>6</v>
          </cell>
        </row>
        <row r="75">
          <cell r="D75">
            <v>480</v>
          </cell>
          <cell r="E75">
            <v>7</v>
          </cell>
          <cell r="F75">
            <v>6</v>
          </cell>
        </row>
        <row r="76">
          <cell r="D76">
            <v>60</v>
          </cell>
          <cell r="E76">
            <v>11</v>
          </cell>
          <cell r="F76">
            <v>6</v>
          </cell>
        </row>
        <row r="77">
          <cell r="D77">
            <v>120</v>
          </cell>
          <cell r="E77">
            <v>15</v>
          </cell>
          <cell r="F77">
            <v>6</v>
          </cell>
        </row>
        <row r="78">
          <cell r="D78">
            <v>60</v>
          </cell>
          <cell r="E78">
            <v>19</v>
          </cell>
          <cell r="F78">
            <v>6</v>
          </cell>
        </row>
        <row r="79">
          <cell r="D79">
            <v>60</v>
          </cell>
          <cell r="E79">
            <v>23</v>
          </cell>
          <cell r="F79">
            <v>6</v>
          </cell>
        </row>
        <row r="80">
          <cell r="D80">
            <v>180</v>
          </cell>
          <cell r="E80">
            <v>27</v>
          </cell>
          <cell r="F80">
            <v>6</v>
          </cell>
        </row>
        <row r="81">
          <cell r="D81">
            <v>60</v>
          </cell>
          <cell r="E81">
            <v>31</v>
          </cell>
          <cell r="F81">
            <v>6</v>
          </cell>
        </row>
        <row r="82">
          <cell r="D82">
            <v>60</v>
          </cell>
          <cell r="E82">
            <v>35</v>
          </cell>
          <cell r="F82">
            <v>6</v>
          </cell>
        </row>
        <row r="83">
          <cell r="D83">
            <v>60</v>
          </cell>
          <cell r="E83">
            <v>39</v>
          </cell>
          <cell r="F83">
            <v>6</v>
          </cell>
        </row>
        <row r="84">
          <cell r="D84">
            <v>60</v>
          </cell>
          <cell r="E84">
            <v>43</v>
          </cell>
          <cell r="F84">
            <v>6</v>
          </cell>
        </row>
        <row r="85">
          <cell r="D85">
            <v>60</v>
          </cell>
          <cell r="E85">
            <v>47</v>
          </cell>
          <cell r="F85">
            <v>6</v>
          </cell>
        </row>
        <row r="86">
          <cell r="D86">
            <v>60</v>
          </cell>
          <cell r="E86">
            <v>51</v>
          </cell>
          <cell r="F86">
            <v>6</v>
          </cell>
        </row>
        <row r="87">
          <cell r="D87">
            <v>60</v>
          </cell>
          <cell r="E87">
            <v>55</v>
          </cell>
          <cell r="F87">
            <v>6</v>
          </cell>
        </row>
        <row r="88">
          <cell r="D88">
            <v>60</v>
          </cell>
          <cell r="E88">
            <v>59</v>
          </cell>
          <cell r="F88">
            <v>6</v>
          </cell>
        </row>
        <row r="89">
          <cell r="D89">
            <v>60</v>
          </cell>
          <cell r="E89">
            <v>63</v>
          </cell>
          <cell r="F89">
            <v>6</v>
          </cell>
        </row>
        <row r="90">
          <cell r="D90">
            <v>240</v>
          </cell>
          <cell r="E90">
            <v>67</v>
          </cell>
          <cell r="F90">
            <v>6</v>
          </cell>
        </row>
        <row r="91">
          <cell r="D91">
            <v>60</v>
          </cell>
          <cell r="E91">
            <v>71</v>
          </cell>
          <cell r="F91">
            <v>6</v>
          </cell>
        </row>
        <row r="92">
          <cell r="D92">
            <v>60</v>
          </cell>
          <cell r="E92">
            <v>75</v>
          </cell>
          <cell r="F92">
            <v>6</v>
          </cell>
        </row>
        <row r="93">
          <cell r="D93">
            <v>60</v>
          </cell>
          <cell r="E93">
            <v>79</v>
          </cell>
          <cell r="F93">
            <v>6</v>
          </cell>
        </row>
        <row r="94">
          <cell r="D94">
            <v>60</v>
          </cell>
          <cell r="E94">
            <v>83</v>
          </cell>
          <cell r="F94">
            <v>6</v>
          </cell>
        </row>
        <row r="95">
          <cell r="D95">
            <v>1560</v>
          </cell>
          <cell r="E95">
            <v>87</v>
          </cell>
          <cell r="F95">
            <v>6</v>
          </cell>
        </row>
        <row r="96">
          <cell r="D96">
            <v>240</v>
          </cell>
          <cell r="E96">
            <v>91</v>
          </cell>
          <cell r="F96">
            <v>6</v>
          </cell>
        </row>
        <row r="97">
          <cell r="D97">
            <v>180</v>
          </cell>
          <cell r="E97">
            <v>95</v>
          </cell>
          <cell r="F97">
            <v>6</v>
          </cell>
        </row>
        <row r="98">
          <cell r="D98">
            <v>60</v>
          </cell>
          <cell r="E98">
            <v>99</v>
          </cell>
          <cell r="F98">
            <v>6</v>
          </cell>
        </row>
        <row r="99">
          <cell r="D99">
            <v>60</v>
          </cell>
          <cell r="E99">
            <v>103</v>
          </cell>
          <cell r="F99">
            <v>6</v>
          </cell>
        </row>
        <row r="100">
          <cell r="D100">
            <v>60</v>
          </cell>
          <cell r="E100">
            <v>107</v>
          </cell>
          <cell r="F100">
            <v>6</v>
          </cell>
        </row>
        <row r="101">
          <cell r="D101">
            <v>60</v>
          </cell>
          <cell r="E101">
            <v>111</v>
          </cell>
          <cell r="F101">
            <v>6</v>
          </cell>
        </row>
        <row r="102">
          <cell r="D102">
            <v>60</v>
          </cell>
          <cell r="E102">
            <v>115</v>
          </cell>
          <cell r="F102">
            <v>6</v>
          </cell>
        </row>
        <row r="103">
          <cell r="D103">
            <v>60</v>
          </cell>
          <cell r="E103">
            <v>119</v>
          </cell>
          <cell r="F103">
            <v>6</v>
          </cell>
        </row>
        <row r="104">
          <cell r="D104">
            <v>60</v>
          </cell>
          <cell r="E104">
            <v>123</v>
          </cell>
          <cell r="F104">
            <v>6</v>
          </cell>
        </row>
        <row r="105">
          <cell r="D105">
            <v>60</v>
          </cell>
          <cell r="E105">
            <v>127</v>
          </cell>
          <cell r="F105">
            <v>6</v>
          </cell>
        </row>
        <row r="106">
          <cell r="D106">
            <v>60</v>
          </cell>
          <cell r="E106">
            <v>131</v>
          </cell>
          <cell r="F106">
            <v>6</v>
          </cell>
        </row>
        <row r="107">
          <cell r="D107">
            <v>60</v>
          </cell>
          <cell r="E107">
            <v>135</v>
          </cell>
          <cell r="F107">
            <v>6</v>
          </cell>
        </row>
        <row r="108">
          <cell r="D108">
            <v>60</v>
          </cell>
          <cell r="E108">
            <v>139</v>
          </cell>
          <cell r="F108">
            <v>6</v>
          </cell>
        </row>
        <row r="109">
          <cell r="D109">
            <v>60</v>
          </cell>
          <cell r="E109">
            <v>143</v>
          </cell>
          <cell r="F109">
            <v>6</v>
          </cell>
        </row>
        <row r="110">
          <cell r="D110">
            <v>60</v>
          </cell>
          <cell r="E110">
            <v>147</v>
          </cell>
          <cell r="F110">
            <v>6</v>
          </cell>
        </row>
        <row r="111">
          <cell r="D111">
            <v>60</v>
          </cell>
          <cell r="E111">
            <v>151</v>
          </cell>
          <cell r="F111">
            <v>6</v>
          </cell>
        </row>
        <row r="112">
          <cell r="D112">
            <v>60</v>
          </cell>
          <cell r="E112">
            <v>155</v>
          </cell>
          <cell r="F112">
            <v>6</v>
          </cell>
        </row>
        <row r="113">
          <cell r="D113">
            <v>60</v>
          </cell>
          <cell r="E113">
            <v>159</v>
          </cell>
          <cell r="F113">
            <v>6</v>
          </cell>
        </row>
        <row r="114">
          <cell r="D114">
            <v>60</v>
          </cell>
          <cell r="E114">
            <v>163</v>
          </cell>
          <cell r="F114">
            <v>6</v>
          </cell>
        </row>
        <row r="115">
          <cell r="D115">
            <v>60</v>
          </cell>
          <cell r="E115">
            <v>167</v>
          </cell>
          <cell r="F115">
            <v>6</v>
          </cell>
        </row>
        <row r="116">
          <cell r="D116">
            <v>60</v>
          </cell>
          <cell r="E116">
            <v>171</v>
          </cell>
          <cell r="F116">
            <v>6</v>
          </cell>
        </row>
        <row r="117">
          <cell r="D117">
            <v>60</v>
          </cell>
          <cell r="E117">
            <v>175</v>
          </cell>
          <cell r="F117">
            <v>6</v>
          </cell>
        </row>
        <row r="118">
          <cell r="D118">
            <v>60</v>
          </cell>
          <cell r="E118">
            <v>179</v>
          </cell>
          <cell r="F118">
            <v>6</v>
          </cell>
        </row>
        <row r="119">
          <cell r="D119">
            <v>60</v>
          </cell>
          <cell r="E119">
            <v>183</v>
          </cell>
          <cell r="F119">
            <v>6</v>
          </cell>
        </row>
        <row r="120">
          <cell r="D120">
            <v>180</v>
          </cell>
          <cell r="E120">
            <v>187</v>
          </cell>
          <cell r="F120">
            <v>6</v>
          </cell>
        </row>
        <row r="121">
          <cell r="D121">
            <v>60</v>
          </cell>
          <cell r="E121">
            <v>191</v>
          </cell>
          <cell r="F121">
            <v>6</v>
          </cell>
        </row>
        <row r="122">
          <cell r="D122">
            <v>60</v>
          </cell>
          <cell r="E122">
            <v>195</v>
          </cell>
          <cell r="F122">
            <v>6</v>
          </cell>
        </row>
        <row r="123">
          <cell r="D123">
            <v>60</v>
          </cell>
          <cell r="E123">
            <v>199</v>
          </cell>
          <cell r="F123">
            <v>6</v>
          </cell>
        </row>
        <row r="124">
          <cell r="D124">
            <v>60</v>
          </cell>
          <cell r="E124">
            <v>203</v>
          </cell>
          <cell r="F124">
            <v>6</v>
          </cell>
        </row>
        <row r="125">
          <cell r="D125">
            <v>60</v>
          </cell>
          <cell r="E125">
            <v>207</v>
          </cell>
          <cell r="F125">
            <v>6</v>
          </cell>
        </row>
        <row r="126">
          <cell r="D126">
            <v>60</v>
          </cell>
          <cell r="E126">
            <v>211</v>
          </cell>
          <cell r="F126">
            <v>6</v>
          </cell>
        </row>
        <row r="127">
          <cell r="D127">
            <v>60</v>
          </cell>
          <cell r="E127">
            <v>215</v>
          </cell>
          <cell r="F127">
            <v>6</v>
          </cell>
        </row>
        <row r="128">
          <cell r="D128">
            <v>60</v>
          </cell>
          <cell r="E128">
            <v>219</v>
          </cell>
          <cell r="F128">
            <v>6</v>
          </cell>
        </row>
        <row r="129">
          <cell r="D129">
            <v>60</v>
          </cell>
          <cell r="E129">
            <v>223</v>
          </cell>
          <cell r="F129">
            <v>6</v>
          </cell>
        </row>
        <row r="130">
          <cell r="D130">
            <v>-2280</v>
          </cell>
          <cell r="E130">
            <v>227</v>
          </cell>
          <cell r="F130">
            <v>6</v>
          </cell>
        </row>
        <row r="131">
          <cell r="D131">
            <v>0</v>
          </cell>
          <cell r="E131">
            <v>231</v>
          </cell>
          <cell r="F131">
            <v>6</v>
          </cell>
        </row>
        <row r="132">
          <cell r="D132">
            <v>4800</v>
          </cell>
          <cell r="E132">
            <v>3</v>
          </cell>
          <cell r="F132">
            <v>0</v>
          </cell>
        </row>
        <row r="133">
          <cell r="D133">
            <v>4200</v>
          </cell>
          <cell r="E133">
            <v>7</v>
          </cell>
          <cell r="F133">
            <v>0</v>
          </cell>
        </row>
        <row r="134">
          <cell r="D134">
            <v>960</v>
          </cell>
          <cell r="E134">
            <v>11</v>
          </cell>
          <cell r="F134">
            <v>0</v>
          </cell>
        </row>
        <row r="135">
          <cell r="D135">
            <v>240</v>
          </cell>
          <cell r="E135">
            <v>15</v>
          </cell>
          <cell r="F135">
            <v>0</v>
          </cell>
        </row>
        <row r="136">
          <cell r="D136">
            <v>120</v>
          </cell>
          <cell r="E136">
            <v>19</v>
          </cell>
          <cell r="F136">
            <v>6</v>
          </cell>
        </row>
        <row r="137">
          <cell r="D137">
            <v>120</v>
          </cell>
          <cell r="E137">
            <v>23</v>
          </cell>
          <cell r="F137">
            <v>6</v>
          </cell>
        </row>
        <row r="138">
          <cell r="D138">
            <v>480</v>
          </cell>
          <cell r="E138">
            <v>27</v>
          </cell>
          <cell r="F138">
            <v>0</v>
          </cell>
        </row>
        <row r="139">
          <cell r="D139">
            <v>360</v>
          </cell>
          <cell r="E139">
            <v>31</v>
          </cell>
          <cell r="F139">
            <v>0</v>
          </cell>
        </row>
        <row r="140">
          <cell r="D140">
            <v>120</v>
          </cell>
          <cell r="E140">
            <v>35</v>
          </cell>
          <cell r="F140">
            <v>6</v>
          </cell>
        </row>
        <row r="141">
          <cell r="D141">
            <v>120</v>
          </cell>
          <cell r="E141">
            <v>39</v>
          </cell>
          <cell r="F141">
            <v>6</v>
          </cell>
        </row>
        <row r="142">
          <cell r="D142">
            <v>120</v>
          </cell>
          <cell r="E142">
            <v>43</v>
          </cell>
          <cell r="F142">
            <v>6</v>
          </cell>
        </row>
        <row r="143">
          <cell r="D143">
            <v>120</v>
          </cell>
          <cell r="E143">
            <v>47</v>
          </cell>
          <cell r="F143">
            <v>6</v>
          </cell>
        </row>
        <row r="144">
          <cell r="D144">
            <v>120</v>
          </cell>
          <cell r="E144">
            <v>51</v>
          </cell>
          <cell r="F144">
            <v>6</v>
          </cell>
        </row>
        <row r="145">
          <cell r="D145">
            <v>120</v>
          </cell>
          <cell r="E145">
            <v>55</v>
          </cell>
          <cell r="F145">
            <v>6</v>
          </cell>
        </row>
        <row r="146">
          <cell r="D146">
            <v>600</v>
          </cell>
          <cell r="E146">
            <v>59</v>
          </cell>
          <cell r="F146">
            <v>0</v>
          </cell>
        </row>
        <row r="147">
          <cell r="D147">
            <v>120</v>
          </cell>
          <cell r="E147">
            <v>63</v>
          </cell>
          <cell r="F147">
            <v>6</v>
          </cell>
        </row>
        <row r="148">
          <cell r="D148">
            <v>120</v>
          </cell>
          <cell r="E148">
            <v>67</v>
          </cell>
          <cell r="F148">
            <v>6</v>
          </cell>
        </row>
        <row r="149">
          <cell r="D149">
            <v>120</v>
          </cell>
          <cell r="E149">
            <v>71</v>
          </cell>
          <cell r="F149">
            <v>6</v>
          </cell>
        </row>
        <row r="150">
          <cell r="D150">
            <v>120</v>
          </cell>
          <cell r="E150">
            <v>75</v>
          </cell>
          <cell r="F150">
            <v>6</v>
          </cell>
        </row>
        <row r="151">
          <cell r="D151">
            <v>120</v>
          </cell>
          <cell r="E151">
            <v>79</v>
          </cell>
          <cell r="F151">
            <v>6</v>
          </cell>
        </row>
        <row r="152">
          <cell r="D152">
            <v>120</v>
          </cell>
          <cell r="E152">
            <v>83</v>
          </cell>
          <cell r="F152">
            <v>6</v>
          </cell>
        </row>
        <row r="153">
          <cell r="D153">
            <v>120</v>
          </cell>
          <cell r="E153">
            <v>87</v>
          </cell>
          <cell r="F153">
            <v>6</v>
          </cell>
        </row>
        <row r="154">
          <cell r="D154">
            <v>120</v>
          </cell>
          <cell r="E154">
            <v>91</v>
          </cell>
          <cell r="F154">
            <v>6</v>
          </cell>
        </row>
        <row r="155">
          <cell r="D155">
            <v>120</v>
          </cell>
          <cell r="E155">
            <v>95</v>
          </cell>
          <cell r="F155">
            <v>6</v>
          </cell>
        </row>
        <row r="156">
          <cell r="D156">
            <v>120</v>
          </cell>
          <cell r="E156">
            <v>99</v>
          </cell>
          <cell r="F156">
            <v>6</v>
          </cell>
        </row>
        <row r="157">
          <cell r="D157">
            <v>120</v>
          </cell>
          <cell r="E157">
            <v>103</v>
          </cell>
          <cell r="F157">
            <v>6</v>
          </cell>
        </row>
        <row r="158">
          <cell r="D158">
            <v>120</v>
          </cell>
          <cell r="E158">
            <v>107</v>
          </cell>
          <cell r="F158">
            <v>6</v>
          </cell>
        </row>
        <row r="159">
          <cell r="D159">
            <v>120</v>
          </cell>
          <cell r="E159">
            <v>111</v>
          </cell>
          <cell r="F159">
            <v>6</v>
          </cell>
        </row>
        <row r="160">
          <cell r="D160">
            <v>120</v>
          </cell>
          <cell r="E160">
            <v>115</v>
          </cell>
          <cell r="F160">
            <v>6</v>
          </cell>
        </row>
        <row r="161">
          <cell r="D161">
            <v>120</v>
          </cell>
          <cell r="E161">
            <v>119</v>
          </cell>
          <cell r="F161">
            <v>6</v>
          </cell>
        </row>
        <row r="162">
          <cell r="D162">
            <v>120</v>
          </cell>
          <cell r="E162">
            <v>123</v>
          </cell>
          <cell r="F162">
            <v>6</v>
          </cell>
        </row>
        <row r="163">
          <cell r="D163">
            <v>120</v>
          </cell>
          <cell r="E163">
            <v>127</v>
          </cell>
          <cell r="F163">
            <v>6</v>
          </cell>
        </row>
        <row r="164">
          <cell r="D164">
            <v>120</v>
          </cell>
          <cell r="E164">
            <v>131</v>
          </cell>
          <cell r="F164">
            <v>6</v>
          </cell>
        </row>
        <row r="165">
          <cell r="D165">
            <v>120</v>
          </cell>
          <cell r="E165">
            <v>135</v>
          </cell>
          <cell r="F165">
            <v>6</v>
          </cell>
        </row>
        <row r="166">
          <cell r="D166">
            <v>120</v>
          </cell>
          <cell r="E166">
            <v>139</v>
          </cell>
          <cell r="F166">
            <v>6</v>
          </cell>
        </row>
        <row r="167">
          <cell r="D167">
            <v>120</v>
          </cell>
          <cell r="E167">
            <v>143</v>
          </cell>
          <cell r="F167">
            <v>6</v>
          </cell>
        </row>
        <row r="168">
          <cell r="D168">
            <v>120</v>
          </cell>
          <cell r="E168">
            <v>147</v>
          </cell>
          <cell r="F168">
            <v>6</v>
          </cell>
        </row>
        <row r="169">
          <cell r="D169">
            <v>120</v>
          </cell>
          <cell r="E169">
            <v>151</v>
          </cell>
          <cell r="F169">
            <v>6</v>
          </cell>
        </row>
        <row r="170">
          <cell r="D170">
            <v>480</v>
          </cell>
          <cell r="E170">
            <v>155</v>
          </cell>
          <cell r="F170">
            <v>0</v>
          </cell>
        </row>
        <row r="171">
          <cell r="D171">
            <v>120</v>
          </cell>
          <cell r="E171">
            <v>159</v>
          </cell>
          <cell r="F171">
            <v>6</v>
          </cell>
        </row>
        <row r="172">
          <cell r="D172">
            <v>120</v>
          </cell>
          <cell r="E172">
            <v>163</v>
          </cell>
          <cell r="F172">
            <v>6</v>
          </cell>
        </row>
        <row r="173">
          <cell r="D173">
            <v>120</v>
          </cell>
          <cell r="E173">
            <v>167</v>
          </cell>
          <cell r="F173">
            <v>6</v>
          </cell>
        </row>
        <row r="174">
          <cell r="D174">
            <v>120</v>
          </cell>
          <cell r="E174">
            <v>171</v>
          </cell>
          <cell r="F174">
            <v>6</v>
          </cell>
        </row>
        <row r="175">
          <cell r="D175">
            <v>120</v>
          </cell>
          <cell r="E175">
            <v>175</v>
          </cell>
          <cell r="F175">
            <v>6</v>
          </cell>
        </row>
        <row r="176">
          <cell r="D176">
            <v>120</v>
          </cell>
          <cell r="E176">
            <v>179</v>
          </cell>
          <cell r="F176">
            <v>6</v>
          </cell>
        </row>
        <row r="177">
          <cell r="D177">
            <v>120</v>
          </cell>
          <cell r="E177">
            <v>183</v>
          </cell>
          <cell r="F177">
            <v>6</v>
          </cell>
        </row>
        <row r="178">
          <cell r="D178">
            <v>120</v>
          </cell>
          <cell r="E178">
            <v>187</v>
          </cell>
          <cell r="F178">
            <v>6</v>
          </cell>
        </row>
        <row r="179">
          <cell r="D179">
            <v>120</v>
          </cell>
          <cell r="E179">
            <v>191</v>
          </cell>
          <cell r="F179">
            <v>6</v>
          </cell>
        </row>
        <row r="180">
          <cell r="D180">
            <v>360</v>
          </cell>
          <cell r="E180">
            <v>195</v>
          </cell>
          <cell r="F180">
            <v>0</v>
          </cell>
        </row>
        <row r="182">
          <cell r="D182">
            <v>120</v>
          </cell>
          <cell r="E182">
            <v>199</v>
          </cell>
          <cell r="F182">
            <v>6</v>
          </cell>
        </row>
        <row r="183">
          <cell r="D183">
            <v>120</v>
          </cell>
          <cell r="E183">
            <v>203</v>
          </cell>
          <cell r="F183">
            <v>6</v>
          </cell>
        </row>
        <row r="184">
          <cell r="D184">
            <v>120</v>
          </cell>
          <cell r="E184">
            <v>207</v>
          </cell>
          <cell r="F184">
            <v>6</v>
          </cell>
        </row>
        <row r="185">
          <cell r="D185">
            <v>240</v>
          </cell>
          <cell r="E185">
            <v>211</v>
          </cell>
          <cell r="F185">
            <v>0</v>
          </cell>
        </row>
        <row r="186">
          <cell r="D186">
            <v>120</v>
          </cell>
          <cell r="E186">
            <v>215</v>
          </cell>
          <cell r="F186">
            <v>6</v>
          </cell>
        </row>
        <row r="187">
          <cell r="D187">
            <v>120</v>
          </cell>
          <cell r="E187">
            <v>219</v>
          </cell>
          <cell r="F187">
            <v>6</v>
          </cell>
        </row>
        <row r="188">
          <cell r="D188">
            <v>-7080</v>
          </cell>
          <cell r="E188">
            <v>3</v>
          </cell>
          <cell r="F188">
            <v>-6</v>
          </cell>
        </row>
        <row r="189">
          <cell r="D189">
            <v>0</v>
          </cell>
          <cell r="E189">
            <v>7</v>
          </cell>
          <cell r="F189">
            <v>0</v>
          </cell>
        </row>
        <row r="190">
          <cell r="D190">
            <v>180</v>
          </cell>
          <cell r="E190">
            <v>11</v>
          </cell>
          <cell r="F190">
            <v>6</v>
          </cell>
        </row>
        <row r="192">
          <cell r="D192">
            <v>180</v>
          </cell>
          <cell r="E192">
            <v>15</v>
          </cell>
          <cell r="F192">
            <v>6</v>
          </cell>
        </row>
        <row r="193">
          <cell r="D193">
            <v>180</v>
          </cell>
          <cell r="E193">
            <v>19</v>
          </cell>
          <cell r="F193">
            <v>6</v>
          </cell>
        </row>
        <row r="194">
          <cell r="D194">
            <v>180</v>
          </cell>
          <cell r="E194">
            <v>23</v>
          </cell>
          <cell r="F194">
            <v>6</v>
          </cell>
        </row>
        <row r="196">
          <cell r="D196">
            <v>180</v>
          </cell>
          <cell r="E196">
            <v>27</v>
          </cell>
          <cell r="F196">
            <v>6</v>
          </cell>
        </row>
        <row r="197">
          <cell r="D197">
            <v>180</v>
          </cell>
          <cell r="E197">
            <v>31</v>
          </cell>
          <cell r="F197">
            <v>6</v>
          </cell>
        </row>
        <row r="198">
          <cell r="D198">
            <v>-7080</v>
          </cell>
          <cell r="E198">
            <v>35</v>
          </cell>
          <cell r="F198">
            <v>0</v>
          </cell>
        </row>
        <row r="199">
          <cell r="D199">
            <v>180</v>
          </cell>
          <cell r="E199">
            <v>39</v>
          </cell>
          <cell r="F199">
            <v>6</v>
          </cell>
        </row>
        <row r="200">
          <cell r="D200">
            <v>-7260</v>
          </cell>
          <cell r="E200">
            <v>43</v>
          </cell>
          <cell r="F200" t="e">
            <v>#VALUE!</v>
          </cell>
        </row>
        <row r="201">
          <cell r="D201">
            <v>0</v>
          </cell>
          <cell r="E201">
            <v>47</v>
          </cell>
          <cell r="F20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Прогноз числа ОТА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"/>
      <sheetName val="ОТА и ДЗ"/>
      <sheetName val="Движение ОТА"/>
      <sheetName val="Трафик и Доходы"/>
      <sheetName val="Точки продаж"/>
    </sheetNames>
    <sheetDataSet>
      <sheetData sheetId="0" refreshError="1">
        <row r="30">
          <cell r="F30">
            <v>0</v>
          </cell>
        </row>
        <row r="31">
          <cell r="F31">
            <v>0.05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"/>
      <sheetName val="свод по ОАО"/>
    </sheetNames>
    <sheetDataSet>
      <sheetData sheetId="0">
        <row r="2">
          <cell r="I2" t="str">
            <v>январь</v>
          </cell>
        </row>
        <row r="3">
          <cell r="I3" t="str">
            <v>февраль</v>
          </cell>
        </row>
        <row r="4">
          <cell r="I4" t="str">
            <v>март</v>
          </cell>
        </row>
        <row r="5">
          <cell r="I5" t="str">
            <v>апрель</v>
          </cell>
        </row>
        <row r="6">
          <cell r="I6" t="str">
            <v>май</v>
          </cell>
        </row>
        <row r="7">
          <cell r="I7" t="str">
            <v>июнь</v>
          </cell>
        </row>
        <row r="8">
          <cell r="I8" t="str">
            <v>июль</v>
          </cell>
        </row>
        <row r="9">
          <cell r="I9" t="str">
            <v>август</v>
          </cell>
        </row>
        <row r="10">
          <cell r="I10" t="str">
            <v>сентябрь</v>
          </cell>
        </row>
        <row r="11">
          <cell r="I11" t="str">
            <v>октябрь</v>
          </cell>
        </row>
        <row r="12">
          <cell r="I12" t="str">
            <v>ноябрь</v>
          </cell>
        </row>
        <row r="13">
          <cell r="I13" t="str">
            <v>декабрь</v>
          </cell>
        </row>
        <row r="19">
          <cell r="F19">
            <v>2004</v>
          </cell>
        </row>
        <row r="20">
          <cell r="I20" t="str">
            <v>январь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Прогноз числа ОТА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"/>
      <sheetName val="ОТА и ДЗ"/>
      <sheetName val="Движение ОТА"/>
      <sheetName val="Трафик и Доходы"/>
      <sheetName val="Точки продаж"/>
    </sheetNames>
    <sheetDataSet>
      <sheetData sheetId="0" refreshError="1">
        <row r="30">
          <cell r="F30">
            <v>0</v>
          </cell>
        </row>
        <row r="31">
          <cell r="F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Прогноз числа ОТА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"/>
      <sheetName val="ОТА и ДЗ"/>
      <sheetName val="Движение ОТА"/>
      <sheetName val="Трафик и Доходы"/>
      <sheetName val="Точки продаж"/>
    </sheetNames>
    <sheetDataSet>
      <sheetData sheetId="0" refreshError="1">
        <row r="30">
          <cell r="F30">
            <v>0</v>
          </cell>
        </row>
        <row r="31">
          <cell r="F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sks"/>
      <sheetName val="Title"/>
      <sheetName val="1. Cntrl"/>
      <sheetName val="2. Inputs"/>
      <sheetName val="3. Hist"/>
      <sheetName val="4. Scenario"/>
      <sheetName val="5. Timing"/>
      <sheetName val="6. Rev"/>
      <sheetName val="7. COGS"/>
      <sheetName val="8. SG&amp;A"/>
      <sheetName val="9. FA&amp;CAPX"/>
      <sheetName val="10. Tax"/>
      <sheetName val="11. WC"/>
      <sheetName val="12. Debt"/>
      <sheetName val="13. Equity"/>
      <sheetName val="14. P&amp;L"/>
      <sheetName val="15. BS"/>
      <sheetName val="16. CF"/>
      <sheetName val="17. DCF"/>
      <sheetName val="18. KPIs"/>
      <sheetName val="19. Checks"/>
      <sheetName val="20. Blank"/>
      <sheetName val="25. Hidden"/>
      <sheetName val="Production_Ref Q-1-3"/>
      <sheetName val="Production_ref_Q4"/>
      <sheetName val="1__Cntrl"/>
      <sheetName val="2__Inputs"/>
      <sheetName val="3__Hist"/>
      <sheetName val="4__Scenario"/>
      <sheetName val="5__Timing"/>
      <sheetName val="6__Rev"/>
      <sheetName val="7__COGS"/>
      <sheetName val="8__SG&amp;A"/>
      <sheetName val="9__FA&amp;CAPX"/>
      <sheetName val="10__Tax"/>
      <sheetName val="11__WC"/>
      <sheetName val="12__Debt"/>
      <sheetName val="13__Equity"/>
      <sheetName val="14__P&amp;L"/>
      <sheetName val="15__BS"/>
      <sheetName val="16__CF"/>
      <sheetName val="17__DCF"/>
      <sheetName val="18__KPIs"/>
      <sheetName val="19__Checks"/>
      <sheetName val="20__Blank"/>
      <sheetName val="25__Hidden"/>
      <sheetName val="Production_Ref_Q-1-3"/>
    </sheetNames>
    <sheetDataSet>
      <sheetData sheetId="0" refreshError="1"/>
      <sheetData sheetId="1" refreshError="1"/>
      <sheetData sheetId="2" refreshError="1"/>
      <sheetData sheetId="3">
        <row r="22">
          <cell r="D22">
            <v>40908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0">
          <cell r="C40">
            <v>1</v>
          </cell>
        </row>
      </sheetData>
      <sheetData sheetId="23" refreshError="1"/>
      <sheetData sheetId="24" refreshError="1"/>
      <sheetData sheetId="25"/>
      <sheetData sheetId="26">
        <row r="22">
          <cell r="D22">
            <v>40908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40">
          <cell r="C40">
            <v>1</v>
          </cell>
        </row>
      </sheetData>
      <sheetData sheetId="4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_unit"/>
      <sheetName val="work_with_file"/>
      <sheetName val="selectpage"/>
      <sheetName val="find_exists_file_unit"/>
      <sheetName val="list_with_code"/>
      <sheetName val="a1"/>
      <sheetName val="a2"/>
      <sheetName val="a3"/>
      <sheetName val="a5"/>
      <sheetName val="a4"/>
      <sheetName val="a6"/>
      <sheetName val="a7"/>
      <sheetName val="a8"/>
      <sheetName val="b1"/>
      <sheetName val="b2"/>
      <sheetName val="b3"/>
      <sheetName val="b4"/>
      <sheetName val="b5"/>
      <sheetName val="b6"/>
      <sheetName val="b7"/>
      <sheetName val="b8"/>
      <sheetName val="c1"/>
      <sheetName val="c2"/>
      <sheetName val="c3"/>
      <sheetName val="c4"/>
      <sheetName val="c5"/>
      <sheetName val="c6"/>
      <sheetName val="c7"/>
      <sheetName val="c8"/>
      <sheetName val="c9"/>
      <sheetName val="a9"/>
      <sheetName val="a10"/>
      <sheetName val="a11"/>
      <sheetName val="a12"/>
      <sheetName val="b9"/>
      <sheetName val="b10"/>
      <sheetName val="b11"/>
      <sheetName val="b12"/>
      <sheetName val="cv3"/>
      <sheetName val="с3а"/>
      <sheetName val="c3b"/>
      <sheetName val="c3c"/>
      <sheetName val="c11"/>
      <sheetName val="c10"/>
      <sheetName val="c12"/>
      <sheetName val="c13"/>
      <sheetName val="c14"/>
      <sheetName val="c15"/>
      <sheetName val="c16"/>
      <sheetName val="c17"/>
      <sheetName val="c18"/>
      <sheetName val="c19"/>
      <sheetName val="ЦУП"/>
      <sheetName val="план 2003"/>
      <sheetName val="свобода и спрос"/>
      <sheetName val="отсев"/>
      <sheetName val="прогноз"/>
      <sheetName val="свод"/>
      <sheetName val="itog1"/>
      <sheetName val="Comp"/>
      <sheetName val="2.2 ОтклОТМ"/>
      <sheetName val="1.3.2 ОТМ"/>
      <sheetName val="Предпр"/>
      <sheetName val="ЦентрЗатр"/>
      <sheetName val="ЕдИзм"/>
      <sheetName val="план_2003"/>
      <sheetName val="свобода_и_спрос"/>
      <sheetName val="2_2_ОтклОТМ"/>
      <sheetName val="1_3_2_ОТМ"/>
    </sheetNames>
    <definedNames>
      <definedName name="MakeReport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ers"/>
      <sheetName val="Cover"/>
      <sheetName val="Disclaimer"/>
      <sheetName val="tmp_v"/>
      <sheetName val="L2-SUMMARY"/>
      <sheetName val="tmp"/>
      <sheetName val="L3-OceanStor 5500 V3"/>
      <sheetName val="L3-CH121 V3"/>
      <sheetName val="L3-E9000 Chassis"/>
      <sheetName val="L3-VSAN SolutionRH2288H V3"/>
    </sheetNames>
    <sheetDataSet>
      <sheetData sheetId="0">
        <row r="13">
          <cell r="F13" t="str">
            <v/>
          </cell>
        </row>
        <row r="15">
          <cell r="F15" t="str">
            <v>000084084037201709210002</v>
          </cell>
        </row>
        <row r="20">
          <cell r="F20" t="str">
            <v>2017-12-21</v>
          </cell>
        </row>
        <row r="32">
          <cell r="F32" t="str">
            <v>DDP(VAT Included)</v>
          </cell>
        </row>
        <row r="33">
          <cell r="F33" t="str">
            <v>Almaty</v>
          </cell>
        </row>
        <row r="34">
          <cell r="F34" t="str">
            <v>USD</v>
          </cell>
        </row>
        <row r="35">
          <cell r="F35" t="str">
            <v>USD DDP(VAT Included) Almaty</v>
          </cell>
        </row>
        <row r="36">
          <cell r="F36" t="str">
            <v>USD</v>
          </cell>
        </row>
      </sheetData>
      <sheetData sheetId="1"/>
      <sheetData sheetId="2"/>
      <sheetData sheetId="3"/>
      <sheetData sheetId="4"/>
      <sheetData sheetId="5"/>
      <sheetData sheetId="6">
        <row r="12">
          <cell r="F12">
            <v>1</v>
          </cell>
        </row>
      </sheetData>
      <sheetData sheetId="7">
        <row r="12">
          <cell r="F12">
            <v>6</v>
          </cell>
        </row>
      </sheetData>
      <sheetData sheetId="8">
        <row r="12">
          <cell r="F12">
            <v>1</v>
          </cell>
        </row>
      </sheetData>
      <sheetData sheetId="9">
        <row r="12">
          <cell r="F12">
            <v>15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Прогноз числа ОТА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"/>
      <sheetName val="ОТА и ДЗ"/>
      <sheetName val="Движение ОТА"/>
      <sheetName val="Трафик и Доходы"/>
      <sheetName val="Точки продаж"/>
    </sheetNames>
    <sheetDataSet>
      <sheetData sheetId="0" refreshError="1">
        <row r="30">
          <cell r="F30">
            <v>0</v>
          </cell>
        </row>
        <row r="31">
          <cell r="F31">
            <v>0.05</v>
          </cell>
        </row>
        <row r="32">
          <cell r="F3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.Краткое содержание"/>
      <sheetName val="1.Резюме проекта"/>
      <sheetName val="2.1.Текущее состояние сети"/>
      <sheetName val="2.2.Техническое решение"/>
      <sheetName val="2.3.Спецификации по этапам"/>
      <sheetName val="2.4.Основные показатели проекта"/>
      <sheetName val="2.5.Этапы инвестирования"/>
      <sheetName val="2.6.Альтернативное тех.решение"/>
      <sheetName val="3.Входные данные"/>
      <sheetName val="4.БКВ"/>
      <sheetName val="5.Амортизация"/>
      <sheetName val="6.1 Доходы"/>
      <sheetName val="6. Доходы"/>
      <sheetName val="Риски проекта"/>
      <sheetName val="Карта рисков"/>
      <sheetName val="Лизинг"/>
      <sheetName val="7.Расходы"/>
      <sheetName val="8.ОДДС"/>
      <sheetName val="9 КПЭ"/>
      <sheetName val="10.Фин.пок-ли"/>
      <sheetName val="11.Заключение"/>
      <sheetName val="ФЭЗ"/>
      <sheetName val="Расчет Аренды каналов"/>
      <sheetName val="Норма расчета на 1 т.п."/>
      <sheetName val="КОФ"/>
      <sheetName val="Анализ чувствительности"/>
      <sheetName val="расчеты расх части"/>
      <sheetName val="Приложение к ФЭЗ"/>
      <sheetName val="Заключение на П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G2">
            <v>0.1</v>
          </cell>
          <cell r="H2">
            <v>0.05</v>
          </cell>
          <cell r="I2">
            <v>0</v>
          </cell>
          <cell r="J2">
            <v>0.85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Прогноз числа ОТА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"/>
      <sheetName val="ОТА и ДЗ"/>
      <sheetName val="Движение ОТА"/>
      <sheetName val="Трафик и Доходы"/>
      <sheetName val="Точки продаж"/>
    </sheetNames>
    <sheetDataSet>
      <sheetData sheetId="0" refreshError="1">
        <row r="30">
          <cell r="F30">
            <v>0</v>
          </cell>
        </row>
        <row r="31">
          <cell r="F31">
            <v>0.05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свод по ОАО"/>
      <sheetName val="доход за 1 кв2003г"/>
      <sheetName val="список"/>
      <sheetName val="Лист1"/>
      <sheetName val="ОДТ и ГЦТ"/>
      <sheetName val="Доходы-2003"/>
      <sheetName val="Корректировка плана"/>
      <sheetName val="ДКП"/>
      <sheetName val="Лист2"/>
      <sheetName val="прогноз точек подключения"/>
      <sheetName val="прогноз доходов на 2004"/>
      <sheetName val="расчет по новым клиента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Прогноз числа ОТА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"/>
      <sheetName val="ОТА и ДЗ"/>
      <sheetName val="Движение ОТА"/>
      <sheetName val="Трафик и Доходы"/>
      <sheetName val="Точки продаж"/>
    </sheetNames>
    <sheetDataSet>
      <sheetData sheetId="0" refreshError="1">
        <row r="30">
          <cell r="F30">
            <v>0</v>
          </cell>
        </row>
        <row r="31">
          <cell r="F31">
            <v>0.04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 2019 Турунтаев А.М.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sks"/>
      <sheetName val="Title"/>
      <sheetName val="1. Cntrl"/>
      <sheetName val="2. Inputs"/>
      <sheetName val="3. Hist"/>
      <sheetName val="4. Scenario"/>
      <sheetName val="5. Timing"/>
      <sheetName val="6. Rev"/>
      <sheetName val="7. COGS"/>
      <sheetName val="8. SG&amp;A"/>
      <sheetName val="9. FA&amp;CAPX"/>
      <sheetName val="10. Tax"/>
      <sheetName val="11. WC"/>
      <sheetName val="12. Debt"/>
      <sheetName val="13. Equity"/>
      <sheetName val="14. P&amp;L"/>
      <sheetName val="15. BS"/>
      <sheetName val="16. CF"/>
      <sheetName val="17. DCF"/>
      <sheetName val="18. KPIs"/>
      <sheetName val="19. Checks"/>
      <sheetName val="20. Blank"/>
      <sheetName val="25. Hidden"/>
    </sheetNames>
    <sheetDataSet>
      <sheetData sheetId="0" refreshError="1"/>
      <sheetData sheetId="1" refreshError="1"/>
      <sheetData sheetId="2" refreshError="1"/>
      <sheetData sheetId="3">
        <row r="22">
          <cell r="D22">
            <v>40908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0">
          <cell r="C40">
            <v>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урзахметов М.-АДГС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Прогноз числа ОТА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"/>
      <sheetName val="ОТА и ДЗ"/>
      <sheetName val="Движение ОТА"/>
      <sheetName val="Трафик и Доходы"/>
      <sheetName val="Точки продаж"/>
    </sheetNames>
    <sheetDataSet>
      <sheetData sheetId="0" refreshError="1">
        <row r="30">
          <cell r="F30">
            <v>0</v>
          </cell>
        </row>
        <row r="31">
          <cell r="F31">
            <v>0.1</v>
          </cell>
        </row>
        <row r="32">
          <cell r="F32">
            <v>0.05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 Прогноз доходов"/>
      <sheetName val="МЗ"/>
      <sheetName val="Прогноз числа ОТА"/>
      <sheetName val="ISDN абоненты"/>
      <sheetName val="Прогноз трафика и такс"/>
      <sheetName val="Анализ трафика и такс"/>
      <sheetName val="Доходы-существ."/>
      <sheetName val="Доходы-новые"/>
      <sheetName val="Доходы-качество"/>
      <sheetName val="Доходы-ISDN"/>
      <sheetName val="Доходы-МСС"/>
      <sheetName val="Доходы-свод"/>
      <sheetName val="II. Аналитические таблицы"/>
      <sheetName val="Динамика ОТА"/>
      <sheetName val="Диаграммы ОТА"/>
      <sheetName val="Динамика такс (ФЛ)"/>
      <sheetName val="Динамика такс (ИП)"/>
      <sheetName val="Динамика такс (ЮЛ)"/>
      <sheetName val="Динамика такс (Общее)"/>
      <sheetName val="Динамика ISDN"/>
      <sheetName val="Такса Зоны Интернет"/>
      <sheetName val="% прочих доходов"/>
      <sheetName val="% спаренных"/>
      <sheetName val="Доходы на 1 ОТА"/>
      <sheetName val="III. Оценка внутр.среды"/>
      <sheetName val="Внутр.среда"/>
      <sheetName val="Рост ОТА"/>
      <sheetName val="Рост доходов"/>
      <sheetName val="IV. Исходные данные"/>
      <sheetName val="Описание проекта"/>
      <sheetName val="Описание сети - ПД"/>
      <sheetName val="Описание сети"/>
      <sheetName val="ОТА и ДЗ"/>
      <sheetName val="Движение ОТА"/>
      <sheetName val="Трафик и Доходы"/>
      <sheetName val="Точки продаж"/>
      <sheetName val="Форма2"/>
      <sheetName val="list"/>
      <sheetName val="поставка сравн13"/>
      <sheetName val="#ССЫЛКА"/>
      <sheetName val="Потребители"/>
      <sheetName val="Блоки"/>
      <sheetName val="I__Прогноз_доходов"/>
      <sheetName val="Прогноз_числа_ОТА"/>
      <sheetName val="ISDN_абоненты"/>
      <sheetName val="Прогноз_трафика_и_такс"/>
      <sheetName val="Анализ_трафика_и_такс"/>
      <sheetName val="Доходы-существ_"/>
      <sheetName val="II__Аналитические_таблицы"/>
      <sheetName val="Динамика_ОТА"/>
      <sheetName val="Диаграммы_ОТА"/>
      <sheetName val="Динамика_такс_(ФЛ)"/>
      <sheetName val="Динамика_такс_(ИП)"/>
      <sheetName val="Динамика_такс_(ЮЛ)"/>
      <sheetName val="Динамика_такс_(Общее)"/>
      <sheetName val="Динамика_ISDN"/>
      <sheetName val="Такса_Зоны_Интернет"/>
      <sheetName val="%_прочих_доходов"/>
      <sheetName val="%_спаренных"/>
      <sheetName val="Доходы_на_1_ОТА"/>
      <sheetName val="III__Оценка_внутр_среды"/>
      <sheetName val="Внутр_среда"/>
      <sheetName val="Рост_ОТА"/>
      <sheetName val="Рост_доходов"/>
      <sheetName val="IV__Исходные_данные"/>
      <sheetName val="Описание_проекта"/>
      <sheetName val="Описание_сети_-_ПД"/>
      <sheetName val="Описание_сети"/>
      <sheetName val="ОТА_и_ДЗ"/>
      <sheetName val="Движение_ОТА"/>
      <sheetName val="Трафик_и_Доходы"/>
      <sheetName val="Точки_продаж"/>
      <sheetName val="поставка_сравн13"/>
      <sheetName val="потр"/>
      <sheetName val="СН"/>
      <sheetName val="Hidden"/>
      <sheetName val="sov tot"/>
    </sheetNames>
    <sheetDataSet>
      <sheetData sheetId="0" refreshError="1">
        <row r="31">
          <cell r="F31">
            <v>0</v>
          </cell>
        </row>
        <row r="32">
          <cell r="F3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1">
          <cell r="F31">
            <v>0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краткое содержание"/>
      <sheetName val="1.1.Рынок"/>
      <sheetName val="1.2. в т.ч. Проникновение"/>
      <sheetName val="1.3.Описание проекта"/>
      <sheetName val="2.1.Свод доходообразования"/>
      <sheetName val="2.2.I. Прогноз доходов"/>
      <sheetName val="2.3.Прогноз трафика и такс"/>
      <sheetName val="2.4.Прогноз числа ФЛ,ШПД и др."/>
      <sheetName val="2.5.Доходы-существ.ТФ"/>
      <sheetName val="2.6.Расчет доходов, новые"/>
      <sheetName val="2.7.Доходы-качество"/>
      <sheetName val="2.8.Доходы-МСС"/>
      <sheetName val="2.9.Доходы-свод"/>
      <sheetName val="2.10.II. Аналитические таблицы"/>
      <sheetName val="2.11.Динамика такс (ФЛ)"/>
      <sheetName val="2.12.Динамика такс (ИП)"/>
      <sheetName val="2.13.Динамика такс (ГУ) "/>
      <sheetName val="2.14.Динамика такс (ЮЛ)"/>
      <sheetName val="2.15.Динамика такс (Общее)"/>
      <sheetName val="2.16.% прочих доходов"/>
      <sheetName val="2.17.% спаренных"/>
      <sheetName val="2.18.Доходы на 1 ФЛ"/>
      <sheetName val="2.19.III. Оценка внутр.среды"/>
      <sheetName val="2.20.Рост ФЛ"/>
      <sheetName val="2.21.Рост доходов"/>
      <sheetName val="2.22.IV. Исходные данные"/>
      <sheetName val="2.23.Описание сети"/>
      <sheetName val="2.24.Свод (описание сети)"/>
      <sheetName val="2.25.ФЛ и ДЗ"/>
      <sheetName val="2.26.Движение ФЛ"/>
      <sheetName val="2.27.Трафик и Доход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u.wikipedia.org/wiki/%D0%A2%D0%B0%D1%81%D0%BA%D0%BE%D0%BF%D0%B0" TargetMode="External"/><Relationship Id="rId2" Type="http://schemas.openxmlformats.org/officeDocument/2006/relationships/hyperlink" Target="https://ru.wikipedia.org/wiki/%D0%91%D0%B0%D0%B1%D0%B0%D1%82%D0%B0%D0%B9_%28%D0%90%D0%BA%D1%82%D1%8E%D0%B1%D0%B8%D0%BD%D1%81%D0%BA%D0%B0%D1%8F_%D0%BE%D0%B1%D0%BB%D0%B0%D1%81%D1%82%D1%8C%29" TargetMode="External"/><Relationship Id="rId1" Type="http://schemas.openxmlformats.org/officeDocument/2006/relationships/hyperlink" Target="https://ru.wikipedia.org/wiki/%D0%9A%D1%83%D0%BC%D0%BA%D1%83%D0%B4%D1%83%D0%BA_%28%D0%A2%D0%B5%D0%BC%D0%B8%D1%80%D1%81%D0%BA%D0%B8%D0%B9_%D1%80%D0%B0%D0%B9%D0%BE%D0%BD%2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u.wikipedia.org/wiki/%D0%9A%D0%B0%D0%BB%D0%BC%D0%B0%D0%BA%D0%BA%D1%8B%D1%80%D0%B3%D0%B0%D0%BD_%28%D1%81%D1%82%D0%B0%D0%BD%D1%86%D0%B8%D1%8F%2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ru.wikipedia.org/wiki/%D0%9A%D0%B0%D0%BB%D0%BC%D0%B0%D0%BA%D0%BA%D1%8B%D1%80%D0%B3%D0%B0%D0%BD_%28%D1%81%D1%82%D0%B0%D0%BD%D1%86%D0%B8%D1%8F%29" TargetMode="External"/><Relationship Id="rId2" Type="http://schemas.openxmlformats.org/officeDocument/2006/relationships/hyperlink" Target="https://ru.wikipedia.org/wiki/%D0%91%D0%B0%D0%B1%D0%B0%D1%82%D0%B0%D0%B9_%28%D0%90%D0%BA%D1%82%D1%8E%D0%B1%D0%B8%D0%BD%D1%81%D0%BA%D0%B0%D1%8F_%D0%BE%D0%B1%D0%BB%D0%B0%D1%81%D1%82%D1%8C%29" TargetMode="External"/><Relationship Id="rId1" Type="http://schemas.openxmlformats.org/officeDocument/2006/relationships/hyperlink" Target="https://ru.wikipedia.org/wiki/%D0%9A%D1%83%D0%BC%D0%BA%D1%83%D0%B4%D1%83%D0%BA_%28%D0%A2%D0%B5%D0%BC%D0%B8%D1%80%D1%81%D0%BA%D0%B8%D0%B9_%D1%80%D0%B0%D0%B9%D0%BE%D0%BD%29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ru.wikipedia.org/wiki/%D0%A2%D0%B0%D1%81%D0%BA%D0%BE%D0%BF%D0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" defaultRowHeight="15.75" customHeight="1"/>
  <cols>
    <col min="1" max="1" width="15.1640625" customWidth="1"/>
    <col min="2" max="2" width="34.5" customWidth="1"/>
    <col min="3" max="3" width="59" customWidth="1"/>
    <col min="4" max="4" width="82.5" customWidth="1"/>
    <col min="5" max="5" width="14.33203125" customWidth="1"/>
    <col min="6" max="6" width="19.1640625" customWidth="1"/>
    <col min="7" max="7" width="18.5" customWidth="1"/>
    <col min="8" max="8" width="41.33203125" customWidth="1"/>
    <col min="9" max="9" width="9.33203125" customWidth="1"/>
  </cols>
  <sheetData>
    <row r="1" spans="1:9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ht="15">
      <c r="A2" s="4" t="s">
        <v>9</v>
      </c>
      <c r="B2" s="4"/>
      <c r="C2" s="4"/>
      <c r="D2" s="4"/>
      <c r="E2" s="4"/>
      <c r="F2" s="4"/>
      <c r="G2" s="4"/>
      <c r="H2" s="4"/>
      <c r="I2" s="4"/>
    </row>
    <row r="3" spans="1:9" ht="14">
      <c r="A3" s="5">
        <v>1</v>
      </c>
      <c r="B3" s="6" t="s">
        <v>10</v>
      </c>
      <c r="C3" s="6" t="s">
        <v>11</v>
      </c>
      <c r="D3" s="6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8">
        <v>46101</v>
      </c>
    </row>
    <row r="4" spans="1:9" ht="14">
      <c r="A4" s="5">
        <v>2</v>
      </c>
      <c r="B4" s="6" t="s">
        <v>17</v>
      </c>
      <c r="C4" s="6" t="s">
        <v>18</v>
      </c>
      <c r="D4" s="6" t="s">
        <v>19</v>
      </c>
      <c r="E4" s="7" t="s">
        <v>20</v>
      </c>
      <c r="F4" s="7" t="s">
        <v>14</v>
      </c>
      <c r="G4" s="7" t="s">
        <v>15</v>
      </c>
      <c r="H4" s="7" t="s">
        <v>16</v>
      </c>
      <c r="I4" s="8">
        <v>46101</v>
      </c>
    </row>
    <row r="5" spans="1:9" ht="14">
      <c r="A5" s="5">
        <v>3</v>
      </c>
      <c r="B5" s="6" t="s">
        <v>21</v>
      </c>
      <c r="C5" s="6" t="s">
        <v>22</v>
      </c>
      <c r="D5" s="6" t="s">
        <v>23</v>
      </c>
      <c r="E5" s="7" t="s">
        <v>13</v>
      </c>
      <c r="F5" s="7" t="s">
        <v>14</v>
      </c>
      <c r="G5" s="7" t="s">
        <v>15</v>
      </c>
      <c r="H5" s="7" t="s">
        <v>16</v>
      </c>
      <c r="I5" s="8">
        <v>46101</v>
      </c>
    </row>
    <row r="6" spans="1:9" ht="14">
      <c r="A6" s="5">
        <v>4</v>
      </c>
      <c r="B6" s="6" t="s">
        <v>24</v>
      </c>
      <c r="C6" s="6" t="s">
        <v>25</v>
      </c>
      <c r="D6" s="6" t="s">
        <v>26</v>
      </c>
      <c r="E6" s="7" t="s">
        <v>13</v>
      </c>
      <c r="F6" s="7" t="s">
        <v>14</v>
      </c>
      <c r="G6" s="7" t="s">
        <v>27</v>
      </c>
      <c r="H6" s="7" t="s">
        <v>16</v>
      </c>
      <c r="I6" s="8">
        <v>46101</v>
      </c>
    </row>
    <row r="7" spans="1:9" ht="14">
      <c r="A7" s="5">
        <v>5</v>
      </c>
      <c r="B7" s="6" t="s">
        <v>28</v>
      </c>
      <c r="C7" s="6" t="s">
        <v>29</v>
      </c>
      <c r="D7" s="6" t="s">
        <v>30</v>
      </c>
      <c r="E7" s="7" t="s">
        <v>13</v>
      </c>
      <c r="F7" s="7" t="s">
        <v>14</v>
      </c>
      <c r="G7" s="7" t="s">
        <v>15</v>
      </c>
      <c r="H7" s="7" t="s">
        <v>16</v>
      </c>
      <c r="I7" s="8">
        <v>46101</v>
      </c>
    </row>
    <row r="8" spans="1:9" ht="14">
      <c r="A8" s="5">
        <v>6</v>
      </c>
      <c r="B8" s="6" t="s">
        <v>28</v>
      </c>
      <c r="C8" s="6" t="s">
        <v>31</v>
      </c>
      <c r="D8" s="6" t="s">
        <v>32</v>
      </c>
      <c r="E8" s="7" t="s">
        <v>20</v>
      </c>
      <c r="F8" s="7" t="s">
        <v>14</v>
      </c>
      <c r="G8" s="7" t="s">
        <v>15</v>
      </c>
      <c r="H8" s="7" t="s">
        <v>16</v>
      </c>
      <c r="I8" s="8">
        <v>46101</v>
      </c>
    </row>
    <row r="9" spans="1:9" ht="14">
      <c r="A9" s="5">
        <v>7</v>
      </c>
      <c r="B9" s="6" t="s">
        <v>33</v>
      </c>
      <c r="C9" s="6" t="s">
        <v>34</v>
      </c>
      <c r="D9" s="6" t="s">
        <v>35</v>
      </c>
      <c r="E9" s="7" t="s">
        <v>13</v>
      </c>
      <c r="F9" s="7" t="s">
        <v>14</v>
      </c>
      <c r="G9" s="7" t="s">
        <v>27</v>
      </c>
      <c r="H9" s="7" t="s">
        <v>16</v>
      </c>
      <c r="I9" s="8">
        <v>46101</v>
      </c>
    </row>
    <row r="10" spans="1:9" ht="14">
      <c r="A10" s="5">
        <v>8</v>
      </c>
      <c r="B10" s="6" t="s">
        <v>36</v>
      </c>
      <c r="C10" s="6" t="s">
        <v>37</v>
      </c>
      <c r="D10" s="6" t="s">
        <v>38</v>
      </c>
      <c r="E10" s="7" t="s">
        <v>13</v>
      </c>
      <c r="F10" s="7" t="s">
        <v>14</v>
      </c>
      <c r="G10" s="7" t="s">
        <v>15</v>
      </c>
      <c r="H10" s="7" t="s">
        <v>16</v>
      </c>
      <c r="I10" s="8">
        <v>46101</v>
      </c>
    </row>
    <row r="11" spans="1:9" ht="14">
      <c r="A11" s="5">
        <v>9</v>
      </c>
      <c r="B11" s="6" t="s">
        <v>36</v>
      </c>
      <c r="C11" s="6" t="s">
        <v>39</v>
      </c>
      <c r="D11" s="6" t="s">
        <v>40</v>
      </c>
      <c r="E11" s="7" t="s">
        <v>13</v>
      </c>
      <c r="F11" s="7" t="s">
        <v>14</v>
      </c>
      <c r="G11" s="7" t="s">
        <v>15</v>
      </c>
      <c r="H11" s="7" t="s">
        <v>16</v>
      </c>
      <c r="I11" s="8">
        <v>46101</v>
      </c>
    </row>
    <row r="12" spans="1:9" ht="14">
      <c r="A12" s="5">
        <v>10</v>
      </c>
      <c r="B12" s="6" t="s">
        <v>41</v>
      </c>
      <c r="C12" s="6" t="s">
        <v>42</v>
      </c>
      <c r="D12" s="6" t="s">
        <v>43</v>
      </c>
      <c r="E12" s="7" t="s">
        <v>20</v>
      </c>
      <c r="F12" s="7" t="s">
        <v>14</v>
      </c>
      <c r="G12" s="7" t="s">
        <v>27</v>
      </c>
      <c r="H12" s="7" t="s">
        <v>16</v>
      </c>
      <c r="I12" s="8">
        <v>46101</v>
      </c>
    </row>
    <row r="13" spans="1:9" ht="14">
      <c r="A13" s="5">
        <v>11</v>
      </c>
      <c r="B13" s="6" t="s">
        <v>44</v>
      </c>
      <c r="C13" s="6" t="s">
        <v>45</v>
      </c>
      <c r="D13" s="6" t="s">
        <v>46</v>
      </c>
      <c r="E13" s="7" t="s">
        <v>13</v>
      </c>
      <c r="F13" s="7" t="s">
        <v>14</v>
      </c>
      <c r="G13" s="7" t="s">
        <v>15</v>
      </c>
      <c r="H13" s="7" t="s">
        <v>16</v>
      </c>
      <c r="I13" s="8">
        <v>46101</v>
      </c>
    </row>
    <row r="14" spans="1:9" ht="14">
      <c r="A14" s="5">
        <v>12</v>
      </c>
      <c r="B14" s="6" t="s">
        <v>47</v>
      </c>
      <c r="C14" s="6" t="s">
        <v>48</v>
      </c>
      <c r="D14" s="6" t="s">
        <v>49</v>
      </c>
      <c r="E14" s="7" t="s">
        <v>13</v>
      </c>
      <c r="F14" s="7" t="s">
        <v>14</v>
      </c>
      <c r="G14" s="7" t="s">
        <v>15</v>
      </c>
      <c r="H14" s="7" t="s">
        <v>16</v>
      </c>
      <c r="I14" s="8">
        <v>46101</v>
      </c>
    </row>
    <row r="15" spans="1:9" ht="14">
      <c r="A15" s="5">
        <v>13</v>
      </c>
      <c r="B15" s="6" t="s">
        <v>47</v>
      </c>
      <c r="C15" s="6" t="s">
        <v>50</v>
      </c>
      <c r="D15" s="6" t="s">
        <v>51</v>
      </c>
      <c r="E15" s="7" t="s">
        <v>13</v>
      </c>
      <c r="F15" s="7" t="s">
        <v>14</v>
      </c>
      <c r="G15" s="7" t="s">
        <v>27</v>
      </c>
      <c r="H15" s="7" t="s">
        <v>16</v>
      </c>
      <c r="I15" s="8">
        <v>46101</v>
      </c>
    </row>
    <row r="16" spans="1:9" ht="14">
      <c r="A16" s="5">
        <v>14</v>
      </c>
      <c r="B16" s="6" t="s">
        <v>47</v>
      </c>
      <c r="C16" s="6" t="s">
        <v>52</v>
      </c>
      <c r="D16" s="6" t="s">
        <v>53</v>
      </c>
      <c r="E16" s="7" t="s">
        <v>13</v>
      </c>
      <c r="F16" s="7" t="s">
        <v>14</v>
      </c>
      <c r="G16" s="7" t="s">
        <v>27</v>
      </c>
      <c r="H16" s="7" t="s">
        <v>16</v>
      </c>
      <c r="I16" s="8">
        <v>46101</v>
      </c>
    </row>
    <row r="17" spans="1:9" ht="14">
      <c r="A17" s="5">
        <v>15</v>
      </c>
      <c r="B17" s="6" t="s">
        <v>47</v>
      </c>
      <c r="C17" s="6" t="s">
        <v>54</v>
      </c>
      <c r="D17" s="6" t="s">
        <v>55</v>
      </c>
      <c r="E17" s="7" t="s">
        <v>20</v>
      </c>
      <c r="F17" s="7" t="s">
        <v>14</v>
      </c>
      <c r="G17" s="7" t="s">
        <v>15</v>
      </c>
      <c r="H17" s="7" t="s">
        <v>16</v>
      </c>
      <c r="I17" s="8">
        <v>46101</v>
      </c>
    </row>
    <row r="18" spans="1:9" ht="14">
      <c r="A18" s="5">
        <v>16</v>
      </c>
      <c r="B18" s="6" t="s">
        <v>56</v>
      </c>
      <c r="C18" s="6" t="s">
        <v>57</v>
      </c>
      <c r="D18" s="6" t="s">
        <v>58</v>
      </c>
      <c r="E18" s="7" t="s">
        <v>13</v>
      </c>
      <c r="F18" s="7" t="s">
        <v>14</v>
      </c>
      <c r="G18" s="7" t="s">
        <v>27</v>
      </c>
      <c r="H18" s="7" t="s">
        <v>59</v>
      </c>
      <c r="I18" s="8">
        <v>46101</v>
      </c>
    </row>
    <row r="19" spans="1:9" ht="14">
      <c r="A19" s="5">
        <v>17</v>
      </c>
      <c r="B19" s="9" t="s">
        <v>56</v>
      </c>
      <c r="C19" s="10" t="s">
        <v>56</v>
      </c>
      <c r="D19" s="10" t="s">
        <v>60</v>
      </c>
      <c r="E19" s="7"/>
      <c r="F19" s="7"/>
      <c r="G19" s="7"/>
      <c r="H19" s="7" t="s">
        <v>16</v>
      </c>
      <c r="I19" s="8">
        <v>46101</v>
      </c>
    </row>
    <row r="20" spans="1:9" ht="15.75" customHeight="1">
      <c r="A20" s="5">
        <v>18</v>
      </c>
      <c r="B20" s="9" t="s">
        <v>61</v>
      </c>
      <c r="C20" s="10" t="s">
        <v>62</v>
      </c>
      <c r="D20" s="10" t="s">
        <v>63</v>
      </c>
      <c r="E20" s="11" t="s">
        <v>13</v>
      </c>
      <c r="F20" s="12">
        <v>46081</v>
      </c>
      <c r="G20" s="11" t="s">
        <v>64</v>
      </c>
      <c r="H20" s="13"/>
      <c r="I20" s="13"/>
    </row>
    <row r="21" spans="1:9" ht="15.75" customHeight="1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5">
      <c r="A22" s="14" t="s">
        <v>65</v>
      </c>
      <c r="B22" s="14"/>
      <c r="C22" s="14"/>
      <c r="D22" s="14"/>
      <c r="E22" s="14"/>
      <c r="F22" s="14"/>
      <c r="G22" s="14"/>
      <c r="H22" s="14"/>
      <c r="I22" s="14"/>
    </row>
    <row r="23" spans="1:9" ht="14">
      <c r="A23" s="5">
        <v>19</v>
      </c>
      <c r="B23" s="15" t="s">
        <v>10</v>
      </c>
      <c r="C23" s="6" t="s">
        <v>66</v>
      </c>
      <c r="D23" s="16" t="s">
        <v>67</v>
      </c>
      <c r="E23" s="11" t="s">
        <v>13</v>
      </c>
      <c r="F23" s="12">
        <v>46081</v>
      </c>
      <c r="G23" s="12">
        <v>46094</v>
      </c>
      <c r="H23" s="7" t="s">
        <v>16</v>
      </c>
      <c r="I23" s="8">
        <v>46101</v>
      </c>
    </row>
    <row r="24" spans="1:9" ht="14">
      <c r="A24" s="5">
        <v>20</v>
      </c>
      <c r="B24" s="15" t="s">
        <v>24</v>
      </c>
      <c r="C24" s="16" t="s">
        <v>68</v>
      </c>
      <c r="D24" s="16" t="s">
        <v>69</v>
      </c>
      <c r="E24" s="11" t="s">
        <v>13</v>
      </c>
      <c r="F24" s="12">
        <v>46081</v>
      </c>
      <c r="G24" s="12">
        <v>46085</v>
      </c>
      <c r="H24" s="7" t="s">
        <v>59</v>
      </c>
      <c r="I24" s="8">
        <v>46101</v>
      </c>
    </row>
    <row r="25" spans="1:9" ht="14">
      <c r="A25" s="5">
        <v>21</v>
      </c>
      <c r="B25" s="15" t="s">
        <v>70</v>
      </c>
      <c r="C25" s="16" t="s">
        <v>71</v>
      </c>
      <c r="D25" s="16" t="s">
        <v>72</v>
      </c>
      <c r="E25" s="11" t="s">
        <v>13</v>
      </c>
      <c r="F25" s="12">
        <v>46081</v>
      </c>
      <c r="G25" s="12">
        <v>46087</v>
      </c>
      <c r="H25" s="7" t="s">
        <v>73</v>
      </c>
      <c r="I25" s="8">
        <v>46101</v>
      </c>
    </row>
    <row r="26" spans="1:9" ht="14">
      <c r="A26" s="5">
        <v>22</v>
      </c>
      <c r="B26" s="16" t="s">
        <v>74</v>
      </c>
      <c r="C26" s="16" t="s">
        <v>75</v>
      </c>
      <c r="D26" s="16" t="s">
        <v>76</v>
      </c>
      <c r="E26" s="11"/>
      <c r="F26" s="11"/>
      <c r="G26" s="12">
        <v>46094</v>
      </c>
      <c r="H26" s="7" t="s">
        <v>16</v>
      </c>
      <c r="I26" s="8">
        <v>46101</v>
      </c>
    </row>
    <row r="27" spans="1:9" ht="15.75" customHeight="1">
      <c r="A27" s="13"/>
      <c r="B27" s="13"/>
      <c r="C27" s="13"/>
      <c r="D27" s="13"/>
      <c r="E27" s="17" t="s">
        <v>13</v>
      </c>
      <c r="F27" s="18">
        <v>46096</v>
      </c>
      <c r="G27" s="19"/>
      <c r="H27" s="13"/>
      <c r="I27" s="13"/>
    </row>
    <row r="28" spans="1:9" ht="15">
      <c r="A28" s="20" t="s">
        <v>77</v>
      </c>
      <c r="B28" s="20"/>
      <c r="C28" s="20"/>
      <c r="D28" s="20"/>
      <c r="E28" s="20"/>
      <c r="F28" s="20"/>
      <c r="G28" s="20"/>
      <c r="H28" s="20"/>
      <c r="I28" s="20"/>
    </row>
    <row r="29" spans="1:9" ht="14">
      <c r="A29" s="5">
        <v>23</v>
      </c>
      <c r="B29" s="15" t="s">
        <v>36</v>
      </c>
      <c r="C29" s="6" t="s">
        <v>78</v>
      </c>
      <c r="D29" s="16" t="s">
        <v>79</v>
      </c>
      <c r="E29" s="7" t="s">
        <v>13</v>
      </c>
      <c r="F29" s="21">
        <v>46127</v>
      </c>
      <c r="G29" s="21">
        <v>46127</v>
      </c>
      <c r="H29" s="7" t="s">
        <v>59</v>
      </c>
      <c r="I29" s="8">
        <v>46171</v>
      </c>
    </row>
    <row r="30" spans="1:9" ht="14">
      <c r="A30" s="5">
        <v>24</v>
      </c>
      <c r="B30" s="15" t="s">
        <v>36</v>
      </c>
      <c r="C30" s="6" t="s">
        <v>80</v>
      </c>
      <c r="D30" s="16" t="s">
        <v>81</v>
      </c>
      <c r="E30" s="7" t="s">
        <v>13</v>
      </c>
      <c r="F30" s="21">
        <v>46127</v>
      </c>
      <c r="G30" s="21">
        <v>46127</v>
      </c>
      <c r="H30" s="7" t="s">
        <v>59</v>
      </c>
      <c r="I30" s="8">
        <v>46171</v>
      </c>
    </row>
    <row r="31" spans="1:9" ht="14">
      <c r="A31" s="5">
        <v>25</v>
      </c>
      <c r="B31" s="15" t="s">
        <v>36</v>
      </c>
      <c r="C31" s="6" t="s">
        <v>82</v>
      </c>
      <c r="D31" s="16" t="s">
        <v>83</v>
      </c>
      <c r="E31" s="7" t="s">
        <v>13</v>
      </c>
      <c r="F31" s="21">
        <v>46127</v>
      </c>
      <c r="G31" s="21">
        <v>46127</v>
      </c>
      <c r="H31" s="7" t="s">
        <v>59</v>
      </c>
      <c r="I31" s="8">
        <v>46171</v>
      </c>
    </row>
    <row r="32" spans="1:9" ht="14">
      <c r="A32" s="5">
        <v>26</v>
      </c>
      <c r="B32" s="15" t="s">
        <v>36</v>
      </c>
      <c r="C32" s="6" t="s">
        <v>84</v>
      </c>
      <c r="D32" s="16" t="s">
        <v>85</v>
      </c>
      <c r="E32" s="7" t="s">
        <v>13</v>
      </c>
      <c r="F32" s="21">
        <v>46127</v>
      </c>
      <c r="G32" s="21">
        <v>46127</v>
      </c>
      <c r="H32" s="7" t="s">
        <v>59</v>
      </c>
      <c r="I32" s="8">
        <v>46171</v>
      </c>
    </row>
    <row r="33" spans="1:9" ht="14">
      <c r="A33" s="5">
        <v>27</v>
      </c>
      <c r="B33" s="15" t="s">
        <v>44</v>
      </c>
      <c r="C33" s="6" t="s">
        <v>86</v>
      </c>
      <c r="D33" s="16" t="s">
        <v>87</v>
      </c>
      <c r="E33" s="7" t="s">
        <v>20</v>
      </c>
      <c r="F33" s="21">
        <v>46188</v>
      </c>
      <c r="G33" s="21">
        <v>46188</v>
      </c>
      <c r="H33" s="7" t="s">
        <v>59</v>
      </c>
      <c r="I33" s="8">
        <v>46171</v>
      </c>
    </row>
    <row r="34" spans="1:9" ht="14">
      <c r="A34" s="5">
        <v>28</v>
      </c>
      <c r="B34" s="15" t="s">
        <v>44</v>
      </c>
      <c r="C34" s="6" t="s">
        <v>88</v>
      </c>
      <c r="D34" s="16" t="s">
        <v>89</v>
      </c>
      <c r="E34" s="7" t="s">
        <v>20</v>
      </c>
      <c r="F34" s="21">
        <v>46188</v>
      </c>
      <c r="G34" s="21">
        <v>46188</v>
      </c>
      <c r="H34" s="7" t="s">
        <v>59</v>
      </c>
      <c r="I34" s="8">
        <v>46171</v>
      </c>
    </row>
    <row r="35" spans="1:9" ht="14">
      <c r="A35" s="5">
        <v>29</v>
      </c>
      <c r="B35" s="15" t="s">
        <v>44</v>
      </c>
      <c r="C35" s="6" t="s">
        <v>90</v>
      </c>
      <c r="D35" s="16" t="s">
        <v>91</v>
      </c>
      <c r="E35" s="7" t="s">
        <v>13</v>
      </c>
      <c r="F35" s="21">
        <v>46127</v>
      </c>
      <c r="G35" s="21">
        <v>46127</v>
      </c>
      <c r="H35" s="7" t="s">
        <v>59</v>
      </c>
      <c r="I35" s="8">
        <v>46171</v>
      </c>
    </row>
    <row r="36" spans="1:9" ht="14">
      <c r="A36" s="5">
        <v>30</v>
      </c>
      <c r="B36" s="15" t="s">
        <v>47</v>
      </c>
      <c r="C36" s="6" t="s">
        <v>92</v>
      </c>
      <c r="D36" s="16" t="s">
        <v>93</v>
      </c>
      <c r="E36" s="7" t="s">
        <v>13</v>
      </c>
      <c r="F36" s="21">
        <v>46127</v>
      </c>
      <c r="G36" s="21">
        <v>46127</v>
      </c>
      <c r="H36" s="7" t="s">
        <v>59</v>
      </c>
      <c r="I36" s="8">
        <v>46171</v>
      </c>
    </row>
    <row r="37" spans="1:9" ht="14">
      <c r="A37" s="5">
        <v>31</v>
      </c>
      <c r="B37" s="15" t="s">
        <v>56</v>
      </c>
      <c r="C37" s="6" t="s">
        <v>94</v>
      </c>
      <c r="D37" s="16" t="s">
        <v>95</v>
      </c>
      <c r="E37" s="7" t="s">
        <v>13</v>
      </c>
      <c r="F37" s="21">
        <v>46127</v>
      </c>
      <c r="G37" s="21">
        <v>46127</v>
      </c>
      <c r="H37" s="7" t="s">
        <v>59</v>
      </c>
      <c r="I37" s="8">
        <v>46171</v>
      </c>
    </row>
    <row r="38" spans="1:9" ht="14">
      <c r="A38" s="5">
        <v>32</v>
      </c>
      <c r="B38" s="15" t="s">
        <v>56</v>
      </c>
      <c r="C38" s="6" t="s">
        <v>96</v>
      </c>
      <c r="D38" s="16" t="s">
        <v>97</v>
      </c>
      <c r="E38" s="7" t="s">
        <v>13</v>
      </c>
      <c r="F38" s="21">
        <v>46127</v>
      </c>
      <c r="G38" s="21">
        <v>46127</v>
      </c>
      <c r="H38" s="7" t="s">
        <v>59</v>
      </c>
      <c r="I38" s="8">
        <v>46171</v>
      </c>
    </row>
    <row r="39" spans="1:9" ht="14">
      <c r="A39" s="5">
        <v>33</v>
      </c>
      <c r="B39" s="15" t="s">
        <v>56</v>
      </c>
      <c r="C39" s="6" t="s">
        <v>98</v>
      </c>
      <c r="D39" s="16" t="s">
        <v>99</v>
      </c>
      <c r="E39" s="7" t="s">
        <v>13</v>
      </c>
      <c r="F39" s="21">
        <v>46127</v>
      </c>
      <c r="G39" s="21">
        <v>46127</v>
      </c>
      <c r="H39" s="7" t="s">
        <v>59</v>
      </c>
      <c r="I39" s="8">
        <v>46171</v>
      </c>
    </row>
    <row r="40" spans="1:9" ht="14">
      <c r="A40" s="5">
        <v>34</v>
      </c>
      <c r="B40" s="15" t="s">
        <v>56</v>
      </c>
      <c r="C40" s="6" t="s">
        <v>100</v>
      </c>
      <c r="D40" s="16" t="s">
        <v>101</v>
      </c>
      <c r="E40" s="7" t="s">
        <v>13</v>
      </c>
      <c r="F40" s="21">
        <v>46127</v>
      </c>
      <c r="G40" s="21">
        <v>46127</v>
      </c>
      <c r="H40" s="7" t="s">
        <v>59</v>
      </c>
      <c r="I40" s="8">
        <v>46171</v>
      </c>
    </row>
    <row r="41" spans="1:9" ht="14">
      <c r="A41" s="5">
        <v>35</v>
      </c>
      <c r="B41" s="15" t="s">
        <v>21</v>
      </c>
      <c r="C41" s="6" t="s">
        <v>102</v>
      </c>
      <c r="D41" s="16" t="s">
        <v>103</v>
      </c>
      <c r="E41" s="7" t="s">
        <v>13</v>
      </c>
      <c r="F41" s="21">
        <v>46096</v>
      </c>
      <c r="G41" s="21">
        <v>46096</v>
      </c>
      <c r="H41" s="7" t="s">
        <v>59</v>
      </c>
      <c r="I41" s="8">
        <v>46171</v>
      </c>
    </row>
    <row r="42" spans="1:9" ht="15">
      <c r="A42" s="5">
        <v>36</v>
      </c>
      <c r="B42" s="15" t="s">
        <v>10</v>
      </c>
      <c r="C42" s="6" t="s">
        <v>104</v>
      </c>
      <c r="D42" s="16" t="s">
        <v>105</v>
      </c>
      <c r="E42" s="13"/>
      <c r="F42" s="13"/>
      <c r="G42" s="21">
        <v>46111</v>
      </c>
      <c r="H42" s="7" t="s">
        <v>59</v>
      </c>
      <c r="I42" s="8">
        <v>46171</v>
      </c>
    </row>
    <row r="43" spans="1:9" ht="15">
      <c r="A43" s="5">
        <v>37</v>
      </c>
      <c r="B43" s="15" t="s">
        <v>106</v>
      </c>
      <c r="C43" s="6" t="s">
        <v>107</v>
      </c>
      <c r="D43" s="16" t="s">
        <v>108</v>
      </c>
      <c r="E43" s="13"/>
      <c r="F43" s="13"/>
      <c r="G43" s="21">
        <v>46172</v>
      </c>
      <c r="H43" s="7" t="s">
        <v>59</v>
      </c>
      <c r="I43" s="8">
        <v>46171</v>
      </c>
    </row>
    <row r="44" spans="1:9" ht="15">
      <c r="A44" s="5">
        <v>38</v>
      </c>
      <c r="B44" s="15" t="s">
        <v>10</v>
      </c>
      <c r="C44" s="6" t="s">
        <v>109</v>
      </c>
      <c r="D44" s="16" t="s">
        <v>110</v>
      </c>
      <c r="E44" s="13"/>
      <c r="F44" s="13"/>
      <c r="G44" s="21">
        <v>46111</v>
      </c>
      <c r="H44" s="7" t="s">
        <v>59</v>
      </c>
      <c r="I44" s="8">
        <v>46171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L2750"/>
  <sheetViews>
    <sheetView tabSelected="1" zoomScale="85" zoomScaleNormal="85" workbookViewId="0">
      <pane ySplit="3" topLeftCell="A4" activePane="bottomLeft" state="frozen"/>
      <selection pane="bottomLeft" activeCell="BB22" sqref="BB22"/>
    </sheetView>
  </sheetViews>
  <sheetFormatPr baseColWidth="10" defaultColWidth="12.5" defaultRowHeight="15.75" customHeight="1"/>
  <cols>
    <col min="1" max="1" width="10.1640625" customWidth="1"/>
    <col min="2" max="2" width="14.33203125" customWidth="1"/>
    <col min="3" max="3" width="19.6640625" bestFit="1" customWidth="1"/>
    <col min="4" max="4" width="10" customWidth="1"/>
    <col min="5" max="5" width="19.83203125" bestFit="1" customWidth="1"/>
    <col min="6" max="6" width="21" bestFit="1" customWidth="1"/>
    <col min="7" max="7" width="24.6640625" bestFit="1" customWidth="1"/>
    <col min="8" max="8" width="20" bestFit="1" customWidth="1"/>
    <col min="9" max="9" width="13.5" bestFit="1" customWidth="1"/>
    <col min="10" max="10" width="7.6640625" customWidth="1"/>
    <col min="11" max="11" width="13.33203125" customWidth="1"/>
    <col min="12" max="12" width="7.33203125" customWidth="1"/>
    <col min="13" max="13" width="14" customWidth="1"/>
    <col min="14" max="14" width="7" customWidth="1"/>
    <col min="15" max="15" width="17.5" customWidth="1"/>
    <col min="16" max="16" width="7" customWidth="1"/>
    <col min="17" max="17" width="15.5" customWidth="1"/>
    <col min="18" max="18" width="6.6640625" customWidth="1"/>
    <col min="19" max="19" width="13.83203125" customWidth="1"/>
    <col min="20" max="20" width="25" customWidth="1"/>
    <col min="21" max="21" width="7.1640625" customWidth="1"/>
    <col min="22" max="22" width="21" customWidth="1"/>
    <col min="23" max="23" width="6.83203125" customWidth="1"/>
    <col min="24" max="24" width="13.1640625" customWidth="1"/>
    <col min="25" max="25" width="17.5" customWidth="1"/>
    <col min="26" max="26" width="6" customWidth="1"/>
    <col min="27" max="27" width="15" customWidth="1"/>
    <col min="28" max="28" width="6" customWidth="1"/>
    <col min="29" max="29" width="14.5" customWidth="1"/>
    <col min="30" max="30" width="7.6640625" customWidth="1"/>
    <col min="31" max="31" width="14.1640625" customWidth="1"/>
    <col min="32" max="32" width="8" customWidth="1"/>
    <col min="33" max="33" width="14.1640625" customWidth="1"/>
    <col min="34" max="34" width="14.5" customWidth="1"/>
    <col min="35" max="35" width="7.6640625" customWidth="1"/>
    <col min="36" max="36" width="24.1640625" customWidth="1"/>
    <col min="37" max="37" width="7.33203125" customWidth="1"/>
    <col min="38" max="38" width="17.6640625" customWidth="1"/>
    <col min="39" max="39" width="7.5" customWidth="1"/>
    <col min="40" max="40" width="15.1640625" customWidth="1"/>
    <col min="41" max="41" width="8.33203125" customWidth="1"/>
    <col min="42" max="42" width="23.1640625" bestFit="1" customWidth="1"/>
    <col min="43" max="43" width="8.1640625" customWidth="1"/>
    <col min="44" max="44" width="14.1640625" customWidth="1"/>
    <col min="45" max="45" width="9" customWidth="1"/>
    <col min="46" max="46" width="14.5" customWidth="1"/>
    <col min="47" max="47" width="8.5" customWidth="1"/>
    <col min="48" max="48" width="15.5" customWidth="1"/>
    <col min="49" max="49" width="8.33203125" customWidth="1"/>
    <col min="50" max="50" width="15.6640625" customWidth="1"/>
    <col min="51" max="51" width="7.5" customWidth="1"/>
    <col min="52" max="52" width="15.33203125" customWidth="1"/>
    <col min="53" max="53" width="9" customWidth="1"/>
    <col min="54" max="54" width="13.83203125" customWidth="1"/>
    <col min="55" max="55" width="16" customWidth="1"/>
    <col min="56" max="56" width="10.5" customWidth="1"/>
    <col min="57" max="57" width="13.6640625" customWidth="1"/>
    <col min="58" max="58" width="10.6640625" customWidth="1"/>
    <col min="59" max="59" width="13.6640625" customWidth="1"/>
    <col min="60" max="60" width="14.83203125" customWidth="1"/>
    <col min="61" max="61" width="9.5" customWidth="1"/>
    <col min="62" max="62" width="22.33203125" customWidth="1"/>
  </cols>
  <sheetData>
    <row r="1" spans="1:64" ht="15.75" customHeight="1">
      <c r="A1" s="39"/>
      <c r="B1" s="39"/>
      <c r="C1" s="40"/>
      <c r="D1" s="41"/>
      <c r="E1" s="41"/>
      <c r="F1" s="41"/>
      <c r="G1" s="41"/>
      <c r="H1" s="41"/>
      <c r="I1" s="159" t="s">
        <v>2608</v>
      </c>
      <c r="J1" s="160"/>
      <c r="K1" s="160"/>
      <c r="L1" s="160"/>
      <c r="M1" s="160"/>
      <c r="N1" s="160"/>
      <c r="O1" s="160"/>
      <c r="P1" s="160"/>
      <c r="Q1" s="160"/>
      <c r="R1" s="160"/>
      <c r="S1" s="161"/>
      <c r="T1" s="162" t="s">
        <v>2611</v>
      </c>
      <c r="U1" s="163"/>
      <c r="V1" s="163"/>
      <c r="W1" s="163"/>
      <c r="X1" s="164"/>
      <c r="Y1" s="165" t="s">
        <v>2612</v>
      </c>
      <c r="Z1" s="166"/>
      <c r="AA1" s="166"/>
      <c r="AB1" s="166"/>
      <c r="AC1" s="166"/>
      <c r="AD1" s="166"/>
      <c r="AE1" s="166"/>
      <c r="AF1" s="166"/>
      <c r="AG1" s="167"/>
      <c r="AH1" s="168" t="s">
        <v>2619</v>
      </c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70"/>
      <c r="BC1" s="171" t="s">
        <v>2632</v>
      </c>
      <c r="BD1" s="171"/>
      <c r="BE1" s="171"/>
      <c r="BF1" s="171"/>
      <c r="BG1" s="171"/>
      <c r="BH1" s="172" t="s">
        <v>2633</v>
      </c>
      <c r="BI1" s="173"/>
      <c r="BJ1" s="156" t="s">
        <v>2638</v>
      </c>
      <c r="BK1" s="157"/>
      <c r="BL1" s="158"/>
    </row>
    <row r="2" spans="1:64" s="29" customFormat="1" ht="118.5" customHeight="1">
      <c r="A2" s="70" t="s">
        <v>111</v>
      </c>
      <c r="B2" s="70" t="s">
        <v>3895</v>
      </c>
      <c r="C2" s="70" t="s">
        <v>112</v>
      </c>
      <c r="D2" s="71" t="s">
        <v>113</v>
      </c>
      <c r="E2" s="70" t="s">
        <v>114</v>
      </c>
      <c r="F2" s="70" t="s">
        <v>115</v>
      </c>
      <c r="G2" s="71" t="s">
        <v>116</v>
      </c>
      <c r="H2" s="70" t="s">
        <v>117</v>
      </c>
      <c r="I2" s="42" t="s">
        <v>2601</v>
      </c>
      <c r="J2" s="42"/>
      <c r="K2" s="43" t="s">
        <v>2604</v>
      </c>
      <c r="L2" s="43"/>
      <c r="M2" s="42" t="s">
        <v>2605</v>
      </c>
      <c r="N2" s="42"/>
      <c r="O2" s="42" t="s">
        <v>2606</v>
      </c>
      <c r="P2" s="42"/>
      <c r="Q2" s="42" t="s">
        <v>2607</v>
      </c>
      <c r="R2" s="42"/>
      <c r="S2" s="43" t="s">
        <v>2618</v>
      </c>
      <c r="T2" s="44" t="s">
        <v>2609</v>
      </c>
      <c r="U2" s="44"/>
      <c r="V2" s="44" t="s">
        <v>2610</v>
      </c>
      <c r="W2" s="44"/>
      <c r="X2" s="45" t="s">
        <v>2618</v>
      </c>
      <c r="Y2" s="46" t="s">
        <v>2613</v>
      </c>
      <c r="Z2" s="46"/>
      <c r="AA2" s="46" t="s">
        <v>2615</v>
      </c>
      <c r="AB2" s="46"/>
      <c r="AC2" s="46" t="s">
        <v>2616</v>
      </c>
      <c r="AD2" s="46"/>
      <c r="AE2" s="46" t="s">
        <v>2617</v>
      </c>
      <c r="AF2" s="46"/>
      <c r="AG2" s="46" t="s">
        <v>2618</v>
      </c>
      <c r="AH2" s="47" t="s">
        <v>2620</v>
      </c>
      <c r="AI2" s="47"/>
      <c r="AJ2" s="47" t="s">
        <v>2621</v>
      </c>
      <c r="AK2" s="47"/>
      <c r="AL2" s="47" t="s">
        <v>2622</v>
      </c>
      <c r="AM2" s="47"/>
      <c r="AN2" s="47" t="s">
        <v>2623</v>
      </c>
      <c r="AO2" s="47"/>
      <c r="AP2" s="47" t="s">
        <v>2624</v>
      </c>
      <c r="AQ2" s="47"/>
      <c r="AR2" s="47" t="s">
        <v>2625</v>
      </c>
      <c r="AS2" s="47"/>
      <c r="AT2" s="47" t="s">
        <v>2626</v>
      </c>
      <c r="AU2" s="47"/>
      <c r="AV2" s="48" t="s">
        <v>2627</v>
      </c>
      <c r="AW2" s="48"/>
      <c r="AX2" s="48" t="s">
        <v>2628</v>
      </c>
      <c r="AY2" s="48"/>
      <c r="AZ2" s="48" t="s">
        <v>2629</v>
      </c>
      <c r="BA2" s="48"/>
      <c r="BB2" s="48" t="s">
        <v>2618</v>
      </c>
      <c r="BC2" s="49" t="s">
        <v>2630</v>
      </c>
      <c r="BD2" s="49"/>
      <c r="BE2" s="49" t="s">
        <v>2631</v>
      </c>
      <c r="BF2" s="50"/>
      <c r="BG2" s="49" t="s">
        <v>2618</v>
      </c>
      <c r="BH2" s="51" t="s">
        <v>2634</v>
      </c>
      <c r="BI2" s="51"/>
      <c r="BJ2" s="52" t="s">
        <v>2635</v>
      </c>
      <c r="BK2" s="53" t="s">
        <v>2636</v>
      </c>
      <c r="BL2" s="53" t="s">
        <v>2637</v>
      </c>
    </row>
    <row r="3" spans="1:64" s="29" customFormat="1" ht="19.25" customHeight="1">
      <c r="A3" s="70"/>
      <c r="B3" s="70"/>
      <c r="C3" s="70"/>
      <c r="D3" s="71"/>
      <c r="E3" s="70"/>
      <c r="F3" s="70"/>
      <c r="G3" s="71"/>
      <c r="H3" s="70"/>
      <c r="I3" s="42" t="s">
        <v>2602</v>
      </c>
      <c r="J3" s="42" t="s">
        <v>2603</v>
      </c>
      <c r="K3" s="42" t="s">
        <v>2602</v>
      </c>
      <c r="L3" s="42" t="s">
        <v>2603</v>
      </c>
      <c r="M3" s="42" t="s">
        <v>2602</v>
      </c>
      <c r="N3" s="42" t="s">
        <v>2603</v>
      </c>
      <c r="O3" s="42" t="s">
        <v>2602</v>
      </c>
      <c r="P3" s="42" t="s">
        <v>2603</v>
      </c>
      <c r="Q3" s="42" t="s">
        <v>2602</v>
      </c>
      <c r="R3" s="42" t="s">
        <v>2603</v>
      </c>
      <c r="S3" s="43"/>
      <c r="T3" s="44" t="s">
        <v>2602</v>
      </c>
      <c r="U3" s="44" t="s">
        <v>2603</v>
      </c>
      <c r="V3" s="44" t="s">
        <v>2602</v>
      </c>
      <c r="W3" s="44" t="s">
        <v>2603</v>
      </c>
      <c r="X3" s="45"/>
      <c r="Y3" s="46" t="s">
        <v>2602</v>
      </c>
      <c r="Z3" s="46" t="s">
        <v>2614</v>
      </c>
      <c r="AA3" s="46" t="s">
        <v>2602</v>
      </c>
      <c r="AB3" s="46" t="s">
        <v>2614</v>
      </c>
      <c r="AC3" s="46" t="s">
        <v>2602</v>
      </c>
      <c r="AD3" s="46" t="s">
        <v>2603</v>
      </c>
      <c r="AE3" s="46" t="s">
        <v>2602</v>
      </c>
      <c r="AF3" s="46" t="s">
        <v>2603</v>
      </c>
      <c r="AG3" s="46"/>
      <c r="AH3" s="47" t="s">
        <v>2602</v>
      </c>
      <c r="AI3" s="47" t="s">
        <v>2603</v>
      </c>
      <c r="AJ3" s="47" t="s">
        <v>2602</v>
      </c>
      <c r="AK3" s="47" t="s">
        <v>2603</v>
      </c>
      <c r="AL3" s="47" t="s">
        <v>2602</v>
      </c>
      <c r="AM3" s="47" t="s">
        <v>2603</v>
      </c>
      <c r="AN3" s="47" t="s">
        <v>2602</v>
      </c>
      <c r="AO3" s="47" t="s">
        <v>2603</v>
      </c>
      <c r="AP3" s="47" t="s">
        <v>2602</v>
      </c>
      <c r="AQ3" s="47" t="s">
        <v>2603</v>
      </c>
      <c r="AR3" s="47" t="s">
        <v>2602</v>
      </c>
      <c r="AS3" s="47" t="s">
        <v>2603</v>
      </c>
      <c r="AT3" s="47" t="s">
        <v>2602</v>
      </c>
      <c r="AU3" s="47" t="s">
        <v>2603</v>
      </c>
      <c r="AV3" s="47" t="s">
        <v>2602</v>
      </c>
      <c r="AW3" s="47" t="s">
        <v>2603</v>
      </c>
      <c r="AX3" s="48" t="s">
        <v>2602</v>
      </c>
      <c r="AY3" s="48" t="s">
        <v>2603</v>
      </c>
      <c r="AZ3" s="48" t="s">
        <v>2602</v>
      </c>
      <c r="BA3" s="48" t="s">
        <v>2603</v>
      </c>
      <c r="BB3" s="48"/>
      <c r="BC3" s="49" t="s">
        <v>2602</v>
      </c>
      <c r="BD3" s="49" t="s">
        <v>2603</v>
      </c>
      <c r="BE3" s="49" t="s">
        <v>2602</v>
      </c>
      <c r="BF3" s="49" t="s">
        <v>2603</v>
      </c>
      <c r="BG3" s="49"/>
      <c r="BH3" s="51" t="s">
        <v>2602</v>
      </c>
      <c r="BI3" s="51" t="s">
        <v>2614</v>
      </c>
      <c r="BJ3" s="52"/>
      <c r="BK3" s="53"/>
      <c r="BL3" s="53"/>
    </row>
    <row r="4" spans="1:64" ht="15.75" customHeight="1">
      <c r="A4" s="54"/>
      <c r="B4" s="54">
        <v>2026</v>
      </c>
      <c r="C4" s="39" t="s">
        <v>120</v>
      </c>
      <c r="D4" s="39">
        <v>113241200</v>
      </c>
      <c r="E4" s="39" t="s">
        <v>121</v>
      </c>
      <c r="F4" s="39" t="s">
        <v>122</v>
      </c>
      <c r="G4" s="39" t="s">
        <v>123</v>
      </c>
      <c r="H4" s="39" t="s">
        <v>124</v>
      </c>
      <c r="I4" s="39" t="s">
        <v>125</v>
      </c>
      <c r="J4" s="55">
        <v>1</v>
      </c>
      <c r="K4" s="39" t="s">
        <v>126</v>
      </c>
      <c r="L4" s="55">
        <v>0.25</v>
      </c>
      <c r="M4" s="39" t="s">
        <v>126</v>
      </c>
      <c r="N4" s="55">
        <v>0</v>
      </c>
      <c r="O4" s="39" t="s">
        <v>126</v>
      </c>
      <c r="P4" s="55">
        <v>0</v>
      </c>
      <c r="Q4" s="39" t="s">
        <v>126</v>
      </c>
      <c r="R4" s="55">
        <v>0</v>
      </c>
      <c r="S4" s="38">
        <f>(J4*'"Вес" ПИР'!$B$13+L4*'"Вес" ПИР'!$B$14+N4*'"Вес" ПИР'!$B$15+P4*'"Вес" ПИР'!$B$16+R4*'"Вес" ПИР'!$B$17)/100</f>
        <v>0.125</v>
      </c>
      <c r="T4" s="39" t="s">
        <v>127</v>
      </c>
      <c r="U4" s="55">
        <v>1</v>
      </c>
      <c r="V4" s="39" t="s">
        <v>127</v>
      </c>
      <c r="W4" s="55">
        <v>1</v>
      </c>
      <c r="X4" s="72">
        <f>(U4*'"Вес" ПИР'!$B$22+W4*'"Вес" ПИР'!$B$23)/100</f>
        <v>1</v>
      </c>
      <c r="Y4" s="39"/>
      <c r="Z4" s="55">
        <v>0.1</v>
      </c>
      <c r="AA4" s="39"/>
      <c r="AB4" s="55">
        <v>0</v>
      </c>
      <c r="AC4" s="39"/>
      <c r="AD4" s="55">
        <v>0</v>
      </c>
      <c r="AE4" s="39"/>
      <c r="AF4" s="55">
        <v>0</v>
      </c>
      <c r="AG4" s="38">
        <f>(Z4*'"Вес" ПИР'!$B$28+AB4*'"Вес" ПИР'!$B$29+AD4*'"Вес" ПИР'!$B$30+AF4*'"Вес" ПИР'!$B$31)/100</f>
        <v>7.4999999999999997E-2</v>
      </c>
      <c r="AH4" s="39"/>
      <c r="AI4" s="39"/>
      <c r="AJ4" s="39" t="s">
        <v>126</v>
      </c>
      <c r="AK4" s="39"/>
      <c r="AL4" s="39"/>
      <c r="AM4" s="39"/>
      <c r="AN4" s="39"/>
      <c r="AO4" s="39"/>
      <c r="AP4" s="39" t="s">
        <v>126</v>
      </c>
      <c r="AQ4" s="39"/>
      <c r="AR4" s="39" t="s">
        <v>126</v>
      </c>
      <c r="AS4" s="39"/>
      <c r="AT4" s="39" t="s">
        <v>126</v>
      </c>
      <c r="AU4" s="39"/>
      <c r="AV4" s="39"/>
      <c r="AW4" s="39"/>
      <c r="AX4" s="39"/>
      <c r="AY4" s="39"/>
      <c r="AZ4" s="39"/>
      <c r="BA4" s="39"/>
      <c r="BB4" s="72">
        <f>(AI4*'"Вес" ПИР'!$B$36+AK4*'"Вес" ПИР'!$B$37+AM4*'"Вес" ПИР'!$B$38+AO4*'"Вес" ПИР'!$B$39+AQ4*'"Вес" ПИР'!$B$40+AS4*'"Вес" ПИР'!$B$41+AU4*'"Вес" ПИР'!$B$42+AW4*'"Вес" ПИР'!$B$43+AY4*'"Вес" ПИР'!$B$44+BA4*'"Вес" ПИР'!$B$45)/100</f>
        <v>0</v>
      </c>
      <c r="BC4" s="39" t="s">
        <v>126</v>
      </c>
      <c r="BD4" s="39"/>
      <c r="BE4" s="39" t="s">
        <v>126</v>
      </c>
      <c r="BF4" s="39"/>
      <c r="BG4" s="72">
        <f>(BD4*'"Вес" ПИР'!$B$50+BF4*'"Вес" ПИР'!$B$51)/100</f>
        <v>0</v>
      </c>
      <c r="BH4" s="39"/>
      <c r="BI4" s="72">
        <v>0</v>
      </c>
      <c r="BJ4" s="39"/>
      <c r="BK4" s="56">
        <v>46218</v>
      </c>
      <c r="BL4" s="38">
        <f>(S4*'"Вес" ПИР'!$B$3+X4*'"Вес" ПИР'!$B$4+AG4*'"Вес" ПИР'!$B$5+BB4*'"Вес" ПИР'!$B$6+BG4*'"Вес" ПИР'!$B$7+BI4*'"Вес" ПИР'!$B$8)/100</f>
        <v>0.1875</v>
      </c>
    </row>
    <row r="5" spans="1:64" ht="15.75" customHeight="1">
      <c r="A5" s="54"/>
      <c r="B5" s="54">
        <v>2026</v>
      </c>
      <c r="C5" s="39" t="s">
        <v>120</v>
      </c>
      <c r="D5" s="39">
        <v>113241100</v>
      </c>
      <c r="E5" s="39" t="s">
        <v>121</v>
      </c>
      <c r="F5" s="39" t="s">
        <v>122</v>
      </c>
      <c r="G5" s="39" t="s">
        <v>123</v>
      </c>
      <c r="H5" s="39" t="s">
        <v>128</v>
      </c>
      <c r="I5" s="39" t="s">
        <v>125</v>
      </c>
      <c r="J5" s="55">
        <v>1</v>
      </c>
      <c r="K5" s="39" t="s">
        <v>126</v>
      </c>
      <c r="L5" s="39"/>
      <c r="M5" s="39" t="s">
        <v>126</v>
      </c>
      <c r="N5" s="39"/>
      <c r="O5" s="39" t="s">
        <v>126</v>
      </c>
      <c r="P5" s="39"/>
      <c r="Q5" s="39" t="s">
        <v>126</v>
      </c>
      <c r="R5" s="39"/>
      <c r="S5" s="38">
        <f>(J5*'"Вес" ПИР'!$B$13+L5*'"Вес" ПИР'!$B$14+N5*'"Вес" ПИР'!$B$15+P5*'"Вес" ПИР'!$B$16+R5*'"Вес" ПИР'!$B$17)/100</f>
        <v>0.05</v>
      </c>
      <c r="T5" s="39" t="s">
        <v>127</v>
      </c>
      <c r="U5" s="39"/>
      <c r="V5" s="39" t="s">
        <v>127</v>
      </c>
      <c r="W5" s="39"/>
      <c r="X5" s="72">
        <f>(U5*'"Вес" ПИР'!$B$22+W5*'"Вес" ПИР'!$B$23)/100</f>
        <v>0</v>
      </c>
      <c r="Y5" s="39"/>
      <c r="Z5" s="39"/>
      <c r="AA5" s="39"/>
      <c r="AB5" s="39"/>
      <c r="AC5" s="39"/>
      <c r="AD5" s="39"/>
      <c r="AE5" s="39"/>
      <c r="AF5" s="39"/>
      <c r="AG5" s="38">
        <f>(Z5*'"Вес" ПИР'!$B$28+AB5*'"Вес" ПИР'!$B$29+AD5*'"Вес" ПИР'!$B$30+AF5*'"Вес" ПИР'!$B$31)/100</f>
        <v>0</v>
      </c>
      <c r="AH5" s="39"/>
      <c r="AI5" s="39"/>
      <c r="AJ5" s="39" t="s">
        <v>126</v>
      </c>
      <c r="AK5" s="39"/>
      <c r="AL5" s="39"/>
      <c r="AM5" s="39"/>
      <c r="AN5" s="39"/>
      <c r="AO5" s="39"/>
      <c r="AP5" s="39" t="s">
        <v>126</v>
      </c>
      <c r="AQ5" s="39"/>
      <c r="AR5" s="39" t="s">
        <v>126</v>
      </c>
      <c r="AS5" s="39"/>
      <c r="AT5" s="39" t="s">
        <v>126</v>
      </c>
      <c r="AU5" s="39"/>
      <c r="AV5" s="39"/>
      <c r="AW5" s="39"/>
      <c r="AX5" s="39"/>
      <c r="AY5" s="39"/>
      <c r="AZ5" s="39"/>
      <c r="BA5" s="39"/>
      <c r="BB5" s="72">
        <f>(AI5*'"Вес" ПИР'!$B$36+AK5*'"Вес" ПИР'!$B$37+AM5*'"Вес" ПИР'!$B$38+AO5*'"Вес" ПИР'!$B$39+AQ5*'"Вес" ПИР'!$B$40+AS5*'"Вес" ПИР'!$B$41+AU5*'"Вес" ПИР'!$B$42+AW5*'"Вес" ПИР'!$B$43+AY5*'"Вес" ПИР'!$B$44+BA5*'"Вес" ПИР'!$B$45)/100</f>
        <v>0</v>
      </c>
      <c r="BC5" s="39" t="s">
        <v>126</v>
      </c>
      <c r="BD5" s="39"/>
      <c r="BE5" s="39" t="s">
        <v>126</v>
      </c>
      <c r="BF5" s="57"/>
      <c r="BG5" s="72">
        <f>(BD5*'"Вес" ПИР'!$B$50+BF5*'"Вес" ПИР'!$B$51)/100</f>
        <v>0</v>
      </c>
      <c r="BH5" s="39"/>
      <c r="BI5" s="72">
        <v>0</v>
      </c>
      <c r="BJ5" s="39"/>
      <c r="BK5" s="56">
        <v>46218</v>
      </c>
      <c r="BL5" s="38">
        <f>(S5*'"Вес" ПИР'!$B$3+X5*'"Вес" ПИР'!$B$4+AG5*'"Вес" ПИР'!$B$5+BB5*'"Вес" ПИР'!$B$6+BG5*'"Вес" ПИР'!$B$7+BI5*'"Вес" ПИР'!$B$8)/100</f>
        <v>3.7499999999999999E-3</v>
      </c>
    </row>
    <row r="6" spans="1:64" ht="15.75" customHeight="1">
      <c r="A6" s="54"/>
      <c r="B6" s="54">
        <v>2026</v>
      </c>
      <c r="C6" s="39" t="s">
        <v>120</v>
      </c>
      <c r="D6" s="39">
        <v>113241300</v>
      </c>
      <c r="E6" s="39" t="s">
        <v>121</v>
      </c>
      <c r="F6" s="39" t="s">
        <v>122</v>
      </c>
      <c r="G6" s="39" t="s">
        <v>123</v>
      </c>
      <c r="H6" s="39" t="s">
        <v>129</v>
      </c>
      <c r="I6" s="39" t="s">
        <v>125</v>
      </c>
      <c r="J6" s="55">
        <v>1</v>
      </c>
      <c r="K6" s="39" t="s">
        <v>126</v>
      </c>
      <c r="L6" s="39"/>
      <c r="M6" s="39" t="s">
        <v>126</v>
      </c>
      <c r="N6" s="39"/>
      <c r="O6" s="39" t="s">
        <v>126</v>
      </c>
      <c r="P6" s="39"/>
      <c r="Q6" s="39" t="s">
        <v>126</v>
      </c>
      <c r="R6" s="39"/>
      <c r="S6" s="38">
        <f>(J6*'"Вес" ПИР'!$B$13+L6*'"Вес" ПИР'!$B$14+N6*'"Вес" ПИР'!$B$15+P6*'"Вес" ПИР'!$B$16+R6*'"Вес" ПИР'!$B$17)/100</f>
        <v>0.05</v>
      </c>
      <c r="T6" s="39" t="s">
        <v>127</v>
      </c>
      <c r="U6" s="39"/>
      <c r="V6" s="39" t="s">
        <v>127</v>
      </c>
      <c r="W6" s="39"/>
      <c r="X6" s="72">
        <f>(U6*'"Вес" ПИР'!$B$22+W6*'"Вес" ПИР'!$B$23)/100</f>
        <v>0</v>
      </c>
      <c r="Y6" s="39"/>
      <c r="Z6" s="39"/>
      <c r="AA6" s="39"/>
      <c r="AB6" s="39"/>
      <c r="AC6" s="39"/>
      <c r="AD6" s="39"/>
      <c r="AE6" s="39"/>
      <c r="AF6" s="39"/>
      <c r="AG6" s="38">
        <f>(Z6*'"Вес" ПИР'!$B$28+AB6*'"Вес" ПИР'!$B$29+AD6*'"Вес" ПИР'!$B$30+AF6*'"Вес" ПИР'!$B$31)/100</f>
        <v>0</v>
      </c>
      <c r="AH6" s="39"/>
      <c r="AI6" s="39"/>
      <c r="AJ6" s="39" t="s">
        <v>126</v>
      </c>
      <c r="AK6" s="39"/>
      <c r="AL6" s="39"/>
      <c r="AM6" s="39"/>
      <c r="AN6" s="39"/>
      <c r="AO6" s="39"/>
      <c r="AP6" s="39" t="s">
        <v>126</v>
      </c>
      <c r="AQ6" s="39"/>
      <c r="AR6" s="39" t="s">
        <v>126</v>
      </c>
      <c r="AS6" s="39"/>
      <c r="AT6" s="39" t="s">
        <v>126</v>
      </c>
      <c r="AU6" s="39"/>
      <c r="AV6" s="39"/>
      <c r="AW6" s="39"/>
      <c r="AX6" s="39"/>
      <c r="AY6" s="39"/>
      <c r="AZ6" s="39"/>
      <c r="BA6" s="39"/>
      <c r="BB6" s="72">
        <f>(AI6*'"Вес" ПИР'!$B$36+AK6*'"Вес" ПИР'!$B$37+AM6*'"Вес" ПИР'!$B$38+AO6*'"Вес" ПИР'!$B$39+AQ6*'"Вес" ПИР'!$B$40+AS6*'"Вес" ПИР'!$B$41+AU6*'"Вес" ПИР'!$B$42+AW6*'"Вес" ПИР'!$B$43+AY6*'"Вес" ПИР'!$B$44+BA6*'"Вес" ПИР'!$B$45)/100</f>
        <v>0</v>
      </c>
      <c r="BC6" s="39" t="s">
        <v>126</v>
      </c>
      <c r="BD6" s="39"/>
      <c r="BE6" s="39" t="s">
        <v>126</v>
      </c>
      <c r="BF6" s="57"/>
      <c r="BG6" s="72">
        <f>(BD6*'"Вес" ПИР'!$B$50+BF6*'"Вес" ПИР'!$B$51)/100</f>
        <v>0</v>
      </c>
      <c r="BH6" s="39"/>
      <c r="BI6" s="72">
        <v>0</v>
      </c>
      <c r="BJ6" s="39"/>
      <c r="BK6" s="56">
        <v>46218</v>
      </c>
      <c r="BL6" s="38">
        <f>(S6*'"Вес" ПИР'!$B$3+X6*'"Вес" ПИР'!$B$4+AG6*'"Вес" ПИР'!$B$5+BB6*'"Вес" ПИР'!$B$6+BG6*'"Вес" ПИР'!$B$7+BI6*'"Вес" ПИР'!$B$8)/100</f>
        <v>3.7499999999999999E-3</v>
      </c>
    </row>
    <row r="7" spans="1:64" ht="15.75" customHeight="1">
      <c r="A7" s="54"/>
      <c r="B7" s="54">
        <v>2026</v>
      </c>
      <c r="C7" s="39" t="s">
        <v>120</v>
      </c>
      <c r="D7" s="39">
        <v>113247300</v>
      </c>
      <c r="E7" s="39" t="s">
        <v>121</v>
      </c>
      <c r="F7" s="39" t="s">
        <v>122</v>
      </c>
      <c r="G7" s="39" t="s">
        <v>130</v>
      </c>
      <c r="H7" s="39" t="s">
        <v>131</v>
      </c>
      <c r="I7" s="39" t="s">
        <v>125</v>
      </c>
      <c r="J7" s="55">
        <v>1</v>
      </c>
      <c r="K7" s="39" t="s">
        <v>126</v>
      </c>
      <c r="L7" s="39"/>
      <c r="M7" s="39" t="s">
        <v>126</v>
      </c>
      <c r="N7" s="39"/>
      <c r="O7" s="39" t="s">
        <v>126</v>
      </c>
      <c r="P7" s="39"/>
      <c r="Q7" s="39" t="s">
        <v>126</v>
      </c>
      <c r="R7" s="39"/>
      <c r="S7" s="38">
        <f>(J7*'"Вес" ПИР'!$B$13+L7*'"Вес" ПИР'!$B$14+N7*'"Вес" ПИР'!$B$15+P7*'"Вес" ПИР'!$B$16+R7*'"Вес" ПИР'!$B$17)/100</f>
        <v>0.05</v>
      </c>
      <c r="T7" s="39" t="s">
        <v>127</v>
      </c>
      <c r="U7" s="39"/>
      <c r="V7" s="39" t="s">
        <v>127</v>
      </c>
      <c r="W7" s="39"/>
      <c r="X7" s="72">
        <f>(U7*'"Вес" ПИР'!$B$22+W7*'"Вес" ПИР'!$B$23)/100</f>
        <v>0</v>
      </c>
      <c r="Y7" s="39"/>
      <c r="Z7" s="39"/>
      <c r="AA7" s="39"/>
      <c r="AB7" s="39"/>
      <c r="AC7" s="39"/>
      <c r="AD7" s="39"/>
      <c r="AE7" s="39"/>
      <c r="AF7" s="39"/>
      <c r="AG7" s="38">
        <f>(Z7*'"Вес" ПИР'!$B$28+AB7*'"Вес" ПИР'!$B$29+AD7*'"Вес" ПИР'!$B$30+AF7*'"Вес" ПИР'!$B$31)/100</f>
        <v>0</v>
      </c>
      <c r="AH7" s="39"/>
      <c r="AI7" s="39"/>
      <c r="AJ7" s="39" t="s">
        <v>126</v>
      </c>
      <c r="AK7" s="39"/>
      <c r="AL7" s="39"/>
      <c r="AM7" s="39"/>
      <c r="AN7" s="39"/>
      <c r="AO7" s="39"/>
      <c r="AP7" s="39" t="s">
        <v>126</v>
      </c>
      <c r="AQ7" s="39"/>
      <c r="AR7" s="39" t="s">
        <v>126</v>
      </c>
      <c r="AS7" s="39"/>
      <c r="AT7" s="39" t="s">
        <v>126</v>
      </c>
      <c r="AU7" s="39"/>
      <c r="AV7" s="39"/>
      <c r="AW7" s="39"/>
      <c r="AX7" s="39"/>
      <c r="AY7" s="39"/>
      <c r="AZ7" s="39"/>
      <c r="BA7" s="39"/>
      <c r="BB7" s="72">
        <f>(AI7*'"Вес" ПИР'!$B$36+AK7*'"Вес" ПИР'!$B$37+AM7*'"Вес" ПИР'!$B$38+AO7*'"Вес" ПИР'!$B$39+AQ7*'"Вес" ПИР'!$B$40+AS7*'"Вес" ПИР'!$B$41+AU7*'"Вес" ПИР'!$B$42+AW7*'"Вес" ПИР'!$B$43+AY7*'"Вес" ПИР'!$B$44+BA7*'"Вес" ПИР'!$B$45)/100</f>
        <v>0</v>
      </c>
      <c r="BC7" s="39" t="s">
        <v>126</v>
      </c>
      <c r="BD7" s="39"/>
      <c r="BE7" s="39" t="s">
        <v>126</v>
      </c>
      <c r="BF7" s="57"/>
      <c r="BG7" s="72">
        <f>(BD7*'"Вес" ПИР'!$B$50+BF7*'"Вес" ПИР'!$B$51)/100</f>
        <v>0</v>
      </c>
      <c r="BH7" s="39"/>
      <c r="BI7" s="72">
        <v>0</v>
      </c>
      <c r="BJ7" s="39"/>
      <c r="BK7" s="56">
        <v>46218</v>
      </c>
      <c r="BL7" s="38">
        <f>(S7*'"Вес" ПИР'!$B$3+X7*'"Вес" ПИР'!$B$4+AG7*'"Вес" ПИР'!$B$5+BB7*'"Вес" ПИР'!$B$6+BG7*'"Вес" ПИР'!$B$7+BI7*'"Вес" ПИР'!$B$8)/100</f>
        <v>3.7499999999999999E-3</v>
      </c>
    </row>
    <row r="8" spans="1:64" ht="15.75" customHeight="1">
      <c r="A8" s="54"/>
      <c r="B8" s="54">
        <v>2026</v>
      </c>
      <c r="C8" s="39" t="s">
        <v>120</v>
      </c>
      <c r="D8" s="39">
        <v>113451100</v>
      </c>
      <c r="E8" s="39" t="s">
        <v>121</v>
      </c>
      <c r="F8" s="39" t="s">
        <v>132</v>
      </c>
      <c r="G8" s="39" t="s">
        <v>133</v>
      </c>
      <c r="H8" s="39" t="s">
        <v>134</v>
      </c>
      <c r="I8" s="39" t="s">
        <v>125</v>
      </c>
      <c r="J8" s="55">
        <v>1</v>
      </c>
      <c r="K8" s="39" t="s">
        <v>126</v>
      </c>
      <c r="L8" s="39"/>
      <c r="M8" s="39" t="s">
        <v>126</v>
      </c>
      <c r="N8" s="39"/>
      <c r="O8" s="39" t="s">
        <v>126</v>
      </c>
      <c r="P8" s="39"/>
      <c r="Q8" s="39" t="s">
        <v>126</v>
      </c>
      <c r="R8" s="39"/>
      <c r="S8" s="38">
        <f>(J8*'"Вес" ПИР'!$B$13+L8*'"Вес" ПИР'!$B$14+N8*'"Вес" ПИР'!$B$15+P8*'"Вес" ПИР'!$B$16+R8*'"Вес" ПИР'!$B$17)/100</f>
        <v>0.05</v>
      </c>
      <c r="T8" s="39" t="s">
        <v>135</v>
      </c>
      <c r="U8" s="39"/>
      <c r="V8" s="39" t="s">
        <v>135</v>
      </c>
      <c r="W8" s="39"/>
      <c r="X8" s="72">
        <f>(U8*'"Вес" ПИР'!$B$22+W8*'"Вес" ПИР'!$B$23)/100</f>
        <v>0</v>
      </c>
      <c r="Y8" s="39"/>
      <c r="Z8" s="39"/>
      <c r="AA8" s="39"/>
      <c r="AB8" s="39"/>
      <c r="AC8" s="39"/>
      <c r="AD8" s="39"/>
      <c r="AE8" s="39"/>
      <c r="AF8" s="39"/>
      <c r="AG8" s="38">
        <f>(Z8*'"Вес" ПИР'!$B$28+AB8*'"Вес" ПИР'!$B$29+AD8*'"Вес" ПИР'!$B$30+AF8*'"Вес" ПИР'!$B$31)/100</f>
        <v>0</v>
      </c>
      <c r="AH8" s="39"/>
      <c r="AI8" s="39"/>
      <c r="AJ8" s="39" t="s">
        <v>126</v>
      </c>
      <c r="AK8" s="39"/>
      <c r="AL8" s="39"/>
      <c r="AM8" s="39"/>
      <c r="AN8" s="39"/>
      <c r="AO8" s="39"/>
      <c r="AP8" s="39" t="s">
        <v>126</v>
      </c>
      <c r="AQ8" s="39"/>
      <c r="AR8" s="39" t="s">
        <v>126</v>
      </c>
      <c r="AS8" s="39"/>
      <c r="AT8" s="39" t="s">
        <v>126</v>
      </c>
      <c r="AU8" s="39"/>
      <c r="AV8" s="39"/>
      <c r="AW8" s="39"/>
      <c r="AX8" s="39"/>
      <c r="AY8" s="39"/>
      <c r="AZ8" s="39"/>
      <c r="BA8" s="39"/>
      <c r="BB8" s="72">
        <f>(AI8*'"Вес" ПИР'!$B$36+AK8*'"Вес" ПИР'!$B$37+AM8*'"Вес" ПИР'!$B$38+AO8*'"Вес" ПИР'!$B$39+AQ8*'"Вес" ПИР'!$B$40+AS8*'"Вес" ПИР'!$B$41+AU8*'"Вес" ПИР'!$B$42+AW8*'"Вес" ПИР'!$B$43+AY8*'"Вес" ПИР'!$B$44+BA8*'"Вес" ПИР'!$B$45)/100</f>
        <v>0</v>
      </c>
      <c r="BC8" s="39" t="s">
        <v>126</v>
      </c>
      <c r="BD8" s="39"/>
      <c r="BE8" s="39" t="s">
        <v>126</v>
      </c>
      <c r="BF8" s="57"/>
      <c r="BG8" s="72">
        <f>(BD8*'"Вес" ПИР'!$B$50+BF8*'"Вес" ПИР'!$B$51)/100</f>
        <v>0</v>
      </c>
      <c r="BH8" s="39"/>
      <c r="BI8" s="72">
        <v>0</v>
      </c>
      <c r="BJ8" s="39"/>
      <c r="BK8" s="56">
        <v>46266</v>
      </c>
      <c r="BL8" s="38">
        <f>(S8*'"Вес" ПИР'!$B$3+X8*'"Вес" ПИР'!$B$4+AG8*'"Вес" ПИР'!$B$5+BB8*'"Вес" ПИР'!$B$6+BG8*'"Вес" ПИР'!$B$7+BI8*'"Вес" ПИР'!$B$8)/100</f>
        <v>3.7499999999999999E-3</v>
      </c>
    </row>
    <row r="9" spans="1:64" ht="15.75" customHeight="1">
      <c r="A9" s="54"/>
      <c r="B9" s="54">
        <v>2026</v>
      </c>
      <c r="C9" s="39" t="s">
        <v>120</v>
      </c>
      <c r="D9" s="39">
        <v>113453100</v>
      </c>
      <c r="E9" s="39" t="s">
        <v>121</v>
      </c>
      <c r="F9" s="39" t="s">
        <v>132</v>
      </c>
      <c r="G9" s="39" t="s">
        <v>136</v>
      </c>
      <c r="H9" s="39" t="s">
        <v>137</v>
      </c>
      <c r="I9" s="39" t="s">
        <v>125</v>
      </c>
      <c r="J9" s="55">
        <v>1</v>
      </c>
      <c r="K9" s="39" t="s">
        <v>126</v>
      </c>
      <c r="L9" s="39"/>
      <c r="M9" s="39" t="s">
        <v>126</v>
      </c>
      <c r="N9" s="39"/>
      <c r="O9" s="39" t="s">
        <v>126</v>
      </c>
      <c r="P9" s="39"/>
      <c r="Q9" s="39" t="s">
        <v>126</v>
      </c>
      <c r="R9" s="39"/>
      <c r="S9" s="38">
        <f>(J9*'"Вес" ПИР'!$B$13+L9*'"Вес" ПИР'!$B$14+N9*'"Вес" ПИР'!$B$15+P9*'"Вес" ПИР'!$B$16+R9*'"Вес" ПИР'!$B$17)/100</f>
        <v>0.05</v>
      </c>
      <c r="T9" s="39" t="s">
        <v>135</v>
      </c>
      <c r="U9" s="39"/>
      <c r="V9" s="39" t="s">
        <v>135</v>
      </c>
      <c r="W9" s="39"/>
      <c r="X9" s="72">
        <f>(U9*'"Вес" ПИР'!$B$22+W9*'"Вес" ПИР'!$B$23)/100</f>
        <v>0</v>
      </c>
      <c r="Y9" s="39"/>
      <c r="Z9" s="39"/>
      <c r="AA9" s="39"/>
      <c r="AB9" s="39"/>
      <c r="AC9" s="39"/>
      <c r="AD9" s="39"/>
      <c r="AE9" s="39"/>
      <c r="AF9" s="39"/>
      <c r="AG9" s="38">
        <f>(Z9*'"Вес" ПИР'!$B$28+AB9*'"Вес" ПИР'!$B$29+AD9*'"Вес" ПИР'!$B$30+AF9*'"Вес" ПИР'!$B$31)/100</f>
        <v>0</v>
      </c>
      <c r="AH9" s="39"/>
      <c r="AI9" s="39"/>
      <c r="AJ9" s="39" t="s">
        <v>126</v>
      </c>
      <c r="AK9" s="39"/>
      <c r="AL9" s="39"/>
      <c r="AM9" s="39"/>
      <c r="AN9" s="39"/>
      <c r="AO9" s="39"/>
      <c r="AP9" s="39" t="s">
        <v>126</v>
      </c>
      <c r="AQ9" s="39"/>
      <c r="AR9" s="39" t="s">
        <v>126</v>
      </c>
      <c r="AS9" s="39"/>
      <c r="AT9" s="39" t="s">
        <v>126</v>
      </c>
      <c r="AU9" s="39"/>
      <c r="AV9" s="39"/>
      <c r="AW9" s="39"/>
      <c r="AX9" s="39"/>
      <c r="AY9" s="39"/>
      <c r="AZ9" s="39"/>
      <c r="BA9" s="39"/>
      <c r="BB9" s="72">
        <f>(AI9*'"Вес" ПИР'!$B$36+AK9*'"Вес" ПИР'!$B$37+AM9*'"Вес" ПИР'!$B$38+AO9*'"Вес" ПИР'!$B$39+AQ9*'"Вес" ПИР'!$B$40+AS9*'"Вес" ПИР'!$B$41+AU9*'"Вес" ПИР'!$B$42+AW9*'"Вес" ПИР'!$B$43+AY9*'"Вес" ПИР'!$B$44+BA9*'"Вес" ПИР'!$B$45)/100</f>
        <v>0</v>
      </c>
      <c r="BC9" s="39" t="s">
        <v>126</v>
      </c>
      <c r="BD9" s="39"/>
      <c r="BE9" s="39" t="s">
        <v>126</v>
      </c>
      <c r="BF9" s="57"/>
      <c r="BG9" s="72">
        <f>(BD9*'"Вес" ПИР'!$B$50+BF9*'"Вес" ПИР'!$B$51)/100</f>
        <v>0</v>
      </c>
      <c r="BH9" s="39"/>
      <c r="BI9" s="72">
        <v>0</v>
      </c>
      <c r="BJ9" s="39"/>
      <c r="BK9" s="56">
        <v>46266</v>
      </c>
      <c r="BL9" s="38">
        <f>(S9*'"Вес" ПИР'!$B$3+X9*'"Вес" ПИР'!$B$4+AG9*'"Вес" ПИР'!$B$5+BB9*'"Вес" ПИР'!$B$6+BG9*'"Вес" ПИР'!$B$7+BI9*'"Вес" ПИР'!$B$8)/100</f>
        <v>3.7499999999999999E-3</v>
      </c>
    </row>
    <row r="10" spans="1:64" ht="15.75" customHeight="1">
      <c r="A10" s="54"/>
      <c r="B10" s="54">
        <v>2026</v>
      </c>
      <c r="C10" s="39" t="s">
        <v>120</v>
      </c>
      <c r="D10" s="39">
        <v>113453500</v>
      </c>
      <c r="E10" s="39" t="s">
        <v>121</v>
      </c>
      <c r="F10" s="39" t="s">
        <v>132</v>
      </c>
      <c r="G10" s="39" t="s">
        <v>136</v>
      </c>
      <c r="H10" s="39" t="s">
        <v>138</v>
      </c>
      <c r="I10" s="39" t="s">
        <v>125</v>
      </c>
      <c r="J10" s="55">
        <v>1</v>
      </c>
      <c r="K10" s="39" t="s">
        <v>126</v>
      </c>
      <c r="L10" s="39"/>
      <c r="M10" s="39" t="s">
        <v>126</v>
      </c>
      <c r="N10" s="39"/>
      <c r="O10" s="39" t="s">
        <v>126</v>
      </c>
      <c r="P10" s="39"/>
      <c r="Q10" s="39" t="s">
        <v>126</v>
      </c>
      <c r="R10" s="39"/>
      <c r="S10" s="38">
        <f>(J10*'"Вес" ПИР'!$B$13+L10*'"Вес" ПИР'!$B$14+N10*'"Вес" ПИР'!$B$15+P10*'"Вес" ПИР'!$B$16+R10*'"Вес" ПИР'!$B$17)/100</f>
        <v>0.05</v>
      </c>
      <c r="T10" s="39" t="s">
        <v>135</v>
      </c>
      <c r="U10" s="39"/>
      <c r="V10" s="39" t="s">
        <v>135</v>
      </c>
      <c r="W10" s="39"/>
      <c r="X10" s="72">
        <f>(U10*'"Вес" ПИР'!$B$22+W10*'"Вес" ПИР'!$B$23)/100</f>
        <v>0</v>
      </c>
      <c r="Y10" s="39"/>
      <c r="Z10" s="39"/>
      <c r="AA10" s="39"/>
      <c r="AB10" s="39"/>
      <c r="AC10" s="39"/>
      <c r="AD10" s="39"/>
      <c r="AE10" s="39"/>
      <c r="AF10" s="39"/>
      <c r="AG10" s="38">
        <f>(Z10*'"Вес" ПИР'!$B$28+AB10*'"Вес" ПИР'!$B$29+AD10*'"Вес" ПИР'!$B$30+AF10*'"Вес" ПИР'!$B$31)/100</f>
        <v>0</v>
      </c>
      <c r="AH10" s="39"/>
      <c r="AI10" s="39"/>
      <c r="AJ10" s="39" t="s">
        <v>126</v>
      </c>
      <c r="AK10" s="39"/>
      <c r="AL10" s="39"/>
      <c r="AM10" s="39"/>
      <c r="AN10" s="39"/>
      <c r="AO10" s="39"/>
      <c r="AP10" s="39" t="s">
        <v>126</v>
      </c>
      <c r="AQ10" s="39"/>
      <c r="AR10" s="39" t="s">
        <v>126</v>
      </c>
      <c r="AS10" s="39"/>
      <c r="AT10" s="39" t="s">
        <v>126</v>
      </c>
      <c r="AU10" s="39"/>
      <c r="AV10" s="39"/>
      <c r="AW10" s="39"/>
      <c r="AX10" s="39"/>
      <c r="AY10" s="39"/>
      <c r="AZ10" s="39"/>
      <c r="BA10" s="39"/>
      <c r="BB10" s="72">
        <f>(AI10*'"Вес" ПИР'!$B$36+AK10*'"Вес" ПИР'!$B$37+AM10*'"Вес" ПИР'!$B$38+AO10*'"Вес" ПИР'!$B$39+AQ10*'"Вес" ПИР'!$B$40+AS10*'"Вес" ПИР'!$B$41+AU10*'"Вес" ПИР'!$B$42+AW10*'"Вес" ПИР'!$B$43+AY10*'"Вес" ПИР'!$B$44+BA10*'"Вес" ПИР'!$B$45)/100</f>
        <v>0</v>
      </c>
      <c r="BC10" s="39" t="s">
        <v>126</v>
      </c>
      <c r="BD10" s="39"/>
      <c r="BE10" s="39" t="s">
        <v>126</v>
      </c>
      <c r="BF10" s="57"/>
      <c r="BG10" s="72">
        <f>(BD10*'"Вес" ПИР'!$B$50+BF10*'"Вес" ПИР'!$B$51)/100</f>
        <v>0</v>
      </c>
      <c r="BH10" s="39"/>
      <c r="BI10" s="72">
        <v>0</v>
      </c>
      <c r="BJ10" s="39"/>
      <c r="BK10" s="56">
        <v>46266</v>
      </c>
      <c r="BL10" s="38">
        <f>(S10*'"Вес" ПИР'!$B$3+X10*'"Вес" ПИР'!$B$4+AG10*'"Вес" ПИР'!$B$5+BB10*'"Вес" ПИР'!$B$6+BG10*'"Вес" ПИР'!$B$7+BI10*'"Вес" ПИР'!$B$8)/100</f>
        <v>3.7499999999999999E-3</v>
      </c>
    </row>
    <row r="11" spans="1:64" ht="15.75" customHeight="1">
      <c r="A11" s="54"/>
      <c r="B11" s="54">
        <v>2026</v>
      </c>
      <c r="C11" s="39" t="s">
        <v>120</v>
      </c>
      <c r="D11" s="39">
        <v>113651100</v>
      </c>
      <c r="E11" s="39" t="s">
        <v>121</v>
      </c>
      <c r="F11" s="39" t="s">
        <v>139</v>
      </c>
      <c r="G11" s="39" t="s">
        <v>140</v>
      </c>
      <c r="H11" s="39" t="s">
        <v>141</v>
      </c>
      <c r="I11" s="39" t="s">
        <v>125</v>
      </c>
      <c r="J11" s="55">
        <v>1</v>
      </c>
      <c r="K11" s="39" t="s">
        <v>126</v>
      </c>
      <c r="L11" s="39"/>
      <c r="M11" s="39" t="s">
        <v>126</v>
      </c>
      <c r="N11" s="39"/>
      <c r="O11" s="39" t="s">
        <v>126</v>
      </c>
      <c r="P11" s="39"/>
      <c r="Q11" s="39" t="s">
        <v>126</v>
      </c>
      <c r="R11" s="39"/>
      <c r="S11" s="38">
        <f>(J11*'"Вес" ПИР'!$B$13+L11*'"Вес" ПИР'!$B$14+N11*'"Вес" ПИР'!$B$15+P11*'"Вес" ПИР'!$B$16+R11*'"Вес" ПИР'!$B$17)/100</f>
        <v>0.05</v>
      </c>
      <c r="T11" s="39" t="s">
        <v>135</v>
      </c>
      <c r="U11" s="39"/>
      <c r="V11" s="39" t="s">
        <v>135</v>
      </c>
      <c r="W11" s="39"/>
      <c r="X11" s="72">
        <f>(U11*'"Вес" ПИР'!$B$22+W11*'"Вес" ПИР'!$B$23)/100</f>
        <v>0</v>
      </c>
      <c r="Y11" s="39"/>
      <c r="Z11" s="39"/>
      <c r="AA11" s="39"/>
      <c r="AB11" s="39"/>
      <c r="AC11" s="39"/>
      <c r="AD11" s="39"/>
      <c r="AE11" s="39"/>
      <c r="AF11" s="39"/>
      <c r="AG11" s="38">
        <f>(Z11*'"Вес" ПИР'!$B$28+AB11*'"Вес" ПИР'!$B$29+AD11*'"Вес" ПИР'!$B$30+AF11*'"Вес" ПИР'!$B$31)/100</f>
        <v>0</v>
      </c>
      <c r="AH11" s="39"/>
      <c r="AI11" s="39"/>
      <c r="AJ11" s="39" t="s">
        <v>126</v>
      </c>
      <c r="AK11" s="39"/>
      <c r="AL11" s="39"/>
      <c r="AM11" s="39"/>
      <c r="AN11" s="39"/>
      <c r="AO11" s="39"/>
      <c r="AP11" s="39" t="s">
        <v>126</v>
      </c>
      <c r="AQ11" s="39"/>
      <c r="AR11" s="39" t="s">
        <v>126</v>
      </c>
      <c r="AS11" s="39"/>
      <c r="AT11" s="39" t="s">
        <v>126</v>
      </c>
      <c r="AU11" s="39"/>
      <c r="AV11" s="39"/>
      <c r="AW11" s="39"/>
      <c r="AX11" s="39"/>
      <c r="AY11" s="39"/>
      <c r="AZ11" s="39"/>
      <c r="BA11" s="39"/>
      <c r="BB11" s="72">
        <f>(AI11*'"Вес" ПИР'!$B$36+AK11*'"Вес" ПИР'!$B$37+AM11*'"Вес" ПИР'!$B$38+AO11*'"Вес" ПИР'!$B$39+AQ11*'"Вес" ПИР'!$B$40+AS11*'"Вес" ПИР'!$B$41+AU11*'"Вес" ПИР'!$B$42+AW11*'"Вес" ПИР'!$B$43+AY11*'"Вес" ПИР'!$B$44+BA11*'"Вес" ПИР'!$B$45)/100</f>
        <v>0</v>
      </c>
      <c r="BC11" s="39" t="s">
        <v>126</v>
      </c>
      <c r="BD11" s="39"/>
      <c r="BE11" s="39" t="s">
        <v>126</v>
      </c>
      <c r="BF11" s="57"/>
      <c r="BG11" s="72">
        <f>(BD11*'"Вес" ПИР'!$B$50+BF11*'"Вес" ПИР'!$B$51)/100</f>
        <v>0</v>
      </c>
      <c r="BH11" s="39"/>
      <c r="BI11" s="72">
        <v>0</v>
      </c>
      <c r="BJ11" s="39"/>
      <c r="BK11" s="56">
        <v>46266</v>
      </c>
      <c r="BL11" s="38">
        <f>(S11*'"Вес" ПИР'!$B$3+X11*'"Вес" ПИР'!$B$4+AG11*'"Вес" ПИР'!$B$5+BB11*'"Вес" ПИР'!$B$6+BG11*'"Вес" ПИР'!$B$7+BI11*'"Вес" ПИР'!$B$8)/100</f>
        <v>3.7499999999999999E-3</v>
      </c>
    </row>
    <row r="12" spans="1:64" ht="15.75" customHeight="1">
      <c r="A12" s="54"/>
      <c r="B12" s="54">
        <v>2026</v>
      </c>
      <c r="C12" s="39" t="s">
        <v>120</v>
      </c>
      <c r="D12" s="39">
        <v>114655300</v>
      </c>
      <c r="E12" s="39" t="s">
        <v>121</v>
      </c>
      <c r="F12" s="39" t="s">
        <v>142</v>
      </c>
      <c r="G12" s="39" t="s">
        <v>143</v>
      </c>
      <c r="H12" s="39" t="s">
        <v>144</v>
      </c>
      <c r="I12" s="39" t="s">
        <v>125</v>
      </c>
      <c r="J12" s="55">
        <v>1</v>
      </c>
      <c r="K12" s="39" t="s">
        <v>126</v>
      </c>
      <c r="L12" s="39"/>
      <c r="M12" s="39" t="s">
        <v>126</v>
      </c>
      <c r="N12" s="39"/>
      <c r="O12" s="39" t="s">
        <v>126</v>
      </c>
      <c r="P12" s="39"/>
      <c r="Q12" s="39" t="s">
        <v>126</v>
      </c>
      <c r="R12" s="39"/>
      <c r="S12" s="38">
        <f>(J12*'"Вес" ПИР'!$B$13+L12*'"Вес" ПИР'!$B$14+N12*'"Вес" ПИР'!$B$15+P12*'"Вес" ПИР'!$B$16+R12*'"Вес" ПИР'!$B$17)/100</f>
        <v>0.05</v>
      </c>
      <c r="T12" s="39" t="s">
        <v>127</v>
      </c>
      <c r="U12" s="39"/>
      <c r="V12" s="39" t="s">
        <v>127</v>
      </c>
      <c r="W12" s="39"/>
      <c r="X12" s="72">
        <f>(U12*'"Вес" ПИР'!$B$22+W12*'"Вес" ПИР'!$B$23)/100</f>
        <v>0</v>
      </c>
      <c r="Y12" s="39"/>
      <c r="Z12" s="39"/>
      <c r="AA12" s="39"/>
      <c r="AB12" s="39"/>
      <c r="AC12" s="39"/>
      <c r="AD12" s="39"/>
      <c r="AE12" s="39"/>
      <c r="AF12" s="39"/>
      <c r="AG12" s="38">
        <f>(Z12*'"Вес" ПИР'!$B$28+AB12*'"Вес" ПИР'!$B$29+AD12*'"Вес" ПИР'!$B$30+AF12*'"Вес" ПИР'!$B$31)/100</f>
        <v>0</v>
      </c>
      <c r="AH12" s="39"/>
      <c r="AI12" s="39"/>
      <c r="AJ12" s="39" t="s">
        <v>126</v>
      </c>
      <c r="AK12" s="39"/>
      <c r="AL12" s="39"/>
      <c r="AM12" s="39"/>
      <c r="AN12" s="39"/>
      <c r="AO12" s="39"/>
      <c r="AP12" s="39" t="s">
        <v>126</v>
      </c>
      <c r="AQ12" s="39"/>
      <c r="AR12" s="39" t="s">
        <v>126</v>
      </c>
      <c r="AS12" s="39"/>
      <c r="AT12" s="39" t="s">
        <v>126</v>
      </c>
      <c r="AU12" s="39"/>
      <c r="AV12" s="39"/>
      <c r="AW12" s="39"/>
      <c r="AX12" s="39"/>
      <c r="AY12" s="39"/>
      <c r="AZ12" s="39"/>
      <c r="BA12" s="39"/>
      <c r="BB12" s="72">
        <f>(AI12*'"Вес" ПИР'!$B$36+AK12*'"Вес" ПИР'!$B$37+AM12*'"Вес" ПИР'!$B$38+AO12*'"Вес" ПИР'!$B$39+AQ12*'"Вес" ПИР'!$B$40+AS12*'"Вес" ПИР'!$B$41+AU12*'"Вес" ПИР'!$B$42+AW12*'"Вес" ПИР'!$B$43+AY12*'"Вес" ПИР'!$B$44+BA12*'"Вес" ПИР'!$B$45)/100</f>
        <v>0</v>
      </c>
      <c r="BC12" s="39" t="s">
        <v>126</v>
      </c>
      <c r="BD12" s="39"/>
      <c r="BE12" s="39" t="s">
        <v>126</v>
      </c>
      <c r="BF12" s="57"/>
      <c r="BG12" s="72">
        <f>(BD12*'"Вес" ПИР'!$B$50+BF12*'"Вес" ПИР'!$B$51)/100</f>
        <v>0</v>
      </c>
      <c r="BH12" s="39"/>
      <c r="BI12" s="72">
        <v>0</v>
      </c>
      <c r="BJ12" s="39"/>
      <c r="BK12" s="56">
        <v>46218</v>
      </c>
      <c r="BL12" s="38">
        <f>(S12*'"Вес" ПИР'!$B$3+X12*'"Вес" ПИР'!$B$4+AG12*'"Вес" ПИР'!$B$5+BB12*'"Вес" ПИР'!$B$6+BG12*'"Вес" ПИР'!$B$7+BI12*'"Вес" ПИР'!$B$8)/100</f>
        <v>3.7499999999999999E-3</v>
      </c>
    </row>
    <row r="13" spans="1:64" ht="15.75" customHeight="1">
      <c r="A13" s="54"/>
      <c r="B13" s="54">
        <v>2026</v>
      </c>
      <c r="C13" s="39" t="s">
        <v>120</v>
      </c>
      <c r="D13" s="39">
        <v>114639100</v>
      </c>
      <c r="E13" s="39" t="s">
        <v>121</v>
      </c>
      <c r="F13" s="39" t="s">
        <v>142</v>
      </c>
      <c r="G13" s="39" t="s">
        <v>145</v>
      </c>
      <c r="H13" s="39" t="s">
        <v>145</v>
      </c>
      <c r="I13" s="39" t="s">
        <v>125</v>
      </c>
      <c r="J13" s="55">
        <v>1</v>
      </c>
      <c r="K13" s="39" t="s">
        <v>126</v>
      </c>
      <c r="L13" s="39"/>
      <c r="M13" s="39" t="s">
        <v>126</v>
      </c>
      <c r="N13" s="39"/>
      <c r="O13" s="39" t="s">
        <v>126</v>
      </c>
      <c r="P13" s="39"/>
      <c r="Q13" s="39" t="s">
        <v>126</v>
      </c>
      <c r="R13" s="39"/>
      <c r="S13" s="38">
        <f>(J13*'"Вес" ПИР'!$B$13+L13*'"Вес" ПИР'!$B$14+N13*'"Вес" ПИР'!$B$15+P13*'"Вес" ПИР'!$B$16+R13*'"Вес" ПИР'!$B$17)/100</f>
        <v>0.05</v>
      </c>
      <c r="T13" s="39" t="s">
        <v>127</v>
      </c>
      <c r="U13" s="39"/>
      <c r="V13" s="39" t="s">
        <v>127</v>
      </c>
      <c r="W13" s="39"/>
      <c r="X13" s="38">
        <f>(U13*'"Вес" ПИР'!$B$22+W13*'"Вес" ПИР'!$B$23)/100</f>
        <v>0</v>
      </c>
      <c r="Y13" s="39"/>
      <c r="Z13" s="39"/>
      <c r="AA13" s="39"/>
      <c r="AB13" s="39"/>
      <c r="AC13" s="39"/>
      <c r="AD13" s="39"/>
      <c r="AE13" s="39"/>
      <c r="AF13" s="39"/>
      <c r="AG13" s="38">
        <f>(Z13*'"Вес" ПИР'!$B$28+AB13*'"Вес" ПИР'!$B$29+AD13*'"Вес" ПИР'!$B$30+AF13*'"Вес" ПИР'!$B$31)/100</f>
        <v>0</v>
      </c>
      <c r="AH13" s="39"/>
      <c r="AI13" s="39"/>
      <c r="AJ13" s="39" t="s">
        <v>126</v>
      </c>
      <c r="AK13" s="39"/>
      <c r="AL13" s="39"/>
      <c r="AM13" s="39"/>
      <c r="AN13" s="39"/>
      <c r="AO13" s="39"/>
      <c r="AP13" s="39" t="s">
        <v>126</v>
      </c>
      <c r="AQ13" s="39"/>
      <c r="AR13" s="39" t="s">
        <v>126</v>
      </c>
      <c r="AS13" s="39"/>
      <c r="AT13" s="39" t="s">
        <v>126</v>
      </c>
      <c r="AU13" s="39"/>
      <c r="AV13" s="39"/>
      <c r="AW13" s="39"/>
      <c r="AX13" s="39"/>
      <c r="AY13" s="39"/>
      <c r="AZ13" s="39"/>
      <c r="BA13" s="39"/>
      <c r="BB13" s="72">
        <f>(AI13*'"Вес" ПИР'!$B$36+AK13*'"Вес" ПИР'!$B$37+AM13*'"Вес" ПИР'!$B$38+AO13*'"Вес" ПИР'!$B$39+AQ13*'"Вес" ПИР'!$B$40+AS13*'"Вес" ПИР'!$B$41+AU13*'"Вес" ПИР'!$B$42+AW13*'"Вес" ПИР'!$B$43+AY13*'"Вес" ПИР'!$B$44+BA13*'"Вес" ПИР'!$B$45)/100</f>
        <v>0</v>
      </c>
      <c r="BC13" s="39" t="s">
        <v>126</v>
      </c>
      <c r="BD13" s="39"/>
      <c r="BE13" s="39" t="s">
        <v>126</v>
      </c>
      <c r="BF13" s="57"/>
      <c r="BG13" s="72">
        <f>(BD13*'"Вес" ПИР'!$B$50+BF13*'"Вес" ПИР'!$B$51)/100</f>
        <v>0</v>
      </c>
      <c r="BH13" s="39"/>
      <c r="BI13" s="72">
        <v>0</v>
      </c>
      <c r="BJ13" s="39"/>
      <c r="BK13" s="56">
        <v>46218</v>
      </c>
      <c r="BL13" s="38">
        <f>(S13*'"Вес" ПИР'!$B$3+X13*'"Вес" ПИР'!$B$4+AG13*'"Вес" ПИР'!$B$5+BB13*'"Вес" ПИР'!$B$6+BG13*'"Вес" ПИР'!$B$7+BI13*'"Вес" ПИР'!$B$8)/100</f>
        <v>3.7499999999999999E-3</v>
      </c>
    </row>
    <row r="14" spans="1:64" ht="15.75" customHeight="1">
      <c r="A14" s="54"/>
      <c r="B14" s="54">
        <v>2026</v>
      </c>
      <c r="C14" s="39" t="s">
        <v>120</v>
      </c>
      <c r="D14" s="39">
        <v>114837300</v>
      </c>
      <c r="E14" s="39" t="s">
        <v>121</v>
      </c>
      <c r="F14" s="39" t="s">
        <v>146</v>
      </c>
      <c r="G14" s="39" t="s">
        <v>147</v>
      </c>
      <c r="H14" s="39" t="s">
        <v>148</v>
      </c>
      <c r="I14" s="39" t="s">
        <v>125</v>
      </c>
      <c r="J14" s="55">
        <v>1</v>
      </c>
      <c r="K14" s="39" t="s">
        <v>126</v>
      </c>
      <c r="L14" s="39"/>
      <c r="M14" s="39" t="s">
        <v>126</v>
      </c>
      <c r="N14" s="39"/>
      <c r="O14" s="39" t="s">
        <v>126</v>
      </c>
      <c r="P14" s="39"/>
      <c r="Q14" s="39" t="s">
        <v>126</v>
      </c>
      <c r="R14" s="39"/>
      <c r="S14" s="38">
        <f>(J14*'"Вес" ПИР'!$B$13+L14*'"Вес" ПИР'!$B$14+N14*'"Вес" ПИР'!$B$15+P14*'"Вес" ПИР'!$B$16+R14*'"Вес" ПИР'!$B$17)/100</f>
        <v>0.05</v>
      </c>
      <c r="T14" s="39" t="s">
        <v>127</v>
      </c>
      <c r="U14" s="39"/>
      <c r="V14" s="39" t="s">
        <v>127</v>
      </c>
      <c r="W14" s="39"/>
      <c r="X14" s="72">
        <f>(U14*'"Вес" ПИР'!$B$22+W14*'"Вес" ПИР'!$B$23)/100</f>
        <v>0</v>
      </c>
      <c r="Y14" s="39"/>
      <c r="Z14" s="39"/>
      <c r="AA14" s="39"/>
      <c r="AB14" s="39"/>
      <c r="AC14" s="39"/>
      <c r="AD14" s="39"/>
      <c r="AE14" s="39"/>
      <c r="AF14" s="39"/>
      <c r="AG14" s="38">
        <f>(Z14*'"Вес" ПИР'!$B$28+AB14*'"Вес" ПИР'!$B$29+AD14*'"Вес" ПИР'!$B$30+AF14*'"Вес" ПИР'!$B$31)/100</f>
        <v>0</v>
      </c>
      <c r="AH14" s="39"/>
      <c r="AI14" s="39"/>
      <c r="AJ14" s="39" t="s">
        <v>126</v>
      </c>
      <c r="AK14" s="39"/>
      <c r="AL14" s="39"/>
      <c r="AM14" s="39"/>
      <c r="AN14" s="39"/>
      <c r="AO14" s="39"/>
      <c r="AP14" s="39" t="s">
        <v>126</v>
      </c>
      <c r="AQ14" s="39"/>
      <c r="AR14" s="39" t="s">
        <v>126</v>
      </c>
      <c r="AS14" s="39"/>
      <c r="AT14" s="39" t="s">
        <v>126</v>
      </c>
      <c r="AU14" s="39"/>
      <c r="AV14" s="39"/>
      <c r="AW14" s="39"/>
      <c r="AX14" s="39"/>
      <c r="AY14" s="39"/>
      <c r="AZ14" s="39"/>
      <c r="BA14" s="39"/>
      <c r="BB14" s="72">
        <f>(AI14*'"Вес" ПИР'!$B$36+AK14*'"Вес" ПИР'!$B$37+AM14*'"Вес" ПИР'!$B$38+AO14*'"Вес" ПИР'!$B$39+AQ14*'"Вес" ПИР'!$B$40+AS14*'"Вес" ПИР'!$B$41+AU14*'"Вес" ПИР'!$B$42+AW14*'"Вес" ПИР'!$B$43+AY14*'"Вес" ПИР'!$B$44+BA14*'"Вес" ПИР'!$B$45)/100</f>
        <v>0</v>
      </c>
      <c r="BC14" s="39" t="s">
        <v>126</v>
      </c>
      <c r="BD14" s="39"/>
      <c r="BE14" s="39" t="s">
        <v>126</v>
      </c>
      <c r="BF14" s="57"/>
      <c r="BG14" s="72">
        <f>(BD14*'"Вес" ПИР'!$B$50+BF14*'"Вес" ПИР'!$B$51)/100</f>
        <v>0</v>
      </c>
      <c r="BH14" s="39"/>
      <c r="BI14" s="72">
        <v>0</v>
      </c>
      <c r="BJ14" s="39"/>
      <c r="BK14" s="39" t="s">
        <v>149</v>
      </c>
      <c r="BL14" s="38">
        <f>(S14*'"Вес" ПИР'!$B$3+X14*'"Вес" ПИР'!$B$4+AG14*'"Вес" ПИР'!$B$5+BB14*'"Вес" ПИР'!$B$6+BG14*'"Вес" ПИР'!$B$7+BI14*'"Вес" ПИР'!$B$8)/100</f>
        <v>3.7499999999999999E-3</v>
      </c>
    </row>
    <row r="15" spans="1:64" ht="15.75" customHeight="1">
      <c r="A15" s="54"/>
      <c r="B15" s="54">
        <v>2026</v>
      </c>
      <c r="C15" s="39" t="s">
        <v>120</v>
      </c>
      <c r="D15" s="39">
        <v>114845200</v>
      </c>
      <c r="E15" s="39" t="s">
        <v>121</v>
      </c>
      <c r="F15" s="39" t="s">
        <v>146</v>
      </c>
      <c r="G15" s="39" t="s">
        <v>150</v>
      </c>
      <c r="H15" s="39" t="s">
        <v>151</v>
      </c>
      <c r="I15" s="39" t="s">
        <v>125</v>
      </c>
      <c r="J15" s="55">
        <v>1</v>
      </c>
      <c r="K15" s="39" t="s">
        <v>126</v>
      </c>
      <c r="L15" s="39"/>
      <c r="M15" s="39" t="s">
        <v>126</v>
      </c>
      <c r="N15" s="39"/>
      <c r="O15" s="39" t="s">
        <v>126</v>
      </c>
      <c r="P15" s="39"/>
      <c r="Q15" s="39" t="s">
        <v>126</v>
      </c>
      <c r="R15" s="39"/>
      <c r="S15" s="38">
        <f>(J15*'"Вес" ПИР'!$B$13+L15*'"Вес" ПИР'!$B$14+N15*'"Вес" ПИР'!$B$15+P15*'"Вес" ПИР'!$B$16+R15*'"Вес" ПИР'!$B$17)/100</f>
        <v>0.05</v>
      </c>
      <c r="T15" s="39" t="s">
        <v>127</v>
      </c>
      <c r="U15" s="39"/>
      <c r="V15" s="39" t="s">
        <v>127</v>
      </c>
      <c r="W15" s="39"/>
      <c r="X15" s="72">
        <f>(U15*'"Вес" ПИР'!$B$22+W15*'"Вес" ПИР'!$B$23)/100</f>
        <v>0</v>
      </c>
      <c r="Y15" s="39"/>
      <c r="Z15" s="39"/>
      <c r="AA15" s="39"/>
      <c r="AB15" s="39"/>
      <c r="AC15" s="39"/>
      <c r="AD15" s="39"/>
      <c r="AE15" s="39"/>
      <c r="AF15" s="39"/>
      <c r="AG15" s="38">
        <f>(Z15*'"Вес" ПИР'!$B$28+AB15*'"Вес" ПИР'!$B$29+AD15*'"Вес" ПИР'!$B$30+AF15*'"Вес" ПИР'!$B$31)/100</f>
        <v>0</v>
      </c>
      <c r="AH15" s="39"/>
      <c r="AI15" s="39"/>
      <c r="AJ15" s="39" t="s">
        <v>126</v>
      </c>
      <c r="AK15" s="39"/>
      <c r="AL15" s="39"/>
      <c r="AM15" s="39"/>
      <c r="AN15" s="39"/>
      <c r="AO15" s="39"/>
      <c r="AP15" s="39" t="s">
        <v>126</v>
      </c>
      <c r="AQ15" s="39"/>
      <c r="AR15" s="39" t="s">
        <v>126</v>
      </c>
      <c r="AS15" s="39"/>
      <c r="AT15" s="39" t="s">
        <v>126</v>
      </c>
      <c r="AU15" s="39"/>
      <c r="AV15" s="39"/>
      <c r="AW15" s="39"/>
      <c r="AX15" s="39"/>
      <c r="AY15" s="39"/>
      <c r="AZ15" s="39"/>
      <c r="BA15" s="39"/>
      <c r="BB15" s="72">
        <f>(AI15*'"Вес" ПИР'!$B$36+AK15*'"Вес" ПИР'!$B$37+AM15*'"Вес" ПИР'!$B$38+AO15*'"Вес" ПИР'!$B$39+AQ15*'"Вес" ПИР'!$B$40+AS15*'"Вес" ПИР'!$B$41+AU15*'"Вес" ПИР'!$B$42+AW15*'"Вес" ПИР'!$B$43+AY15*'"Вес" ПИР'!$B$44+BA15*'"Вес" ПИР'!$B$45)/100</f>
        <v>0</v>
      </c>
      <c r="BC15" s="39" t="s">
        <v>126</v>
      </c>
      <c r="BD15" s="39"/>
      <c r="BE15" s="39" t="s">
        <v>126</v>
      </c>
      <c r="BF15" s="57"/>
      <c r="BG15" s="72">
        <f>(BD15*'"Вес" ПИР'!$B$50+BF15*'"Вес" ПИР'!$B$51)/100</f>
        <v>0</v>
      </c>
      <c r="BH15" s="39"/>
      <c r="BI15" s="72">
        <v>0</v>
      </c>
      <c r="BJ15" s="39"/>
      <c r="BK15" s="39" t="s">
        <v>149</v>
      </c>
      <c r="BL15" s="38">
        <f>(S15*'"Вес" ПИР'!$B$3+X15*'"Вес" ПИР'!$B$4+AG15*'"Вес" ПИР'!$B$5+BB15*'"Вес" ПИР'!$B$6+BG15*'"Вес" ПИР'!$B$7+BI15*'"Вес" ПИР'!$B$8)/100</f>
        <v>3.7499999999999999E-3</v>
      </c>
    </row>
    <row r="16" spans="1:64" ht="15.75" customHeight="1">
      <c r="A16" s="54"/>
      <c r="B16" s="54">
        <v>2026</v>
      </c>
      <c r="C16" s="39" t="s">
        <v>120</v>
      </c>
      <c r="D16" s="39">
        <v>114859200</v>
      </c>
      <c r="E16" s="39" t="s">
        <v>121</v>
      </c>
      <c r="F16" s="39" t="s">
        <v>146</v>
      </c>
      <c r="G16" s="39" t="s">
        <v>152</v>
      </c>
      <c r="H16" s="39" t="s">
        <v>153</v>
      </c>
      <c r="I16" s="39" t="s">
        <v>125</v>
      </c>
      <c r="J16" s="55">
        <v>1</v>
      </c>
      <c r="K16" s="39" t="s">
        <v>126</v>
      </c>
      <c r="L16" s="39"/>
      <c r="M16" s="39" t="s">
        <v>126</v>
      </c>
      <c r="N16" s="39"/>
      <c r="O16" s="39" t="s">
        <v>126</v>
      </c>
      <c r="P16" s="39"/>
      <c r="Q16" s="39" t="s">
        <v>126</v>
      </c>
      <c r="R16" s="39"/>
      <c r="S16" s="38">
        <f>(J16*'"Вес" ПИР'!$B$13+L16*'"Вес" ПИР'!$B$14+N16*'"Вес" ПИР'!$B$15+P16*'"Вес" ПИР'!$B$16+R16*'"Вес" ПИР'!$B$17)/100</f>
        <v>0.05</v>
      </c>
      <c r="T16" s="39" t="s">
        <v>127</v>
      </c>
      <c r="U16" s="39"/>
      <c r="V16" s="39" t="s">
        <v>127</v>
      </c>
      <c r="W16" s="39"/>
      <c r="X16" s="72">
        <f>(U16*'"Вес" ПИР'!$B$22+W16*'"Вес" ПИР'!$B$23)/100</f>
        <v>0</v>
      </c>
      <c r="Y16" s="39"/>
      <c r="Z16" s="39"/>
      <c r="AA16" s="39"/>
      <c r="AB16" s="39"/>
      <c r="AC16" s="39"/>
      <c r="AD16" s="39"/>
      <c r="AE16" s="39"/>
      <c r="AF16" s="39"/>
      <c r="AG16" s="38">
        <f>(Z16*'"Вес" ПИР'!$B$28+AB16*'"Вес" ПИР'!$B$29+AD16*'"Вес" ПИР'!$B$30+AF16*'"Вес" ПИР'!$B$31)/100</f>
        <v>0</v>
      </c>
      <c r="AH16" s="39"/>
      <c r="AI16" s="39"/>
      <c r="AJ16" s="39" t="s">
        <v>126</v>
      </c>
      <c r="AK16" s="39"/>
      <c r="AL16" s="39"/>
      <c r="AM16" s="39"/>
      <c r="AN16" s="39"/>
      <c r="AO16" s="39"/>
      <c r="AP16" s="39" t="s">
        <v>126</v>
      </c>
      <c r="AQ16" s="39"/>
      <c r="AR16" s="39" t="s">
        <v>126</v>
      </c>
      <c r="AS16" s="39"/>
      <c r="AT16" s="39" t="s">
        <v>126</v>
      </c>
      <c r="AU16" s="39"/>
      <c r="AV16" s="39"/>
      <c r="AW16" s="39"/>
      <c r="AX16" s="39"/>
      <c r="AY16" s="39"/>
      <c r="AZ16" s="39"/>
      <c r="BA16" s="39"/>
      <c r="BB16" s="72">
        <f>(AI16*'"Вес" ПИР'!$B$36+AK16*'"Вес" ПИР'!$B$37+AM16*'"Вес" ПИР'!$B$38+AO16*'"Вес" ПИР'!$B$39+AQ16*'"Вес" ПИР'!$B$40+AS16*'"Вес" ПИР'!$B$41+AU16*'"Вес" ПИР'!$B$42+AW16*'"Вес" ПИР'!$B$43+AY16*'"Вес" ПИР'!$B$44+BA16*'"Вес" ПИР'!$B$45)/100</f>
        <v>0</v>
      </c>
      <c r="BC16" s="39" t="s">
        <v>126</v>
      </c>
      <c r="BD16" s="39"/>
      <c r="BE16" s="39" t="s">
        <v>126</v>
      </c>
      <c r="BF16" s="57"/>
      <c r="BG16" s="72">
        <f>(BD16*'"Вес" ПИР'!$B$50+BF16*'"Вес" ПИР'!$B$51)/100</f>
        <v>0</v>
      </c>
      <c r="BH16" s="39"/>
      <c r="BI16" s="72">
        <v>0</v>
      </c>
      <c r="BJ16" s="39"/>
      <c r="BK16" s="39" t="s">
        <v>149</v>
      </c>
      <c r="BL16" s="38">
        <f>(S16*'"Вес" ПИР'!$B$3+X16*'"Вес" ПИР'!$B$4+AG16*'"Вес" ПИР'!$B$5+BB16*'"Вес" ПИР'!$B$6+BG16*'"Вес" ПИР'!$B$7+BI16*'"Вес" ПИР'!$B$8)/100</f>
        <v>3.7499999999999999E-3</v>
      </c>
    </row>
    <row r="17" spans="1:64" ht="15.75" customHeight="1">
      <c r="A17" s="54"/>
      <c r="B17" s="54">
        <v>2026</v>
      </c>
      <c r="C17" s="39" t="s">
        <v>120</v>
      </c>
      <c r="D17" s="39">
        <v>114857300</v>
      </c>
      <c r="E17" s="39" t="s">
        <v>121</v>
      </c>
      <c r="F17" s="39" t="s">
        <v>146</v>
      </c>
      <c r="G17" s="39" t="s">
        <v>154</v>
      </c>
      <c r="H17" s="39" t="s">
        <v>155</v>
      </c>
      <c r="I17" s="39" t="s">
        <v>125</v>
      </c>
      <c r="J17" s="55">
        <v>1</v>
      </c>
      <c r="K17" s="39" t="s">
        <v>126</v>
      </c>
      <c r="L17" s="39"/>
      <c r="M17" s="39" t="s">
        <v>126</v>
      </c>
      <c r="N17" s="39"/>
      <c r="O17" s="39" t="s">
        <v>126</v>
      </c>
      <c r="P17" s="39"/>
      <c r="Q17" s="39" t="s">
        <v>126</v>
      </c>
      <c r="R17" s="39"/>
      <c r="S17" s="38">
        <f>(J17*'"Вес" ПИР'!$B$13+L17*'"Вес" ПИР'!$B$14+N17*'"Вес" ПИР'!$B$15+P17*'"Вес" ПИР'!$B$16+R17*'"Вес" ПИР'!$B$17)/100</f>
        <v>0.05</v>
      </c>
      <c r="T17" s="39" t="s">
        <v>127</v>
      </c>
      <c r="U17" s="39"/>
      <c r="V17" s="39" t="s">
        <v>127</v>
      </c>
      <c r="W17" s="39"/>
      <c r="X17" s="72">
        <f>(U17*'"Вес" ПИР'!$B$22+W17*'"Вес" ПИР'!$B$23)/100</f>
        <v>0</v>
      </c>
      <c r="Y17" s="39"/>
      <c r="Z17" s="39"/>
      <c r="AA17" s="39"/>
      <c r="AB17" s="39"/>
      <c r="AC17" s="39"/>
      <c r="AD17" s="39"/>
      <c r="AE17" s="39"/>
      <c r="AF17" s="39"/>
      <c r="AG17" s="38">
        <f>(Z17*'"Вес" ПИР'!$B$28+AB17*'"Вес" ПИР'!$B$29+AD17*'"Вес" ПИР'!$B$30+AF17*'"Вес" ПИР'!$B$31)/100</f>
        <v>0</v>
      </c>
      <c r="AH17" s="39"/>
      <c r="AI17" s="39"/>
      <c r="AJ17" s="39" t="s">
        <v>126</v>
      </c>
      <c r="AK17" s="39"/>
      <c r="AL17" s="39"/>
      <c r="AM17" s="39"/>
      <c r="AN17" s="39"/>
      <c r="AO17" s="39"/>
      <c r="AP17" s="39" t="s">
        <v>126</v>
      </c>
      <c r="AQ17" s="39"/>
      <c r="AR17" s="39" t="s">
        <v>126</v>
      </c>
      <c r="AS17" s="39"/>
      <c r="AT17" s="39" t="s">
        <v>126</v>
      </c>
      <c r="AU17" s="39"/>
      <c r="AV17" s="39"/>
      <c r="AW17" s="39"/>
      <c r="AX17" s="39"/>
      <c r="AY17" s="39"/>
      <c r="AZ17" s="39"/>
      <c r="BA17" s="39"/>
      <c r="BB17" s="72">
        <f>(AI17*'"Вес" ПИР'!$B$36+AK17*'"Вес" ПИР'!$B$37+AM17*'"Вес" ПИР'!$B$38+AO17*'"Вес" ПИР'!$B$39+AQ17*'"Вес" ПИР'!$B$40+AS17*'"Вес" ПИР'!$B$41+AU17*'"Вес" ПИР'!$B$42+AW17*'"Вес" ПИР'!$B$43+AY17*'"Вес" ПИР'!$B$44+BA17*'"Вес" ПИР'!$B$45)/100</f>
        <v>0</v>
      </c>
      <c r="BC17" s="39" t="s">
        <v>126</v>
      </c>
      <c r="BD17" s="39"/>
      <c r="BE17" s="39" t="s">
        <v>126</v>
      </c>
      <c r="BF17" s="57"/>
      <c r="BG17" s="72">
        <f>(BD17*'"Вес" ПИР'!$B$50+BF17*'"Вес" ПИР'!$B$51)/100</f>
        <v>0</v>
      </c>
      <c r="BH17" s="39"/>
      <c r="BI17" s="72">
        <v>0</v>
      </c>
      <c r="BJ17" s="39"/>
      <c r="BK17" s="39" t="s">
        <v>149</v>
      </c>
      <c r="BL17" s="38">
        <f>(S17*'"Вес" ПИР'!$B$3+X17*'"Вес" ПИР'!$B$4+AG17*'"Вес" ПИР'!$B$5+BB17*'"Вес" ПИР'!$B$6+BG17*'"Вес" ПИР'!$B$7+BI17*'"Вес" ПИР'!$B$8)/100</f>
        <v>3.7499999999999999E-3</v>
      </c>
    </row>
    <row r="18" spans="1:64" ht="15.75" customHeight="1">
      <c r="A18" s="54"/>
      <c r="B18" s="54">
        <v>2026</v>
      </c>
      <c r="C18" s="39" t="s">
        <v>120</v>
      </c>
      <c r="D18" s="39">
        <v>115669100</v>
      </c>
      <c r="E18" s="39" t="s">
        <v>121</v>
      </c>
      <c r="F18" s="39" t="s">
        <v>156</v>
      </c>
      <c r="G18" s="39" t="s">
        <v>157</v>
      </c>
      <c r="H18" s="39" t="s">
        <v>158</v>
      </c>
      <c r="I18" s="39" t="s">
        <v>125</v>
      </c>
      <c r="J18" s="55">
        <v>1</v>
      </c>
      <c r="K18" s="39" t="s">
        <v>126</v>
      </c>
      <c r="L18" s="39"/>
      <c r="M18" s="39" t="s">
        <v>126</v>
      </c>
      <c r="N18" s="39"/>
      <c r="O18" s="39" t="s">
        <v>126</v>
      </c>
      <c r="P18" s="39"/>
      <c r="Q18" s="39" t="s">
        <v>126</v>
      </c>
      <c r="R18" s="39"/>
      <c r="S18" s="38">
        <f>(J18*'"Вес" ПИР'!$B$13+L18*'"Вес" ПИР'!$B$14+N18*'"Вес" ПИР'!$B$15+P18*'"Вес" ПИР'!$B$16+R18*'"Вес" ПИР'!$B$17)/100</f>
        <v>0.05</v>
      </c>
      <c r="T18" s="39" t="s">
        <v>135</v>
      </c>
      <c r="U18" s="39"/>
      <c r="V18" s="39" t="s">
        <v>135</v>
      </c>
      <c r="W18" s="39"/>
      <c r="X18" s="72">
        <f>(U18*'"Вес" ПИР'!$B$22+W18*'"Вес" ПИР'!$B$23)/100</f>
        <v>0</v>
      </c>
      <c r="Y18" s="39"/>
      <c r="Z18" s="39"/>
      <c r="AA18" s="39"/>
      <c r="AB18" s="39"/>
      <c r="AC18" s="39"/>
      <c r="AD18" s="39"/>
      <c r="AE18" s="39"/>
      <c r="AF18" s="39"/>
      <c r="AG18" s="38">
        <f>(Z18*'"Вес" ПИР'!$B$28+AB18*'"Вес" ПИР'!$B$29+AD18*'"Вес" ПИР'!$B$30+AF18*'"Вес" ПИР'!$B$31)/100</f>
        <v>0</v>
      </c>
      <c r="AH18" s="39"/>
      <c r="AI18" s="39"/>
      <c r="AJ18" s="39" t="s">
        <v>126</v>
      </c>
      <c r="AK18" s="39"/>
      <c r="AL18" s="39"/>
      <c r="AM18" s="39"/>
      <c r="AN18" s="39"/>
      <c r="AO18" s="39"/>
      <c r="AP18" s="39" t="s">
        <v>126</v>
      </c>
      <c r="AQ18" s="39"/>
      <c r="AR18" s="39" t="s">
        <v>126</v>
      </c>
      <c r="AS18" s="39"/>
      <c r="AT18" s="39" t="s">
        <v>126</v>
      </c>
      <c r="AU18" s="39"/>
      <c r="AV18" s="39"/>
      <c r="AW18" s="39"/>
      <c r="AX18" s="39"/>
      <c r="AY18" s="39"/>
      <c r="AZ18" s="39"/>
      <c r="BA18" s="39"/>
      <c r="BB18" s="72">
        <f>(AI18*'"Вес" ПИР'!$B$36+AK18*'"Вес" ПИР'!$B$37+AM18*'"Вес" ПИР'!$B$38+AO18*'"Вес" ПИР'!$B$39+AQ18*'"Вес" ПИР'!$B$40+AS18*'"Вес" ПИР'!$B$41+AU18*'"Вес" ПИР'!$B$42+AW18*'"Вес" ПИР'!$B$43+AY18*'"Вес" ПИР'!$B$44+BA18*'"Вес" ПИР'!$B$45)/100</f>
        <v>0</v>
      </c>
      <c r="BC18" s="39" t="s">
        <v>126</v>
      </c>
      <c r="BD18" s="39"/>
      <c r="BE18" s="39" t="s">
        <v>126</v>
      </c>
      <c r="BF18" s="57"/>
      <c r="BG18" s="72">
        <f>(BD18*'"Вес" ПИР'!$B$50+BF18*'"Вес" ПИР'!$B$51)/100</f>
        <v>0</v>
      </c>
      <c r="BH18" s="39"/>
      <c r="BI18" s="72">
        <v>0</v>
      </c>
      <c r="BJ18" s="39"/>
      <c r="BK18" s="58">
        <v>46266</v>
      </c>
      <c r="BL18" s="38">
        <f>(S18*'"Вес" ПИР'!$B$3+X18*'"Вес" ПИР'!$B$4+AG18*'"Вес" ПИР'!$B$5+BB18*'"Вес" ПИР'!$B$6+BG18*'"Вес" ПИР'!$B$7+BI18*'"Вес" ПИР'!$B$8)/100</f>
        <v>3.7499999999999999E-3</v>
      </c>
    </row>
    <row r="19" spans="1:64" ht="15.75" customHeight="1">
      <c r="A19" s="54"/>
      <c r="B19" s="54">
        <v>2026</v>
      </c>
      <c r="C19" s="39" t="s">
        <v>120</v>
      </c>
      <c r="D19" s="39">
        <v>115669300</v>
      </c>
      <c r="E19" s="39" t="s">
        <v>121</v>
      </c>
      <c r="F19" s="39" t="s">
        <v>156</v>
      </c>
      <c r="G19" s="39" t="s">
        <v>157</v>
      </c>
      <c r="H19" s="39" t="s">
        <v>159</v>
      </c>
      <c r="I19" s="39" t="s">
        <v>125</v>
      </c>
      <c r="J19" s="55">
        <v>1</v>
      </c>
      <c r="K19" s="39" t="s">
        <v>126</v>
      </c>
      <c r="L19" s="39"/>
      <c r="M19" s="39" t="s">
        <v>126</v>
      </c>
      <c r="N19" s="39"/>
      <c r="O19" s="39" t="s">
        <v>126</v>
      </c>
      <c r="P19" s="39"/>
      <c r="Q19" s="39" t="s">
        <v>126</v>
      </c>
      <c r="R19" s="39"/>
      <c r="S19" s="38">
        <f>(J19*'"Вес" ПИР'!$B$13+L19*'"Вес" ПИР'!$B$14+N19*'"Вес" ПИР'!$B$15+P19*'"Вес" ПИР'!$B$16+R19*'"Вес" ПИР'!$B$17)/100</f>
        <v>0.05</v>
      </c>
      <c r="T19" s="39" t="s">
        <v>135</v>
      </c>
      <c r="U19" s="39"/>
      <c r="V19" s="39" t="s">
        <v>135</v>
      </c>
      <c r="W19" s="39"/>
      <c r="X19" s="72">
        <f>(U19*'"Вес" ПИР'!$B$22+W19*'"Вес" ПИР'!$B$23)/100</f>
        <v>0</v>
      </c>
      <c r="Y19" s="39"/>
      <c r="Z19" s="39"/>
      <c r="AA19" s="39"/>
      <c r="AB19" s="39"/>
      <c r="AC19" s="39"/>
      <c r="AD19" s="39"/>
      <c r="AE19" s="39"/>
      <c r="AF19" s="39"/>
      <c r="AG19" s="38">
        <f>(Z19*'"Вес" ПИР'!$B$28+AB19*'"Вес" ПИР'!$B$29+AD19*'"Вес" ПИР'!$B$30+AF19*'"Вес" ПИР'!$B$31)/100</f>
        <v>0</v>
      </c>
      <c r="AH19" s="39"/>
      <c r="AI19" s="39"/>
      <c r="AJ19" s="39" t="s">
        <v>126</v>
      </c>
      <c r="AK19" s="39"/>
      <c r="AL19" s="39"/>
      <c r="AM19" s="39"/>
      <c r="AN19" s="39"/>
      <c r="AO19" s="39"/>
      <c r="AP19" s="39" t="s">
        <v>126</v>
      </c>
      <c r="AQ19" s="39"/>
      <c r="AR19" s="39" t="s">
        <v>126</v>
      </c>
      <c r="AS19" s="39"/>
      <c r="AT19" s="39" t="s">
        <v>126</v>
      </c>
      <c r="AU19" s="39"/>
      <c r="AV19" s="39"/>
      <c r="AW19" s="39"/>
      <c r="AX19" s="39"/>
      <c r="AY19" s="39"/>
      <c r="AZ19" s="39"/>
      <c r="BA19" s="39"/>
      <c r="BB19" s="72">
        <f>(AI19*'"Вес" ПИР'!$B$36+AK19*'"Вес" ПИР'!$B$37+AM19*'"Вес" ПИР'!$B$38+AO19*'"Вес" ПИР'!$B$39+AQ19*'"Вес" ПИР'!$B$40+AS19*'"Вес" ПИР'!$B$41+AU19*'"Вес" ПИР'!$B$42+AW19*'"Вес" ПИР'!$B$43+AY19*'"Вес" ПИР'!$B$44+BA19*'"Вес" ПИР'!$B$45)/100</f>
        <v>0</v>
      </c>
      <c r="BC19" s="39" t="s">
        <v>126</v>
      </c>
      <c r="BD19" s="39"/>
      <c r="BE19" s="39" t="s">
        <v>126</v>
      </c>
      <c r="BF19" s="57"/>
      <c r="BG19" s="72">
        <f>(BD19*'"Вес" ПИР'!$B$50+BF19*'"Вес" ПИР'!$B$51)/100</f>
        <v>0</v>
      </c>
      <c r="BH19" s="39"/>
      <c r="BI19" s="72">
        <v>0</v>
      </c>
      <c r="BJ19" s="39"/>
      <c r="BK19" s="58">
        <v>46266</v>
      </c>
      <c r="BL19" s="38">
        <f>(S19*'"Вес" ПИР'!$B$3+X19*'"Вес" ПИР'!$B$4+AG19*'"Вес" ПИР'!$B$5+BB19*'"Вес" ПИР'!$B$6+BG19*'"Вес" ПИР'!$B$7+BI19*'"Вес" ПИР'!$B$8)/100</f>
        <v>3.7499999999999999E-3</v>
      </c>
    </row>
    <row r="20" spans="1:64" ht="15.75" customHeight="1">
      <c r="A20" s="54"/>
      <c r="B20" s="54">
        <v>2026</v>
      </c>
      <c r="C20" s="39" t="s">
        <v>120</v>
      </c>
      <c r="D20" s="39">
        <v>115669400</v>
      </c>
      <c r="E20" s="39" t="s">
        <v>121</v>
      </c>
      <c r="F20" s="39" t="s">
        <v>156</v>
      </c>
      <c r="G20" s="39" t="s">
        <v>157</v>
      </c>
      <c r="H20" s="39" t="s">
        <v>160</v>
      </c>
      <c r="I20" s="39" t="s">
        <v>125</v>
      </c>
      <c r="J20" s="55">
        <v>1</v>
      </c>
      <c r="K20" s="39" t="s">
        <v>126</v>
      </c>
      <c r="L20" s="39"/>
      <c r="M20" s="39" t="s">
        <v>126</v>
      </c>
      <c r="N20" s="39"/>
      <c r="O20" s="39" t="s">
        <v>126</v>
      </c>
      <c r="P20" s="39"/>
      <c r="Q20" s="39" t="s">
        <v>126</v>
      </c>
      <c r="R20" s="39"/>
      <c r="S20" s="38">
        <f>(J20*'"Вес" ПИР'!$B$13+L20*'"Вес" ПИР'!$B$14+N20*'"Вес" ПИР'!$B$15+P20*'"Вес" ПИР'!$B$16+R20*'"Вес" ПИР'!$B$17)/100</f>
        <v>0.05</v>
      </c>
      <c r="T20" s="39" t="s">
        <v>135</v>
      </c>
      <c r="U20" s="39"/>
      <c r="V20" s="39" t="s">
        <v>135</v>
      </c>
      <c r="W20" s="39"/>
      <c r="X20" s="72">
        <f>(U20*'"Вес" ПИР'!$B$22+W20*'"Вес" ПИР'!$B$23)/100</f>
        <v>0</v>
      </c>
      <c r="Y20" s="39"/>
      <c r="Z20" s="39"/>
      <c r="AA20" s="39"/>
      <c r="AB20" s="39"/>
      <c r="AC20" s="39"/>
      <c r="AD20" s="39"/>
      <c r="AE20" s="39"/>
      <c r="AF20" s="39"/>
      <c r="AG20" s="38">
        <f>(Z20*'"Вес" ПИР'!$B$28+AB20*'"Вес" ПИР'!$B$29+AD20*'"Вес" ПИР'!$B$30+AF20*'"Вес" ПИР'!$B$31)/100</f>
        <v>0</v>
      </c>
      <c r="AH20" s="39"/>
      <c r="AI20" s="39"/>
      <c r="AJ20" s="39" t="s">
        <v>126</v>
      </c>
      <c r="AK20" s="39"/>
      <c r="AL20" s="39"/>
      <c r="AM20" s="39"/>
      <c r="AN20" s="39"/>
      <c r="AO20" s="39"/>
      <c r="AP20" s="39" t="s">
        <v>126</v>
      </c>
      <c r="AQ20" s="39"/>
      <c r="AR20" s="39" t="s">
        <v>126</v>
      </c>
      <c r="AS20" s="39"/>
      <c r="AT20" s="39" t="s">
        <v>126</v>
      </c>
      <c r="AU20" s="39"/>
      <c r="AV20" s="39"/>
      <c r="AW20" s="39"/>
      <c r="AX20" s="39"/>
      <c r="AY20" s="39"/>
      <c r="AZ20" s="39"/>
      <c r="BA20" s="39"/>
      <c r="BB20" s="72">
        <f>(AI20*'"Вес" ПИР'!$B$36+AK20*'"Вес" ПИР'!$B$37+AM20*'"Вес" ПИР'!$B$38+AO20*'"Вес" ПИР'!$B$39+AQ20*'"Вес" ПИР'!$B$40+AS20*'"Вес" ПИР'!$B$41+AU20*'"Вес" ПИР'!$B$42+AW20*'"Вес" ПИР'!$B$43+AY20*'"Вес" ПИР'!$B$44+BA20*'"Вес" ПИР'!$B$45)/100</f>
        <v>0</v>
      </c>
      <c r="BC20" s="39" t="s">
        <v>126</v>
      </c>
      <c r="BD20" s="39"/>
      <c r="BE20" s="39" t="s">
        <v>126</v>
      </c>
      <c r="BF20" s="57"/>
      <c r="BG20" s="72">
        <f>(BD20*'"Вес" ПИР'!$B$50+BF20*'"Вес" ПИР'!$B$51)/100</f>
        <v>0</v>
      </c>
      <c r="BH20" s="39"/>
      <c r="BI20" s="72">
        <v>0</v>
      </c>
      <c r="BJ20" s="39"/>
      <c r="BK20" s="58">
        <v>46266</v>
      </c>
      <c r="BL20" s="38">
        <f>(S20*'"Вес" ПИР'!$B$3+X20*'"Вес" ПИР'!$B$4+AG20*'"Вес" ПИР'!$B$5+BB20*'"Вес" ПИР'!$B$6+BG20*'"Вес" ПИР'!$B$7+BI20*'"Вес" ПИР'!$B$8)/100</f>
        <v>3.7499999999999999E-3</v>
      </c>
    </row>
    <row r="21" spans="1:64" ht="15.75" customHeight="1">
      <c r="A21" s="54"/>
      <c r="B21" s="54">
        <v>2026</v>
      </c>
      <c r="C21" s="39" t="s">
        <v>120</v>
      </c>
      <c r="D21" s="39">
        <v>115637400</v>
      </c>
      <c r="E21" s="39" t="s">
        <v>121</v>
      </c>
      <c r="F21" s="39" t="s">
        <v>156</v>
      </c>
      <c r="G21" s="39" t="s">
        <v>161</v>
      </c>
      <c r="H21" s="39" t="s">
        <v>162</v>
      </c>
      <c r="I21" s="39" t="s">
        <v>125</v>
      </c>
      <c r="J21" s="55">
        <v>1</v>
      </c>
      <c r="K21" s="39" t="s">
        <v>126</v>
      </c>
      <c r="L21" s="39"/>
      <c r="M21" s="39" t="s">
        <v>126</v>
      </c>
      <c r="N21" s="39"/>
      <c r="O21" s="39" t="s">
        <v>126</v>
      </c>
      <c r="P21" s="39"/>
      <c r="Q21" s="39" t="s">
        <v>126</v>
      </c>
      <c r="R21" s="39"/>
      <c r="S21" s="38">
        <f>(J21*'"Вес" ПИР'!$B$13+L21*'"Вес" ПИР'!$B$14+N21*'"Вес" ПИР'!$B$15+P21*'"Вес" ПИР'!$B$16+R21*'"Вес" ПИР'!$B$17)/100</f>
        <v>0.05</v>
      </c>
      <c r="T21" s="39" t="s">
        <v>135</v>
      </c>
      <c r="U21" s="39"/>
      <c r="V21" s="39" t="s">
        <v>135</v>
      </c>
      <c r="W21" s="39"/>
      <c r="X21" s="72">
        <f>(U21*'"Вес" ПИР'!$B$22+W21*'"Вес" ПИР'!$B$23)/100</f>
        <v>0</v>
      </c>
      <c r="Y21" s="39"/>
      <c r="Z21" s="39"/>
      <c r="AA21" s="39"/>
      <c r="AB21" s="39"/>
      <c r="AC21" s="39"/>
      <c r="AD21" s="39"/>
      <c r="AE21" s="39"/>
      <c r="AF21" s="39"/>
      <c r="AG21" s="38">
        <f>(Z21*'"Вес" ПИР'!$B$28+AB21*'"Вес" ПИР'!$B$29+AD21*'"Вес" ПИР'!$B$30+AF21*'"Вес" ПИР'!$B$31)/100</f>
        <v>0</v>
      </c>
      <c r="AH21" s="39"/>
      <c r="AI21" s="39"/>
      <c r="AJ21" s="39" t="s">
        <v>126</v>
      </c>
      <c r="AK21" s="39"/>
      <c r="AL21" s="39"/>
      <c r="AM21" s="39"/>
      <c r="AN21" s="39"/>
      <c r="AO21" s="39"/>
      <c r="AP21" s="39" t="s">
        <v>126</v>
      </c>
      <c r="AQ21" s="39"/>
      <c r="AR21" s="39" t="s">
        <v>126</v>
      </c>
      <c r="AS21" s="39"/>
      <c r="AT21" s="39" t="s">
        <v>126</v>
      </c>
      <c r="AU21" s="39"/>
      <c r="AV21" s="39"/>
      <c r="AW21" s="39"/>
      <c r="AX21" s="39"/>
      <c r="AY21" s="39"/>
      <c r="AZ21" s="39"/>
      <c r="BA21" s="39"/>
      <c r="BB21" s="72">
        <f>(AI21*'"Вес" ПИР'!$B$36+AK21*'"Вес" ПИР'!$B$37+AM21*'"Вес" ПИР'!$B$38+AO21*'"Вес" ПИР'!$B$39+AQ21*'"Вес" ПИР'!$B$40+AS21*'"Вес" ПИР'!$B$41+AU21*'"Вес" ПИР'!$B$42+AW21*'"Вес" ПИР'!$B$43+AY21*'"Вес" ПИР'!$B$44+BA21*'"Вес" ПИР'!$B$45)/100</f>
        <v>0</v>
      </c>
      <c r="BC21" s="39" t="s">
        <v>126</v>
      </c>
      <c r="BD21" s="39"/>
      <c r="BE21" s="39" t="s">
        <v>126</v>
      </c>
      <c r="BF21" s="57"/>
      <c r="BG21" s="72">
        <f>(BD21*'"Вес" ПИР'!$B$50+BF21*'"Вес" ПИР'!$B$51)/100</f>
        <v>0</v>
      </c>
      <c r="BH21" s="39"/>
      <c r="BI21" s="72">
        <v>0</v>
      </c>
      <c r="BJ21" s="39"/>
      <c r="BK21" s="58">
        <v>46266</v>
      </c>
      <c r="BL21" s="38">
        <f>(S21*'"Вес" ПИР'!$B$3+X21*'"Вес" ПИР'!$B$4+AG21*'"Вес" ПИР'!$B$5+BB21*'"Вес" ПИР'!$B$6+BG21*'"Вес" ПИР'!$B$7+BI21*'"Вес" ПИР'!$B$8)/100</f>
        <v>3.7499999999999999E-3</v>
      </c>
    </row>
    <row r="22" spans="1:64" ht="15.75" customHeight="1">
      <c r="A22" s="54"/>
      <c r="B22" s="54">
        <v>2026</v>
      </c>
      <c r="C22" s="39" t="s">
        <v>120</v>
      </c>
      <c r="D22" s="39">
        <v>115637700</v>
      </c>
      <c r="E22" s="39" t="s">
        <v>121</v>
      </c>
      <c r="F22" s="39" t="s">
        <v>156</v>
      </c>
      <c r="G22" s="39" t="s">
        <v>161</v>
      </c>
      <c r="H22" s="39" t="s">
        <v>163</v>
      </c>
      <c r="I22" s="39" t="s">
        <v>125</v>
      </c>
      <c r="J22" s="55">
        <v>1</v>
      </c>
      <c r="K22" s="39" t="s">
        <v>126</v>
      </c>
      <c r="L22" s="39"/>
      <c r="M22" s="39" t="s">
        <v>126</v>
      </c>
      <c r="N22" s="39"/>
      <c r="O22" s="39" t="s">
        <v>126</v>
      </c>
      <c r="P22" s="39"/>
      <c r="Q22" s="39" t="s">
        <v>126</v>
      </c>
      <c r="R22" s="39"/>
      <c r="S22" s="38">
        <f>(J22*'"Вес" ПИР'!$B$13+L22*'"Вес" ПИР'!$B$14+N22*'"Вес" ПИР'!$B$15+P22*'"Вес" ПИР'!$B$16+R22*'"Вес" ПИР'!$B$17)/100</f>
        <v>0.05</v>
      </c>
      <c r="T22" s="39" t="s">
        <v>135</v>
      </c>
      <c r="U22" s="39"/>
      <c r="V22" s="39" t="s">
        <v>135</v>
      </c>
      <c r="W22" s="39"/>
      <c r="X22" s="72">
        <f>(U22*'"Вес" ПИР'!$B$22+W22*'"Вес" ПИР'!$B$23)/100</f>
        <v>0</v>
      </c>
      <c r="Y22" s="39"/>
      <c r="Z22" s="39"/>
      <c r="AA22" s="39"/>
      <c r="AB22" s="39"/>
      <c r="AC22" s="39"/>
      <c r="AD22" s="39"/>
      <c r="AE22" s="39"/>
      <c r="AF22" s="39"/>
      <c r="AG22" s="38">
        <f>(Z22*'"Вес" ПИР'!$B$28+AB22*'"Вес" ПИР'!$B$29+AD22*'"Вес" ПИР'!$B$30+AF22*'"Вес" ПИР'!$B$31)/100</f>
        <v>0</v>
      </c>
      <c r="AH22" s="39"/>
      <c r="AI22" s="39"/>
      <c r="AJ22" s="39" t="s">
        <v>126</v>
      </c>
      <c r="AK22" s="39"/>
      <c r="AL22" s="39"/>
      <c r="AM22" s="39"/>
      <c r="AN22" s="39"/>
      <c r="AO22" s="39"/>
      <c r="AP22" s="39" t="s">
        <v>126</v>
      </c>
      <c r="AQ22" s="39"/>
      <c r="AR22" s="39" t="s">
        <v>126</v>
      </c>
      <c r="AS22" s="39"/>
      <c r="AT22" s="39" t="s">
        <v>126</v>
      </c>
      <c r="AU22" s="39"/>
      <c r="AV22" s="39"/>
      <c r="AW22" s="39"/>
      <c r="AX22" s="39"/>
      <c r="AY22" s="39"/>
      <c r="AZ22" s="39"/>
      <c r="BA22" s="39"/>
      <c r="BB22" s="72">
        <f>(AI22*'"Вес" ПИР'!$B$36+AK22*'"Вес" ПИР'!$B$37+AM22*'"Вес" ПИР'!$B$38+AO22*'"Вес" ПИР'!$B$39+AQ22*'"Вес" ПИР'!$B$40+AS22*'"Вес" ПИР'!$B$41+AU22*'"Вес" ПИР'!$B$42+AW22*'"Вес" ПИР'!$B$43+AY22*'"Вес" ПИР'!$B$44+BA22*'"Вес" ПИР'!$B$45)/100</f>
        <v>0</v>
      </c>
      <c r="BC22" s="39" t="s">
        <v>126</v>
      </c>
      <c r="BD22" s="39"/>
      <c r="BE22" s="39" t="s">
        <v>126</v>
      </c>
      <c r="BF22" s="57"/>
      <c r="BG22" s="72">
        <f>(BD22*'"Вес" ПИР'!$B$50+BF22*'"Вес" ПИР'!$B$51)/100</f>
        <v>0</v>
      </c>
      <c r="BH22" s="39"/>
      <c r="BI22" s="72">
        <v>0</v>
      </c>
      <c r="BJ22" s="39"/>
      <c r="BK22" s="58">
        <v>46266</v>
      </c>
      <c r="BL22" s="38">
        <f>(S22*'"Вес" ПИР'!$B$3+X22*'"Вес" ПИР'!$B$4+AG22*'"Вес" ПИР'!$B$5+BB22*'"Вес" ПИР'!$B$6+BG22*'"Вес" ПИР'!$B$7+BI22*'"Вес" ПИР'!$B$8)/100</f>
        <v>3.7499999999999999E-3</v>
      </c>
    </row>
    <row r="23" spans="1:64" ht="15.75" customHeight="1">
      <c r="A23" s="54"/>
      <c r="B23" s="54">
        <v>2026</v>
      </c>
      <c r="C23" s="39" t="s">
        <v>120</v>
      </c>
      <c r="D23" s="39">
        <v>115643600</v>
      </c>
      <c r="E23" s="39" t="s">
        <v>121</v>
      </c>
      <c r="F23" s="39" t="s">
        <v>156</v>
      </c>
      <c r="G23" s="39" t="s">
        <v>164</v>
      </c>
      <c r="H23" s="39" t="s">
        <v>165</v>
      </c>
      <c r="I23" s="39" t="s">
        <v>125</v>
      </c>
      <c r="J23" s="55">
        <v>1</v>
      </c>
      <c r="K23" s="39" t="s">
        <v>126</v>
      </c>
      <c r="L23" s="39"/>
      <c r="M23" s="39" t="s">
        <v>126</v>
      </c>
      <c r="N23" s="39"/>
      <c r="O23" s="39" t="s">
        <v>126</v>
      </c>
      <c r="P23" s="39"/>
      <c r="Q23" s="39" t="s">
        <v>126</v>
      </c>
      <c r="R23" s="39"/>
      <c r="S23" s="38">
        <f>(J23*'"Вес" ПИР'!$B$13+L23*'"Вес" ПИР'!$B$14+N23*'"Вес" ПИР'!$B$15+P23*'"Вес" ПИР'!$B$16+R23*'"Вес" ПИР'!$B$17)/100</f>
        <v>0.05</v>
      </c>
      <c r="T23" s="39" t="s">
        <v>135</v>
      </c>
      <c r="U23" s="39"/>
      <c r="V23" s="39" t="s">
        <v>135</v>
      </c>
      <c r="W23" s="39"/>
      <c r="X23" s="72">
        <f>(U23*'"Вес" ПИР'!$B$22+W23*'"Вес" ПИР'!$B$23)/100</f>
        <v>0</v>
      </c>
      <c r="Y23" s="39"/>
      <c r="Z23" s="39"/>
      <c r="AA23" s="39"/>
      <c r="AB23" s="39"/>
      <c r="AC23" s="39"/>
      <c r="AD23" s="39"/>
      <c r="AE23" s="39"/>
      <c r="AF23" s="39"/>
      <c r="AG23" s="38">
        <f>(Z23*'"Вес" ПИР'!$B$28+AB23*'"Вес" ПИР'!$B$29+AD23*'"Вес" ПИР'!$B$30+AF23*'"Вес" ПИР'!$B$31)/100</f>
        <v>0</v>
      </c>
      <c r="AH23" s="39"/>
      <c r="AI23" s="39"/>
      <c r="AJ23" s="39" t="s">
        <v>126</v>
      </c>
      <c r="AK23" s="39"/>
      <c r="AL23" s="39"/>
      <c r="AM23" s="39"/>
      <c r="AN23" s="39"/>
      <c r="AO23" s="39"/>
      <c r="AP23" s="39" t="s">
        <v>126</v>
      </c>
      <c r="AQ23" s="39"/>
      <c r="AR23" s="39" t="s">
        <v>126</v>
      </c>
      <c r="AS23" s="39"/>
      <c r="AT23" s="39" t="s">
        <v>126</v>
      </c>
      <c r="AU23" s="39"/>
      <c r="AV23" s="39"/>
      <c r="AW23" s="39"/>
      <c r="AX23" s="39"/>
      <c r="AY23" s="39"/>
      <c r="AZ23" s="39"/>
      <c r="BA23" s="39"/>
      <c r="BB23" s="72">
        <f>(AI23*'"Вес" ПИР'!$B$36+AK23*'"Вес" ПИР'!$B$37+AM23*'"Вес" ПИР'!$B$38+AO23*'"Вес" ПИР'!$B$39+AQ23*'"Вес" ПИР'!$B$40+AS23*'"Вес" ПИР'!$B$41+AU23*'"Вес" ПИР'!$B$42+AW23*'"Вес" ПИР'!$B$43+AY23*'"Вес" ПИР'!$B$44+BA23*'"Вес" ПИР'!$B$45)/100</f>
        <v>0</v>
      </c>
      <c r="BC23" s="39" t="s">
        <v>126</v>
      </c>
      <c r="BD23" s="39"/>
      <c r="BE23" s="39" t="s">
        <v>126</v>
      </c>
      <c r="BF23" s="57"/>
      <c r="BG23" s="72">
        <f>(BD23*'"Вес" ПИР'!$B$50+BF23*'"Вес" ПИР'!$B$51)/100</f>
        <v>0</v>
      </c>
      <c r="BH23" s="39"/>
      <c r="BI23" s="72">
        <v>0</v>
      </c>
      <c r="BJ23" s="39"/>
      <c r="BK23" s="58">
        <v>46266</v>
      </c>
      <c r="BL23" s="38">
        <f>(S23*'"Вес" ПИР'!$B$3+X23*'"Вес" ПИР'!$B$4+AG23*'"Вес" ПИР'!$B$5+BB23*'"Вес" ПИР'!$B$6+BG23*'"Вес" ПИР'!$B$7+BI23*'"Вес" ПИР'!$B$8)/100</f>
        <v>3.7499999999999999E-3</v>
      </c>
    </row>
    <row r="24" spans="1:64" ht="15.75" customHeight="1">
      <c r="A24" s="54"/>
      <c r="B24" s="54">
        <v>2026</v>
      </c>
      <c r="C24" s="39" t="s">
        <v>120</v>
      </c>
      <c r="D24" s="39">
        <v>115630380</v>
      </c>
      <c r="E24" s="39" t="s">
        <v>121</v>
      </c>
      <c r="F24" s="39" t="s">
        <v>156</v>
      </c>
      <c r="G24" s="39" t="s">
        <v>166</v>
      </c>
      <c r="H24" s="39" t="s">
        <v>167</v>
      </c>
      <c r="I24" s="39" t="s">
        <v>125</v>
      </c>
      <c r="J24" s="55">
        <v>1</v>
      </c>
      <c r="K24" s="39" t="s">
        <v>126</v>
      </c>
      <c r="L24" s="39"/>
      <c r="M24" s="39" t="s">
        <v>126</v>
      </c>
      <c r="N24" s="39"/>
      <c r="O24" s="39" t="s">
        <v>126</v>
      </c>
      <c r="P24" s="39"/>
      <c r="Q24" s="39" t="s">
        <v>126</v>
      </c>
      <c r="R24" s="39"/>
      <c r="S24" s="38">
        <f>(J24*'"Вес" ПИР'!$B$13+L24*'"Вес" ПИР'!$B$14+N24*'"Вес" ПИР'!$B$15+P24*'"Вес" ПИР'!$B$16+R24*'"Вес" ПИР'!$B$17)/100</f>
        <v>0.05</v>
      </c>
      <c r="T24" s="39" t="s">
        <v>135</v>
      </c>
      <c r="U24" s="39"/>
      <c r="V24" s="39" t="s">
        <v>135</v>
      </c>
      <c r="W24" s="39"/>
      <c r="X24" s="72">
        <f>(U24*'"Вес" ПИР'!$B$22+W24*'"Вес" ПИР'!$B$23)/100</f>
        <v>0</v>
      </c>
      <c r="Y24" s="39"/>
      <c r="Z24" s="39"/>
      <c r="AA24" s="39"/>
      <c r="AB24" s="39"/>
      <c r="AC24" s="39"/>
      <c r="AD24" s="39"/>
      <c r="AE24" s="39"/>
      <c r="AF24" s="39"/>
      <c r="AG24" s="38">
        <f>(Z24*'"Вес" ПИР'!$B$28+AB24*'"Вес" ПИР'!$B$29+AD24*'"Вес" ПИР'!$B$30+AF24*'"Вес" ПИР'!$B$31)/100</f>
        <v>0</v>
      </c>
      <c r="AH24" s="39"/>
      <c r="AI24" s="39"/>
      <c r="AJ24" s="39" t="s">
        <v>126</v>
      </c>
      <c r="AK24" s="39"/>
      <c r="AL24" s="39"/>
      <c r="AM24" s="39"/>
      <c r="AN24" s="39"/>
      <c r="AO24" s="39"/>
      <c r="AP24" s="39" t="s">
        <v>126</v>
      </c>
      <c r="AQ24" s="39"/>
      <c r="AR24" s="39" t="s">
        <v>126</v>
      </c>
      <c r="AS24" s="39"/>
      <c r="AT24" s="39" t="s">
        <v>126</v>
      </c>
      <c r="AU24" s="39"/>
      <c r="AV24" s="39"/>
      <c r="AW24" s="39"/>
      <c r="AX24" s="39"/>
      <c r="AY24" s="39"/>
      <c r="AZ24" s="39"/>
      <c r="BA24" s="39"/>
      <c r="BB24" s="72">
        <f>(AI24*'"Вес" ПИР'!$B$36+AK24*'"Вес" ПИР'!$B$37+AM24*'"Вес" ПИР'!$B$38+AO24*'"Вес" ПИР'!$B$39+AQ24*'"Вес" ПИР'!$B$40+AS24*'"Вес" ПИР'!$B$41+AU24*'"Вес" ПИР'!$B$42+AW24*'"Вес" ПИР'!$B$43+AY24*'"Вес" ПИР'!$B$44+BA24*'"Вес" ПИР'!$B$45)/100</f>
        <v>0</v>
      </c>
      <c r="BC24" s="39" t="s">
        <v>126</v>
      </c>
      <c r="BD24" s="39"/>
      <c r="BE24" s="39" t="s">
        <v>126</v>
      </c>
      <c r="BF24" s="57"/>
      <c r="BG24" s="72">
        <f>(BD24*'"Вес" ПИР'!$B$50+BF24*'"Вес" ПИР'!$B$51)/100</f>
        <v>0</v>
      </c>
      <c r="BH24" s="39"/>
      <c r="BI24" s="72">
        <v>0</v>
      </c>
      <c r="BJ24" s="39"/>
      <c r="BK24" s="58">
        <v>46266</v>
      </c>
      <c r="BL24" s="38">
        <f>(S24*'"Вес" ПИР'!$B$3+X24*'"Вес" ПИР'!$B$4+AG24*'"Вес" ПИР'!$B$5+BB24*'"Вес" ПИР'!$B$6+BG24*'"Вес" ПИР'!$B$7+BI24*'"Вес" ПИР'!$B$8)/100</f>
        <v>3.7499999999999999E-3</v>
      </c>
    </row>
    <row r="25" spans="1:64" ht="15.75" customHeight="1">
      <c r="A25" s="54"/>
      <c r="B25" s="54">
        <v>2026</v>
      </c>
      <c r="C25" s="39" t="s">
        <v>120</v>
      </c>
      <c r="D25" s="39">
        <v>115663100</v>
      </c>
      <c r="E25" s="39" t="s">
        <v>121</v>
      </c>
      <c r="F25" s="39" t="s">
        <v>156</v>
      </c>
      <c r="G25" s="39" t="s">
        <v>168</v>
      </c>
      <c r="H25" s="39" t="s">
        <v>169</v>
      </c>
      <c r="I25" s="39" t="s">
        <v>125</v>
      </c>
      <c r="J25" s="55">
        <v>1</v>
      </c>
      <c r="K25" s="39" t="s">
        <v>126</v>
      </c>
      <c r="L25" s="39"/>
      <c r="M25" s="39" t="s">
        <v>126</v>
      </c>
      <c r="N25" s="39"/>
      <c r="O25" s="39" t="s">
        <v>126</v>
      </c>
      <c r="P25" s="39"/>
      <c r="Q25" s="39" t="s">
        <v>126</v>
      </c>
      <c r="R25" s="39"/>
      <c r="S25" s="38">
        <f>(J25*'"Вес" ПИР'!$B$13+L25*'"Вес" ПИР'!$B$14+N25*'"Вес" ПИР'!$B$15+P25*'"Вес" ПИР'!$B$16+R25*'"Вес" ПИР'!$B$17)/100</f>
        <v>0.05</v>
      </c>
      <c r="T25" s="39" t="s">
        <v>135</v>
      </c>
      <c r="U25" s="39"/>
      <c r="V25" s="39" t="s">
        <v>135</v>
      </c>
      <c r="W25" s="39"/>
      <c r="X25" s="72">
        <f>(U25*'"Вес" ПИР'!$B$22+W25*'"Вес" ПИР'!$B$23)/100</f>
        <v>0</v>
      </c>
      <c r="Y25" s="39"/>
      <c r="Z25" s="39"/>
      <c r="AA25" s="39"/>
      <c r="AB25" s="39"/>
      <c r="AC25" s="39"/>
      <c r="AD25" s="39"/>
      <c r="AE25" s="39"/>
      <c r="AF25" s="39"/>
      <c r="AG25" s="38">
        <f>(Z25*'"Вес" ПИР'!$B$28+AB25*'"Вес" ПИР'!$B$29+AD25*'"Вес" ПИР'!$B$30+AF25*'"Вес" ПИР'!$B$31)/100</f>
        <v>0</v>
      </c>
      <c r="AH25" s="39"/>
      <c r="AI25" s="39"/>
      <c r="AJ25" s="39" t="s">
        <v>126</v>
      </c>
      <c r="AK25" s="39"/>
      <c r="AL25" s="39"/>
      <c r="AM25" s="39"/>
      <c r="AN25" s="39"/>
      <c r="AO25" s="39"/>
      <c r="AP25" s="39" t="s">
        <v>126</v>
      </c>
      <c r="AQ25" s="39"/>
      <c r="AR25" s="39" t="s">
        <v>126</v>
      </c>
      <c r="AS25" s="39"/>
      <c r="AT25" s="39" t="s">
        <v>126</v>
      </c>
      <c r="AU25" s="39"/>
      <c r="AV25" s="39"/>
      <c r="AW25" s="39"/>
      <c r="AX25" s="39"/>
      <c r="AY25" s="39"/>
      <c r="AZ25" s="39"/>
      <c r="BA25" s="39"/>
      <c r="BB25" s="72">
        <f>(AI25*'"Вес" ПИР'!$B$36+AK25*'"Вес" ПИР'!$B$37+AM25*'"Вес" ПИР'!$B$38+AO25*'"Вес" ПИР'!$B$39+AQ25*'"Вес" ПИР'!$B$40+AS25*'"Вес" ПИР'!$B$41+AU25*'"Вес" ПИР'!$B$42+AW25*'"Вес" ПИР'!$B$43+AY25*'"Вес" ПИР'!$B$44+BA25*'"Вес" ПИР'!$B$45)/100</f>
        <v>0</v>
      </c>
      <c r="BC25" s="39" t="s">
        <v>126</v>
      </c>
      <c r="BD25" s="39"/>
      <c r="BE25" s="39" t="s">
        <v>126</v>
      </c>
      <c r="BF25" s="57"/>
      <c r="BG25" s="72">
        <f>(BD25*'"Вес" ПИР'!$B$50+BF25*'"Вес" ПИР'!$B$51)/100</f>
        <v>0</v>
      </c>
      <c r="BH25" s="39"/>
      <c r="BI25" s="72">
        <v>0</v>
      </c>
      <c r="BJ25" s="39"/>
      <c r="BK25" s="58">
        <v>46266</v>
      </c>
      <c r="BL25" s="38">
        <f>(S25*'"Вес" ПИР'!$B$3+X25*'"Вес" ПИР'!$B$4+AG25*'"Вес" ПИР'!$B$5+BB25*'"Вес" ПИР'!$B$6+BG25*'"Вес" ПИР'!$B$7+BI25*'"Вес" ПИР'!$B$8)/100</f>
        <v>3.7499999999999999E-3</v>
      </c>
    </row>
    <row r="26" spans="1:64" ht="15.75" customHeight="1">
      <c r="A26" s="54"/>
      <c r="B26" s="54">
        <v>2026</v>
      </c>
      <c r="C26" s="39" t="s">
        <v>120</v>
      </c>
      <c r="D26" s="39">
        <v>115663400</v>
      </c>
      <c r="E26" s="39" t="s">
        <v>121</v>
      </c>
      <c r="F26" s="39" t="s">
        <v>156</v>
      </c>
      <c r="G26" s="39" t="s">
        <v>168</v>
      </c>
      <c r="H26" s="39" t="s">
        <v>170</v>
      </c>
      <c r="I26" s="39" t="s">
        <v>125</v>
      </c>
      <c r="J26" s="55">
        <v>1</v>
      </c>
      <c r="K26" s="39" t="s">
        <v>126</v>
      </c>
      <c r="L26" s="39"/>
      <c r="M26" s="39" t="s">
        <v>126</v>
      </c>
      <c r="N26" s="39"/>
      <c r="O26" s="39" t="s">
        <v>126</v>
      </c>
      <c r="P26" s="39"/>
      <c r="Q26" s="39" t="s">
        <v>126</v>
      </c>
      <c r="R26" s="39"/>
      <c r="S26" s="38">
        <f>(J26*'"Вес" ПИР'!$B$13+L26*'"Вес" ПИР'!$B$14+N26*'"Вес" ПИР'!$B$15+P26*'"Вес" ПИР'!$B$16+R26*'"Вес" ПИР'!$B$17)/100</f>
        <v>0.05</v>
      </c>
      <c r="T26" s="39" t="s">
        <v>135</v>
      </c>
      <c r="U26" s="39"/>
      <c r="V26" s="39" t="s">
        <v>135</v>
      </c>
      <c r="W26" s="39"/>
      <c r="X26" s="72">
        <f>(U26*'"Вес" ПИР'!$B$22+W26*'"Вес" ПИР'!$B$23)/100</f>
        <v>0</v>
      </c>
      <c r="Y26" s="39"/>
      <c r="Z26" s="39"/>
      <c r="AA26" s="39"/>
      <c r="AB26" s="39"/>
      <c r="AC26" s="39"/>
      <c r="AD26" s="39"/>
      <c r="AE26" s="39"/>
      <c r="AF26" s="39"/>
      <c r="AG26" s="38">
        <f>(Z26*'"Вес" ПИР'!$B$28+AB26*'"Вес" ПИР'!$B$29+AD26*'"Вес" ПИР'!$B$30+AF26*'"Вес" ПИР'!$B$31)/100</f>
        <v>0</v>
      </c>
      <c r="AH26" s="39"/>
      <c r="AI26" s="39"/>
      <c r="AJ26" s="39" t="s">
        <v>126</v>
      </c>
      <c r="AK26" s="39"/>
      <c r="AL26" s="39"/>
      <c r="AM26" s="39"/>
      <c r="AN26" s="39"/>
      <c r="AO26" s="39"/>
      <c r="AP26" s="39" t="s">
        <v>126</v>
      </c>
      <c r="AQ26" s="39"/>
      <c r="AR26" s="39" t="s">
        <v>126</v>
      </c>
      <c r="AS26" s="39"/>
      <c r="AT26" s="39" t="s">
        <v>126</v>
      </c>
      <c r="AU26" s="39"/>
      <c r="AV26" s="39"/>
      <c r="AW26" s="39"/>
      <c r="AX26" s="39"/>
      <c r="AY26" s="39"/>
      <c r="AZ26" s="39"/>
      <c r="BA26" s="39"/>
      <c r="BB26" s="72">
        <f>(AI26*'"Вес" ПИР'!$B$36+AK26*'"Вес" ПИР'!$B$37+AM26*'"Вес" ПИР'!$B$38+AO26*'"Вес" ПИР'!$B$39+AQ26*'"Вес" ПИР'!$B$40+AS26*'"Вес" ПИР'!$B$41+AU26*'"Вес" ПИР'!$B$42+AW26*'"Вес" ПИР'!$B$43+AY26*'"Вес" ПИР'!$B$44+BA26*'"Вес" ПИР'!$B$45)/100</f>
        <v>0</v>
      </c>
      <c r="BC26" s="39" t="s">
        <v>126</v>
      </c>
      <c r="BD26" s="39"/>
      <c r="BE26" s="39" t="s">
        <v>126</v>
      </c>
      <c r="BF26" s="57"/>
      <c r="BG26" s="72">
        <f>(BD26*'"Вес" ПИР'!$B$50+BF26*'"Вес" ПИР'!$B$51)/100</f>
        <v>0</v>
      </c>
      <c r="BH26" s="39"/>
      <c r="BI26" s="72">
        <v>0</v>
      </c>
      <c r="BJ26" s="39"/>
      <c r="BK26" s="58">
        <v>46266</v>
      </c>
      <c r="BL26" s="38">
        <f>(S26*'"Вес" ПИР'!$B$3+X26*'"Вес" ПИР'!$B$4+AG26*'"Вес" ПИР'!$B$5+BB26*'"Вес" ПИР'!$B$6+BG26*'"Вес" ПИР'!$B$7+BI26*'"Вес" ПИР'!$B$8)/100</f>
        <v>3.7499999999999999E-3</v>
      </c>
    </row>
    <row r="27" spans="1:64" ht="15.75" customHeight="1">
      <c r="A27" s="54"/>
      <c r="B27" s="54">
        <v>2026</v>
      </c>
      <c r="C27" s="39" t="s">
        <v>120</v>
      </c>
      <c r="D27" s="39">
        <v>115649200</v>
      </c>
      <c r="E27" s="39" t="s">
        <v>121</v>
      </c>
      <c r="F27" s="39" t="s">
        <v>156</v>
      </c>
      <c r="G27" s="39" t="s">
        <v>171</v>
      </c>
      <c r="H27" s="39" t="s">
        <v>172</v>
      </c>
      <c r="I27" s="39" t="s">
        <v>125</v>
      </c>
      <c r="J27" s="55">
        <v>1</v>
      </c>
      <c r="K27" s="39" t="s">
        <v>126</v>
      </c>
      <c r="L27" s="39"/>
      <c r="M27" s="39" t="s">
        <v>126</v>
      </c>
      <c r="N27" s="39"/>
      <c r="O27" s="39" t="s">
        <v>126</v>
      </c>
      <c r="P27" s="39"/>
      <c r="Q27" s="39" t="s">
        <v>126</v>
      </c>
      <c r="R27" s="39"/>
      <c r="S27" s="38">
        <f>(J27*'"Вес" ПИР'!$B$13+L27*'"Вес" ПИР'!$B$14+N27*'"Вес" ПИР'!$B$15+P27*'"Вес" ПИР'!$B$16+R27*'"Вес" ПИР'!$B$17)/100</f>
        <v>0.05</v>
      </c>
      <c r="T27" s="39" t="s">
        <v>135</v>
      </c>
      <c r="U27" s="39"/>
      <c r="V27" s="39" t="s">
        <v>135</v>
      </c>
      <c r="W27" s="39"/>
      <c r="X27" s="72">
        <f>(U27*'"Вес" ПИР'!$B$22+W27*'"Вес" ПИР'!$B$23)/100</f>
        <v>0</v>
      </c>
      <c r="Y27" s="39"/>
      <c r="Z27" s="39"/>
      <c r="AA27" s="39"/>
      <c r="AB27" s="39"/>
      <c r="AC27" s="39"/>
      <c r="AD27" s="39"/>
      <c r="AE27" s="39"/>
      <c r="AF27" s="39"/>
      <c r="AG27" s="38">
        <f>(Z27*'"Вес" ПИР'!$B$28+AB27*'"Вес" ПИР'!$B$29+AD27*'"Вес" ПИР'!$B$30+AF27*'"Вес" ПИР'!$B$31)/100</f>
        <v>0</v>
      </c>
      <c r="AH27" s="39"/>
      <c r="AI27" s="39"/>
      <c r="AJ27" s="39" t="s">
        <v>126</v>
      </c>
      <c r="AK27" s="39"/>
      <c r="AL27" s="39"/>
      <c r="AM27" s="39"/>
      <c r="AN27" s="39"/>
      <c r="AO27" s="39"/>
      <c r="AP27" s="39" t="s">
        <v>126</v>
      </c>
      <c r="AQ27" s="39"/>
      <c r="AR27" s="39" t="s">
        <v>126</v>
      </c>
      <c r="AS27" s="39"/>
      <c r="AT27" s="39" t="s">
        <v>126</v>
      </c>
      <c r="AU27" s="39"/>
      <c r="AV27" s="39"/>
      <c r="AW27" s="39"/>
      <c r="AX27" s="39"/>
      <c r="AY27" s="39"/>
      <c r="AZ27" s="39"/>
      <c r="BA27" s="39"/>
      <c r="BB27" s="72">
        <f>(AI27*'"Вес" ПИР'!$B$36+AK27*'"Вес" ПИР'!$B$37+AM27*'"Вес" ПИР'!$B$38+AO27*'"Вес" ПИР'!$B$39+AQ27*'"Вес" ПИР'!$B$40+AS27*'"Вес" ПИР'!$B$41+AU27*'"Вес" ПИР'!$B$42+AW27*'"Вес" ПИР'!$B$43+AY27*'"Вес" ПИР'!$B$44+BA27*'"Вес" ПИР'!$B$45)/100</f>
        <v>0</v>
      </c>
      <c r="BC27" s="39" t="s">
        <v>126</v>
      </c>
      <c r="BD27" s="39"/>
      <c r="BE27" s="39" t="s">
        <v>126</v>
      </c>
      <c r="BF27" s="57"/>
      <c r="BG27" s="72">
        <f>(BD27*'"Вес" ПИР'!$B$50+BF27*'"Вес" ПИР'!$B$51)/100</f>
        <v>0</v>
      </c>
      <c r="BH27" s="39"/>
      <c r="BI27" s="72">
        <v>0</v>
      </c>
      <c r="BJ27" s="39"/>
      <c r="BK27" s="58">
        <v>46266</v>
      </c>
      <c r="BL27" s="38">
        <f>(S27*'"Вес" ПИР'!$B$3+X27*'"Вес" ПИР'!$B$4+AG27*'"Вес" ПИР'!$B$5+BB27*'"Вес" ПИР'!$B$6+BG27*'"Вес" ПИР'!$B$7+BI27*'"Вес" ПИР'!$B$8)/100</f>
        <v>3.7499999999999999E-3</v>
      </c>
    </row>
    <row r="28" spans="1:64" ht="15.75" customHeight="1">
      <c r="A28" s="54"/>
      <c r="B28" s="54">
        <v>2026</v>
      </c>
      <c r="C28" s="39" t="s">
        <v>120</v>
      </c>
      <c r="D28" s="39">
        <v>115649400</v>
      </c>
      <c r="E28" s="39" t="s">
        <v>121</v>
      </c>
      <c r="F28" s="39" t="s">
        <v>156</v>
      </c>
      <c r="G28" s="39" t="s">
        <v>171</v>
      </c>
      <c r="H28" s="39" t="s">
        <v>173</v>
      </c>
      <c r="I28" s="39" t="s">
        <v>125</v>
      </c>
      <c r="J28" s="55">
        <v>1</v>
      </c>
      <c r="K28" s="39" t="s">
        <v>126</v>
      </c>
      <c r="L28" s="39"/>
      <c r="M28" s="39" t="s">
        <v>126</v>
      </c>
      <c r="N28" s="39"/>
      <c r="O28" s="39" t="s">
        <v>126</v>
      </c>
      <c r="P28" s="39"/>
      <c r="Q28" s="39" t="s">
        <v>126</v>
      </c>
      <c r="R28" s="39"/>
      <c r="S28" s="38">
        <f>(J28*'"Вес" ПИР'!$B$13+L28*'"Вес" ПИР'!$B$14+N28*'"Вес" ПИР'!$B$15+P28*'"Вес" ПИР'!$B$16+R28*'"Вес" ПИР'!$B$17)/100</f>
        <v>0.05</v>
      </c>
      <c r="T28" s="39" t="s">
        <v>135</v>
      </c>
      <c r="U28" s="39"/>
      <c r="V28" s="39" t="s">
        <v>135</v>
      </c>
      <c r="W28" s="39"/>
      <c r="X28" s="72">
        <f>(U28*'"Вес" ПИР'!$B$22+W28*'"Вес" ПИР'!$B$23)/100</f>
        <v>0</v>
      </c>
      <c r="Y28" s="39"/>
      <c r="Z28" s="39"/>
      <c r="AA28" s="39"/>
      <c r="AB28" s="39"/>
      <c r="AC28" s="39"/>
      <c r="AD28" s="39"/>
      <c r="AE28" s="39"/>
      <c r="AF28" s="39"/>
      <c r="AG28" s="38">
        <f>(Z28*'"Вес" ПИР'!$B$28+AB28*'"Вес" ПИР'!$B$29+AD28*'"Вес" ПИР'!$B$30+AF28*'"Вес" ПИР'!$B$31)/100</f>
        <v>0</v>
      </c>
      <c r="AH28" s="39"/>
      <c r="AI28" s="39"/>
      <c r="AJ28" s="39" t="s">
        <v>126</v>
      </c>
      <c r="AK28" s="39"/>
      <c r="AL28" s="39"/>
      <c r="AM28" s="39"/>
      <c r="AN28" s="39"/>
      <c r="AO28" s="39"/>
      <c r="AP28" s="39" t="s">
        <v>126</v>
      </c>
      <c r="AQ28" s="39"/>
      <c r="AR28" s="39" t="s">
        <v>126</v>
      </c>
      <c r="AS28" s="39"/>
      <c r="AT28" s="39" t="s">
        <v>126</v>
      </c>
      <c r="AU28" s="39"/>
      <c r="AV28" s="39"/>
      <c r="AW28" s="39"/>
      <c r="AX28" s="39"/>
      <c r="AY28" s="39"/>
      <c r="AZ28" s="39"/>
      <c r="BA28" s="39"/>
      <c r="BB28" s="72">
        <f>(AI28*'"Вес" ПИР'!$B$36+AK28*'"Вес" ПИР'!$B$37+AM28*'"Вес" ПИР'!$B$38+AO28*'"Вес" ПИР'!$B$39+AQ28*'"Вес" ПИР'!$B$40+AS28*'"Вес" ПИР'!$B$41+AU28*'"Вес" ПИР'!$B$42+AW28*'"Вес" ПИР'!$B$43+AY28*'"Вес" ПИР'!$B$44+BA28*'"Вес" ПИР'!$B$45)/100</f>
        <v>0</v>
      </c>
      <c r="BC28" s="39" t="s">
        <v>126</v>
      </c>
      <c r="BD28" s="39"/>
      <c r="BE28" s="39" t="s">
        <v>126</v>
      </c>
      <c r="BF28" s="57"/>
      <c r="BG28" s="72">
        <f>(BD28*'"Вес" ПИР'!$B$50+BF28*'"Вес" ПИР'!$B$51)/100</f>
        <v>0</v>
      </c>
      <c r="BH28" s="39"/>
      <c r="BI28" s="72">
        <v>0</v>
      </c>
      <c r="BJ28" s="39"/>
      <c r="BK28" s="58">
        <v>46266</v>
      </c>
      <c r="BL28" s="38">
        <f>(S28*'"Вес" ПИР'!$B$3+X28*'"Вес" ПИР'!$B$4+AG28*'"Вес" ПИР'!$B$5+BB28*'"Вес" ПИР'!$B$6+BG28*'"Вес" ПИР'!$B$7+BI28*'"Вес" ПИР'!$B$8)/100</f>
        <v>3.7499999999999999E-3</v>
      </c>
    </row>
    <row r="29" spans="1:64" ht="15.75" customHeight="1">
      <c r="A29" s="54"/>
      <c r="B29" s="54">
        <v>2026</v>
      </c>
      <c r="C29" s="39" t="s">
        <v>120</v>
      </c>
      <c r="D29" s="39">
        <v>115667100</v>
      </c>
      <c r="E29" s="39" t="s">
        <v>121</v>
      </c>
      <c r="F29" s="39" t="s">
        <v>156</v>
      </c>
      <c r="G29" s="39" t="s">
        <v>174</v>
      </c>
      <c r="H29" s="39" t="s">
        <v>175</v>
      </c>
      <c r="I29" s="39" t="s">
        <v>125</v>
      </c>
      <c r="J29" s="55">
        <v>1</v>
      </c>
      <c r="K29" s="39" t="s">
        <v>126</v>
      </c>
      <c r="L29" s="39"/>
      <c r="M29" s="39" t="s">
        <v>126</v>
      </c>
      <c r="N29" s="39"/>
      <c r="O29" s="39" t="s">
        <v>126</v>
      </c>
      <c r="P29" s="39"/>
      <c r="Q29" s="39" t="s">
        <v>126</v>
      </c>
      <c r="R29" s="39"/>
      <c r="S29" s="38">
        <f>(J29*'"Вес" ПИР'!$B$13+L29*'"Вес" ПИР'!$B$14+N29*'"Вес" ПИР'!$B$15+P29*'"Вес" ПИР'!$B$16+R29*'"Вес" ПИР'!$B$17)/100</f>
        <v>0.05</v>
      </c>
      <c r="T29" s="39" t="s">
        <v>135</v>
      </c>
      <c r="U29" s="39"/>
      <c r="V29" s="39" t="s">
        <v>135</v>
      </c>
      <c r="W29" s="39"/>
      <c r="X29" s="72">
        <f>(U29*'"Вес" ПИР'!$B$22+W29*'"Вес" ПИР'!$B$23)/100</f>
        <v>0</v>
      </c>
      <c r="Y29" s="39"/>
      <c r="Z29" s="39"/>
      <c r="AA29" s="39"/>
      <c r="AB29" s="39"/>
      <c r="AC29" s="39"/>
      <c r="AD29" s="39"/>
      <c r="AE29" s="39"/>
      <c r="AF29" s="39"/>
      <c r="AG29" s="38">
        <f>(Z29*'"Вес" ПИР'!$B$28+AB29*'"Вес" ПИР'!$B$29+AD29*'"Вес" ПИР'!$B$30+AF29*'"Вес" ПИР'!$B$31)/100</f>
        <v>0</v>
      </c>
      <c r="AH29" s="39"/>
      <c r="AI29" s="39"/>
      <c r="AJ29" s="39" t="s">
        <v>126</v>
      </c>
      <c r="AK29" s="39"/>
      <c r="AL29" s="39"/>
      <c r="AM29" s="39"/>
      <c r="AN29" s="39"/>
      <c r="AO29" s="39"/>
      <c r="AP29" s="39" t="s">
        <v>126</v>
      </c>
      <c r="AQ29" s="39"/>
      <c r="AR29" s="39" t="s">
        <v>126</v>
      </c>
      <c r="AS29" s="39"/>
      <c r="AT29" s="39" t="s">
        <v>126</v>
      </c>
      <c r="AU29" s="39"/>
      <c r="AV29" s="39"/>
      <c r="AW29" s="39"/>
      <c r="AX29" s="39"/>
      <c r="AY29" s="39"/>
      <c r="AZ29" s="39"/>
      <c r="BA29" s="39"/>
      <c r="BB29" s="72">
        <f>(AI29*'"Вес" ПИР'!$B$36+AK29*'"Вес" ПИР'!$B$37+AM29*'"Вес" ПИР'!$B$38+AO29*'"Вес" ПИР'!$B$39+AQ29*'"Вес" ПИР'!$B$40+AS29*'"Вес" ПИР'!$B$41+AU29*'"Вес" ПИР'!$B$42+AW29*'"Вес" ПИР'!$B$43+AY29*'"Вес" ПИР'!$B$44+BA29*'"Вес" ПИР'!$B$45)/100</f>
        <v>0</v>
      </c>
      <c r="BC29" s="39" t="s">
        <v>126</v>
      </c>
      <c r="BD29" s="39"/>
      <c r="BE29" s="39" t="s">
        <v>126</v>
      </c>
      <c r="BF29" s="57"/>
      <c r="BG29" s="72">
        <f>(BD29*'"Вес" ПИР'!$B$50+BF29*'"Вес" ПИР'!$B$51)/100</f>
        <v>0</v>
      </c>
      <c r="BH29" s="39"/>
      <c r="BI29" s="72">
        <v>0</v>
      </c>
      <c r="BJ29" s="39"/>
      <c r="BK29" s="58">
        <v>46266</v>
      </c>
      <c r="BL29" s="38">
        <f>(S29*'"Вес" ПИР'!$B$3+X29*'"Вес" ПИР'!$B$4+AG29*'"Вес" ПИР'!$B$5+BB29*'"Вес" ПИР'!$B$6+BG29*'"Вес" ПИР'!$B$7+BI29*'"Вес" ПИР'!$B$8)/100</f>
        <v>3.7499999999999999E-3</v>
      </c>
    </row>
    <row r="30" spans="1:64" ht="15.75" customHeight="1">
      <c r="A30" s="54"/>
      <c r="B30" s="54">
        <v>2026</v>
      </c>
      <c r="C30" s="39" t="s">
        <v>120</v>
      </c>
      <c r="D30" s="39">
        <v>115667700</v>
      </c>
      <c r="E30" s="39" t="s">
        <v>121</v>
      </c>
      <c r="F30" s="39" t="s">
        <v>156</v>
      </c>
      <c r="G30" s="39" t="s">
        <v>174</v>
      </c>
      <c r="H30" s="39" t="s">
        <v>176</v>
      </c>
      <c r="I30" s="39" t="s">
        <v>125</v>
      </c>
      <c r="J30" s="55">
        <v>1</v>
      </c>
      <c r="K30" s="39" t="s">
        <v>126</v>
      </c>
      <c r="L30" s="39"/>
      <c r="M30" s="39" t="s">
        <v>126</v>
      </c>
      <c r="N30" s="39"/>
      <c r="O30" s="39" t="s">
        <v>126</v>
      </c>
      <c r="P30" s="39"/>
      <c r="Q30" s="39" t="s">
        <v>126</v>
      </c>
      <c r="R30" s="39"/>
      <c r="S30" s="38">
        <f>(J30*'"Вес" ПИР'!$B$13+L30*'"Вес" ПИР'!$B$14+N30*'"Вес" ПИР'!$B$15+P30*'"Вес" ПИР'!$B$16+R30*'"Вес" ПИР'!$B$17)/100</f>
        <v>0.05</v>
      </c>
      <c r="T30" s="39" t="s">
        <v>135</v>
      </c>
      <c r="U30" s="39"/>
      <c r="V30" s="39" t="s">
        <v>135</v>
      </c>
      <c r="W30" s="39"/>
      <c r="X30" s="72">
        <f>(U30*'"Вес" ПИР'!$B$22+W30*'"Вес" ПИР'!$B$23)/100</f>
        <v>0</v>
      </c>
      <c r="Y30" s="39"/>
      <c r="Z30" s="39"/>
      <c r="AA30" s="39"/>
      <c r="AB30" s="39"/>
      <c r="AC30" s="39"/>
      <c r="AD30" s="39"/>
      <c r="AE30" s="39"/>
      <c r="AF30" s="39"/>
      <c r="AG30" s="38">
        <f>(Z30*'"Вес" ПИР'!$B$28+AB30*'"Вес" ПИР'!$B$29+AD30*'"Вес" ПИР'!$B$30+AF30*'"Вес" ПИР'!$B$31)/100</f>
        <v>0</v>
      </c>
      <c r="AH30" s="39"/>
      <c r="AI30" s="39"/>
      <c r="AJ30" s="39" t="s">
        <v>126</v>
      </c>
      <c r="AK30" s="39"/>
      <c r="AL30" s="39"/>
      <c r="AM30" s="39"/>
      <c r="AN30" s="39"/>
      <c r="AO30" s="39"/>
      <c r="AP30" s="39" t="s">
        <v>126</v>
      </c>
      <c r="AQ30" s="39"/>
      <c r="AR30" s="39" t="s">
        <v>126</v>
      </c>
      <c r="AS30" s="39"/>
      <c r="AT30" s="39" t="s">
        <v>126</v>
      </c>
      <c r="AU30" s="39"/>
      <c r="AV30" s="39"/>
      <c r="AW30" s="39"/>
      <c r="AX30" s="39"/>
      <c r="AY30" s="39"/>
      <c r="AZ30" s="39"/>
      <c r="BA30" s="39"/>
      <c r="BB30" s="72">
        <f>(AI30*'"Вес" ПИР'!$B$36+AK30*'"Вес" ПИР'!$B$37+AM30*'"Вес" ПИР'!$B$38+AO30*'"Вес" ПИР'!$B$39+AQ30*'"Вес" ПИР'!$B$40+AS30*'"Вес" ПИР'!$B$41+AU30*'"Вес" ПИР'!$B$42+AW30*'"Вес" ПИР'!$B$43+AY30*'"Вес" ПИР'!$B$44+BA30*'"Вес" ПИР'!$B$45)/100</f>
        <v>0</v>
      </c>
      <c r="BC30" s="39" t="s">
        <v>126</v>
      </c>
      <c r="BD30" s="39"/>
      <c r="BE30" s="39" t="s">
        <v>126</v>
      </c>
      <c r="BF30" s="57"/>
      <c r="BG30" s="72">
        <f>(BD30*'"Вес" ПИР'!$B$50+BF30*'"Вес" ПИР'!$B$51)/100</f>
        <v>0</v>
      </c>
      <c r="BH30" s="39"/>
      <c r="BI30" s="72">
        <v>0</v>
      </c>
      <c r="BJ30" s="39"/>
      <c r="BK30" s="58">
        <v>46266</v>
      </c>
      <c r="BL30" s="38">
        <f>(S30*'"Вес" ПИР'!$B$3+X30*'"Вес" ПИР'!$B$4+AG30*'"Вес" ПИР'!$B$5+BB30*'"Вес" ПИР'!$B$6+BG30*'"Вес" ПИР'!$B$7+BI30*'"Вес" ПИР'!$B$8)/100</f>
        <v>3.7499999999999999E-3</v>
      </c>
    </row>
    <row r="31" spans="1:64" ht="15.75" customHeight="1">
      <c r="A31" s="54"/>
      <c r="B31" s="54">
        <v>2026</v>
      </c>
      <c r="C31" s="39" t="s">
        <v>120</v>
      </c>
      <c r="D31" s="39">
        <v>115651100</v>
      </c>
      <c r="E31" s="39" t="s">
        <v>121</v>
      </c>
      <c r="F31" s="39" t="s">
        <v>156</v>
      </c>
      <c r="G31" s="39" t="s">
        <v>177</v>
      </c>
      <c r="H31" s="39" t="s">
        <v>178</v>
      </c>
      <c r="I31" s="39" t="s">
        <v>125</v>
      </c>
      <c r="J31" s="39"/>
      <c r="K31" s="39" t="s">
        <v>126</v>
      </c>
      <c r="L31" s="39"/>
      <c r="M31" s="39" t="s">
        <v>126</v>
      </c>
      <c r="N31" s="39"/>
      <c r="O31" s="39" t="s">
        <v>126</v>
      </c>
      <c r="P31" s="39"/>
      <c r="Q31" s="39" t="s">
        <v>126</v>
      </c>
      <c r="R31" s="39"/>
      <c r="S31" s="38">
        <f>(J31*'"Вес" ПИР'!$B$13+L31*'"Вес" ПИР'!$B$14+N31*'"Вес" ПИР'!$B$15+P31*'"Вес" ПИР'!$B$16+R31*'"Вес" ПИР'!$B$17)/100</f>
        <v>0</v>
      </c>
      <c r="T31" s="39" t="s">
        <v>135</v>
      </c>
      <c r="U31" s="39"/>
      <c r="V31" s="39" t="s">
        <v>135</v>
      </c>
      <c r="W31" s="39"/>
      <c r="X31" s="72">
        <f>(U31*'"Вес" ПИР'!$B$22+W31*'"Вес" ПИР'!$B$23)/100</f>
        <v>0</v>
      </c>
      <c r="Y31" s="39"/>
      <c r="Z31" s="39"/>
      <c r="AA31" s="39"/>
      <c r="AB31" s="39"/>
      <c r="AC31" s="39"/>
      <c r="AD31" s="39"/>
      <c r="AE31" s="39"/>
      <c r="AF31" s="39"/>
      <c r="AG31" s="38">
        <f>(Z31*'"Вес" ПИР'!$B$28+AB31*'"Вес" ПИР'!$B$29+AD31*'"Вес" ПИР'!$B$30+AF31*'"Вес" ПИР'!$B$31)/100</f>
        <v>0</v>
      </c>
      <c r="AH31" s="39"/>
      <c r="AI31" s="39"/>
      <c r="AJ31" s="39" t="s">
        <v>126</v>
      </c>
      <c r="AK31" s="39"/>
      <c r="AL31" s="39"/>
      <c r="AM31" s="39"/>
      <c r="AN31" s="39"/>
      <c r="AO31" s="39"/>
      <c r="AP31" s="39" t="s">
        <v>126</v>
      </c>
      <c r="AQ31" s="39"/>
      <c r="AR31" s="39" t="s">
        <v>126</v>
      </c>
      <c r="AS31" s="39"/>
      <c r="AT31" s="39" t="s">
        <v>126</v>
      </c>
      <c r="AU31" s="39"/>
      <c r="AV31" s="39"/>
      <c r="AW31" s="39"/>
      <c r="AX31" s="39"/>
      <c r="AY31" s="39"/>
      <c r="AZ31" s="39"/>
      <c r="BA31" s="39"/>
      <c r="BB31" s="72">
        <f>(AI31*'"Вес" ПИР'!$B$36+AK31*'"Вес" ПИР'!$B$37+AM31*'"Вес" ПИР'!$B$38+AO31*'"Вес" ПИР'!$B$39+AQ31*'"Вес" ПИР'!$B$40+AS31*'"Вес" ПИР'!$B$41+AU31*'"Вес" ПИР'!$B$42+AW31*'"Вес" ПИР'!$B$43+AY31*'"Вес" ПИР'!$B$44+BA31*'"Вес" ПИР'!$B$45)/100</f>
        <v>0</v>
      </c>
      <c r="BC31" s="39" t="s">
        <v>126</v>
      </c>
      <c r="BD31" s="39"/>
      <c r="BE31" s="39" t="s">
        <v>126</v>
      </c>
      <c r="BF31" s="57"/>
      <c r="BG31" s="72">
        <f>(BD31*'"Вес" ПИР'!$B$50+BF31*'"Вес" ПИР'!$B$51)/100</f>
        <v>0</v>
      </c>
      <c r="BH31" s="39"/>
      <c r="BI31" s="72">
        <v>0</v>
      </c>
      <c r="BJ31" s="39"/>
      <c r="BK31" s="58">
        <v>46266</v>
      </c>
      <c r="BL31" s="38">
        <f>(S31*'"Вес" ПИР'!$B$3+X31*'"Вес" ПИР'!$B$4+AG31*'"Вес" ПИР'!$B$5+BB31*'"Вес" ПИР'!$B$6+BG31*'"Вес" ПИР'!$B$7+BI31*'"Вес" ПИР'!$B$8)/100</f>
        <v>0</v>
      </c>
    </row>
    <row r="32" spans="1:64" ht="15.75" customHeight="1">
      <c r="A32" s="54"/>
      <c r="B32" s="54">
        <v>2026</v>
      </c>
      <c r="C32" s="39" t="s">
        <v>120</v>
      </c>
      <c r="D32" s="39">
        <v>115652400</v>
      </c>
      <c r="E32" s="39" t="s">
        <v>121</v>
      </c>
      <c r="F32" s="39" t="s">
        <v>156</v>
      </c>
      <c r="G32" s="39" t="s">
        <v>179</v>
      </c>
      <c r="H32" s="39" t="s">
        <v>180</v>
      </c>
      <c r="I32" s="39" t="s">
        <v>125</v>
      </c>
      <c r="J32" s="39"/>
      <c r="K32" s="39" t="s">
        <v>126</v>
      </c>
      <c r="L32" s="39"/>
      <c r="M32" s="39" t="s">
        <v>126</v>
      </c>
      <c r="N32" s="39"/>
      <c r="O32" s="39" t="s">
        <v>126</v>
      </c>
      <c r="P32" s="39"/>
      <c r="Q32" s="39" t="s">
        <v>126</v>
      </c>
      <c r="R32" s="39"/>
      <c r="S32" s="38">
        <f>(J32*'"Вес" ПИР'!$B$13+L32*'"Вес" ПИР'!$B$14+N32*'"Вес" ПИР'!$B$15+P32*'"Вес" ПИР'!$B$16+R32*'"Вес" ПИР'!$B$17)/100</f>
        <v>0</v>
      </c>
      <c r="T32" s="39" t="s">
        <v>135</v>
      </c>
      <c r="U32" s="39"/>
      <c r="V32" s="39" t="s">
        <v>135</v>
      </c>
      <c r="W32" s="39"/>
      <c r="X32" s="72">
        <f>(U32*'"Вес" ПИР'!$B$22+W32*'"Вес" ПИР'!$B$23)/100</f>
        <v>0</v>
      </c>
      <c r="Y32" s="39"/>
      <c r="Z32" s="39"/>
      <c r="AA32" s="39"/>
      <c r="AB32" s="39"/>
      <c r="AC32" s="39"/>
      <c r="AD32" s="39"/>
      <c r="AE32" s="39"/>
      <c r="AF32" s="39"/>
      <c r="AG32" s="38">
        <f>(Z32*'"Вес" ПИР'!$B$28+AB32*'"Вес" ПИР'!$B$29+AD32*'"Вес" ПИР'!$B$30+AF32*'"Вес" ПИР'!$B$31)/100</f>
        <v>0</v>
      </c>
      <c r="AH32" s="39"/>
      <c r="AI32" s="39"/>
      <c r="AJ32" s="39" t="s">
        <v>126</v>
      </c>
      <c r="AK32" s="39"/>
      <c r="AL32" s="39"/>
      <c r="AM32" s="39"/>
      <c r="AN32" s="39"/>
      <c r="AO32" s="39"/>
      <c r="AP32" s="39" t="s">
        <v>126</v>
      </c>
      <c r="AQ32" s="39"/>
      <c r="AR32" s="39" t="s">
        <v>126</v>
      </c>
      <c r="AS32" s="39"/>
      <c r="AT32" s="39" t="s">
        <v>126</v>
      </c>
      <c r="AU32" s="39"/>
      <c r="AV32" s="39"/>
      <c r="AW32" s="39"/>
      <c r="AX32" s="39"/>
      <c r="AY32" s="39"/>
      <c r="AZ32" s="39"/>
      <c r="BA32" s="39"/>
      <c r="BB32" s="72">
        <f>(AI32*'"Вес" ПИР'!$B$36+AK32*'"Вес" ПИР'!$B$37+AM32*'"Вес" ПИР'!$B$38+AO32*'"Вес" ПИР'!$B$39+AQ32*'"Вес" ПИР'!$B$40+AS32*'"Вес" ПИР'!$B$41+AU32*'"Вес" ПИР'!$B$42+AW32*'"Вес" ПИР'!$B$43+AY32*'"Вес" ПИР'!$B$44+BA32*'"Вес" ПИР'!$B$45)/100</f>
        <v>0</v>
      </c>
      <c r="BC32" s="39" t="s">
        <v>126</v>
      </c>
      <c r="BD32" s="39"/>
      <c r="BE32" s="39" t="s">
        <v>126</v>
      </c>
      <c r="BF32" s="57"/>
      <c r="BG32" s="72">
        <f>(BD32*'"Вес" ПИР'!$B$50+BF32*'"Вес" ПИР'!$B$51)/100</f>
        <v>0</v>
      </c>
      <c r="BH32" s="39"/>
      <c r="BI32" s="72">
        <v>0</v>
      </c>
      <c r="BJ32" s="39"/>
      <c r="BK32" s="58">
        <v>46266</v>
      </c>
      <c r="BL32" s="38">
        <f>(S32*'"Вес" ПИР'!$B$3+X32*'"Вес" ПИР'!$B$4+AG32*'"Вес" ПИР'!$B$5+BB32*'"Вес" ПИР'!$B$6+BG32*'"Вес" ПИР'!$B$7+BI32*'"Вес" ПИР'!$B$8)/100</f>
        <v>0</v>
      </c>
    </row>
    <row r="33" spans="1:64" ht="15.75" customHeight="1">
      <c r="A33" s="54"/>
      <c r="B33" s="54">
        <v>2026</v>
      </c>
      <c r="C33" s="39" t="s">
        <v>120</v>
      </c>
      <c r="D33" s="39">
        <v>115653400</v>
      </c>
      <c r="E33" s="39" t="s">
        <v>121</v>
      </c>
      <c r="F33" s="39" t="s">
        <v>156</v>
      </c>
      <c r="G33" s="39" t="s">
        <v>181</v>
      </c>
      <c r="H33" s="39" t="s">
        <v>182</v>
      </c>
      <c r="I33" s="39" t="s">
        <v>125</v>
      </c>
      <c r="J33" s="39"/>
      <c r="K33" s="39" t="s">
        <v>126</v>
      </c>
      <c r="L33" s="39"/>
      <c r="M33" s="39" t="s">
        <v>126</v>
      </c>
      <c r="N33" s="39"/>
      <c r="O33" s="39" t="s">
        <v>126</v>
      </c>
      <c r="P33" s="39"/>
      <c r="Q33" s="39" t="s">
        <v>126</v>
      </c>
      <c r="R33" s="39"/>
      <c r="S33" s="38">
        <f>(J33*'"Вес" ПИР'!$B$13+L33*'"Вес" ПИР'!$B$14+N33*'"Вес" ПИР'!$B$15+P33*'"Вес" ПИР'!$B$16+R33*'"Вес" ПИР'!$B$17)/100</f>
        <v>0</v>
      </c>
      <c r="T33" s="39" t="s">
        <v>135</v>
      </c>
      <c r="U33" s="39"/>
      <c r="V33" s="39" t="s">
        <v>135</v>
      </c>
      <c r="W33" s="39"/>
      <c r="X33" s="72">
        <f>(U33*'"Вес" ПИР'!$B$22+W33*'"Вес" ПИР'!$B$23)/100</f>
        <v>0</v>
      </c>
      <c r="Y33" s="39"/>
      <c r="Z33" s="39"/>
      <c r="AA33" s="39"/>
      <c r="AB33" s="39"/>
      <c r="AC33" s="39"/>
      <c r="AD33" s="39"/>
      <c r="AE33" s="39"/>
      <c r="AF33" s="39"/>
      <c r="AG33" s="38">
        <f>(Z33*'"Вес" ПИР'!$B$28+AB33*'"Вес" ПИР'!$B$29+AD33*'"Вес" ПИР'!$B$30+AF33*'"Вес" ПИР'!$B$31)/100</f>
        <v>0</v>
      </c>
      <c r="AH33" s="39"/>
      <c r="AI33" s="39"/>
      <c r="AJ33" s="39" t="s">
        <v>126</v>
      </c>
      <c r="AK33" s="39"/>
      <c r="AL33" s="39"/>
      <c r="AM33" s="39"/>
      <c r="AN33" s="39"/>
      <c r="AO33" s="39"/>
      <c r="AP33" s="39" t="s">
        <v>126</v>
      </c>
      <c r="AQ33" s="39"/>
      <c r="AR33" s="39" t="s">
        <v>126</v>
      </c>
      <c r="AS33" s="39"/>
      <c r="AT33" s="39" t="s">
        <v>126</v>
      </c>
      <c r="AU33" s="39"/>
      <c r="AV33" s="39"/>
      <c r="AW33" s="39"/>
      <c r="AX33" s="39"/>
      <c r="AY33" s="39"/>
      <c r="AZ33" s="39"/>
      <c r="BA33" s="39"/>
      <c r="BB33" s="72">
        <f>(AI33*'"Вес" ПИР'!$B$36+AK33*'"Вес" ПИР'!$B$37+AM33*'"Вес" ПИР'!$B$38+AO33*'"Вес" ПИР'!$B$39+AQ33*'"Вес" ПИР'!$B$40+AS33*'"Вес" ПИР'!$B$41+AU33*'"Вес" ПИР'!$B$42+AW33*'"Вес" ПИР'!$B$43+AY33*'"Вес" ПИР'!$B$44+BA33*'"Вес" ПИР'!$B$45)/100</f>
        <v>0</v>
      </c>
      <c r="BC33" s="39" t="s">
        <v>126</v>
      </c>
      <c r="BD33" s="39"/>
      <c r="BE33" s="39" t="s">
        <v>126</v>
      </c>
      <c r="BF33" s="57"/>
      <c r="BG33" s="72">
        <f>(BD33*'"Вес" ПИР'!$B$50+BF33*'"Вес" ПИР'!$B$51)/100</f>
        <v>0</v>
      </c>
      <c r="BH33" s="39"/>
      <c r="BI33" s="72">
        <v>0</v>
      </c>
      <c r="BJ33" s="39"/>
      <c r="BK33" s="58">
        <v>46266</v>
      </c>
      <c r="BL33" s="38">
        <f>(S33*'"Вес" ПИР'!$B$3+X33*'"Вес" ПИР'!$B$4+AG33*'"Вес" ПИР'!$B$5+BB33*'"Вес" ПИР'!$B$6+BG33*'"Вес" ПИР'!$B$7+BI33*'"Вес" ПИР'!$B$8)/100</f>
        <v>0</v>
      </c>
    </row>
    <row r="34" spans="1:64" ht="15.75" customHeight="1">
      <c r="A34" s="54"/>
      <c r="B34" s="54">
        <v>2026</v>
      </c>
      <c r="C34" s="39" t="s">
        <v>120</v>
      </c>
      <c r="D34" s="39">
        <v>115665400</v>
      </c>
      <c r="E34" s="39" t="s">
        <v>121</v>
      </c>
      <c r="F34" s="39" t="s">
        <v>156</v>
      </c>
      <c r="G34" s="39" t="s">
        <v>183</v>
      </c>
      <c r="H34" s="39" t="s">
        <v>184</v>
      </c>
      <c r="I34" s="39" t="s">
        <v>125</v>
      </c>
      <c r="J34" s="39"/>
      <c r="K34" s="39" t="s">
        <v>126</v>
      </c>
      <c r="L34" s="39"/>
      <c r="M34" s="39" t="s">
        <v>126</v>
      </c>
      <c r="N34" s="39"/>
      <c r="O34" s="39" t="s">
        <v>126</v>
      </c>
      <c r="P34" s="39"/>
      <c r="Q34" s="39" t="s">
        <v>126</v>
      </c>
      <c r="R34" s="39"/>
      <c r="S34" s="38">
        <f>(J34*'"Вес" ПИР'!$B$13+L34*'"Вес" ПИР'!$B$14+N34*'"Вес" ПИР'!$B$15+P34*'"Вес" ПИР'!$B$16+R34*'"Вес" ПИР'!$B$17)/100</f>
        <v>0</v>
      </c>
      <c r="T34" s="39" t="s">
        <v>135</v>
      </c>
      <c r="U34" s="39"/>
      <c r="V34" s="39" t="s">
        <v>135</v>
      </c>
      <c r="W34" s="39"/>
      <c r="X34" s="72">
        <f>(U34*'"Вес" ПИР'!$B$22+W34*'"Вес" ПИР'!$B$23)/100</f>
        <v>0</v>
      </c>
      <c r="Y34" s="39"/>
      <c r="Z34" s="39"/>
      <c r="AA34" s="39"/>
      <c r="AB34" s="39"/>
      <c r="AC34" s="39"/>
      <c r="AD34" s="39"/>
      <c r="AE34" s="39"/>
      <c r="AF34" s="39"/>
      <c r="AG34" s="38">
        <f>(Z34*'"Вес" ПИР'!$B$28+AB34*'"Вес" ПИР'!$B$29+AD34*'"Вес" ПИР'!$B$30+AF34*'"Вес" ПИР'!$B$31)/100</f>
        <v>0</v>
      </c>
      <c r="AH34" s="39"/>
      <c r="AI34" s="39"/>
      <c r="AJ34" s="39" t="s">
        <v>126</v>
      </c>
      <c r="AK34" s="39"/>
      <c r="AL34" s="39"/>
      <c r="AM34" s="39"/>
      <c r="AN34" s="39"/>
      <c r="AO34" s="39"/>
      <c r="AP34" s="39" t="s">
        <v>126</v>
      </c>
      <c r="AQ34" s="39"/>
      <c r="AR34" s="39" t="s">
        <v>126</v>
      </c>
      <c r="AS34" s="39"/>
      <c r="AT34" s="39" t="s">
        <v>126</v>
      </c>
      <c r="AU34" s="39"/>
      <c r="AV34" s="39"/>
      <c r="AW34" s="39"/>
      <c r="AX34" s="39"/>
      <c r="AY34" s="39"/>
      <c r="AZ34" s="39"/>
      <c r="BA34" s="39"/>
      <c r="BB34" s="72">
        <f>(AI34*'"Вес" ПИР'!$B$36+AK34*'"Вес" ПИР'!$B$37+AM34*'"Вес" ПИР'!$B$38+AO34*'"Вес" ПИР'!$B$39+AQ34*'"Вес" ПИР'!$B$40+AS34*'"Вес" ПИР'!$B$41+AU34*'"Вес" ПИР'!$B$42+AW34*'"Вес" ПИР'!$B$43+AY34*'"Вес" ПИР'!$B$44+BA34*'"Вес" ПИР'!$B$45)/100</f>
        <v>0</v>
      </c>
      <c r="BC34" s="39" t="s">
        <v>126</v>
      </c>
      <c r="BD34" s="39"/>
      <c r="BE34" s="39" t="s">
        <v>126</v>
      </c>
      <c r="BF34" s="57"/>
      <c r="BG34" s="72">
        <f>(BD34*'"Вес" ПИР'!$B$50+BF34*'"Вес" ПИР'!$B$51)/100</f>
        <v>0</v>
      </c>
      <c r="BH34" s="39"/>
      <c r="BI34" s="72">
        <v>0</v>
      </c>
      <c r="BJ34" s="39"/>
      <c r="BK34" s="58">
        <v>46266</v>
      </c>
      <c r="BL34" s="38">
        <f>(S34*'"Вес" ПИР'!$B$3+X34*'"Вес" ПИР'!$B$4+AG34*'"Вес" ПИР'!$B$5+BB34*'"Вес" ПИР'!$B$6+BG34*'"Вес" ПИР'!$B$7+BI34*'"Вес" ПИР'!$B$8)/100</f>
        <v>0</v>
      </c>
    </row>
    <row r="35" spans="1:64" ht="15.75" customHeight="1">
      <c r="A35" s="54"/>
      <c r="B35" s="54">
        <v>2026</v>
      </c>
      <c r="C35" s="39" t="s">
        <v>120</v>
      </c>
      <c r="D35" s="39">
        <v>115665100</v>
      </c>
      <c r="E35" s="39" t="s">
        <v>121</v>
      </c>
      <c r="F35" s="39" t="s">
        <v>156</v>
      </c>
      <c r="G35" s="39" t="s">
        <v>183</v>
      </c>
      <c r="H35" s="39" t="s">
        <v>185</v>
      </c>
      <c r="I35" s="39" t="s">
        <v>125</v>
      </c>
      <c r="J35" s="39"/>
      <c r="K35" s="39" t="s">
        <v>126</v>
      </c>
      <c r="L35" s="39"/>
      <c r="M35" s="39" t="s">
        <v>126</v>
      </c>
      <c r="N35" s="39"/>
      <c r="O35" s="39" t="s">
        <v>126</v>
      </c>
      <c r="P35" s="39"/>
      <c r="Q35" s="39" t="s">
        <v>126</v>
      </c>
      <c r="R35" s="39"/>
      <c r="S35" s="38">
        <f>(J35*'"Вес" ПИР'!$B$13+L35*'"Вес" ПИР'!$B$14+N35*'"Вес" ПИР'!$B$15+P35*'"Вес" ПИР'!$B$16+R35*'"Вес" ПИР'!$B$17)/100</f>
        <v>0</v>
      </c>
      <c r="T35" s="39" t="s">
        <v>135</v>
      </c>
      <c r="U35" s="39"/>
      <c r="V35" s="39" t="s">
        <v>135</v>
      </c>
      <c r="W35" s="39"/>
      <c r="X35" s="72">
        <f>(U35*'"Вес" ПИР'!$B$22+W35*'"Вес" ПИР'!$B$23)/100</f>
        <v>0</v>
      </c>
      <c r="Y35" s="39"/>
      <c r="Z35" s="39"/>
      <c r="AA35" s="39"/>
      <c r="AB35" s="39"/>
      <c r="AC35" s="39"/>
      <c r="AD35" s="39"/>
      <c r="AE35" s="39"/>
      <c r="AF35" s="39"/>
      <c r="AG35" s="38">
        <f>(Z35*'"Вес" ПИР'!$B$28+AB35*'"Вес" ПИР'!$B$29+AD35*'"Вес" ПИР'!$B$30+AF35*'"Вес" ПИР'!$B$31)/100</f>
        <v>0</v>
      </c>
      <c r="AH35" s="39"/>
      <c r="AI35" s="39"/>
      <c r="AJ35" s="39" t="s">
        <v>126</v>
      </c>
      <c r="AK35" s="39"/>
      <c r="AL35" s="39"/>
      <c r="AM35" s="39"/>
      <c r="AN35" s="39"/>
      <c r="AO35" s="39"/>
      <c r="AP35" s="39" t="s">
        <v>126</v>
      </c>
      <c r="AQ35" s="39"/>
      <c r="AR35" s="39" t="s">
        <v>126</v>
      </c>
      <c r="AS35" s="39"/>
      <c r="AT35" s="39" t="s">
        <v>126</v>
      </c>
      <c r="AU35" s="39"/>
      <c r="AV35" s="39"/>
      <c r="AW35" s="39"/>
      <c r="AX35" s="39"/>
      <c r="AY35" s="39"/>
      <c r="AZ35" s="39"/>
      <c r="BA35" s="39"/>
      <c r="BB35" s="72">
        <f>(AI35*'"Вес" ПИР'!$B$36+AK35*'"Вес" ПИР'!$B$37+AM35*'"Вес" ПИР'!$B$38+AO35*'"Вес" ПИР'!$B$39+AQ35*'"Вес" ПИР'!$B$40+AS35*'"Вес" ПИР'!$B$41+AU35*'"Вес" ПИР'!$B$42+AW35*'"Вес" ПИР'!$B$43+AY35*'"Вес" ПИР'!$B$44+BA35*'"Вес" ПИР'!$B$45)/100</f>
        <v>0</v>
      </c>
      <c r="BC35" s="39" t="s">
        <v>126</v>
      </c>
      <c r="BD35" s="39"/>
      <c r="BE35" s="39" t="s">
        <v>126</v>
      </c>
      <c r="BF35" s="57"/>
      <c r="BG35" s="72">
        <f>(BD35*'"Вес" ПИР'!$B$50+BF35*'"Вес" ПИР'!$B$51)/100</f>
        <v>0</v>
      </c>
      <c r="BH35" s="39"/>
      <c r="BI35" s="72">
        <v>0</v>
      </c>
      <c r="BJ35" s="39"/>
      <c r="BK35" s="58">
        <v>46266</v>
      </c>
      <c r="BL35" s="38">
        <f>(S35*'"Вес" ПИР'!$B$3+X35*'"Вес" ПИР'!$B$4+AG35*'"Вес" ПИР'!$B$5+BB35*'"Вес" ПИР'!$B$6+BG35*'"Вес" ПИР'!$B$7+BI35*'"Вес" ПИР'!$B$8)/100</f>
        <v>0</v>
      </c>
    </row>
    <row r="36" spans="1:64" ht="15.75" customHeight="1">
      <c r="A36" s="54"/>
      <c r="B36" s="54">
        <v>2026</v>
      </c>
      <c r="C36" s="39" t="s">
        <v>120</v>
      </c>
      <c r="D36" s="39">
        <v>115673100</v>
      </c>
      <c r="E36" s="39" t="s">
        <v>121</v>
      </c>
      <c r="F36" s="39" t="s">
        <v>156</v>
      </c>
      <c r="G36" s="39" t="s">
        <v>186</v>
      </c>
      <c r="H36" s="39" t="s">
        <v>187</v>
      </c>
      <c r="I36" s="39" t="s">
        <v>125</v>
      </c>
      <c r="J36" s="39"/>
      <c r="K36" s="39" t="s">
        <v>126</v>
      </c>
      <c r="L36" s="39"/>
      <c r="M36" s="39" t="s">
        <v>126</v>
      </c>
      <c r="N36" s="39"/>
      <c r="O36" s="39" t="s">
        <v>126</v>
      </c>
      <c r="P36" s="39"/>
      <c r="Q36" s="39" t="s">
        <v>126</v>
      </c>
      <c r="R36" s="39"/>
      <c r="S36" s="38">
        <f>(J36*'"Вес" ПИР'!$B$13+L36*'"Вес" ПИР'!$B$14+N36*'"Вес" ПИР'!$B$15+P36*'"Вес" ПИР'!$B$16+R36*'"Вес" ПИР'!$B$17)/100</f>
        <v>0</v>
      </c>
      <c r="T36" s="39" t="s">
        <v>135</v>
      </c>
      <c r="U36" s="39"/>
      <c r="V36" s="39" t="s">
        <v>135</v>
      </c>
      <c r="W36" s="39"/>
      <c r="X36" s="72">
        <f>(U36*'"Вес" ПИР'!$B$22+W36*'"Вес" ПИР'!$B$23)/100</f>
        <v>0</v>
      </c>
      <c r="Y36" s="39"/>
      <c r="Z36" s="39"/>
      <c r="AA36" s="39"/>
      <c r="AB36" s="39"/>
      <c r="AC36" s="39"/>
      <c r="AD36" s="39"/>
      <c r="AE36" s="39"/>
      <c r="AF36" s="39"/>
      <c r="AG36" s="38">
        <f>(Z36*'"Вес" ПИР'!$B$28+AB36*'"Вес" ПИР'!$B$29+AD36*'"Вес" ПИР'!$B$30+AF36*'"Вес" ПИР'!$B$31)/100</f>
        <v>0</v>
      </c>
      <c r="AH36" s="39"/>
      <c r="AI36" s="39"/>
      <c r="AJ36" s="39" t="s">
        <v>126</v>
      </c>
      <c r="AK36" s="39"/>
      <c r="AL36" s="39"/>
      <c r="AM36" s="39"/>
      <c r="AN36" s="39"/>
      <c r="AO36" s="39"/>
      <c r="AP36" s="39" t="s">
        <v>126</v>
      </c>
      <c r="AQ36" s="39"/>
      <c r="AR36" s="39" t="s">
        <v>126</v>
      </c>
      <c r="AS36" s="39"/>
      <c r="AT36" s="39" t="s">
        <v>126</v>
      </c>
      <c r="AU36" s="39"/>
      <c r="AV36" s="39"/>
      <c r="AW36" s="39"/>
      <c r="AX36" s="39"/>
      <c r="AY36" s="39"/>
      <c r="AZ36" s="39"/>
      <c r="BA36" s="39"/>
      <c r="BB36" s="72">
        <f>(AI36*'"Вес" ПИР'!$B$36+AK36*'"Вес" ПИР'!$B$37+AM36*'"Вес" ПИР'!$B$38+AO36*'"Вес" ПИР'!$B$39+AQ36*'"Вес" ПИР'!$B$40+AS36*'"Вес" ПИР'!$B$41+AU36*'"Вес" ПИР'!$B$42+AW36*'"Вес" ПИР'!$B$43+AY36*'"Вес" ПИР'!$B$44+BA36*'"Вес" ПИР'!$B$45)/100</f>
        <v>0</v>
      </c>
      <c r="BC36" s="39" t="s">
        <v>126</v>
      </c>
      <c r="BD36" s="39"/>
      <c r="BE36" s="39" t="s">
        <v>126</v>
      </c>
      <c r="BF36" s="57"/>
      <c r="BG36" s="72">
        <f>(BD36*'"Вес" ПИР'!$B$50+BF36*'"Вес" ПИР'!$B$51)/100</f>
        <v>0</v>
      </c>
      <c r="BH36" s="39"/>
      <c r="BI36" s="72">
        <v>0</v>
      </c>
      <c r="BJ36" s="39"/>
      <c r="BK36" s="58">
        <v>46266</v>
      </c>
      <c r="BL36" s="38">
        <f>(S36*'"Вес" ПИР'!$B$3+X36*'"Вес" ПИР'!$B$4+AG36*'"Вес" ПИР'!$B$5+BB36*'"Вес" ПИР'!$B$6+BG36*'"Вес" ПИР'!$B$7+BI36*'"Вес" ПИР'!$B$8)/100</f>
        <v>0</v>
      </c>
    </row>
    <row r="37" spans="1:64" ht="15.75" customHeight="1">
      <c r="A37" s="54"/>
      <c r="B37" s="54">
        <v>2026</v>
      </c>
      <c r="C37" s="39" t="s">
        <v>120</v>
      </c>
      <c r="D37" s="39">
        <v>115673500</v>
      </c>
      <c r="E37" s="39" t="s">
        <v>121</v>
      </c>
      <c r="F37" s="39" t="s">
        <v>156</v>
      </c>
      <c r="G37" s="39" t="s">
        <v>186</v>
      </c>
      <c r="H37" s="39" t="s">
        <v>188</v>
      </c>
      <c r="I37" s="39" t="s">
        <v>125</v>
      </c>
      <c r="J37" s="39"/>
      <c r="K37" s="39" t="s">
        <v>126</v>
      </c>
      <c r="L37" s="39"/>
      <c r="M37" s="39" t="s">
        <v>126</v>
      </c>
      <c r="N37" s="39"/>
      <c r="O37" s="39" t="s">
        <v>126</v>
      </c>
      <c r="P37" s="39"/>
      <c r="Q37" s="39" t="s">
        <v>126</v>
      </c>
      <c r="R37" s="39"/>
      <c r="S37" s="38">
        <f>(J37*'"Вес" ПИР'!$B$13+L37*'"Вес" ПИР'!$B$14+N37*'"Вес" ПИР'!$B$15+P37*'"Вес" ПИР'!$B$16+R37*'"Вес" ПИР'!$B$17)/100</f>
        <v>0</v>
      </c>
      <c r="T37" s="39" t="s">
        <v>135</v>
      </c>
      <c r="U37" s="39"/>
      <c r="V37" s="39" t="s">
        <v>135</v>
      </c>
      <c r="W37" s="39"/>
      <c r="X37" s="72">
        <f>(U37*'"Вес" ПИР'!$B$22+W37*'"Вес" ПИР'!$B$23)/100</f>
        <v>0</v>
      </c>
      <c r="Y37" s="39"/>
      <c r="Z37" s="39"/>
      <c r="AA37" s="39"/>
      <c r="AB37" s="39"/>
      <c r="AC37" s="39"/>
      <c r="AD37" s="39"/>
      <c r="AE37" s="39"/>
      <c r="AF37" s="39"/>
      <c r="AG37" s="38">
        <f>(Z37*'"Вес" ПИР'!$B$28+AB37*'"Вес" ПИР'!$B$29+AD37*'"Вес" ПИР'!$B$30+AF37*'"Вес" ПИР'!$B$31)/100</f>
        <v>0</v>
      </c>
      <c r="AH37" s="39"/>
      <c r="AI37" s="39"/>
      <c r="AJ37" s="39" t="s">
        <v>126</v>
      </c>
      <c r="AK37" s="39"/>
      <c r="AL37" s="39"/>
      <c r="AM37" s="39"/>
      <c r="AN37" s="39"/>
      <c r="AO37" s="39"/>
      <c r="AP37" s="39" t="s">
        <v>126</v>
      </c>
      <c r="AQ37" s="39"/>
      <c r="AR37" s="39" t="s">
        <v>126</v>
      </c>
      <c r="AS37" s="39"/>
      <c r="AT37" s="39" t="s">
        <v>126</v>
      </c>
      <c r="AU37" s="39"/>
      <c r="AV37" s="39"/>
      <c r="AW37" s="39"/>
      <c r="AX37" s="39"/>
      <c r="AY37" s="39"/>
      <c r="AZ37" s="39"/>
      <c r="BA37" s="39"/>
      <c r="BB37" s="72">
        <f>(AI37*'"Вес" ПИР'!$B$36+AK37*'"Вес" ПИР'!$B$37+AM37*'"Вес" ПИР'!$B$38+AO37*'"Вес" ПИР'!$B$39+AQ37*'"Вес" ПИР'!$B$40+AS37*'"Вес" ПИР'!$B$41+AU37*'"Вес" ПИР'!$B$42+AW37*'"Вес" ПИР'!$B$43+AY37*'"Вес" ПИР'!$B$44+BA37*'"Вес" ПИР'!$B$45)/100</f>
        <v>0</v>
      </c>
      <c r="BC37" s="39" t="s">
        <v>126</v>
      </c>
      <c r="BD37" s="39"/>
      <c r="BE37" s="39" t="s">
        <v>126</v>
      </c>
      <c r="BF37" s="57"/>
      <c r="BG37" s="72">
        <f>(BD37*'"Вес" ПИР'!$B$50+BF37*'"Вес" ПИР'!$B$51)/100</f>
        <v>0</v>
      </c>
      <c r="BH37" s="39"/>
      <c r="BI37" s="72">
        <v>0</v>
      </c>
      <c r="BJ37" s="39"/>
      <c r="BK37" s="58">
        <v>46266</v>
      </c>
      <c r="BL37" s="38">
        <f>(S37*'"Вес" ПИР'!$B$3+X37*'"Вес" ПИР'!$B$4+AG37*'"Вес" ПИР'!$B$5+BB37*'"Вес" ПИР'!$B$6+BG37*'"Вес" ПИР'!$B$7+BI37*'"Вес" ПИР'!$B$8)/100</f>
        <v>0</v>
      </c>
    </row>
    <row r="38" spans="1:64" ht="15.75" customHeight="1">
      <c r="A38" s="54"/>
      <c r="B38" s="54">
        <v>2026</v>
      </c>
      <c r="C38" s="39" t="s">
        <v>120</v>
      </c>
      <c r="D38" s="39">
        <v>115655100</v>
      </c>
      <c r="E38" s="39" t="s">
        <v>121</v>
      </c>
      <c r="F38" s="39" t="s">
        <v>156</v>
      </c>
      <c r="G38" s="39" t="s">
        <v>189</v>
      </c>
      <c r="H38" s="39" t="s">
        <v>190</v>
      </c>
      <c r="I38" s="39" t="s">
        <v>125</v>
      </c>
      <c r="J38" s="39"/>
      <c r="K38" s="39" t="s">
        <v>126</v>
      </c>
      <c r="L38" s="39"/>
      <c r="M38" s="39" t="s">
        <v>126</v>
      </c>
      <c r="N38" s="39"/>
      <c r="O38" s="39" t="s">
        <v>126</v>
      </c>
      <c r="P38" s="39"/>
      <c r="Q38" s="39" t="s">
        <v>126</v>
      </c>
      <c r="R38" s="39"/>
      <c r="S38" s="38">
        <f>(J38*'"Вес" ПИР'!$B$13+L38*'"Вес" ПИР'!$B$14+N38*'"Вес" ПИР'!$B$15+P38*'"Вес" ПИР'!$B$16+R38*'"Вес" ПИР'!$B$17)/100</f>
        <v>0</v>
      </c>
      <c r="T38" s="39" t="s">
        <v>135</v>
      </c>
      <c r="U38" s="39"/>
      <c r="V38" s="39" t="s">
        <v>135</v>
      </c>
      <c r="W38" s="39"/>
      <c r="X38" s="72">
        <f>(U38*'"Вес" ПИР'!$B$22+W38*'"Вес" ПИР'!$B$23)/100</f>
        <v>0</v>
      </c>
      <c r="Y38" s="39"/>
      <c r="Z38" s="39"/>
      <c r="AA38" s="39"/>
      <c r="AB38" s="39"/>
      <c r="AC38" s="39"/>
      <c r="AD38" s="39"/>
      <c r="AE38" s="39"/>
      <c r="AF38" s="39"/>
      <c r="AG38" s="38">
        <f>(Z38*'"Вес" ПИР'!$B$28+AB38*'"Вес" ПИР'!$B$29+AD38*'"Вес" ПИР'!$B$30+AF38*'"Вес" ПИР'!$B$31)/100</f>
        <v>0</v>
      </c>
      <c r="AH38" s="39"/>
      <c r="AI38" s="39"/>
      <c r="AJ38" s="39" t="s">
        <v>126</v>
      </c>
      <c r="AK38" s="39"/>
      <c r="AL38" s="39"/>
      <c r="AM38" s="39"/>
      <c r="AN38" s="39"/>
      <c r="AO38" s="39"/>
      <c r="AP38" s="39" t="s">
        <v>126</v>
      </c>
      <c r="AQ38" s="39"/>
      <c r="AR38" s="39" t="s">
        <v>126</v>
      </c>
      <c r="AS38" s="39"/>
      <c r="AT38" s="39" t="s">
        <v>126</v>
      </c>
      <c r="AU38" s="39"/>
      <c r="AV38" s="39"/>
      <c r="AW38" s="39"/>
      <c r="AX38" s="39"/>
      <c r="AY38" s="39"/>
      <c r="AZ38" s="39"/>
      <c r="BA38" s="39"/>
      <c r="BB38" s="72">
        <f>(AI38*'"Вес" ПИР'!$B$36+AK38*'"Вес" ПИР'!$B$37+AM38*'"Вес" ПИР'!$B$38+AO38*'"Вес" ПИР'!$B$39+AQ38*'"Вес" ПИР'!$B$40+AS38*'"Вес" ПИР'!$B$41+AU38*'"Вес" ПИР'!$B$42+AW38*'"Вес" ПИР'!$B$43+AY38*'"Вес" ПИР'!$B$44+BA38*'"Вес" ПИР'!$B$45)/100</f>
        <v>0</v>
      </c>
      <c r="BC38" s="39" t="s">
        <v>126</v>
      </c>
      <c r="BD38" s="39"/>
      <c r="BE38" s="39" t="s">
        <v>126</v>
      </c>
      <c r="BF38" s="57"/>
      <c r="BG38" s="72">
        <f>(BD38*'"Вес" ПИР'!$B$50+BF38*'"Вес" ПИР'!$B$51)/100</f>
        <v>0</v>
      </c>
      <c r="BH38" s="39"/>
      <c r="BI38" s="72">
        <v>0</v>
      </c>
      <c r="BJ38" s="39"/>
      <c r="BK38" s="58">
        <v>46266</v>
      </c>
      <c r="BL38" s="38">
        <f>(S38*'"Вес" ПИР'!$B$3+X38*'"Вес" ПИР'!$B$4+AG38*'"Вес" ПИР'!$B$5+BB38*'"Вес" ПИР'!$B$6+BG38*'"Вес" ПИР'!$B$7+BI38*'"Вес" ПИР'!$B$8)/100</f>
        <v>0</v>
      </c>
    </row>
    <row r="39" spans="1:64" ht="15.75" customHeight="1">
      <c r="A39" s="54"/>
      <c r="B39" s="54">
        <v>2026</v>
      </c>
      <c r="C39" s="39" t="s">
        <v>120</v>
      </c>
      <c r="D39" s="39">
        <v>115671200</v>
      </c>
      <c r="E39" s="39" t="s">
        <v>121</v>
      </c>
      <c r="F39" s="39" t="s">
        <v>156</v>
      </c>
      <c r="G39" s="39" t="s">
        <v>191</v>
      </c>
      <c r="H39" s="39" t="s">
        <v>192</v>
      </c>
      <c r="I39" s="39" t="s">
        <v>125</v>
      </c>
      <c r="J39" s="39"/>
      <c r="K39" s="39" t="s">
        <v>126</v>
      </c>
      <c r="L39" s="39"/>
      <c r="M39" s="39" t="s">
        <v>126</v>
      </c>
      <c r="N39" s="39"/>
      <c r="O39" s="39" t="s">
        <v>126</v>
      </c>
      <c r="P39" s="39"/>
      <c r="Q39" s="39" t="s">
        <v>126</v>
      </c>
      <c r="R39" s="39"/>
      <c r="S39" s="38">
        <f>(J39*'"Вес" ПИР'!$B$13+L39*'"Вес" ПИР'!$B$14+N39*'"Вес" ПИР'!$B$15+P39*'"Вес" ПИР'!$B$16+R39*'"Вес" ПИР'!$B$17)/100</f>
        <v>0</v>
      </c>
      <c r="T39" s="39" t="s">
        <v>135</v>
      </c>
      <c r="U39" s="39"/>
      <c r="V39" s="39" t="s">
        <v>135</v>
      </c>
      <c r="W39" s="39"/>
      <c r="X39" s="72">
        <f>(U39*'"Вес" ПИР'!$B$22+W39*'"Вес" ПИР'!$B$23)/100</f>
        <v>0</v>
      </c>
      <c r="Y39" s="39"/>
      <c r="Z39" s="39"/>
      <c r="AA39" s="39"/>
      <c r="AB39" s="39"/>
      <c r="AC39" s="39"/>
      <c r="AD39" s="39"/>
      <c r="AE39" s="39"/>
      <c r="AF39" s="39"/>
      <c r="AG39" s="38">
        <f>(Z39*'"Вес" ПИР'!$B$28+AB39*'"Вес" ПИР'!$B$29+AD39*'"Вес" ПИР'!$B$30+AF39*'"Вес" ПИР'!$B$31)/100</f>
        <v>0</v>
      </c>
      <c r="AH39" s="39"/>
      <c r="AI39" s="39"/>
      <c r="AJ39" s="39" t="s">
        <v>126</v>
      </c>
      <c r="AK39" s="39"/>
      <c r="AL39" s="39"/>
      <c r="AM39" s="39"/>
      <c r="AN39" s="39"/>
      <c r="AO39" s="39"/>
      <c r="AP39" s="39" t="s">
        <v>126</v>
      </c>
      <c r="AQ39" s="39"/>
      <c r="AR39" s="39" t="s">
        <v>126</v>
      </c>
      <c r="AS39" s="39"/>
      <c r="AT39" s="39" t="s">
        <v>126</v>
      </c>
      <c r="AU39" s="39"/>
      <c r="AV39" s="39"/>
      <c r="AW39" s="39"/>
      <c r="AX39" s="39"/>
      <c r="AY39" s="39"/>
      <c r="AZ39" s="39"/>
      <c r="BA39" s="39"/>
      <c r="BB39" s="72">
        <f>(AI39*'"Вес" ПИР'!$B$36+AK39*'"Вес" ПИР'!$B$37+AM39*'"Вес" ПИР'!$B$38+AO39*'"Вес" ПИР'!$B$39+AQ39*'"Вес" ПИР'!$B$40+AS39*'"Вес" ПИР'!$B$41+AU39*'"Вес" ПИР'!$B$42+AW39*'"Вес" ПИР'!$B$43+AY39*'"Вес" ПИР'!$B$44+BA39*'"Вес" ПИР'!$B$45)/100</f>
        <v>0</v>
      </c>
      <c r="BC39" s="39" t="s">
        <v>126</v>
      </c>
      <c r="BD39" s="39"/>
      <c r="BE39" s="39" t="s">
        <v>126</v>
      </c>
      <c r="BF39" s="57"/>
      <c r="BG39" s="72">
        <f>(BD39*'"Вес" ПИР'!$B$50+BF39*'"Вес" ПИР'!$B$51)/100</f>
        <v>0</v>
      </c>
      <c r="BH39" s="39"/>
      <c r="BI39" s="72">
        <v>0</v>
      </c>
      <c r="BJ39" s="39"/>
      <c r="BK39" s="58">
        <v>46266</v>
      </c>
      <c r="BL39" s="38">
        <f>(S39*'"Вес" ПИР'!$B$3+X39*'"Вес" ПИР'!$B$4+AG39*'"Вес" ПИР'!$B$5+BB39*'"Вес" ПИР'!$B$6+BG39*'"Вес" ПИР'!$B$7+BI39*'"Вес" ПИР'!$B$8)/100</f>
        <v>0</v>
      </c>
    </row>
    <row r="40" spans="1:64" ht="15.75" customHeight="1">
      <c r="A40" s="54"/>
      <c r="B40" s="54">
        <v>2026</v>
      </c>
      <c r="C40" s="39" t="s">
        <v>120</v>
      </c>
      <c r="D40" s="39">
        <v>115671300</v>
      </c>
      <c r="E40" s="39" t="s">
        <v>121</v>
      </c>
      <c r="F40" s="39" t="s">
        <v>156</v>
      </c>
      <c r="G40" s="39" t="s">
        <v>191</v>
      </c>
      <c r="H40" s="39" t="s">
        <v>193</v>
      </c>
      <c r="I40" s="39" t="s">
        <v>125</v>
      </c>
      <c r="J40" s="39"/>
      <c r="K40" s="39" t="s">
        <v>126</v>
      </c>
      <c r="L40" s="39"/>
      <c r="M40" s="39" t="s">
        <v>126</v>
      </c>
      <c r="N40" s="39"/>
      <c r="O40" s="39" t="s">
        <v>126</v>
      </c>
      <c r="P40" s="39"/>
      <c r="Q40" s="39" t="s">
        <v>126</v>
      </c>
      <c r="R40" s="39"/>
      <c r="S40" s="38">
        <f>(J40*'"Вес" ПИР'!$B$13+L40*'"Вес" ПИР'!$B$14+N40*'"Вес" ПИР'!$B$15+P40*'"Вес" ПИР'!$B$16+R40*'"Вес" ПИР'!$B$17)/100</f>
        <v>0</v>
      </c>
      <c r="T40" s="39" t="s">
        <v>135</v>
      </c>
      <c r="U40" s="39"/>
      <c r="V40" s="39" t="s">
        <v>135</v>
      </c>
      <c r="W40" s="39"/>
      <c r="X40" s="72">
        <f>(U40*'"Вес" ПИР'!$B$22+W40*'"Вес" ПИР'!$B$23)/100</f>
        <v>0</v>
      </c>
      <c r="Y40" s="39"/>
      <c r="Z40" s="39"/>
      <c r="AA40" s="39"/>
      <c r="AB40" s="39"/>
      <c r="AC40" s="39"/>
      <c r="AD40" s="39"/>
      <c r="AE40" s="39"/>
      <c r="AF40" s="39"/>
      <c r="AG40" s="38">
        <f>(Z40*'"Вес" ПИР'!$B$28+AB40*'"Вес" ПИР'!$B$29+AD40*'"Вес" ПИР'!$B$30+AF40*'"Вес" ПИР'!$B$31)/100</f>
        <v>0</v>
      </c>
      <c r="AH40" s="39"/>
      <c r="AI40" s="39"/>
      <c r="AJ40" s="39" t="s">
        <v>126</v>
      </c>
      <c r="AK40" s="39"/>
      <c r="AL40" s="39"/>
      <c r="AM40" s="39"/>
      <c r="AN40" s="39"/>
      <c r="AO40" s="39"/>
      <c r="AP40" s="39" t="s">
        <v>126</v>
      </c>
      <c r="AQ40" s="39"/>
      <c r="AR40" s="39" t="s">
        <v>126</v>
      </c>
      <c r="AS40" s="39"/>
      <c r="AT40" s="39" t="s">
        <v>126</v>
      </c>
      <c r="AU40" s="39"/>
      <c r="AV40" s="39"/>
      <c r="AW40" s="39"/>
      <c r="AX40" s="39"/>
      <c r="AY40" s="39"/>
      <c r="AZ40" s="39"/>
      <c r="BA40" s="39"/>
      <c r="BB40" s="72">
        <f>(AI40*'"Вес" ПИР'!$B$36+AK40*'"Вес" ПИР'!$B$37+AM40*'"Вес" ПИР'!$B$38+AO40*'"Вес" ПИР'!$B$39+AQ40*'"Вес" ПИР'!$B$40+AS40*'"Вес" ПИР'!$B$41+AU40*'"Вес" ПИР'!$B$42+AW40*'"Вес" ПИР'!$B$43+AY40*'"Вес" ПИР'!$B$44+BA40*'"Вес" ПИР'!$B$45)/100</f>
        <v>0</v>
      </c>
      <c r="BC40" s="39" t="s">
        <v>126</v>
      </c>
      <c r="BD40" s="39"/>
      <c r="BE40" s="39" t="s">
        <v>126</v>
      </c>
      <c r="BF40" s="57"/>
      <c r="BG40" s="72">
        <f>(BD40*'"Вес" ПИР'!$B$50+BF40*'"Вес" ПИР'!$B$51)/100</f>
        <v>0</v>
      </c>
      <c r="BH40" s="39"/>
      <c r="BI40" s="72">
        <v>0</v>
      </c>
      <c r="BJ40" s="39"/>
      <c r="BK40" s="58">
        <v>46266</v>
      </c>
      <c r="BL40" s="38">
        <f>(S40*'"Вес" ПИР'!$B$3+X40*'"Вес" ПИР'!$B$4+AG40*'"Вес" ПИР'!$B$5+BB40*'"Вес" ПИР'!$B$6+BG40*'"Вес" ПИР'!$B$7+BI40*'"Вес" ПИР'!$B$8)/100</f>
        <v>0</v>
      </c>
    </row>
    <row r="41" spans="1:64" ht="15.75" customHeight="1">
      <c r="A41" s="54"/>
      <c r="B41" s="54">
        <v>2026</v>
      </c>
      <c r="C41" s="39" t="s">
        <v>120</v>
      </c>
      <c r="D41" s="39">
        <v>115658400</v>
      </c>
      <c r="E41" s="39" t="s">
        <v>121</v>
      </c>
      <c r="F41" s="39" t="s">
        <v>156</v>
      </c>
      <c r="G41" s="39" t="s">
        <v>194</v>
      </c>
      <c r="H41" s="39" t="s">
        <v>195</v>
      </c>
      <c r="I41" s="39" t="s">
        <v>125</v>
      </c>
      <c r="J41" s="39"/>
      <c r="K41" s="39" t="s">
        <v>126</v>
      </c>
      <c r="L41" s="39"/>
      <c r="M41" s="39" t="s">
        <v>126</v>
      </c>
      <c r="N41" s="39"/>
      <c r="O41" s="39" t="s">
        <v>126</v>
      </c>
      <c r="P41" s="39"/>
      <c r="Q41" s="39" t="s">
        <v>126</v>
      </c>
      <c r="R41" s="39"/>
      <c r="S41" s="38">
        <f>(J41*'"Вес" ПИР'!$B$13+L41*'"Вес" ПИР'!$B$14+N41*'"Вес" ПИР'!$B$15+P41*'"Вес" ПИР'!$B$16+R41*'"Вес" ПИР'!$B$17)/100</f>
        <v>0</v>
      </c>
      <c r="T41" s="39" t="s">
        <v>135</v>
      </c>
      <c r="U41" s="39"/>
      <c r="V41" s="39" t="s">
        <v>135</v>
      </c>
      <c r="W41" s="39"/>
      <c r="X41" s="72">
        <f>(U41*'"Вес" ПИР'!$B$22+W41*'"Вес" ПИР'!$B$23)/100</f>
        <v>0</v>
      </c>
      <c r="Y41" s="39"/>
      <c r="Z41" s="39"/>
      <c r="AA41" s="39"/>
      <c r="AB41" s="39"/>
      <c r="AC41" s="39"/>
      <c r="AD41" s="39"/>
      <c r="AE41" s="39"/>
      <c r="AF41" s="39"/>
      <c r="AG41" s="38">
        <f>(Z41*'"Вес" ПИР'!$B$28+AB41*'"Вес" ПИР'!$B$29+AD41*'"Вес" ПИР'!$B$30+AF41*'"Вес" ПИР'!$B$31)/100</f>
        <v>0</v>
      </c>
      <c r="AH41" s="39"/>
      <c r="AI41" s="39"/>
      <c r="AJ41" s="39" t="s">
        <v>126</v>
      </c>
      <c r="AK41" s="39"/>
      <c r="AL41" s="39"/>
      <c r="AM41" s="39"/>
      <c r="AN41" s="39"/>
      <c r="AO41" s="39"/>
      <c r="AP41" s="39" t="s">
        <v>126</v>
      </c>
      <c r="AQ41" s="39"/>
      <c r="AR41" s="39" t="s">
        <v>126</v>
      </c>
      <c r="AS41" s="39"/>
      <c r="AT41" s="39" t="s">
        <v>126</v>
      </c>
      <c r="AU41" s="39"/>
      <c r="AV41" s="39"/>
      <c r="AW41" s="39"/>
      <c r="AX41" s="39"/>
      <c r="AY41" s="39"/>
      <c r="AZ41" s="39"/>
      <c r="BA41" s="39"/>
      <c r="BB41" s="72">
        <f>(AI41*'"Вес" ПИР'!$B$36+AK41*'"Вес" ПИР'!$B$37+AM41*'"Вес" ПИР'!$B$38+AO41*'"Вес" ПИР'!$B$39+AQ41*'"Вес" ПИР'!$B$40+AS41*'"Вес" ПИР'!$B$41+AU41*'"Вес" ПИР'!$B$42+AW41*'"Вес" ПИР'!$B$43+AY41*'"Вес" ПИР'!$B$44+BA41*'"Вес" ПИР'!$B$45)/100</f>
        <v>0</v>
      </c>
      <c r="BC41" s="39" t="s">
        <v>126</v>
      </c>
      <c r="BD41" s="39"/>
      <c r="BE41" s="39" t="s">
        <v>126</v>
      </c>
      <c r="BF41" s="57"/>
      <c r="BG41" s="72">
        <f>(BD41*'"Вес" ПИР'!$B$50+BF41*'"Вес" ПИР'!$B$51)/100</f>
        <v>0</v>
      </c>
      <c r="BH41" s="39"/>
      <c r="BI41" s="72">
        <v>0</v>
      </c>
      <c r="BJ41" s="39"/>
      <c r="BK41" s="58">
        <v>46266</v>
      </c>
      <c r="BL41" s="38">
        <f>(S41*'"Вес" ПИР'!$B$3+X41*'"Вес" ПИР'!$B$4+AG41*'"Вес" ПИР'!$B$5+BB41*'"Вес" ПИР'!$B$6+BG41*'"Вес" ПИР'!$B$7+BI41*'"Вес" ПИР'!$B$8)/100</f>
        <v>0</v>
      </c>
    </row>
    <row r="42" spans="1:64" ht="15.75" customHeight="1">
      <c r="A42" s="54"/>
      <c r="B42" s="54">
        <v>2026</v>
      </c>
      <c r="C42" s="39" t="s">
        <v>120</v>
      </c>
      <c r="D42" s="39">
        <v>115658500</v>
      </c>
      <c r="E42" s="39" t="s">
        <v>121</v>
      </c>
      <c r="F42" s="39" t="s">
        <v>156</v>
      </c>
      <c r="G42" s="39" t="s">
        <v>194</v>
      </c>
      <c r="H42" s="39" t="s">
        <v>196</v>
      </c>
      <c r="I42" s="39" t="s">
        <v>125</v>
      </c>
      <c r="J42" s="39"/>
      <c r="K42" s="39" t="s">
        <v>126</v>
      </c>
      <c r="L42" s="39"/>
      <c r="M42" s="39" t="s">
        <v>126</v>
      </c>
      <c r="N42" s="39"/>
      <c r="O42" s="39" t="s">
        <v>126</v>
      </c>
      <c r="P42" s="39"/>
      <c r="Q42" s="39" t="s">
        <v>126</v>
      </c>
      <c r="R42" s="39"/>
      <c r="S42" s="38">
        <f>(J42*'"Вес" ПИР'!$B$13+L42*'"Вес" ПИР'!$B$14+N42*'"Вес" ПИР'!$B$15+P42*'"Вес" ПИР'!$B$16+R42*'"Вес" ПИР'!$B$17)/100</f>
        <v>0</v>
      </c>
      <c r="T42" s="39" t="s">
        <v>135</v>
      </c>
      <c r="U42" s="39"/>
      <c r="V42" s="39" t="s">
        <v>135</v>
      </c>
      <c r="W42" s="39"/>
      <c r="X42" s="72">
        <f>(U42*'"Вес" ПИР'!$B$22+W42*'"Вес" ПИР'!$B$23)/100</f>
        <v>0</v>
      </c>
      <c r="Y42" s="39"/>
      <c r="Z42" s="39"/>
      <c r="AA42" s="39"/>
      <c r="AB42" s="39"/>
      <c r="AC42" s="39"/>
      <c r="AD42" s="39"/>
      <c r="AE42" s="39"/>
      <c r="AF42" s="39"/>
      <c r="AG42" s="38">
        <f>(Z42*'"Вес" ПИР'!$B$28+AB42*'"Вес" ПИР'!$B$29+AD42*'"Вес" ПИР'!$B$30+AF42*'"Вес" ПИР'!$B$31)/100</f>
        <v>0</v>
      </c>
      <c r="AH42" s="39"/>
      <c r="AI42" s="39"/>
      <c r="AJ42" s="39" t="s">
        <v>126</v>
      </c>
      <c r="AK42" s="39"/>
      <c r="AL42" s="39"/>
      <c r="AM42" s="39"/>
      <c r="AN42" s="39"/>
      <c r="AO42" s="39"/>
      <c r="AP42" s="39" t="s">
        <v>126</v>
      </c>
      <c r="AQ42" s="39"/>
      <c r="AR42" s="39" t="s">
        <v>126</v>
      </c>
      <c r="AS42" s="39"/>
      <c r="AT42" s="39" t="s">
        <v>126</v>
      </c>
      <c r="AU42" s="39"/>
      <c r="AV42" s="39"/>
      <c r="AW42" s="39"/>
      <c r="AX42" s="39"/>
      <c r="AY42" s="39"/>
      <c r="AZ42" s="39"/>
      <c r="BA42" s="39"/>
      <c r="BB42" s="72">
        <f>(AI42*'"Вес" ПИР'!$B$36+AK42*'"Вес" ПИР'!$B$37+AM42*'"Вес" ПИР'!$B$38+AO42*'"Вес" ПИР'!$B$39+AQ42*'"Вес" ПИР'!$B$40+AS42*'"Вес" ПИР'!$B$41+AU42*'"Вес" ПИР'!$B$42+AW42*'"Вес" ПИР'!$B$43+AY42*'"Вес" ПИР'!$B$44+BA42*'"Вес" ПИР'!$B$45)/100</f>
        <v>0</v>
      </c>
      <c r="BC42" s="39" t="s">
        <v>126</v>
      </c>
      <c r="BD42" s="39"/>
      <c r="BE42" s="39" t="s">
        <v>126</v>
      </c>
      <c r="BF42" s="57"/>
      <c r="BG42" s="72">
        <f>(BD42*'"Вес" ПИР'!$B$50+BF42*'"Вес" ПИР'!$B$51)/100</f>
        <v>0</v>
      </c>
      <c r="BH42" s="39"/>
      <c r="BI42" s="72">
        <v>0</v>
      </c>
      <c r="BJ42" s="39"/>
      <c r="BK42" s="58">
        <v>46266</v>
      </c>
      <c r="BL42" s="38">
        <f>(S42*'"Вес" ПИР'!$B$3+X42*'"Вес" ПИР'!$B$4+AG42*'"Вес" ПИР'!$B$5+BB42*'"Вес" ПИР'!$B$6+BG42*'"Вес" ПИР'!$B$7+BI42*'"Вес" ПИР'!$B$8)/100</f>
        <v>0</v>
      </c>
    </row>
    <row r="43" spans="1:64" ht="15.75" customHeight="1">
      <c r="A43" s="54"/>
      <c r="B43" s="54">
        <v>2026</v>
      </c>
      <c r="C43" s="39" t="s">
        <v>120</v>
      </c>
      <c r="D43" s="39">
        <v>115659300</v>
      </c>
      <c r="E43" s="39" t="s">
        <v>121</v>
      </c>
      <c r="F43" s="39" t="s">
        <v>156</v>
      </c>
      <c r="G43" s="39" t="s">
        <v>197</v>
      </c>
      <c r="H43" s="39" t="s">
        <v>198</v>
      </c>
      <c r="I43" s="39" t="s">
        <v>125</v>
      </c>
      <c r="J43" s="39"/>
      <c r="K43" s="39" t="s">
        <v>126</v>
      </c>
      <c r="L43" s="39"/>
      <c r="M43" s="39" t="s">
        <v>126</v>
      </c>
      <c r="N43" s="39"/>
      <c r="O43" s="39" t="s">
        <v>126</v>
      </c>
      <c r="P43" s="39"/>
      <c r="Q43" s="39" t="s">
        <v>126</v>
      </c>
      <c r="R43" s="39"/>
      <c r="S43" s="38">
        <f>(J43*'"Вес" ПИР'!$B$13+L43*'"Вес" ПИР'!$B$14+N43*'"Вес" ПИР'!$B$15+P43*'"Вес" ПИР'!$B$16+R43*'"Вес" ПИР'!$B$17)/100</f>
        <v>0</v>
      </c>
      <c r="T43" s="39" t="s">
        <v>135</v>
      </c>
      <c r="U43" s="39"/>
      <c r="V43" s="39" t="s">
        <v>135</v>
      </c>
      <c r="W43" s="39"/>
      <c r="X43" s="72">
        <f>(U43*'"Вес" ПИР'!$B$22+W43*'"Вес" ПИР'!$B$23)/100</f>
        <v>0</v>
      </c>
      <c r="Y43" s="39"/>
      <c r="Z43" s="39"/>
      <c r="AA43" s="39"/>
      <c r="AB43" s="39"/>
      <c r="AC43" s="39"/>
      <c r="AD43" s="39"/>
      <c r="AE43" s="39"/>
      <c r="AF43" s="39"/>
      <c r="AG43" s="38">
        <f>(Z43*'"Вес" ПИР'!$B$28+AB43*'"Вес" ПИР'!$B$29+AD43*'"Вес" ПИР'!$B$30+AF43*'"Вес" ПИР'!$B$31)/100</f>
        <v>0</v>
      </c>
      <c r="AH43" s="39"/>
      <c r="AI43" s="39"/>
      <c r="AJ43" s="39" t="s">
        <v>126</v>
      </c>
      <c r="AK43" s="39"/>
      <c r="AL43" s="39"/>
      <c r="AM43" s="39"/>
      <c r="AN43" s="39"/>
      <c r="AO43" s="39"/>
      <c r="AP43" s="39" t="s">
        <v>126</v>
      </c>
      <c r="AQ43" s="39"/>
      <c r="AR43" s="39" t="s">
        <v>126</v>
      </c>
      <c r="AS43" s="39"/>
      <c r="AT43" s="39" t="s">
        <v>126</v>
      </c>
      <c r="AU43" s="39"/>
      <c r="AV43" s="39"/>
      <c r="AW43" s="39"/>
      <c r="AX43" s="39"/>
      <c r="AY43" s="39"/>
      <c r="AZ43" s="39"/>
      <c r="BA43" s="39"/>
      <c r="BB43" s="72">
        <f>(AI43*'"Вес" ПИР'!$B$36+AK43*'"Вес" ПИР'!$B$37+AM43*'"Вес" ПИР'!$B$38+AO43*'"Вес" ПИР'!$B$39+AQ43*'"Вес" ПИР'!$B$40+AS43*'"Вес" ПИР'!$B$41+AU43*'"Вес" ПИР'!$B$42+AW43*'"Вес" ПИР'!$B$43+AY43*'"Вес" ПИР'!$B$44+BA43*'"Вес" ПИР'!$B$45)/100</f>
        <v>0</v>
      </c>
      <c r="BC43" s="39" t="s">
        <v>126</v>
      </c>
      <c r="BD43" s="39"/>
      <c r="BE43" s="39" t="s">
        <v>126</v>
      </c>
      <c r="BF43" s="57"/>
      <c r="BG43" s="72">
        <f>(BD43*'"Вес" ПИР'!$B$50+BF43*'"Вес" ПИР'!$B$51)/100</f>
        <v>0</v>
      </c>
      <c r="BH43" s="39"/>
      <c r="BI43" s="72">
        <v>0</v>
      </c>
      <c r="BJ43" s="39"/>
      <c r="BK43" s="58">
        <v>46266</v>
      </c>
      <c r="BL43" s="38">
        <f>(S43*'"Вес" ПИР'!$B$3+X43*'"Вес" ПИР'!$B$4+AG43*'"Вес" ПИР'!$B$5+BB43*'"Вес" ПИР'!$B$6+BG43*'"Вес" ПИР'!$B$7+BI43*'"Вес" ПИР'!$B$8)/100</f>
        <v>0</v>
      </c>
    </row>
    <row r="44" spans="1:64" ht="28">
      <c r="A44" s="54"/>
      <c r="B44" s="54">
        <v>2026</v>
      </c>
      <c r="C44" s="39" t="s">
        <v>120</v>
      </c>
      <c r="D44" s="39">
        <v>115659700</v>
      </c>
      <c r="E44" s="39" t="s">
        <v>121</v>
      </c>
      <c r="F44" s="39" t="s">
        <v>156</v>
      </c>
      <c r="G44" s="39" t="s">
        <v>197</v>
      </c>
      <c r="H44" s="39" t="s">
        <v>199</v>
      </c>
      <c r="I44" s="39" t="s">
        <v>125</v>
      </c>
      <c r="J44" s="39"/>
      <c r="K44" s="39" t="s">
        <v>126</v>
      </c>
      <c r="L44" s="39"/>
      <c r="M44" s="39" t="s">
        <v>126</v>
      </c>
      <c r="N44" s="39"/>
      <c r="O44" s="39" t="s">
        <v>126</v>
      </c>
      <c r="P44" s="39"/>
      <c r="Q44" s="39" t="s">
        <v>126</v>
      </c>
      <c r="R44" s="39"/>
      <c r="S44" s="38">
        <f>(J44*'"Вес" ПИР'!$B$13+L44*'"Вес" ПИР'!$B$14+N44*'"Вес" ПИР'!$B$15+P44*'"Вес" ПИР'!$B$16+R44*'"Вес" ПИР'!$B$17)/100</f>
        <v>0</v>
      </c>
      <c r="T44" s="39" t="s">
        <v>135</v>
      </c>
      <c r="U44" s="39"/>
      <c r="V44" s="39" t="s">
        <v>135</v>
      </c>
      <c r="W44" s="39"/>
      <c r="X44" s="72">
        <f>(U44*'"Вес" ПИР'!$B$22+W44*'"Вес" ПИР'!$B$23)/100</f>
        <v>0</v>
      </c>
      <c r="Y44" s="39"/>
      <c r="Z44" s="39"/>
      <c r="AA44" s="39"/>
      <c r="AB44" s="39"/>
      <c r="AC44" s="39"/>
      <c r="AD44" s="39"/>
      <c r="AE44" s="39"/>
      <c r="AF44" s="39"/>
      <c r="AG44" s="38">
        <f>(Z44*'"Вес" ПИР'!$B$28+AB44*'"Вес" ПИР'!$B$29+AD44*'"Вес" ПИР'!$B$30+AF44*'"Вес" ПИР'!$B$31)/100</f>
        <v>0</v>
      </c>
      <c r="AH44" s="39"/>
      <c r="AI44" s="39"/>
      <c r="AJ44" s="39" t="s">
        <v>126</v>
      </c>
      <c r="AK44" s="39"/>
      <c r="AL44" s="39"/>
      <c r="AM44" s="39"/>
      <c r="AN44" s="39"/>
      <c r="AO44" s="39"/>
      <c r="AP44" s="39" t="s">
        <v>126</v>
      </c>
      <c r="AQ44" s="39"/>
      <c r="AR44" s="39" t="s">
        <v>126</v>
      </c>
      <c r="AS44" s="39"/>
      <c r="AT44" s="39" t="s">
        <v>126</v>
      </c>
      <c r="AU44" s="39"/>
      <c r="AV44" s="39"/>
      <c r="AW44" s="39"/>
      <c r="AX44" s="39"/>
      <c r="AY44" s="39"/>
      <c r="AZ44" s="39"/>
      <c r="BA44" s="39"/>
      <c r="BB44" s="72">
        <f>(AI44*'"Вес" ПИР'!$B$36+AK44*'"Вес" ПИР'!$B$37+AM44*'"Вес" ПИР'!$B$38+AO44*'"Вес" ПИР'!$B$39+AQ44*'"Вес" ПИР'!$B$40+AS44*'"Вес" ПИР'!$B$41+AU44*'"Вес" ПИР'!$B$42+AW44*'"Вес" ПИР'!$B$43+AY44*'"Вес" ПИР'!$B$44+BA44*'"Вес" ПИР'!$B$45)/100</f>
        <v>0</v>
      </c>
      <c r="BC44" s="39" t="s">
        <v>126</v>
      </c>
      <c r="BD44" s="39"/>
      <c r="BE44" s="39" t="s">
        <v>126</v>
      </c>
      <c r="BF44" s="57"/>
      <c r="BG44" s="72">
        <f>(BD44*'"Вес" ПИР'!$B$50+BF44*'"Вес" ПИР'!$B$51)/100</f>
        <v>0</v>
      </c>
      <c r="BH44" s="39"/>
      <c r="BI44" s="72">
        <v>0</v>
      </c>
      <c r="BJ44" s="39"/>
      <c r="BK44" s="58">
        <v>46266</v>
      </c>
      <c r="BL44" s="38">
        <f>(S44*'"Вес" ПИР'!$B$3+X44*'"Вес" ПИР'!$B$4+AG44*'"Вес" ПИР'!$B$5+BB44*'"Вес" ПИР'!$B$6+BG44*'"Вес" ПИР'!$B$7+BI44*'"Вес" ПИР'!$B$8)/100</f>
        <v>0</v>
      </c>
    </row>
    <row r="45" spans="1:64" ht="28">
      <c r="A45" s="54"/>
      <c r="B45" s="54">
        <v>2026</v>
      </c>
      <c r="C45" s="39" t="s">
        <v>120</v>
      </c>
      <c r="D45" s="39">
        <v>115659900</v>
      </c>
      <c r="E45" s="39" t="s">
        <v>121</v>
      </c>
      <c r="F45" s="39" t="s">
        <v>156</v>
      </c>
      <c r="G45" s="39" t="s">
        <v>197</v>
      </c>
      <c r="H45" s="39" t="s">
        <v>200</v>
      </c>
      <c r="I45" s="39" t="s">
        <v>125</v>
      </c>
      <c r="J45" s="39"/>
      <c r="K45" s="39" t="s">
        <v>126</v>
      </c>
      <c r="L45" s="39"/>
      <c r="M45" s="39" t="s">
        <v>126</v>
      </c>
      <c r="N45" s="39"/>
      <c r="O45" s="39" t="s">
        <v>126</v>
      </c>
      <c r="P45" s="39"/>
      <c r="Q45" s="39" t="s">
        <v>126</v>
      </c>
      <c r="R45" s="39"/>
      <c r="S45" s="38">
        <f>(J45*'"Вес" ПИР'!$B$13+L45*'"Вес" ПИР'!$B$14+N45*'"Вес" ПИР'!$B$15+P45*'"Вес" ПИР'!$B$16+R45*'"Вес" ПИР'!$B$17)/100</f>
        <v>0</v>
      </c>
      <c r="T45" s="39" t="s">
        <v>135</v>
      </c>
      <c r="U45" s="39"/>
      <c r="V45" s="39" t="s">
        <v>135</v>
      </c>
      <c r="W45" s="39"/>
      <c r="X45" s="72">
        <f>(U45*'"Вес" ПИР'!$B$22+W45*'"Вес" ПИР'!$B$23)/100</f>
        <v>0</v>
      </c>
      <c r="Y45" s="39"/>
      <c r="Z45" s="39"/>
      <c r="AA45" s="39"/>
      <c r="AB45" s="39"/>
      <c r="AC45" s="39"/>
      <c r="AD45" s="39"/>
      <c r="AE45" s="39"/>
      <c r="AF45" s="39"/>
      <c r="AG45" s="38">
        <f>(Z45*'"Вес" ПИР'!$B$28+AB45*'"Вес" ПИР'!$B$29+AD45*'"Вес" ПИР'!$B$30+AF45*'"Вес" ПИР'!$B$31)/100</f>
        <v>0</v>
      </c>
      <c r="AH45" s="39"/>
      <c r="AI45" s="39"/>
      <c r="AJ45" s="39" t="s">
        <v>126</v>
      </c>
      <c r="AK45" s="39"/>
      <c r="AL45" s="39"/>
      <c r="AM45" s="39"/>
      <c r="AN45" s="39"/>
      <c r="AO45" s="39"/>
      <c r="AP45" s="39" t="s">
        <v>126</v>
      </c>
      <c r="AQ45" s="39"/>
      <c r="AR45" s="39" t="s">
        <v>126</v>
      </c>
      <c r="AS45" s="39"/>
      <c r="AT45" s="39" t="s">
        <v>126</v>
      </c>
      <c r="AU45" s="39"/>
      <c r="AV45" s="39"/>
      <c r="AW45" s="39"/>
      <c r="AX45" s="39"/>
      <c r="AY45" s="39"/>
      <c r="AZ45" s="39"/>
      <c r="BA45" s="39"/>
      <c r="BB45" s="72">
        <f>(AI45*'"Вес" ПИР'!$B$36+AK45*'"Вес" ПИР'!$B$37+AM45*'"Вес" ПИР'!$B$38+AO45*'"Вес" ПИР'!$B$39+AQ45*'"Вес" ПИР'!$B$40+AS45*'"Вес" ПИР'!$B$41+AU45*'"Вес" ПИР'!$B$42+AW45*'"Вес" ПИР'!$B$43+AY45*'"Вес" ПИР'!$B$44+BA45*'"Вес" ПИР'!$B$45)/100</f>
        <v>0</v>
      </c>
      <c r="BC45" s="39" t="s">
        <v>126</v>
      </c>
      <c r="BD45" s="39"/>
      <c r="BE45" s="39" t="s">
        <v>126</v>
      </c>
      <c r="BF45" s="57"/>
      <c r="BG45" s="72">
        <f>(BD45*'"Вес" ПИР'!$B$50+BF45*'"Вес" ПИР'!$B$51)/100</f>
        <v>0</v>
      </c>
      <c r="BH45" s="39"/>
      <c r="BI45" s="72">
        <v>0</v>
      </c>
      <c r="BJ45" s="39"/>
      <c r="BK45" s="58">
        <v>46266</v>
      </c>
      <c r="BL45" s="38">
        <f>(S45*'"Вес" ПИР'!$B$3+X45*'"Вес" ПИР'!$B$4+AG45*'"Вес" ПИР'!$B$5+BB45*'"Вес" ПИР'!$B$6+BG45*'"Вес" ПИР'!$B$7+BI45*'"Вес" ПИР'!$B$8)/100</f>
        <v>0</v>
      </c>
    </row>
    <row r="46" spans="1:64" ht="28">
      <c r="A46" s="54"/>
      <c r="B46" s="54">
        <v>2026</v>
      </c>
      <c r="C46" s="39" t="s">
        <v>120</v>
      </c>
      <c r="D46" s="39">
        <v>117049600</v>
      </c>
      <c r="E46" s="39" t="s">
        <v>121</v>
      </c>
      <c r="F46" s="39" t="s">
        <v>201</v>
      </c>
      <c r="G46" s="39" t="s">
        <v>202</v>
      </c>
      <c r="H46" s="39" t="s">
        <v>203</v>
      </c>
      <c r="I46" s="39" t="s">
        <v>125</v>
      </c>
      <c r="J46" s="39"/>
      <c r="K46" s="39" t="s">
        <v>126</v>
      </c>
      <c r="L46" s="39"/>
      <c r="M46" s="39" t="s">
        <v>126</v>
      </c>
      <c r="N46" s="39"/>
      <c r="O46" s="39" t="s">
        <v>126</v>
      </c>
      <c r="P46" s="39"/>
      <c r="Q46" s="39" t="s">
        <v>126</v>
      </c>
      <c r="R46" s="39"/>
      <c r="S46" s="38">
        <f>(J46*'"Вес" ПИР'!$B$13+L46*'"Вес" ПИР'!$B$14+N46*'"Вес" ПИР'!$B$15+P46*'"Вес" ПИР'!$B$16+R46*'"Вес" ПИР'!$B$17)/100</f>
        <v>0</v>
      </c>
      <c r="T46" s="39" t="s">
        <v>135</v>
      </c>
      <c r="U46" s="39"/>
      <c r="V46" s="39" t="s">
        <v>135</v>
      </c>
      <c r="W46" s="39"/>
      <c r="X46" s="72">
        <f>(U46*'"Вес" ПИР'!$B$22+W46*'"Вес" ПИР'!$B$23)/100</f>
        <v>0</v>
      </c>
      <c r="Y46" s="39"/>
      <c r="Z46" s="39"/>
      <c r="AA46" s="39"/>
      <c r="AB46" s="39"/>
      <c r="AC46" s="39"/>
      <c r="AD46" s="39"/>
      <c r="AE46" s="39"/>
      <c r="AF46" s="39"/>
      <c r="AG46" s="38">
        <f>(Z46*'"Вес" ПИР'!$B$28+AB46*'"Вес" ПИР'!$B$29+AD46*'"Вес" ПИР'!$B$30+AF46*'"Вес" ПИР'!$B$31)/100</f>
        <v>0</v>
      </c>
      <c r="AH46" s="39"/>
      <c r="AI46" s="39"/>
      <c r="AJ46" s="39" t="s">
        <v>126</v>
      </c>
      <c r="AK46" s="39"/>
      <c r="AL46" s="39"/>
      <c r="AM46" s="39"/>
      <c r="AN46" s="39"/>
      <c r="AO46" s="39"/>
      <c r="AP46" s="39" t="s">
        <v>126</v>
      </c>
      <c r="AQ46" s="39"/>
      <c r="AR46" s="39" t="s">
        <v>126</v>
      </c>
      <c r="AS46" s="39"/>
      <c r="AT46" s="39" t="s">
        <v>126</v>
      </c>
      <c r="AU46" s="39"/>
      <c r="AV46" s="39"/>
      <c r="AW46" s="39"/>
      <c r="AX46" s="39"/>
      <c r="AY46" s="39"/>
      <c r="AZ46" s="39"/>
      <c r="BA46" s="39"/>
      <c r="BB46" s="72">
        <f>(AI46*'"Вес" ПИР'!$B$36+AK46*'"Вес" ПИР'!$B$37+AM46*'"Вес" ПИР'!$B$38+AO46*'"Вес" ПИР'!$B$39+AQ46*'"Вес" ПИР'!$B$40+AS46*'"Вес" ПИР'!$B$41+AU46*'"Вес" ПИР'!$B$42+AW46*'"Вес" ПИР'!$B$43+AY46*'"Вес" ПИР'!$B$44+BA46*'"Вес" ПИР'!$B$45)/100</f>
        <v>0</v>
      </c>
      <c r="BC46" s="39" t="s">
        <v>126</v>
      </c>
      <c r="BD46" s="39"/>
      <c r="BE46" s="39" t="s">
        <v>126</v>
      </c>
      <c r="BF46" s="57"/>
      <c r="BG46" s="72">
        <f>(BD46*'"Вес" ПИР'!$B$50+BF46*'"Вес" ПИР'!$B$51)/100</f>
        <v>0</v>
      </c>
      <c r="BH46" s="39"/>
      <c r="BI46" s="72">
        <v>0</v>
      </c>
      <c r="BJ46" s="39"/>
      <c r="BK46" s="58">
        <v>46266</v>
      </c>
      <c r="BL46" s="38">
        <f>(S46*'"Вес" ПИР'!$B$3+X46*'"Вес" ПИР'!$B$4+AG46*'"Вес" ПИР'!$B$5+BB46*'"Вес" ПИР'!$B$6+BG46*'"Вес" ПИР'!$B$7+BI46*'"Вес" ПИР'!$B$8)/100</f>
        <v>0</v>
      </c>
    </row>
    <row r="47" spans="1:64" ht="28">
      <c r="A47" s="54"/>
      <c r="B47" s="54">
        <v>2026</v>
      </c>
      <c r="C47" s="39" t="s">
        <v>120</v>
      </c>
      <c r="D47" s="39">
        <v>117057500</v>
      </c>
      <c r="E47" s="39" t="s">
        <v>121</v>
      </c>
      <c r="F47" s="39" t="s">
        <v>201</v>
      </c>
      <c r="G47" s="39" t="s">
        <v>204</v>
      </c>
      <c r="H47" s="39" t="s">
        <v>205</v>
      </c>
      <c r="I47" s="39" t="s">
        <v>125</v>
      </c>
      <c r="J47" s="39"/>
      <c r="K47" s="39" t="s">
        <v>126</v>
      </c>
      <c r="L47" s="39"/>
      <c r="M47" s="39" t="s">
        <v>126</v>
      </c>
      <c r="N47" s="39"/>
      <c r="O47" s="39" t="s">
        <v>126</v>
      </c>
      <c r="P47" s="39"/>
      <c r="Q47" s="39" t="s">
        <v>126</v>
      </c>
      <c r="R47" s="39"/>
      <c r="S47" s="38">
        <f>(J47*'"Вес" ПИР'!$B$13+L47*'"Вес" ПИР'!$B$14+N47*'"Вес" ПИР'!$B$15+P47*'"Вес" ПИР'!$B$16+R47*'"Вес" ПИР'!$B$17)/100</f>
        <v>0</v>
      </c>
      <c r="T47" s="39" t="s">
        <v>135</v>
      </c>
      <c r="U47" s="39"/>
      <c r="V47" s="39" t="s">
        <v>135</v>
      </c>
      <c r="W47" s="39"/>
      <c r="X47" s="72">
        <f>(U47*'"Вес" ПИР'!$B$22+W47*'"Вес" ПИР'!$B$23)/100</f>
        <v>0</v>
      </c>
      <c r="Y47" s="39"/>
      <c r="Z47" s="39"/>
      <c r="AA47" s="39"/>
      <c r="AB47" s="39"/>
      <c r="AC47" s="39"/>
      <c r="AD47" s="39"/>
      <c r="AE47" s="39"/>
      <c r="AF47" s="39"/>
      <c r="AG47" s="38">
        <f>(Z47*'"Вес" ПИР'!$B$28+AB47*'"Вес" ПИР'!$B$29+AD47*'"Вес" ПИР'!$B$30+AF47*'"Вес" ПИР'!$B$31)/100</f>
        <v>0</v>
      </c>
      <c r="AH47" s="39"/>
      <c r="AI47" s="39"/>
      <c r="AJ47" s="39" t="s">
        <v>126</v>
      </c>
      <c r="AK47" s="39"/>
      <c r="AL47" s="39"/>
      <c r="AM47" s="39"/>
      <c r="AN47" s="39"/>
      <c r="AO47" s="39"/>
      <c r="AP47" s="39" t="s">
        <v>126</v>
      </c>
      <c r="AQ47" s="39"/>
      <c r="AR47" s="39" t="s">
        <v>126</v>
      </c>
      <c r="AS47" s="39"/>
      <c r="AT47" s="39" t="s">
        <v>126</v>
      </c>
      <c r="AU47" s="39"/>
      <c r="AV47" s="39"/>
      <c r="AW47" s="39"/>
      <c r="AX47" s="39"/>
      <c r="AY47" s="39"/>
      <c r="AZ47" s="39"/>
      <c r="BA47" s="39"/>
      <c r="BB47" s="72">
        <f>(AI47*'"Вес" ПИР'!$B$36+AK47*'"Вес" ПИР'!$B$37+AM47*'"Вес" ПИР'!$B$38+AO47*'"Вес" ПИР'!$B$39+AQ47*'"Вес" ПИР'!$B$40+AS47*'"Вес" ПИР'!$B$41+AU47*'"Вес" ПИР'!$B$42+AW47*'"Вес" ПИР'!$B$43+AY47*'"Вес" ПИР'!$B$44+BA47*'"Вес" ПИР'!$B$45)/100</f>
        <v>0</v>
      </c>
      <c r="BC47" s="39" t="s">
        <v>126</v>
      </c>
      <c r="BD47" s="39"/>
      <c r="BE47" s="39" t="s">
        <v>126</v>
      </c>
      <c r="BF47" s="57"/>
      <c r="BG47" s="72">
        <f>(BD47*'"Вес" ПИР'!$B$50+BF47*'"Вес" ПИР'!$B$51)/100</f>
        <v>0</v>
      </c>
      <c r="BH47" s="39"/>
      <c r="BI47" s="72">
        <v>0</v>
      </c>
      <c r="BJ47" s="39"/>
      <c r="BK47" s="58">
        <v>46266</v>
      </c>
      <c r="BL47" s="38">
        <f>(S47*'"Вес" ПИР'!$B$3+X47*'"Вес" ПИР'!$B$4+AG47*'"Вес" ПИР'!$B$5+BB47*'"Вес" ПИР'!$B$6+BG47*'"Вес" ПИР'!$B$7+BI47*'"Вес" ПИР'!$B$8)/100</f>
        <v>0</v>
      </c>
    </row>
    <row r="48" spans="1:64" ht="28">
      <c r="A48" s="54"/>
      <c r="B48" s="54">
        <v>2026</v>
      </c>
      <c r="C48" s="39" t="s">
        <v>120</v>
      </c>
      <c r="D48" s="39">
        <v>111633100</v>
      </c>
      <c r="E48" s="39" t="s">
        <v>121</v>
      </c>
      <c r="F48" s="39" t="s">
        <v>206</v>
      </c>
      <c r="G48" s="39" t="s">
        <v>207</v>
      </c>
      <c r="H48" s="39" t="s">
        <v>208</v>
      </c>
      <c r="I48" s="39" t="s">
        <v>125</v>
      </c>
      <c r="J48" s="39"/>
      <c r="K48" s="39" t="s">
        <v>126</v>
      </c>
      <c r="L48" s="39"/>
      <c r="M48" s="39" t="s">
        <v>126</v>
      </c>
      <c r="N48" s="39"/>
      <c r="O48" s="39" t="s">
        <v>126</v>
      </c>
      <c r="P48" s="39"/>
      <c r="Q48" s="39" t="s">
        <v>126</v>
      </c>
      <c r="R48" s="39"/>
      <c r="S48" s="38">
        <f>(J48*'"Вес" ПИР'!$B$13+L48*'"Вес" ПИР'!$B$14+N48*'"Вес" ПИР'!$B$15+P48*'"Вес" ПИР'!$B$16+R48*'"Вес" ПИР'!$B$17)/100</f>
        <v>0</v>
      </c>
      <c r="T48" s="39" t="s">
        <v>127</v>
      </c>
      <c r="U48" s="39"/>
      <c r="V48" s="39" t="s">
        <v>127</v>
      </c>
      <c r="W48" s="39"/>
      <c r="X48" s="72">
        <f>(U48*'"Вес" ПИР'!$B$22+W48*'"Вес" ПИР'!$B$23)/100</f>
        <v>0</v>
      </c>
      <c r="Y48" s="39"/>
      <c r="Z48" s="39"/>
      <c r="AA48" s="39"/>
      <c r="AB48" s="39"/>
      <c r="AC48" s="39"/>
      <c r="AD48" s="39"/>
      <c r="AE48" s="39"/>
      <c r="AF48" s="39"/>
      <c r="AG48" s="38">
        <f>(Z48*'"Вес" ПИР'!$B$28+AB48*'"Вес" ПИР'!$B$29+AD48*'"Вес" ПИР'!$B$30+AF48*'"Вес" ПИР'!$B$31)/100</f>
        <v>0</v>
      </c>
      <c r="AH48" s="39"/>
      <c r="AI48" s="39"/>
      <c r="AJ48" s="39" t="s">
        <v>126</v>
      </c>
      <c r="AK48" s="39"/>
      <c r="AL48" s="39"/>
      <c r="AM48" s="39"/>
      <c r="AN48" s="39"/>
      <c r="AO48" s="39"/>
      <c r="AP48" s="39" t="s">
        <v>126</v>
      </c>
      <c r="AQ48" s="39"/>
      <c r="AR48" s="39" t="s">
        <v>126</v>
      </c>
      <c r="AS48" s="39"/>
      <c r="AT48" s="39" t="s">
        <v>126</v>
      </c>
      <c r="AU48" s="39"/>
      <c r="AV48" s="39"/>
      <c r="AW48" s="39"/>
      <c r="AX48" s="39"/>
      <c r="AY48" s="39"/>
      <c r="AZ48" s="39"/>
      <c r="BA48" s="39"/>
      <c r="BB48" s="72">
        <f>(AI48*'"Вес" ПИР'!$B$36+AK48*'"Вес" ПИР'!$B$37+AM48*'"Вес" ПИР'!$B$38+AO48*'"Вес" ПИР'!$B$39+AQ48*'"Вес" ПИР'!$B$40+AS48*'"Вес" ПИР'!$B$41+AU48*'"Вес" ПИР'!$B$42+AW48*'"Вес" ПИР'!$B$43+AY48*'"Вес" ПИР'!$B$44+BA48*'"Вес" ПИР'!$B$45)/100</f>
        <v>0</v>
      </c>
      <c r="BC48" s="39" t="s">
        <v>126</v>
      </c>
      <c r="BD48" s="39"/>
      <c r="BE48" s="39" t="s">
        <v>126</v>
      </c>
      <c r="BF48" s="57"/>
      <c r="BG48" s="72">
        <f>(BD48*'"Вес" ПИР'!$B$50+BF48*'"Вес" ПИР'!$B$51)/100</f>
        <v>0</v>
      </c>
      <c r="BH48" s="39"/>
      <c r="BI48" s="72">
        <v>0</v>
      </c>
      <c r="BJ48" s="39"/>
      <c r="BK48" s="56">
        <v>46218</v>
      </c>
      <c r="BL48" s="38">
        <f>(S48*'"Вес" ПИР'!$B$3+X48*'"Вес" ПИР'!$B$4+AG48*'"Вес" ПИР'!$B$5+BB48*'"Вес" ПИР'!$B$6+BG48*'"Вес" ПИР'!$B$7+BI48*'"Вес" ПИР'!$B$8)/100</f>
        <v>0</v>
      </c>
    </row>
    <row r="49" spans="1:64" ht="28">
      <c r="A49" s="54"/>
      <c r="B49" s="54">
        <v>2026</v>
      </c>
      <c r="C49" s="39" t="s">
        <v>120</v>
      </c>
      <c r="D49" s="39">
        <v>113251100</v>
      </c>
      <c r="E49" s="39" t="s">
        <v>121</v>
      </c>
      <c r="F49" s="39" t="s">
        <v>122</v>
      </c>
      <c r="G49" s="39" t="s">
        <v>209</v>
      </c>
      <c r="H49" s="39" t="s">
        <v>210</v>
      </c>
      <c r="I49" s="39" t="s">
        <v>125</v>
      </c>
      <c r="J49" s="39"/>
      <c r="K49" s="39" t="s">
        <v>126</v>
      </c>
      <c r="L49" s="39"/>
      <c r="M49" s="39" t="s">
        <v>126</v>
      </c>
      <c r="N49" s="39"/>
      <c r="O49" s="39" t="s">
        <v>126</v>
      </c>
      <c r="P49" s="39"/>
      <c r="Q49" s="39" t="s">
        <v>126</v>
      </c>
      <c r="R49" s="39"/>
      <c r="S49" s="38">
        <f>(J49*'"Вес" ПИР'!$B$13+L49*'"Вес" ПИР'!$B$14+N49*'"Вес" ПИР'!$B$15+P49*'"Вес" ПИР'!$B$16+R49*'"Вес" ПИР'!$B$17)/100</f>
        <v>0</v>
      </c>
      <c r="T49" s="39" t="s">
        <v>127</v>
      </c>
      <c r="U49" s="39"/>
      <c r="V49" s="39" t="s">
        <v>127</v>
      </c>
      <c r="W49" s="39"/>
      <c r="X49" s="72">
        <f>(U49*'"Вес" ПИР'!$B$22+W49*'"Вес" ПИР'!$B$23)/100</f>
        <v>0</v>
      </c>
      <c r="Y49" s="39"/>
      <c r="Z49" s="39"/>
      <c r="AA49" s="39"/>
      <c r="AB49" s="39"/>
      <c r="AC49" s="39"/>
      <c r="AD49" s="39"/>
      <c r="AE49" s="39"/>
      <c r="AF49" s="39"/>
      <c r="AG49" s="38">
        <f>(Z49*'"Вес" ПИР'!$B$28+AB49*'"Вес" ПИР'!$B$29+AD49*'"Вес" ПИР'!$B$30+AF49*'"Вес" ПИР'!$B$31)/100</f>
        <v>0</v>
      </c>
      <c r="AH49" s="39"/>
      <c r="AI49" s="39"/>
      <c r="AJ49" s="39" t="s">
        <v>126</v>
      </c>
      <c r="AK49" s="39"/>
      <c r="AL49" s="39"/>
      <c r="AM49" s="39"/>
      <c r="AN49" s="39"/>
      <c r="AO49" s="39"/>
      <c r="AP49" s="39" t="s">
        <v>126</v>
      </c>
      <c r="AQ49" s="39"/>
      <c r="AR49" s="39" t="s">
        <v>126</v>
      </c>
      <c r="AS49" s="39"/>
      <c r="AT49" s="39" t="s">
        <v>126</v>
      </c>
      <c r="AU49" s="39"/>
      <c r="AV49" s="39"/>
      <c r="AW49" s="39"/>
      <c r="AX49" s="39"/>
      <c r="AY49" s="39"/>
      <c r="AZ49" s="39"/>
      <c r="BA49" s="39"/>
      <c r="BB49" s="72">
        <f>(AI49*'"Вес" ПИР'!$B$36+AK49*'"Вес" ПИР'!$B$37+AM49*'"Вес" ПИР'!$B$38+AO49*'"Вес" ПИР'!$B$39+AQ49*'"Вес" ПИР'!$B$40+AS49*'"Вес" ПИР'!$B$41+AU49*'"Вес" ПИР'!$B$42+AW49*'"Вес" ПИР'!$B$43+AY49*'"Вес" ПИР'!$B$44+BA49*'"Вес" ПИР'!$B$45)/100</f>
        <v>0</v>
      </c>
      <c r="BC49" s="39" t="s">
        <v>126</v>
      </c>
      <c r="BD49" s="39"/>
      <c r="BE49" s="39" t="s">
        <v>126</v>
      </c>
      <c r="BF49" s="57"/>
      <c r="BG49" s="72">
        <f>(BD49*'"Вес" ПИР'!$B$50+BF49*'"Вес" ПИР'!$B$51)/100</f>
        <v>0</v>
      </c>
      <c r="BH49" s="39"/>
      <c r="BI49" s="72">
        <v>0</v>
      </c>
      <c r="BJ49" s="39"/>
      <c r="BK49" s="56">
        <v>46218</v>
      </c>
      <c r="BL49" s="38">
        <f>(S49*'"Вес" ПИР'!$B$3+X49*'"Вес" ПИР'!$B$4+AG49*'"Вес" ПИР'!$B$5+BB49*'"Вес" ПИР'!$B$6+BG49*'"Вес" ПИР'!$B$7+BI49*'"Вес" ПИР'!$B$8)/100</f>
        <v>0</v>
      </c>
    </row>
    <row r="50" spans="1:64" ht="28">
      <c r="A50" s="54"/>
      <c r="B50" s="54">
        <v>2026</v>
      </c>
      <c r="C50" s="39" t="s">
        <v>120</v>
      </c>
      <c r="D50" s="39">
        <v>113243400</v>
      </c>
      <c r="E50" s="39" t="s">
        <v>121</v>
      </c>
      <c r="F50" s="39" t="s">
        <v>122</v>
      </c>
      <c r="G50" s="39" t="s">
        <v>211</v>
      </c>
      <c r="H50" s="39" t="s">
        <v>212</v>
      </c>
      <c r="I50" s="39" t="s">
        <v>125</v>
      </c>
      <c r="J50" s="39"/>
      <c r="K50" s="39" t="s">
        <v>126</v>
      </c>
      <c r="L50" s="39"/>
      <c r="M50" s="39" t="s">
        <v>126</v>
      </c>
      <c r="N50" s="39"/>
      <c r="O50" s="39" t="s">
        <v>126</v>
      </c>
      <c r="P50" s="39"/>
      <c r="Q50" s="39" t="s">
        <v>126</v>
      </c>
      <c r="R50" s="39"/>
      <c r="S50" s="38">
        <f>(J50*'"Вес" ПИР'!$B$13+L50*'"Вес" ПИР'!$B$14+N50*'"Вес" ПИР'!$B$15+P50*'"Вес" ПИР'!$B$16+R50*'"Вес" ПИР'!$B$17)/100</f>
        <v>0</v>
      </c>
      <c r="T50" s="39" t="s">
        <v>127</v>
      </c>
      <c r="U50" s="39"/>
      <c r="V50" s="39" t="s">
        <v>127</v>
      </c>
      <c r="W50" s="39"/>
      <c r="X50" s="72">
        <f>(U50*'"Вес" ПИР'!$B$22+W50*'"Вес" ПИР'!$B$23)/100</f>
        <v>0</v>
      </c>
      <c r="Y50" s="39"/>
      <c r="Z50" s="39"/>
      <c r="AA50" s="39"/>
      <c r="AB50" s="39"/>
      <c r="AC50" s="39"/>
      <c r="AD50" s="39"/>
      <c r="AE50" s="39"/>
      <c r="AF50" s="39"/>
      <c r="AG50" s="38">
        <f>(Z50*'"Вес" ПИР'!$B$28+AB50*'"Вес" ПИР'!$B$29+AD50*'"Вес" ПИР'!$B$30+AF50*'"Вес" ПИР'!$B$31)/100</f>
        <v>0</v>
      </c>
      <c r="AH50" s="39"/>
      <c r="AI50" s="39"/>
      <c r="AJ50" s="39" t="s">
        <v>126</v>
      </c>
      <c r="AK50" s="39"/>
      <c r="AL50" s="39"/>
      <c r="AM50" s="39"/>
      <c r="AN50" s="39"/>
      <c r="AO50" s="39"/>
      <c r="AP50" s="39" t="s">
        <v>126</v>
      </c>
      <c r="AQ50" s="39"/>
      <c r="AR50" s="39" t="s">
        <v>126</v>
      </c>
      <c r="AS50" s="39"/>
      <c r="AT50" s="39" t="s">
        <v>126</v>
      </c>
      <c r="AU50" s="39"/>
      <c r="AV50" s="39"/>
      <c r="AW50" s="39"/>
      <c r="AX50" s="39"/>
      <c r="AY50" s="39"/>
      <c r="AZ50" s="39"/>
      <c r="BA50" s="39"/>
      <c r="BB50" s="72">
        <f>(AI50*'"Вес" ПИР'!$B$36+AK50*'"Вес" ПИР'!$B$37+AM50*'"Вес" ПИР'!$B$38+AO50*'"Вес" ПИР'!$B$39+AQ50*'"Вес" ПИР'!$B$40+AS50*'"Вес" ПИР'!$B$41+AU50*'"Вес" ПИР'!$B$42+AW50*'"Вес" ПИР'!$B$43+AY50*'"Вес" ПИР'!$B$44+BA50*'"Вес" ПИР'!$B$45)/100</f>
        <v>0</v>
      </c>
      <c r="BC50" s="39" t="s">
        <v>126</v>
      </c>
      <c r="BD50" s="39"/>
      <c r="BE50" s="39" t="s">
        <v>126</v>
      </c>
      <c r="BF50" s="57"/>
      <c r="BG50" s="72">
        <f>(BD50*'"Вес" ПИР'!$B$50+BF50*'"Вес" ПИР'!$B$51)/100</f>
        <v>0</v>
      </c>
      <c r="BH50" s="39"/>
      <c r="BI50" s="72">
        <v>0</v>
      </c>
      <c r="BJ50" s="39"/>
      <c r="BK50" s="56">
        <v>46218</v>
      </c>
      <c r="BL50" s="38">
        <f>(S50*'"Вес" ПИР'!$B$3+X50*'"Вес" ПИР'!$B$4+AG50*'"Вес" ПИР'!$B$5+BB50*'"Вес" ПИР'!$B$6+BG50*'"Вес" ПИР'!$B$7+BI50*'"Вес" ПИР'!$B$8)/100</f>
        <v>0</v>
      </c>
    </row>
    <row r="51" spans="1:64" ht="28">
      <c r="A51" s="54"/>
      <c r="B51" s="54">
        <v>2026</v>
      </c>
      <c r="C51" s="39" t="s">
        <v>120</v>
      </c>
      <c r="D51" s="39">
        <v>113249200</v>
      </c>
      <c r="E51" s="39" t="s">
        <v>121</v>
      </c>
      <c r="F51" s="39" t="s">
        <v>122</v>
      </c>
      <c r="G51" s="39" t="s">
        <v>213</v>
      </c>
      <c r="H51" s="39" t="s">
        <v>214</v>
      </c>
      <c r="I51" s="39" t="s">
        <v>125</v>
      </c>
      <c r="J51" s="39"/>
      <c r="K51" s="39" t="s">
        <v>126</v>
      </c>
      <c r="L51" s="39"/>
      <c r="M51" s="39" t="s">
        <v>126</v>
      </c>
      <c r="N51" s="39"/>
      <c r="O51" s="39" t="s">
        <v>126</v>
      </c>
      <c r="P51" s="39"/>
      <c r="Q51" s="39" t="s">
        <v>126</v>
      </c>
      <c r="R51" s="39"/>
      <c r="S51" s="38">
        <f>(J51*'"Вес" ПИР'!$B$13+L51*'"Вес" ПИР'!$B$14+N51*'"Вес" ПИР'!$B$15+P51*'"Вес" ПИР'!$B$16+R51*'"Вес" ПИР'!$B$17)/100</f>
        <v>0</v>
      </c>
      <c r="T51" s="39" t="s">
        <v>127</v>
      </c>
      <c r="U51" s="39"/>
      <c r="V51" s="39" t="s">
        <v>127</v>
      </c>
      <c r="W51" s="39"/>
      <c r="X51" s="72">
        <f>(U51*'"Вес" ПИР'!$B$22+W51*'"Вес" ПИР'!$B$23)/100</f>
        <v>0</v>
      </c>
      <c r="Y51" s="39"/>
      <c r="Z51" s="39"/>
      <c r="AA51" s="39"/>
      <c r="AB51" s="39"/>
      <c r="AC51" s="39"/>
      <c r="AD51" s="39"/>
      <c r="AE51" s="39"/>
      <c r="AF51" s="39"/>
      <c r="AG51" s="38">
        <f>(Z51*'"Вес" ПИР'!$B$28+AB51*'"Вес" ПИР'!$B$29+AD51*'"Вес" ПИР'!$B$30+AF51*'"Вес" ПИР'!$B$31)/100</f>
        <v>0</v>
      </c>
      <c r="AH51" s="39"/>
      <c r="AI51" s="39"/>
      <c r="AJ51" s="39" t="s">
        <v>126</v>
      </c>
      <c r="AK51" s="39"/>
      <c r="AL51" s="39"/>
      <c r="AM51" s="39"/>
      <c r="AN51" s="39"/>
      <c r="AO51" s="39"/>
      <c r="AP51" s="39" t="s">
        <v>126</v>
      </c>
      <c r="AQ51" s="39"/>
      <c r="AR51" s="39" t="s">
        <v>126</v>
      </c>
      <c r="AS51" s="39"/>
      <c r="AT51" s="39" t="s">
        <v>126</v>
      </c>
      <c r="AU51" s="39"/>
      <c r="AV51" s="39"/>
      <c r="AW51" s="39"/>
      <c r="AX51" s="39"/>
      <c r="AY51" s="39"/>
      <c r="AZ51" s="39"/>
      <c r="BA51" s="39"/>
      <c r="BB51" s="72">
        <f>(AI51*'"Вес" ПИР'!$B$36+AK51*'"Вес" ПИР'!$B$37+AM51*'"Вес" ПИР'!$B$38+AO51*'"Вес" ПИР'!$B$39+AQ51*'"Вес" ПИР'!$B$40+AS51*'"Вес" ПИР'!$B$41+AU51*'"Вес" ПИР'!$B$42+AW51*'"Вес" ПИР'!$B$43+AY51*'"Вес" ПИР'!$B$44+BA51*'"Вес" ПИР'!$B$45)/100</f>
        <v>0</v>
      </c>
      <c r="BC51" s="39" t="s">
        <v>126</v>
      </c>
      <c r="BD51" s="39"/>
      <c r="BE51" s="39" t="s">
        <v>126</v>
      </c>
      <c r="BF51" s="57"/>
      <c r="BG51" s="72">
        <f>(BD51*'"Вес" ПИР'!$B$50+BF51*'"Вес" ПИР'!$B$51)/100</f>
        <v>0</v>
      </c>
      <c r="BH51" s="39"/>
      <c r="BI51" s="72">
        <v>0</v>
      </c>
      <c r="BJ51" s="39"/>
      <c r="BK51" s="56">
        <v>46218</v>
      </c>
      <c r="BL51" s="38">
        <f>(S51*'"Вес" ПИР'!$B$3+X51*'"Вес" ПИР'!$B$4+AG51*'"Вес" ПИР'!$B$5+BB51*'"Вес" ПИР'!$B$6+BG51*'"Вес" ПИР'!$B$7+BI51*'"Вес" ПИР'!$B$8)/100</f>
        <v>0</v>
      </c>
    </row>
    <row r="52" spans="1:64" ht="28">
      <c r="A52" s="54"/>
      <c r="B52" s="54">
        <v>2026</v>
      </c>
      <c r="C52" s="39" t="s">
        <v>120</v>
      </c>
      <c r="D52" s="39">
        <v>113255200</v>
      </c>
      <c r="E52" s="39" t="s">
        <v>121</v>
      </c>
      <c r="F52" s="39" t="s">
        <v>122</v>
      </c>
      <c r="G52" s="39" t="s">
        <v>215</v>
      </c>
      <c r="H52" s="39" t="s">
        <v>216</v>
      </c>
      <c r="I52" s="39" t="s">
        <v>125</v>
      </c>
      <c r="J52" s="39"/>
      <c r="K52" s="39" t="s">
        <v>126</v>
      </c>
      <c r="L52" s="39"/>
      <c r="M52" s="39" t="s">
        <v>126</v>
      </c>
      <c r="N52" s="39"/>
      <c r="O52" s="39" t="s">
        <v>126</v>
      </c>
      <c r="P52" s="39"/>
      <c r="Q52" s="39" t="s">
        <v>126</v>
      </c>
      <c r="R52" s="39"/>
      <c r="S52" s="38">
        <f>(J52*'"Вес" ПИР'!$B$13+L52*'"Вес" ПИР'!$B$14+N52*'"Вес" ПИР'!$B$15+P52*'"Вес" ПИР'!$B$16+R52*'"Вес" ПИР'!$B$17)/100</f>
        <v>0</v>
      </c>
      <c r="T52" s="39" t="s">
        <v>127</v>
      </c>
      <c r="U52" s="39"/>
      <c r="V52" s="39" t="s">
        <v>127</v>
      </c>
      <c r="W52" s="39"/>
      <c r="X52" s="72">
        <f>(U52*'"Вес" ПИР'!$B$22+W52*'"Вес" ПИР'!$B$23)/100</f>
        <v>0</v>
      </c>
      <c r="Y52" s="39"/>
      <c r="Z52" s="39"/>
      <c r="AA52" s="39"/>
      <c r="AB52" s="39"/>
      <c r="AC52" s="39"/>
      <c r="AD52" s="39"/>
      <c r="AE52" s="39"/>
      <c r="AF52" s="39"/>
      <c r="AG52" s="38">
        <f>(Z52*'"Вес" ПИР'!$B$28+AB52*'"Вес" ПИР'!$B$29+AD52*'"Вес" ПИР'!$B$30+AF52*'"Вес" ПИР'!$B$31)/100</f>
        <v>0</v>
      </c>
      <c r="AH52" s="39"/>
      <c r="AI52" s="39"/>
      <c r="AJ52" s="39" t="s">
        <v>126</v>
      </c>
      <c r="AK52" s="39"/>
      <c r="AL52" s="39"/>
      <c r="AM52" s="39"/>
      <c r="AN52" s="39"/>
      <c r="AO52" s="39"/>
      <c r="AP52" s="39" t="s">
        <v>126</v>
      </c>
      <c r="AQ52" s="39"/>
      <c r="AR52" s="39" t="s">
        <v>126</v>
      </c>
      <c r="AS52" s="39"/>
      <c r="AT52" s="39" t="s">
        <v>126</v>
      </c>
      <c r="AU52" s="39"/>
      <c r="AV52" s="39"/>
      <c r="AW52" s="39"/>
      <c r="AX52" s="39"/>
      <c r="AY52" s="39"/>
      <c r="AZ52" s="39"/>
      <c r="BA52" s="39"/>
      <c r="BB52" s="72">
        <f>(AI52*'"Вес" ПИР'!$B$36+AK52*'"Вес" ПИР'!$B$37+AM52*'"Вес" ПИР'!$B$38+AO52*'"Вес" ПИР'!$B$39+AQ52*'"Вес" ПИР'!$B$40+AS52*'"Вес" ПИР'!$B$41+AU52*'"Вес" ПИР'!$B$42+AW52*'"Вес" ПИР'!$B$43+AY52*'"Вес" ПИР'!$B$44+BA52*'"Вес" ПИР'!$B$45)/100</f>
        <v>0</v>
      </c>
      <c r="BC52" s="39" t="s">
        <v>126</v>
      </c>
      <c r="BD52" s="39"/>
      <c r="BE52" s="39" t="s">
        <v>126</v>
      </c>
      <c r="BF52" s="57"/>
      <c r="BG52" s="72">
        <f>(BD52*'"Вес" ПИР'!$B$50+BF52*'"Вес" ПИР'!$B$51)/100</f>
        <v>0</v>
      </c>
      <c r="BH52" s="39"/>
      <c r="BI52" s="72">
        <v>0</v>
      </c>
      <c r="BJ52" s="39"/>
      <c r="BK52" s="56">
        <v>46218</v>
      </c>
      <c r="BL52" s="38">
        <f>(S52*'"Вес" ПИР'!$B$3+X52*'"Вес" ПИР'!$B$4+AG52*'"Вес" ПИР'!$B$5+BB52*'"Вес" ПИР'!$B$6+BG52*'"Вес" ПИР'!$B$7+BI52*'"Вес" ПИР'!$B$8)/100</f>
        <v>0</v>
      </c>
    </row>
    <row r="53" spans="1:64" ht="28">
      <c r="A53" s="54"/>
      <c r="B53" s="54">
        <v>2026</v>
      </c>
      <c r="C53" s="39" t="s">
        <v>120</v>
      </c>
      <c r="D53" s="39">
        <v>113255700</v>
      </c>
      <c r="E53" s="39" t="s">
        <v>121</v>
      </c>
      <c r="F53" s="39" t="s">
        <v>122</v>
      </c>
      <c r="G53" s="39" t="s">
        <v>215</v>
      </c>
      <c r="H53" s="39" t="s">
        <v>217</v>
      </c>
      <c r="I53" s="39" t="s">
        <v>125</v>
      </c>
      <c r="J53" s="39"/>
      <c r="K53" s="39" t="s">
        <v>126</v>
      </c>
      <c r="L53" s="39"/>
      <c r="M53" s="39" t="s">
        <v>126</v>
      </c>
      <c r="N53" s="39"/>
      <c r="O53" s="39" t="s">
        <v>126</v>
      </c>
      <c r="P53" s="39"/>
      <c r="Q53" s="39" t="s">
        <v>126</v>
      </c>
      <c r="R53" s="39"/>
      <c r="S53" s="38">
        <f>(J53*'"Вес" ПИР'!$B$13+L53*'"Вес" ПИР'!$B$14+N53*'"Вес" ПИР'!$B$15+P53*'"Вес" ПИР'!$B$16+R53*'"Вес" ПИР'!$B$17)/100</f>
        <v>0</v>
      </c>
      <c r="T53" s="39" t="s">
        <v>127</v>
      </c>
      <c r="U53" s="39"/>
      <c r="V53" s="39" t="s">
        <v>127</v>
      </c>
      <c r="W53" s="39"/>
      <c r="X53" s="72">
        <f>(U53*'"Вес" ПИР'!$B$22+W53*'"Вес" ПИР'!$B$23)/100</f>
        <v>0</v>
      </c>
      <c r="Y53" s="39"/>
      <c r="Z53" s="39"/>
      <c r="AA53" s="39"/>
      <c r="AB53" s="39"/>
      <c r="AC53" s="39"/>
      <c r="AD53" s="39"/>
      <c r="AE53" s="39"/>
      <c r="AF53" s="39"/>
      <c r="AG53" s="38">
        <f>(Z53*'"Вес" ПИР'!$B$28+AB53*'"Вес" ПИР'!$B$29+AD53*'"Вес" ПИР'!$B$30+AF53*'"Вес" ПИР'!$B$31)/100</f>
        <v>0</v>
      </c>
      <c r="AH53" s="39"/>
      <c r="AI53" s="39"/>
      <c r="AJ53" s="39" t="s">
        <v>126</v>
      </c>
      <c r="AK53" s="39"/>
      <c r="AL53" s="39"/>
      <c r="AM53" s="39"/>
      <c r="AN53" s="39"/>
      <c r="AO53" s="39"/>
      <c r="AP53" s="39" t="s">
        <v>126</v>
      </c>
      <c r="AQ53" s="39"/>
      <c r="AR53" s="39" t="s">
        <v>126</v>
      </c>
      <c r="AS53" s="39"/>
      <c r="AT53" s="39" t="s">
        <v>126</v>
      </c>
      <c r="AU53" s="39"/>
      <c r="AV53" s="39"/>
      <c r="AW53" s="39"/>
      <c r="AX53" s="39"/>
      <c r="AY53" s="39"/>
      <c r="AZ53" s="39"/>
      <c r="BA53" s="39"/>
      <c r="BB53" s="72">
        <f>(AI53*'"Вес" ПИР'!$B$36+AK53*'"Вес" ПИР'!$B$37+AM53*'"Вес" ПИР'!$B$38+AO53*'"Вес" ПИР'!$B$39+AQ53*'"Вес" ПИР'!$B$40+AS53*'"Вес" ПИР'!$B$41+AU53*'"Вес" ПИР'!$B$42+AW53*'"Вес" ПИР'!$B$43+AY53*'"Вес" ПИР'!$B$44+BA53*'"Вес" ПИР'!$B$45)/100</f>
        <v>0</v>
      </c>
      <c r="BC53" s="39" t="s">
        <v>126</v>
      </c>
      <c r="BD53" s="39"/>
      <c r="BE53" s="39" t="s">
        <v>126</v>
      </c>
      <c r="BF53" s="57"/>
      <c r="BG53" s="72">
        <f>(BD53*'"Вес" ПИР'!$B$50+BF53*'"Вес" ПИР'!$B$51)/100</f>
        <v>0</v>
      </c>
      <c r="BH53" s="39"/>
      <c r="BI53" s="72">
        <v>0</v>
      </c>
      <c r="BJ53" s="39"/>
      <c r="BK53" s="56">
        <v>46218</v>
      </c>
      <c r="BL53" s="38">
        <f>(S53*'"Вес" ПИР'!$B$3+X53*'"Вес" ПИР'!$B$4+AG53*'"Вес" ПИР'!$B$5+BB53*'"Вес" ПИР'!$B$6+BG53*'"Вес" ПИР'!$B$7+BI53*'"Вес" ПИР'!$B$8)/100</f>
        <v>0</v>
      </c>
    </row>
    <row r="54" spans="1:64" ht="28">
      <c r="A54" s="54"/>
      <c r="B54" s="54">
        <v>2026</v>
      </c>
      <c r="C54" s="39" t="s">
        <v>120</v>
      </c>
      <c r="D54" s="39">
        <v>113451700</v>
      </c>
      <c r="E54" s="39" t="s">
        <v>121</v>
      </c>
      <c r="F54" s="39" t="s">
        <v>132</v>
      </c>
      <c r="G54" s="39" t="s">
        <v>133</v>
      </c>
      <c r="H54" s="39" t="s">
        <v>218</v>
      </c>
      <c r="I54" s="39" t="s">
        <v>125</v>
      </c>
      <c r="J54" s="39"/>
      <c r="K54" s="39" t="s">
        <v>126</v>
      </c>
      <c r="L54" s="39"/>
      <c r="M54" s="39" t="s">
        <v>126</v>
      </c>
      <c r="N54" s="39"/>
      <c r="O54" s="39" t="s">
        <v>126</v>
      </c>
      <c r="P54" s="39"/>
      <c r="Q54" s="39" t="s">
        <v>126</v>
      </c>
      <c r="R54" s="39"/>
      <c r="S54" s="38">
        <f>(J54*'"Вес" ПИР'!$B$13+L54*'"Вес" ПИР'!$B$14+N54*'"Вес" ПИР'!$B$15+P54*'"Вес" ПИР'!$B$16+R54*'"Вес" ПИР'!$B$17)/100</f>
        <v>0</v>
      </c>
      <c r="T54" s="39" t="s">
        <v>135</v>
      </c>
      <c r="U54" s="39"/>
      <c r="V54" s="39" t="s">
        <v>135</v>
      </c>
      <c r="W54" s="39"/>
      <c r="X54" s="72">
        <f>(U54*'"Вес" ПИР'!$B$22+W54*'"Вес" ПИР'!$B$23)/100</f>
        <v>0</v>
      </c>
      <c r="Y54" s="39"/>
      <c r="Z54" s="39"/>
      <c r="AA54" s="39"/>
      <c r="AB54" s="39"/>
      <c r="AC54" s="39"/>
      <c r="AD54" s="39"/>
      <c r="AE54" s="39"/>
      <c r="AF54" s="39"/>
      <c r="AG54" s="38">
        <f>(Z54*'"Вес" ПИР'!$B$28+AB54*'"Вес" ПИР'!$B$29+AD54*'"Вес" ПИР'!$B$30+AF54*'"Вес" ПИР'!$B$31)/100</f>
        <v>0</v>
      </c>
      <c r="AH54" s="39"/>
      <c r="AI54" s="39"/>
      <c r="AJ54" s="39" t="s">
        <v>126</v>
      </c>
      <c r="AK54" s="39"/>
      <c r="AL54" s="39"/>
      <c r="AM54" s="39"/>
      <c r="AN54" s="39"/>
      <c r="AO54" s="39"/>
      <c r="AP54" s="39" t="s">
        <v>126</v>
      </c>
      <c r="AQ54" s="39"/>
      <c r="AR54" s="39" t="s">
        <v>126</v>
      </c>
      <c r="AS54" s="39"/>
      <c r="AT54" s="39" t="s">
        <v>126</v>
      </c>
      <c r="AU54" s="39"/>
      <c r="AV54" s="39"/>
      <c r="AW54" s="39"/>
      <c r="AX54" s="39"/>
      <c r="AY54" s="39"/>
      <c r="AZ54" s="39"/>
      <c r="BA54" s="39"/>
      <c r="BB54" s="72">
        <f>(AI54*'"Вес" ПИР'!$B$36+AK54*'"Вес" ПИР'!$B$37+AM54*'"Вес" ПИР'!$B$38+AO54*'"Вес" ПИР'!$B$39+AQ54*'"Вес" ПИР'!$B$40+AS54*'"Вес" ПИР'!$B$41+AU54*'"Вес" ПИР'!$B$42+AW54*'"Вес" ПИР'!$B$43+AY54*'"Вес" ПИР'!$B$44+BA54*'"Вес" ПИР'!$B$45)/100</f>
        <v>0</v>
      </c>
      <c r="BC54" s="39" t="s">
        <v>126</v>
      </c>
      <c r="BD54" s="39"/>
      <c r="BE54" s="39" t="s">
        <v>126</v>
      </c>
      <c r="BF54" s="57"/>
      <c r="BG54" s="72">
        <f>(BD54*'"Вес" ПИР'!$B$50+BF54*'"Вес" ПИР'!$B$51)/100</f>
        <v>0</v>
      </c>
      <c r="BH54" s="39"/>
      <c r="BI54" s="72">
        <v>0</v>
      </c>
      <c r="BJ54" s="39"/>
      <c r="BK54" s="56">
        <v>46266</v>
      </c>
      <c r="BL54" s="38">
        <f>(S54*'"Вес" ПИР'!$B$3+X54*'"Вес" ПИР'!$B$4+AG54*'"Вес" ПИР'!$B$5+BB54*'"Вес" ПИР'!$B$6+BG54*'"Вес" ПИР'!$B$7+BI54*'"Вес" ПИР'!$B$8)/100</f>
        <v>0</v>
      </c>
    </row>
    <row r="55" spans="1:64" ht="28">
      <c r="A55" s="54"/>
      <c r="B55" s="54">
        <v>2026</v>
      </c>
      <c r="C55" s="39" t="s">
        <v>120</v>
      </c>
      <c r="D55" s="39">
        <v>113441500</v>
      </c>
      <c r="E55" s="39" t="s">
        <v>121</v>
      </c>
      <c r="F55" s="39" t="s">
        <v>132</v>
      </c>
      <c r="G55" s="39" t="s">
        <v>219</v>
      </c>
      <c r="H55" s="39" t="s">
        <v>220</v>
      </c>
      <c r="I55" s="39" t="s">
        <v>125</v>
      </c>
      <c r="J55" s="39"/>
      <c r="K55" s="39" t="s">
        <v>126</v>
      </c>
      <c r="L55" s="39"/>
      <c r="M55" s="39" t="s">
        <v>126</v>
      </c>
      <c r="N55" s="39"/>
      <c r="O55" s="39" t="s">
        <v>126</v>
      </c>
      <c r="P55" s="39"/>
      <c r="Q55" s="39" t="s">
        <v>126</v>
      </c>
      <c r="R55" s="39"/>
      <c r="S55" s="38">
        <f>(J55*'"Вес" ПИР'!$B$13+L55*'"Вес" ПИР'!$B$14+N55*'"Вес" ПИР'!$B$15+P55*'"Вес" ПИР'!$B$16+R55*'"Вес" ПИР'!$B$17)/100</f>
        <v>0</v>
      </c>
      <c r="T55" s="39" t="s">
        <v>135</v>
      </c>
      <c r="U55" s="39"/>
      <c r="V55" s="39" t="s">
        <v>135</v>
      </c>
      <c r="W55" s="39"/>
      <c r="X55" s="72">
        <f>(U55*'"Вес" ПИР'!$B$22+W55*'"Вес" ПИР'!$B$23)/100</f>
        <v>0</v>
      </c>
      <c r="Y55" s="39"/>
      <c r="Z55" s="39"/>
      <c r="AA55" s="39"/>
      <c r="AB55" s="39"/>
      <c r="AC55" s="39"/>
      <c r="AD55" s="39"/>
      <c r="AE55" s="39"/>
      <c r="AF55" s="39"/>
      <c r="AG55" s="38">
        <f>(Z55*'"Вес" ПИР'!$B$28+AB55*'"Вес" ПИР'!$B$29+AD55*'"Вес" ПИР'!$B$30+AF55*'"Вес" ПИР'!$B$31)/100</f>
        <v>0</v>
      </c>
      <c r="AH55" s="39"/>
      <c r="AI55" s="39"/>
      <c r="AJ55" s="39" t="s">
        <v>126</v>
      </c>
      <c r="AK55" s="39"/>
      <c r="AL55" s="39"/>
      <c r="AM55" s="39"/>
      <c r="AN55" s="39"/>
      <c r="AO55" s="39"/>
      <c r="AP55" s="39" t="s">
        <v>126</v>
      </c>
      <c r="AQ55" s="39"/>
      <c r="AR55" s="39" t="s">
        <v>126</v>
      </c>
      <c r="AS55" s="39"/>
      <c r="AT55" s="39" t="s">
        <v>126</v>
      </c>
      <c r="AU55" s="39"/>
      <c r="AV55" s="39"/>
      <c r="AW55" s="39"/>
      <c r="AX55" s="39"/>
      <c r="AY55" s="39"/>
      <c r="AZ55" s="39"/>
      <c r="BA55" s="39"/>
      <c r="BB55" s="72">
        <f>(AI55*'"Вес" ПИР'!$B$36+AK55*'"Вес" ПИР'!$B$37+AM55*'"Вес" ПИР'!$B$38+AO55*'"Вес" ПИР'!$B$39+AQ55*'"Вес" ПИР'!$B$40+AS55*'"Вес" ПИР'!$B$41+AU55*'"Вес" ПИР'!$B$42+AW55*'"Вес" ПИР'!$B$43+AY55*'"Вес" ПИР'!$B$44+BA55*'"Вес" ПИР'!$B$45)/100</f>
        <v>0</v>
      </c>
      <c r="BC55" s="39" t="s">
        <v>126</v>
      </c>
      <c r="BD55" s="39"/>
      <c r="BE55" s="39" t="s">
        <v>126</v>
      </c>
      <c r="BF55" s="57"/>
      <c r="BG55" s="72">
        <f>(BD55*'"Вес" ПИР'!$B$50+BF55*'"Вес" ПИР'!$B$51)/100</f>
        <v>0</v>
      </c>
      <c r="BH55" s="39"/>
      <c r="BI55" s="72">
        <v>0</v>
      </c>
      <c r="BJ55" s="39"/>
      <c r="BK55" s="56">
        <v>46266</v>
      </c>
      <c r="BL55" s="38">
        <f>(S55*'"Вес" ПИР'!$B$3+X55*'"Вес" ПИР'!$B$4+AG55*'"Вес" ПИР'!$B$5+BB55*'"Вес" ПИР'!$B$6+BG55*'"Вес" ПИР'!$B$7+BI55*'"Вес" ПИР'!$B$8)/100</f>
        <v>0</v>
      </c>
    </row>
    <row r="56" spans="1:64" ht="28">
      <c r="A56" s="54"/>
      <c r="B56" s="54">
        <v>2026</v>
      </c>
      <c r="C56" s="39" t="s">
        <v>120</v>
      </c>
      <c r="D56" s="39">
        <v>113445200</v>
      </c>
      <c r="E56" s="39" t="s">
        <v>121</v>
      </c>
      <c r="F56" s="39" t="s">
        <v>132</v>
      </c>
      <c r="G56" s="39" t="s">
        <v>221</v>
      </c>
      <c r="H56" s="39" t="s">
        <v>222</v>
      </c>
      <c r="I56" s="39" t="s">
        <v>125</v>
      </c>
      <c r="J56" s="39"/>
      <c r="K56" s="39" t="s">
        <v>126</v>
      </c>
      <c r="L56" s="39"/>
      <c r="M56" s="39" t="s">
        <v>126</v>
      </c>
      <c r="N56" s="39"/>
      <c r="O56" s="39" t="s">
        <v>126</v>
      </c>
      <c r="P56" s="39"/>
      <c r="Q56" s="39" t="s">
        <v>126</v>
      </c>
      <c r="R56" s="39"/>
      <c r="S56" s="38">
        <f>(J56*'"Вес" ПИР'!$B$13+L56*'"Вес" ПИР'!$B$14+N56*'"Вес" ПИР'!$B$15+P56*'"Вес" ПИР'!$B$16+R56*'"Вес" ПИР'!$B$17)/100</f>
        <v>0</v>
      </c>
      <c r="T56" s="39" t="s">
        <v>135</v>
      </c>
      <c r="U56" s="39"/>
      <c r="V56" s="39" t="s">
        <v>135</v>
      </c>
      <c r="W56" s="39"/>
      <c r="X56" s="72">
        <f>(U56*'"Вес" ПИР'!$B$22+W56*'"Вес" ПИР'!$B$23)/100</f>
        <v>0</v>
      </c>
      <c r="Y56" s="39"/>
      <c r="Z56" s="39"/>
      <c r="AA56" s="39"/>
      <c r="AB56" s="39"/>
      <c r="AC56" s="39"/>
      <c r="AD56" s="39"/>
      <c r="AE56" s="39"/>
      <c r="AF56" s="39"/>
      <c r="AG56" s="38">
        <f>(Z56*'"Вес" ПИР'!$B$28+AB56*'"Вес" ПИР'!$B$29+AD56*'"Вес" ПИР'!$B$30+AF56*'"Вес" ПИР'!$B$31)/100</f>
        <v>0</v>
      </c>
      <c r="AH56" s="39"/>
      <c r="AI56" s="39"/>
      <c r="AJ56" s="39" t="s">
        <v>126</v>
      </c>
      <c r="AK56" s="39"/>
      <c r="AL56" s="39"/>
      <c r="AM56" s="39"/>
      <c r="AN56" s="39"/>
      <c r="AO56" s="39"/>
      <c r="AP56" s="39" t="s">
        <v>126</v>
      </c>
      <c r="AQ56" s="39"/>
      <c r="AR56" s="39" t="s">
        <v>126</v>
      </c>
      <c r="AS56" s="39"/>
      <c r="AT56" s="39" t="s">
        <v>126</v>
      </c>
      <c r="AU56" s="39"/>
      <c r="AV56" s="39"/>
      <c r="AW56" s="39"/>
      <c r="AX56" s="39"/>
      <c r="AY56" s="39"/>
      <c r="AZ56" s="39"/>
      <c r="BA56" s="39"/>
      <c r="BB56" s="72">
        <f>(AI56*'"Вес" ПИР'!$B$36+AK56*'"Вес" ПИР'!$B$37+AM56*'"Вес" ПИР'!$B$38+AO56*'"Вес" ПИР'!$B$39+AQ56*'"Вес" ПИР'!$B$40+AS56*'"Вес" ПИР'!$B$41+AU56*'"Вес" ПИР'!$B$42+AW56*'"Вес" ПИР'!$B$43+AY56*'"Вес" ПИР'!$B$44+BA56*'"Вес" ПИР'!$B$45)/100</f>
        <v>0</v>
      </c>
      <c r="BC56" s="39" t="s">
        <v>126</v>
      </c>
      <c r="BD56" s="39"/>
      <c r="BE56" s="39" t="s">
        <v>126</v>
      </c>
      <c r="BF56" s="57"/>
      <c r="BG56" s="72">
        <f>(BD56*'"Вес" ПИР'!$B$50+BF56*'"Вес" ПИР'!$B$51)/100</f>
        <v>0</v>
      </c>
      <c r="BH56" s="39"/>
      <c r="BI56" s="72">
        <v>0</v>
      </c>
      <c r="BJ56" s="39"/>
      <c r="BK56" s="56">
        <v>46266</v>
      </c>
      <c r="BL56" s="38">
        <f>(S56*'"Вес" ПИР'!$B$3+X56*'"Вес" ПИР'!$B$4+AG56*'"Вес" ПИР'!$B$5+BB56*'"Вес" ПИР'!$B$6+BG56*'"Вес" ПИР'!$B$7+BI56*'"Вес" ПИР'!$B$8)/100</f>
        <v>0</v>
      </c>
    </row>
    <row r="57" spans="1:64" ht="28">
      <c r="A57" s="54"/>
      <c r="B57" s="54">
        <v>2026</v>
      </c>
      <c r="C57" s="39" t="s">
        <v>120</v>
      </c>
      <c r="D57" s="39">
        <v>113445400</v>
      </c>
      <c r="E57" s="39" t="s">
        <v>121</v>
      </c>
      <c r="F57" s="39" t="s">
        <v>132</v>
      </c>
      <c r="G57" s="39" t="s">
        <v>221</v>
      </c>
      <c r="H57" s="39" t="s">
        <v>223</v>
      </c>
      <c r="I57" s="39" t="s">
        <v>125</v>
      </c>
      <c r="J57" s="39"/>
      <c r="K57" s="39" t="s">
        <v>126</v>
      </c>
      <c r="L57" s="39"/>
      <c r="M57" s="39" t="s">
        <v>126</v>
      </c>
      <c r="N57" s="39"/>
      <c r="O57" s="39" t="s">
        <v>126</v>
      </c>
      <c r="P57" s="39"/>
      <c r="Q57" s="39" t="s">
        <v>126</v>
      </c>
      <c r="R57" s="39"/>
      <c r="S57" s="38">
        <f>(J57*'"Вес" ПИР'!$B$13+L57*'"Вес" ПИР'!$B$14+N57*'"Вес" ПИР'!$B$15+P57*'"Вес" ПИР'!$B$16+R57*'"Вес" ПИР'!$B$17)/100</f>
        <v>0</v>
      </c>
      <c r="T57" s="39" t="s">
        <v>135</v>
      </c>
      <c r="U57" s="39"/>
      <c r="V57" s="39" t="s">
        <v>135</v>
      </c>
      <c r="W57" s="39"/>
      <c r="X57" s="72">
        <f>(U57*'"Вес" ПИР'!$B$22+W57*'"Вес" ПИР'!$B$23)/100</f>
        <v>0</v>
      </c>
      <c r="Y57" s="39"/>
      <c r="Z57" s="39"/>
      <c r="AA57" s="39"/>
      <c r="AB57" s="39"/>
      <c r="AC57" s="39"/>
      <c r="AD57" s="39"/>
      <c r="AE57" s="39"/>
      <c r="AF57" s="39"/>
      <c r="AG57" s="38">
        <f>(Z57*'"Вес" ПИР'!$B$28+AB57*'"Вес" ПИР'!$B$29+AD57*'"Вес" ПИР'!$B$30+AF57*'"Вес" ПИР'!$B$31)/100</f>
        <v>0</v>
      </c>
      <c r="AH57" s="39"/>
      <c r="AI57" s="39"/>
      <c r="AJ57" s="39" t="s">
        <v>126</v>
      </c>
      <c r="AK57" s="39"/>
      <c r="AL57" s="39"/>
      <c r="AM57" s="39"/>
      <c r="AN57" s="39"/>
      <c r="AO57" s="39"/>
      <c r="AP57" s="39" t="s">
        <v>126</v>
      </c>
      <c r="AQ57" s="39"/>
      <c r="AR57" s="39" t="s">
        <v>126</v>
      </c>
      <c r="AS57" s="39"/>
      <c r="AT57" s="39" t="s">
        <v>126</v>
      </c>
      <c r="AU57" s="39"/>
      <c r="AV57" s="39"/>
      <c r="AW57" s="39"/>
      <c r="AX57" s="39"/>
      <c r="AY57" s="39"/>
      <c r="AZ57" s="39"/>
      <c r="BA57" s="39"/>
      <c r="BB57" s="72">
        <f>(AI57*'"Вес" ПИР'!$B$36+AK57*'"Вес" ПИР'!$B$37+AM57*'"Вес" ПИР'!$B$38+AO57*'"Вес" ПИР'!$B$39+AQ57*'"Вес" ПИР'!$B$40+AS57*'"Вес" ПИР'!$B$41+AU57*'"Вес" ПИР'!$B$42+AW57*'"Вес" ПИР'!$B$43+AY57*'"Вес" ПИР'!$B$44+BA57*'"Вес" ПИР'!$B$45)/100</f>
        <v>0</v>
      </c>
      <c r="BC57" s="39" t="s">
        <v>126</v>
      </c>
      <c r="BD57" s="39"/>
      <c r="BE57" s="39" t="s">
        <v>126</v>
      </c>
      <c r="BF57" s="57"/>
      <c r="BG57" s="72">
        <f>(BD57*'"Вес" ПИР'!$B$50+BF57*'"Вес" ПИР'!$B$51)/100</f>
        <v>0</v>
      </c>
      <c r="BH57" s="39"/>
      <c r="BI57" s="72">
        <v>0</v>
      </c>
      <c r="BJ57" s="39"/>
      <c r="BK57" s="56">
        <v>46266</v>
      </c>
      <c r="BL57" s="38">
        <f>(S57*'"Вес" ПИР'!$B$3+X57*'"Вес" ПИР'!$B$4+AG57*'"Вес" ПИР'!$B$5+BB57*'"Вес" ПИР'!$B$6+BG57*'"Вес" ПИР'!$B$7+BI57*'"Вес" ПИР'!$B$8)/100</f>
        <v>0</v>
      </c>
    </row>
    <row r="58" spans="1:64" ht="28">
      <c r="A58" s="54"/>
      <c r="B58" s="54">
        <v>2026</v>
      </c>
      <c r="C58" s="39" t="s">
        <v>120</v>
      </c>
      <c r="D58" s="39">
        <v>113449200</v>
      </c>
      <c r="E58" s="39" t="s">
        <v>121</v>
      </c>
      <c r="F58" s="39" t="s">
        <v>132</v>
      </c>
      <c r="G58" s="39" t="s">
        <v>224</v>
      </c>
      <c r="H58" s="39" t="s">
        <v>225</v>
      </c>
      <c r="I58" s="39" t="s">
        <v>125</v>
      </c>
      <c r="J58" s="39"/>
      <c r="K58" s="39" t="s">
        <v>126</v>
      </c>
      <c r="L58" s="39"/>
      <c r="M58" s="39" t="s">
        <v>126</v>
      </c>
      <c r="N58" s="39"/>
      <c r="O58" s="39" t="s">
        <v>126</v>
      </c>
      <c r="P58" s="39"/>
      <c r="Q58" s="39" t="s">
        <v>126</v>
      </c>
      <c r="R58" s="39"/>
      <c r="S58" s="38">
        <f>(J58*'"Вес" ПИР'!$B$13+L58*'"Вес" ПИР'!$B$14+N58*'"Вес" ПИР'!$B$15+P58*'"Вес" ПИР'!$B$16+R58*'"Вес" ПИР'!$B$17)/100</f>
        <v>0</v>
      </c>
      <c r="T58" s="39" t="s">
        <v>135</v>
      </c>
      <c r="U58" s="39"/>
      <c r="V58" s="39" t="s">
        <v>135</v>
      </c>
      <c r="W58" s="39"/>
      <c r="X58" s="72">
        <f>(U58*'"Вес" ПИР'!$B$22+W58*'"Вес" ПИР'!$B$23)/100</f>
        <v>0</v>
      </c>
      <c r="Y58" s="39"/>
      <c r="Z58" s="39"/>
      <c r="AA58" s="39"/>
      <c r="AB58" s="39"/>
      <c r="AC58" s="39"/>
      <c r="AD58" s="39"/>
      <c r="AE58" s="39"/>
      <c r="AF58" s="39"/>
      <c r="AG58" s="38">
        <f>(Z58*'"Вес" ПИР'!$B$28+AB58*'"Вес" ПИР'!$B$29+AD58*'"Вес" ПИР'!$B$30+AF58*'"Вес" ПИР'!$B$31)/100</f>
        <v>0</v>
      </c>
      <c r="AH58" s="39"/>
      <c r="AI58" s="39"/>
      <c r="AJ58" s="39" t="s">
        <v>126</v>
      </c>
      <c r="AK58" s="39"/>
      <c r="AL58" s="39"/>
      <c r="AM58" s="39"/>
      <c r="AN58" s="39"/>
      <c r="AO58" s="39"/>
      <c r="AP58" s="39" t="s">
        <v>126</v>
      </c>
      <c r="AQ58" s="39"/>
      <c r="AR58" s="39" t="s">
        <v>126</v>
      </c>
      <c r="AS58" s="39"/>
      <c r="AT58" s="39" t="s">
        <v>126</v>
      </c>
      <c r="AU58" s="39"/>
      <c r="AV58" s="39"/>
      <c r="AW58" s="39"/>
      <c r="AX58" s="39"/>
      <c r="AY58" s="39"/>
      <c r="AZ58" s="39"/>
      <c r="BA58" s="39"/>
      <c r="BB58" s="72">
        <f>(AI58*'"Вес" ПИР'!$B$36+AK58*'"Вес" ПИР'!$B$37+AM58*'"Вес" ПИР'!$B$38+AO58*'"Вес" ПИР'!$B$39+AQ58*'"Вес" ПИР'!$B$40+AS58*'"Вес" ПИР'!$B$41+AU58*'"Вес" ПИР'!$B$42+AW58*'"Вес" ПИР'!$B$43+AY58*'"Вес" ПИР'!$B$44+BA58*'"Вес" ПИР'!$B$45)/100</f>
        <v>0</v>
      </c>
      <c r="BC58" s="39" t="s">
        <v>126</v>
      </c>
      <c r="BD58" s="39"/>
      <c r="BE58" s="39" t="s">
        <v>126</v>
      </c>
      <c r="BF58" s="57"/>
      <c r="BG58" s="72">
        <f>(BD58*'"Вес" ПИР'!$B$50+BF58*'"Вес" ПИР'!$B$51)/100</f>
        <v>0</v>
      </c>
      <c r="BH58" s="39"/>
      <c r="BI58" s="72">
        <v>0</v>
      </c>
      <c r="BJ58" s="39"/>
      <c r="BK58" s="56">
        <v>46266</v>
      </c>
      <c r="BL58" s="38">
        <f>(S58*'"Вес" ПИР'!$B$3+X58*'"Вес" ПИР'!$B$4+AG58*'"Вес" ПИР'!$B$5+BB58*'"Вес" ПИР'!$B$6+BG58*'"Вес" ПИР'!$B$7+BI58*'"Вес" ПИР'!$B$8)/100</f>
        <v>0</v>
      </c>
    </row>
    <row r="59" spans="1:64" ht="28">
      <c r="A59" s="54"/>
      <c r="B59" s="54">
        <v>2026</v>
      </c>
      <c r="C59" s="39" t="s">
        <v>120</v>
      </c>
      <c r="D59" s="39">
        <v>113449300</v>
      </c>
      <c r="E59" s="39" t="s">
        <v>121</v>
      </c>
      <c r="F59" s="39" t="s">
        <v>132</v>
      </c>
      <c r="G59" s="39" t="s">
        <v>224</v>
      </c>
      <c r="H59" s="39" t="s">
        <v>226</v>
      </c>
      <c r="I59" s="39" t="s">
        <v>125</v>
      </c>
      <c r="J59" s="39"/>
      <c r="K59" s="39" t="s">
        <v>126</v>
      </c>
      <c r="L59" s="39"/>
      <c r="M59" s="39" t="s">
        <v>126</v>
      </c>
      <c r="N59" s="39"/>
      <c r="O59" s="39" t="s">
        <v>126</v>
      </c>
      <c r="P59" s="39"/>
      <c r="Q59" s="39" t="s">
        <v>126</v>
      </c>
      <c r="R59" s="39"/>
      <c r="S59" s="38">
        <f>(J59*'"Вес" ПИР'!$B$13+L59*'"Вес" ПИР'!$B$14+N59*'"Вес" ПИР'!$B$15+P59*'"Вес" ПИР'!$B$16+R59*'"Вес" ПИР'!$B$17)/100</f>
        <v>0</v>
      </c>
      <c r="T59" s="39" t="s">
        <v>135</v>
      </c>
      <c r="U59" s="39"/>
      <c r="V59" s="39" t="s">
        <v>135</v>
      </c>
      <c r="W59" s="39"/>
      <c r="X59" s="72">
        <f>(U59*'"Вес" ПИР'!$B$22+W59*'"Вес" ПИР'!$B$23)/100</f>
        <v>0</v>
      </c>
      <c r="Y59" s="39"/>
      <c r="Z59" s="39"/>
      <c r="AA59" s="39"/>
      <c r="AB59" s="39"/>
      <c r="AC59" s="39"/>
      <c r="AD59" s="39"/>
      <c r="AE59" s="39"/>
      <c r="AF59" s="39"/>
      <c r="AG59" s="38">
        <f>(Z59*'"Вес" ПИР'!$B$28+AB59*'"Вес" ПИР'!$B$29+AD59*'"Вес" ПИР'!$B$30+AF59*'"Вес" ПИР'!$B$31)/100</f>
        <v>0</v>
      </c>
      <c r="AH59" s="39"/>
      <c r="AI59" s="39"/>
      <c r="AJ59" s="39" t="s">
        <v>126</v>
      </c>
      <c r="AK59" s="39"/>
      <c r="AL59" s="39"/>
      <c r="AM59" s="39"/>
      <c r="AN59" s="39"/>
      <c r="AO59" s="39"/>
      <c r="AP59" s="39" t="s">
        <v>126</v>
      </c>
      <c r="AQ59" s="39"/>
      <c r="AR59" s="39" t="s">
        <v>126</v>
      </c>
      <c r="AS59" s="39"/>
      <c r="AT59" s="39" t="s">
        <v>126</v>
      </c>
      <c r="AU59" s="39"/>
      <c r="AV59" s="39"/>
      <c r="AW59" s="39"/>
      <c r="AX59" s="39"/>
      <c r="AY59" s="39"/>
      <c r="AZ59" s="39"/>
      <c r="BA59" s="39"/>
      <c r="BB59" s="72">
        <f>(AI59*'"Вес" ПИР'!$B$36+AK59*'"Вес" ПИР'!$B$37+AM59*'"Вес" ПИР'!$B$38+AO59*'"Вес" ПИР'!$B$39+AQ59*'"Вес" ПИР'!$B$40+AS59*'"Вес" ПИР'!$B$41+AU59*'"Вес" ПИР'!$B$42+AW59*'"Вес" ПИР'!$B$43+AY59*'"Вес" ПИР'!$B$44+BA59*'"Вес" ПИР'!$B$45)/100</f>
        <v>0</v>
      </c>
      <c r="BC59" s="39" t="s">
        <v>126</v>
      </c>
      <c r="BD59" s="39"/>
      <c r="BE59" s="39" t="s">
        <v>126</v>
      </c>
      <c r="BF59" s="57"/>
      <c r="BG59" s="72">
        <f>(BD59*'"Вес" ПИР'!$B$50+BF59*'"Вес" ПИР'!$B$51)/100</f>
        <v>0</v>
      </c>
      <c r="BH59" s="39"/>
      <c r="BI59" s="72">
        <v>0</v>
      </c>
      <c r="BJ59" s="39"/>
      <c r="BK59" s="56">
        <v>46266</v>
      </c>
      <c r="BL59" s="38">
        <f>(S59*'"Вес" ПИР'!$B$3+X59*'"Вес" ПИР'!$B$4+AG59*'"Вес" ПИР'!$B$5+BB59*'"Вес" ПИР'!$B$6+BG59*'"Вес" ПИР'!$B$7+BI59*'"Вес" ПИР'!$B$8)/100</f>
        <v>0</v>
      </c>
    </row>
    <row r="60" spans="1:64" ht="28">
      <c r="A60" s="54"/>
      <c r="B60" s="54">
        <v>2026</v>
      </c>
      <c r="C60" s="39" t="s">
        <v>120</v>
      </c>
      <c r="D60" s="39">
        <v>113433200</v>
      </c>
      <c r="E60" s="39" t="s">
        <v>121</v>
      </c>
      <c r="F60" s="39" t="s">
        <v>132</v>
      </c>
      <c r="G60" s="39" t="s">
        <v>227</v>
      </c>
      <c r="H60" s="39" t="s">
        <v>228</v>
      </c>
      <c r="I60" s="39" t="s">
        <v>125</v>
      </c>
      <c r="J60" s="39"/>
      <c r="K60" s="39" t="s">
        <v>126</v>
      </c>
      <c r="L60" s="39"/>
      <c r="M60" s="39" t="s">
        <v>126</v>
      </c>
      <c r="N60" s="39"/>
      <c r="O60" s="39" t="s">
        <v>126</v>
      </c>
      <c r="P60" s="39"/>
      <c r="Q60" s="39" t="s">
        <v>126</v>
      </c>
      <c r="R60" s="39"/>
      <c r="S60" s="38">
        <f>(J60*'"Вес" ПИР'!$B$13+L60*'"Вес" ПИР'!$B$14+N60*'"Вес" ПИР'!$B$15+P60*'"Вес" ПИР'!$B$16+R60*'"Вес" ПИР'!$B$17)/100</f>
        <v>0</v>
      </c>
      <c r="T60" s="39" t="s">
        <v>135</v>
      </c>
      <c r="U60" s="39"/>
      <c r="V60" s="39" t="s">
        <v>135</v>
      </c>
      <c r="W60" s="39"/>
      <c r="X60" s="72">
        <f>(U60*'"Вес" ПИР'!$B$22+W60*'"Вес" ПИР'!$B$23)/100</f>
        <v>0</v>
      </c>
      <c r="Y60" s="39"/>
      <c r="Z60" s="39"/>
      <c r="AA60" s="39"/>
      <c r="AB60" s="39"/>
      <c r="AC60" s="39"/>
      <c r="AD60" s="39"/>
      <c r="AE60" s="39"/>
      <c r="AF60" s="39"/>
      <c r="AG60" s="38">
        <f>(Z60*'"Вес" ПИР'!$B$28+AB60*'"Вес" ПИР'!$B$29+AD60*'"Вес" ПИР'!$B$30+AF60*'"Вес" ПИР'!$B$31)/100</f>
        <v>0</v>
      </c>
      <c r="AH60" s="39"/>
      <c r="AI60" s="39"/>
      <c r="AJ60" s="39" t="s">
        <v>126</v>
      </c>
      <c r="AK60" s="39"/>
      <c r="AL60" s="39"/>
      <c r="AM60" s="39"/>
      <c r="AN60" s="39"/>
      <c r="AO60" s="39"/>
      <c r="AP60" s="39" t="s">
        <v>126</v>
      </c>
      <c r="AQ60" s="39"/>
      <c r="AR60" s="39" t="s">
        <v>126</v>
      </c>
      <c r="AS60" s="39"/>
      <c r="AT60" s="39" t="s">
        <v>126</v>
      </c>
      <c r="AU60" s="39"/>
      <c r="AV60" s="39"/>
      <c r="AW60" s="39"/>
      <c r="AX60" s="39"/>
      <c r="AY60" s="39"/>
      <c r="AZ60" s="39"/>
      <c r="BA60" s="39"/>
      <c r="BB60" s="72">
        <f>(AI60*'"Вес" ПИР'!$B$36+AK60*'"Вес" ПИР'!$B$37+AM60*'"Вес" ПИР'!$B$38+AO60*'"Вес" ПИР'!$B$39+AQ60*'"Вес" ПИР'!$B$40+AS60*'"Вес" ПИР'!$B$41+AU60*'"Вес" ПИР'!$B$42+AW60*'"Вес" ПИР'!$B$43+AY60*'"Вес" ПИР'!$B$44+BA60*'"Вес" ПИР'!$B$45)/100</f>
        <v>0</v>
      </c>
      <c r="BC60" s="39" t="s">
        <v>126</v>
      </c>
      <c r="BD60" s="39"/>
      <c r="BE60" s="39" t="s">
        <v>126</v>
      </c>
      <c r="BF60" s="57"/>
      <c r="BG60" s="72">
        <f>(BD60*'"Вес" ПИР'!$B$50+BF60*'"Вес" ПИР'!$B$51)/100</f>
        <v>0</v>
      </c>
      <c r="BH60" s="39"/>
      <c r="BI60" s="72">
        <v>0</v>
      </c>
      <c r="BJ60" s="39"/>
      <c r="BK60" s="56">
        <v>46266</v>
      </c>
      <c r="BL60" s="38">
        <f>(S60*'"Вес" ПИР'!$B$3+X60*'"Вес" ПИР'!$B$4+AG60*'"Вес" ПИР'!$B$5+BB60*'"Вес" ПИР'!$B$6+BG60*'"Вес" ПИР'!$B$7+BI60*'"Вес" ПИР'!$B$8)/100</f>
        <v>0</v>
      </c>
    </row>
    <row r="61" spans="1:64" ht="28">
      <c r="A61" s="54"/>
      <c r="B61" s="54">
        <v>2026</v>
      </c>
      <c r="C61" s="39" t="s">
        <v>120</v>
      </c>
      <c r="D61" s="39">
        <v>113431180</v>
      </c>
      <c r="E61" s="39" t="s">
        <v>121</v>
      </c>
      <c r="F61" s="39" t="s">
        <v>132</v>
      </c>
      <c r="G61" s="39" t="s">
        <v>229</v>
      </c>
      <c r="H61" s="39" t="s">
        <v>230</v>
      </c>
      <c r="I61" s="39" t="s">
        <v>125</v>
      </c>
      <c r="J61" s="39"/>
      <c r="K61" s="39" t="s">
        <v>126</v>
      </c>
      <c r="L61" s="39"/>
      <c r="M61" s="39" t="s">
        <v>126</v>
      </c>
      <c r="N61" s="39"/>
      <c r="O61" s="39" t="s">
        <v>126</v>
      </c>
      <c r="P61" s="39"/>
      <c r="Q61" s="39" t="s">
        <v>126</v>
      </c>
      <c r="R61" s="39"/>
      <c r="S61" s="38">
        <f>(J61*'"Вес" ПИР'!$B$13+L61*'"Вес" ПИР'!$B$14+N61*'"Вес" ПИР'!$B$15+P61*'"Вес" ПИР'!$B$16+R61*'"Вес" ПИР'!$B$17)/100</f>
        <v>0</v>
      </c>
      <c r="T61" s="39" t="s">
        <v>135</v>
      </c>
      <c r="U61" s="39"/>
      <c r="V61" s="39" t="s">
        <v>135</v>
      </c>
      <c r="W61" s="39"/>
      <c r="X61" s="72">
        <f>(U61*'"Вес" ПИР'!$B$22+W61*'"Вес" ПИР'!$B$23)/100</f>
        <v>0</v>
      </c>
      <c r="Y61" s="39"/>
      <c r="Z61" s="39"/>
      <c r="AA61" s="39"/>
      <c r="AB61" s="39"/>
      <c r="AC61" s="39"/>
      <c r="AD61" s="39"/>
      <c r="AE61" s="39"/>
      <c r="AF61" s="39"/>
      <c r="AG61" s="38">
        <f>(Z61*'"Вес" ПИР'!$B$28+AB61*'"Вес" ПИР'!$B$29+AD61*'"Вес" ПИР'!$B$30+AF61*'"Вес" ПИР'!$B$31)/100</f>
        <v>0</v>
      </c>
      <c r="AH61" s="39"/>
      <c r="AI61" s="39"/>
      <c r="AJ61" s="39" t="s">
        <v>126</v>
      </c>
      <c r="AK61" s="39"/>
      <c r="AL61" s="39"/>
      <c r="AM61" s="39"/>
      <c r="AN61" s="39"/>
      <c r="AO61" s="39"/>
      <c r="AP61" s="39" t="s">
        <v>126</v>
      </c>
      <c r="AQ61" s="39"/>
      <c r="AR61" s="39" t="s">
        <v>126</v>
      </c>
      <c r="AS61" s="39"/>
      <c r="AT61" s="39" t="s">
        <v>126</v>
      </c>
      <c r="AU61" s="39"/>
      <c r="AV61" s="39"/>
      <c r="AW61" s="39"/>
      <c r="AX61" s="39"/>
      <c r="AY61" s="39"/>
      <c r="AZ61" s="39"/>
      <c r="BA61" s="39"/>
      <c r="BB61" s="72">
        <f>(AI61*'"Вес" ПИР'!$B$36+AK61*'"Вес" ПИР'!$B$37+AM61*'"Вес" ПИР'!$B$38+AO61*'"Вес" ПИР'!$B$39+AQ61*'"Вес" ПИР'!$B$40+AS61*'"Вес" ПИР'!$B$41+AU61*'"Вес" ПИР'!$B$42+AW61*'"Вес" ПИР'!$B$43+AY61*'"Вес" ПИР'!$B$44+BA61*'"Вес" ПИР'!$B$45)/100</f>
        <v>0</v>
      </c>
      <c r="BC61" s="39" t="s">
        <v>126</v>
      </c>
      <c r="BD61" s="39"/>
      <c r="BE61" s="39" t="s">
        <v>126</v>
      </c>
      <c r="BF61" s="57"/>
      <c r="BG61" s="72">
        <f>(BD61*'"Вес" ПИР'!$B$50+BF61*'"Вес" ПИР'!$B$51)/100</f>
        <v>0</v>
      </c>
      <c r="BH61" s="39"/>
      <c r="BI61" s="72">
        <v>0</v>
      </c>
      <c r="BJ61" s="39"/>
      <c r="BK61" s="56">
        <v>46266</v>
      </c>
      <c r="BL61" s="38">
        <f>(S61*'"Вес" ПИР'!$B$3+X61*'"Вес" ПИР'!$B$4+AG61*'"Вес" ПИР'!$B$5+BB61*'"Вес" ПИР'!$B$6+BG61*'"Вес" ПИР'!$B$7+BI61*'"Вес" ПИР'!$B$8)/100</f>
        <v>0</v>
      </c>
    </row>
    <row r="62" spans="1:64" ht="28">
      <c r="A62" s="54"/>
      <c r="B62" s="54">
        <v>2026</v>
      </c>
      <c r="C62" s="39" t="s">
        <v>120</v>
      </c>
      <c r="D62" s="39">
        <v>113441600</v>
      </c>
      <c r="E62" s="39" t="s">
        <v>121</v>
      </c>
      <c r="F62" s="39" t="s">
        <v>132</v>
      </c>
      <c r="G62" s="39" t="s">
        <v>231</v>
      </c>
      <c r="H62" s="39" t="s">
        <v>232</v>
      </c>
      <c r="I62" s="39" t="s">
        <v>125</v>
      </c>
      <c r="J62" s="39"/>
      <c r="K62" s="39" t="s">
        <v>126</v>
      </c>
      <c r="L62" s="39"/>
      <c r="M62" s="39" t="s">
        <v>126</v>
      </c>
      <c r="N62" s="39"/>
      <c r="O62" s="39" t="s">
        <v>126</v>
      </c>
      <c r="P62" s="39"/>
      <c r="Q62" s="39" t="s">
        <v>126</v>
      </c>
      <c r="R62" s="39"/>
      <c r="S62" s="38">
        <f>(J62*'"Вес" ПИР'!$B$13+L62*'"Вес" ПИР'!$B$14+N62*'"Вес" ПИР'!$B$15+P62*'"Вес" ПИР'!$B$16+R62*'"Вес" ПИР'!$B$17)/100</f>
        <v>0</v>
      </c>
      <c r="T62" s="39" t="s">
        <v>135</v>
      </c>
      <c r="U62" s="39"/>
      <c r="V62" s="39" t="s">
        <v>135</v>
      </c>
      <c r="W62" s="39"/>
      <c r="X62" s="72">
        <f>(U62*'"Вес" ПИР'!$B$22+W62*'"Вес" ПИР'!$B$23)/100</f>
        <v>0</v>
      </c>
      <c r="Y62" s="39"/>
      <c r="Z62" s="39"/>
      <c r="AA62" s="39"/>
      <c r="AB62" s="39"/>
      <c r="AC62" s="39"/>
      <c r="AD62" s="39"/>
      <c r="AE62" s="39"/>
      <c r="AF62" s="39"/>
      <c r="AG62" s="38">
        <f>(Z62*'"Вес" ПИР'!$B$28+AB62*'"Вес" ПИР'!$B$29+AD62*'"Вес" ПИР'!$B$30+AF62*'"Вес" ПИР'!$B$31)/100</f>
        <v>0</v>
      </c>
      <c r="AH62" s="39"/>
      <c r="AI62" s="39"/>
      <c r="AJ62" s="39" t="s">
        <v>126</v>
      </c>
      <c r="AK62" s="39"/>
      <c r="AL62" s="39"/>
      <c r="AM62" s="39"/>
      <c r="AN62" s="39"/>
      <c r="AO62" s="39"/>
      <c r="AP62" s="39" t="s">
        <v>126</v>
      </c>
      <c r="AQ62" s="39"/>
      <c r="AR62" s="39" t="s">
        <v>126</v>
      </c>
      <c r="AS62" s="39"/>
      <c r="AT62" s="39" t="s">
        <v>126</v>
      </c>
      <c r="AU62" s="39"/>
      <c r="AV62" s="39"/>
      <c r="AW62" s="39"/>
      <c r="AX62" s="39"/>
      <c r="AY62" s="39"/>
      <c r="AZ62" s="39"/>
      <c r="BA62" s="39"/>
      <c r="BB62" s="72">
        <f>(AI62*'"Вес" ПИР'!$B$36+AK62*'"Вес" ПИР'!$B$37+AM62*'"Вес" ПИР'!$B$38+AO62*'"Вес" ПИР'!$B$39+AQ62*'"Вес" ПИР'!$B$40+AS62*'"Вес" ПИР'!$B$41+AU62*'"Вес" ПИР'!$B$42+AW62*'"Вес" ПИР'!$B$43+AY62*'"Вес" ПИР'!$B$44+BA62*'"Вес" ПИР'!$B$45)/100</f>
        <v>0</v>
      </c>
      <c r="BC62" s="39" t="s">
        <v>126</v>
      </c>
      <c r="BD62" s="39"/>
      <c r="BE62" s="39" t="s">
        <v>126</v>
      </c>
      <c r="BF62" s="57"/>
      <c r="BG62" s="72">
        <f>(BD62*'"Вес" ПИР'!$B$50+BF62*'"Вес" ПИР'!$B$51)/100</f>
        <v>0</v>
      </c>
      <c r="BH62" s="39"/>
      <c r="BI62" s="72">
        <v>0</v>
      </c>
      <c r="BJ62" s="39"/>
      <c r="BK62" s="56">
        <v>46266</v>
      </c>
      <c r="BL62" s="38">
        <f>(S62*'"Вес" ПИР'!$B$3+X62*'"Вес" ПИР'!$B$4+AG62*'"Вес" ПИР'!$B$5+BB62*'"Вес" ПИР'!$B$6+BG62*'"Вес" ПИР'!$B$7+BI62*'"Вес" ПИР'!$B$8)/100</f>
        <v>0</v>
      </c>
    </row>
    <row r="63" spans="1:64" ht="28">
      <c r="A63" s="54"/>
      <c r="B63" s="54">
        <v>2026</v>
      </c>
      <c r="C63" s="39" t="s">
        <v>120</v>
      </c>
      <c r="D63" s="39">
        <v>113442200</v>
      </c>
      <c r="E63" s="39" t="s">
        <v>121</v>
      </c>
      <c r="F63" s="39" t="s">
        <v>132</v>
      </c>
      <c r="G63" s="39" t="s">
        <v>233</v>
      </c>
      <c r="H63" s="39" t="s">
        <v>234</v>
      </c>
      <c r="I63" s="39" t="s">
        <v>125</v>
      </c>
      <c r="J63" s="39"/>
      <c r="K63" s="39" t="s">
        <v>126</v>
      </c>
      <c r="L63" s="39"/>
      <c r="M63" s="39" t="s">
        <v>126</v>
      </c>
      <c r="N63" s="39"/>
      <c r="O63" s="39" t="s">
        <v>126</v>
      </c>
      <c r="P63" s="39"/>
      <c r="Q63" s="39" t="s">
        <v>126</v>
      </c>
      <c r="R63" s="39"/>
      <c r="S63" s="38">
        <f>(J63*'"Вес" ПИР'!$B$13+L63*'"Вес" ПИР'!$B$14+N63*'"Вес" ПИР'!$B$15+P63*'"Вес" ПИР'!$B$16+R63*'"Вес" ПИР'!$B$17)/100</f>
        <v>0</v>
      </c>
      <c r="T63" s="39" t="s">
        <v>135</v>
      </c>
      <c r="U63" s="39"/>
      <c r="V63" s="39" t="s">
        <v>135</v>
      </c>
      <c r="W63" s="39"/>
      <c r="X63" s="72">
        <f>(U63*'"Вес" ПИР'!$B$22+W63*'"Вес" ПИР'!$B$23)/100</f>
        <v>0</v>
      </c>
      <c r="Y63" s="39"/>
      <c r="Z63" s="39"/>
      <c r="AA63" s="39"/>
      <c r="AB63" s="39"/>
      <c r="AC63" s="39"/>
      <c r="AD63" s="39"/>
      <c r="AE63" s="39"/>
      <c r="AF63" s="39"/>
      <c r="AG63" s="38">
        <f>(Z63*'"Вес" ПИР'!$B$28+AB63*'"Вес" ПИР'!$B$29+AD63*'"Вес" ПИР'!$B$30+AF63*'"Вес" ПИР'!$B$31)/100</f>
        <v>0</v>
      </c>
      <c r="AH63" s="39"/>
      <c r="AI63" s="39"/>
      <c r="AJ63" s="39" t="s">
        <v>126</v>
      </c>
      <c r="AK63" s="39"/>
      <c r="AL63" s="39"/>
      <c r="AM63" s="39"/>
      <c r="AN63" s="39"/>
      <c r="AO63" s="39"/>
      <c r="AP63" s="39" t="s">
        <v>126</v>
      </c>
      <c r="AQ63" s="39"/>
      <c r="AR63" s="39" t="s">
        <v>126</v>
      </c>
      <c r="AS63" s="39"/>
      <c r="AT63" s="39" t="s">
        <v>126</v>
      </c>
      <c r="AU63" s="39"/>
      <c r="AV63" s="39"/>
      <c r="AW63" s="39"/>
      <c r="AX63" s="39"/>
      <c r="AY63" s="39"/>
      <c r="AZ63" s="39"/>
      <c r="BA63" s="39"/>
      <c r="BB63" s="72">
        <f>(AI63*'"Вес" ПИР'!$B$36+AK63*'"Вес" ПИР'!$B$37+AM63*'"Вес" ПИР'!$B$38+AO63*'"Вес" ПИР'!$B$39+AQ63*'"Вес" ПИР'!$B$40+AS63*'"Вес" ПИР'!$B$41+AU63*'"Вес" ПИР'!$B$42+AW63*'"Вес" ПИР'!$B$43+AY63*'"Вес" ПИР'!$B$44+BA63*'"Вес" ПИР'!$B$45)/100</f>
        <v>0</v>
      </c>
      <c r="BC63" s="39" t="s">
        <v>126</v>
      </c>
      <c r="BD63" s="39"/>
      <c r="BE63" s="39" t="s">
        <v>126</v>
      </c>
      <c r="BF63" s="57"/>
      <c r="BG63" s="72">
        <f>(BD63*'"Вес" ПИР'!$B$50+BF63*'"Вес" ПИР'!$B$51)/100</f>
        <v>0</v>
      </c>
      <c r="BH63" s="39"/>
      <c r="BI63" s="72">
        <v>0</v>
      </c>
      <c r="BJ63" s="39"/>
      <c r="BK63" s="56">
        <v>46266</v>
      </c>
      <c r="BL63" s="38">
        <f>(S63*'"Вес" ПИР'!$B$3+X63*'"Вес" ПИР'!$B$4+AG63*'"Вес" ПИР'!$B$5+BB63*'"Вес" ПИР'!$B$6+BG63*'"Вес" ПИР'!$B$7+BI63*'"Вес" ПИР'!$B$8)/100</f>
        <v>0</v>
      </c>
    </row>
    <row r="64" spans="1:64" ht="28">
      <c r="A64" s="54"/>
      <c r="B64" s="54">
        <v>2026</v>
      </c>
      <c r="C64" s="39" t="s">
        <v>120</v>
      </c>
      <c r="D64" s="39">
        <v>113630300</v>
      </c>
      <c r="E64" s="39" t="s">
        <v>121</v>
      </c>
      <c r="F64" s="39" t="s">
        <v>139</v>
      </c>
      <c r="G64" s="39" t="s">
        <v>235</v>
      </c>
      <c r="H64" s="39" t="s">
        <v>236</v>
      </c>
      <c r="I64" s="39" t="s">
        <v>125</v>
      </c>
      <c r="J64" s="39"/>
      <c r="K64" s="39" t="s">
        <v>126</v>
      </c>
      <c r="L64" s="39"/>
      <c r="M64" s="39" t="s">
        <v>126</v>
      </c>
      <c r="N64" s="39"/>
      <c r="O64" s="39" t="s">
        <v>126</v>
      </c>
      <c r="P64" s="39"/>
      <c r="Q64" s="39" t="s">
        <v>126</v>
      </c>
      <c r="R64" s="39"/>
      <c r="S64" s="38">
        <f>(J64*'"Вес" ПИР'!$B$13+L64*'"Вес" ПИР'!$B$14+N64*'"Вес" ПИР'!$B$15+P64*'"Вес" ПИР'!$B$16+R64*'"Вес" ПИР'!$B$17)/100</f>
        <v>0</v>
      </c>
      <c r="T64" s="39" t="s">
        <v>135</v>
      </c>
      <c r="U64" s="39"/>
      <c r="V64" s="39" t="s">
        <v>135</v>
      </c>
      <c r="W64" s="39"/>
      <c r="X64" s="72">
        <f>(U64*'"Вес" ПИР'!$B$22+W64*'"Вес" ПИР'!$B$23)/100</f>
        <v>0</v>
      </c>
      <c r="Y64" s="39"/>
      <c r="Z64" s="39"/>
      <c r="AA64" s="39"/>
      <c r="AB64" s="39"/>
      <c r="AC64" s="39"/>
      <c r="AD64" s="39"/>
      <c r="AE64" s="39"/>
      <c r="AF64" s="39"/>
      <c r="AG64" s="38">
        <f>(Z64*'"Вес" ПИР'!$B$28+AB64*'"Вес" ПИР'!$B$29+AD64*'"Вес" ПИР'!$B$30+AF64*'"Вес" ПИР'!$B$31)/100</f>
        <v>0</v>
      </c>
      <c r="AH64" s="39"/>
      <c r="AI64" s="39"/>
      <c r="AJ64" s="39" t="s">
        <v>126</v>
      </c>
      <c r="AK64" s="39"/>
      <c r="AL64" s="39"/>
      <c r="AM64" s="39"/>
      <c r="AN64" s="39"/>
      <c r="AO64" s="39"/>
      <c r="AP64" s="39" t="s">
        <v>126</v>
      </c>
      <c r="AQ64" s="39"/>
      <c r="AR64" s="39" t="s">
        <v>126</v>
      </c>
      <c r="AS64" s="39"/>
      <c r="AT64" s="39" t="s">
        <v>126</v>
      </c>
      <c r="AU64" s="39"/>
      <c r="AV64" s="39"/>
      <c r="AW64" s="39"/>
      <c r="AX64" s="39"/>
      <c r="AY64" s="39"/>
      <c r="AZ64" s="39"/>
      <c r="BA64" s="39"/>
      <c r="BB64" s="72">
        <f>(AI64*'"Вес" ПИР'!$B$36+AK64*'"Вес" ПИР'!$B$37+AM64*'"Вес" ПИР'!$B$38+AO64*'"Вес" ПИР'!$B$39+AQ64*'"Вес" ПИР'!$B$40+AS64*'"Вес" ПИР'!$B$41+AU64*'"Вес" ПИР'!$B$42+AW64*'"Вес" ПИР'!$B$43+AY64*'"Вес" ПИР'!$B$44+BA64*'"Вес" ПИР'!$B$45)/100</f>
        <v>0</v>
      </c>
      <c r="BC64" s="39" t="s">
        <v>126</v>
      </c>
      <c r="BD64" s="39"/>
      <c r="BE64" s="39" t="s">
        <v>126</v>
      </c>
      <c r="BF64" s="57"/>
      <c r="BG64" s="72">
        <f>(BD64*'"Вес" ПИР'!$B$50+BF64*'"Вес" ПИР'!$B$51)/100</f>
        <v>0</v>
      </c>
      <c r="BH64" s="39"/>
      <c r="BI64" s="72">
        <v>0</v>
      </c>
      <c r="BJ64" s="39"/>
      <c r="BK64" s="56">
        <v>46266</v>
      </c>
      <c r="BL64" s="38">
        <f>(S64*'"Вес" ПИР'!$B$3+X64*'"Вес" ПИР'!$B$4+AG64*'"Вес" ПИР'!$B$5+BB64*'"Вес" ПИР'!$B$6+BG64*'"Вес" ПИР'!$B$7+BI64*'"Вес" ПИР'!$B$8)/100</f>
        <v>0</v>
      </c>
    </row>
    <row r="65" spans="1:64" ht="28">
      <c r="A65" s="54"/>
      <c r="B65" s="54">
        <v>2026</v>
      </c>
      <c r="C65" s="39" t="s">
        <v>120</v>
      </c>
      <c r="D65" s="39">
        <v>113637200</v>
      </c>
      <c r="E65" s="39" t="s">
        <v>121</v>
      </c>
      <c r="F65" s="39" t="s">
        <v>139</v>
      </c>
      <c r="G65" s="39" t="s">
        <v>237</v>
      </c>
      <c r="H65" s="39" t="s">
        <v>238</v>
      </c>
      <c r="I65" s="39" t="s">
        <v>125</v>
      </c>
      <c r="J65" s="39"/>
      <c r="K65" s="39" t="s">
        <v>126</v>
      </c>
      <c r="L65" s="39"/>
      <c r="M65" s="39" t="s">
        <v>126</v>
      </c>
      <c r="N65" s="39"/>
      <c r="O65" s="39" t="s">
        <v>126</v>
      </c>
      <c r="P65" s="39"/>
      <c r="Q65" s="39" t="s">
        <v>126</v>
      </c>
      <c r="R65" s="39"/>
      <c r="S65" s="38">
        <f>(J65*'"Вес" ПИР'!$B$13+L65*'"Вес" ПИР'!$B$14+N65*'"Вес" ПИР'!$B$15+P65*'"Вес" ПИР'!$B$16+R65*'"Вес" ПИР'!$B$17)/100</f>
        <v>0</v>
      </c>
      <c r="T65" s="39" t="s">
        <v>135</v>
      </c>
      <c r="U65" s="39"/>
      <c r="V65" s="39" t="s">
        <v>135</v>
      </c>
      <c r="W65" s="39"/>
      <c r="X65" s="72">
        <f>(U65*'"Вес" ПИР'!$B$22+W65*'"Вес" ПИР'!$B$23)/100</f>
        <v>0</v>
      </c>
      <c r="Y65" s="39"/>
      <c r="Z65" s="39"/>
      <c r="AA65" s="39"/>
      <c r="AB65" s="39"/>
      <c r="AC65" s="39"/>
      <c r="AD65" s="39"/>
      <c r="AE65" s="39"/>
      <c r="AF65" s="39"/>
      <c r="AG65" s="38">
        <f>(Z65*'"Вес" ПИР'!$B$28+AB65*'"Вес" ПИР'!$B$29+AD65*'"Вес" ПИР'!$B$30+AF65*'"Вес" ПИР'!$B$31)/100</f>
        <v>0</v>
      </c>
      <c r="AH65" s="39"/>
      <c r="AI65" s="39"/>
      <c r="AJ65" s="39" t="s">
        <v>126</v>
      </c>
      <c r="AK65" s="39"/>
      <c r="AL65" s="39"/>
      <c r="AM65" s="39"/>
      <c r="AN65" s="39"/>
      <c r="AO65" s="39"/>
      <c r="AP65" s="39" t="s">
        <v>126</v>
      </c>
      <c r="AQ65" s="39"/>
      <c r="AR65" s="39" t="s">
        <v>126</v>
      </c>
      <c r="AS65" s="39"/>
      <c r="AT65" s="39" t="s">
        <v>126</v>
      </c>
      <c r="AU65" s="39"/>
      <c r="AV65" s="39"/>
      <c r="AW65" s="39"/>
      <c r="AX65" s="39"/>
      <c r="AY65" s="39"/>
      <c r="AZ65" s="39"/>
      <c r="BA65" s="39"/>
      <c r="BB65" s="72">
        <f>(AI65*'"Вес" ПИР'!$B$36+AK65*'"Вес" ПИР'!$B$37+AM65*'"Вес" ПИР'!$B$38+AO65*'"Вес" ПИР'!$B$39+AQ65*'"Вес" ПИР'!$B$40+AS65*'"Вес" ПИР'!$B$41+AU65*'"Вес" ПИР'!$B$42+AW65*'"Вес" ПИР'!$B$43+AY65*'"Вес" ПИР'!$B$44+BA65*'"Вес" ПИР'!$B$45)/100</f>
        <v>0</v>
      </c>
      <c r="BC65" s="39" t="s">
        <v>126</v>
      </c>
      <c r="BD65" s="39"/>
      <c r="BE65" s="39" t="s">
        <v>126</v>
      </c>
      <c r="BF65" s="57"/>
      <c r="BG65" s="72">
        <f>(BD65*'"Вес" ПИР'!$B$50+BF65*'"Вес" ПИР'!$B$51)/100</f>
        <v>0</v>
      </c>
      <c r="BH65" s="39"/>
      <c r="BI65" s="72">
        <v>0</v>
      </c>
      <c r="BJ65" s="39"/>
      <c r="BK65" s="56">
        <v>46266</v>
      </c>
      <c r="BL65" s="38">
        <f>(S65*'"Вес" ПИР'!$B$3+X65*'"Вес" ПИР'!$B$4+AG65*'"Вес" ПИР'!$B$5+BB65*'"Вес" ПИР'!$B$6+BG65*'"Вес" ПИР'!$B$7+BI65*'"Вес" ПИР'!$B$8)/100</f>
        <v>0</v>
      </c>
    </row>
    <row r="66" spans="1:64" ht="28">
      <c r="A66" s="54"/>
      <c r="B66" s="54">
        <v>2026</v>
      </c>
      <c r="C66" s="39" t="s">
        <v>120</v>
      </c>
      <c r="D66" s="39">
        <v>113645200</v>
      </c>
      <c r="E66" s="39" t="s">
        <v>121</v>
      </c>
      <c r="F66" s="39" t="s">
        <v>139</v>
      </c>
      <c r="G66" s="39" t="s">
        <v>239</v>
      </c>
      <c r="H66" s="39" t="s">
        <v>240</v>
      </c>
      <c r="I66" s="39" t="s">
        <v>125</v>
      </c>
      <c r="J66" s="39"/>
      <c r="K66" s="39" t="s">
        <v>126</v>
      </c>
      <c r="L66" s="39"/>
      <c r="M66" s="39" t="s">
        <v>126</v>
      </c>
      <c r="N66" s="39"/>
      <c r="O66" s="39" t="s">
        <v>126</v>
      </c>
      <c r="P66" s="39"/>
      <c r="Q66" s="39" t="s">
        <v>126</v>
      </c>
      <c r="R66" s="39"/>
      <c r="S66" s="38">
        <f>(J66*'"Вес" ПИР'!$B$13+L66*'"Вес" ПИР'!$B$14+N66*'"Вес" ПИР'!$B$15+P66*'"Вес" ПИР'!$B$16+R66*'"Вес" ПИР'!$B$17)/100</f>
        <v>0</v>
      </c>
      <c r="T66" s="39" t="s">
        <v>135</v>
      </c>
      <c r="U66" s="39"/>
      <c r="V66" s="39" t="s">
        <v>135</v>
      </c>
      <c r="W66" s="39"/>
      <c r="X66" s="72">
        <f>(U66*'"Вес" ПИР'!$B$22+W66*'"Вес" ПИР'!$B$23)/100</f>
        <v>0</v>
      </c>
      <c r="Y66" s="39"/>
      <c r="Z66" s="39"/>
      <c r="AA66" s="39"/>
      <c r="AB66" s="39"/>
      <c r="AC66" s="39"/>
      <c r="AD66" s="39"/>
      <c r="AE66" s="39"/>
      <c r="AF66" s="39"/>
      <c r="AG66" s="38">
        <f>(Z66*'"Вес" ПИР'!$B$28+AB66*'"Вес" ПИР'!$B$29+AD66*'"Вес" ПИР'!$B$30+AF66*'"Вес" ПИР'!$B$31)/100</f>
        <v>0</v>
      </c>
      <c r="AH66" s="39"/>
      <c r="AI66" s="39"/>
      <c r="AJ66" s="39" t="s">
        <v>126</v>
      </c>
      <c r="AK66" s="39"/>
      <c r="AL66" s="39"/>
      <c r="AM66" s="39"/>
      <c r="AN66" s="39"/>
      <c r="AO66" s="39"/>
      <c r="AP66" s="39" t="s">
        <v>126</v>
      </c>
      <c r="AQ66" s="39"/>
      <c r="AR66" s="39" t="s">
        <v>126</v>
      </c>
      <c r="AS66" s="39"/>
      <c r="AT66" s="39" t="s">
        <v>126</v>
      </c>
      <c r="AU66" s="39"/>
      <c r="AV66" s="39"/>
      <c r="AW66" s="39"/>
      <c r="AX66" s="39"/>
      <c r="AY66" s="39"/>
      <c r="AZ66" s="39"/>
      <c r="BA66" s="39"/>
      <c r="BB66" s="72">
        <f>(AI66*'"Вес" ПИР'!$B$36+AK66*'"Вес" ПИР'!$B$37+AM66*'"Вес" ПИР'!$B$38+AO66*'"Вес" ПИР'!$B$39+AQ66*'"Вес" ПИР'!$B$40+AS66*'"Вес" ПИР'!$B$41+AU66*'"Вес" ПИР'!$B$42+AW66*'"Вес" ПИР'!$B$43+AY66*'"Вес" ПИР'!$B$44+BA66*'"Вес" ПИР'!$B$45)/100</f>
        <v>0</v>
      </c>
      <c r="BC66" s="39" t="s">
        <v>126</v>
      </c>
      <c r="BD66" s="39"/>
      <c r="BE66" s="39" t="s">
        <v>126</v>
      </c>
      <c r="BF66" s="57"/>
      <c r="BG66" s="72">
        <f>(BD66*'"Вес" ПИР'!$B$50+BF66*'"Вес" ПИР'!$B$51)/100</f>
        <v>0</v>
      </c>
      <c r="BH66" s="39"/>
      <c r="BI66" s="72">
        <v>0</v>
      </c>
      <c r="BJ66" s="39"/>
      <c r="BK66" s="56">
        <v>46266</v>
      </c>
      <c r="BL66" s="38">
        <f>(S66*'"Вес" ПИР'!$B$3+X66*'"Вес" ПИР'!$B$4+AG66*'"Вес" ПИР'!$B$5+BB66*'"Вес" ПИР'!$B$6+BG66*'"Вес" ПИР'!$B$7+BI66*'"Вес" ПИР'!$B$8)/100</f>
        <v>0</v>
      </c>
    </row>
    <row r="67" spans="1:64" ht="28">
      <c r="A67" s="54"/>
      <c r="B67" s="54">
        <v>2026</v>
      </c>
      <c r="C67" s="39" t="s">
        <v>120</v>
      </c>
      <c r="D67" s="39">
        <v>113645400</v>
      </c>
      <c r="E67" s="39" t="s">
        <v>121</v>
      </c>
      <c r="F67" s="39" t="s">
        <v>139</v>
      </c>
      <c r="G67" s="39" t="s">
        <v>239</v>
      </c>
      <c r="H67" s="39" t="s">
        <v>241</v>
      </c>
      <c r="I67" s="39" t="s">
        <v>125</v>
      </c>
      <c r="J67" s="39"/>
      <c r="K67" s="39" t="s">
        <v>126</v>
      </c>
      <c r="L67" s="39"/>
      <c r="M67" s="39" t="s">
        <v>126</v>
      </c>
      <c r="N67" s="39"/>
      <c r="O67" s="39" t="s">
        <v>126</v>
      </c>
      <c r="P67" s="39"/>
      <c r="Q67" s="39" t="s">
        <v>126</v>
      </c>
      <c r="R67" s="39"/>
      <c r="S67" s="38">
        <f>(J67*'"Вес" ПИР'!$B$13+L67*'"Вес" ПИР'!$B$14+N67*'"Вес" ПИР'!$B$15+P67*'"Вес" ПИР'!$B$16+R67*'"Вес" ПИР'!$B$17)/100</f>
        <v>0</v>
      </c>
      <c r="T67" s="39" t="s">
        <v>135</v>
      </c>
      <c r="U67" s="39"/>
      <c r="V67" s="39" t="s">
        <v>135</v>
      </c>
      <c r="W67" s="39"/>
      <c r="X67" s="72">
        <f>(U67*'"Вес" ПИР'!$B$22+W67*'"Вес" ПИР'!$B$23)/100</f>
        <v>0</v>
      </c>
      <c r="Y67" s="39"/>
      <c r="Z67" s="39"/>
      <c r="AA67" s="39"/>
      <c r="AB67" s="39"/>
      <c r="AC67" s="39"/>
      <c r="AD67" s="39"/>
      <c r="AE67" s="39"/>
      <c r="AF67" s="39"/>
      <c r="AG67" s="38">
        <f>(Z67*'"Вес" ПИР'!$B$28+AB67*'"Вес" ПИР'!$B$29+AD67*'"Вес" ПИР'!$B$30+AF67*'"Вес" ПИР'!$B$31)/100</f>
        <v>0</v>
      </c>
      <c r="AH67" s="39"/>
      <c r="AI67" s="39"/>
      <c r="AJ67" s="39" t="s">
        <v>126</v>
      </c>
      <c r="AK67" s="39"/>
      <c r="AL67" s="39"/>
      <c r="AM67" s="39"/>
      <c r="AN67" s="39"/>
      <c r="AO67" s="39"/>
      <c r="AP67" s="39" t="s">
        <v>126</v>
      </c>
      <c r="AQ67" s="39"/>
      <c r="AR67" s="39" t="s">
        <v>126</v>
      </c>
      <c r="AS67" s="39"/>
      <c r="AT67" s="39" t="s">
        <v>126</v>
      </c>
      <c r="AU67" s="39"/>
      <c r="AV67" s="39"/>
      <c r="AW67" s="39"/>
      <c r="AX67" s="39"/>
      <c r="AY67" s="39"/>
      <c r="AZ67" s="39"/>
      <c r="BA67" s="39"/>
      <c r="BB67" s="72">
        <f>(AI67*'"Вес" ПИР'!$B$36+AK67*'"Вес" ПИР'!$B$37+AM67*'"Вес" ПИР'!$B$38+AO67*'"Вес" ПИР'!$B$39+AQ67*'"Вес" ПИР'!$B$40+AS67*'"Вес" ПИР'!$B$41+AU67*'"Вес" ПИР'!$B$42+AW67*'"Вес" ПИР'!$B$43+AY67*'"Вес" ПИР'!$B$44+BA67*'"Вес" ПИР'!$B$45)/100</f>
        <v>0</v>
      </c>
      <c r="BC67" s="39" t="s">
        <v>126</v>
      </c>
      <c r="BD67" s="39"/>
      <c r="BE67" s="39" t="s">
        <v>126</v>
      </c>
      <c r="BF67" s="57"/>
      <c r="BG67" s="72">
        <f>(BD67*'"Вес" ПИР'!$B$50+BF67*'"Вес" ПИР'!$B$51)/100</f>
        <v>0</v>
      </c>
      <c r="BH67" s="39"/>
      <c r="BI67" s="72">
        <v>0</v>
      </c>
      <c r="BJ67" s="39"/>
      <c r="BK67" s="56">
        <v>46266</v>
      </c>
      <c r="BL67" s="38">
        <f>(S67*'"Вес" ПИР'!$B$3+X67*'"Вес" ПИР'!$B$4+AG67*'"Вес" ПИР'!$B$5+BB67*'"Вес" ПИР'!$B$6+BG67*'"Вес" ПИР'!$B$7+BI67*'"Вес" ПИР'!$B$8)/100</f>
        <v>0</v>
      </c>
    </row>
    <row r="68" spans="1:64" ht="28">
      <c r="A68" s="54"/>
      <c r="B68" s="54">
        <v>2026</v>
      </c>
      <c r="C68" s="39" t="s">
        <v>120</v>
      </c>
      <c r="D68" s="39">
        <v>113649200</v>
      </c>
      <c r="E68" s="39" t="s">
        <v>121</v>
      </c>
      <c r="F68" s="39" t="s">
        <v>139</v>
      </c>
      <c r="G68" s="39" t="s">
        <v>242</v>
      </c>
      <c r="H68" s="39" t="s">
        <v>243</v>
      </c>
      <c r="I68" s="39" t="s">
        <v>125</v>
      </c>
      <c r="J68" s="39"/>
      <c r="K68" s="39" t="s">
        <v>126</v>
      </c>
      <c r="L68" s="39"/>
      <c r="M68" s="39" t="s">
        <v>126</v>
      </c>
      <c r="N68" s="39"/>
      <c r="O68" s="39" t="s">
        <v>126</v>
      </c>
      <c r="P68" s="39"/>
      <c r="Q68" s="39" t="s">
        <v>126</v>
      </c>
      <c r="R68" s="39"/>
      <c r="S68" s="38">
        <f>(J68*'"Вес" ПИР'!$B$13+L68*'"Вес" ПИР'!$B$14+N68*'"Вес" ПИР'!$B$15+P68*'"Вес" ПИР'!$B$16+R68*'"Вес" ПИР'!$B$17)/100</f>
        <v>0</v>
      </c>
      <c r="T68" s="39" t="s">
        <v>135</v>
      </c>
      <c r="U68" s="39"/>
      <c r="V68" s="39" t="s">
        <v>135</v>
      </c>
      <c r="W68" s="39"/>
      <c r="X68" s="72">
        <f>(U68*'"Вес" ПИР'!$B$22+W68*'"Вес" ПИР'!$B$23)/100</f>
        <v>0</v>
      </c>
      <c r="Y68" s="39"/>
      <c r="Z68" s="39"/>
      <c r="AA68" s="39"/>
      <c r="AB68" s="39"/>
      <c r="AC68" s="39"/>
      <c r="AD68" s="39"/>
      <c r="AE68" s="39"/>
      <c r="AF68" s="39"/>
      <c r="AG68" s="38">
        <f>(Z68*'"Вес" ПИР'!$B$28+AB68*'"Вес" ПИР'!$B$29+AD68*'"Вес" ПИР'!$B$30+AF68*'"Вес" ПИР'!$B$31)/100</f>
        <v>0</v>
      </c>
      <c r="AH68" s="39"/>
      <c r="AI68" s="39"/>
      <c r="AJ68" s="39" t="s">
        <v>126</v>
      </c>
      <c r="AK68" s="39"/>
      <c r="AL68" s="39"/>
      <c r="AM68" s="39"/>
      <c r="AN68" s="39"/>
      <c r="AO68" s="39"/>
      <c r="AP68" s="39" t="s">
        <v>126</v>
      </c>
      <c r="AQ68" s="39"/>
      <c r="AR68" s="39" t="s">
        <v>126</v>
      </c>
      <c r="AS68" s="39"/>
      <c r="AT68" s="39" t="s">
        <v>126</v>
      </c>
      <c r="AU68" s="39"/>
      <c r="AV68" s="39"/>
      <c r="AW68" s="39"/>
      <c r="AX68" s="39"/>
      <c r="AY68" s="39"/>
      <c r="AZ68" s="39"/>
      <c r="BA68" s="39"/>
      <c r="BB68" s="72">
        <f>(AI68*'"Вес" ПИР'!$B$36+AK68*'"Вес" ПИР'!$B$37+AM68*'"Вес" ПИР'!$B$38+AO68*'"Вес" ПИР'!$B$39+AQ68*'"Вес" ПИР'!$B$40+AS68*'"Вес" ПИР'!$B$41+AU68*'"Вес" ПИР'!$B$42+AW68*'"Вес" ПИР'!$B$43+AY68*'"Вес" ПИР'!$B$44+BA68*'"Вес" ПИР'!$B$45)/100</f>
        <v>0</v>
      </c>
      <c r="BC68" s="39" t="s">
        <v>126</v>
      </c>
      <c r="BD68" s="39"/>
      <c r="BE68" s="39" t="s">
        <v>126</v>
      </c>
      <c r="BF68" s="57"/>
      <c r="BG68" s="72">
        <f>(BD68*'"Вес" ПИР'!$B$50+BF68*'"Вес" ПИР'!$B$51)/100</f>
        <v>0</v>
      </c>
      <c r="BH68" s="39"/>
      <c r="BI68" s="72">
        <v>0</v>
      </c>
      <c r="BJ68" s="39"/>
      <c r="BK68" s="56">
        <v>46266</v>
      </c>
      <c r="BL68" s="38">
        <f>(S68*'"Вес" ПИР'!$B$3+X68*'"Вес" ПИР'!$B$4+AG68*'"Вес" ПИР'!$B$5+BB68*'"Вес" ПИР'!$B$6+BG68*'"Вес" ПИР'!$B$7+BI68*'"Вес" ПИР'!$B$8)/100</f>
        <v>0</v>
      </c>
    </row>
    <row r="69" spans="1:64" ht="28">
      <c r="A69" s="54"/>
      <c r="B69" s="54">
        <v>2026</v>
      </c>
      <c r="C69" s="39" t="s">
        <v>120</v>
      </c>
      <c r="D69" s="39">
        <v>113649500</v>
      </c>
      <c r="E69" s="39" t="s">
        <v>121</v>
      </c>
      <c r="F69" s="39" t="s">
        <v>139</v>
      </c>
      <c r="G69" s="39" t="s">
        <v>242</v>
      </c>
      <c r="H69" s="39" t="s">
        <v>131</v>
      </c>
      <c r="I69" s="39" t="s">
        <v>125</v>
      </c>
      <c r="J69" s="39"/>
      <c r="K69" s="39" t="s">
        <v>126</v>
      </c>
      <c r="L69" s="39"/>
      <c r="M69" s="39" t="s">
        <v>126</v>
      </c>
      <c r="N69" s="39"/>
      <c r="O69" s="39" t="s">
        <v>126</v>
      </c>
      <c r="P69" s="39"/>
      <c r="Q69" s="39" t="s">
        <v>126</v>
      </c>
      <c r="R69" s="39"/>
      <c r="S69" s="38">
        <f>(J69*'"Вес" ПИР'!$B$13+L69*'"Вес" ПИР'!$B$14+N69*'"Вес" ПИР'!$B$15+P69*'"Вес" ПИР'!$B$16+R69*'"Вес" ПИР'!$B$17)/100</f>
        <v>0</v>
      </c>
      <c r="T69" s="39" t="s">
        <v>135</v>
      </c>
      <c r="U69" s="39"/>
      <c r="V69" s="39" t="s">
        <v>135</v>
      </c>
      <c r="W69" s="39"/>
      <c r="X69" s="72">
        <f>(U69*'"Вес" ПИР'!$B$22+W69*'"Вес" ПИР'!$B$23)/100</f>
        <v>0</v>
      </c>
      <c r="Y69" s="39"/>
      <c r="Z69" s="39"/>
      <c r="AA69" s="39"/>
      <c r="AB69" s="39"/>
      <c r="AC69" s="39"/>
      <c r="AD69" s="39"/>
      <c r="AE69" s="39"/>
      <c r="AF69" s="39"/>
      <c r="AG69" s="38">
        <f>(Z69*'"Вес" ПИР'!$B$28+AB69*'"Вес" ПИР'!$B$29+AD69*'"Вес" ПИР'!$B$30+AF69*'"Вес" ПИР'!$B$31)/100</f>
        <v>0</v>
      </c>
      <c r="AH69" s="39"/>
      <c r="AI69" s="39"/>
      <c r="AJ69" s="39" t="s">
        <v>126</v>
      </c>
      <c r="AK69" s="39"/>
      <c r="AL69" s="39"/>
      <c r="AM69" s="39"/>
      <c r="AN69" s="39"/>
      <c r="AO69" s="39"/>
      <c r="AP69" s="39" t="s">
        <v>126</v>
      </c>
      <c r="AQ69" s="39"/>
      <c r="AR69" s="39" t="s">
        <v>126</v>
      </c>
      <c r="AS69" s="39"/>
      <c r="AT69" s="39" t="s">
        <v>126</v>
      </c>
      <c r="AU69" s="39"/>
      <c r="AV69" s="39"/>
      <c r="AW69" s="39"/>
      <c r="AX69" s="39"/>
      <c r="AY69" s="39"/>
      <c r="AZ69" s="39"/>
      <c r="BA69" s="39"/>
      <c r="BB69" s="72">
        <f>(AI69*'"Вес" ПИР'!$B$36+AK69*'"Вес" ПИР'!$B$37+AM69*'"Вес" ПИР'!$B$38+AO69*'"Вес" ПИР'!$B$39+AQ69*'"Вес" ПИР'!$B$40+AS69*'"Вес" ПИР'!$B$41+AU69*'"Вес" ПИР'!$B$42+AW69*'"Вес" ПИР'!$B$43+AY69*'"Вес" ПИР'!$B$44+BA69*'"Вес" ПИР'!$B$45)/100</f>
        <v>0</v>
      </c>
      <c r="BC69" s="39" t="s">
        <v>126</v>
      </c>
      <c r="BD69" s="39"/>
      <c r="BE69" s="39" t="s">
        <v>126</v>
      </c>
      <c r="BF69" s="57"/>
      <c r="BG69" s="72">
        <f>(BD69*'"Вес" ПИР'!$B$50+BF69*'"Вес" ПИР'!$B$51)/100</f>
        <v>0</v>
      </c>
      <c r="BH69" s="39"/>
      <c r="BI69" s="72">
        <v>0</v>
      </c>
      <c r="BJ69" s="39"/>
      <c r="BK69" s="56">
        <v>46266</v>
      </c>
      <c r="BL69" s="38">
        <f>(S69*'"Вес" ПИР'!$B$3+X69*'"Вес" ПИР'!$B$4+AG69*'"Вес" ПИР'!$B$5+BB69*'"Вес" ПИР'!$B$6+BG69*'"Вес" ПИР'!$B$7+BI69*'"Вес" ПИР'!$B$8)/100</f>
        <v>0</v>
      </c>
    </row>
    <row r="70" spans="1:64" ht="28">
      <c r="A70" s="54"/>
      <c r="B70" s="54">
        <v>2026</v>
      </c>
      <c r="C70" s="39" t="s">
        <v>120</v>
      </c>
      <c r="D70" s="39">
        <v>113650400</v>
      </c>
      <c r="E70" s="39" t="s">
        <v>121</v>
      </c>
      <c r="F70" s="39" t="s">
        <v>139</v>
      </c>
      <c r="G70" s="39" t="s">
        <v>244</v>
      </c>
      <c r="H70" s="39" t="s">
        <v>245</v>
      </c>
      <c r="I70" s="39" t="s">
        <v>125</v>
      </c>
      <c r="J70" s="39"/>
      <c r="K70" s="39" t="s">
        <v>126</v>
      </c>
      <c r="L70" s="39"/>
      <c r="M70" s="39" t="s">
        <v>126</v>
      </c>
      <c r="N70" s="39"/>
      <c r="O70" s="39" t="s">
        <v>126</v>
      </c>
      <c r="P70" s="39"/>
      <c r="Q70" s="39" t="s">
        <v>126</v>
      </c>
      <c r="R70" s="39"/>
      <c r="S70" s="38">
        <f>(J70*'"Вес" ПИР'!$B$13+L70*'"Вес" ПИР'!$B$14+N70*'"Вес" ПИР'!$B$15+P70*'"Вес" ПИР'!$B$16+R70*'"Вес" ПИР'!$B$17)/100</f>
        <v>0</v>
      </c>
      <c r="T70" s="39" t="s">
        <v>135</v>
      </c>
      <c r="U70" s="39"/>
      <c r="V70" s="39" t="s">
        <v>135</v>
      </c>
      <c r="W70" s="39"/>
      <c r="X70" s="72">
        <f>(U70*'"Вес" ПИР'!$B$22+W70*'"Вес" ПИР'!$B$23)/100</f>
        <v>0</v>
      </c>
      <c r="Y70" s="39"/>
      <c r="Z70" s="39"/>
      <c r="AA70" s="39"/>
      <c r="AB70" s="39"/>
      <c r="AC70" s="39"/>
      <c r="AD70" s="39"/>
      <c r="AE70" s="39"/>
      <c r="AF70" s="39"/>
      <c r="AG70" s="38">
        <f>(Z70*'"Вес" ПИР'!$B$28+AB70*'"Вес" ПИР'!$B$29+AD70*'"Вес" ПИР'!$B$30+AF70*'"Вес" ПИР'!$B$31)/100</f>
        <v>0</v>
      </c>
      <c r="AH70" s="39"/>
      <c r="AI70" s="39"/>
      <c r="AJ70" s="39" t="s">
        <v>126</v>
      </c>
      <c r="AK70" s="39"/>
      <c r="AL70" s="39"/>
      <c r="AM70" s="39"/>
      <c r="AN70" s="39"/>
      <c r="AO70" s="39"/>
      <c r="AP70" s="39" t="s">
        <v>126</v>
      </c>
      <c r="AQ70" s="39"/>
      <c r="AR70" s="39" t="s">
        <v>126</v>
      </c>
      <c r="AS70" s="39"/>
      <c r="AT70" s="39" t="s">
        <v>126</v>
      </c>
      <c r="AU70" s="39"/>
      <c r="AV70" s="39"/>
      <c r="AW70" s="39"/>
      <c r="AX70" s="39"/>
      <c r="AY70" s="39"/>
      <c r="AZ70" s="39"/>
      <c r="BA70" s="39"/>
      <c r="BB70" s="72">
        <f>(AI70*'"Вес" ПИР'!$B$36+AK70*'"Вес" ПИР'!$B$37+AM70*'"Вес" ПИР'!$B$38+AO70*'"Вес" ПИР'!$B$39+AQ70*'"Вес" ПИР'!$B$40+AS70*'"Вес" ПИР'!$B$41+AU70*'"Вес" ПИР'!$B$42+AW70*'"Вес" ПИР'!$B$43+AY70*'"Вес" ПИР'!$B$44+BA70*'"Вес" ПИР'!$B$45)/100</f>
        <v>0</v>
      </c>
      <c r="BC70" s="39" t="s">
        <v>126</v>
      </c>
      <c r="BD70" s="39"/>
      <c r="BE70" s="39" t="s">
        <v>126</v>
      </c>
      <c r="BF70" s="57"/>
      <c r="BG70" s="72">
        <f>(BD70*'"Вес" ПИР'!$B$50+BF70*'"Вес" ПИР'!$B$51)/100</f>
        <v>0</v>
      </c>
      <c r="BH70" s="39"/>
      <c r="BI70" s="72">
        <v>0</v>
      </c>
      <c r="BJ70" s="39"/>
      <c r="BK70" s="56">
        <v>46266</v>
      </c>
      <c r="BL70" s="38">
        <f>(S70*'"Вес" ПИР'!$B$3+X70*'"Вес" ПИР'!$B$4+AG70*'"Вес" ПИР'!$B$5+BB70*'"Вес" ПИР'!$B$6+BG70*'"Вес" ПИР'!$B$7+BI70*'"Вес" ПИР'!$B$8)/100</f>
        <v>0</v>
      </c>
    </row>
    <row r="71" spans="1:64" ht="28">
      <c r="A71" s="54"/>
      <c r="B71" s="54">
        <v>2026</v>
      </c>
      <c r="C71" s="39" t="s">
        <v>120</v>
      </c>
      <c r="D71" s="39">
        <v>113650600</v>
      </c>
      <c r="E71" s="39" t="s">
        <v>121</v>
      </c>
      <c r="F71" s="39" t="s">
        <v>139</v>
      </c>
      <c r="G71" s="39" t="s">
        <v>244</v>
      </c>
      <c r="H71" s="39" t="s">
        <v>246</v>
      </c>
      <c r="I71" s="39" t="s">
        <v>125</v>
      </c>
      <c r="J71" s="39"/>
      <c r="K71" s="39" t="s">
        <v>126</v>
      </c>
      <c r="L71" s="39"/>
      <c r="M71" s="39" t="s">
        <v>126</v>
      </c>
      <c r="N71" s="39"/>
      <c r="O71" s="39" t="s">
        <v>126</v>
      </c>
      <c r="P71" s="39"/>
      <c r="Q71" s="39" t="s">
        <v>126</v>
      </c>
      <c r="R71" s="39"/>
      <c r="S71" s="38">
        <f>(J71*'"Вес" ПИР'!$B$13+L71*'"Вес" ПИР'!$B$14+N71*'"Вес" ПИР'!$B$15+P71*'"Вес" ПИР'!$B$16+R71*'"Вес" ПИР'!$B$17)/100</f>
        <v>0</v>
      </c>
      <c r="T71" s="39" t="s">
        <v>135</v>
      </c>
      <c r="U71" s="39"/>
      <c r="V71" s="39" t="s">
        <v>135</v>
      </c>
      <c r="W71" s="39"/>
      <c r="X71" s="72">
        <f>(U71*'"Вес" ПИР'!$B$22+W71*'"Вес" ПИР'!$B$23)/100</f>
        <v>0</v>
      </c>
      <c r="Y71" s="39"/>
      <c r="Z71" s="39"/>
      <c r="AA71" s="39"/>
      <c r="AB71" s="39"/>
      <c r="AC71" s="39"/>
      <c r="AD71" s="39"/>
      <c r="AE71" s="39"/>
      <c r="AF71" s="39"/>
      <c r="AG71" s="38">
        <f>(Z71*'"Вес" ПИР'!$B$28+AB71*'"Вес" ПИР'!$B$29+AD71*'"Вес" ПИР'!$B$30+AF71*'"Вес" ПИР'!$B$31)/100</f>
        <v>0</v>
      </c>
      <c r="AH71" s="39"/>
      <c r="AI71" s="39"/>
      <c r="AJ71" s="39" t="s">
        <v>126</v>
      </c>
      <c r="AK71" s="39"/>
      <c r="AL71" s="39"/>
      <c r="AM71" s="39"/>
      <c r="AN71" s="39"/>
      <c r="AO71" s="39"/>
      <c r="AP71" s="39" t="s">
        <v>126</v>
      </c>
      <c r="AQ71" s="39"/>
      <c r="AR71" s="39" t="s">
        <v>126</v>
      </c>
      <c r="AS71" s="39"/>
      <c r="AT71" s="39" t="s">
        <v>126</v>
      </c>
      <c r="AU71" s="39"/>
      <c r="AV71" s="39"/>
      <c r="AW71" s="39"/>
      <c r="AX71" s="39"/>
      <c r="AY71" s="39"/>
      <c r="AZ71" s="39"/>
      <c r="BA71" s="39"/>
      <c r="BB71" s="72">
        <f>(AI71*'"Вес" ПИР'!$B$36+AK71*'"Вес" ПИР'!$B$37+AM71*'"Вес" ПИР'!$B$38+AO71*'"Вес" ПИР'!$B$39+AQ71*'"Вес" ПИР'!$B$40+AS71*'"Вес" ПИР'!$B$41+AU71*'"Вес" ПИР'!$B$42+AW71*'"Вес" ПИР'!$B$43+AY71*'"Вес" ПИР'!$B$44+BA71*'"Вес" ПИР'!$B$45)/100</f>
        <v>0</v>
      </c>
      <c r="BC71" s="39" t="s">
        <v>126</v>
      </c>
      <c r="BD71" s="39"/>
      <c r="BE71" s="39" t="s">
        <v>126</v>
      </c>
      <c r="BF71" s="57"/>
      <c r="BG71" s="72">
        <f>(BD71*'"Вес" ПИР'!$B$50+BF71*'"Вес" ПИР'!$B$51)/100</f>
        <v>0</v>
      </c>
      <c r="BH71" s="39"/>
      <c r="BI71" s="72">
        <v>0</v>
      </c>
      <c r="BJ71" s="39"/>
      <c r="BK71" s="56">
        <v>46266</v>
      </c>
      <c r="BL71" s="38">
        <f>(S71*'"Вес" ПИР'!$B$3+X71*'"Вес" ПИР'!$B$4+AG71*'"Вес" ПИР'!$B$5+BB71*'"Вес" ПИР'!$B$6+BG71*'"Вес" ПИР'!$B$7+BI71*'"Вес" ПИР'!$B$8)/100</f>
        <v>0</v>
      </c>
    </row>
    <row r="72" spans="1:64" ht="28">
      <c r="A72" s="54"/>
      <c r="B72" s="54">
        <v>2026</v>
      </c>
      <c r="C72" s="39" t="s">
        <v>120</v>
      </c>
      <c r="D72" s="39">
        <v>113655400</v>
      </c>
      <c r="E72" s="39" t="s">
        <v>121</v>
      </c>
      <c r="F72" s="39" t="s">
        <v>139</v>
      </c>
      <c r="G72" s="39" t="s">
        <v>247</v>
      </c>
      <c r="H72" s="39" t="s">
        <v>248</v>
      </c>
      <c r="I72" s="39" t="s">
        <v>125</v>
      </c>
      <c r="J72" s="39"/>
      <c r="K72" s="39" t="s">
        <v>126</v>
      </c>
      <c r="L72" s="39"/>
      <c r="M72" s="39" t="s">
        <v>126</v>
      </c>
      <c r="N72" s="39"/>
      <c r="O72" s="39" t="s">
        <v>126</v>
      </c>
      <c r="P72" s="39"/>
      <c r="Q72" s="39" t="s">
        <v>126</v>
      </c>
      <c r="R72" s="39"/>
      <c r="S72" s="38">
        <f>(J72*'"Вес" ПИР'!$B$13+L72*'"Вес" ПИР'!$B$14+N72*'"Вес" ПИР'!$B$15+P72*'"Вес" ПИР'!$B$16+R72*'"Вес" ПИР'!$B$17)/100</f>
        <v>0</v>
      </c>
      <c r="T72" s="39" t="s">
        <v>135</v>
      </c>
      <c r="U72" s="39"/>
      <c r="V72" s="39" t="s">
        <v>135</v>
      </c>
      <c r="W72" s="39"/>
      <c r="X72" s="72">
        <f>(U72*'"Вес" ПИР'!$B$22+W72*'"Вес" ПИР'!$B$23)/100</f>
        <v>0</v>
      </c>
      <c r="Y72" s="39"/>
      <c r="Z72" s="39"/>
      <c r="AA72" s="39"/>
      <c r="AB72" s="39"/>
      <c r="AC72" s="39"/>
      <c r="AD72" s="39"/>
      <c r="AE72" s="39"/>
      <c r="AF72" s="39"/>
      <c r="AG72" s="38">
        <f>(Z72*'"Вес" ПИР'!$B$28+AB72*'"Вес" ПИР'!$B$29+AD72*'"Вес" ПИР'!$B$30+AF72*'"Вес" ПИР'!$B$31)/100</f>
        <v>0</v>
      </c>
      <c r="AH72" s="39"/>
      <c r="AI72" s="39"/>
      <c r="AJ72" s="39" t="s">
        <v>126</v>
      </c>
      <c r="AK72" s="39"/>
      <c r="AL72" s="39"/>
      <c r="AM72" s="39"/>
      <c r="AN72" s="39"/>
      <c r="AO72" s="39"/>
      <c r="AP72" s="39" t="s">
        <v>126</v>
      </c>
      <c r="AQ72" s="39"/>
      <c r="AR72" s="39" t="s">
        <v>126</v>
      </c>
      <c r="AS72" s="39"/>
      <c r="AT72" s="39" t="s">
        <v>126</v>
      </c>
      <c r="AU72" s="39"/>
      <c r="AV72" s="39"/>
      <c r="AW72" s="39"/>
      <c r="AX72" s="39"/>
      <c r="AY72" s="39"/>
      <c r="AZ72" s="39"/>
      <c r="BA72" s="39"/>
      <c r="BB72" s="72">
        <f>(AI72*'"Вес" ПИР'!$B$36+AK72*'"Вес" ПИР'!$B$37+AM72*'"Вес" ПИР'!$B$38+AO72*'"Вес" ПИР'!$B$39+AQ72*'"Вес" ПИР'!$B$40+AS72*'"Вес" ПИР'!$B$41+AU72*'"Вес" ПИР'!$B$42+AW72*'"Вес" ПИР'!$B$43+AY72*'"Вес" ПИР'!$B$44+BA72*'"Вес" ПИР'!$B$45)/100</f>
        <v>0</v>
      </c>
      <c r="BC72" s="39" t="s">
        <v>126</v>
      </c>
      <c r="BD72" s="39"/>
      <c r="BE72" s="39" t="s">
        <v>126</v>
      </c>
      <c r="BF72" s="57"/>
      <c r="BG72" s="72">
        <f>(BD72*'"Вес" ПИР'!$B$50+BF72*'"Вес" ПИР'!$B$51)/100</f>
        <v>0</v>
      </c>
      <c r="BH72" s="39"/>
      <c r="BI72" s="72">
        <v>0</v>
      </c>
      <c r="BJ72" s="39"/>
      <c r="BK72" s="56">
        <v>46266</v>
      </c>
      <c r="BL72" s="38">
        <f>(S72*'"Вес" ПИР'!$B$3+X72*'"Вес" ПИР'!$B$4+AG72*'"Вес" ПИР'!$B$5+BB72*'"Вес" ПИР'!$B$6+BG72*'"Вес" ПИР'!$B$7+BI72*'"Вес" ПИР'!$B$8)/100</f>
        <v>0</v>
      </c>
    </row>
    <row r="73" spans="1:64" ht="28">
      <c r="A73" s="54"/>
      <c r="B73" s="54">
        <v>2026</v>
      </c>
      <c r="C73" s="39" t="s">
        <v>120</v>
      </c>
      <c r="D73" s="39">
        <v>113657100</v>
      </c>
      <c r="E73" s="39" t="s">
        <v>121</v>
      </c>
      <c r="F73" s="39" t="s">
        <v>139</v>
      </c>
      <c r="G73" s="39" t="s">
        <v>249</v>
      </c>
      <c r="H73" s="39" t="s">
        <v>250</v>
      </c>
      <c r="I73" s="39" t="s">
        <v>125</v>
      </c>
      <c r="J73" s="39"/>
      <c r="K73" s="39" t="s">
        <v>126</v>
      </c>
      <c r="L73" s="39"/>
      <c r="M73" s="39" t="s">
        <v>126</v>
      </c>
      <c r="N73" s="39"/>
      <c r="O73" s="39" t="s">
        <v>126</v>
      </c>
      <c r="P73" s="39"/>
      <c r="Q73" s="39" t="s">
        <v>126</v>
      </c>
      <c r="R73" s="39"/>
      <c r="S73" s="38">
        <f>(J73*'"Вес" ПИР'!$B$13+L73*'"Вес" ПИР'!$B$14+N73*'"Вес" ПИР'!$B$15+P73*'"Вес" ПИР'!$B$16+R73*'"Вес" ПИР'!$B$17)/100</f>
        <v>0</v>
      </c>
      <c r="T73" s="39" t="s">
        <v>135</v>
      </c>
      <c r="U73" s="39"/>
      <c r="V73" s="39" t="s">
        <v>135</v>
      </c>
      <c r="W73" s="39"/>
      <c r="X73" s="72">
        <f>(U73*'"Вес" ПИР'!$B$22+W73*'"Вес" ПИР'!$B$23)/100</f>
        <v>0</v>
      </c>
      <c r="Y73" s="39"/>
      <c r="Z73" s="39"/>
      <c r="AA73" s="39"/>
      <c r="AB73" s="39"/>
      <c r="AC73" s="39"/>
      <c r="AD73" s="39"/>
      <c r="AE73" s="39"/>
      <c r="AF73" s="39"/>
      <c r="AG73" s="38">
        <f>(Z73*'"Вес" ПИР'!$B$28+AB73*'"Вес" ПИР'!$B$29+AD73*'"Вес" ПИР'!$B$30+AF73*'"Вес" ПИР'!$B$31)/100</f>
        <v>0</v>
      </c>
      <c r="AH73" s="39"/>
      <c r="AI73" s="39"/>
      <c r="AJ73" s="39" t="s">
        <v>126</v>
      </c>
      <c r="AK73" s="39"/>
      <c r="AL73" s="39"/>
      <c r="AM73" s="39"/>
      <c r="AN73" s="39"/>
      <c r="AO73" s="39"/>
      <c r="AP73" s="39" t="s">
        <v>126</v>
      </c>
      <c r="AQ73" s="39"/>
      <c r="AR73" s="39" t="s">
        <v>126</v>
      </c>
      <c r="AS73" s="39"/>
      <c r="AT73" s="39" t="s">
        <v>126</v>
      </c>
      <c r="AU73" s="39"/>
      <c r="AV73" s="39"/>
      <c r="AW73" s="39"/>
      <c r="AX73" s="39"/>
      <c r="AY73" s="39"/>
      <c r="AZ73" s="39"/>
      <c r="BA73" s="39"/>
      <c r="BB73" s="72">
        <f>(AI73*'"Вес" ПИР'!$B$36+AK73*'"Вес" ПИР'!$B$37+AM73*'"Вес" ПИР'!$B$38+AO73*'"Вес" ПИР'!$B$39+AQ73*'"Вес" ПИР'!$B$40+AS73*'"Вес" ПИР'!$B$41+AU73*'"Вес" ПИР'!$B$42+AW73*'"Вес" ПИР'!$B$43+AY73*'"Вес" ПИР'!$B$44+BA73*'"Вес" ПИР'!$B$45)/100</f>
        <v>0</v>
      </c>
      <c r="BC73" s="39" t="s">
        <v>126</v>
      </c>
      <c r="BD73" s="39"/>
      <c r="BE73" s="39" t="s">
        <v>126</v>
      </c>
      <c r="BF73" s="57"/>
      <c r="BG73" s="72">
        <f>(BD73*'"Вес" ПИР'!$B$50+BF73*'"Вес" ПИР'!$B$51)/100</f>
        <v>0</v>
      </c>
      <c r="BH73" s="39"/>
      <c r="BI73" s="72">
        <v>0</v>
      </c>
      <c r="BJ73" s="39"/>
      <c r="BK73" s="56">
        <v>46266</v>
      </c>
      <c r="BL73" s="38">
        <f>(S73*'"Вес" ПИР'!$B$3+X73*'"Вес" ПИР'!$B$4+AG73*'"Вес" ПИР'!$B$5+BB73*'"Вес" ПИР'!$B$6+BG73*'"Вес" ПИР'!$B$7+BI73*'"Вес" ПИР'!$B$8)/100</f>
        <v>0</v>
      </c>
    </row>
    <row r="74" spans="1:64" ht="28">
      <c r="A74" s="54"/>
      <c r="B74" s="54">
        <v>2026</v>
      </c>
      <c r="C74" s="39" t="s">
        <v>120</v>
      </c>
      <c r="D74" s="39">
        <v>113655600</v>
      </c>
      <c r="E74" s="39" t="s">
        <v>121</v>
      </c>
      <c r="F74" s="39" t="s">
        <v>139</v>
      </c>
      <c r="G74" s="39" t="s">
        <v>247</v>
      </c>
      <c r="H74" s="39" t="s">
        <v>251</v>
      </c>
      <c r="I74" s="39" t="s">
        <v>125</v>
      </c>
      <c r="J74" s="39"/>
      <c r="K74" s="39" t="s">
        <v>126</v>
      </c>
      <c r="L74" s="39"/>
      <c r="M74" s="39" t="s">
        <v>126</v>
      </c>
      <c r="N74" s="39"/>
      <c r="O74" s="39" t="s">
        <v>126</v>
      </c>
      <c r="P74" s="39"/>
      <c r="Q74" s="39" t="s">
        <v>126</v>
      </c>
      <c r="R74" s="39"/>
      <c r="S74" s="38">
        <f>(J74*'"Вес" ПИР'!$B$13+L74*'"Вес" ПИР'!$B$14+N74*'"Вес" ПИР'!$B$15+P74*'"Вес" ПИР'!$B$16+R74*'"Вес" ПИР'!$B$17)/100</f>
        <v>0</v>
      </c>
      <c r="T74" s="39" t="s">
        <v>135</v>
      </c>
      <c r="U74" s="39"/>
      <c r="V74" s="39" t="s">
        <v>135</v>
      </c>
      <c r="W74" s="39"/>
      <c r="X74" s="72">
        <f>(U74*'"Вес" ПИР'!$B$22+W74*'"Вес" ПИР'!$B$23)/100</f>
        <v>0</v>
      </c>
      <c r="Y74" s="39"/>
      <c r="Z74" s="39"/>
      <c r="AA74" s="39"/>
      <c r="AB74" s="39"/>
      <c r="AC74" s="39"/>
      <c r="AD74" s="39"/>
      <c r="AE74" s="39"/>
      <c r="AF74" s="39"/>
      <c r="AG74" s="38">
        <f>(Z74*'"Вес" ПИР'!$B$28+AB74*'"Вес" ПИР'!$B$29+AD74*'"Вес" ПИР'!$B$30+AF74*'"Вес" ПИР'!$B$31)/100</f>
        <v>0</v>
      </c>
      <c r="AH74" s="39"/>
      <c r="AI74" s="39"/>
      <c r="AJ74" s="39" t="s">
        <v>126</v>
      </c>
      <c r="AK74" s="39"/>
      <c r="AL74" s="39"/>
      <c r="AM74" s="39"/>
      <c r="AN74" s="39"/>
      <c r="AO74" s="39"/>
      <c r="AP74" s="39" t="s">
        <v>126</v>
      </c>
      <c r="AQ74" s="39"/>
      <c r="AR74" s="39" t="s">
        <v>126</v>
      </c>
      <c r="AS74" s="39"/>
      <c r="AT74" s="39" t="s">
        <v>126</v>
      </c>
      <c r="AU74" s="39"/>
      <c r="AV74" s="39"/>
      <c r="AW74" s="39"/>
      <c r="AX74" s="39"/>
      <c r="AY74" s="39"/>
      <c r="AZ74" s="39"/>
      <c r="BA74" s="39"/>
      <c r="BB74" s="72">
        <f>(AI74*'"Вес" ПИР'!$B$36+AK74*'"Вес" ПИР'!$B$37+AM74*'"Вес" ПИР'!$B$38+AO74*'"Вес" ПИР'!$B$39+AQ74*'"Вес" ПИР'!$B$40+AS74*'"Вес" ПИР'!$B$41+AU74*'"Вес" ПИР'!$B$42+AW74*'"Вес" ПИР'!$B$43+AY74*'"Вес" ПИР'!$B$44+BA74*'"Вес" ПИР'!$B$45)/100</f>
        <v>0</v>
      </c>
      <c r="BC74" s="39" t="s">
        <v>126</v>
      </c>
      <c r="BD74" s="39"/>
      <c r="BE74" s="39" t="s">
        <v>126</v>
      </c>
      <c r="BF74" s="57"/>
      <c r="BG74" s="72">
        <f>(BD74*'"Вес" ПИР'!$B$50+BF74*'"Вес" ПИР'!$B$51)/100</f>
        <v>0</v>
      </c>
      <c r="BH74" s="39"/>
      <c r="BI74" s="72">
        <v>0</v>
      </c>
      <c r="BJ74" s="39"/>
      <c r="BK74" s="56">
        <v>46266</v>
      </c>
      <c r="BL74" s="38">
        <f>(S74*'"Вес" ПИР'!$B$3+X74*'"Вес" ПИР'!$B$4+AG74*'"Вес" ПИР'!$B$5+BB74*'"Вес" ПИР'!$B$6+BG74*'"Вес" ПИР'!$B$7+BI74*'"Вес" ПИР'!$B$8)/100</f>
        <v>0</v>
      </c>
    </row>
    <row r="75" spans="1:64" ht="28">
      <c r="A75" s="54"/>
      <c r="B75" s="54">
        <v>2026</v>
      </c>
      <c r="C75" s="39" t="s">
        <v>120</v>
      </c>
      <c r="D75" s="39">
        <v>113657300</v>
      </c>
      <c r="E75" s="39" t="s">
        <v>121</v>
      </c>
      <c r="F75" s="39" t="s">
        <v>139</v>
      </c>
      <c r="G75" s="39" t="s">
        <v>249</v>
      </c>
      <c r="H75" s="39" t="s">
        <v>252</v>
      </c>
      <c r="I75" s="39" t="s">
        <v>125</v>
      </c>
      <c r="J75" s="39"/>
      <c r="K75" s="39" t="s">
        <v>126</v>
      </c>
      <c r="L75" s="39"/>
      <c r="M75" s="39" t="s">
        <v>126</v>
      </c>
      <c r="N75" s="39"/>
      <c r="O75" s="39" t="s">
        <v>126</v>
      </c>
      <c r="P75" s="39"/>
      <c r="Q75" s="39" t="s">
        <v>126</v>
      </c>
      <c r="R75" s="39"/>
      <c r="S75" s="38">
        <f>(J75*'"Вес" ПИР'!$B$13+L75*'"Вес" ПИР'!$B$14+N75*'"Вес" ПИР'!$B$15+P75*'"Вес" ПИР'!$B$16+R75*'"Вес" ПИР'!$B$17)/100</f>
        <v>0</v>
      </c>
      <c r="T75" s="39" t="s">
        <v>135</v>
      </c>
      <c r="U75" s="39"/>
      <c r="V75" s="39" t="s">
        <v>135</v>
      </c>
      <c r="W75" s="39"/>
      <c r="X75" s="72">
        <f>(U75*'"Вес" ПИР'!$B$22+W75*'"Вес" ПИР'!$B$23)/100</f>
        <v>0</v>
      </c>
      <c r="Y75" s="39"/>
      <c r="Z75" s="39"/>
      <c r="AA75" s="39"/>
      <c r="AB75" s="39"/>
      <c r="AC75" s="39"/>
      <c r="AD75" s="39"/>
      <c r="AE75" s="39"/>
      <c r="AF75" s="39"/>
      <c r="AG75" s="38">
        <f>(Z75*'"Вес" ПИР'!$B$28+AB75*'"Вес" ПИР'!$B$29+AD75*'"Вес" ПИР'!$B$30+AF75*'"Вес" ПИР'!$B$31)/100</f>
        <v>0</v>
      </c>
      <c r="AH75" s="39"/>
      <c r="AI75" s="39"/>
      <c r="AJ75" s="39" t="s">
        <v>126</v>
      </c>
      <c r="AK75" s="39"/>
      <c r="AL75" s="39"/>
      <c r="AM75" s="39"/>
      <c r="AN75" s="39"/>
      <c r="AO75" s="39"/>
      <c r="AP75" s="39" t="s">
        <v>126</v>
      </c>
      <c r="AQ75" s="39"/>
      <c r="AR75" s="39" t="s">
        <v>126</v>
      </c>
      <c r="AS75" s="39"/>
      <c r="AT75" s="39" t="s">
        <v>126</v>
      </c>
      <c r="AU75" s="39"/>
      <c r="AV75" s="39"/>
      <c r="AW75" s="39"/>
      <c r="AX75" s="39"/>
      <c r="AY75" s="39"/>
      <c r="AZ75" s="39"/>
      <c r="BA75" s="39"/>
      <c r="BB75" s="72">
        <f>(AI75*'"Вес" ПИР'!$B$36+AK75*'"Вес" ПИР'!$B$37+AM75*'"Вес" ПИР'!$B$38+AO75*'"Вес" ПИР'!$B$39+AQ75*'"Вес" ПИР'!$B$40+AS75*'"Вес" ПИР'!$B$41+AU75*'"Вес" ПИР'!$B$42+AW75*'"Вес" ПИР'!$B$43+AY75*'"Вес" ПИР'!$B$44+BA75*'"Вес" ПИР'!$B$45)/100</f>
        <v>0</v>
      </c>
      <c r="BC75" s="39" t="s">
        <v>126</v>
      </c>
      <c r="BD75" s="39"/>
      <c r="BE75" s="39" t="s">
        <v>126</v>
      </c>
      <c r="BF75" s="57"/>
      <c r="BG75" s="72">
        <f>(BD75*'"Вес" ПИР'!$B$50+BF75*'"Вес" ПИР'!$B$51)/100</f>
        <v>0</v>
      </c>
      <c r="BH75" s="39"/>
      <c r="BI75" s="72">
        <v>0</v>
      </c>
      <c r="BJ75" s="39"/>
      <c r="BK75" s="56">
        <v>46266</v>
      </c>
      <c r="BL75" s="38">
        <f>(S75*'"Вес" ПИР'!$B$3+X75*'"Вес" ПИР'!$B$4+AG75*'"Вес" ПИР'!$B$5+BB75*'"Вес" ПИР'!$B$6+BG75*'"Вес" ПИР'!$B$7+BI75*'"Вес" ПИР'!$B$8)/100</f>
        <v>0</v>
      </c>
    </row>
    <row r="76" spans="1:64" ht="28">
      <c r="A76" s="54"/>
      <c r="B76" s="54">
        <v>2026</v>
      </c>
      <c r="C76" s="39" t="s">
        <v>120</v>
      </c>
      <c r="D76" s="39">
        <v>114051100</v>
      </c>
      <c r="E76" s="39" t="s">
        <v>121</v>
      </c>
      <c r="F76" s="39" t="s">
        <v>253</v>
      </c>
      <c r="G76" s="39" t="s">
        <v>254</v>
      </c>
      <c r="H76" s="39" t="s">
        <v>255</v>
      </c>
      <c r="I76" s="39" t="s">
        <v>125</v>
      </c>
      <c r="J76" s="39"/>
      <c r="K76" s="39" t="s">
        <v>126</v>
      </c>
      <c r="L76" s="39"/>
      <c r="M76" s="39" t="s">
        <v>126</v>
      </c>
      <c r="N76" s="39"/>
      <c r="O76" s="39" t="s">
        <v>126</v>
      </c>
      <c r="P76" s="39"/>
      <c r="Q76" s="39" t="s">
        <v>126</v>
      </c>
      <c r="R76" s="39"/>
      <c r="S76" s="38">
        <f>(J76*'"Вес" ПИР'!$B$13+L76*'"Вес" ПИР'!$B$14+N76*'"Вес" ПИР'!$B$15+P76*'"Вес" ПИР'!$B$16+R76*'"Вес" ПИР'!$B$17)/100</f>
        <v>0</v>
      </c>
      <c r="T76" s="39" t="s">
        <v>127</v>
      </c>
      <c r="U76" s="39"/>
      <c r="V76" s="39" t="s">
        <v>127</v>
      </c>
      <c r="W76" s="39"/>
      <c r="X76" s="72">
        <f>(U76*'"Вес" ПИР'!$B$22+W76*'"Вес" ПИР'!$B$23)/100</f>
        <v>0</v>
      </c>
      <c r="Y76" s="39"/>
      <c r="Z76" s="39"/>
      <c r="AA76" s="39"/>
      <c r="AB76" s="39"/>
      <c r="AC76" s="39"/>
      <c r="AD76" s="39"/>
      <c r="AE76" s="39"/>
      <c r="AF76" s="39"/>
      <c r="AG76" s="38">
        <f>(Z76*'"Вес" ПИР'!$B$28+AB76*'"Вес" ПИР'!$B$29+AD76*'"Вес" ПИР'!$B$30+AF76*'"Вес" ПИР'!$B$31)/100</f>
        <v>0</v>
      </c>
      <c r="AH76" s="39"/>
      <c r="AI76" s="39"/>
      <c r="AJ76" s="39" t="s">
        <v>126</v>
      </c>
      <c r="AK76" s="39"/>
      <c r="AL76" s="39"/>
      <c r="AM76" s="39"/>
      <c r="AN76" s="39"/>
      <c r="AO76" s="39"/>
      <c r="AP76" s="39" t="s">
        <v>126</v>
      </c>
      <c r="AQ76" s="39"/>
      <c r="AR76" s="39" t="s">
        <v>126</v>
      </c>
      <c r="AS76" s="39"/>
      <c r="AT76" s="39" t="s">
        <v>126</v>
      </c>
      <c r="AU76" s="39"/>
      <c r="AV76" s="39"/>
      <c r="AW76" s="39"/>
      <c r="AX76" s="39"/>
      <c r="AY76" s="39"/>
      <c r="AZ76" s="39"/>
      <c r="BA76" s="39"/>
      <c r="BB76" s="72">
        <f>(AI76*'"Вес" ПИР'!$B$36+AK76*'"Вес" ПИР'!$B$37+AM76*'"Вес" ПИР'!$B$38+AO76*'"Вес" ПИР'!$B$39+AQ76*'"Вес" ПИР'!$B$40+AS76*'"Вес" ПИР'!$B$41+AU76*'"Вес" ПИР'!$B$42+AW76*'"Вес" ПИР'!$B$43+AY76*'"Вес" ПИР'!$B$44+BA76*'"Вес" ПИР'!$B$45)/100</f>
        <v>0</v>
      </c>
      <c r="BC76" s="39" t="s">
        <v>126</v>
      </c>
      <c r="BD76" s="39"/>
      <c r="BE76" s="39" t="s">
        <v>126</v>
      </c>
      <c r="BF76" s="57"/>
      <c r="BG76" s="72">
        <f>(BD76*'"Вес" ПИР'!$B$50+BF76*'"Вес" ПИР'!$B$51)/100</f>
        <v>0</v>
      </c>
      <c r="BH76" s="39"/>
      <c r="BI76" s="72">
        <v>0</v>
      </c>
      <c r="BJ76" s="39"/>
      <c r="BK76" s="56">
        <v>46218</v>
      </c>
      <c r="BL76" s="38">
        <f>(S76*'"Вес" ПИР'!$B$3+X76*'"Вес" ПИР'!$B$4+AG76*'"Вес" ПИР'!$B$5+BB76*'"Вес" ПИР'!$B$6+BG76*'"Вес" ПИР'!$B$7+BI76*'"Вес" ПИР'!$B$8)/100</f>
        <v>0</v>
      </c>
    </row>
    <row r="77" spans="1:64" ht="28">
      <c r="A77" s="54"/>
      <c r="B77" s="54">
        <v>2026</v>
      </c>
      <c r="C77" s="39" t="s">
        <v>120</v>
      </c>
      <c r="D77" s="39">
        <v>114031200</v>
      </c>
      <c r="E77" s="39" t="s">
        <v>121</v>
      </c>
      <c r="F77" s="39" t="s">
        <v>253</v>
      </c>
      <c r="G77" s="39" t="s">
        <v>256</v>
      </c>
      <c r="H77" s="39" t="s">
        <v>257</v>
      </c>
      <c r="I77" s="39" t="s">
        <v>125</v>
      </c>
      <c r="J77" s="39"/>
      <c r="K77" s="39" t="s">
        <v>126</v>
      </c>
      <c r="L77" s="39"/>
      <c r="M77" s="39" t="s">
        <v>126</v>
      </c>
      <c r="N77" s="39"/>
      <c r="O77" s="39" t="s">
        <v>126</v>
      </c>
      <c r="P77" s="39"/>
      <c r="Q77" s="39" t="s">
        <v>126</v>
      </c>
      <c r="R77" s="39"/>
      <c r="S77" s="38">
        <f>(J77*'"Вес" ПИР'!$B$13+L77*'"Вес" ПИР'!$B$14+N77*'"Вес" ПИР'!$B$15+P77*'"Вес" ПИР'!$B$16+R77*'"Вес" ПИР'!$B$17)/100</f>
        <v>0</v>
      </c>
      <c r="T77" s="39" t="s">
        <v>127</v>
      </c>
      <c r="U77" s="39"/>
      <c r="V77" s="39" t="s">
        <v>127</v>
      </c>
      <c r="W77" s="39"/>
      <c r="X77" s="72">
        <f>(U77*'"Вес" ПИР'!$B$22+W77*'"Вес" ПИР'!$B$23)/100</f>
        <v>0</v>
      </c>
      <c r="Y77" s="39"/>
      <c r="Z77" s="39"/>
      <c r="AA77" s="39"/>
      <c r="AB77" s="39"/>
      <c r="AC77" s="39"/>
      <c r="AD77" s="39"/>
      <c r="AE77" s="39"/>
      <c r="AF77" s="39"/>
      <c r="AG77" s="38">
        <f>(Z77*'"Вес" ПИР'!$B$28+AB77*'"Вес" ПИР'!$B$29+AD77*'"Вес" ПИР'!$B$30+AF77*'"Вес" ПИР'!$B$31)/100</f>
        <v>0</v>
      </c>
      <c r="AH77" s="39"/>
      <c r="AI77" s="39"/>
      <c r="AJ77" s="39" t="s">
        <v>126</v>
      </c>
      <c r="AK77" s="39"/>
      <c r="AL77" s="39"/>
      <c r="AM77" s="39"/>
      <c r="AN77" s="39"/>
      <c r="AO77" s="39"/>
      <c r="AP77" s="39" t="s">
        <v>126</v>
      </c>
      <c r="AQ77" s="39"/>
      <c r="AR77" s="39" t="s">
        <v>126</v>
      </c>
      <c r="AS77" s="39"/>
      <c r="AT77" s="39" t="s">
        <v>126</v>
      </c>
      <c r="AU77" s="39"/>
      <c r="AV77" s="39"/>
      <c r="AW77" s="39"/>
      <c r="AX77" s="39"/>
      <c r="AY77" s="39"/>
      <c r="AZ77" s="39"/>
      <c r="BA77" s="39"/>
      <c r="BB77" s="72">
        <f>(AI77*'"Вес" ПИР'!$B$36+AK77*'"Вес" ПИР'!$B$37+AM77*'"Вес" ПИР'!$B$38+AO77*'"Вес" ПИР'!$B$39+AQ77*'"Вес" ПИР'!$B$40+AS77*'"Вес" ПИР'!$B$41+AU77*'"Вес" ПИР'!$B$42+AW77*'"Вес" ПИР'!$B$43+AY77*'"Вес" ПИР'!$B$44+BA77*'"Вес" ПИР'!$B$45)/100</f>
        <v>0</v>
      </c>
      <c r="BC77" s="39" t="s">
        <v>126</v>
      </c>
      <c r="BD77" s="39"/>
      <c r="BE77" s="39" t="s">
        <v>126</v>
      </c>
      <c r="BF77" s="57"/>
      <c r="BG77" s="72">
        <f>(BD77*'"Вес" ПИР'!$B$50+BF77*'"Вес" ПИР'!$B$51)/100</f>
        <v>0</v>
      </c>
      <c r="BH77" s="39"/>
      <c r="BI77" s="72">
        <v>0</v>
      </c>
      <c r="BJ77" s="39"/>
      <c r="BK77" s="56">
        <v>46218</v>
      </c>
      <c r="BL77" s="38">
        <f>(S77*'"Вес" ПИР'!$B$3+X77*'"Вес" ПИР'!$B$4+AG77*'"Вес" ПИР'!$B$5+BB77*'"Вес" ПИР'!$B$6+BG77*'"Вес" ПИР'!$B$7+BI77*'"Вес" ПИР'!$B$8)/100</f>
        <v>0</v>
      </c>
    </row>
    <row r="78" spans="1:64" ht="28">
      <c r="A78" s="54"/>
      <c r="B78" s="54">
        <v>2026</v>
      </c>
      <c r="C78" s="39" t="s">
        <v>120</v>
      </c>
      <c r="D78" s="39">
        <v>114037200</v>
      </c>
      <c r="E78" s="39" t="s">
        <v>121</v>
      </c>
      <c r="F78" s="39" t="s">
        <v>253</v>
      </c>
      <c r="G78" s="39" t="s">
        <v>258</v>
      </c>
      <c r="H78" s="39" t="s">
        <v>259</v>
      </c>
      <c r="I78" s="39" t="s">
        <v>125</v>
      </c>
      <c r="J78" s="39"/>
      <c r="K78" s="39" t="s">
        <v>126</v>
      </c>
      <c r="L78" s="39"/>
      <c r="M78" s="39" t="s">
        <v>126</v>
      </c>
      <c r="N78" s="39"/>
      <c r="O78" s="39" t="s">
        <v>126</v>
      </c>
      <c r="P78" s="39"/>
      <c r="Q78" s="39" t="s">
        <v>126</v>
      </c>
      <c r="R78" s="39"/>
      <c r="S78" s="38">
        <f>(J78*'"Вес" ПИР'!$B$13+L78*'"Вес" ПИР'!$B$14+N78*'"Вес" ПИР'!$B$15+P78*'"Вес" ПИР'!$B$16+R78*'"Вес" ПИР'!$B$17)/100</f>
        <v>0</v>
      </c>
      <c r="T78" s="39" t="s">
        <v>127</v>
      </c>
      <c r="U78" s="39"/>
      <c r="V78" s="39" t="s">
        <v>127</v>
      </c>
      <c r="W78" s="39"/>
      <c r="X78" s="72">
        <f>(U78*'"Вес" ПИР'!$B$22+W78*'"Вес" ПИР'!$B$23)/100</f>
        <v>0</v>
      </c>
      <c r="Y78" s="39"/>
      <c r="Z78" s="39"/>
      <c r="AA78" s="39"/>
      <c r="AB78" s="39"/>
      <c r="AC78" s="39"/>
      <c r="AD78" s="39"/>
      <c r="AE78" s="39"/>
      <c r="AF78" s="39"/>
      <c r="AG78" s="38">
        <f>(Z78*'"Вес" ПИР'!$B$28+AB78*'"Вес" ПИР'!$B$29+AD78*'"Вес" ПИР'!$B$30+AF78*'"Вес" ПИР'!$B$31)/100</f>
        <v>0</v>
      </c>
      <c r="AH78" s="39"/>
      <c r="AI78" s="39"/>
      <c r="AJ78" s="39" t="s">
        <v>126</v>
      </c>
      <c r="AK78" s="39"/>
      <c r="AL78" s="39"/>
      <c r="AM78" s="39"/>
      <c r="AN78" s="39"/>
      <c r="AO78" s="39"/>
      <c r="AP78" s="39" t="s">
        <v>126</v>
      </c>
      <c r="AQ78" s="39"/>
      <c r="AR78" s="39" t="s">
        <v>126</v>
      </c>
      <c r="AS78" s="39"/>
      <c r="AT78" s="39" t="s">
        <v>126</v>
      </c>
      <c r="AU78" s="39"/>
      <c r="AV78" s="39"/>
      <c r="AW78" s="39"/>
      <c r="AX78" s="39"/>
      <c r="AY78" s="39"/>
      <c r="AZ78" s="39"/>
      <c r="BA78" s="39"/>
      <c r="BB78" s="72">
        <f>(AI78*'"Вес" ПИР'!$B$36+AK78*'"Вес" ПИР'!$B$37+AM78*'"Вес" ПИР'!$B$38+AO78*'"Вес" ПИР'!$B$39+AQ78*'"Вес" ПИР'!$B$40+AS78*'"Вес" ПИР'!$B$41+AU78*'"Вес" ПИР'!$B$42+AW78*'"Вес" ПИР'!$B$43+AY78*'"Вес" ПИР'!$B$44+BA78*'"Вес" ПИР'!$B$45)/100</f>
        <v>0</v>
      </c>
      <c r="BC78" s="39" t="s">
        <v>126</v>
      </c>
      <c r="BD78" s="39"/>
      <c r="BE78" s="39" t="s">
        <v>126</v>
      </c>
      <c r="BF78" s="57"/>
      <c r="BG78" s="72">
        <f>(BD78*'"Вес" ПИР'!$B$50+BF78*'"Вес" ПИР'!$B$51)/100</f>
        <v>0</v>
      </c>
      <c r="BH78" s="39"/>
      <c r="BI78" s="72">
        <v>0</v>
      </c>
      <c r="BJ78" s="39"/>
      <c r="BK78" s="56">
        <v>46218</v>
      </c>
      <c r="BL78" s="38">
        <f>(S78*'"Вес" ПИР'!$B$3+X78*'"Вес" ПИР'!$B$4+AG78*'"Вес" ПИР'!$B$5+BB78*'"Вес" ПИР'!$B$6+BG78*'"Вес" ПИР'!$B$7+BI78*'"Вес" ПИР'!$B$8)/100</f>
        <v>0</v>
      </c>
    </row>
    <row r="79" spans="1:64" ht="28">
      <c r="A79" s="54"/>
      <c r="B79" s="54">
        <v>2026</v>
      </c>
      <c r="C79" s="39" t="s">
        <v>120</v>
      </c>
      <c r="D79" s="39">
        <v>114037300</v>
      </c>
      <c r="E79" s="39" t="s">
        <v>121</v>
      </c>
      <c r="F79" s="39" t="s">
        <v>253</v>
      </c>
      <c r="G79" s="39" t="s">
        <v>258</v>
      </c>
      <c r="H79" s="39" t="s">
        <v>260</v>
      </c>
      <c r="I79" s="39" t="s">
        <v>125</v>
      </c>
      <c r="J79" s="39"/>
      <c r="K79" s="39" t="s">
        <v>126</v>
      </c>
      <c r="L79" s="39"/>
      <c r="M79" s="39" t="s">
        <v>126</v>
      </c>
      <c r="N79" s="39"/>
      <c r="O79" s="39" t="s">
        <v>126</v>
      </c>
      <c r="P79" s="39"/>
      <c r="Q79" s="39" t="s">
        <v>126</v>
      </c>
      <c r="R79" s="39"/>
      <c r="S79" s="38">
        <f>(J79*'"Вес" ПИР'!$B$13+L79*'"Вес" ПИР'!$B$14+N79*'"Вес" ПИР'!$B$15+P79*'"Вес" ПИР'!$B$16+R79*'"Вес" ПИР'!$B$17)/100</f>
        <v>0</v>
      </c>
      <c r="T79" s="39" t="s">
        <v>127</v>
      </c>
      <c r="U79" s="39"/>
      <c r="V79" s="39" t="s">
        <v>127</v>
      </c>
      <c r="W79" s="39"/>
      <c r="X79" s="72">
        <f>(U79*'"Вес" ПИР'!$B$22+W79*'"Вес" ПИР'!$B$23)/100</f>
        <v>0</v>
      </c>
      <c r="Y79" s="39"/>
      <c r="Z79" s="39"/>
      <c r="AA79" s="39"/>
      <c r="AB79" s="39"/>
      <c r="AC79" s="39"/>
      <c r="AD79" s="39"/>
      <c r="AE79" s="39"/>
      <c r="AF79" s="39"/>
      <c r="AG79" s="38">
        <f>(Z79*'"Вес" ПИР'!$B$28+AB79*'"Вес" ПИР'!$B$29+AD79*'"Вес" ПИР'!$B$30+AF79*'"Вес" ПИР'!$B$31)/100</f>
        <v>0</v>
      </c>
      <c r="AH79" s="39"/>
      <c r="AI79" s="39"/>
      <c r="AJ79" s="39" t="s">
        <v>126</v>
      </c>
      <c r="AK79" s="39"/>
      <c r="AL79" s="39"/>
      <c r="AM79" s="39"/>
      <c r="AN79" s="39"/>
      <c r="AO79" s="39"/>
      <c r="AP79" s="39" t="s">
        <v>126</v>
      </c>
      <c r="AQ79" s="39"/>
      <c r="AR79" s="39" t="s">
        <v>126</v>
      </c>
      <c r="AS79" s="39"/>
      <c r="AT79" s="39" t="s">
        <v>126</v>
      </c>
      <c r="AU79" s="39"/>
      <c r="AV79" s="39"/>
      <c r="AW79" s="39"/>
      <c r="AX79" s="39"/>
      <c r="AY79" s="39"/>
      <c r="AZ79" s="39"/>
      <c r="BA79" s="39"/>
      <c r="BB79" s="72">
        <f>(AI79*'"Вес" ПИР'!$B$36+AK79*'"Вес" ПИР'!$B$37+AM79*'"Вес" ПИР'!$B$38+AO79*'"Вес" ПИР'!$B$39+AQ79*'"Вес" ПИР'!$B$40+AS79*'"Вес" ПИР'!$B$41+AU79*'"Вес" ПИР'!$B$42+AW79*'"Вес" ПИР'!$B$43+AY79*'"Вес" ПИР'!$B$44+BA79*'"Вес" ПИР'!$B$45)/100</f>
        <v>0</v>
      </c>
      <c r="BC79" s="39" t="s">
        <v>126</v>
      </c>
      <c r="BD79" s="39"/>
      <c r="BE79" s="39" t="s">
        <v>126</v>
      </c>
      <c r="BF79" s="57"/>
      <c r="BG79" s="72">
        <f>(BD79*'"Вес" ПИР'!$B$50+BF79*'"Вес" ПИР'!$B$51)/100</f>
        <v>0</v>
      </c>
      <c r="BH79" s="39"/>
      <c r="BI79" s="72">
        <v>0</v>
      </c>
      <c r="BJ79" s="39"/>
      <c r="BK79" s="56">
        <v>46218</v>
      </c>
      <c r="BL79" s="38">
        <f>(S79*'"Вес" ПИР'!$B$3+X79*'"Вес" ПИР'!$B$4+AG79*'"Вес" ПИР'!$B$5+BB79*'"Вес" ПИР'!$B$6+BG79*'"Вес" ПИР'!$B$7+BI79*'"Вес" ПИР'!$B$8)/100</f>
        <v>0</v>
      </c>
    </row>
    <row r="80" spans="1:64" ht="28">
      <c r="A80" s="54"/>
      <c r="B80" s="54">
        <v>2026</v>
      </c>
      <c r="C80" s="39" t="s">
        <v>120</v>
      </c>
      <c r="D80" s="39">
        <v>114039200</v>
      </c>
      <c r="E80" s="39" t="s">
        <v>121</v>
      </c>
      <c r="F80" s="39" t="s">
        <v>253</v>
      </c>
      <c r="G80" s="39" t="s">
        <v>261</v>
      </c>
      <c r="H80" s="39" t="s">
        <v>262</v>
      </c>
      <c r="I80" s="39" t="s">
        <v>125</v>
      </c>
      <c r="J80" s="39"/>
      <c r="K80" s="39" t="s">
        <v>126</v>
      </c>
      <c r="L80" s="39"/>
      <c r="M80" s="39" t="s">
        <v>126</v>
      </c>
      <c r="N80" s="39"/>
      <c r="O80" s="39" t="s">
        <v>126</v>
      </c>
      <c r="P80" s="39"/>
      <c r="Q80" s="39" t="s">
        <v>126</v>
      </c>
      <c r="R80" s="39"/>
      <c r="S80" s="38">
        <f>(J80*'"Вес" ПИР'!$B$13+L80*'"Вес" ПИР'!$B$14+N80*'"Вес" ПИР'!$B$15+P80*'"Вес" ПИР'!$B$16+R80*'"Вес" ПИР'!$B$17)/100</f>
        <v>0</v>
      </c>
      <c r="T80" s="39" t="s">
        <v>127</v>
      </c>
      <c r="U80" s="39"/>
      <c r="V80" s="39" t="s">
        <v>127</v>
      </c>
      <c r="W80" s="39"/>
      <c r="X80" s="72">
        <f>(U80*'"Вес" ПИР'!$B$22+W80*'"Вес" ПИР'!$B$23)/100</f>
        <v>0</v>
      </c>
      <c r="Y80" s="39"/>
      <c r="Z80" s="39"/>
      <c r="AA80" s="39"/>
      <c r="AB80" s="39"/>
      <c r="AC80" s="39"/>
      <c r="AD80" s="39"/>
      <c r="AE80" s="39"/>
      <c r="AF80" s="39"/>
      <c r="AG80" s="38">
        <f>(Z80*'"Вес" ПИР'!$B$28+AB80*'"Вес" ПИР'!$B$29+AD80*'"Вес" ПИР'!$B$30+AF80*'"Вес" ПИР'!$B$31)/100</f>
        <v>0</v>
      </c>
      <c r="AH80" s="39"/>
      <c r="AI80" s="39"/>
      <c r="AJ80" s="39" t="s">
        <v>126</v>
      </c>
      <c r="AK80" s="39"/>
      <c r="AL80" s="39"/>
      <c r="AM80" s="39"/>
      <c r="AN80" s="39"/>
      <c r="AO80" s="39"/>
      <c r="AP80" s="39" t="s">
        <v>126</v>
      </c>
      <c r="AQ80" s="39"/>
      <c r="AR80" s="39" t="s">
        <v>126</v>
      </c>
      <c r="AS80" s="39"/>
      <c r="AT80" s="39" t="s">
        <v>126</v>
      </c>
      <c r="AU80" s="39"/>
      <c r="AV80" s="39"/>
      <c r="AW80" s="39"/>
      <c r="AX80" s="39"/>
      <c r="AY80" s="39"/>
      <c r="AZ80" s="39"/>
      <c r="BA80" s="39"/>
      <c r="BB80" s="72">
        <f>(AI80*'"Вес" ПИР'!$B$36+AK80*'"Вес" ПИР'!$B$37+AM80*'"Вес" ПИР'!$B$38+AO80*'"Вес" ПИР'!$B$39+AQ80*'"Вес" ПИР'!$B$40+AS80*'"Вес" ПИР'!$B$41+AU80*'"Вес" ПИР'!$B$42+AW80*'"Вес" ПИР'!$B$43+AY80*'"Вес" ПИР'!$B$44+BA80*'"Вес" ПИР'!$B$45)/100</f>
        <v>0</v>
      </c>
      <c r="BC80" s="39" t="s">
        <v>126</v>
      </c>
      <c r="BD80" s="39"/>
      <c r="BE80" s="39" t="s">
        <v>126</v>
      </c>
      <c r="BF80" s="57"/>
      <c r="BG80" s="72">
        <f>(BD80*'"Вес" ПИР'!$B$50+BF80*'"Вес" ПИР'!$B$51)/100</f>
        <v>0</v>
      </c>
      <c r="BH80" s="39"/>
      <c r="BI80" s="72">
        <v>0</v>
      </c>
      <c r="BJ80" s="39"/>
      <c r="BK80" s="56">
        <v>46218</v>
      </c>
      <c r="BL80" s="38">
        <f>(S80*'"Вес" ПИР'!$B$3+X80*'"Вес" ПИР'!$B$4+AG80*'"Вес" ПИР'!$B$5+BB80*'"Вес" ПИР'!$B$6+BG80*'"Вес" ПИР'!$B$7+BI80*'"Вес" ПИР'!$B$8)/100</f>
        <v>0</v>
      </c>
    </row>
    <row r="81" spans="1:64" ht="28">
      <c r="A81" s="54"/>
      <c r="B81" s="54">
        <v>2026</v>
      </c>
      <c r="C81" s="39" t="s">
        <v>120</v>
      </c>
      <c r="D81" s="39">
        <v>114039600</v>
      </c>
      <c r="E81" s="39" t="s">
        <v>121</v>
      </c>
      <c r="F81" s="39" t="s">
        <v>253</v>
      </c>
      <c r="G81" s="39" t="s">
        <v>261</v>
      </c>
      <c r="H81" s="39" t="s">
        <v>263</v>
      </c>
      <c r="I81" s="39" t="s">
        <v>125</v>
      </c>
      <c r="J81" s="39"/>
      <c r="K81" s="39" t="s">
        <v>126</v>
      </c>
      <c r="L81" s="39"/>
      <c r="M81" s="39" t="s">
        <v>126</v>
      </c>
      <c r="N81" s="39"/>
      <c r="O81" s="39" t="s">
        <v>126</v>
      </c>
      <c r="P81" s="39"/>
      <c r="Q81" s="39" t="s">
        <v>126</v>
      </c>
      <c r="R81" s="39"/>
      <c r="S81" s="38">
        <f>(J81*'"Вес" ПИР'!$B$13+L81*'"Вес" ПИР'!$B$14+N81*'"Вес" ПИР'!$B$15+P81*'"Вес" ПИР'!$B$16+R81*'"Вес" ПИР'!$B$17)/100</f>
        <v>0</v>
      </c>
      <c r="T81" s="39" t="s">
        <v>127</v>
      </c>
      <c r="U81" s="39"/>
      <c r="V81" s="39" t="s">
        <v>127</v>
      </c>
      <c r="W81" s="39"/>
      <c r="X81" s="72">
        <f>(U81*'"Вес" ПИР'!$B$22+W81*'"Вес" ПИР'!$B$23)/100</f>
        <v>0</v>
      </c>
      <c r="Y81" s="39"/>
      <c r="Z81" s="39"/>
      <c r="AA81" s="39"/>
      <c r="AB81" s="39"/>
      <c r="AC81" s="39"/>
      <c r="AD81" s="39"/>
      <c r="AE81" s="39"/>
      <c r="AF81" s="39"/>
      <c r="AG81" s="38">
        <f>(Z81*'"Вес" ПИР'!$B$28+AB81*'"Вес" ПИР'!$B$29+AD81*'"Вес" ПИР'!$B$30+AF81*'"Вес" ПИР'!$B$31)/100</f>
        <v>0</v>
      </c>
      <c r="AH81" s="39"/>
      <c r="AI81" s="39"/>
      <c r="AJ81" s="39" t="s">
        <v>126</v>
      </c>
      <c r="AK81" s="39"/>
      <c r="AL81" s="39"/>
      <c r="AM81" s="39"/>
      <c r="AN81" s="39"/>
      <c r="AO81" s="39"/>
      <c r="AP81" s="39" t="s">
        <v>126</v>
      </c>
      <c r="AQ81" s="39"/>
      <c r="AR81" s="39" t="s">
        <v>126</v>
      </c>
      <c r="AS81" s="39"/>
      <c r="AT81" s="39" t="s">
        <v>126</v>
      </c>
      <c r="AU81" s="39"/>
      <c r="AV81" s="39"/>
      <c r="AW81" s="39"/>
      <c r="AX81" s="39"/>
      <c r="AY81" s="39"/>
      <c r="AZ81" s="39"/>
      <c r="BA81" s="39"/>
      <c r="BB81" s="72">
        <f>(AI81*'"Вес" ПИР'!$B$36+AK81*'"Вес" ПИР'!$B$37+AM81*'"Вес" ПИР'!$B$38+AO81*'"Вес" ПИР'!$B$39+AQ81*'"Вес" ПИР'!$B$40+AS81*'"Вес" ПИР'!$B$41+AU81*'"Вес" ПИР'!$B$42+AW81*'"Вес" ПИР'!$B$43+AY81*'"Вес" ПИР'!$B$44+BA81*'"Вес" ПИР'!$B$45)/100</f>
        <v>0</v>
      </c>
      <c r="BC81" s="39" t="s">
        <v>126</v>
      </c>
      <c r="BD81" s="39"/>
      <c r="BE81" s="39" t="s">
        <v>126</v>
      </c>
      <c r="BF81" s="57"/>
      <c r="BG81" s="72">
        <f>(BD81*'"Вес" ПИР'!$B$50+BF81*'"Вес" ПИР'!$B$51)/100</f>
        <v>0</v>
      </c>
      <c r="BH81" s="39"/>
      <c r="BI81" s="72">
        <v>0</v>
      </c>
      <c r="BJ81" s="39"/>
      <c r="BK81" s="56">
        <v>46218</v>
      </c>
      <c r="BL81" s="38">
        <f>(S81*'"Вес" ПИР'!$B$3+X81*'"Вес" ПИР'!$B$4+AG81*'"Вес" ПИР'!$B$5+BB81*'"Вес" ПИР'!$B$6+BG81*'"Вес" ПИР'!$B$7+BI81*'"Вес" ПИР'!$B$8)/100</f>
        <v>0</v>
      </c>
    </row>
    <row r="82" spans="1:64" ht="28">
      <c r="A82" s="54"/>
      <c r="B82" s="54">
        <v>2026</v>
      </c>
      <c r="C82" s="39" t="s">
        <v>120</v>
      </c>
      <c r="D82" s="39">
        <v>114043400</v>
      </c>
      <c r="E82" s="39" t="s">
        <v>121</v>
      </c>
      <c r="F82" s="39" t="s">
        <v>253</v>
      </c>
      <c r="G82" s="39" t="s">
        <v>264</v>
      </c>
      <c r="H82" s="39" t="s">
        <v>265</v>
      </c>
      <c r="I82" s="39" t="s">
        <v>125</v>
      </c>
      <c r="J82" s="39"/>
      <c r="K82" s="39" t="s">
        <v>126</v>
      </c>
      <c r="L82" s="39"/>
      <c r="M82" s="39" t="s">
        <v>126</v>
      </c>
      <c r="N82" s="39"/>
      <c r="O82" s="39" t="s">
        <v>126</v>
      </c>
      <c r="P82" s="39"/>
      <c r="Q82" s="39" t="s">
        <v>126</v>
      </c>
      <c r="R82" s="39"/>
      <c r="S82" s="38">
        <f>(J82*'"Вес" ПИР'!$B$13+L82*'"Вес" ПИР'!$B$14+N82*'"Вес" ПИР'!$B$15+P82*'"Вес" ПИР'!$B$16+R82*'"Вес" ПИР'!$B$17)/100</f>
        <v>0</v>
      </c>
      <c r="T82" s="39" t="s">
        <v>127</v>
      </c>
      <c r="U82" s="39"/>
      <c r="V82" s="39" t="s">
        <v>127</v>
      </c>
      <c r="W82" s="39"/>
      <c r="X82" s="72">
        <f>(U82*'"Вес" ПИР'!$B$22+W82*'"Вес" ПИР'!$B$23)/100</f>
        <v>0</v>
      </c>
      <c r="Y82" s="39"/>
      <c r="Z82" s="39"/>
      <c r="AA82" s="39"/>
      <c r="AB82" s="39"/>
      <c r="AC82" s="39"/>
      <c r="AD82" s="39"/>
      <c r="AE82" s="39"/>
      <c r="AF82" s="39"/>
      <c r="AG82" s="38">
        <f>(Z82*'"Вес" ПИР'!$B$28+AB82*'"Вес" ПИР'!$B$29+AD82*'"Вес" ПИР'!$B$30+AF82*'"Вес" ПИР'!$B$31)/100</f>
        <v>0</v>
      </c>
      <c r="AH82" s="39"/>
      <c r="AI82" s="39"/>
      <c r="AJ82" s="39" t="s">
        <v>126</v>
      </c>
      <c r="AK82" s="39"/>
      <c r="AL82" s="39"/>
      <c r="AM82" s="39"/>
      <c r="AN82" s="39"/>
      <c r="AO82" s="39"/>
      <c r="AP82" s="39" t="s">
        <v>126</v>
      </c>
      <c r="AQ82" s="39"/>
      <c r="AR82" s="39" t="s">
        <v>126</v>
      </c>
      <c r="AS82" s="39"/>
      <c r="AT82" s="39" t="s">
        <v>126</v>
      </c>
      <c r="AU82" s="39"/>
      <c r="AV82" s="39"/>
      <c r="AW82" s="39"/>
      <c r="AX82" s="39"/>
      <c r="AY82" s="39"/>
      <c r="AZ82" s="39"/>
      <c r="BA82" s="39"/>
      <c r="BB82" s="72">
        <f>(AI82*'"Вес" ПИР'!$B$36+AK82*'"Вес" ПИР'!$B$37+AM82*'"Вес" ПИР'!$B$38+AO82*'"Вес" ПИР'!$B$39+AQ82*'"Вес" ПИР'!$B$40+AS82*'"Вес" ПИР'!$B$41+AU82*'"Вес" ПИР'!$B$42+AW82*'"Вес" ПИР'!$B$43+AY82*'"Вес" ПИР'!$B$44+BA82*'"Вес" ПИР'!$B$45)/100</f>
        <v>0</v>
      </c>
      <c r="BC82" s="39" t="s">
        <v>126</v>
      </c>
      <c r="BD82" s="39"/>
      <c r="BE82" s="39" t="s">
        <v>126</v>
      </c>
      <c r="BF82" s="57"/>
      <c r="BG82" s="72">
        <f>(BD82*'"Вес" ПИР'!$B$50+BF82*'"Вес" ПИР'!$B$51)/100</f>
        <v>0</v>
      </c>
      <c r="BH82" s="39"/>
      <c r="BI82" s="72">
        <v>0</v>
      </c>
      <c r="BJ82" s="39"/>
      <c r="BK82" s="56">
        <v>46218</v>
      </c>
      <c r="BL82" s="38">
        <f>(S82*'"Вес" ПИР'!$B$3+X82*'"Вес" ПИР'!$B$4+AG82*'"Вес" ПИР'!$B$5+BB82*'"Вес" ПИР'!$B$6+BG82*'"Вес" ПИР'!$B$7+BI82*'"Вес" ПИР'!$B$8)/100</f>
        <v>0</v>
      </c>
    </row>
    <row r="83" spans="1:64" ht="28">
      <c r="A83" s="54"/>
      <c r="B83" s="54">
        <v>2026</v>
      </c>
      <c r="C83" s="39" t="s">
        <v>120</v>
      </c>
      <c r="D83" s="39">
        <v>114055700</v>
      </c>
      <c r="E83" s="39" t="s">
        <v>121</v>
      </c>
      <c r="F83" s="39" t="s">
        <v>253</v>
      </c>
      <c r="G83" s="39" t="s">
        <v>266</v>
      </c>
      <c r="H83" s="39" t="s">
        <v>267</v>
      </c>
      <c r="I83" s="39" t="s">
        <v>125</v>
      </c>
      <c r="J83" s="39"/>
      <c r="K83" s="39" t="s">
        <v>126</v>
      </c>
      <c r="L83" s="39"/>
      <c r="M83" s="39" t="s">
        <v>126</v>
      </c>
      <c r="N83" s="39"/>
      <c r="O83" s="39" t="s">
        <v>126</v>
      </c>
      <c r="P83" s="39"/>
      <c r="Q83" s="39" t="s">
        <v>126</v>
      </c>
      <c r="R83" s="39"/>
      <c r="S83" s="38">
        <f>(J83*'"Вес" ПИР'!$B$13+L83*'"Вес" ПИР'!$B$14+N83*'"Вес" ПИР'!$B$15+P83*'"Вес" ПИР'!$B$16+R83*'"Вес" ПИР'!$B$17)/100</f>
        <v>0</v>
      </c>
      <c r="T83" s="39" t="s">
        <v>127</v>
      </c>
      <c r="U83" s="39"/>
      <c r="V83" s="39" t="s">
        <v>127</v>
      </c>
      <c r="W83" s="39"/>
      <c r="X83" s="72">
        <f>(U83*'"Вес" ПИР'!$B$22+W83*'"Вес" ПИР'!$B$23)/100</f>
        <v>0</v>
      </c>
      <c r="Y83" s="39"/>
      <c r="Z83" s="39"/>
      <c r="AA83" s="39"/>
      <c r="AB83" s="39"/>
      <c r="AC83" s="39"/>
      <c r="AD83" s="39"/>
      <c r="AE83" s="39"/>
      <c r="AF83" s="39"/>
      <c r="AG83" s="38">
        <f>(Z83*'"Вес" ПИР'!$B$28+AB83*'"Вес" ПИР'!$B$29+AD83*'"Вес" ПИР'!$B$30+AF83*'"Вес" ПИР'!$B$31)/100</f>
        <v>0</v>
      </c>
      <c r="AH83" s="39"/>
      <c r="AI83" s="39"/>
      <c r="AJ83" s="39" t="s">
        <v>126</v>
      </c>
      <c r="AK83" s="39"/>
      <c r="AL83" s="39"/>
      <c r="AM83" s="39"/>
      <c r="AN83" s="39"/>
      <c r="AO83" s="39"/>
      <c r="AP83" s="39" t="s">
        <v>126</v>
      </c>
      <c r="AQ83" s="39"/>
      <c r="AR83" s="39" t="s">
        <v>126</v>
      </c>
      <c r="AS83" s="39"/>
      <c r="AT83" s="39" t="s">
        <v>126</v>
      </c>
      <c r="AU83" s="39"/>
      <c r="AV83" s="39"/>
      <c r="AW83" s="39"/>
      <c r="AX83" s="39"/>
      <c r="AY83" s="39"/>
      <c r="AZ83" s="39"/>
      <c r="BA83" s="39"/>
      <c r="BB83" s="72">
        <f>(AI83*'"Вес" ПИР'!$B$36+AK83*'"Вес" ПИР'!$B$37+AM83*'"Вес" ПИР'!$B$38+AO83*'"Вес" ПИР'!$B$39+AQ83*'"Вес" ПИР'!$B$40+AS83*'"Вес" ПИР'!$B$41+AU83*'"Вес" ПИР'!$B$42+AW83*'"Вес" ПИР'!$B$43+AY83*'"Вес" ПИР'!$B$44+BA83*'"Вес" ПИР'!$B$45)/100</f>
        <v>0</v>
      </c>
      <c r="BC83" s="39" t="s">
        <v>126</v>
      </c>
      <c r="BD83" s="39"/>
      <c r="BE83" s="39" t="s">
        <v>126</v>
      </c>
      <c r="BF83" s="57"/>
      <c r="BG83" s="72">
        <f>(BD83*'"Вес" ПИР'!$B$50+BF83*'"Вес" ПИР'!$B$51)/100</f>
        <v>0</v>
      </c>
      <c r="BH83" s="39"/>
      <c r="BI83" s="72">
        <v>0</v>
      </c>
      <c r="BJ83" s="39"/>
      <c r="BK83" s="56">
        <v>46218</v>
      </c>
      <c r="BL83" s="38">
        <f>(S83*'"Вес" ПИР'!$B$3+X83*'"Вес" ПИР'!$B$4+AG83*'"Вес" ПИР'!$B$5+BB83*'"Вес" ПИР'!$B$6+BG83*'"Вес" ПИР'!$B$7+BI83*'"Вес" ПИР'!$B$8)/100</f>
        <v>0</v>
      </c>
    </row>
    <row r="84" spans="1:64" ht="28">
      <c r="A84" s="54"/>
      <c r="B84" s="54">
        <v>2026</v>
      </c>
      <c r="C84" s="39" t="s">
        <v>120</v>
      </c>
      <c r="D84" s="39">
        <v>114035200</v>
      </c>
      <c r="E84" s="39" t="s">
        <v>121</v>
      </c>
      <c r="F84" s="39" t="s">
        <v>253</v>
      </c>
      <c r="G84" s="39" t="s">
        <v>268</v>
      </c>
      <c r="H84" s="39" t="s">
        <v>269</v>
      </c>
      <c r="I84" s="39" t="s">
        <v>125</v>
      </c>
      <c r="J84" s="39"/>
      <c r="K84" s="39" t="s">
        <v>126</v>
      </c>
      <c r="L84" s="39"/>
      <c r="M84" s="39" t="s">
        <v>126</v>
      </c>
      <c r="N84" s="39"/>
      <c r="O84" s="39" t="s">
        <v>126</v>
      </c>
      <c r="P84" s="39"/>
      <c r="Q84" s="39" t="s">
        <v>126</v>
      </c>
      <c r="R84" s="39"/>
      <c r="S84" s="38">
        <f>(J84*'"Вес" ПИР'!$B$13+L84*'"Вес" ПИР'!$B$14+N84*'"Вес" ПИР'!$B$15+P84*'"Вес" ПИР'!$B$16+R84*'"Вес" ПИР'!$B$17)/100</f>
        <v>0</v>
      </c>
      <c r="T84" s="39" t="s">
        <v>127</v>
      </c>
      <c r="U84" s="39"/>
      <c r="V84" s="39" t="s">
        <v>127</v>
      </c>
      <c r="W84" s="39"/>
      <c r="X84" s="72">
        <f>(U84*'"Вес" ПИР'!$B$22+W84*'"Вес" ПИР'!$B$23)/100</f>
        <v>0</v>
      </c>
      <c r="Y84" s="39"/>
      <c r="Z84" s="39"/>
      <c r="AA84" s="39"/>
      <c r="AB84" s="39"/>
      <c r="AC84" s="39"/>
      <c r="AD84" s="39"/>
      <c r="AE84" s="39"/>
      <c r="AF84" s="39"/>
      <c r="AG84" s="38">
        <f>(Z84*'"Вес" ПИР'!$B$28+AB84*'"Вес" ПИР'!$B$29+AD84*'"Вес" ПИР'!$B$30+AF84*'"Вес" ПИР'!$B$31)/100</f>
        <v>0</v>
      </c>
      <c r="AH84" s="39"/>
      <c r="AI84" s="39"/>
      <c r="AJ84" s="39" t="s">
        <v>126</v>
      </c>
      <c r="AK84" s="39"/>
      <c r="AL84" s="39"/>
      <c r="AM84" s="39"/>
      <c r="AN84" s="39"/>
      <c r="AO84" s="39"/>
      <c r="AP84" s="39" t="s">
        <v>126</v>
      </c>
      <c r="AQ84" s="39"/>
      <c r="AR84" s="39" t="s">
        <v>126</v>
      </c>
      <c r="AS84" s="39"/>
      <c r="AT84" s="39" t="s">
        <v>126</v>
      </c>
      <c r="AU84" s="39"/>
      <c r="AV84" s="39"/>
      <c r="AW84" s="39"/>
      <c r="AX84" s="39"/>
      <c r="AY84" s="39"/>
      <c r="AZ84" s="39"/>
      <c r="BA84" s="39"/>
      <c r="BB84" s="72">
        <f>(AI84*'"Вес" ПИР'!$B$36+AK84*'"Вес" ПИР'!$B$37+AM84*'"Вес" ПИР'!$B$38+AO84*'"Вес" ПИР'!$B$39+AQ84*'"Вес" ПИР'!$B$40+AS84*'"Вес" ПИР'!$B$41+AU84*'"Вес" ПИР'!$B$42+AW84*'"Вес" ПИР'!$B$43+AY84*'"Вес" ПИР'!$B$44+BA84*'"Вес" ПИР'!$B$45)/100</f>
        <v>0</v>
      </c>
      <c r="BC84" s="39" t="s">
        <v>126</v>
      </c>
      <c r="BD84" s="39"/>
      <c r="BE84" s="39" t="s">
        <v>126</v>
      </c>
      <c r="BF84" s="57"/>
      <c r="BG84" s="72">
        <f>(BD84*'"Вес" ПИР'!$B$50+BF84*'"Вес" ПИР'!$B$51)/100</f>
        <v>0</v>
      </c>
      <c r="BH84" s="39"/>
      <c r="BI84" s="72">
        <v>0</v>
      </c>
      <c r="BJ84" s="39"/>
      <c r="BK84" s="56">
        <v>46218</v>
      </c>
      <c r="BL84" s="38">
        <f>(S84*'"Вес" ПИР'!$B$3+X84*'"Вес" ПИР'!$B$4+AG84*'"Вес" ПИР'!$B$5+BB84*'"Вес" ПИР'!$B$6+BG84*'"Вес" ПИР'!$B$7+BI84*'"Вес" ПИР'!$B$8)/100</f>
        <v>0</v>
      </c>
    </row>
    <row r="85" spans="1:64" ht="28">
      <c r="A85" s="54"/>
      <c r="B85" s="54">
        <v>2026</v>
      </c>
      <c r="C85" s="39" t="s">
        <v>120</v>
      </c>
      <c r="D85" s="39">
        <v>114035500</v>
      </c>
      <c r="E85" s="39" t="s">
        <v>121</v>
      </c>
      <c r="F85" s="39" t="s">
        <v>253</v>
      </c>
      <c r="G85" s="39" t="s">
        <v>268</v>
      </c>
      <c r="H85" s="39" t="s">
        <v>270</v>
      </c>
      <c r="I85" s="39" t="s">
        <v>125</v>
      </c>
      <c r="J85" s="39"/>
      <c r="K85" s="39" t="s">
        <v>126</v>
      </c>
      <c r="L85" s="39"/>
      <c r="M85" s="39" t="s">
        <v>126</v>
      </c>
      <c r="N85" s="39"/>
      <c r="O85" s="39" t="s">
        <v>126</v>
      </c>
      <c r="P85" s="39"/>
      <c r="Q85" s="39" t="s">
        <v>126</v>
      </c>
      <c r="R85" s="39"/>
      <c r="S85" s="38">
        <f>(J85*'"Вес" ПИР'!$B$13+L85*'"Вес" ПИР'!$B$14+N85*'"Вес" ПИР'!$B$15+P85*'"Вес" ПИР'!$B$16+R85*'"Вес" ПИР'!$B$17)/100</f>
        <v>0</v>
      </c>
      <c r="T85" s="39" t="s">
        <v>127</v>
      </c>
      <c r="U85" s="39"/>
      <c r="V85" s="39" t="s">
        <v>127</v>
      </c>
      <c r="W85" s="39"/>
      <c r="X85" s="72">
        <f>(U85*'"Вес" ПИР'!$B$22+W85*'"Вес" ПИР'!$B$23)/100</f>
        <v>0</v>
      </c>
      <c r="Y85" s="39"/>
      <c r="Z85" s="39"/>
      <c r="AA85" s="39"/>
      <c r="AB85" s="39"/>
      <c r="AC85" s="39"/>
      <c r="AD85" s="39"/>
      <c r="AE85" s="39"/>
      <c r="AF85" s="39"/>
      <c r="AG85" s="38">
        <f>(Z85*'"Вес" ПИР'!$B$28+AB85*'"Вес" ПИР'!$B$29+AD85*'"Вес" ПИР'!$B$30+AF85*'"Вес" ПИР'!$B$31)/100</f>
        <v>0</v>
      </c>
      <c r="AH85" s="39"/>
      <c r="AI85" s="39"/>
      <c r="AJ85" s="39" t="s">
        <v>126</v>
      </c>
      <c r="AK85" s="39"/>
      <c r="AL85" s="39"/>
      <c r="AM85" s="39"/>
      <c r="AN85" s="39"/>
      <c r="AO85" s="39"/>
      <c r="AP85" s="39" t="s">
        <v>126</v>
      </c>
      <c r="AQ85" s="39"/>
      <c r="AR85" s="39" t="s">
        <v>126</v>
      </c>
      <c r="AS85" s="39"/>
      <c r="AT85" s="39" t="s">
        <v>126</v>
      </c>
      <c r="AU85" s="39"/>
      <c r="AV85" s="39"/>
      <c r="AW85" s="39"/>
      <c r="AX85" s="39"/>
      <c r="AY85" s="39"/>
      <c r="AZ85" s="39"/>
      <c r="BA85" s="39"/>
      <c r="BB85" s="72">
        <f>(AI85*'"Вес" ПИР'!$B$36+AK85*'"Вес" ПИР'!$B$37+AM85*'"Вес" ПИР'!$B$38+AO85*'"Вес" ПИР'!$B$39+AQ85*'"Вес" ПИР'!$B$40+AS85*'"Вес" ПИР'!$B$41+AU85*'"Вес" ПИР'!$B$42+AW85*'"Вес" ПИР'!$B$43+AY85*'"Вес" ПИР'!$B$44+BA85*'"Вес" ПИР'!$B$45)/100</f>
        <v>0</v>
      </c>
      <c r="BC85" s="39" t="s">
        <v>126</v>
      </c>
      <c r="BD85" s="39"/>
      <c r="BE85" s="39" t="s">
        <v>126</v>
      </c>
      <c r="BF85" s="57"/>
      <c r="BG85" s="72">
        <f>(BD85*'"Вес" ПИР'!$B$50+BF85*'"Вес" ПИР'!$B$51)/100</f>
        <v>0</v>
      </c>
      <c r="BH85" s="39"/>
      <c r="BI85" s="72">
        <v>0</v>
      </c>
      <c r="BJ85" s="39"/>
      <c r="BK85" s="56">
        <v>46218</v>
      </c>
      <c r="BL85" s="38">
        <f>(S85*'"Вес" ПИР'!$B$3+X85*'"Вес" ПИР'!$B$4+AG85*'"Вес" ПИР'!$B$5+BB85*'"Вес" ПИР'!$B$6+BG85*'"Вес" ПИР'!$B$7+BI85*'"Вес" ПИР'!$B$8)/100</f>
        <v>0</v>
      </c>
    </row>
    <row r="86" spans="1:64" ht="28">
      <c r="A86" s="54"/>
      <c r="B86" s="54">
        <v>2026</v>
      </c>
      <c r="C86" s="39" t="s">
        <v>120</v>
      </c>
      <c r="D86" s="39">
        <v>114646200</v>
      </c>
      <c r="E86" s="39" t="s">
        <v>121</v>
      </c>
      <c r="F86" s="39" t="s">
        <v>142</v>
      </c>
      <c r="G86" s="39" t="s">
        <v>271</v>
      </c>
      <c r="H86" s="39" t="s">
        <v>272</v>
      </c>
      <c r="I86" s="39" t="s">
        <v>125</v>
      </c>
      <c r="J86" s="39"/>
      <c r="K86" s="39" t="s">
        <v>126</v>
      </c>
      <c r="L86" s="39"/>
      <c r="M86" s="39" t="s">
        <v>126</v>
      </c>
      <c r="N86" s="39"/>
      <c r="O86" s="39" t="s">
        <v>126</v>
      </c>
      <c r="P86" s="39"/>
      <c r="Q86" s="39" t="s">
        <v>126</v>
      </c>
      <c r="R86" s="39"/>
      <c r="S86" s="38">
        <f>(J86*'"Вес" ПИР'!$B$13+L86*'"Вес" ПИР'!$B$14+N86*'"Вес" ПИР'!$B$15+P86*'"Вес" ПИР'!$B$16+R86*'"Вес" ПИР'!$B$17)/100</f>
        <v>0</v>
      </c>
      <c r="T86" s="39" t="s">
        <v>127</v>
      </c>
      <c r="U86" s="39"/>
      <c r="V86" s="39" t="s">
        <v>127</v>
      </c>
      <c r="W86" s="39"/>
      <c r="X86" s="72">
        <f>(U86*'"Вес" ПИР'!$B$22+W86*'"Вес" ПИР'!$B$23)/100</f>
        <v>0</v>
      </c>
      <c r="Y86" s="39"/>
      <c r="Z86" s="39"/>
      <c r="AA86" s="39"/>
      <c r="AB86" s="39"/>
      <c r="AC86" s="39"/>
      <c r="AD86" s="39"/>
      <c r="AE86" s="39"/>
      <c r="AF86" s="39"/>
      <c r="AG86" s="38">
        <f>(Z86*'"Вес" ПИР'!$B$28+AB86*'"Вес" ПИР'!$B$29+AD86*'"Вес" ПИР'!$B$30+AF86*'"Вес" ПИР'!$B$31)/100</f>
        <v>0</v>
      </c>
      <c r="AH86" s="39"/>
      <c r="AI86" s="39"/>
      <c r="AJ86" s="39" t="s">
        <v>126</v>
      </c>
      <c r="AK86" s="39"/>
      <c r="AL86" s="39"/>
      <c r="AM86" s="39"/>
      <c r="AN86" s="39"/>
      <c r="AO86" s="39"/>
      <c r="AP86" s="39" t="s">
        <v>126</v>
      </c>
      <c r="AQ86" s="39"/>
      <c r="AR86" s="39" t="s">
        <v>126</v>
      </c>
      <c r="AS86" s="39"/>
      <c r="AT86" s="39" t="s">
        <v>126</v>
      </c>
      <c r="AU86" s="39"/>
      <c r="AV86" s="39"/>
      <c r="AW86" s="39"/>
      <c r="AX86" s="39"/>
      <c r="AY86" s="39"/>
      <c r="AZ86" s="39"/>
      <c r="BA86" s="39"/>
      <c r="BB86" s="72">
        <f>(AI86*'"Вес" ПИР'!$B$36+AK86*'"Вес" ПИР'!$B$37+AM86*'"Вес" ПИР'!$B$38+AO86*'"Вес" ПИР'!$B$39+AQ86*'"Вес" ПИР'!$B$40+AS86*'"Вес" ПИР'!$B$41+AU86*'"Вес" ПИР'!$B$42+AW86*'"Вес" ПИР'!$B$43+AY86*'"Вес" ПИР'!$B$44+BA86*'"Вес" ПИР'!$B$45)/100</f>
        <v>0</v>
      </c>
      <c r="BC86" s="39" t="s">
        <v>126</v>
      </c>
      <c r="BD86" s="39"/>
      <c r="BE86" s="39" t="s">
        <v>126</v>
      </c>
      <c r="BF86" s="57"/>
      <c r="BG86" s="72">
        <f>(BD86*'"Вес" ПИР'!$B$50+BF86*'"Вес" ПИР'!$B$51)/100</f>
        <v>0</v>
      </c>
      <c r="BH86" s="39"/>
      <c r="BI86" s="72">
        <v>0</v>
      </c>
      <c r="BJ86" s="39"/>
      <c r="BK86" s="56">
        <v>46218</v>
      </c>
      <c r="BL86" s="38">
        <f>(S86*'"Вес" ПИР'!$B$3+X86*'"Вес" ПИР'!$B$4+AG86*'"Вес" ПИР'!$B$5+BB86*'"Вес" ПИР'!$B$6+BG86*'"Вес" ПИР'!$B$7+BI86*'"Вес" ПИР'!$B$8)/100</f>
        <v>0</v>
      </c>
    </row>
    <row r="87" spans="1:64" ht="28">
      <c r="A87" s="54"/>
      <c r="B87" s="54">
        <v>2026</v>
      </c>
      <c r="C87" s="39" t="s">
        <v>120</v>
      </c>
      <c r="D87" s="39">
        <v>114645100</v>
      </c>
      <c r="E87" s="39" t="s">
        <v>121</v>
      </c>
      <c r="F87" s="39" t="s">
        <v>142</v>
      </c>
      <c r="G87" s="39" t="s">
        <v>273</v>
      </c>
      <c r="H87" s="39" t="s">
        <v>274</v>
      </c>
      <c r="I87" s="39" t="s">
        <v>125</v>
      </c>
      <c r="J87" s="39"/>
      <c r="K87" s="39" t="s">
        <v>126</v>
      </c>
      <c r="L87" s="39"/>
      <c r="M87" s="39" t="s">
        <v>126</v>
      </c>
      <c r="N87" s="39"/>
      <c r="O87" s="39" t="s">
        <v>126</v>
      </c>
      <c r="P87" s="39"/>
      <c r="Q87" s="39" t="s">
        <v>126</v>
      </c>
      <c r="R87" s="39"/>
      <c r="S87" s="38">
        <f>(J87*'"Вес" ПИР'!$B$13+L87*'"Вес" ПИР'!$B$14+N87*'"Вес" ПИР'!$B$15+P87*'"Вес" ПИР'!$B$16+R87*'"Вес" ПИР'!$B$17)/100</f>
        <v>0</v>
      </c>
      <c r="T87" s="39" t="s">
        <v>127</v>
      </c>
      <c r="U87" s="39"/>
      <c r="V87" s="39" t="s">
        <v>127</v>
      </c>
      <c r="W87" s="39"/>
      <c r="X87" s="72">
        <f>(U87*'"Вес" ПИР'!$B$22+W87*'"Вес" ПИР'!$B$23)/100</f>
        <v>0</v>
      </c>
      <c r="Y87" s="39"/>
      <c r="Z87" s="39"/>
      <c r="AA87" s="39"/>
      <c r="AB87" s="39"/>
      <c r="AC87" s="39"/>
      <c r="AD87" s="39"/>
      <c r="AE87" s="39"/>
      <c r="AF87" s="39"/>
      <c r="AG87" s="38">
        <f>(Z87*'"Вес" ПИР'!$B$28+AB87*'"Вес" ПИР'!$B$29+AD87*'"Вес" ПИР'!$B$30+AF87*'"Вес" ПИР'!$B$31)/100</f>
        <v>0</v>
      </c>
      <c r="AH87" s="39"/>
      <c r="AI87" s="39"/>
      <c r="AJ87" s="39" t="s">
        <v>126</v>
      </c>
      <c r="AK87" s="39"/>
      <c r="AL87" s="39"/>
      <c r="AM87" s="39"/>
      <c r="AN87" s="39"/>
      <c r="AO87" s="39"/>
      <c r="AP87" s="39" t="s">
        <v>126</v>
      </c>
      <c r="AQ87" s="39"/>
      <c r="AR87" s="39" t="s">
        <v>126</v>
      </c>
      <c r="AS87" s="39"/>
      <c r="AT87" s="39" t="s">
        <v>126</v>
      </c>
      <c r="AU87" s="39"/>
      <c r="AV87" s="39"/>
      <c r="AW87" s="39"/>
      <c r="AX87" s="39"/>
      <c r="AY87" s="39"/>
      <c r="AZ87" s="39"/>
      <c r="BA87" s="39"/>
      <c r="BB87" s="72">
        <f>(AI87*'"Вес" ПИР'!$B$36+AK87*'"Вес" ПИР'!$B$37+AM87*'"Вес" ПИР'!$B$38+AO87*'"Вес" ПИР'!$B$39+AQ87*'"Вес" ПИР'!$B$40+AS87*'"Вес" ПИР'!$B$41+AU87*'"Вес" ПИР'!$B$42+AW87*'"Вес" ПИР'!$B$43+AY87*'"Вес" ПИР'!$B$44+BA87*'"Вес" ПИР'!$B$45)/100</f>
        <v>0</v>
      </c>
      <c r="BC87" s="39" t="s">
        <v>126</v>
      </c>
      <c r="BD87" s="39"/>
      <c r="BE87" s="39" t="s">
        <v>126</v>
      </c>
      <c r="BF87" s="57"/>
      <c r="BG87" s="72">
        <f>(BD87*'"Вес" ПИР'!$B$50+BF87*'"Вес" ПИР'!$B$51)/100</f>
        <v>0</v>
      </c>
      <c r="BH87" s="39"/>
      <c r="BI87" s="72">
        <v>0</v>
      </c>
      <c r="BJ87" s="39"/>
      <c r="BK87" s="56">
        <v>46218</v>
      </c>
      <c r="BL87" s="38">
        <f>(S87*'"Вес" ПИР'!$B$3+X87*'"Вес" ПИР'!$B$4+AG87*'"Вес" ПИР'!$B$5+BB87*'"Вес" ПИР'!$B$6+BG87*'"Вес" ПИР'!$B$7+BI87*'"Вес" ПИР'!$B$8)/100</f>
        <v>0</v>
      </c>
    </row>
    <row r="88" spans="1:64" ht="28">
      <c r="A88" s="54"/>
      <c r="B88" s="54">
        <v>2026</v>
      </c>
      <c r="C88" s="39" t="s">
        <v>120</v>
      </c>
      <c r="D88" s="39">
        <v>114647100</v>
      </c>
      <c r="E88" s="39" t="s">
        <v>121</v>
      </c>
      <c r="F88" s="39" t="s">
        <v>142</v>
      </c>
      <c r="G88" s="39" t="s">
        <v>275</v>
      </c>
      <c r="H88" s="39" t="s">
        <v>275</v>
      </c>
      <c r="I88" s="39" t="s">
        <v>125</v>
      </c>
      <c r="J88" s="39"/>
      <c r="K88" s="39" t="s">
        <v>126</v>
      </c>
      <c r="L88" s="39"/>
      <c r="M88" s="39" t="s">
        <v>126</v>
      </c>
      <c r="N88" s="39"/>
      <c r="O88" s="39" t="s">
        <v>126</v>
      </c>
      <c r="P88" s="39"/>
      <c r="Q88" s="39" t="s">
        <v>126</v>
      </c>
      <c r="R88" s="39"/>
      <c r="S88" s="38">
        <f>(J88*'"Вес" ПИР'!$B$13+L88*'"Вес" ПИР'!$B$14+N88*'"Вес" ПИР'!$B$15+P88*'"Вес" ПИР'!$B$16+R88*'"Вес" ПИР'!$B$17)/100</f>
        <v>0</v>
      </c>
      <c r="T88" s="39" t="s">
        <v>127</v>
      </c>
      <c r="U88" s="39"/>
      <c r="V88" s="39" t="s">
        <v>127</v>
      </c>
      <c r="W88" s="39"/>
      <c r="X88" s="72">
        <f>(U88*'"Вес" ПИР'!$B$22+W88*'"Вес" ПИР'!$B$23)/100</f>
        <v>0</v>
      </c>
      <c r="Y88" s="39"/>
      <c r="Z88" s="39"/>
      <c r="AA88" s="39"/>
      <c r="AB88" s="39"/>
      <c r="AC88" s="39"/>
      <c r="AD88" s="39"/>
      <c r="AE88" s="39"/>
      <c r="AF88" s="39"/>
      <c r="AG88" s="38">
        <f>(Z88*'"Вес" ПИР'!$B$28+AB88*'"Вес" ПИР'!$B$29+AD88*'"Вес" ПИР'!$B$30+AF88*'"Вес" ПИР'!$B$31)/100</f>
        <v>0</v>
      </c>
      <c r="AH88" s="39"/>
      <c r="AI88" s="39"/>
      <c r="AJ88" s="39" t="s">
        <v>126</v>
      </c>
      <c r="AK88" s="39"/>
      <c r="AL88" s="39"/>
      <c r="AM88" s="39"/>
      <c r="AN88" s="39"/>
      <c r="AO88" s="39"/>
      <c r="AP88" s="39" t="s">
        <v>126</v>
      </c>
      <c r="AQ88" s="39"/>
      <c r="AR88" s="39" t="s">
        <v>126</v>
      </c>
      <c r="AS88" s="39"/>
      <c r="AT88" s="39" t="s">
        <v>126</v>
      </c>
      <c r="AU88" s="39"/>
      <c r="AV88" s="39"/>
      <c r="AW88" s="39"/>
      <c r="AX88" s="39"/>
      <c r="AY88" s="39"/>
      <c r="AZ88" s="39"/>
      <c r="BA88" s="39"/>
      <c r="BB88" s="72">
        <f>(AI88*'"Вес" ПИР'!$B$36+AK88*'"Вес" ПИР'!$B$37+AM88*'"Вес" ПИР'!$B$38+AO88*'"Вес" ПИР'!$B$39+AQ88*'"Вес" ПИР'!$B$40+AS88*'"Вес" ПИР'!$B$41+AU88*'"Вес" ПИР'!$B$42+AW88*'"Вес" ПИР'!$B$43+AY88*'"Вес" ПИР'!$B$44+BA88*'"Вес" ПИР'!$B$45)/100</f>
        <v>0</v>
      </c>
      <c r="BC88" s="39" t="s">
        <v>126</v>
      </c>
      <c r="BD88" s="39"/>
      <c r="BE88" s="39" t="s">
        <v>126</v>
      </c>
      <c r="BF88" s="57"/>
      <c r="BG88" s="72">
        <f>(BD88*'"Вес" ПИР'!$B$50+BF88*'"Вес" ПИР'!$B$51)/100</f>
        <v>0</v>
      </c>
      <c r="BH88" s="39"/>
      <c r="BI88" s="72">
        <v>0</v>
      </c>
      <c r="BJ88" s="39"/>
      <c r="BK88" s="56">
        <v>46218</v>
      </c>
      <c r="BL88" s="38">
        <f>(S88*'"Вес" ПИР'!$B$3+X88*'"Вес" ПИР'!$B$4+AG88*'"Вес" ПИР'!$B$5+BB88*'"Вес" ПИР'!$B$6+BG88*'"Вес" ПИР'!$B$7+BI88*'"Вес" ПИР'!$B$8)/100</f>
        <v>0</v>
      </c>
    </row>
    <row r="89" spans="1:64" ht="28">
      <c r="A89" s="54"/>
      <c r="B89" s="54">
        <v>2026</v>
      </c>
      <c r="C89" s="39" t="s">
        <v>120</v>
      </c>
      <c r="D89" s="39">
        <v>114659180</v>
      </c>
      <c r="E89" s="39" t="s">
        <v>121</v>
      </c>
      <c r="F89" s="39" t="s">
        <v>142</v>
      </c>
      <c r="G89" s="39" t="s">
        <v>276</v>
      </c>
      <c r="H89" s="39" t="s">
        <v>277</v>
      </c>
      <c r="I89" s="39" t="s">
        <v>125</v>
      </c>
      <c r="J89" s="39"/>
      <c r="K89" s="39" t="s">
        <v>126</v>
      </c>
      <c r="L89" s="39"/>
      <c r="M89" s="39" t="s">
        <v>126</v>
      </c>
      <c r="N89" s="39"/>
      <c r="O89" s="39" t="s">
        <v>126</v>
      </c>
      <c r="P89" s="39"/>
      <c r="Q89" s="39" t="s">
        <v>126</v>
      </c>
      <c r="R89" s="39"/>
      <c r="S89" s="38">
        <f>(J89*'"Вес" ПИР'!$B$13+L89*'"Вес" ПИР'!$B$14+N89*'"Вес" ПИР'!$B$15+P89*'"Вес" ПИР'!$B$16+R89*'"Вес" ПИР'!$B$17)/100</f>
        <v>0</v>
      </c>
      <c r="T89" s="39" t="s">
        <v>127</v>
      </c>
      <c r="U89" s="39"/>
      <c r="V89" s="39" t="s">
        <v>127</v>
      </c>
      <c r="W89" s="39"/>
      <c r="X89" s="72">
        <f>(U89*'"Вес" ПИР'!$B$22+W89*'"Вес" ПИР'!$B$23)/100</f>
        <v>0</v>
      </c>
      <c r="Y89" s="39"/>
      <c r="Z89" s="39"/>
      <c r="AA89" s="39"/>
      <c r="AB89" s="39"/>
      <c r="AC89" s="39"/>
      <c r="AD89" s="39"/>
      <c r="AE89" s="39"/>
      <c r="AF89" s="39"/>
      <c r="AG89" s="38">
        <f>(Z89*'"Вес" ПИР'!$B$28+AB89*'"Вес" ПИР'!$B$29+AD89*'"Вес" ПИР'!$B$30+AF89*'"Вес" ПИР'!$B$31)/100</f>
        <v>0</v>
      </c>
      <c r="AH89" s="39"/>
      <c r="AI89" s="39"/>
      <c r="AJ89" s="39" t="s">
        <v>126</v>
      </c>
      <c r="AK89" s="39"/>
      <c r="AL89" s="39"/>
      <c r="AM89" s="39"/>
      <c r="AN89" s="39"/>
      <c r="AO89" s="39"/>
      <c r="AP89" s="39" t="s">
        <v>126</v>
      </c>
      <c r="AQ89" s="39"/>
      <c r="AR89" s="39" t="s">
        <v>126</v>
      </c>
      <c r="AS89" s="39"/>
      <c r="AT89" s="39" t="s">
        <v>126</v>
      </c>
      <c r="AU89" s="39"/>
      <c r="AV89" s="39"/>
      <c r="AW89" s="39"/>
      <c r="AX89" s="39"/>
      <c r="AY89" s="39"/>
      <c r="AZ89" s="39"/>
      <c r="BA89" s="39"/>
      <c r="BB89" s="72">
        <f>(AI89*'"Вес" ПИР'!$B$36+AK89*'"Вес" ПИР'!$B$37+AM89*'"Вес" ПИР'!$B$38+AO89*'"Вес" ПИР'!$B$39+AQ89*'"Вес" ПИР'!$B$40+AS89*'"Вес" ПИР'!$B$41+AU89*'"Вес" ПИР'!$B$42+AW89*'"Вес" ПИР'!$B$43+AY89*'"Вес" ПИР'!$B$44+BA89*'"Вес" ПИР'!$B$45)/100</f>
        <v>0</v>
      </c>
      <c r="BC89" s="39" t="s">
        <v>126</v>
      </c>
      <c r="BD89" s="39"/>
      <c r="BE89" s="39" t="s">
        <v>126</v>
      </c>
      <c r="BF89" s="57"/>
      <c r="BG89" s="72">
        <f>(BD89*'"Вес" ПИР'!$B$50+BF89*'"Вес" ПИР'!$B$51)/100</f>
        <v>0</v>
      </c>
      <c r="BH89" s="39"/>
      <c r="BI89" s="72">
        <v>0</v>
      </c>
      <c r="BJ89" s="39"/>
      <c r="BK89" s="56">
        <v>46218</v>
      </c>
      <c r="BL89" s="38">
        <f>(S89*'"Вес" ПИР'!$B$3+X89*'"Вес" ПИР'!$B$4+AG89*'"Вес" ПИР'!$B$5+BB89*'"Вес" ПИР'!$B$6+BG89*'"Вес" ПИР'!$B$7+BI89*'"Вес" ПИР'!$B$8)/100</f>
        <v>0</v>
      </c>
    </row>
    <row r="90" spans="1:64" ht="28">
      <c r="A90" s="54"/>
      <c r="B90" s="54">
        <v>2026</v>
      </c>
      <c r="C90" s="39" t="s">
        <v>120</v>
      </c>
      <c r="D90" s="39">
        <v>114635200</v>
      </c>
      <c r="E90" s="39" t="s">
        <v>121</v>
      </c>
      <c r="F90" s="39" t="s">
        <v>142</v>
      </c>
      <c r="G90" s="39" t="s">
        <v>278</v>
      </c>
      <c r="H90" s="39" t="s">
        <v>279</v>
      </c>
      <c r="I90" s="39" t="s">
        <v>125</v>
      </c>
      <c r="J90" s="39"/>
      <c r="K90" s="39" t="s">
        <v>126</v>
      </c>
      <c r="L90" s="39"/>
      <c r="M90" s="39" t="s">
        <v>126</v>
      </c>
      <c r="N90" s="39"/>
      <c r="O90" s="39" t="s">
        <v>126</v>
      </c>
      <c r="P90" s="39"/>
      <c r="Q90" s="39" t="s">
        <v>126</v>
      </c>
      <c r="R90" s="39"/>
      <c r="S90" s="38">
        <f>(J90*'"Вес" ПИР'!$B$13+L90*'"Вес" ПИР'!$B$14+N90*'"Вес" ПИР'!$B$15+P90*'"Вес" ПИР'!$B$16+R90*'"Вес" ПИР'!$B$17)/100</f>
        <v>0</v>
      </c>
      <c r="T90" s="39" t="s">
        <v>127</v>
      </c>
      <c r="U90" s="39"/>
      <c r="V90" s="39" t="s">
        <v>127</v>
      </c>
      <c r="W90" s="39"/>
      <c r="X90" s="72">
        <f>(U90*'"Вес" ПИР'!$B$22+W90*'"Вес" ПИР'!$B$23)/100</f>
        <v>0</v>
      </c>
      <c r="Y90" s="39"/>
      <c r="Z90" s="39"/>
      <c r="AA90" s="39"/>
      <c r="AB90" s="39"/>
      <c r="AC90" s="39"/>
      <c r="AD90" s="39"/>
      <c r="AE90" s="39"/>
      <c r="AF90" s="39"/>
      <c r="AG90" s="38">
        <f>(Z90*'"Вес" ПИР'!$B$28+AB90*'"Вес" ПИР'!$B$29+AD90*'"Вес" ПИР'!$B$30+AF90*'"Вес" ПИР'!$B$31)/100</f>
        <v>0</v>
      </c>
      <c r="AH90" s="39"/>
      <c r="AI90" s="39"/>
      <c r="AJ90" s="39" t="s">
        <v>126</v>
      </c>
      <c r="AK90" s="39"/>
      <c r="AL90" s="39"/>
      <c r="AM90" s="39"/>
      <c r="AN90" s="39"/>
      <c r="AO90" s="39"/>
      <c r="AP90" s="39" t="s">
        <v>126</v>
      </c>
      <c r="AQ90" s="39"/>
      <c r="AR90" s="39" t="s">
        <v>126</v>
      </c>
      <c r="AS90" s="39"/>
      <c r="AT90" s="39" t="s">
        <v>126</v>
      </c>
      <c r="AU90" s="39"/>
      <c r="AV90" s="39"/>
      <c r="AW90" s="39"/>
      <c r="AX90" s="39"/>
      <c r="AY90" s="39"/>
      <c r="AZ90" s="39"/>
      <c r="BA90" s="39"/>
      <c r="BB90" s="72">
        <f>(AI90*'"Вес" ПИР'!$B$36+AK90*'"Вес" ПИР'!$B$37+AM90*'"Вес" ПИР'!$B$38+AO90*'"Вес" ПИР'!$B$39+AQ90*'"Вес" ПИР'!$B$40+AS90*'"Вес" ПИР'!$B$41+AU90*'"Вес" ПИР'!$B$42+AW90*'"Вес" ПИР'!$B$43+AY90*'"Вес" ПИР'!$B$44+BA90*'"Вес" ПИР'!$B$45)/100</f>
        <v>0</v>
      </c>
      <c r="BC90" s="39" t="s">
        <v>126</v>
      </c>
      <c r="BD90" s="39"/>
      <c r="BE90" s="39" t="s">
        <v>126</v>
      </c>
      <c r="BF90" s="57"/>
      <c r="BG90" s="72">
        <f>(BD90*'"Вес" ПИР'!$B$50+BF90*'"Вес" ПИР'!$B$51)/100</f>
        <v>0</v>
      </c>
      <c r="BH90" s="39"/>
      <c r="BI90" s="72">
        <v>0</v>
      </c>
      <c r="BJ90" s="39"/>
      <c r="BK90" s="56">
        <v>46218</v>
      </c>
      <c r="BL90" s="38">
        <f>(S90*'"Вес" ПИР'!$B$3+X90*'"Вес" ПИР'!$B$4+AG90*'"Вес" ПИР'!$B$5+BB90*'"Вес" ПИР'!$B$6+BG90*'"Вес" ПИР'!$B$7+BI90*'"Вес" ПИР'!$B$8)/100</f>
        <v>0</v>
      </c>
    </row>
    <row r="91" spans="1:64" ht="28">
      <c r="A91" s="54"/>
      <c r="B91" s="54">
        <v>2026</v>
      </c>
      <c r="C91" s="39" t="s">
        <v>120</v>
      </c>
      <c r="D91" s="39">
        <v>114641200</v>
      </c>
      <c r="E91" s="39" t="s">
        <v>121</v>
      </c>
      <c r="F91" s="39" t="s">
        <v>142</v>
      </c>
      <c r="G91" s="39" t="s">
        <v>280</v>
      </c>
      <c r="H91" s="39" t="s">
        <v>281</v>
      </c>
      <c r="I91" s="39" t="s">
        <v>125</v>
      </c>
      <c r="J91" s="39"/>
      <c r="K91" s="39" t="s">
        <v>126</v>
      </c>
      <c r="L91" s="39"/>
      <c r="M91" s="39" t="s">
        <v>126</v>
      </c>
      <c r="N91" s="39"/>
      <c r="O91" s="39" t="s">
        <v>126</v>
      </c>
      <c r="P91" s="39"/>
      <c r="Q91" s="39" t="s">
        <v>126</v>
      </c>
      <c r="R91" s="39"/>
      <c r="S91" s="38">
        <f>(J91*'"Вес" ПИР'!$B$13+L91*'"Вес" ПИР'!$B$14+N91*'"Вес" ПИР'!$B$15+P91*'"Вес" ПИР'!$B$16+R91*'"Вес" ПИР'!$B$17)/100</f>
        <v>0</v>
      </c>
      <c r="T91" s="39" t="s">
        <v>127</v>
      </c>
      <c r="U91" s="39"/>
      <c r="V91" s="39" t="s">
        <v>127</v>
      </c>
      <c r="W91" s="39"/>
      <c r="X91" s="72">
        <f>(U91*'"Вес" ПИР'!$B$22+W91*'"Вес" ПИР'!$B$23)/100</f>
        <v>0</v>
      </c>
      <c r="Y91" s="39"/>
      <c r="Z91" s="39"/>
      <c r="AA91" s="39"/>
      <c r="AB91" s="39"/>
      <c r="AC91" s="39"/>
      <c r="AD91" s="39"/>
      <c r="AE91" s="39"/>
      <c r="AF91" s="39"/>
      <c r="AG91" s="38">
        <f>(Z91*'"Вес" ПИР'!$B$28+AB91*'"Вес" ПИР'!$B$29+AD91*'"Вес" ПИР'!$B$30+AF91*'"Вес" ПИР'!$B$31)/100</f>
        <v>0</v>
      </c>
      <c r="AH91" s="39"/>
      <c r="AI91" s="39"/>
      <c r="AJ91" s="39" t="s">
        <v>126</v>
      </c>
      <c r="AK91" s="39"/>
      <c r="AL91" s="39"/>
      <c r="AM91" s="39"/>
      <c r="AN91" s="39"/>
      <c r="AO91" s="39"/>
      <c r="AP91" s="39" t="s">
        <v>126</v>
      </c>
      <c r="AQ91" s="39"/>
      <c r="AR91" s="39" t="s">
        <v>126</v>
      </c>
      <c r="AS91" s="39"/>
      <c r="AT91" s="39" t="s">
        <v>126</v>
      </c>
      <c r="AU91" s="39"/>
      <c r="AV91" s="39"/>
      <c r="AW91" s="39"/>
      <c r="AX91" s="39"/>
      <c r="AY91" s="39"/>
      <c r="AZ91" s="39"/>
      <c r="BA91" s="39"/>
      <c r="BB91" s="72">
        <f>(AI91*'"Вес" ПИР'!$B$36+AK91*'"Вес" ПИР'!$B$37+AM91*'"Вес" ПИР'!$B$38+AO91*'"Вес" ПИР'!$B$39+AQ91*'"Вес" ПИР'!$B$40+AS91*'"Вес" ПИР'!$B$41+AU91*'"Вес" ПИР'!$B$42+AW91*'"Вес" ПИР'!$B$43+AY91*'"Вес" ПИР'!$B$44+BA91*'"Вес" ПИР'!$B$45)/100</f>
        <v>0</v>
      </c>
      <c r="BC91" s="39" t="s">
        <v>126</v>
      </c>
      <c r="BD91" s="39"/>
      <c r="BE91" s="39" t="s">
        <v>126</v>
      </c>
      <c r="BF91" s="57"/>
      <c r="BG91" s="72">
        <f>(BD91*'"Вес" ПИР'!$B$50+BF91*'"Вес" ПИР'!$B$51)/100</f>
        <v>0</v>
      </c>
      <c r="BH91" s="39"/>
      <c r="BI91" s="72">
        <v>0</v>
      </c>
      <c r="BJ91" s="39"/>
      <c r="BK91" s="56">
        <v>46218</v>
      </c>
      <c r="BL91" s="38">
        <f>(S91*'"Вес" ПИР'!$B$3+X91*'"Вес" ПИР'!$B$4+AG91*'"Вес" ПИР'!$B$5+BB91*'"Вес" ПИР'!$B$6+BG91*'"Вес" ПИР'!$B$7+BI91*'"Вес" ПИР'!$B$8)/100</f>
        <v>0</v>
      </c>
    </row>
    <row r="92" spans="1:64" ht="28">
      <c r="A92" s="54"/>
      <c r="B92" s="54">
        <v>2026</v>
      </c>
      <c r="C92" s="39" t="s">
        <v>120</v>
      </c>
      <c r="D92" s="39">
        <v>114857400</v>
      </c>
      <c r="E92" s="39" t="s">
        <v>121</v>
      </c>
      <c r="F92" s="39" t="s">
        <v>146</v>
      </c>
      <c r="G92" s="39" t="s">
        <v>154</v>
      </c>
      <c r="H92" s="39" t="s">
        <v>282</v>
      </c>
      <c r="I92" s="39" t="s">
        <v>125</v>
      </c>
      <c r="J92" s="39"/>
      <c r="K92" s="39" t="s">
        <v>126</v>
      </c>
      <c r="L92" s="39"/>
      <c r="M92" s="39" t="s">
        <v>126</v>
      </c>
      <c r="N92" s="39"/>
      <c r="O92" s="39" t="s">
        <v>126</v>
      </c>
      <c r="P92" s="39"/>
      <c r="Q92" s="39" t="s">
        <v>126</v>
      </c>
      <c r="R92" s="39"/>
      <c r="S92" s="38">
        <f>(J92*'"Вес" ПИР'!$B$13+L92*'"Вес" ПИР'!$B$14+N92*'"Вес" ПИР'!$B$15+P92*'"Вес" ПИР'!$B$16+R92*'"Вес" ПИР'!$B$17)/100</f>
        <v>0</v>
      </c>
      <c r="T92" s="39" t="s">
        <v>127</v>
      </c>
      <c r="U92" s="39"/>
      <c r="V92" s="39" t="s">
        <v>127</v>
      </c>
      <c r="W92" s="39"/>
      <c r="X92" s="72">
        <f>(U92*'"Вес" ПИР'!$B$22+W92*'"Вес" ПИР'!$B$23)/100</f>
        <v>0</v>
      </c>
      <c r="Y92" s="39"/>
      <c r="Z92" s="39"/>
      <c r="AA92" s="39"/>
      <c r="AB92" s="39"/>
      <c r="AC92" s="39"/>
      <c r="AD92" s="39"/>
      <c r="AE92" s="39"/>
      <c r="AF92" s="39"/>
      <c r="AG92" s="38">
        <f>(Z92*'"Вес" ПИР'!$B$28+AB92*'"Вес" ПИР'!$B$29+AD92*'"Вес" ПИР'!$B$30+AF92*'"Вес" ПИР'!$B$31)/100</f>
        <v>0</v>
      </c>
      <c r="AH92" s="39"/>
      <c r="AI92" s="39"/>
      <c r="AJ92" s="39" t="s">
        <v>126</v>
      </c>
      <c r="AK92" s="39"/>
      <c r="AL92" s="39"/>
      <c r="AM92" s="39"/>
      <c r="AN92" s="39"/>
      <c r="AO92" s="39"/>
      <c r="AP92" s="39" t="s">
        <v>126</v>
      </c>
      <c r="AQ92" s="39"/>
      <c r="AR92" s="39" t="s">
        <v>126</v>
      </c>
      <c r="AS92" s="39"/>
      <c r="AT92" s="39" t="s">
        <v>126</v>
      </c>
      <c r="AU92" s="39"/>
      <c r="AV92" s="39"/>
      <c r="AW92" s="39"/>
      <c r="AX92" s="39"/>
      <c r="AY92" s="39"/>
      <c r="AZ92" s="39"/>
      <c r="BA92" s="39"/>
      <c r="BB92" s="72">
        <f>(AI92*'"Вес" ПИР'!$B$36+AK92*'"Вес" ПИР'!$B$37+AM92*'"Вес" ПИР'!$B$38+AO92*'"Вес" ПИР'!$B$39+AQ92*'"Вес" ПИР'!$B$40+AS92*'"Вес" ПИР'!$B$41+AU92*'"Вес" ПИР'!$B$42+AW92*'"Вес" ПИР'!$B$43+AY92*'"Вес" ПИР'!$B$44+BA92*'"Вес" ПИР'!$B$45)/100</f>
        <v>0</v>
      </c>
      <c r="BC92" s="39" t="s">
        <v>126</v>
      </c>
      <c r="BD92" s="39"/>
      <c r="BE92" s="39" t="s">
        <v>126</v>
      </c>
      <c r="BF92" s="57"/>
      <c r="BG92" s="72">
        <f>(BD92*'"Вес" ПИР'!$B$50+BF92*'"Вес" ПИР'!$B$51)/100</f>
        <v>0</v>
      </c>
      <c r="BH92" s="39"/>
      <c r="BI92" s="72">
        <v>0</v>
      </c>
      <c r="BJ92" s="39"/>
      <c r="BK92" s="39" t="s">
        <v>149</v>
      </c>
      <c r="BL92" s="38">
        <f>(S92*'"Вес" ПИР'!$B$3+X92*'"Вес" ПИР'!$B$4+AG92*'"Вес" ПИР'!$B$5+BB92*'"Вес" ПИР'!$B$6+BG92*'"Вес" ПИР'!$B$7+BI92*'"Вес" ПИР'!$B$8)/100</f>
        <v>0</v>
      </c>
    </row>
    <row r="93" spans="1:64" ht="28">
      <c r="A93" s="54"/>
      <c r="B93" s="54">
        <v>2026</v>
      </c>
      <c r="C93" s="39" t="s">
        <v>120</v>
      </c>
      <c r="D93" s="39">
        <v>114857700</v>
      </c>
      <c r="E93" s="39" t="s">
        <v>121</v>
      </c>
      <c r="F93" s="39" t="s">
        <v>146</v>
      </c>
      <c r="G93" s="39" t="s">
        <v>154</v>
      </c>
      <c r="H93" s="39" t="s">
        <v>263</v>
      </c>
      <c r="I93" s="39" t="s">
        <v>125</v>
      </c>
      <c r="J93" s="39"/>
      <c r="K93" s="39" t="s">
        <v>126</v>
      </c>
      <c r="L93" s="39"/>
      <c r="M93" s="39" t="s">
        <v>126</v>
      </c>
      <c r="N93" s="39"/>
      <c r="O93" s="39" t="s">
        <v>126</v>
      </c>
      <c r="P93" s="39"/>
      <c r="Q93" s="39" t="s">
        <v>126</v>
      </c>
      <c r="R93" s="39"/>
      <c r="S93" s="38">
        <f>(J93*'"Вес" ПИР'!$B$13+L93*'"Вес" ПИР'!$B$14+N93*'"Вес" ПИР'!$B$15+P93*'"Вес" ПИР'!$B$16+R93*'"Вес" ПИР'!$B$17)/100</f>
        <v>0</v>
      </c>
      <c r="T93" s="39" t="s">
        <v>127</v>
      </c>
      <c r="U93" s="39"/>
      <c r="V93" s="39" t="s">
        <v>127</v>
      </c>
      <c r="W93" s="39"/>
      <c r="X93" s="72">
        <f>(U93*'"Вес" ПИР'!$B$22+W93*'"Вес" ПИР'!$B$23)/100</f>
        <v>0</v>
      </c>
      <c r="Y93" s="39"/>
      <c r="Z93" s="39"/>
      <c r="AA93" s="39"/>
      <c r="AB93" s="39"/>
      <c r="AC93" s="39"/>
      <c r="AD93" s="39"/>
      <c r="AE93" s="39"/>
      <c r="AF93" s="39"/>
      <c r="AG93" s="38">
        <f>(Z93*'"Вес" ПИР'!$B$28+AB93*'"Вес" ПИР'!$B$29+AD93*'"Вес" ПИР'!$B$30+AF93*'"Вес" ПИР'!$B$31)/100</f>
        <v>0</v>
      </c>
      <c r="AH93" s="39"/>
      <c r="AI93" s="39"/>
      <c r="AJ93" s="39" t="s">
        <v>126</v>
      </c>
      <c r="AK93" s="39"/>
      <c r="AL93" s="39"/>
      <c r="AM93" s="39"/>
      <c r="AN93" s="39"/>
      <c r="AO93" s="39"/>
      <c r="AP93" s="39" t="s">
        <v>126</v>
      </c>
      <c r="AQ93" s="39"/>
      <c r="AR93" s="39" t="s">
        <v>126</v>
      </c>
      <c r="AS93" s="39"/>
      <c r="AT93" s="39" t="s">
        <v>126</v>
      </c>
      <c r="AU93" s="39"/>
      <c r="AV93" s="39"/>
      <c r="AW93" s="39"/>
      <c r="AX93" s="39"/>
      <c r="AY93" s="39"/>
      <c r="AZ93" s="39"/>
      <c r="BA93" s="39"/>
      <c r="BB93" s="72">
        <f>(AI93*'"Вес" ПИР'!$B$36+AK93*'"Вес" ПИР'!$B$37+AM93*'"Вес" ПИР'!$B$38+AO93*'"Вес" ПИР'!$B$39+AQ93*'"Вес" ПИР'!$B$40+AS93*'"Вес" ПИР'!$B$41+AU93*'"Вес" ПИР'!$B$42+AW93*'"Вес" ПИР'!$B$43+AY93*'"Вес" ПИР'!$B$44+BA93*'"Вес" ПИР'!$B$45)/100</f>
        <v>0</v>
      </c>
      <c r="BC93" s="39" t="s">
        <v>126</v>
      </c>
      <c r="BD93" s="39"/>
      <c r="BE93" s="39" t="s">
        <v>126</v>
      </c>
      <c r="BF93" s="57"/>
      <c r="BG93" s="72">
        <f>(BD93*'"Вес" ПИР'!$B$50+BF93*'"Вес" ПИР'!$B$51)/100</f>
        <v>0</v>
      </c>
      <c r="BH93" s="39"/>
      <c r="BI93" s="72">
        <v>0</v>
      </c>
      <c r="BJ93" s="39"/>
      <c r="BK93" s="39" t="s">
        <v>149</v>
      </c>
      <c r="BL93" s="38">
        <f>(S93*'"Вес" ПИР'!$B$3+X93*'"Вес" ПИР'!$B$4+AG93*'"Вес" ПИР'!$B$5+BB93*'"Вес" ПИР'!$B$6+BG93*'"Вес" ПИР'!$B$7+BI93*'"Вес" ПИР'!$B$8)/100</f>
        <v>0</v>
      </c>
    </row>
    <row r="94" spans="1:64" ht="28">
      <c r="A94" s="54"/>
      <c r="B94" s="54">
        <v>2026</v>
      </c>
      <c r="C94" s="39" t="s">
        <v>120</v>
      </c>
      <c r="D94" s="39">
        <v>114873300</v>
      </c>
      <c r="E94" s="39" t="s">
        <v>121</v>
      </c>
      <c r="F94" s="39" t="s">
        <v>146</v>
      </c>
      <c r="G94" s="39" t="s">
        <v>283</v>
      </c>
      <c r="H94" s="39" t="s">
        <v>284</v>
      </c>
      <c r="I94" s="39" t="s">
        <v>125</v>
      </c>
      <c r="J94" s="39"/>
      <c r="K94" s="39" t="s">
        <v>126</v>
      </c>
      <c r="L94" s="39"/>
      <c r="M94" s="39" t="s">
        <v>126</v>
      </c>
      <c r="N94" s="39"/>
      <c r="O94" s="39" t="s">
        <v>126</v>
      </c>
      <c r="P94" s="39"/>
      <c r="Q94" s="39" t="s">
        <v>126</v>
      </c>
      <c r="R94" s="39"/>
      <c r="S94" s="38">
        <f>(J94*'"Вес" ПИР'!$B$13+L94*'"Вес" ПИР'!$B$14+N94*'"Вес" ПИР'!$B$15+P94*'"Вес" ПИР'!$B$16+R94*'"Вес" ПИР'!$B$17)/100</f>
        <v>0</v>
      </c>
      <c r="T94" s="39" t="s">
        <v>127</v>
      </c>
      <c r="U94" s="39"/>
      <c r="V94" s="39" t="s">
        <v>127</v>
      </c>
      <c r="W94" s="39"/>
      <c r="X94" s="72">
        <f>(U94*'"Вес" ПИР'!$B$22+W94*'"Вес" ПИР'!$B$23)/100</f>
        <v>0</v>
      </c>
      <c r="Y94" s="39"/>
      <c r="Z94" s="39"/>
      <c r="AA94" s="39"/>
      <c r="AB94" s="39"/>
      <c r="AC94" s="39"/>
      <c r="AD94" s="39"/>
      <c r="AE94" s="39"/>
      <c r="AF94" s="39"/>
      <c r="AG94" s="38">
        <f>(Z94*'"Вес" ПИР'!$B$28+AB94*'"Вес" ПИР'!$B$29+AD94*'"Вес" ПИР'!$B$30+AF94*'"Вес" ПИР'!$B$31)/100</f>
        <v>0</v>
      </c>
      <c r="AH94" s="39"/>
      <c r="AI94" s="39"/>
      <c r="AJ94" s="39" t="s">
        <v>126</v>
      </c>
      <c r="AK94" s="39"/>
      <c r="AL94" s="39"/>
      <c r="AM94" s="39"/>
      <c r="AN94" s="39"/>
      <c r="AO94" s="39"/>
      <c r="AP94" s="39" t="s">
        <v>126</v>
      </c>
      <c r="AQ94" s="39"/>
      <c r="AR94" s="39" t="s">
        <v>126</v>
      </c>
      <c r="AS94" s="39"/>
      <c r="AT94" s="39" t="s">
        <v>126</v>
      </c>
      <c r="AU94" s="39"/>
      <c r="AV94" s="39"/>
      <c r="AW94" s="39"/>
      <c r="AX94" s="39"/>
      <c r="AY94" s="39"/>
      <c r="AZ94" s="39"/>
      <c r="BA94" s="39"/>
      <c r="BB94" s="72">
        <f>(AI94*'"Вес" ПИР'!$B$36+AK94*'"Вес" ПИР'!$B$37+AM94*'"Вес" ПИР'!$B$38+AO94*'"Вес" ПИР'!$B$39+AQ94*'"Вес" ПИР'!$B$40+AS94*'"Вес" ПИР'!$B$41+AU94*'"Вес" ПИР'!$B$42+AW94*'"Вес" ПИР'!$B$43+AY94*'"Вес" ПИР'!$B$44+BA94*'"Вес" ПИР'!$B$45)/100</f>
        <v>0</v>
      </c>
      <c r="BC94" s="39" t="s">
        <v>126</v>
      </c>
      <c r="BD94" s="39"/>
      <c r="BE94" s="39" t="s">
        <v>126</v>
      </c>
      <c r="BF94" s="57"/>
      <c r="BG94" s="72">
        <f>(BD94*'"Вес" ПИР'!$B$50+BF94*'"Вес" ПИР'!$B$51)/100</f>
        <v>0</v>
      </c>
      <c r="BH94" s="39"/>
      <c r="BI94" s="72">
        <v>0</v>
      </c>
      <c r="BJ94" s="39"/>
      <c r="BK94" s="39" t="s">
        <v>149</v>
      </c>
      <c r="BL94" s="38">
        <f>(S94*'"Вес" ПИР'!$B$3+X94*'"Вес" ПИР'!$B$4+AG94*'"Вес" ПИР'!$B$5+BB94*'"Вес" ПИР'!$B$6+BG94*'"Вес" ПИР'!$B$7+BI94*'"Вес" ПИР'!$B$8)/100</f>
        <v>0</v>
      </c>
    </row>
    <row r="95" spans="1:64" ht="28">
      <c r="A95" s="54"/>
      <c r="B95" s="54">
        <v>2026</v>
      </c>
      <c r="C95" s="39" t="s">
        <v>120</v>
      </c>
      <c r="D95" s="39">
        <v>114859300</v>
      </c>
      <c r="E95" s="39" t="s">
        <v>121</v>
      </c>
      <c r="F95" s="39" t="s">
        <v>146</v>
      </c>
      <c r="G95" s="39" t="s">
        <v>285</v>
      </c>
      <c r="H95" s="39" t="s">
        <v>286</v>
      </c>
      <c r="I95" s="39" t="s">
        <v>125</v>
      </c>
      <c r="J95" s="39"/>
      <c r="K95" s="39" t="s">
        <v>126</v>
      </c>
      <c r="L95" s="39"/>
      <c r="M95" s="39" t="s">
        <v>126</v>
      </c>
      <c r="N95" s="39"/>
      <c r="O95" s="39" t="s">
        <v>126</v>
      </c>
      <c r="P95" s="39"/>
      <c r="Q95" s="39" t="s">
        <v>126</v>
      </c>
      <c r="R95" s="39"/>
      <c r="S95" s="38">
        <f>(J95*'"Вес" ПИР'!$B$13+L95*'"Вес" ПИР'!$B$14+N95*'"Вес" ПИР'!$B$15+P95*'"Вес" ПИР'!$B$16+R95*'"Вес" ПИР'!$B$17)/100</f>
        <v>0</v>
      </c>
      <c r="T95" s="39" t="s">
        <v>127</v>
      </c>
      <c r="U95" s="39"/>
      <c r="V95" s="39" t="s">
        <v>127</v>
      </c>
      <c r="W95" s="39"/>
      <c r="X95" s="72">
        <f>(U95*'"Вес" ПИР'!$B$22+W95*'"Вес" ПИР'!$B$23)/100</f>
        <v>0</v>
      </c>
      <c r="Y95" s="39"/>
      <c r="Z95" s="39"/>
      <c r="AA95" s="39"/>
      <c r="AB95" s="39"/>
      <c r="AC95" s="39"/>
      <c r="AD95" s="39"/>
      <c r="AE95" s="39"/>
      <c r="AF95" s="39"/>
      <c r="AG95" s="38">
        <f>(Z95*'"Вес" ПИР'!$B$28+AB95*'"Вес" ПИР'!$B$29+AD95*'"Вес" ПИР'!$B$30+AF95*'"Вес" ПИР'!$B$31)/100</f>
        <v>0</v>
      </c>
      <c r="AH95" s="39"/>
      <c r="AI95" s="39"/>
      <c r="AJ95" s="39" t="s">
        <v>126</v>
      </c>
      <c r="AK95" s="39"/>
      <c r="AL95" s="39"/>
      <c r="AM95" s="39"/>
      <c r="AN95" s="39"/>
      <c r="AO95" s="39"/>
      <c r="AP95" s="39" t="s">
        <v>126</v>
      </c>
      <c r="AQ95" s="39"/>
      <c r="AR95" s="39" t="s">
        <v>126</v>
      </c>
      <c r="AS95" s="39"/>
      <c r="AT95" s="39" t="s">
        <v>126</v>
      </c>
      <c r="AU95" s="39"/>
      <c r="AV95" s="39"/>
      <c r="AW95" s="39"/>
      <c r="AX95" s="39"/>
      <c r="AY95" s="39"/>
      <c r="AZ95" s="39"/>
      <c r="BA95" s="39"/>
      <c r="BB95" s="72">
        <f>(AI95*'"Вес" ПИР'!$B$36+AK95*'"Вес" ПИР'!$B$37+AM95*'"Вес" ПИР'!$B$38+AO95*'"Вес" ПИР'!$B$39+AQ95*'"Вес" ПИР'!$B$40+AS95*'"Вес" ПИР'!$B$41+AU95*'"Вес" ПИР'!$B$42+AW95*'"Вес" ПИР'!$B$43+AY95*'"Вес" ПИР'!$B$44+BA95*'"Вес" ПИР'!$B$45)/100</f>
        <v>0</v>
      </c>
      <c r="BC95" s="39" t="s">
        <v>126</v>
      </c>
      <c r="BD95" s="39"/>
      <c r="BE95" s="39" t="s">
        <v>126</v>
      </c>
      <c r="BF95" s="57"/>
      <c r="BG95" s="72">
        <f>(BD95*'"Вес" ПИР'!$B$50+BF95*'"Вес" ПИР'!$B$51)/100</f>
        <v>0</v>
      </c>
      <c r="BH95" s="39"/>
      <c r="BI95" s="72">
        <v>0</v>
      </c>
      <c r="BJ95" s="39"/>
      <c r="BK95" s="39" t="s">
        <v>149</v>
      </c>
      <c r="BL95" s="38">
        <f>(S95*'"Вес" ПИР'!$B$3+X95*'"Вес" ПИР'!$B$4+AG95*'"Вес" ПИР'!$B$5+BB95*'"Вес" ПИР'!$B$6+BG95*'"Вес" ПИР'!$B$7+BI95*'"Вес" ПИР'!$B$8)/100</f>
        <v>0</v>
      </c>
    </row>
    <row r="96" spans="1:64" ht="28">
      <c r="A96" s="54"/>
      <c r="B96" s="54">
        <v>2026</v>
      </c>
      <c r="C96" s="39" t="s">
        <v>120</v>
      </c>
      <c r="D96" s="39">
        <v>114879100</v>
      </c>
      <c r="E96" s="39" t="s">
        <v>121</v>
      </c>
      <c r="F96" s="39" t="s">
        <v>146</v>
      </c>
      <c r="G96" s="39" t="s">
        <v>287</v>
      </c>
      <c r="H96" s="39" t="s">
        <v>288</v>
      </c>
      <c r="I96" s="39" t="s">
        <v>125</v>
      </c>
      <c r="J96" s="39"/>
      <c r="K96" s="39" t="s">
        <v>126</v>
      </c>
      <c r="L96" s="39"/>
      <c r="M96" s="39" t="s">
        <v>126</v>
      </c>
      <c r="N96" s="39"/>
      <c r="O96" s="39" t="s">
        <v>126</v>
      </c>
      <c r="P96" s="39"/>
      <c r="Q96" s="39" t="s">
        <v>126</v>
      </c>
      <c r="R96" s="39"/>
      <c r="S96" s="38">
        <f>(J96*'"Вес" ПИР'!$B$13+L96*'"Вес" ПИР'!$B$14+N96*'"Вес" ПИР'!$B$15+P96*'"Вес" ПИР'!$B$16+R96*'"Вес" ПИР'!$B$17)/100</f>
        <v>0</v>
      </c>
      <c r="T96" s="39" t="s">
        <v>127</v>
      </c>
      <c r="U96" s="39"/>
      <c r="V96" s="39" t="s">
        <v>127</v>
      </c>
      <c r="W96" s="39"/>
      <c r="X96" s="72">
        <f>(U96*'"Вес" ПИР'!$B$22+W96*'"Вес" ПИР'!$B$23)/100</f>
        <v>0</v>
      </c>
      <c r="Y96" s="39"/>
      <c r="Z96" s="39"/>
      <c r="AA96" s="39"/>
      <c r="AB96" s="39"/>
      <c r="AC96" s="39"/>
      <c r="AD96" s="39"/>
      <c r="AE96" s="39"/>
      <c r="AF96" s="39"/>
      <c r="AG96" s="38">
        <f>(Z96*'"Вес" ПИР'!$B$28+AB96*'"Вес" ПИР'!$B$29+AD96*'"Вес" ПИР'!$B$30+AF96*'"Вес" ПИР'!$B$31)/100</f>
        <v>0</v>
      </c>
      <c r="AH96" s="39"/>
      <c r="AI96" s="39"/>
      <c r="AJ96" s="39" t="s">
        <v>126</v>
      </c>
      <c r="AK96" s="39"/>
      <c r="AL96" s="39"/>
      <c r="AM96" s="39"/>
      <c r="AN96" s="39"/>
      <c r="AO96" s="39"/>
      <c r="AP96" s="39" t="s">
        <v>126</v>
      </c>
      <c r="AQ96" s="39"/>
      <c r="AR96" s="39" t="s">
        <v>126</v>
      </c>
      <c r="AS96" s="39"/>
      <c r="AT96" s="39" t="s">
        <v>126</v>
      </c>
      <c r="AU96" s="39"/>
      <c r="AV96" s="39"/>
      <c r="AW96" s="39"/>
      <c r="AX96" s="39"/>
      <c r="AY96" s="39"/>
      <c r="AZ96" s="39"/>
      <c r="BA96" s="39"/>
      <c r="BB96" s="72">
        <f>(AI96*'"Вес" ПИР'!$B$36+AK96*'"Вес" ПИР'!$B$37+AM96*'"Вес" ПИР'!$B$38+AO96*'"Вес" ПИР'!$B$39+AQ96*'"Вес" ПИР'!$B$40+AS96*'"Вес" ПИР'!$B$41+AU96*'"Вес" ПИР'!$B$42+AW96*'"Вес" ПИР'!$B$43+AY96*'"Вес" ПИР'!$B$44+BA96*'"Вес" ПИР'!$B$45)/100</f>
        <v>0</v>
      </c>
      <c r="BC96" s="39" t="s">
        <v>126</v>
      </c>
      <c r="BD96" s="39"/>
      <c r="BE96" s="39" t="s">
        <v>126</v>
      </c>
      <c r="BF96" s="57"/>
      <c r="BG96" s="72">
        <f>(BD96*'"Вес" ПИР'!$B$50+BF96*'"Вес" ПИР'!$B$51)/100</f>
        <v>0</v>
      </c>
      <c r="BH96" s="39"/>
      <c r="BI96" s="72">
        <v>0</v>
      </c>
      <c r="BJ96" s="39"/>
      <c r="BK96" s="39" t="s">
        <v>149</v>
      </c>
      <c r="BL96" s="38">
        <f>(S96*'"Вес" ПИР'!$B$3+X96*'"Вес" ПИР'!$B$4+AG96*'"Вес" ПИР'!$B$5+BB96*'"Вес" ПИР'!$B$6+BG96*'"Вес" ПИР'!$B$7+BI96*'"Вес" ПИР'!$B$8)/100</f>
        <v>0</v>
      </c>
    </row>
    <row r="97" spans="1:64" ht="28">
      <c r="A97" s="54"/>
      <c r="B97" s="54">
        <v>2026</v>
      </c>
      <c r="C97" s="39" t="s">
        <v>120</v>
      </c>
      <c r="D97" s="39">
        <v>115633200</v>
      </c>
      <c r="E97" s="39" t="s">
        <v>121</v>
      </c>
      <c r="F97" s="39" t="s">
        <v>156</v>
      </c>
      <c r="G97" s="39" t="s">
        <v>289</v>
      </c>
      <c r="H97" s="39" t="s">
        <v>290</v>
      </c>
      <c r="I97" s="39" t="s">
        <v>125</v>
      </c>
      <c r="J97" s="39"/>
      <c r="K97" s="39" t="s">
        <v>126</v>
      </c>
      <c r="L97" s="39"/>
      <c r="M97" s="39" t="s">
        <v>126</v>
      </c>
      <c r="N97" s="39"/>
      <c r="O97" s="39" t="s">
        <v>126</v>
      </c>
      <c r="P97" s="39"/>
      <c r="Q97" s="39" t="s">
        <v>126</v>
      </c>
      <c r="R97" s="39"/>
      <c r="S97" s="38">
        <f>(J97*'"Вес" ПИР'!$B$13+L97*'"Вес" ПИР'!$B$14+N97*'"Вес" ПИР'!$B$15+P97*'"Вес" ПИР'!$B$16+R97*'"Вес" ПИР'!$B$17)/100</f>
        <v>0</v>
      </c>
      <c r="T97" s="39" t="s">
        <v>135</v>
      </c>
      <c r="U97" s="39"/>
      <c r="V97" s="39" t="s">
        <v>135</v>
      </c>
      <c r="W97" s="39"/>
      <c r="X97" s="72">
        <f>(U97*'"Вес" ПИР'!$B$22+W97*'"Вес" ПИР'!$B$23)/100</f>
        <v>0</v>
      </c>
      <c r="Y97" s="39"/>
      <c r="Z97" s="39"/>
      <c r="AA97" s="39"/>
      <c r="AB97" s="39"/>
      <c r="AC97" s="39"/>
      <c r="AD97" s="39"/>
      <c r="AE97" s="39"/>
      <c r="AF97" s="39"/>
      <c r="AG97" s="38">
        <f>(Z97*'"Вес" ПИР'!$B$28+AB97*'"Вес" ПИР'!$B$29+AD97*'"Вес" ПИР'!$B$30+AF97*'"Вес" ПИР'!$B$31)/100</f>
        <v>0</v>
      </c>
      <c r="AH97" s="39"/>
      <c r="AI97" s="39"/>
      <c r="AJ97" s="39" t="s">
        <v>126</v>
      </c>
      <c r="AK97" s="39"/>
      <c r="AL97" s="39"/>
      <c r="AM97" s="39"/>
      <c r="AN97" s="39"/>
      <c r="AO97" s="39"/>
      <c r="AP97" s="39" t="s">
        <v>126</v>
      </c>
      <c r="AQ97" s="39"/>
      <c r="AR97" s="39" t="s">
        <v>126</v>
      </c>
      <c r="AS97" s="39"/>
      <c r="AT97" s="39" t="s">
        <v>126</v>
      </c>
      <c r="AU97" s="39"/>
      <c r="AV97" s="39"/>
      <c r="AW97" s="39"/>
      <c r="AX97" s="39"/>
      <c r="AY97" s="39"/>
      <c r="AZ97" s="39"/>
      <c r="BA97" s="39"/>
      <c r="BB97" s="72">
        <f>(AI97*'"Вес" ПИР'!$B$36+AK97*'"Вес" ПИР'!$B$37+AM97*'"Вес" ПИР'!$B$38+AO97*'"Вес" ПИР'!$B$39+AQ97*'"Вес" ПИР'!$B$40+AS97*'"Вес" ПИР'!$B$41+AU97*'"Вес" ПИР'!$B$42+AW97*'"Вес" ПИР'!$B$43+AY97*'"Вес" ПИР'!$B$44+BA97*'"Вес" ПИР'!$B$45)/100</f>
        <v>0</v>
      </c>
      <c r="BC97" s="39" t="s">
        <v>126</v>
      </c>
      <c r="BD97" s="39"/>
      <c r="BE97" s="39" t="s">
        <v>126</v>
      </c>
      <c r="BF97" s="57"/>
      <c r="BG97" s="72">
        <f>(BD97*'"Вес" ПИР'!$B$50+BF97*'"Вес" ПИР'!$B$51)/100</f>
        <v>0</v>
      </c>
      <c r="BH97" s="39"/>
      <c r="BI97" s="72">
        <v>0</v>
      </c>
      <c r="BJ97" s="39"/>
      <c r="BK97" s="58">
        <v>46266</v>
      </c>
      <c r="BL97" s="38">
        <f>(S97*'"Вес" ПИР'!$B$3+X97*'"Вес" ПИР'!$B$4+AG97*'"Вес" ПИР'!$B$5+BB97*'"Вес" ПИР'!$B$6+BG97*'"Вес" ПИР'!$B$7+BI97*'"Вес" ПИР'!$B$8)/100</f>
        <v>0</v>
      </c>
    </row>
    <row r="98" spans="1:64" ht="28">
      <c r="A98" s="54"/>
      <c r="B98" s="54">
        <v>2026</v>
      </c>
      <c r="C98" s="39" t="s">
        <v>120</v>
      </c>
      <c r="D98" s="39">
        <v>115633300</v>
      </c>
      <c r="E98" s="39" t="s">
        <v>121</v>
      </c>
      <c r="F98" s="39" t="s">
        <v>156</v>
      </c>
      <c r="G98" s="39" t="s">
        <v>289</v>
      </c>
      <c r="H98" s="39" t="s">
        <v>291</v>
      </c>
      <c r="I98" s="39" t="s">
        <v>125</v>
      </c>
      <c r="J98" s="39"/>
      <c r="K98" s="39" t="s">
        <v>126</v>
      </c>
      <c r="L98" s="39"/>
      <c r="M98" s="39" t="s">
        <v>126</v>
      </c>
      <c r="N98" s="39"/>
      <c r="O98" s="39" t="s">
        <v>126</v>
      </c>
      <c r="P98" s="39"/>
      <c r="Q98" s="39" t="s">
        <v>126</v>
      </c>
      <c r="R98" s="39"/>
      <c r="S98" s="38">
        <f>(J98*'"Вес" ПИР'!$B$13+L98*'"Вес" ПИР'!$B$14+N98*'"Вес" ПИР'!$B$15+P98*'"Вес" ПИР'!$B$16+R98*'"Вес" ПИР'!$B$17)/100</f>
        <v>0</v>
      </c>
      <c r="T98" s="39" t="s">
        <v>135</v>
      </c>
      <c r="U98" s="39"/>
      <c r="V98" s="39" t="s">
        <v>135</v>
      </c>
      <c r="W98" s="39"/>
      <c r="X98" s="72">
        <f>(U98*'"Вес" ПИР'!$B$22+W98*'"Вес" ПИР'!$B$23)/100</f>
        <v>0</v>
      </c>
      <c r="Y98" s="39"/>
      <c r="Z98" s="39"/>
      <c r="AA98" s="39"/>
      <c r="AB98" s="39"/>
      <c r="AC98" s="39"/>
      <c r="AD98" s="39"/>
      <c r="AE98" s="39"/>
      <c r="AF98" s="39"/>
      <c r="AG98" s="38">
        <f>(Z98*'"Вес" ПИР'!$B$28+AB98*'"Вес" ПИР'!$B$29+AD98*'"Вес" ПИР'!$B$30+AF98*'"Вес" ПИР'!$B$31)/100</f>
        <v>0</v>
      </c>
      <c r="AH98" s="39"/>
      <c r="AI98" s="39"/>
      <c r="AJ98" s="39" t="s">
        <v>126</v>
      </c>
      <c r="AK98" s="39"/>
      <c r="AL98" s="39"/>
      <c r="AM98" s="39"/>
      <c r="AN98" s="39"/>
      <c r="AO98" s="39"/>
      <c r="AP98" s="39" t="s">
        <v>126</v>
      </c>
      <c r="AQ98" s="39"/>
      <c r="AR98" s="39" t="s">
        <v>126</v>
      </c>
      <c r="AS98" s="39"/>
      <c r="AT98" s="39" t="s">
        <v>126</v>
      </c>
      <c r="AU98" s="39"/>
      <c r="AV98" s="39"/>
      <c r="AW98" s="39"/>
      <c r="AX98" s="39"/>
      <c r="AY98" s="39"/>
      <c r="AZ98" s="39"/>
      <c r="BA98" s="39"/>
      <c r="BB98" s="72">
        <f>(AI98*'"Вес" ПИР'!$B$36+AK98*'"Вес" ПИР'!$B$37+AM98*'"Вес" ПИР'!$B$38+AO98*'"Вес" ПИР'!$B$39+AQ98*'"Вес" ПИР'!$B$40+AS98*'"Вес" ПИР'!$B$41+AU98*'"Вес" ПИР'!$B$42+AW98*'"Вес" ПИР'!$B$43+AY98*'"Вес" ПИР'!$B$44+BA98*'"Вес" ПИР'!$B$45)/100</f>
        <v>0</v>
      </c>
      <c r="BC98" s="39" t="s">
        <v>126</v>
      </c>
      <c r="BD98" s="39"/>
      <c r="BE98" s="39" t="s">
        <v>126</v>
      </c>
      <c r="BF98" s="57"/>
      <c r="BG98" s="72">
        <f>(BD98*'"Вес" ПИР'!$B$50+BF98*'"Вес" ПИР'!$B$51)/100</f>
        <v>0</v>
      </c>
      <c r="BH98" s="39"/>
      <c r="BI98" s="72">
        <v>0</v>
      </c>
      <c r="BJ98" s="39"/>
      <c r="BK98" s="58">
        <v>46266</v>
      </c>
      <c r="BL98" s="38">
        <f>(S98*'"Вес" ПИР'!$B$3+X98*'"Вес" ПИР'!$B$4+AG98*'"Вес" ПИР'!$B$5+BB98*'"Вес" ПИР'!$B$6+BG98*'"Вес" ПИР'!$B$7+BI98*'"Вес" ПИР'!$B$8)/100</f>
        <v>0</v>
      </c>
    </row>
    <row r="99" spans="1:64" ht="28">
      <c r="A99" s="54"/>
      <c r="B99" s="54">
        <v>2026</v>
      </c>
      <c r="C99" s="39" t="s">
        <v>120</v>
      </c>
      <c r="D99" s="39">
        <v>115633400</v>
      </c>
      <c r="E99" s="39" t="s">
        <v>121</v>
      </c>
      <c r="F99" s="39" t="s">
        <v>156</v>
      </c>
      <c r="G99" s="39" t="s">
        <v>289</v>
      </c>
      <c r="H99" s="39" t="s">
        <v>292</v>
      </c>
      <c r="I99" s="39" t="s">
        <v>125</v>
      </c>
      <c r="J99" s="39"/>
      <c r="K99" s="39" t="s">
        <v>126</v>
      </c>
      <c r="L99" s="39"/>
      <c r="M99" s="39" t="s">
        <v>126</v>
      </c>
      <c r="N99" s="39"/>
      <c r="O99" s="39" t="s">
        <v>126</v>
      </c>
      <c r="P99" s="39"/>
      <c r="Q99" s="39" t="s">
        <v>126</v>
      </c>
      <c r="R99" s="39"/>
      <c r="S99" s="38">
        <f>(J99*'"Вес" ПИР'!$B$13+L99*'"Вес" ПИР'!$B$14+N99*'"Вес" ПИР'!$B$15+P99*'"Вес" ПИР'!$B$16+R99*'"Вес" ПИР'!$B$17)/100</f>
        <v>0</v>
      </c>
      <c r="T99" s="39" t="s">
        <v>135</v>
      </c>
      <c r="U99" s="39"/>
      <c r="V99" s="39" t="s">
        <v>135</v>
      </c>
      <c r="W99" s="39"/>
      <c r="X99" s="72">
        <f>(U99*'"Вес" ПИР'!$B$22+W99*'"Вес" ПИР'!$B$23)/100</f>
        <v>0</v>
      </c>
      <c r="Y99" s="39"/>
      <c r="Z99" s="39"/>
      <c r="AA99" s="39"/>
      <c r="AB99" s="39"/>
      <c r="AC99" s="39"/>
      <c r="AD99" s="39"/>
      <c r="AE99" s="39"/>
      <c r="AF99" s="39"/>
      <c r="AG99" s="38">
        <f>(Z99*'"Вес" ПИР'!$B$28+AB99*'"Вес" ПИР'!$B$29+AD99*'"Вес" ПИР'!$B$30+AF99*'"Вес" ПИР'!$B$31)/100</f>
        <v>0</v>
      </c>
      <c r="AH99" s="39"/>
      <c r="AI99" s="39"/>
      <c r="AJ99" s="39" t="s">
        <v>126</v>
      </c>
      <c r="AK99" s="39"/>
      <c r="AL99" s="39"/>
      <c r="AM99" s="39"/>
      <c r="AN99" s="39"/>
      <c r="AO99" s="39"/>
      <c r="AP99" s="39" t="s">
        <v>126</v>
      </c>
      <c r="AQ99" s="39"/>
      <c r="AR99" s="39" t="s">
        <v>126</v>
      </c>
      <c r="AS99" s="39"/>
      <c r="AT99" s="39" t="s">
        <v>126</v>
      </c>
      <c r="AU99" s="39"/>
      <c r="AV99" s="39"/>
      <c r="AW99" s="39"/>
      <c r="AX99" s="39"/>
      <c r="AY99" s="39"/>
      <c r="AZ99" s="39"/>
      <c r="BA99" s="39"/>
      <c r="BB99" s="72">
        <f>(AI99*'"Вес" ПИР'!$B$36+AK99*'"Вес" ПИР'!$B$37+AM99*'"Вес" ПИР'!$B$38+AO99*'"Вес" ПИР'!$B$39+AQ99*'"Вес" ПИР'!$B$40+AS99*'"Вес" ПИР'!$B$41+AU99*'"Вес" ПИР'!$B$42+AW99*'"Вес" ПИР'!$B$43+AY99*'"Вес" ПИР'!$B$44+BA99*'"Вес" ПИР'!$B$45)/100</f>
        <v>0</v>
      </c>
      <c r="BC99" s="39" t="s">
        <v>126</v>
      </c>
      <c r="BD99" s="39"/>
      <c r="BE99" s="39" t="s">
        <v>126</v>
      </c>
      <c r="BF99" s="57"/>
      <c r="BG99" s="72">
        <f>(BD99*'"Вес" ПИР'!$B$50+BF99*'"Вес" ПИР'!$B$51)/100</f>
        <v>0</v>
      </c>
      <c r="BH99" s="39"/>
      <c r="BI99" s="72">
        <v>0</v>
      </c>
      <c r="BJ99" s="39"/>
      <c r="BK99" s="58">
        <v>46266</v>
      </c>
      <c r="BL99" s="38">
        <f>(S99*'"Вес" ПИР'!$B$3+X99*'"Вес" ПИР'!$B$4+AG99*'"Вес" ПИР'!$B$5+BB99*'"Вес" ПИР'!$B$6+BG99*'"Вес" ПИР'!$B$7+BI99*'"Вес" ПИР'!$B$8)/100</f>
        <v>0</v>
      </c>
    </row>
    <row r="100" spans="1:64" ht="28">
      <c r="A100" s="54"/>
      <c r="B100" s="54">
        <v>2026</v>
      </c>
      <c r="C100" s="39" t="s">
        <v>120</v>
      </c>
      <c r="D100" s="39">
        <v>115652100</v>
      </c>
      <c r="E100" s="39" t="s">
        <v>121</v>
      </c>
      <c r="F100" s="39" t="s">
        <v>156</v>
      </c>
      <c r="G100" s="39" t="s">
        <v>179</v>
      </c>
      <c r="H100" s="39" t="s">
        <v>293</v>
      </c>
      <c r="I100" s="39" t="s">
        <v>125</v>
      </c>
      <c r="J100" s="39"/>
      <c r="K100" s="39" t="s">
        <v>126</v>
      </c>
      <c r="L100" s="39"/>
      <c r="M100" s="39" t="s">
        <v>126</v>
      </c>
      <c r="N100" s="39"/>
      <c r="O100" s="39" t="s">
        <v>126</v>
      </c>
      <c r="P100" s="39"/>
      <c r="Q100" s="39" t="s">
        <v>126</v>
      </c>
      <c r="R100" s="39"/>
      <c r="S100" s="38">
        <f>(J100*'"Вес" ПИР'!$B$13+L100*'"Вес" ПИР'!$B$14+N100*'"Вес" ПИР'!$B$15+P100*'"Вес" ПИР'!$B$16+R100*'"Вес" ПИР'!$B$17)/100</f>
        <v>0</v>
      </c>
      <c r="T100" s="39" t="s">
        <v>135</v>
      </c>
      <c r="U100" s="39"/>
      <c r="V100" s="39" t="s">
        <v>135</v>
      </c>
      <c r="W100" s="39"/>
      <c r="X100" s="72">
        <f>(U100*'"Вес" ПИР'!$B$22+W100*'"Вес" ПИР'!$B$23)/100</f>
        <v>0</v>
      </c>
      <c r="Y100" s="39"/>
      <c r="Z100" s="39"/>
      <c r="AA100" s="39"/>
      <c r="AB100" s="39"/>
      <c r="AC100" s="39"/>
      <c r="AD100" s="39"/>
      <c r="AE100" s="39"/>
      <c r="AF100" s="39"/>
      <c r="AG100" s="38">
        <f>(Z100*'"Вес" ПИР'!$B$28+AB100*'"Вес" ПИР'!$B$29+AD100*'"Вес" ПИР'!$B$30+AF100*'"Вес" ПИР'!$B$31)/100</f>
        <v>0</v>
      </c>
      <c r="AH100" s="39"/>
      <c r="AI100" s="39"/>
      <c r="AJ100" s="39" t="s">
        <v>126</v>
      </c>
      <c r="AK100" s="39"/>
      <c r="AL100" s="39"/>
      <c r="AM100" s="39"/>
      <c r="AN100" s="39"/>
      <c r="AO100" s="39"/>
      <c r="AP100" s="39" t="s">
        <v>126</v>
      </c>
      <c r="AQ100" s="39"/>
      <c r="AR100" s="39" t="s">
        <v>126</v>
      </c>
      <c r="AS100" s="39"/>
      <c r="AT100" s="39" t="s">
        <v>126</v>
      </c>
      <c r="AU100" s="39"/>
      <c r="AV100" s="39"/>
      <c r="AW100" s="39"/>
      <c r="AX100" s="39"/>
      <c r="AY100" s="39"/>
      <c r="AZ100" s="39"/>
      <c r="BA100" s="39"/>
      <c r="BB100" s="72">
        <f>(AI100*'"Вес" ПИР'!$B$36+AK100*'"Вес" ПИР'!$B$37+AM100*'"Вес" ПИР'!$B$38+AO100*'"Вес" ПИР'!$B$39+AQ100*'"Вес" ПИР'!$B$40+AS100*'"Вес" ПИР'!$B$41+AU100*'"Вес" ПИР'!$B$42+AW100*'"Вес" ПИР'!$B$43+AY100*'"Вес" ПИР'!$B$44+BA100*'"Вес" ПИР'!$B$45)/100</f>
        <v>0</v>
      </c>
      <c r="BC100" s="39" t="s">
        <v>126</v>
      </c>
      <c r="BD100" s="39"/>
      <c r="BE100" s="39" t="s">
        <v>126</v>
      </c>
      <c r="BF100" s="57"/>
      <c r="BG100" s="72">
        <f>(BD100*'"Вес" ПИР'!$B$50+BF100*'"Вес" ПИР'!$B$51)/100</f>
        <v>0</v>
      </c>
      <c r="BH100" s="39"/>
      <c r="BI100" s="72">
        <v>0</v>
      </c>
      <c r="BJ100" s="39"/>
      <c r="BK100" s="58">
        <v>46266</v>
      </c>
      <c r="BL100" s="38">
        <f>(S100*'"Вес" ПИР'!$B$3+X100*'"Вес" ПИР'!$B$4+AG100*'"Вес" ПИР'!$B$5+BB100*'"Вес" ПИР'!$B$6+BG100*'"Вес" ПИР'!$B$7+BI100*'"Вес" ПИР'!$B$8)/100</f>
        <v>0</v>
      </c>
    </row>
    <row r="101" spans="1:64" ht="28">
      <c r="A101" s="54"/>
      <c r="B101" s="54">
        <v>2026</v>
      </c>
      <c r="C101" s="39" t="s">
        <v>120</v>
      </c>
      <c r="D101" s="39">
        <v>115657200</v>
      </c>
      <c r="E101" s="39" t="s">
        <v>121</v>
      </c>
      <c r="F101" s="39" t="s">
        <v>156</v>
      </c>
      <c r="G101" s="39" t="s">
        <v>294</v>
      </c>
      <c r="H101" s="39" t="s">
        <v>295</v>
      </c>
      <c r="I101" s="39" t="s">
        <v>125</v>
      </c>
      <c r="J101" s="39"/>
      <c r="K101" s="39" t="s">
        <v>126</v>
      </c>
      <c r="L101" s="39"/>
      <c r="M101" s="39" t="s">
        <v>126</v>
      </c>
      <c r="N101" s="39"/>
      <c r="O101" s="39" t="s">
        <v>126</v>
      </c>
      <c r="P101" s="39"/>
      <c r="Q101" s="39" t="s">
        <v>126</v>
      </c>
      <c r="R101" s="39"/>
      <c r="S101" s="38">
        <f>(J101*'"Вес" ПИР'!$B$13+L101*'"Вес" ПИР'!$B$14+N101*'"Вес" ПИР'!$B$15+P101*'"Вес" ПИР'!$B$16+R101*'"Вес" ПИР'!$B$17)/100</f>
        <v>0</v>
      </c>
      <c r="T101" s="39" t="s">
        <v>135</v>
      </c>
      <c r="U101" s="39"/>
      <c r="V101" s="39" t="s">
        <v>135</v>
      </c>
      <c r="W101" s="39"/>
      <c r="X101" s="72">
        <f>(U101*'"Вес" ПИР'!$B$22+W101*'"Вес" ПИР'!$B$23)/100</f>
        <v>0</v>
      </c>
      <c r="Y101" s="39"/>
      <c r="Z101" s="39"/>
      <c r="AA101" s="39"/>
      <c r="AB101" s="39"/>
      <c r="AC101" s="39"/>
      <c r="AD101" s="39"/>
      <c r="AE101" s="39"/>
      <c r="AF101" s="39"/>
      <c r="AG101" s="38">
        <f>(Z101*'"Вес" ПИР'!$B$28+AB101*'"Вес" ПИР'!$B$29+AD101*'"Вес" ПИР'!$B$30+AF101*'"Вес" ПИР'!$B$31)/100</f>
        <v>0</v>
      </c>
      <c r="AH101" s="39"/>
      <c r="AI101" s="39"/>
      <c r="AJ101" s="39" t="s">
        <v>126</v>
      </c>
      <c r="AK101" s="39"/>
      <c r="AL101" s="39"/>
      <c r="AM101" s="39"/>
      <c r="AN101" s="39"/>
      <c r="AO101" s="39"/>
      <c r="AP101" s="39" t="s">
        <v>126</v>
      </c>
      <c r="AQ101" s="39"/>
      <c r="AR101" s="39" t="s">
        <v>126</v>
      </c>
      <c r="AS101" s="39"/>
      <c r="AT101" s="39" t="s">
        <v>126</v>
      </c>
      <c r="AU101" s="39"/>
      <c r="AV101" s="39"/>
      <c r="AW101" s="39"/>
      <c r="AX101" s="39"/>
      <c r="AY101" s="39"/>
      <c r="AZ101" s="39"/>
      <c r="BA101" s="39"/>
      <c r="BB101" s="72">
        <f>(AI101*'"Вес" ПИР'!$B$36+AK101*'"Вес" ПИР'!$B$37+AM101*'"Вес" ПИР'!$B$38+AO101*'"Вес" ПИР'!$B$39+AQ101*'"Вес" ПИР'!$B$40+AS101*'"Вес" ПИР'!$B$41+AU101*'"Вес" ПИР'!$B$42+AW101*'"Вес" ПИР'!$B$43+AY101*'"Вес" ПИР'!$B$44+BA101*'"Вес" ПИР'!$B$45)/100</f>
        <v>0</v>
      </c>
      <c r="BC101" s="39" t="s">
        <v>126</v>
      </c>
      <c r="BD101" s="39"/>
      <c r="BE101" s="39" t="s">
        <v>126</v>
      </c>
      <c r="BF101" s="57"/>
      <c r="BG101" s="72">
        <f>(BD101*'"Вес" ПИР'!$B$50+BF101*'"Вес" ПИР'!$B$51)/100</f>
        <v>0</v>
      </c>
      <c r="BH101" s="39"/>
      <c r="BI101" s="72">
        <v>0</v>
      </c>
      <c r="BJ101" s="39"/>
      <c r="BK101" s="58">
        <v>46266</v>
      </c>
      <c r="BL101" s="38">
        <f>(S101*'"Вес" ПИР'!$B$3+X101*'"Вес" ПИР'!$B$4+AG101*'"Вес" ПИР'!$B$5+BB101*'"Вес" ПИР'!$B$6+BG101*'"Вес" ПИР'!$B$7+BI101*'"Вес" ПИР'!$B$8)/100</f>
        <v>0</v>
      </c>
    </row>
    <row r="102" spans="1:64" ht="28">
      <c r="A102" s="54"/>
      <c r="B102" s="54">
        <v>2026</v>
      </c>
      <c r="C102" s="39" t="s">
        <v>120</v>
      </c>
      <c r="D102" s="39">
        <v>115637500</v>
      </c>
      <c r="E102" s="39" t="s">
        <v>121</v>
      </c>
      <c r="F102" s="39" t="s">
        <v>156</v>
      </c>
      <c r="G102" s="39" t="s">
        <v>161</v>
      </c>
      <c r="H102" s="39" t="s">
        <v>296</v>
      </c>
      <c r="I102" s="39" t="s">
        <v>125</v>
      </c>
      <c r="J102" s="39"/>
      <c r="K102" s="39" t="s">
        <v>126</v>
      </c>
      <c r="L102" s="39"/>
      <c r="M102" s="39" t="s">
        <v>126</v>
      </c>
      <c r="N102" s="39"/>
      <c r="O102" s="39" t="s">
        <v>126</v>
      </c>
      <c r="P102" s="39"/>
      <c r="Q102" s="39" t="s">
        <v>126</v>
      </c>
      <c r="R102" s="39"/>
      <c r="S102" s="38">
        <f>(J102*'"Вес" ПИР'!$B$13+L102*'"Вес" ПИР'!$B$14+N102*'"Вес" ПИР'!$B$15+P102*'"Вес" ПИР'!$B$16+R102*'"Вес" ПИР'!$B$17)/100</f>
        <v>0</v>
      </c>
      <c r="T102" s="39" t="s">
        <v>135</v>
      </c>
      <c r="U102" s="39"/>
      <c r="V102" s="39" t="s">
        <v>135</v>
      </c>
      <c r="W102" s="39"/>
      <c r="X102" s="72">
        <f>(U102*'"Вес" ПИР'!$B$22+W102*'"Вес" ПИР'!$B$23)/100</f>
        <v>0</v>
      </c>
      <c r="Y102" s="39"/>
      <c r="Z102" s="39"/>
      <c r="AA102" s="39"/>
      <c r="AB102" s="39"/>
      <c r="AC102" s="39"/>
      <c r="AD102" s="39"/>
      <c r="AE102" s="39"/>
      <c r="AF102" s="39"/>
      <c r="AG102" s="38">
        <f>(Z102*'"Вес" ПИР'!$B$28+AB102*'"Вес" ПИР'!$B$29+AD102*'"Вес" ПИР'!$B$30+AF102*'"Вес" ПИР'!$B$31)/100</f>
        <v>0</v>
      </c>
      <c r="AH102" s="39"/>
      <c r="AI102" s="39"/>
      <c r="AJ102" s="39" t="s">
        <v>126</v>
      </c>
      <c r="AK102" s="39"/>
      <c r="AL102" s="39"/>
      <c r="AM102" s="39"/>
      <c r="AN102" s="39"/>
      <c r="AO102" s="39"/>
      <c r="AP102" s="39" t="s">
        <v>126</v>
      </c>
      <c r="AQ102" s="39"/>
      <c r="AR102" s="39" t="s">
        <v>126</v>
      </c>
      <c r="AS102" s="39"/>
      <c r="AT102" s="39" t="s">
        <v>126</v>
      </c>
      <c r="AU102" s="39"/>
      <c r="AV102" s="39"/>
      <c r="AW102" s="39"/>
      <c r="AX102" s="39"/>
      <c r="AY102" s="39"/>
      <c r="AZ102" s="39"/>
      <c r="BA102" s="39"/>
      <c r="BB102" s="72">
        <f>(AI102*'"Вес" ПИР'!$B$36+AK102*'"Вес" ПИР'!$B$37+AM102*'"Вес" ПИР'!$B$38+AO102*'"Вес" ПИР'!$B$39+AQ102*'"Вес" ПИР'!$B$40+AS102*'"Вес" ПИР'!$B$41+AU102*'"Вес" ПИР'!$B$42+AW102*'"Вес" ПИР'!$B$43+AY102*'"Вес" ПИР'!$B$44+BA102*'"Вес" ПИР'!$B$45)/100</f>
        <v>0</v>
      </c>
      <c r="BC102" s="39" t="s">
        <v>126</v>
      </c>
      <c r="BD102" s="39"/>
      <c r="BE102" s="39" t="s">
        <v>126</v>
      </c>
      <c r="BF102" s="57"/>
      <c r="BG102" s="72">
        <f>(BD102*'"Вес" ПИР'!$B$50+BF102*'"Вес" ПИР'!$B$51)/100</f>
        <v>0</v>
      </c>
      <c r="BH102" s="39"/>
      <c r="BI102" s="72">
        <v>0</v>
      </c>
      <c r="BJ102" s="39"/>
      <c r="BK102" s="58">
        <v>46266</v>
      </c>
      <c r="BL102" s="38">
        <f>(S102*'"Вес" ПИР'!$B$3+X102*'"Вес" ПИР'!$B$4+AG102*'"Вес" ПИР'!$B$5+BB102*'"Вес" ПИР'!$B$6+BG102*'"Вес" ПИР'!$B$7+BI102*'"Вес" ПИР'!$B$8)/100</f>
        <v>0</v>
      </c>
    </row>
    <row r="103" spans="1:64" ht="28">
      <c r="A103" s="54"/>
      <c r="B103" s="54">
        <v>2026</v>
      </c>
      <c r="C103" s="39" t="s">
        <v>120</v>
      </c>
      <c r="D103" s="39">
        <v>115637600</v>
      </c>
      <c r="E103" s="39" t="s">
        <v>121</v>
      </c>
      <c r="F103" s="39" t="s">
        <v>156</v>
      </c>
      <c r="G103" s="39" t="s">
        <v>161</v>
      </c>
      <c r="H103" s="39" t="s">
        <v>297</v>
      </c>
      <c r="I103" s="39" t="s">
        <v>125</v>
      </c>
      <c r="J103" s="39"/>
      <c r="K103" s="39" t="s">
        <v>126</v>
      </c>
      <c r="L103" s="39"/>
      <c r="M103" s="39" t="s">
        <v>126</v>
      </c>
      <c r="N103" s="39"/>
      <c r="O103" s="39" t="s">
        <v>126</v>
      </c>
      <c r="P103" s="39"/>
      <c r="Q103" s="39" t="s">
        <v>126</v>
      </c>
      <c r="R103" s="39"/>
      <c r="S103" s="38">
        <f>(J103*'"Вес" ПИР'!$B$13+L103*'"Вес" ПИР'!$B$14+N103*'"Вес" ПИР'!$B$15+P103*'"Вес" ПИР'!$B$16+R103*'"Вес" ПИР'!$B$17)/100</f>
        <v>0</v>
      </c>
      <c r="T103" s="39" t="s">
        <v>135</v>
      </c>
      <c r="U103" s="39"/>
      <c r="V103" s="39" t="s">
        <v>135</v>
      </c>
      <c r="W103" s="39"/>
      <c r="X103" s="72">
        <f>(U103*'"Вес" ПИР'!$B$22+W103*'"Вес" ПИР'!$B$23)/100</f>
        <v>0</v>
      </c>
      <c r="Y103" s="39"/>
      <c r="Z103" s="39"/>
      <c r="AA103" s="39"/>
      <c r="AB103" s="39"/>
      <c r="AC103" s="39"/>
      <c r="AD103" s="39"/>
      <c r="AE103" s="39"/>
      <c r="AF103" s="39"/>
      <c r="AG103" s="38">
        <f>(Z103*'"Вес" ПИР'!$B$28+AB103*'"Вес" ПИР'!$B$29+AD103*'"Вес" ПИР'!$B$30+AF103*'"Вес" ПИР'!$B$31)/100</f>
        <v>0</v>
      </c>
      <c r="AH103" s="39"/>
      <c r="AI103" s="39"/>
      <c r="AJ103" s="39" t="s">
        <v>126</v>
      </c>
      <c r="AK103" s="39"/>
      <c r="AL103" s="39"/>
      <c r="AM103" s="39"/>
      <c r="AN103" s="39"/>
      <c r="AO103" s="39"/>
      <c r="AP103" s="39" t="s">
        <v>126</v>
      </c>
      <c r="AQ103" s="39"/>
      <c r="AR103" s="39" t="s">
        <v>126</v>
      </c>
      <c r="AS103" s="39"/>
      <c r="AT103" s="39" t="s">
        <v>126</v>
      </c>
      <c r="AU103" s="39"/>
      <c r="AV103" s="39"/>
      <c r="AW103" s="39"/>
      <c r="AX103" s="39"/>
      <c r="AY103" s="39"/>
      <c r="AZ103" s="39"/>
      <c r="BA103" s="39"/>
      <c r="BB103" s="72">
        <f>(AI103*'"Вес" ПИР'!$B$36+AK103*'"Вес" ПИР'!$B$37+AM103*'"Вес" ПИР'!$B$38+AO103*'"Вес" ПИР'!$B$39+AQ103*'"Вес" ПИР'!$B$40+AS103*'"Вес" ПИР'!$B$41+AU103*'"Вес" ПИР'!$B$42+AW103*'"Вес" ПИР'!$B$43+AY103*'"Вес" ПИР'!$B$44+BA103*'"Вес" ПИР'!$B$45)/100</f>
        <v>0</v>
      </c>
      <c r="BC103" s="39" t="s">
        <v>126</v>
      </c>
      <c r="BD103" s="39"/>
      <c r="BE103" s="39" t="s">
        <v>126</v>
      </c>
      <c r="BF103" s="57"/>
      <c r="BG103" s="72">
        <f>(BD103*'"Вес" ПИР'!$B$50+BF103*'"Вес" ПИР'!$B$51)/100</f>
        <v>0</v>
      </c>
      <c r="BH103" s="39"/>
      <c r="BI103" s="72">
        <v>0</v>
      </c>
      <c r="BJ103" s="39"/>
      <c r="BK103" s="58">
        <v>46266</v>
      </c>
      <c r="BL103" s="38">
        <f>(S103*'"Вес" ПИР'!$B$3+X103*'"Вес" ПИР'!$B$4+AG103*'"Вес" ПИР'!$B$5+BB103*'"Вес" ПИР'!$B$6+BG103*'"Вес" ПИР'!$B$7+BI103*'"Вес" ПИР'!$B$8)/100</f>
        <v>0</v>
      </c>
    </row>
    <row r="104" spans="1:64" ht="28">
      <c r="A104" s="54"/>
      <c r="B104" s="54">
        <v>2026</v>
      </c>
      <c r="C104" s="39" t="s">
        <v>120</v>
      </c>
      <c r="D104" s="39">
        <v>115677100</v>
      </c>
      <c r="E104" s="39" t="s">
        <v>121</v>
      </c>
      <c r="F104" s="39" t="s">
        <v>156</v>
      </c>
      <c r="G104" s="39" t="s">
        <v>298</v>
      </c>
      <c r="H104" s="39" t="s">
        <v>299</v>
      </c>
      <c r="I104" s="39" t="s">
        <v>125</v>
      </c>
      <c r="J104" s="39"/>
      <c r="K104" s="39" t="s">
        <v>126</v>
      </c>
      <c r="L104" s="39"/>
      <c r="M104" s="39" t="s">
        <v>126</v>
      </c>
      <c r="N104" s="39"/>
      <c r="O104" s="39" t="s">
        <v>126</v>
      </c>
      <c r="P104" s="39"/>
      <c r="Q104" s="39" t="s">
        <v>126</v>
      </c>
      <c r="R104" s="39"/>
      <c r="S104" s="38">
        <f>(J104*'"Вес" ПИР'!$B$13+L104*'"Вес" ПИР'!$B$14+N104*'"Вес" ПИР'!$B$15+P104*'"Вес" ПИР'!$B$16+R104*'"Вес" ПИР'!$B$17)/100</f>
        <v>0</v>
      </c>
      <c r="T104" s="39" t="s">
        <v>135</v>
      </c>
      <c r="U104" s="39"/>
      <c r="V104" s="39" t="s">
        <v>135</v>
      </c>
      <c r="W104" s="39"/>
      <c r="X104" s="72">
        <f>(U104*'"Вес" ПИР'!$B$22+W104*'"Вес" ПИР'!$B$23)/100</f>
        <v>0</v>
      </c>
      <c r="Y104" s="39"/>
      <c r="Z104" s="39"/>
      <c r="AA104" s="39"/>
      <c r="AB104" s="39"/>
      <c r="AC104" s="39"/>
      <c r="AD104" s="39"/>
      <c r="AE104" s="39"/>
      <c r="AF104" s="39"/>
      <c r="AG104" s="38">
        <f>(Z104*'"Вес" ПИР'!$B$28+AB104*'"Вес" ПИР'!$B$29+AD104*'"Вес" ПИР'!$B$30+AF104*'"Вес" ПИР'!$B$31)/100</f>
        <v>0</v>
      </c>
      <c r="AH104" s="39"/>
      <c r="AI104" s="39"/>
      <c r="AJ104" s="39" t="s">
        <v>126</v>
      </c>
      <c r="AK104" s="39"/>
      <c r="AL104" s="39"/>
      <c r="AM104" s="39"/>
      <c r="AN104" s="39"/>
      <c r="AO104" s="39"/>
      <c r="AP104" s="39" t="s">
        <v>126</v>
      </c>
      <c r="AQ104" s="39"/>
      <c r="AR104" s="39" t="s">
        <v>126</v>
      </c>
      <c r="AS104" s="39"/>
      <c r="AT104" s="39" t="s">
        <v>126</v>
      </c>
      <c r="AU104" s="39"/>
      <c r="AV104" s="39"/>
      <c r="AW104" s="39"/>
      <c r="AX104" s="39"/>
      <c r="AY104" s="39"/>
      <c r="AZ104" s="39"/>
      <c r="BA104" s="39"/>
      <c r="BB104" s="72">
        <f>(AI104*'"Вес" ПИР'!$B$36+AK104*'"Вес" ПИР'!$B$37+AM104*'"Вес" ПИР'!$B$38+AO104*'"Вес" ПИР'!$B$39+AQ104*'"Вес" ПИР'!$B$40+AS104*'"Вес" ПИР'!$B$41+AU104*'"Вес" ПИР'!$B$42+AW104*'"Вес" ПИР'!$B$43+AY104*'"Вес" ПИР'!$B$44+BA104*'"Вес" ПИР'!$B$45)/100</f>
        <v>0</v>
      </c>
      <c r="BC104" s="39" t="s">
        <v>126</v>
      </c>
      <c r="BD104" s="39"/>
      <c r="BE104" s="39" t="s">
        <v>126</v>
      </c>
      <c r="BF104" s="57"/>
      <c r="BG104" s="72">
        <f>(BD104*'"Вес" ПИР'!$B$50+BF104*'"Вес" ПИР'!$B$51)/100</f>
        <v>0</v>
      </c>
      <c r="BH104" s="39"/>
      <c r="BI104" s="72">
        <v>0</v>
      </c>
      <c r="BJ104" s="39"/>
      <c r="BK104" s="58">
        <v>46266</v>
      </c>
      <c r="BL104" s="38">
        <f>(S104*'"Вес" ПИР'!$B$3+X104*'"Вес" ПИР'!$B$4+AG104*'"Вес" ПИР'!$B$5+BB104*'"Вес" ПИР'!$B$6+BG104*'"Вес" ПИР'!$B$7+BI104*'"Вес" ПИР'!$B$8)/100</f>
        <v>0</v>
      </c>
    </row>
    <row r="105" spans="1:64" ht="28">
      <c r="A105" s="54"/>
      <c r="B105" s="54">
        <v>2026</v>
      </c>
      <c r="C105" s="39" t="s">
        <v>120</v>
      </c>
      <c r="D105" s="39">
        <v>115677300</v>
      </c>
      <c r="E105" s="39" t="s">
        <v>121</v>
      </c>
      <c r="F105" s="39" t="s">
        <v>156</v>
      </c>
      <c r="G105" s="39" t="s">
        <v>298</v>
      </c>
      <c r="H105" s="39" t="s">
        <v>300</v>
      </c>
      <c r="I105" s="39" t="s">
        <v>125</v>
      </c>
      <c r="J105" s="39"/>
      <c r="K105" s="39" t="s">
        <v>126</v>
      </c>
      <c r="L105" s="39"/>
      <c r="M105" s="39" t="s">
        <v>126</v>
      </c>
      <c r="N105" s="39"/>
      <c r="O105" s="39" t="s">
        <v>126</v>
      </c>
      <c r="P105" s="39"/>
      <c r="Q105" s="39" t="s">
        <v>126</v>
      </c>
      <c r="R105" s="39"/>
      <c r="S105" s="38">
        <f>(J105*'"Вес" ПИР'!$B$13+L105*'"Вес" ПИР'!$B$14+N105*'"Вес" ПИР'!$B$15+P105*'"Вес" ПИР'!$B$16+R105*'"Вес" ПИР'!$B$17)/100</f>
        <v>0</v>
      </c>
      <c r="T105" s="39" t="s">
        <v>135</v>
      </c>
      <c r="U105" s="39"/>
      <c r="V105" s="39" t="s">
        <v>135</v>
      </c>
      <c r="W105" s="39"/>
      <c r="X105" s="72">
        <f>(U105*'"Вес" ПИР'!$B$22+W105*'"Вес" ПИР'!$B$23)/100</f>
        <v>0</v>
      </c>
      <c r="Y105" s="39"/>
      <c r="Z105" s="39"/>
      <c r="AA105" s="39"/>
      <c r="AB105" s="39"/>
      <c r="AC105" s="39"/>
      <c r="AD105" s="39"/>
      <c r="AE105" s="39"/>
      <c r="AF105" s="39"/>
      <c r="AG105" s="38">
        <f>(Z105*'"Вес" ПИР'!$B$28+AB105*'"Вес" ПИР'!$B$29+AD105*'"Вес" ПИР'!$B$30+AF105*'"Вес" ПИР'!$B$31)/100</f>
        <v>0</v>
      </c>
      <c r="AH105" s="39"/>
      <c r="AI105" s="39"/>
      <c r="AJ105" s="39" t="s">
        <v>126</v>
      </c>
      <c r="AK105" s="39"/>
      <c r="AL105" s="39"/>
      <c r="AM105" s="39"/>
      <c r="AN105" s="39"/>
      <c r="AO105" s="39"/>
      <c r="AP105" s="39" t="s">
        <v>126</v>
      </c>
      <c r="AQ105" s="39"/>
      <c r="AR105" s="39" t="s">
        <v>126</v>
      </c>
      <c r="AS105" s="39"/>
      <c r="AT105" s="39" t="s">
        <v>126</v>
      </c>
      <c r="AU105" s="39"/>
      <c r="AV105" s="39"/>
      <c r="AW105" s="39"/>
      <c r="AX105" s="39"/>
      <c r="AY105" s="39"/>
      <c r="AZ105" s="39"/>
      <c r="BA105" s="39"/>
      <c r="BB105" s="72">
        <f>(AI105*'"Вес" ПИР'!$B$36+AK105*'"Вес" ПИР'!$B$37+AM105*'"Вес" ПИР'!$B$38+AO105*'"Вес" ПИР'!$B$39+AQ105*'"Вес" ПИР'!$B$40+AS105*'"Вес" ПИР'!$B$41+AU105*'"Вес" ПИР'!$B$42+AW105*'"Вес" ПИР'!$B$43+AY105*'"Вес" ПИР'!$B$44+BA105*'"Вес" ПИР'!$B$45)/100</f>
        <v>0</v>
      </c>
      <c r="BC105" s="39" t="s">
        <v>126</v>
      </c>
      <c r="BD105" s="39"/>
      <c r="BE105" s="39" t="s">
        <v>126</v>
      </c>
      <c r="BF105" s="57"/>
      <c r="BG105" s="72">
        <f>(BD105*'"Вес" ПИР'!$B$50+BF105*'"Вес" ПИР'!$B$51)/100</f>
        <v>0</v>
      </c>
      <c r="BH105" s="39"/>
      <c r="BI105" s="72">
        <v>0</v>
      </c>
      <c r="BJ105" s="39"/>
      <c r="BK105" s="58">
        <v>46266</v>
      </c>
      <c r="BL105" s="38">
        <f>(S105*'"Вес" ПИР'!$B$3+X105*'"Вес" ПИР'!$B$4+AG105*'"Вес" ПИР'!$B$5+BB105*'"Вес" ПИР'!$B$6+BG105*'"Вес" ПИР'!$B$7+BI105*'"Вес" ПИР'!$B$8)/100</f>
        <v>0</v>
      </c>
    </row>
    <row r="106" spans="1:64" ht="28">
      <c r="A106" s="54"/>
      <c r="B106" s="54">
        <v>2026</v>
      </c>
      <c r="C106" s="39" t="s">
        <v>120</v>
      </c>
      <c r="D106" s="39">
        <v>115677800</v>
      </c>
      <c r="E106" s="39" t="s">
        <v>121</v>
      </c>
      <c r="F106" s="39" t="s">
        <v>156</v>
      </c>
      <c r="G106" s="39" t="s">
        <v>298</v>
      </c>
      <c r="H106" s="39" t="s">
        <v>301</v>
      </c>
      <c r="I106" s="39" t="s">
        <v>125</v>
      </c>
      <c r="J106" s="39"/>
      <c r="K106" s="39" t="s">
        <v>126</v>
      </c>
      <c r="L106" s="39"/>
      <c r="M106" s="39" t="s">
        <v>126</v>
      </c>
      <c r="N106" s="39"/>
      <c r="O106" s="39" t="s">
        <v>126</v>
      </c>
      <c r="P106" s="39"/>
      <c r="Q106" s="39" t="s">
        <v>126</v>
      </c>
      <c r="R106" s="39"/>
      <c r="S106" s="38">
        <f>(J106*'"Вес" ПИР'!$B$13+L106*'"Вес" ПИР'!$B$14+N106*'"Вес" ПИР'!$B$15+P106*'"Вес" ПИР'!$B$16+R106*'"Вес" ПИР'!$B$17)/100</f>
        <v>0</v>
      </c>
      <c r="T106" s="39" t="s">
        <v>135</v>
      </c>
      <c r="U106" s="39"/>
      <c r="V106" s="39" t="s">
        <v>135</v>
      </c>
      <c r="W106" s="39"/>
      <c r="X106" s="72">
        <f>(U106*'"Вес" ПИР'!$B$22+W106*'"Вес" ПИР'!$B$23)/100</f>
        <v>0</v>
      </c>
      <c r="Y106" s="39"/>
      <c r="Z106" s="39"/>
      <c r="AA106" s="39"/>
      <c r="AB106" s="39"/>
      <c r="AC106" s="39"/>
      <c r="AD106" s="39"/>
      <c r="AE106" s="39"/>
      <c r="AF106" s="39"/>
      <c r="AG106" s="38">
        <f>(Z106*'"Вес" ПИР'!$B$28+AB106*'"Вес" ПИР'!$B$29+AD106*'"Вес" ПИР'!$B$30+AF106*'"Вес" ПИР'!$B$31)/100</f>
        <v>0</v>
      </c>
      <c r="AH106" s="39"/>
      <c r="AI106" s="39"/>
      <c r="AJ106" s="39" t="s">
        <v>126</v>
      </c>
      <c r="AK106" s="39"/>
      <c r="AL106" s="39"/>
      <c r="AM106" s="39"/>
      <c r="AN106" s="39"/>
      <c r="AO106" s="39"/>
      <c r="AP106" s="39" t="s">
        <v>126</v>
      </c>
      <c r="AQ106" s="39"/>
      <c r="AR106" s="39" t="s">
        <v>126</v>
      </c>
      <c r="AS106" s="39"/>
      <c r="AT106" s="39" t="s">
        <v>126</v>
      </c>
      <c r="AU106" s="39"/>
      <c r="AV106" s="39"/>
      <c r="AW106" s="39"/>
      <c r="AX106" s="39"/>
      <c r="AY106" s="39"/>
      <c r="AZ106" s="39"/>
      <c r="BA106" s="39"/>
      <c r="BB106" s="72">
        <f>(AI106*'"Вес" ПИР'!$B$36+AK106*'"Вес" ПИР'!$B$37+AM106*'"Вес" ПИР'!$B$38+AO106*'"Вес" ПИР'!$B$39+AQ106*'"Вес" ПИР'!$B$40+AS106*'"Вес" ПИР'!$B$41+AU106*'"Вес" ПИР'!$B$42+AW106*'"Вес" ПИР'!$B$43+AY106*'"Вес" ПИР'!$B$44+BA106*'"Вес" ПИР'!$B$45)/100</f>
        <v>0</v>
      </c>
      <c r="BC106" s="39" t="s">
        <v>126</v>
      </c>
      <c r="BD106" s="39"/>
      <c r="BE106" s="39" t="s">
        <v>126</v>
      </c>
      <c r="BF106" s="57"/>
      <c r="BG106" s="72">
        <f>(BD106*'"Вес" ПИР'!$B$50+BF106*'"Вес" ПИР'!$B$51)/100</f>
        <v>0</v>
      </c>
      <c r="BH106" s="39"/>
      <c r="BI106" s="72">
        <v>0</v>
      </c>
      <c r="BJ106" s="39"/>
      <c r="BK106" s="58">
        <v>46266</v>
      </c>
      <c r="BL106" s="38">
        <f>(S106*'"Вес" ПИР'!$B$3+X106*'"Вес" ПИР'!$B$4+AG106*'"Вес" ПИР'!$B$5+BB106*'"Вес" ПИР'!$B$6+BG106*'"Вес" ПИР'!$B$7+BI106*'"Вес" ПИР'!$B$8)/100</f>
        <v>0</v>
      </c>
    </row>
    <row r="107" spans="1:64" ht="28">
      <c r="A107" s="54"/>
      <c r="B107" s="54">
        <v>2026</v>
      </c>
      <c r="C107" s="39" t="s">
        <v>120</v>
      </c>
      <c r="D107" s="39">
        <v>116437300</v>
      </c>
      <c r="E107" s="39" t="s">
        <v>121</v>
      </c>
      <c r="F107" s="39" t="s">
        <v>302</v>
      </c>
      <c r="G107" s="39" t="s">
        <v>303</v>
      </c>
      <c r="H107" s="39" t="s">
        <v>304</v>
      </c>
      <c r="I107" s="39" t="s">
        <v>125</v>
      </c>
      <c r="J107" s="39"/>
      <c r="K107" s="39" t="s">
        <v>126</v>
      </c>
      <c r="L107" s="39"/>
      <c r="M107" s="39" t="s">
        <v>126</v>
      </c>
      <c r="N107" s="39"/>
      <c r="O107" s="39" t="s">
        <v>126</v>
      </c>
      <c r="P107" s="39"/>
      <c r="Q107" s="39" t="s">
        <v>126</v>
      </c>
      <c r="R107" s="39"/>
      <c r="S107" s="38">
        <f>(J107*'"Вес" ПИР'!$B$13+L107*'"Вес" ПИР'!$B$14+N107*'"Вес" ПИР'!$B$15+P107*'"Вес" ПИР'!$B$16+R107*'"Вес" ПИР'!$B$17)/100</f>
        <v>0</v>
      </c>
      <c r="T107" s="39" t="s">
        <v>135</v>
      </c>
      <c r="U107" s="39"/>
      <c r="V107" s="39" t="s">
        <v>135</v>
      </c>
      <c r="W107" s="39"/>
      <c r="X107" s="72">
        <f>(U107*'"Вес" ПИР'!$B$22+W107*'"Вес" ПИР'!$B$23)/100</f>
        <v>0</v>
      </c>
      <c r="Y107" s="39"/>
      <c r="Z107" s="39"/>
      <c r="AA107" s="39"/>
      <c r="AB107" s="39"/>
      <c r="AC107" s="39"/>
      <c r="AD107" s="39"/>
      <c r="AE107" s="39"/>
      <c r="AF107" s="39"/>
      <c r="AG107" s="38">
        <f>(Z107*'"Вес" ПИР'!$B$28+AB107*'"Вес" ПИР'!$B$29+AD107*'"Вес" ПИР'!$B$30+AF107*'"Вес" ПИР'!$B$31)/100</f>
        <v>0</v>
      </c>
      <c r="AH107" s="39"/>
      <c r="AI107" s="39"/>
      <c r="AJ107" s="39" t="s">
        <v>126</v>
      </c>
      <c r="AK107" s="39"/>
      <c r="AL107" s="39"/>
      <c r="AM107" s="39"/>
      <c r="AN107" s="39"/>
      <c r="AO107" s="39"/>
      <c r="AP107" s="39" t="s">
        <v>126</v>
      </c>
      <c r="AQ107" s="39"/>
      <c r="AR107" s="39" t="s">
        <v>126</v>
      </c>
      <c r="AS107" s="39"/>
      <c r="AT107" s="39" t="s">
        <v>126</v>
      </c>
      <c r="AU107" s="39"/>
      <c r="AV107" s="39"/>
      <c r="AW107" s="39"/>
      <c r="AX107" s="39"/>
      <c r="AY107" s="39"/>
      <c r="AZ107" s="39"/>
      <c r="BA107" s="39"/>
      <c r="BB107" s="72">
        <f>(AI107*'"Вес" ПИР'!$B$36+AK107*'"Вес" ПИР'!$B$37+AM107*'"Вес" ПИР'!$B$38+AO107*'"Вес" ПИР'!$B$39+AQ107*'"Вес" ПИР'!$B$40+AS107*'"Вес" ПИР'!$B$41+AU107*'"Вес" ПИР'!$B$42+AW107*'"Вес" ПИР'!$B$43+AY107*'"Вес" ПИР'!$B$44+BA107*'"Вес" ПИР'!$B$45)/100</f>
        <v>0</v>
      </c>
      <c r="BC107" s="39" t="s">
        <v>126</v>
      </c>
      <c r="BD107" s="39"/>
      <c r="BE107" s="39" t="s">
        <v>126</v>
      </c>
      <c r="BF107" s="57"/>
      <c r="BG107" s="72">
        <f>(BD107*'"Вес" ПИР'!$B$50+BF107*'"Вес" ПИР'!$B$51)/100</f>
        <v>0</v>
      </c>
      <c r="BH107" s="39"/>
      <c r="BI107" s="72">
        <v>0</v>
      </c>
      <c r="BJ107" s="39"/>
      <c r="BK107" s="58">
        <v>46266</v>
      </c>
      <c r="BL107" s="38">
        <f>(S107*'"Вес" ПИР'!$B$3+X107*'"Вес" ПИР'!$B$4+AG107*'"Вес" ПИР'!$B$5+BB107*'"Вес" ПИР'!$B$6+BG107*'"Вес" ПИР'!$B$7+BI107*'"Вес" ПИР'!$B$8)/100</f>
        <v>0</v>
      </c>
    </row>
    <row r="108" spans="1:64" ht="28">
      <c r="A108" s="54"/>
      <c r="B108" s="54">
        <v>2026</v>
      </c>
      <c r="C108" s="39" t="s">
        <v>120</v>
      </c>
      <c r="D108" s="39">
        <v>116437500</v>
      </c>
      <c r="E108" s="39" t="s">
        <v>121</v>
      </c>
      <c r="F108" s="39" t="s">
        <v>302</v>
      </c>
      <c r="G108" s="39" t="s">
        <v>303</v>
      </c>
      <c r="H108" s="39" t="s">
        <v>284</v>
      </c>
      <c r="I108" s="39" t="s">
        <v>125</v>
      </c>
      <c r="J108" s="39"/>
      <c r="K108" s="39" t="s">
        <v>126</v>
      </c>
      <c r="L108" s="39"/>
      <c r="M108" s="39" t="s">
        <v>126</v>
      </c>
      <c r="N108" s="39"/>
      <c r="O108" s="39" t="s">
        <v>126</v>
      </c>
      <c r="P108" s="39"/>
      <c r="Q108" s="39" t="s">
        <v>126</v>
      </c>
      <c r="R108" s="39"/>
      <c r="S108" s="38">
        <f>(J108*'"Вес" ПИР'!$B$13+L108*'"Вес" ПИР'!$B$14+N108*'"Вес" ПИР'!$B$15+P108*'"Вес" ПИР'!$B$16+R108*'"Вес" ПИР'!$B$17)/100</f>
        <v>0</v>
      </c>
      <c r="T108" s="39" t="s">
        <v>135</v>
      </c>
      <c r="U108" s="39"/>
      <c r="V108" s="39" t="s">
        <v>135</v>
      </c>
      <c r="W108" s="39"/>
      <c r="X108" s="72">
        <f>(U108*'"Вес" ПИР'!$B$22+W108*'"Вес" ПИР'!$B$23)/100</f>
        <v>0</v>
      </c>
      <c r="Y108" s="39"/>
      <c r="Z108" s="39"/>
      <c r="AA108" s="39"/>
      <c r="AB108" s="39"/>
      <c r="AC108" s="39"/>
      <c r="AD108" s="39"/>
      <c r="AE108" s="39"/>
      <c r="AF108" s="39"/>
      <c r="AG108" s="38">
        <f>(Z108*'"Вес" ПИР'!$B$28+AB108*'"Вес" ПИР'!$B$29+AD108*'"Вес" ПИР'!$B$30+AF108*'"Вес" ПИР'!$B$31)/100</f>
        <v>0</v>
      </c>
      <c r="AH108" s="39"/>
      <c r="AI108" s="39"/>
      <c r="AJ108" s="39" t="s">
        <v>126</v>
      </c>
      <c r="AK108" s="39"/>
      <c r="AL108" s="39"/>
      <c r="AM108" s="39"/>
      <c r="AN108" s="39"/>
      <c r="AO108" s="39"/>
      <c r="AP108" s="39" t="s">
        <v>126</v>
      </c>
      <c r="AQ108" s="39"/>
      <c r="AR108" s="39" t="s">
        <v>126</v>
      </c>
      <c r="AS108" s="39"/>
      <c r="AT108" s="39" t="s">
        <v>126</v>
      </c>
      <c r="AU108" s="39"/>
      <c r="AV108" s="39"/>
      <c r="AW108" s="39"/>
      <c r="AX108" s="39"/>
      <c r="AY108" s="39"/>
      <c r="AZ108" s="39"/>
      <c r="BA108" s="39"/>
      <c r="BB108" s="72">
        <f>(AI108*'"Вес" ПИР'!$B$36+AK108*'"Вес" ПИР'!$B$37+AM108*'"Вес" ПИР'!$B$38+AO108*'"Вес" ПИР'!$B$39+AQ108*'"Вес" ПИР'!$B$40+AS108*'"Вес" ПИР'!$B$41+AU108*'"Вес" ПИР'!$B$42+AW108*'"Вес" ПИР'!$B$43+AY108*'"Вес" ПИР'!$B$44+BA108*'"Вес" ПИР'!$B$45)/100</f>
        <v>0</v>
      </c>
      <c r="BC108" s="39" t="s">
        <v>126</v>
      </c>
      <c r="BD108" s="39"/>
      <c r="BE108" s="39" t="s">
        <v>126</v>
      </c>
      <c r="BF108" s="57"/>
      <c r="BG108" s="72">
        <f>(BD108*'"Вес" ПИР'!$B$50+BF108*'"Вес" ПИР'!$B$51)/100</f>
        <v>0</v>
      </c>
      <c r="BH108" s="39"/>
      <c r="BI108" s="72">
        <v>0</v>
      </c>
      <c r="BJ108" s="39"/>
      <c r="BK108" s="58">
        <v>46266</v>
      </c>
      <c r="BL108" s="38">
        <f>(S108*'"Вес" ПИР'!$B$3+X108*'"Вес" ПИР'!$B$4+AG108*'"Вес" ПИР'!$B$5+BB108*'"Вес" ПИР'!$B$6+BG108*'"Вес" ПИР'!$B$7+BI108*'"Вес" ПИР'!$B$8)/100</f>
        <v>0</v>
      </c>
    </row>
    <row r="109" spans="1:64" ht="28">
      <c r="A109" s="54"/>
      <c r="B109" s="54">
        <v>2026</v>
      </c>
      <c r="C109" s="39" t="s">
        <v>120</v>
      </c>
      <c r="D109" s="39">
        <v>116438100</v>
      </c>
      <c r="E109" s="39" t="s">
        <v>121</v>
      </c>
      <c r="F109" s="39" t="s">
        <v>302</v>
      </c>
      <c r="G109" s="39" t="s">
        <v>305</v>
      </c>
      <c r="H109" s="39" t="s">
        <v>306</v>
      </c>
      <c r="I109" s="39" t="s">
        <v>125</v>
      </c>
      <c r="J109" s="39"/>
      <c r="K109" s="39" t="s">
        <v>126</v>
      </c>
      <c r="L109" s="39"/>
      <c r="M109" s="39" t="s">
        <v>126</v>
      </c>
      <c r="N109" s="39"/>
      <c r="O109" s="39" t="s">
        <v>126</v>
      </c>
      <c r="P109" s="39"/>
      <c r="Q109" s="39" t="s">
        <v>126</v>
      </c>
      <c r="R109" s="39"/>
      <c r="S109" s="38">
        <f>(J109*'"Вес" ПИР'!$B$13+L109*'"Вес" ПИР'!$B$14+N109*'"Вес" ПИР'!$B$15+P109*'"Вес" ПИР'!$B$16+R109*'"Вес" ПИР'!$B$17)/100</f>
        <v>0</v>
      </c>
      <c r="T109" s="39" t="s">
        <v>135</v>
      </c>
      <c r="U109" s="39"/>
      <c r="V109" s="39" t="s">
        <v>135</v>
      </c>
      <c r="W109" s="39"/>
      <c r="X109" s="72">
        <f>(U109*'"Вес" ПИР'!$B$22+W109*'"Вес" ПИР'!$B$23)/100</f>
        <v>0</v>
      </c>
      <c r="Y109" s="39"/>
      <c r="Z109" s="39"/>
      <c r="AA109" s="39"/>
      <c r="AB109" s="39"/>
      <c r="AC109" s="39"/>
      <c r="AD109" s="39"/>
      <c r="AE109" s="39"/>
      <c r="AF109" s="39"/>
      <c r="AG109" s="38">
        <f>(Z109*'"Вес" ПИР'!$B$28+AB109*'"Вес" ПИР'!$B$29+AD109*'"Вес" ПИР'!$B$30+AF109*'"Вес" ПИР'!$B$31)/100</f>
        <v>0</v>
      </c>
      <c r="AH109" s="39"/>
      <c r="AI109" s="39"/>
      <c r="AJ109" s="39" t="s">
        <v>126</v>
      </c>
      <c r="AK109" s="39"/>
      <c r="AL109" s="39"/>
      <c r="AM109" s="39"/>
      <c r="AN109" s="39"/>
      <c r="AO109" s="39"/>
      <c r="AP109" s="39" t="s">
        <v>126</v>
      </c>
      <c r="AQ109" s="39"/>
      <c r="AR109" s="39" t="s">
        <v>126</v>
      </c>
      <c r="AS109" s="39"/>
      <c r="AT109" s="39" t="s">
        <v>126</v>
      </c>
      <c r="AU109" s="39"/>
      <c r="AV109" s="39"/>
      <c r="AW109" s="39"/>
      <c r="AX109" s="39"/>
      <c r="AY109" s="39"/>
      <c r="AZ109" s="39"/>
      <c r="BA109" s="39"/>
      <c r="BB109" s="72">
        <f>(AI109*'"Вес" ПИР'!$B$36+AK109*'"Вес" ПИР'!$B$37+AM109*'"Вес" ПИР'!$B$38+AO109*'"Вес" ПИР'!$B$39+AQ109*'"Вес" ПИР'!$B$40+AS109*'"Вес" ПИР'!$B$41+AU109*'"Вес" ПИР'!$B$42+AW109*'"Вес" ПИР'!$B$43+AY109*'"Вес" ПИР'!$B$44+BA109*'"Вес" ПИР'!$B$45)/100</f>
        <v>0</v>
      </c>
      <c r="BC109" s="39" t="s">
        <v>126</v>
      </c>
      <c r="BD109" s="39"/>
      <c r="BE109" s="39" t="s">
        <v>126</v>
      </c>
      <c r="BF109" s="57"/>
      <c r="BG109" s="72">
        <f>(BD109*'"Вес" ПИР'!$B$50+BF109*'"Вес" ПИР'!$B$51)/100</f>
        <v>0</v>
      </c>
      <c r="BH109" s="39"/>
      <c r="BI109" s="72">
        <v>0</v>
      </c>
      <c r="BJ109" s="39"/>
      <c r="BK109" s="58">
        <v>46266</v>
      </c>
      <c r="BL109" s="38">
        <f>(S109*'"Вес" ПИР'!$B$3+X109*'"Вес" ПИР'!$B$4+AG109*'"Вес" ПИР'!$B$5+BB109*'"Вес" ПИР'!$B$6+BG109*'"Вес" ПИР'!$B$7+BI109*'"Вес" ПИР'!$B$8)/100</f>
        <v>0</v>
      </c>
    </row>
    <row r="110" spans="1:64" ht="28">
      <c r="A110" s="54"/>
      <c r="B110" s="54">
        <v>2026</v>
      </c>
      <c r="C110" s="39" t="s">
        <v>120</v>
      </c>
      <c r="D110" s="39">
        <v>116438600</v>
      </c>
      <c r="E110" s="39" t="s">
        <v>121</v>
      </c>
      <c r="F110" s="39" t="s">
        <v>302</v>
      </c>
      <c r="G110" s="39" t="s">
        <v>305</v>
      </c>
      <c r="H110" s="39" t="s">
        <v>307</v>
      </c>
      <c r="I110" s="39" t="s">
        <v>125</v>
      </c>
      <c r="J110" s="39"/>
      <c r="K110" s="39" t="s">
        <v>126</v>
      </c>
      <c r="L110" s="39"/>
      <c r="M110" s="39" t="s">
        <v>126</v>
      </c>
      <c r="N110" s="39"/>
      <c r="O110" s="39" t="s">
        <v>126</v>
      </c>
      <c r="P110" s="39"/>
      <c r="Q110" s="39" t="s">
        <v>126</v>
      </c>
      <c r="R110" s="39"/>
      <c r="S110" s="38">
        <f>(J110*'"Вес" ПИР'!$B$13+L110*'"Вес" ПИР'!$B$14+N110*'"Вес" ПИР'!$B$15+P110*'"Вес" ПИР'!$B$16+R110*'"Вес" ПИР'!$B$17)/100</f>
        <v>0</v>
      </c>
      <c r="T110" s="39" t="s">
        <v>135</v>
      </c>
      <c r="U110" s="39"/>
      <c r="V110" s="39" t="s">
        <v>135</v>
      </c>
      <c r="W110" s="39"/>
      <c r="X110" s="72">
        <f>(U110*'"Вес" ПИР'!$B$22+W110*'"Вес" ПИР'!$B$23)/100</f>
        <v>0</v>
      </c>
      <c r="Y110" s="39"/>
      <c r="Z110" s="39"/>
      <c r="AA110" s="39"/>
      <c r="AB110" s="39"/>
      <c r="AC110" s="39"/>
      <c r="AD110" s="39"/>
      <c r="AE110" s="39"/>
      <c r="AF110" s="39"/>
      <c r="AG110" s="38">
        <f>(Z110*'"Вес" ПИР'!$B$28+AB110*'"Вес" ПИР'!$B$29+AD110*'"Вес" ПИР'!$B$30+AF110*'"Вес" ПИР'!$B$31)/100</f>
        <v>0</v>
      </c>
      <c r="AH110" s="39"/>
      <c r="AI110" s="39"/>
      <c r="AJ110" s="39" t="s">
        <v>126</v>
      </c>
      <c r="AK110" s="39"/>
      <c r="AL110" s="39"/>
      <c r="AM110" s="39"/>
      <c r="AN110" s="39"/>
      <c r="AO110" s="39"/>
      <c r="AP110" s="39" t="s">
        <v>126</v>
      </c>
      <c r="AQ110" s="39"/>
      <c r="AR110" s="39" t="s">
        <v>126</v>
      </c>
      <c r="AS110" s="39"/>
      <c r="AT110" s="39" t="s">
        <v>126</v>
      </c>
      <c r="AU110" s="39"/>
      <c r="AV110" s="39"/>
      <c r="AW110" s="39"/>
      <c r="AX110" s="39"/>
      <c r="AY110" s="39"/>
      <c r="AZ110" s="39"/>
      <c r="BA110" s="39"/>
      <c r="BB110" s="72">
        <f>(AI110*'"Вес" ПИР'!$B$36+AK110*'"Вес" ПИР'!$B$37+AM110*'"Вес" ПИР'!$B$38+AO110*'"Вес" ПИР'!$B$39+AQ110*'"Вес" ПИР'!$B$40+AS110*'"Вес" ПИР'!$B$41+AU110*'"Вес" ПИР'!$B$42+AW110*'"Вес" ПИР'!$B$43+AY110*'"Вес" ПИР'!$B$44+BA110*'"Вес" ПИР'!$B$45)/100</f>
        <v>0</v>
      </c>
      <c r="BC110" s="39" t="s">
        <v>126</v>
      </c>
      <c r="BD110" s="39"/>
      <c r="BE110" s="39" t="s">
        <v>126</v>
      </c>
      <c r="BF110" s="57"/>
      <c r="BG110" s="72">
        <f>(BD110*'"Вес" ПИР'!$B$50+BF110*'"Вес" ПИР'!$B$51)/100</f>
        <v>0</v>
      </c>
      <c r="BH110" s="39"/>
      <c r="BI110" s="72">
        <v>0</v>
      </c>
      <c r="BJ110" s="39"/>
      <c r="BK110" s="58">
        <v>46266</v>
      </c>
      <c r="BL110" s="38">
        <f>(S110*'"Вес" ПИР'!$B$3+X110*'"Вес" ПИР'!$B$4+AG110*'"Вес" ПИР'!$B$5+BB110*'"Вес" ПИР'!$B$6+BG110*'"Вес" ПИР'!$B$7+BI110*'"Вес" ПИР'!$B$8)/100</f>
        <v>0</v>
      </c>
    </row>
    <row r="111" spans="1:64" ht="28">
      <c r="A111" s="54"/>
      <c r="B111" s="54">
        <v>2026</v>
      </c>
      <c r="C111" s="39" t="s">
        <v>120</v>
      </c>
      <c r="D111" s="39">
        <v>116439100</v>
      </c>
      <c r="E111" s="39" t="s">
        <v>121</v>
      </c>
      <c r="F111" s="39" t="s">
        <v>302</v>
      </c>
      <c r="G111" s="39" t="s">
        <v>308</v>
      </c>
      <c r="H111" s="39" t="s">
        <v>309</v>
      </c>
      <c r="I111" s="39" t="s">
        <v>125</v>
      </c>
      <c r="J111" s="39"/>
      <c r="K111" s="39" t="s">
        <v>126</v>
      </c>
      <c r="L111" s="39"/>
      <c r="M111" s="39" t="s">
        <v>126</v>
      </c>
      <c r="N111" s="39"/>
      <c r="O111" s="39" t="s">
        <v>126</v>
      </c>
      <c r="P111" s="39"/>
      <c r="Q111" s="39" t="s">
        <v>126</v>
      </c>
      <c r="R111" s="39"/>
      <c r="S111" s="38">
        <f>(J111*'"Вес" ПИР'!$B$13+L111*'"Вес" ПИР'!$B$14+N111*'"Вес" ПИР'!$B$15+P111*'"Вес" ПИР'!$B$16+R111*'"Вес" ПИР'!$B$17)/100</f>
        <v>0</v>
      </c>
      <c r="T111" s="39" t="s">
        <v>135</v>
      </c>
      <c r="U111" s="39"/>
      <c r="V111" s="39" t="s">
        <v>135</v>
      </c>
      <c r="W111" s="39"/>
      <c r="X111" s="72">
        <f>(U111*'"Вес" ПИР'!$B$22+W111*'"Вес" ПИР'!$B$23)/100</f>
        <v>0</v>
      </c>
      <c r="Y111" s="39"/>
      <c r="Z111" s="39"/>
      <c r="AA111" s="39"/>
      <c r="AB111" s="39"/>
      <c r="AC111" s="39"/>
      <c r="AD111" s="39"/>
      <c r="AE111" s="39"/>
      <c r="AF111" s="39"/>
      <c r="AG111" s="38">
        <f>(Z111*'"Вес" ПИР'!$B$28+AB111*'"Вес" ПИР'!$B$29+AD111*'"Вес" ПИР'!$B$30+AF111*'"Вес" ПИР'!$B$31)/100</f>
        <v>0</v>
      </c>
      <c r="AH111" s="39"/>
      <c r="AI111" s="39"/>
      <c r="AJ111" s="39" t="s">
        <v>126</v>
      </c>
      <c r="AK111" s="39"/>
      <c r="AL111" s="39"/>
      <c r="AM111" s="39"/>
      <c r="AN111" s="39"/>
      <c r="AO111" s="39"/>
      <c r="AP111" s="39" t="s">
        <v>126</v>
      </c>
      <c r="AQ111" s="39"/>
      <c r="AR111" s="39" t="s">
        <v>126</v>
      </c>
      <c r="AS111" s="39"/>
      <c r="AT111" s="39" t="s">
        <v>126</v>
      </c>
      <c r="AU111" s="39"/>
      <c r="AV111" s="39"/>
      <c r="AW111" s="39"/>
      <c r="AX111" s="39"/>
      <c r="AY111" s="39"/>
      <c r="AZ111" s="39"/>
      <c r="BA111" s="39"/>
      <c r="BB111" s="72">
        <f>(AI111*'"Вес" ПИР'!$B$36+AK111*'"Вес" ПИР'!$B$37+AM111*'"Вес" ПИР'!$B$38+AO111*'"Вес" ПИР'!$B$39+AQ111*'"Вес" ПИР'!$B$40+AS111*'"Вес" ПИР'!$B$41+AU111*'"Вес" ПИР'!$B$42+AW111*'"Вес" ПИР'!$B$43+AY111*'"Вес" ПИР'!$B$44+BA111*'"Вес" ПИР'!$B$45)/100</f>
        <v>0</v>
      </c>
      <c r="BC111" s="39" t="s">
        <v>126</v>
      </c>
      <c r="BD111" s="39"/>
      <c r="BE111" s="39" t="s">
        <v>126</v>
      </c>
      <c r="BF111" s="57"/>
      <c r="BG111" s="72">
        <f>(BD111*'"Вес" ПИР'!$B$50+BF111*'"Вес" ПИР'!$B$51)/100</f>
        <v>0</v>
      </c>
      <c r="BH111" s="39"/>
      <c r="BI111" s="72">
        <v>0</v>
      </c>
      <c r="BJ111" s="39"/>
      <c r="BK111" s="58">
        <v>46266</v>
      </c>
      <c r="BL111" s="38">
        <f>(S111*'"Вес" ПИР'!$B$3+X111*'"Вес" ПИР'!$B$4+AG111*'"Вес" ПИР'!$B$5+BB111*'"Вес" ПИР'!$B$6+BG111*'"Вес" ПИР'!$B$7+BI111*'"Вес" ПИР'!$B$8)/100</f>
        <v>0</v>
      </c>
    </row>
    <row r="112" spans="1:64" ht="28">
      <c r="A112" s="54"/>
      <c r="B112" s="54">
        <v>2026</v>
      </c>
      <c r="C112" s="39" t="s">
        <v>120</v>
      </c>
      <c r="D112" s="39">
        <v>116439200</v>
      </c>
      <c r="E112" s="39" t="s">
        <v>121</v>
      </c>
      <c r="F112" s="39" t="s">
        <v>302</v>
      </c>
      <c r="G112" s="39" t="s">
        <v>308</v>
      </c>
      <c r="H112" s="39" t="s">
        <v>310</v>
      </c>
      <c r="I112" s="39" t="s">
        <v>125</v>
      </c>
      <c r="J112" s="39"/>
      <c r="K112" s="39" t="s">
        <v>126</v>
      </c>
      <c r="L112" s="39"/>
      <c r="M112" s="39" t="s">
        <v>126</v>
      </c>
      <c r="N112" s="39"/>
      <c r="O112" s="39" t="s">
        <v>126</v>
      </c>
      <c r="P112" s="39"/>
      <c r="Q112" s="39" t="s">
        <v>126</v>
      </c>
      <c r="R112" s="39"/>
      <c r="S112" s="38">
        <f>(J112*'"Вес" ПИР'!$B$13+L112*'"Вес" ПИР'!$B$14+N112*'"Вес" ПИР'!$B$15+P112*'"Вес" ПИР'!$B$16+R112*'"Вес" ПИР'!$B$17)/100</f>
        <v>0</v>
      </c>
      <c r="T112" s="39" t="s">
        <v>135</v>
      </c>
      <c r="U112" s="39"/>
      <c r="V112" s="39" t="s">
        <v>135</v>
      </c>
      <c r="W112" s="39"/>
      <c r="X112" s="72">
        <f>(U112*'"Вес" ПИР'!$B$22+W112*'"Вес" ПИР'!$B$23)/100</f>
        <v>0</v>
      </c>
      <c r="Y112" s="39"/>
      <c r="Z112" s="39"/>
      <c r="AA112" s="39"/>
      <c r="AB112" s="39"/>
      <c r="AC112" s="39"/>
      <c r="AD112" s="39"/>
      <c r="AE112" s="39"/>
      <c r="AF112" s="39"/>
      <c r="AG112" s="38">
        <f>(Z112*'"Вес" ПИР'!$B$28+AB112*'"Вес" ПИР'!$B$29+AD112*'"Вес" ПИР'!$B$30+AF112*'"Вес" ПИР'!$B$31)/100</f>
        <v>0</v>
      </c>
      <c r="AH112" s="39"/>
      <c r="AI112" s="39"/>
      <c r="AJ112" s="39" t="s">
        <v>126</v>
      </c>
      <c r="AK112" s="39"/>
      <c r="AL112" s="39"/>
      <c r="AM112" s="39"/>
      <c r="AN112" s="39"/>
      <c r="AO112" s="39"/>
      <c r="AP112" s="39" t="s">
        <v>126</v>
      </c>
      <c r="AQ112" s="39"/>
      <c r="AR112" s="39" t="s">
        <v>126</v>
      </c>
      <c r="AS112" s="39"/>
      <c r="AT112" s="39" t="s">
        <v>126</v>
      </c>
      <c r="AU112" s="39"/>
      <c r="AV112" s="39"/>
      <c r="AW112" s="39"/>
      <c r="AX112" s="39"/>
      <c r="AY112" s="39"/>
      <c r="AZ112" s="39"/>
      <c r="BA112" s="39"/>
      <c r="BB112" s="72">
        <f>(AI112*'"Вес" ПИР'!$B$36+AK112*'"Вес" ПИР'!$B$37+AM112*'"Вес" ПИР'!$B$38+AO112*'"Вес" ПИР'!$B$39+AQ112*'"Вес" ПИР'!$B$40+AS112*'"Вес" ПИР'!$B$41+AU112*'"Вес" ПИР'!$B$42+AW112*'"Вес" ПИР'!$B$43+AY112*'"Вес" ПИР'!$B$44+BA112*'"Вес" ПИР'!$B$45)/100</f>
        <v>0</v>
      </c>
      <c r="BC112" s="39" t="s">
        <v>126</v>
      </c>
      <c r="BD112" s="39"/>
      <c r="BE112" s="39" t="s">
        <v>126</v>
      </c>
      <c r="BF112" s="57"/>
      <c r="BG112" s="72">
        <f>(BD112*'"Вес" ПИР'!$B$50+BF112*'"Вес" ПИР'!$B$51)/100</f>
        <v>0</v>
      </c>
      <c r="BH112" s="39"/>
      <c r="BI112" s="72">
        <v>0</v>
      </c>
      <c r="BJ112" s="39"/>
      <c r="BK112" s="58">
        <v>46266</v>
      </c>
      <c r="BL112" s="38">
        <f>(S112*'"Вес" ПИР'!$B$3+X112*'"Вес" ПИР'!$B$4+AG112*'"Вес" ПИР'!$B$5+BB112*'"Вес" ПИР'!$B$6+BG112*'"Вес" ПИР'!$B$7+BI112*'"Вес" ПИР'!$B$8)/100</f>
        <v>0</v>
      </c>
    </row>
    <row r="113" spans="1:64" ht="28">
      <c r="A113" s="54"/>
      <c r="B113" s="54">
        <v>2026</v>
      </c>
      <c r="C113" s="39" t="s">
        <v>120</v>
      </c>
      <c r="D113" s="39">
        <v>116441200</v>
      </c>
      <c r="E113" s="39" t="s">
        <v>121</v>
      </c>
      <c r="F113" s="39" t="s">
        <v>302</v>
      </c>
      <c r="G113" s="39" t="s">
        <v>311</v>
      </c>
      <c r="H113" s="39" t="s">
        <v>312</v>
      </c>
      <c r="I113" s="39" t="s">
        <v>125</v>
      </c>
      <c r="J113" s="39"/>
      <c r="K113" s="39" t="s">
        <v>126</v>
      </c>
      <c r="L113" s="39"/>
      <c r="M113" s="39" t="s">
        <v>126</v>
      </c>
      <c r="N113" s="39"/>
      <c r="O113" s="39" t="s">
        <v>126</v>
      </c>
      <c r="P113" s="39"/>
      <c r="Q113" s="39" t="s">
        <v>126</v>
      </c>
      <c r="R113" s="39"/>
      <c r="S113" s="38">
        <f>(J113*'"Вес" ПИР'!$B$13+L113*'"Вес" ПИР'!$B$14+N113*'"Вес" ПИР'!$B$15+P113*'"Вес" ПИР'!$B$16+R113*'"Вес" ПИР'!$B$17)/100</f>
        <v>0</v>
      </c>
      <c r="T113" s="39" t="s">
        <v>135</v>
      </c>
      <c r="U113" s="39"/>
      <c r="V113" s="39" t="s">
        <v>135</v>
      </c>
      <c r="W113" s="39"/>
      <c r="X113" s="72">
        <f>(U113*'"Вес" ПИР'!$B$22+W113*'"Вес" ПИР'!$B$23)/100</f>
        <v>0</v>
      </c>
      <c r="Y113" s="39"/>
      <c r="Z113" s="39"/>
      <c r="AA113" s="39"/>
      <c r="AB113" s="39"/>
      <c r="AC113" s="39"/>
      <c r="AD113" s="39"/>
      <c r="AE113" s="39"/>
      <c r="AF113" s="39"/>
      <c r="AG113" s="38">
        <f>(Z113*'"Вес" ПИР'!$B$28+AB113*'"Вес" ПИР'!$B$29+AD113*'"Вес" ПИР'!$B$30+AF113*'"Вес" ПИР'!$B$31)/100</f>
        <v>0</v>
      </c>
      <c r="AH113" s="39"/>
      <c r="AI113" s="39"/>
      <c r="AJ113" s="39" t="s">
        <v>126</v>
      </c>
      <c r="AK113" s="39"/>
      <c r="AL113" s="39"/>
      <c r="AM113" s="39"/>
      <c r="AN113" s="39"/>
      <c r="AO113" s="39"/>
      <c r="AP113" s="39" t="s">
        <v>126</v>
      </c>
      <c r="AQ113" s="39"/>
      <c r="AR113" s="39" t="s">
        <v>126</v>
      </c>
      <c r="AS113" s="39"/>
      <c r="AT113" s="39" t="s">
        <v>126</v>
      </c>
      <c r="AU113" s="39"/>
      <c r="AV113" s="39"/>
      <c r="AW113" s="39"/>
      <c r="AX113" s="39"/>
      <c r="AY113" s="39"/>
      <c r="AZ113" s="39"/>
      <c r="BA113" s="39"/>
      <c r="BB113" s="72">
        <f>(AI113*'"Вес" ПИР'!$B$36+AK113*'"Вес" ПИР'!$B$37+AM113*'"Вес" ПИР'!$B$38+AO113*'"Вес" ПИР'!$B$39+AQ113*'"Вес" ПИР'!$B$40+AS113*'"Вес" ПИР'!$B$41+AU113*'"Вес" ПИР'!$B$42+AW113*'"Вес" ПИР'!$B$43+AY113*'"Вес" ПИР'!$B$44+BA113*'"Вес" ПИР'!$B$45)/100</f>
        <v>0</v>
      </c>
      <c r="BC113" s="39" t="s">
        <v>126</v>
      </c>
      <c r="BD113" s="39"/>
      <c r="BE113" s="39" t="s">
        <v>126</v>
      </c>
      <c r="BF113" s="57"/>
      <c r="BG113" s="72">
        <f>(BD113*'"Вес" ПИР'!$B$50+BF113*'"Вес" ПИР'!$B$51)/100</f>
        <v>0</v>
      </c>
      <c r="BH113" s="39"/>
      <c r="BI113" s="72">
        <v>0</v>
      </c>
      <c r="BJ113" s="39"/>
      <c r="BK113" s="58">
        <v>46266</v>
      </c>
      <c r="BL113" s="38">
        <f>(S113*'"Вес" ПИР'!$B$3+X113*'"Вес" ПИР'!$B$4+AG113*'"Вес" ПИР'!$B$5+BB113*'"Вес" ПИР'!$B$6+BG113*'"Вес" ПИР'!$B$7+BI113*'"Вес" ПИР'!$B$8)/100</f>
        <v>0</v>
      </c>
    </row>
    <row r="114" spans="1:64" ht="28">
      <c r="A114" s="54"/>
      <c r="B114" s="54">
        <v>2026</v>
      </c>
      <c r="C114" s="39" t="s">
        <v>120</v>
      </c>
      <c r="D114" s="39">
        <v>116449200</v>
      </c>
      <c r="E114" s="39" t="s">
        <v>121</v>
      </c>
      <c r="F114" s="39" t="s">
        <v>302</v>
      </c>
      <c r="G114" s="39" t="s">
        <v>313</v>
      </c>
      <c r="H114" s="39" t="s">
        <v>314</v>
      </c>
      <c r="I114" s="39" t="s">
        <v>125</v>
      </c>
      <c r="J114" s="39"/>
      <c r="K114" s="39" t="s">
        <v>126</v>
      </c>
      <c r="L114" s="39"/>
      <c r="M114" s="39" t="s">
        <v>126</v>
      </c>
      <c r="N114" s="39"/>
      <c r="O114" s="39" t="s">
        <v>126</v>
      </c>
      <c r="P114" s="39"/>
      <c r="Q114" s="39" t="s">
        <v>126</v>
      </c>
      <c r="R114" s="39"/>
      <c r="S114" s="38">
        <f>(J114*'"Вес" ПИР'!$B$13+L114*'"Вес" ПИР'!$B$14+N114*'"Вес" ПИР'!$B$15+P114*'"Вес" ПИР'!$B$16+R114*'"Вес" ПИР'!$B$17)/100</f>
        <v>0</v>
      </c>
      <c r="T114" s="39" t="s">
        <v>135</v>
      </c>
      <c r="U114" s="39"/>
      <c r="V114" s="39" t="s">
        <v>135</v>
      </c>
      <c r="W114" s="39"/>
      <c r="X114" s="72">
        <f>(U114*'"Вес" ПИР'!$B$22+W114*'"Вес" ПИР'!$B$23)/100</f>
        <v>0</v>
      </c>
      <c r="Y114" s="39"/>
      <c r="Z114" s="39"/>
      <c r="AA114" s="39"/>
      <c r="AB114" s="39"/>
      <c r="AC114" s="39"/>
      <c r="AD114" s="39"/>
      <c r="AE114" s="39"/>
      <c r="AF114" s="39"/>
      <c r="AG114" s="38">
        <f>(Z114*'"Вес" ПИР'!$B$28+AB114*'"Вес" ПИР'!$B$29+AD114*'"Вес" ПИР'!$B$30+AF114*'"Вес" ПИР'!$B$31)/100</f>
        <v>0</v>
      </c>
      <c r="AH114" s="39"/>
      <c r="AI114" s="39"/>
      <c r="AJ114" s="39" t="s">
        <v>126</v>
      </c>
      <c r="AK114" s="39"/>
      <c r="AL114" s="39"/>
      <c r="AM114" s="39"/>
      <c r="AN114" s="39"/>
      <c r="AO114" s="39"/>
      <c r="AP114" s="39" t="s">
        <v>126</v>
      </c>
      <c r="AQ114" s="39"/>
      <c r="AR114" s="39" t="s">
        <v>126</v>
      </c>
      <c r="AS114" s="39"/>
      <c r="AT114" s="39" t="s">
        <v>126</v>
      </c>
      <c r="AU114" s="39"/>
      <c r="AV114" s="39"/>
      <c r="AW114" s="39"/>
      <c r="AX114" s="39"/>
      <c r="AY114" s="39"/>
      <c r="AZ114" s="39"/>
      <c r="BA114" s="39"/>
      <c r="BB114" s="72">
        <f>(AI114*'"Вес" ПИР'!$B$36+AK114*'"Вес" ПИР'!$B$37+AM114*'"Вес" ПИР'!$B$38+AO114*'"Вес" ПИР'!$B$39+AQ114*'"Вес" ПИР'!$B$40+AS114*'"Вес" ПИР'!$B$41+AU114*'"Вес" ПИР'!$B$42+AW114*'"Вес" ПИР'!$B$43+AY114*'"Вес" ПИР'!$B$44+BA114*'"Вес" ПИР'!$B$45)/100</f>
        <v>0</v>
      </c>
      <c r="BC114" s="39" t="s">
        <v>126</v>
      </c>
      <c r="BD114" s="39"/>
      <c r="BE114" s="39" t="s">
        <v>126</v>
      </c>
      <c r="BF114" s="57"/>
      <c r="BG114" s="72">
        <f>(BD114*'"Вес" ПИР'!$B$50+BF114*'"Вес" ПИР'!$B$51)/100</f>
        <v>0</v>
      </c>
      <c r="BH114" s="39"/>
      <c r="BI114" s="72">
        <v>0</v>
      </c>
      <c r="BJ114" s="39"/>
      <c r="BK114" s="58">
        <v>46266</v>
      </c>
      <c r="BL114" s="38">
        <f>(S114*'"Вес" ПИР'!$B$3+X114*'"Вес" ПИР'!$B$4+AG114*'"Вес" ПИР'!$B$5+BB114*'"Вес" ПИР'!$B$6+BG114*'"Вес" ПИР'!$B$7+BI114*'"Вес" ПИР'!$B$8)/100</f>
        <v>0</v>
      </c>
    </row>
    <row r="115" spans="1:64" ht="28">
      <c r="A115" s="54"/>
      <c r="B115" s="54">
        <v>2026</v>
      </c>
      <c r="C115" s="39" t="s">
        <v>120</v>
      </c>
      <c r="D115" s="39">
        <v>116449600</v>
      </c>
      <c r="E115" s="39" t="s">
        <v>121</v>
      </c>
      <c r="F115" s="39" t="s">
        <v>302</v>
      </c>
      <c r="G115" s="39" t="s">
        <v>313</v>
      </c>
      <c r="H115" s="39" t="s">
        <v>315</v>
      </c>
      <c r="I115" s="39" t="s">
        <v>125</v>
      </c>
      <c r="J115" s="39"/>
      <c r="K115" s="39" t="s">
        <v>126</v>
      </c>
      <c r="L115" s="39"/>
      <c r="M115" s="39" t="s">
        <v>126</v>
      </c>
      <c r="N115" s="39"/>
      <c r="O115" s="39" t="s">
        <v>126</v>
      </c>
      <c r="P115" s="39"/>
      <c r="Q115" s="39" t="s">
        <v>126</v>
      </c>
      <c r="R115" s="39"/>
      <c r="S115" s="38">
        <f>(J115*'"Вес" ПИР'!$B$13+L115*'"Вес" ПИР'!$B$14+N115*'"Вес" ПИР'!$B$15+P115*'"Вес" ПИР'!$B$16+R115*'"Вес" ПИР'!$B$17)/100</f>
        <v>0</v>
      </c>
      <c r="T115" s="39" t="s">
        <v>135</v>
      </c>
      <c r="U115" s="39"/>
      <c r="V115" s="39" t="s">
        <v>135</v>
      </c>
      <c r="W115" s="39"/>
      <c r="X115" s="72">
        <f>(U115*'"Вес" ПИР'!$B$22+W115*'"Вес" ПИР'!$B$23)/100</f>
        <v>0</v>
      </c>
      <c r="Y115" s="39"/>
      <c r="Z115" s="39"/>
      <c r="AA115" s="39"/>
      <c r="AB115" s="39"/>
      <c r="AC115" s="39"/>
      <c r="AD115" s="39"/>
      <c r="AE115" s="39"/>
      <c r="AF115" s="39"/>
      <c r="AG115" s="38">
        <f>(Z115*'"Вес" ПИР'!$B$28+AB115*'"Вес" ПИР'!$B$29+AD115*'"Вес" ПИР'!$B$30+AF115*'"Вес" ПИР'!$B$31)/100</f>
        <v>0</v>
      </c>
      <c r="AH115" s="39"/>
      <c r="AI115" s="39"/>
      <c r="AJ115" s="39" t="s">
        <v>126</v>
      </c>
      <c r="AK115" s="39"/>
      <c r="AL115" s="39"/>
      <c r="AM115" s="39"/>
      <c r="AN115" s="39"/>
      <c r="AO115" s="39"/>
      <c r="AP115" s="39" t="s">
        <v>126</v>
      </c>
      <c r="AQ115" s="39"/>
      <c r="AR115" s="39" t="s">
        <v>126</v>
      </c>
      <c r="AS115" s="39"/>
      <c r="AT115" s="39" t="s">
        <v>126</v>
      </c>
      <c r="AU115" s="39"/>
      <c r="AV115" s="39"/>
      <c r="AW115" s="39"/>
      <c r="AX115" s="39"/>
      <c r="AY115" s="39"/>
      <c r="AZ115" s="39"/>
      <c r="BA115" s="39"/>
      <c r="BB115" s="72">
        <f>(AI115*'"Вес" ПИР'!$B$36+AK115*'"Вес" ПИР'!$B$37+AM115*'"Вес" ПИР'!$B$38+AO115*'"Вес" ПИР'!$B$39+AQ115*'"Вес" ПИР'!$B$40+AS115*'"Вес" ПИР'!$B$41+AU115*'"Вес" ПИР'!$B$42+AW115*'"Вес" ПИР'!$B$43+AY115*'"Вес" ПИР'!$B$44+BA115*'"Вес" ПИР'!$B$45)/100</f>
        <v>0</v>
      </c>
      <c r="BC115" s="39" t="s">
        <v>126</v>
      </c>
      <c r="BD115" s="39"/>
      <c r="BE115" s="39" t="s">
        <v>126</v>
      </c>
      <c r="BF115" s="57"/>
      <c r="BG115" s="72">
        <f>(BD115*'"Вес" ПИР'!$B$50+BF115*'"Вес" ПИР'!$B$51)/100</f>
        <v>0</v>
      </c>
      <c r="BH115" s="39"/>
      <c r="BI115" s="72">
        <v>0</v>
      </c>
      <c r="BJ115" s="39"/>
      <c r="BK115" s="58">
        <v>46266</v>
      </c>
      <c r="BL115" s="38">
        <f>(S115*'"Вес" ПИР'!$B$3+X115*'"Вес" ПИР'!$B$4+AG115*'"Вес" ПИР'!$B$5+BB115*'"Вес" ПИР'!$B$6+BG115*'"Вес" ПИР'!$B$7+BI115*'"Вес" ПИР'!$B$8)/100</f>
        <v>0</v>
      </c>
    </row>
    <row r="116" spans="1:64" ht="28">
      <c r="A116" s="54"/>
      <c r="B116" s="54">
        <v>2026</v>
      </c>
      <c r="C116" s="39" t="s">
        <v>120</v>
      </c>
      <c r="D116" s="39">
        <v>116449700</v>
      </c>
      <c r="E116" s="39" t="s">
        <v>121</v>
      </c>
      <c r="F116" s="39" t="s">
        <v>302</v>
      </c>
      <c r="G116" s="39" t="s">
        <v>313</v>
      </c>
      <c r="H116" s="39" t="s">
        <v>316</v>
      </c>
      <c r="I116" s="39" t="s">
        <v>125</v>
      </c>
      <c r="J116" s="39"/>
      <c r="K116" s="39" t="s">
        <v>126</v>
      </c>
      <c r="L116" s="39"/>
      <c r="M116" s="39" t="s">
        <v>126</v>
      </c>
      <c r="N116" s="39"/>
      <c r="O116" s="39" t="s">
        <v>126</v>
      </c>
      <c r="P116" s="39"/>
      <c r="Q116" s="39" t="s">
        <v>126</v>
      </c>
      <c r="R116" s="39"/>
      <c r="S116" s="38">
        <f>(J116*'"Вес" ПИР'!$B$13+L116*'"Вес" ПИР'!$B$14+N116*'"Вес" ПИР'!$B$15+P116*'"Вес" ПИР'!$B$16+R116*'"Вес" ПИР'!$B$17)/100</f>
        <v>0</v>
      </c>
      <c r="T116" s="39" t="s">
        <v>135</v>
      </c>
      <c r="U116" s="39"/>
      <c r="V116" s="39" t="s">
        <v>135</v>
      </c>
      <c r="W116" s="39"/>
      <c r="X116" s="72">
        <f>(U116*'"Вес" ПИР'!$B$22+W116*'"Вес" ПИР'!$B$23)/100</f>
        <v>0</v>
      </c>
      <c r="Y116" s="39"/>
      <c r="Z116" s="39"/>
      <c r="AA116" s="39"/>
      <c r="AB116" s="39"/>
      <c r="AC116" s="39"/>
      <c r="AD116" s="39"/>
      <c r="AE116" s="39"/>
      <c r="AF116" s="39"/>
      <c r="AG116" s="38">
        <f>(Z116*'"Вес" ПИР'!$B$28+AB116*'"Вес" ПИР'!$B$29+AD116*'"Вес" ПИР'!$B$30+AF116*'"Вес" ПИР'!$B$31)/100</f>
        <v>0</v>
      </c>
      <c r="AH116" s="39"/>
      <c r="AI116" s="39"/>
      <c r="AJ116" s="39" t="s">
        <v>126</v>
      </c>
      <c r="AK116" s="39"/>
      <c r="AL116" s="39"/>
      <c r="AM116" s="39"/>
      <c r="AN116" s="39"/>
      <c r="AO116" s="39"/>
      <c r="AP116" s="39" t="s">
        <v>126</v>
      </c>
      <c r="AQ116" s="39"/>
      <c r="AR116" s="39" t="s">
        <v>126</v>
      </c>
      <c r="AS116" s="39"/>
      <c r="AT116" s="39" t="s">
        <v>126</v>
      </c>
      <c r="AU116" s="39"/>
      <c r="AV116" s="39"/>
      <c r="AW116" s="39"/>
      <c r="AX116" s="39"/>
      <c r="AY116" s="39"/>
      <c r="AZ116" s="39"/>
      <c r="BA116" s="39"/>
      <c r="BB116" s="72">
        <f>(AI116*'"Вес" ПИР'!$B$36+AK116*'"Вес" ПИР'!$B$37+AM116*'"Вес" ПИР'!$B$38+AO116*'"Вес" ПИР'!$B$39+AQ116*'"Вес" ПИР'!$B$40+AS116*'"Вес" ПИР'!$B$41+AU116*'"Вес" ПИР'!$B$42+AW116*'"Вес" ПИР'!$B$43+AY116*'"Вес" ПИР'!$B$44+BA116*'"Вес" ПИР'!$B$45)/100</f>
        <v>0</v>
      </c>
      <c r="BC116" s="39" t="s">
        <v>126</v>
      </c>
      <c r="BD116" s="39"/>
      <c r="BE116" s="39" t="s">
        <v>126</v>
      </c>
      <c r="BF116" s="57"/>
      <c r="BG116" s="72">
        <f>(BD116*'"Вес" ПИР'!$B$50+BF116*'"Вес" ПИР'!$B$51)/100</f>
        <v>0</v>
      </c>
      <c r="BH116" s="39"/>
      <c r="BI116" s="72">
        <v>0</v>
      </c>
      <c r="BJ116" s="39"/>
      <c r="BK116" s="58">
        <v>46266</v>
      </c>
      <c r="BL116" s="38">
        <f>(S116*'"Вес" ПИР'!$B$3+X116*'"Вес" ПИР'!$B$4+AG116*'"Вес" ПИР'!$B$5+BB116*'"Вес" ПИР'!$B$6+BG116*'"Вес" ПИР'!$B$7+BI116*'"Вес" ПИР'!$B$8)/100</f>
        <v>0</v>
      </c>
    </row>
    <row r="117" spans="1:64" ht="28">
      <c r="A117" s="54"/>
      <c r="B117" s="54">
        <v>2026</v>
      </c>
      <c r="C117" s="39" t="s">
        <v>120</v>
      </c>
      <c r="D117" s="39">
        <v>116451300</v>
      </c>
      <c r="E117" s="39" t="s">
        <v>121</v>
      </c>
      <c r="F117" s="39" t="s">
        <v>302</v>
      </c>
      <c r="G117" s="39" t="s">
        <v>317</v>
      </c>
      <c r="H117" s="39" t="s">
        <v>318</v>
      </c>
      <c r="I117" s="39" t="s">
        <v>125</v>
      </c>
      <c r="J117" s="39"/>
      <c r="K117" s="39" t="s">
        <v>126</v>
      </c>
      <c r="L117" s="39"/>
      <c r="M117" s="39" t="s">
        <v>126</v>
      </c>
      <c r="N117" s="39"/>
      <c r="O117" s="39" t="s">
        <v>126</v>
      </c>
      <c r="P117" s="39"/>
      <c r="Q117" s="39" t="s">
        <v>126</v>
      </c>
      <c r="R117" s="39"/>
      <c r="S117" s="38">
        <f>(J117*'"Вес" ПИР'!$B$13+L117*'"Вес" ПИР'!$B$14+N117*'"Вес" ПИР'!$B$15+P117*'"Вес" ПИР'!$B$16+R117*'"Вес" ПИР'!$B$17)/100</f>
        <v>0</v>
      </c>
      <c r="T117" s="39" t="s">
        <v>135</v>
      </c>
      <c r="U117" s="39"/>
      <c r="V117" s="39" t="s">
        <v>135</v>
      </c>
      <c r="W117" s="39"/>
      <c r="X117" s="72">
        <f>(U117*'"Вес" ПИР'!$B$22+W117*'"Вес" ПИР'!$B$23)/100</f>
        <v>0</v>
      </c>
      <c r="Y117" s="39"/>
      <c r="Z117" s="39"/>
      <c r="AA117" s="39"/>
      <c r="AB117" s="39"/>
      <c r="AC117" s="39"/>
      <c r="AD117" s="39"/>
      <c r="AE117" s="39"/>
      <c r="AF117" s="39"/>
      <c r="AG117" s="38">
        <f>(Z117*'"Вес" ПИР'!$B$28+AB117*'"Вес" ПИР'!$B$29+AD117*'"Вес" ПИР'!$B$30+AF117*'"Вес" ПИР'!$B$31)/100</f>
        <v>0</v>
      </c>
      <c r="AH117" s="39"/>
      <c r="AI117" s="39"/>
      <c r="AJ117" s="39" t="s">
        <v>126</v>
      </c>
      <c r="AK117" s="39"/>
      <c r="AL117" s="39"/>
      <c r="AM117" s="39"/>
      <c r="AN117" s="39"/>
      <c r="AO117" s="39"/>
      <c r="AP117" s="39" t="s">
        <v>126</v>
      </c>
      <c r="AQ117" s="39"/>
      <c r="AR117" s="39" t="s">
        <v>126</v>
      </c>
      <c r="AS117" s="39"/>
      <c r="AT117" s="39" t="s">
        <v>126</v>
      </c>
      <c r="AU117" s="39"/>
      <c r="AV117" s="39"/>
      <c r="AW117" s="39"/>
      <c r="AX117" s="39"/>
      <c r="AY117" s="39"/>
      <c r="AZ117" s="39"/>
      <c r="BA117" s="39"/>
      <c r="BB117" s="72">
        <f>(AI117*'"Вес" ПИР'!$B$36+AK117*'"Вес" ПИР'!$B$37+AM117*'"Вес" ПИР'!$B$38+AO117*'"Вес" ПИР'!$B$39+AQ117*'"Вес" ПИР'!$B$40+AS117*'"Вес" ПИР'!$B$41+AU117*'"Вес" ПИР'!$B$42+AW117*'"Вес" ПИР'!$B$43+AY117*'"Вес" ПИР'!$B$44+BA117*'"Вес" ПИР'!$B$45)/100</f>
        <v>0</v>
      </c>
      <c r="BC117" s="39" t="s">
        <v>126</v>
      </c>
      <c r="BD117" s="39"/>
      <c r="BE117" s="39" t="s">
        <v>126</v>
      </c>
      <c r="BF117" s="57"/>
      <c r="BG117" s="72">
        <f>(BD117*'"Вес" ПИР'!$B$50+BF117*'"Вес" ПИР'!$B$51)/100</f>
        <v>0</v>
      </c>
      <c r="BH117" s="39"/>
      <c r="BI117" s="72">
        <v>0</v>
      </c>
      <c r="BJ117" s="39"/>
      <c r="BK117" s="58">
        <v>46266</v>
      </c>
      <c r="BL117" s="38">
        <f>(S117*'"Вес" ПИР'!$B$3+X117*'"Вес" ПИР'!$B$4+AG117*'"Вес" ПИР'!$B$5+BB117*'"Вес" ПИР'!$B$6+BG117*'"Вес" ПИР'!$B$7+BI117*'"Вес" ПИР'!$B$8)/100</f>
        <v>0</v>
      </c>
    </row>
    <row r="118" spans="1:64" ht="28">
      <c r="A118" s="54"/>
      <c r="B118" s="54">
        <v>2026</v>
      </c>
      <c r="C118" s="39" t="s">
        <v>120</v>
      </c>
      <c r="D118" s="39">
        <v>116455200</v>
      </c>
      <c r="E118" s="39" t="s">
        <v>121</v>
      </c>
      <c r="F118" s="39" t="s">
        <v>302</v>
      </c>
      <c r="G118" s="39" t="s">
        <v>319</v>
      </c>
      <c r="H118" s="39" t="s">
        <v>320</v>
      </c>
      <c r="I118" s="39" t="s">
        <v>125</v>
      </c>
      <c r="J118" s="39"/>
      <c r="K118" s="39" t="s">
        <v>126</v>
      </c>
      <c r="L118" s="39"/>
      <c r="M118" s="39" t="s">
        <v>126</v>
      </c>
      <c r="N118" s="39"/>
      <c r="O118" s="39" t="s">
        <v>126</v>
      </c>
      <c r="P118" s="39"/>
      <c r="Q118" s="39" t="s">
        <v>126</v>
      </c>
      <c r="R118" s="39"/>
      <c r="S118" s="38">
        <f>(J118*'"Вес" ПИР'!$B$13+L118*'"Вес" ПИР'!$B$14+N118*'"Вес" ПИР'!$B$15+P118*'"Вес" ПИР'!$B$16+R118*'"Вес" ПИР'!$B$17)/100</f>
        <v>0</v>
      </c>
      <c r="T118" s="39" t="s">
        <v>135</v>
      </c>
      <c r="U118" s="39"/>
      <c r="V118" s="39" t="s">
        <v>135</v>
      </c>
      <c r="W118" s="39"/>
      <c r="X118" s="72">
        <f>(U118*'"Вес" ПИР'!$B$22+W118*'"Вес" ПИР'!$B$23)/100</f>
        <v>0</v>
      </c>
      <c r="Y118" s="39"/>
      <c r="Z118" s="39"/>
      <c r="AA118" s="39"/>
      <c r="AB118" s="39"/>
      <c r="AC118" s="39"/>
      <c r="AD118" s="39"/>
      <c r="AE118" s="39"/>
      <c r="AF118" s="39"/>
      <c r="AG118" s="38">
        <f>(Z118*'"Вес" ПИР'!$B$28+AB118*'"Вес" ПИР'!$B$29+AD118*'"Вес" ПИР'!$B$30+AF118*'"Вес" ПИР'!$B$31)/100</f>
        <v>0</v>
      </c>
      <c r="AH118" s="39"/>
      <c r="AI118" s="39"/>
      <c r="AJ118" s="39" t="s">
        <v>126</v>
      </c>
      <c r="AK118" s="39"/>
      <c r="AL118" s="39"/>
      <c r="AM118" s="39"/>
      <c r="AN118" s="39"/>
      <c r="AO118" s="39"/>
      <c r="AP118" s="39" t="s">
        <v>126</v>
      </c>
      <c r="AQ118" s="39"/>
      <c r="AR118" s="39" t="s">
        <v>126</v>
      </c>
      <c r="AS118" s="39"/>
      <c r="AT118" s="39" t="s">
        <v>126</v>
      </c>
      <c r="AU118" s="39"/>
      <c r="AV118" s="39"/>
      <c r="AW118" s="39"/>
      <c r="AX118" s="39"/>
      <c r="AY118" s="39"/>
      <c r="AZ118" s="39"/>
      <c r="BA118" s="39"/>
      <c r="BB118" s="72">
        <f>(AI118*'"Вес" ПИР'!$B$36+AK118*'"Вес" ПИР'!$B$37+AM118*'"Вес" ПИР'!$B$38+AO118*'"Вес" ПИР'!$B$39+AQ118*'"Вес" ПИР'!$B$40+AS118*'"Вес" ПИР'!$B$41+AU118*'"Вес" ПИР'!$B$42+AW118*'"Вес" ПИР'!$B$43+AY118*'"Вес" ПИР'!$B$44+BA118*'"Вес" ПИР'!$B$45)/100</f>
        <v>0</v>
      </c>
      <c r="BC118" s="39" t="s">
        <v>126</v>
      </c>
      <c r="BD118" s="39"/>
      <c r="BE118" s="39" t="s">
        <v>126</v>
      </c>
      <c r="BF118" s="57"/>
      <c r="BG118" s="72">
        <f>(BD118*'"Вес" ПИР'!$B$50+BF118*'"Вес" ПИР'!$B$51)/100</f>
        <v>0</v>
      </c>
      <c r="BH118" s="39"/>
      <c r="BI118" s="72">
        <v>0</v>
      </c>
      <c r="BJ118" s="39"/>
      <c r="BK118" s="58">
        <v>46266</v>
      </c>
      <c r="BL118" s="38">
        <f>(S118*'"Вес" ПИР'!$B$3+X118*'"Вес" ПИР'!$B$4+AG118*'"Вес" ПИР'!$B$5+BB118*'"Вес" ПИР'!$B$6+BG118*'"Вес" ПИР'!$B$7+BI118*'"Вес" ПИР'!$B$8)/100</f>
        <v>0</v>
      </c>
    </row>
    <row r="119" spans="1:64" ht="28">
      <c r="A119" s="54"/>
      <c r="B119" s="54">
        <v>2026</v>
      </c>
      <c r="C119" s="39" t="s">
        <v>120</v>
      </c>
      <c r="D119" s="39">
        <v>116648400</v>
      </c>
      <c r="E119" s="39" t="s">
        <v>121</v>
      </c>
      <c r="F119" s="39" t="s">
        <v>321</v>
      </c>
      <c r="G119" s="39" t="s">
        <v>322</v>
      </c>
      <c r="H119" s="39" t="s">
        <v>277</v>
      </c>
      <c r="I119" s="39" t="s">
        <v>125</v>
      </c>
      <c r="J119" s="39"/>
      <c r="K119" s="39" t="s">
        <v>126</v>
      </c>
      <c r="L119" s="39"/>
      <c r="M119" s="39" t="s">
        <v>126</v>
      </c>
      <c r="N119" s="39"/>
      <c r="O119" s="39" t="s">
        <v>126</v>
      </c>
      <c r="P119" s="39"/>
      <c r="Q119" s="39" t="s">
        <v>126</v>
      </c>
      <c r="R119" s="39"/>
      <c r="S119" s="38">
        <f>(J119*'"Вес" ПИР'!$B$13+L119*'"Вес" ПИР'!$B$14+N119*'"Вес" ПИР'!$B$15+P119*'"Вес" ПИР'!$B$16+R119*'"Вес" ПИР'!$B$17)/100</f>
        <v>0</v>
      </c>
      <c r="T119" s="39" t="s">
        <v>127</v>
      </c>
      <c r="U119" s="39"/>
      <c r="V119" s="39" t="s">
        <v>127</v>
      </c>
      <c r="W119" s="39"/>
      <c r="X119" s="72">
        <f>(U119*'"Вес" ПИР'!$B$22+W119*'"Вес" ПИР'!$B$23)/100</f>
        <v>0</v>
      </c>
      <c r="Y119" s="39"/>
      <c r="Z119" s="39"/>
      <c r="AA119" s="39"/>
      <c r="AB119" s="39"/>
      <c r="AC119" s="39"/>
      <c r="AD119" s="39"/>
      <c r="AE119" s="39"/>
      <c r="AF119" s="39"/>
      <c r="AG119" s="38">
        <f>(Z119*'"Вес" ПИР'!$B$28+AB119*'"Вес" ПИР'!$B$29+AD119*'"Вес" ПИР'!$B$30+AF119*'"Вес" ПИР'!$B$31)/100</f>
        <v>0</v>
      </c>
      <c r="AH119" s="39"/>
      <c r="AI119" s="39"/>
      <c r="AJ119" s="39" t="s">
        <v>126</v>
      </c>
      <c r="AK119" s="39"/>
      <c r="AL119" s="39"/>
      <c r="AM119" s="39"/>
      <c r="AN119" s="39"/>
      <c r="AO119" s="39"/>
      <c r="AP119" s="39" t="s">
        <v>126</v>
      </c>
      <c r="AQ119" s="39"/>
      <c r="AR119" s="39" t="s">
        <v>126</v>
      </c>
      <c r="AS119" s="39"/>
      <c r="AT119" s="39" t="s">
        <v>126</v>
      </c>
      <c r="AU119" s="39"/>
      <c r="AV119" s="39"/>
      <c r="AW119" s="39"/>
      <c r="AX119" s="39"/>
      <c r="AY119" s="39"/>
      <c r="AZ119" s="39"/>
      <c r="BA119" s="39"/>
      <c r="BB119" s="72">
        <f>(AI119*'"Вес" ПИР'!$B$36+AK119*'"Вес" ПИР'!$B$37+AM119*'"Вес" ПИР'!$B$38+AO119*'"Вес" ПИР'!$B$39+AQ119*'"Вес" ПИР'!$B$40+AS119*'"Вес" ПИР'!$B$41+AU119*'"Вес" ПИР'!$B$42+AW119*'"Вес" ПИР'!$B$43+AY119*'"Вес" ПИР'!$B$44+BA119*'"Вес" ПИР'!$B$45)/100</f>
        <v>0</v>
      </c>
      <c r="BC119" s="39" t="s">
        <v>126</v>
      </c>
      <c r="BD119" s="39"/>
      <c r="BE119" s="39" t="s">
        <v>126</v>
      </c>
      <c r="BF119" s="57"/>
      <c r="BG119" s="72">
        <f>(BD119*'"Вес" ПИР'!$B$50+BF119*'"Вес" ПИР'!$B$51)/100</f>
        <v>0</v>
      </c>
      <c r="BH119" s="39"/>
      <c r="BI119" s="72">
        <v>0</v>
      </c>
      <c r="BJ119" s="39"/>
      <c r="BK119" s="56">
        <v>46218</v>
      </c>
      <c r="BL119" s="38">
        <f>(S119*'"Вес" ПИР'!$B$3+X119*'"Вес" ПИР'!$B$4+AG119*'"Вес" ПИР'!$B$5+BB119*'"Вес" ПИР'!$B$6+BG119*'"Вес" ПИР'!$B$7+BI119*'"Вес" ПИР'!$B$8)/100</f>
        <v>0</v>
      </c>
    </row>
    <row r="120" spans="1:64" ht="28">
      <c r="A120" s="54"/>
      <c r="B120" s="54">
        <v>2026</v>
      </c>
      <c r="C120" s="39" t="s">
        <v>120</v>
      </c>
      <c r="D120" s="39">
        <v>116637300</v>
      </c>
      <c r="E120" s="39" t="s">
        <v>121</v>
      </c>
      <c r="F120" s="39" t="s">
        <v>321</v>
      </c>
      <c r="G120" s="39" t="s">
        <v>323</v>
      </c>
      <c r="H120" s="39" t="s">
        <v>324</v>
      </c>
      <c r="I120" s="39" t="s">
        <v>125</v>
      </c>
      <c r="J120" s="39"/>
      <c r="K120" s="39" t="s">
        <v>126</v>
      </c>
      <c r="L120" s="39"/>
      <c r="M120" s="39" t="s">
        <v>126</v>
      </c>
      <c r="N120" s="39"/>
      <c r="O120" s="39" t="s">
        <v>126</v>
      </c>
      <c r="P120" s="39"/>
      <c r="Q120" s="39" t="s">
        <v>126</v>
      </c>
      <c r="R120" s="39"/>
      <c r="S120" s="38">
        <f>(J120*'"Вес" ПИР'!$B$13+L120*'"Вес" ПИР'!$B$14+N120*'"Вес" ПИР'!$B$15+P120*'"Вес" ПИР'!$B$16+R120*'"Вес" ПИР'!$B$17)/100</f>
        <v>0</v>
      </c>
      <c r="T120" s="39" t="s">
        <v>127</v>
      </c>
      <c r="U120" s="39"/>
      <c r="V120" s="39" t="s">
        <v>127</v>
      </c>
      <c r="W120" s="39"/>
      <c r="X120" s="72">
        <f>(U120*'"Вес" ПИР'!$B$22+W120*'"Вес" ПИР'!$B$23)/100</f>
        <v>0</v>
      </c>
      <c r="Y120" s="39"/>
      <c r="Z120" s="39"/>
      <c r="AA120" s="39"/>
      <c r="AB120" s="39"/>
      <c r="AC120" s="39"/>
      <c r="AD120" s="39"/>
      <c r="AE120" s="39"/>
      <c r="AF120" s="39"/>
      <c r="AG120" s="38">
        <f>(Z120*'"Вес" ПИР'!$B$28+AB120*'"Вес" ПИР'!$B$29+AD120*'"Вес" ПИР'!$B$30+AF120*'"Вес" ПИР'!$B$31)/100</f>
        <v>0</v>
      </c>
      <c r="AH120" s="39"/>
      <c r="AI120" s="39"/>
      <c r="AJ120" s="39" t="s">
        <v>126</v>
      </c>
      <c r="AK120" s="39"/>
      <c r="AL120" s="39"/>
      <c r="AM120" s="39"/>
      <c r="AN120" s="39"/>
      <c r="AO120" s="39"/>
      <c r="AP120" s="39" t="s">
        <v>126</v>
      </c>
      <c r="AQ120" s="39"/>
      <c r="AR120" s="39" t="s">
        <v>126</v>
      </c>
      <c r="AS120" s="39"/>
      <c r="AT120" s="39" t="s">
        <v>126</v>
      </c>
      <c r="AU120" s="39"/>
      <c r="AV120" s="39"/>
      <c r="AW120" s="39"/>
      <c r="AX120" s="39"/>
      <c r="AY120" s="39"/>
      <c r="AZ120" s="39"/>
      <c r="BA120" s="39"/>
      <c r="BB120" s="72">
        <f>(AI120*'"Вес" ПИР'!$B$36+AK120*'"Вес" ПИР'!$B$37+AM120*'"Вес" ПИР'!$B$38+AO120*'"Вес" ПИР'!$B$39+AQ120*'"Вес" ПИР'!$B$40+AS120*'"Вес" ПИР'!$B$41+AU120*'"Вес" ПИР'!$B$42+AW120*'"Вес" ПИР'!$B$43+AY120*'"Вес" ПИР'!$B$44+BA120*'"Вес" ПИР'!$B$45)/100</f>
        <v>0</v>
      </c>
      <c r="BC120" s="39" t="s">
        <v>126</v>
      </c>
      <c r="BD120" s="39"/>
      <c r="BE120" s="39" t="s">
        <v>126</v>
      </c>
      <c r="BF120" s="57"/>
      <c r="BG120" s="72">
        <f>(BD120*'"Вес" ПИР'!$B$50+BF120*'"Вес" ПИР'!$B$51)/100</f>
        <v>0</v>
      </c>
      <c r="BH120" s="39"/>
      <c r="BI120" s="72">
        <v>0</v>
      </c>
      <c r="BJ120" s="39"/>
      <c r="BK120" s="56">
        <v>46218</v>
      </c>
      <c r="BL120" s="38">
        <f>(S120*'"Вес" ПИР'!$B$3+X120*'"Вес" ПИР'!$B$4+AG120*'"Вес" ПИР'!$B$5+BB120*'"Вес" ПИР'!$B$6+BG120*'"Вес" ПИР'!$B$7+BI120*'"Вес" ПИР'!$B$8)/100</f>
        <v>0</v>
      </c>
    </row>
    <row r="121" spans="1:64" ht="28">
      <c r="A121" s="54"/>
      <c r="B121" s="54">
        <v>2026</v>
      </c>
      <c r="C121" s="39" t="s">
        <v>120</v>
      </c>
      <c r="D121" s="39">
        <v>117033600</v>
      </c>
      <c r="E121" s="39" t="s">
        <v>121</v>
      </c>
      <c r="F121" s="39" t="s">
        <v>201</v>
      </c>
      <c r="G121" s="39" t="s">
        <v>325</v>
      </c>
      <c r="H121" s="39" t="s">
        <v>326</v>
      </c>
      <c r="I121" s="39" t="s">
        <v>125</v>
      </c>
      <c r="J121" s="39"/>
      <c r="K121" s="39" t="s">
        <v>126</v>
      </c>
      <c r="L121" s="39"/>
      <c r="M121" s="39" t="s">
        <v>126</v>
      </c>
      <c r="N121" s="39"/>
      <c r="O121" s="39" t="s">
        <v>126</v>
      </c>
      <c r="P121" s="39"/>
      <c r="Q121" s="39" t="s">
        <v>126</v>
      </c>
      <c r="R121" s="39"/>
      <c r="S121" s="38">
        <f>(J121*'"Вес" ПИР'!$B$13+L121*'"Вес" ПИР'!$B$14+N121*'"Вес" ПИР'!$B$15+P121*'"Вес" ПИР'!$B$16+R121*'"Вес" ПИР'!$B$17)/100</f>
        <v>0</v>
      </c>
      <c r="T121" s="39" t="s">
        <v>135</v>
      </c>
      <c r="U121" s="39"/>
      <c r="V121" s="39" t="s">
        <v>135</v>
      </c>
      <c r="W121" s="39"/>
      <c r="X121" s="72">
        <f>(U121*'"Вес" ПИР'!$B$22+W121*'"Вес" ПИР'!$B$23)/100</f>
        <v>0</v>
      </c>
      <c r="Y121" s="39"/>
      <c r="Z121" s="39"/>
      <c r="AA121" s="39"/>
      <c r="AB121" s="39"/>
      <c r="AC121" s="39"/>
      <c r="AD121" s="39"/>
      <c r="AE121" s="39"/>
      <c r="AF121" s="39"/>
      <c r="AG121" s="38">
        <f>(Z121*'"Вес" ПИР'!$B$28+AB121*'"Вес" ПИР'!$B$29+AD121*'"Вес" ПИР'!$B$30+AF121*'"Вес" ПИР'!$B$31)/100</f>
        <v>0</v>
      </c>
      <c r="AH121" s="39"/>
      <c r="AI121" s="39"/>
      <c r="AJ121" s="39" t="s">
        <v>126</v>
      </c>
      <c r="AK121" s="39"/>
      <c r="AL121" s="39"/>
      <c r="AM121" s="39"/>
      <c r="AN121" s="39"/>
      <c r="AO121" s="39"/>
      <c r="AP121" s="39" t="s">
        <v>126</v>
      </c>
      <c r="AQ121" s="39"/>
      <c r="AR121" s="39" t="s">
        <v>126</v>
      </c>
      <c r="AS121" s="39"/>
      <c r="AT121" s="39" t="s">
        <v>126</v>
      </c>
      <c r="AU121" s="39"/>
      <c r="AV121" s="39"/>
      <c r="AW121" s="39"/>
      <c r="AX121" s="39"/>
      <c r="AY121" s="39"/>
      <c r="AZ121" s="39"/>
      <c r="BA121" s="39"/>
      <c r="BB121" s="72">
        <f>(AI121*'"Вес" ПИР'!$B$36+AK121*'"Вес" ПИР'!$B$37+AM121*'"Вес" ПИР'!$B$38+AO121*'"Вес" ПИР'!$B$39+AQ121*'"Вес" ПИР'!$B$40+AS121*'"Вес" ПИР'!$B$41+AU121*'"Вес" ПИР'!$B$42+AW121*'"Вес" ПИР'!$B$43+AY121*'"Вес" ПИР'!$B$44+BA121*'"Вес" ПИР'!$B$45)/100</f>
        <v>0</v>
      </c>
      <c r="BC121" s="39" t="s">
        <v>126</v>
      </c>
      <c r="BD121" s="39"/>
      <c r="BE121" s="39" t="s">
        <v>126</v>
      </c>
      <c r="BF121" s="57"/>
      <c r="BG121" s="72">
        <f>(BD121*'"Вес" ПИР'!$B$50+BF121*'"Вес" ПИР'!$B$51)/100</f>
        <v>0</v>
      </c>
      <c r="BH121" s="39"/>
      <c r="BI121" s="72">
        <v>0</v>
      </c>
      <c r="BJ121" s="39"/>
      <c r="BK121" s="58">
        <v>46266</v>
      </c>
      <c r="BL121" s="38">
        <f>(S121*'"Вес" ПИР'!$B$3+X121*'"Вес" ПИР'!$B$4+AG121*'"Вес" ПИР'!$B$5+BB121*'"Вес" ПИР'!$B$6+BG121*'"Вес" ПИР'!$B$7+BI121*'"Вес" ПИР'!$B$8)/100</f>
        <v>0</v>
      </c>
    </row>
    <row r="122" spans="1:64" ht="28">
      <c r="A122" s="54"/>
      <c r="B122" s="54">
        <v>2026</v>
      </c>
      <c r="C122" s="39" t="s">
        <v>120</v>
      </c>
      <c r="D122" s="39">
        <v>117049180</v>
      </c>
      <c r="E122" s="39" t="s">
        <v>121</v>
      </c>
      <c r="F122" s="39" t="s">
        <v>201</v>
      </c>
      <c r="G122" s="39" t="s">
        <v>202</v>
      </c>
      <c r="H122" s="39" t="s">
        <v>327</v>
      </c>
      <c r="I122" s="39" t="s">
        <v>125</v>
      </c>
      <c r="J122" s="39"/>
      <c r="K122" s="39" t="s">
        <v>126</v>
      </c>
      <c r="L122" s="39"/>
      <c r="M122" s="39" t="s">
        <v>126</v>
      </c>
      <c r="N122" s="39"/>
      <c r="O122" s="39" t="s">
        <v>126</v>
      </c>
      <c r="P122" s="39"/>
      <c r="Q122" s="39" t="s">
        <v>126</v>
      </c>
      <c r="R122" s="39"/>
      <c r="S122" s="38">
        <f>(J122*'"Вес" ПИР'!$B$13+L122*'"Вес" ПИР'!$B$14+N122*'"Вес" ПИР'!$B$15+P122*'"Вес" ПИР'!$B$16+R122*'"Вес" ПИР'!$B$17)/100</f>
        <v>0</v>
      </c>
      <c r="T122" s="39" t="s">
        <v>135</v>
      </c>
      <c r="U122" s="39"/>
      <c r="V122" s="39" t="s">
        <v>135</v>
      </c>
      <c r="W122" s="39"/>
      <c r="X122" s="72">
        <f>(U122*'"Вес" ПИР'!$B$22+W122*'"Вес" ПИР'!$B$23)/100</f>
        <v>0</v>
      </c>
      <c r="Y122" s="39"/>
      <c r="Z122" s="39"/>
      <c r="AA122" s="39"/>
      <c r="AB122" s="39"/>
      <c r="AC122" s="39"/>
      <c r="AD122" s="39"/>
      <c r="AE122" s="39"/>
      <c r="AF122" s="39"/>
      <c r="AG122" s="38">
        <f>(Z122*'"Вес" ПИР'!$B$28+AB122*'"Вес" ПИР'!$B$29+AD122*'"Вес" ПИР'!$B$30+AF122*'"Вес" ПИР'!$B$31)/100</f>
        <v>0</v>
      </c>
      <c r="AH122" s="39"/>
      <c r="AI122" s="39"/>
      <c r="AJ122" s="39" t="s">
        <v>126</v>
      </c>
      <c r="AK122" s="39"/>
      <c r="AL122" s="39"/>
      <c r="AM122" s="39"/>
      <c r="AN122" s="39"/>
      <c r="AO122" s="39"/>
      <c r="AP122" s="39" t="s">
        <v>126</v>
      </c>
      <c r="AQ122" s="39"/>
      <c r="AR122" s="39" t="s">
        <v>126</v>
      </c>
      <c r="AS122" s="39"/>
      <c r="AT122" s="39" t="s">
        <v>126</v>
      </c>
      <c r="AU122" s="39"/>
      <c r="AV122" s="39"/>
      <c r="AW122" s="39"/>
      <c r="AX122" s="39"/>
      <c r="AY122" s="39"/>
      <c r="AZ122" s="39"/>
      <c r="BA122" s="39"/>
      <c r="BB122" s="72">
        <f>(AI122*'"Вес" ПИР'!$B$36+AK122*'"Вес" ПИР'!$B$37+AM122*'"Вес" ПИР'!$B$38+AO122*'"Вес" ПИР'!$B$39+AQ122*'"Вес" ПИР'!$B$40+AS122*'"Вес" ПИР'!$B$41+AU122*'"Вес" ПИР'!$B$42+AW122*'"Вес" ПИР'!$B$43+AY122*'"Вес" ПИР'!$B$44+BA122*'"Вес" ПИР'!$B$45)/100</f>
        <v>0</v>
      </c>
      <c r="BC122" s="39" t="s">
        <v>126</v>
      </c>
      <c r="BD122" s="39"/>
      <c r="BE122" s="39" t="s">
        <v>126</v>
      </c>
      <c r="BF122" s="57"/>
      <c r="BG122" s="72">
        <f>(BD122*'"Вес" ПИР'!$B$50+BF122*'"Вес" ПИР'!$B$51)/100</f>
        <v>0</v>
      </c>
      <c r="BH122" s="39"/>
      <c r="BI122" s="72">
        <v>0</v>
      </c>
      <c r="BJ122" s="39"/>
      <c r="BK122" s="58">
        <v>46266</v>
      </c>
      <c r="BL122" s="38">
        <f>(S122*'"Вес" ПИР'!$B$3+X122*'"Вес" ПИР'!$B$4+AG122*'"Вес" ПИР'!$B$5+BB122*'"Вес" ПИР'!$B$6+BG122*'"Вес" ПИР'!$B$7+BI122*'"Вес" ПИР'!$B$8)/100</f>
        <v>0</v>
      </c>
    </row>
    <row r="123" spans="1:64" ht="28">
      <c r="A123" s="54"/>
      <c r="B123" s="54">
        <v>2026</v>
      </c>
      <c r="C123" s="39" t="s">
        <v>120</v>
      </c>
      <c r="D123" s="39">
        <v>117051400</v>
      </c>
      <c r="E123" s="39" t="s">
        <v>121</v>
      </c>
      <c r="F123" s="39" t="s">
        <v>201</v>
      </c>
      <c r="G123" s="39" t="s">
        <v>328</v>
      </c>
      <c r="H123" s="39" t="s">
        <v>329</v>
      </c>
      <c r="I123" s="39" t="s">
        <v>125</v>
      </c>
      <c r="J123" s="39"/>
      <c r="K123" s="39" t="s">
        <v>126</v>
      </c>
      <c r="L123" s="39"/>
      <c r="M123" s="39" t="s">
        <v>126</v>
      </c>
      <c r="N123" s="39"/>
      <c r="O123" s="39" t="s">
        <v>126</v>
      </c>
      <c r="P123" s="39"/>
      <c r="Q123" s="39" t="s">
        <v>126</v>
      </c>
      <c r="R123" s="39"/>
      <c r="S123" s="38">
        <f>(J123*'"Вес" ПИР'!$B$13+L123*'"Вес" ПИР'!$B$14+N123*'"Вес" ПИР'!$B$15+P123*'"Вес" ПИР'!$B$16+R123*'"Вес" ПИР'!$B$17)/100</f>
        <v>0</v>
      </c>
      <c r="T123" s="39" t="s">
        <v>135</v>
      </c>
      <c r="U123" s="39"/>
      <c r="V123" s="39" t="s">
        <v>135</v>
      </c>
      <c r="W123" s="39"/>
      <c r="X123" s="72">
        <f>(U123*'"Вес" ПИР'!$B$22+W123*'"Вес" ПИР'!$B$23)/100</f>
        <v>0</v>
      </c>
      <c r="Y123" s="39"/>
      <c r="Z123" s="39"/>
      <c r="AA123" s="39"/>
      <c r="AB123" s="39"/>
      <c r="AC123" s="39"/>
      <c r="AD123" s="39"/>
      <c r="AE123" s="39"/>
      <c r="AF123" s="39"/>
      <c r="AG123" s="38">
        <f>(Z123*'"Вес" ПИР'!$B$28+AB123*'"Вес" ПИР'!$B$29+AD123*'"Вес" ПИР'!$B$30+AF123*'"Вес" ПИР'!$B$31)/100</f>
        <v>0</v>
      </c>
      <c r="AH123" s="39"/>
      <c r="AI123" s="39"/>
      <c r="AJ123" s="39" t="s">
        <v>126</v>
      </c>
      <c r="AK123" s="39"/>
      <c r="AL123" s="39"/>
      <c r="AM123" s="39"/>
      <c r="AN123" s="39"/>
      <c r="AO123" s="39"/>
      <c r="AP123" s="39" t="s">
        <v>126</v>
      </c>
      <c r="AQ123" s="39"/>
      <c r="AR123" s="39" t="s">
        <v>126</v>
      </c>
      <c r="AS123" s="39"/>
      <c r="AT123" s="39" t="s">
        <v>126</v>
      </c>
      <c r="AU123" s="39"/>
      <c r="AV123" s="39"/>
      <c r="AW123" s="39"/>
      <c r="AX123" s="39"/>
      <c r="AY123" s="39"/>
      <c r="AZ123" s="39"/>
      <c r="BA123" s="39"/>
      <c r="BB123" s="72">
        <f>(AI123*'"Вес" ПИР'!$B$36+AK123*'"Вес" ПИР'!$B$37+AM123*'"Вес" ПИР'!$B$38+AO123*'"Вес" ПИР'!$B$39+AQ123*'"Вес" ПИР'!$B$40+AS123*'"Вес" ПИР'!$B$41+AU123*'"Вес" ПИР'!$B$42+AW123*'"Вес" ПИР'!$B$43+AY123*'"Вес" ПИР'!$B$44+BA123*'"Вес" ПИР'!$B$45)/100</f>
        <v>0</v>
      </c>
      <c r="BC123" s="39" t="s">
        <v>126</v>
      </c>
      <c r="BD123" s="39"/>
      <c r="BE123" s="39" t="s">
        <v>126</v>
      </c>
      <c r="BF123" s="57"/>
      <c r="BG123" s="72">
        <f>(BD123*'"Вес" ПИР'!$B$50+BF123*'"Вес" ПИР'!$B$51)/100</f>
        <v>0</v>
      </c>
      <c r="BH123" s="39"/>
      <c r="BI123" s="72">
        <v>0</v>
      </c>
      <c r="BJ123" s="39"/>
      <c r="BK123" s="58">
        <v>46266</v>
      </c>
      <c r="BL123" s="38">
        <f>(S123*'"Вес" ПИР'!$B$3+X123*'"Вес" ПИР'!$B$4+AG123*'"Вес" ПИР'!$B$5+BB123*'"Вес" ПИР'!$B$6+BG123*'"Вес" ПИР'!$B$7+BI123*'"Вес" ПИР'!$B$8)/100</f>
        <v>0</v>
      </c>
    </row>
    <row r="124" spans="1:64" ht="28">
      <c r="A124" s="54"/>
      <c r="B124" s="54">
        <v>2026</v>
      </c>
      <c r="C124" s="39" t="s">
        <v>120</v>
      </c>
      <c r="D124" s="39">
        <v>117055800</v>
      </c>
      <c r="E124" s="39" t="s">
        <v>121</v>
      </c>
      <c r="F124" s="39" t="s">
        <v>201</v>
      </c>
      <c r="G124" s="39" t="s">
        <v>330</v>
      </c>
      <c r="H124" s="39" t="s">
        <v>331</v>
      </c>
      <c r="I124" s="39" t="s">
        <v>125</v>
      </c>
      <c r="J124" s="39"/>
      <c r="K124" s="39" t="s">
        <v>126</v>
      </c>
      <c r="L124" s="39"/>
      <c r="M124" s="39" t="s">
        <v>126</v>
      </c>
      <c r="N124" s="39"/>
      <c r="O124" s="39" t="s">
        <v>126</v>
      </c>
      <c r="P124" s="39"/>
      <c r="Q124" s="39" t="s">
        <v>126</v>
      </c>
      <c r="R124" s="39"/>
      <c r="S124" s="38">
        <f>(J124*'"Вес" ПИР'!$B$13+L124*'"Вес" ПИР'!$B$14+N124*'"Вес" ПИР'!$B$15+P124*'"Вес" ПИР'!$B$16+R124*'"Вес" ПИР'!$B$17)/100</f>
        <v>0</v>
      </c>
      <c r="T124" s="39" t="s">
        <v>135</v>
      </c>
      <c r="U124" s="39"/>
      <c r="V124" s="39" t="s">
        <v>135</v>
      </c>
      <c r="W124" s="39"/>
      <c r="X124" s="72">
        <f>(U124*'"Вес" ПИР'!$B$22+W124*'"Вес" ПИР'!$B$23)/100</f>
        <v>0</v>
      </c>
      <c r="Y124" s="39"/>
      <c r="Z124" s="39"/>
      <c r="AA124" s="39"/>
      <c r="AB124" s="39"/>
      <c r="AC124" s="39"/>
      <c r="AD124" s="39"/>
      <c r="AE124" s="39"/>
      <c r="AF124" s="39"/>
      <c r="AG124" s="38">
        <f>(Z124*'"Вес" ПИР'!$B$28+AB124*'"Вес" ПИР'!$B$29+AD124*'"Вес" ПИР'!$B$30+AF124*'"Вес" ПИР'!$B$31)/100</f>
        <v>0</v>
      </c>
      <c r="AH124" s="39"/>
      <c r="AI124" s="39"/>
      <c r="AJ124" s="39" t="s">
        <v>126</v>
      </c>
      <c r="AK124" s="39"/>
      <c r="AL124" s="39"/>
      <c r="AM124" s="39"/>
      <c r="AN124" s="39"/>
      <c r="AO124" s="39"/>
      <c r="AP124" s="39" t="s">
        <v>126</v>
      </c>
      <c r="AQ124" s="39"/>
      <c r="AR124" s="39" t="s">
        <v>126</v>
      </c>
      <c r="AS124" s="39"/>
      <c r="AT124" s="39" t="s">
        <v>126</v>
      </c>
      <c r="AU124" s="39"/>
      <c r="AV124" s="39"/>
      <c r="AW124" s="39"/>
      <c r="AX124" s="39"/>
      <c r="AY124" s="39"/>
      <c r="AZ124" s="39"/>
      <c r="BA124" s="39"/>
      <c r="BB124" s="72">
        <f>(AI124*'"Вес" ПИР'!$B$36+AK124*'"Вес" ПИР'!$B$37+AM124*'"Вес" ПИР'!$B$38+AO124*'"Вес" ПИР'!$B$39+AQ124*'"Вес" ПИР'!$B$40+AS124*'"Вес" ПИР'!$B$41+AU124*'"Вес" ПИР'!$B$42+AW124*'"Вес" ПИР'!$B$43+AY124*'"Вес" ПИР'!$B$44+BA124*'"Вес" ПИР'!$B$45)/100</f>
        <v>0</v>
      </c>
      <c r="BC124" s="39" t="s">
        <v>126</v>
      </c>
      <c r="BD124" s="39"/>
      <c r="BE124" s="39" t="s">
        <v>126</v>
      </c>
      <c r="BF124" s="57"/>
      <c r="BG124" s="72">
        <f>(BD124*'"Вес" ПИР'!$B$50+BF124*'"Вес" ПИР'!$B$51)/100</f>
        <v>0</v>
      </c>
      <c r="BH124" s="39"/>
      <c r="BI124" s="72">
        <v>0</v>
      </c>
      <c r="BJ124" s="39"/>
      <c r="BK124" s="58">
        <v>46266</v>
      </c>
      <c r="BL124" s="38">
        <f>(S124*'"Вес" ПИР'!$B$3+X124*'"Вес" ПИР'!$B$4+AG124*'"Вес" ПИР'!$B$5+BB124*'"Вес" ПИР'!$B$6+BG124*'"Вес" ПИР'!$B$7+BI124*'"Вес" ПИР'!$B$8)/100</f>
        <v>0</v>
      </c>
    </row>
    <row r="125" spans="1:64" ht="28">
      <c r="A125" s="54"/>
      <c r="B125" s="54">
        <v>2026</v>
      </c>
      <c r="C125" s="39" t="s">
        <v>120</v>
      </c>
      <c r="D125" s="39">
        <v>117061600</v>
      </c>
      <c r="E125" s="39" t="s">
        <v>121</v>
      </c>
      <c r="F125" s="39" t="s">
        <v>201</v>
      </c>
      <c r="G125" s="39" t="s">
        <v>332</v>
      </c>
      <c r="H125" s="39" t="s">
        <v>333</v>
      </c>
      <c r="I125" s="39" t="s">
        <v>125</v>
      </c>
      <c r="J125" s="39"/>
      <c r="K125" s="39" t="s">
        <v>126</v>
      </c>
      <c r="L125" s="39"/>
      <c r="M125" s="39" t="s">
        <v>126</v>
      </c>
      <c r="N125" s="39"/>
      <c r="O125" s="39" t="s">
        <v>126</v>
      </c>
      <c r="P125" s="39"/>
      <c r="Q125" s="39" t="s">
        <v>126</v>
      </c>
      <c r="R125" s="39"/>
      <c r="S125" s="38">
        <f>(J125*'"Вес" ПИР'!$B$13+L125*'"Вес" ПИР'!$B$14+N125*'"Вес" ПИР'!$B$15+P125*'"Вес" ПИР'!$B$16+R125*'"Вес" ПИР'!$B$17)/100</f>
        <v>0</v>
      </c>
      <c r="T125" s="39" t="s">
        <v>135</v>
      </c>
      <c r="U125" s="39"/>
      <c r="V125" s="39" t="s">
        <v>135</v>
      </c>
      <c r="W125" s="39"/>
      <c r="X125" s="72">
        <f>(U125*'"Вес" ПИР'!$B$22+W125*'"Вес" ПИР'!$B$23)/100</f>
        <v>0</v>
      </c>
      <c r="Y125" s="39"/>
      <c r="Z125" s="39"/>
      <c r="AA125" s="39"/>
      <c r="AB125" s="39"/>
      <c r="AC125" s="39"/>
      <c r="AD125" s="39"/>
      <c r="AE125" s="39"/>
      <c r="AF125" s="39"/>
      <c r="AG125" s="38">
        <f>(Z125*'"Вес" ПИР'!$B$28+AB125*'"Вес" ПИР'!$B$29+AD125*'"Вес" ПИР'!$B$30+AF125*'"Вес" ПИР'!$B$31)/100</f>
        <v>0</v>
      </c>
      <c r="AH125" s="39"/>
      <c r="AI125" s="39"/>
      <c r="AJ125" s="39" t="s">
        <v>126</v>
      </c>
      <c r="AK125" s="39"/>
      <c r="AL125" s="39"/>
      <c r="AM125" s="39"/>
      <c r="AN125" s="39"/>
      <c r="AO125" s="39"/>
      <c r="AP125" s="39" t="s">
        <v>126</v>
      </c>
      <c r="AQ125" s="39"/>
      <c r="AR125" s="39" t="s">
        <v>126</v>
      </c>
      <c r="AS125" s="39"/>
      <c r="AT125" s="39" t="s">
        <v>126</v>
      </c>
      <c r="AU125" s="39"/>
      <c r="AV125" s="39"/>
      <c r="AW125" s="39"/>
      <c r="AX125" s="39"/>
      <c r="AY125" s="39"/>
      <c r="AZ125" s="39"/>
      <c r="BA125" s="39"/>
      <c r="BB125" s="72">
        <f>(AI125*'"Вес" ПИР'!$B$36+AK125*'"Вес" ПИР'!$B$37+AM125*'"Вес" ПИР'!$B$38+AO125*'"Вес" ПИР'!$B$39+AQ125*'"Вес" ПИР'!$B$40+AS125*'"Вес" ПИР'!$B$41+AU125*'"Вес" ПИР'!$B$42+AW125*'"Вес" ПИР'!$B$43+AY125*'"Вес" ПИР'!$B$44+BA125*'"Вес" ПИР'!$B$45)/100</f>
        <v>0</v>
      </c>
      <c r="BC125" s="39" t="s">
        <v>126</v>
      </c>
      <c r="BD125" s="39"/>
      <c r="BE125" s="39" t="s">
        <v>126</v>
      </c>
      <c r="BF125" s="57"/>
      <c r="BG125" s="72">
        <f>(BD125*'"Вес" ПИР'!$B$50+BF125*'"Вес" ПИР'!$B$51)/100</f>
        <v>0</v>
      </c>
      <c r="BH125" s="39"/>
      <c r="BI125" s="72">
        <v>0</v>
      </c>
      <c r="BJ125" s="39"/>
      <c r="BK125" s="58">
        <v>46266</v>
      </c>
      <c r="BL125" s="38">
        <f>(S125*'"Вес" ПИР'!$B$3+X125*'"Вес" ПИР'!$B$4+AG125*'"Вес" ПИР'!$B$5+BB125*'"Вес" ПИР'!$B$6+BG125*'"Вес" ПИР'!$B$7+BI125*'"Вес" ПИР'!$B$8)/100</f>
        <v>0</v>
      </c>
    </row>
    <row r="126" spans="1:64" ht="28">
      <c r="A126" s="54"/>
      <c r="B126" s="54">
        <v>2026</v>
      </c>
      <c r="C126" s="39" t="s">
        <v>120</v>
      </c>
      <c r="D126" s="39">
        <v>117037400</v>
      </c>
      <c r="E126" s="39" t="s">
        <v>121</v>
      </c>
      <c r="F126" s="39" t="s">
        <v>201</v>
      </c>
      <c r="G126" s="39" t="s">
        <v>334</v>
      </c>
      <c r="H126" s="39" t="s">
        <v>335</v>
      </c>
      <c r="I126" s="39" t="s">
        <v>125</v>
      </c>
      <c r="J126" s="39"/>
      <c r="K126" s="39" t="s">
        <v>126</v>
      </c>
      <c r="L126" s="39"/>
      <c r="M126" s="39" t="s">
        <v>126</v>
      </c>
      <c r="N126" s="39"/>
      <c r="O126" s="39" t="s">
        <v>126</v>
      </c>
      <c r="P126" s="39"/>
      <c r="Q126" s="39" t="s">
        <v>126</v>
      </c>
      <c r="R126" s="39"/>
      <c r="S126" s="38">
        <f>(J126*'"Вес" ПИР'!$B$13+L126*'"Вес" ПИР'!$B$14+N126*'"Вес" ПИР'!$B$15+P126*'"Вес" ПИР'!$B$16+R126*'"Вес" ПИР'!$B$17)/100</f>
        <v>0</v>
      </c>
      <c r="T126" s="39" t="s">
        <v>135</v>
      </c>
      <c r="U126" s="39"/>
      <c r="V126" s="39" t="s">
        <v>135</v>
      </c>
      <c r="W126" s="39"/>
      <c r="X126" s="72">
        <f>(U126*'"Вес" ПИР'!$B$22+W126*'"Вес" ПИР'!$B$23)/100</f>
        <v>0</v>
      </c>
      <c r="Y126" s="39"/>
      <c r="Z126" s="39"/>
      <c r="AA126" s="39"/>
      <c r="AB126" s="39"/>
      <c r="AC126" s="39"/>
      <c r="AD126" s="39"/>
      <c r="AE126" s="39"/>
      <c r="AF126" s="39"/>
      <c r="AG126" s="38">
        <f>(Z126*'"Вес" ПИР'!$B$28+AB126*'"Вес" ПИР'!$B$29+AD126*'"Вес" ПИР'!$B$30+AF126*'"Вес" ПИР'!$B$31)/100</f>
        <v>0</v>
      </c>
      <c r="AH126" s="39"/>
      <c r="AI126" s="39"/>
      <c r="AJ126" s="39" t="s">
        <v>126</v>
      </c>
      <c r="AK126" s="39"/>
      <c r="AL126" s="39"/>
      <c r="AM126" s="39"/>
      <c r="AN126" s="39"/>
      <c r="AO126" s="39"/>
      <c r="AP126" s="39" t="s">
        <v>126</v>
      </c>
      <c r="AQ126" s="39"/>
      <c r="AR126" s="39" t="s">
        <v>126</v>
      </c>
      <c r="AS126" s="39"/>
      <c r="AT126" s="39" t="s">
        <v>126</v>
      </c>
      <c r="AU126" s="39"/>
      <c r="AV126" s="39"/>
      <c r="AW126" s="39"/>
      <c r="AX126" s="39"/>
      <c r="AY126" s="39"/>
      <c r="AZ126" s="39"/>
      <c r="BA126" s="39"/>
      <c r="BB126" s="72">
        <f>(AI126*'"Вес" ПИР'!$B$36+AK126*'"Вес" ПИР'!$B$37+AM126*'"Вес" ПИР'!$B$38+AO126*'"Вес" ПИР'!$B$39+AQ126*'"Вес" ПИР'!$B$40+AS126*'"Вес" ПИР'!$B$41+AU126*'"Вес" ПИР'!$B$42+AW126*'"Вес" ПИР'!$B$43+AY126*'"Вес" ПИР'!$B$44+BA126*'"Вес" ПИР'!$B$45)/100</f>
        <v>0</v>
      </c>
      <c r="BC126" s="39" t="s">
        <v>126</v>
      </c>
      <c r="BD126" s="39"/>
      <c r="BE126" s="39" t="s">
        <v>126</v>
      </c>
      <c r="BF126" s="57"/>
      <c r="BG126" s="72">
        <f>(BD126*'"Вес" ПИР'!$B$50+BF126*'"Вес" ПИР'!$B$51)/100</f>
        <v>0</v>
      </c>
      <c r="BH126" s="39"/>
      <c r="BI126" s="72">
        <v>0</v>
      </c>
      <c r="BJ126" s="39"/>
      <c r="BK126" s="58">
        <v>46266</v>
      </c>
      <c r="BL126" s="38">
        <f>(S126*'"Вес" ПИР'!$B$3+X126*'"Вес" ПИР'!$B$4+AG126*'"Вес" ПИР'!$B$5+BB126*'"Вес" ПИР'!$B$6+BG126*'"Вес" ПИР'!$B$7+BI126*'"Вес" ПИР'!$B$8)/100</f>
        <v>0</v>
      </c>
    </row>
    <row r="127" spans="1:64" ht="28">
      <c r="A127" s="54"/>
      <c r="B127" s="54">
        <v>2026</v>
      </c>
      <c r="C127" s="39" t="s">
        <v>120</v>
      </c>
      <c r="D127" s="39">
        <v>117049500</v>
      </c>
      <c r="E127" s="39" t="s">
        <v>121</v>
      </c>
      <c r="F127" s="39" t="s">
        <v>201</v>
      </c>
      <c r="G127" s="39" t="s">
        <v>202</v>
      </c>
      <c r="H127" s="39" t="s">
        <v>336</v>
      </c>
      <c r="I127" s="39" t="s">
        <v>125</v>
      </c>
      <c r="J127" s="39"/>
      <c r="K127" s="39" t="s">
        <v>126</v>
      </c>
      <c r="L127" s="39"/>
      <c r="M127" s="39" t="s">
        <v>126</v>
      </c>
      <c r="N127" s="39"/>
      <c r="O127" s="39" t="s">
        <v>126</v>
      </c>
      <c r="P127" s="39"/>
      <c r="Q127" s="39" t="s">
        <v>126</v>
      </c>
      <c r="R127" s="39"/>
      <c r="S127" s="38">
        <f>(J127*'"Вес" ПИР'!$B$13+L127*'"Вес" ПИР'!$B$14+N127*'"Вес" ПИР'!$B$15+P127*'"Вес" ПИР'!$B$16+R127*'"Вес" ПИР'!$B$17)/100</f>
        <v>0</v>
      </c>
      <c r="T127" s="39" t="s">
        <v>135</v>
      </c>
      <c r="U127" s="39"/>
      <c r="V127" s="39" t="s">
        <v>135</v>
      </c>
      <c r="W127" s="39"/>
      <c r="X127" s="72">
        <f>(U127*'"Вес" ПИР'!$B$22+W127*'"Вес" ПИР'!$B$23)/100</f>
        <v>0</v>
      </c>
      <c r="Y127" s="39"/>
      <c r="Z127" s="39"/>
      <c r="AA127" s="39"/>
      <c r="AB127" s="39"/>
      <c r="AC127" s="39"/>
      <c r="AD127" s="39"/>
      <c r="AE127" s="39"/>
      <c r="AF127" s="39"/>
      <c r="AG127" s="38">
        <f>(Z127*'"Вес" ПИР'!$B$28+AB127*'"Вес" ПИР'!$B$29+AD127*'"Вес" ПИР'!$B$30+AF127*'"Вес" ПИР'!$B$31)/100</f>
        <v>0</v>
      </c>
      <c r="AH127" s="39"/>
      <c r="AI127" s="39"/>
      <c r="AJ127" s="39" t="s">
        <v>126</v>
      </c>
      <c r="AK127" s="39"/>
      <c r="AL127" s="39"/>
      <c r="AM127" s="39"/>
      <c r="AN127" s="39"/>
      <c r="AO127" s="39"/>
      <c r="AP127" s="39" t="s">
        <v>126</v>
      </c>
      <c r="AQ127" s="39"/>
      <c r="AR127" s="39" t="s">
        <v>126</v>
      </c>
      <c r="AS127" s="39"/>
      <c r="AT127" s="39" t="s">
        <v>126</v>
      </c>
      <c r="AU127" s="39"/>
      <c r="AV127" s="39"/>
      <c r="AW127" s="39"/>
      <c r="AX127" s="39"/>
      <c r="AY127" s="39"/>
      <c r="AZ127" s="39"/>
      <c r="BA127" s="39"/>
      <c r="BB127" s="72">
        <f>(AI127*'"Вес" ПИР'!$B$36+AK127*'"Вес" ПИР'!$B$37+AM127*'"Вес" ПИР'!$B$38+AO127*'"Вес" ПИР'!$B$39+AQ127*'"Вес" ПИР'!$B$40+AS127*'"Вес" ПИР'!$B$41+AU127*'"Вес" ПИР'!$B$42+AW127*'"Вес" ПИР'!$B$43+AY127*'"Вес" ПИР'!$B$44+BA127*'"Вес" ПИР'!$B$45)/100</f>
        <v>0</v>
      </c>
      <c r="BC127" s="39" t="s">
        <v>126</v>
      </c>
      <c r="BD127" s="39"/>
      <c r="BE127" s="39" t="s">
        <v>126</v>
      </c>
      <c r="BF127" s="57"/>
      <c r="BG127" s="72">
        <f>(BD127*'"Вес" ПИР'!$B$50+BF127*'"Вес" ПИР'!$B$51)/100</f>
        <v>0</v>
      </c>
      <c r="BH127" s="39"/>
      <c r="BI127" s="72">
        <v>0</v>
      </c>
      <c r="BJ127" s="39"/>
      <c r="BK127" s="58">
        <v>46266</v>
      </c>
      <c r="BL127" s="38">
        <f>(S127*'"Вес" ПИР'!$B$3+X127*'"Вес" ПИР'!$B$4+AG127*'"Вес" ПИР'!$B$5+BB127*'"Вес" ПИР'!$B$6+BG127*'"Вес" ПИР'!$B$7+BI127*'"Вес" ПИР'!$B$8)/100</f>
        <v>0</v>
      </c>
    </row>
    <row r="128" spans="1:64" ht="28">
      <c r="A128" s="54"/>
      <c r="B128" s="54">
        <v>2026</v>
      </c>
      <c r="C128" s="39" t="s">
        <v>120</v>
      </c>
      <c r="D128" s="39">
        <v>116453200</v>
      </c>
      <c r="E128" s="39" t="s">
        <v>121</v>
      </c>
      <c r="F128" s="39" t="s">
        <v>302</v>
      </c>
      <c r="G128" s="39" t="s">
        <v>337</v>
      </c>
      <c r="H128" s="39" t="s">
        <v>338</v>
      </c>
      <c r="I128" s="39" t="s">
        <v>125</v>
      </c>
      <c r="J128" s="39"/>
      <c r="K128" s="39" t="s">
        <v>126</v>
      </c>
      <c r="L128" s="39"/>
      <c r="M128" s="39" t="s">
        <v>126</v>
      </c>
      <c r="N128" s="39"/>
      <c r="O128" s="39" t="s">
        <v>126</v>
      </c>
      <c r="P128" s="39"/>
      <c r="Q128" s="39" t="s">
        <v>126</v>
      </c>
      <c r="R128" s="39"/>
      <c r="S128" s="38">
        <f>(J128*'"Вес" ПИР'!$B$13+L128*'"Вес" ПИР'!$B$14+N128*'"Вес" ПИР'!$B$15+P128*'"Вес" ПИР'!$B$16+R128*'"Вес" ПИР'!$B$17)/100</f>
        <v>0</v>
      </c>
      <c r="T128" s="39" t="s">
        <v>135</v>
      </c>
      <c r="U128" s="39"/>
      <c r="V128" s="39" t="s">
        <v>135</v>
      </c>
      <c r="W128" s="39"/>
      <c r="X128" s="72">
        <f>(U128*'"Вес" ПИР'!$B$22+W128*'"Вес" ПИР'!$B$23)/100</f>
        <v>0</v>
      </c>
      <c r="Y128" s="39"/>
      <c r="Z128" s="39"/>
      <c r="AA128" s="39"/>
      <c r="AB128" s="39"/>
      <c r="AC128" s="39"/>
      <c r="AD128" s="39"/>
      <c r="AE128" s="39"/>
      <c r="AF128" s="39"/>
      <c r="AG128" s="38">
        <f>(Z128*'"Вес" ПИР'!$B$28+AB128*'"Вес" ПИР'!$B$29+AD128*'"Вес" ПИР'!$B$30+AF128*'"Вес" ПИР'!$B$31)/100</f>
        <v>0</v>
      </c>
      <c r="AH128" s="39"/>
      <c r="AI128" s="39"/>
      <c r="AJ128" s="39" t="s">
        <v>126</v>
      </c>
      <c r="AK128" s="39"/>
      <c r="AL128" s="39"/>
      <c r="AM128" s="39"/>
      <c r="AN128" s="39"/>
      <c r="AO128" s="39"/>
      <c r="AP128" s="39" t="s">
        <v>126</v>
      </c>
      <c r="AQ128" s="39"/>
      <c r="AR128" s="39" t="s">
        <v>126</v>
      </c>
      <c r="AS128" s="39"/>
      <c r="AT128" s="39" t="s">
        <v>126</v>
      </c>
      <c r="AU128" s="39"/>
      <c r="AV128" s="39"/>
      <c r="AW128" s="39"/>
      <c r="AX128" s="39"/>
      <c r="AY128" s="39"/>
      <c r="AZ128" s="39"/>
      <c r="BA128" s="39"/>
      <c r="BB128" s="72">
        <f>(AI128*'"Вес" ПИР'!$B$36+AK128*'"Вес" ПИР'!$B$37+AM128*'"Вес" ПИР'!$B$38+AO128*'"Вес" ПИР'!$B$39+AQ128*'"Вес" ПИР'!$B$40+AS128*'"Вес" ПИР'!$B$41+AU128*'"Вес" ПИР'!$B$42+AW128*'"Вес" ПИР'!$B$43+AY128*'"Вес" ПИР'!$B$44+BA128*'"Вес" ПИР'!$B$45)/100</f>
        <v>0</v>
      </c>
      <c r="BC128" s="39" t="s">
        <v>126</v>
      </c>
      <c r="BD128" s="39"/>
      <c r="BE128" s="39" t="s">
        <v>126</v>
      </c>
      <c r="BF128" s="57"/>
      <c r="BG128" s="72">
        <f>(BD128*'"Вес" ПИР'!$B$50+BF128*'"Вес" ПИР'!$B$51)/100</f>
        <v>0</v>
      </c>
      <c r="BH128" s="39"/>
      <c r="BI128" s="72">
        <v>0</v>
      </c>
      <c r="BJ128" s="39"/>
      <c r="BK128" s="58">
        <v>46266</v>
      </c>
      <c r="BL128" s="38">
        <f>(S128*'"Вес" ПИР'!$B$3+X128*'"Вес" ПИР'!$B$4+AG128*'"Вес" ПИР'!$B$5+BB128*'"Вес" ПИР'!$B$6+BG128*'"Вес" ПИР'!$B$7+BI128*'"Вес" ПИР'!$B$8)/100</f>
        <v>0</v>
      </c>
    </row>
    <row r="129" spans="1:64" ht="28">
      <c r="A129" s="54"/>
      <c r="B129" s="54">
        <v>2026</v>
      </c>
      <c r="C129" s="39" t="s">
        <v>120</v>
      </c>
      <c r="D129" s="39">
        <v>113655300</v>
      </c>
      <c r="E129" s="39" t="s">
        <v>121</v>
      </c>
      <c r="F129" s="39" t="s">
        <v>139</v>
      </c>
      <c r="G129" s="39" t="s">
        <v>247</v>
      </c>
      <c r="H129" s="39" t="s">
        <v>144</v>
      </c>
      <c r="I129" s="39" t="s">
        <v>125</v>
      </c>
      <c r="J129" s="39"/>
      <c r="K129" s="39" t="s">
        <v>126</v>
      </c>
      <c r="L129" s="39"/>
      <c r="M129" s="39" t="s">
        <v>126</v>
      </c>
      <c r="N129" s="39"/>
      <c r="O129" s="39" t="s">
        <v>126</v>
      </c>
      <c r="P129" s="39"/>
      <c r="Q129" s="39" t="s">
        <v>126</v>
      </c>
      <c r="R129" s="39"/>
      <c r="S129" s="38">
        <f>(J129*'"Вес" ПИР'!$B$13+L129*'"Вес" ПИР'!$B$14+N129*'"Вес" ПИР'!$B$15+P129*'"Вес" ПИР'!$B$16+R129*'"Вес" ПИР'!$B$17)/100</f>
        <v>0</v>
      </c>
      <c r="T129" s="39" t="s">
        <v>135</v>
      </c>
      <c r="U129" s="39"/>
      <c r="V129" s="39" t="s">
        <v>135</v>
      </c>
      <c r="W129" s="39"/>
      <c r="X129" s="72">
        <f>(U129*'"Вес" ПИР'!$B$22+W129*'"Вес" ПИР'!$B$23)/100</f>
        <v>0</v>
      </c>
      <c r="Y129" s="39"/>
      <c r="Z129" s="39"/>
      <c r="AA129" s="39"/>
      <c r="AB129" s="39"/>
      <c r="AC129" s="39"/>
      <c r="AD129" s="39"/>
      <c r="AE129" s="39"/>
      <c r="AF129" s="39"/>
      <c r="AG129" s="38">
        <f>(Z129*'"Вес" ПИР'!$B$28+AB129*'"Вес" ПИР'!$B$29+AD129*'"Вес" ПИР'!$B$30+AF129*'"Вес" ПИР'!$B$31)/100</f>
        <v>0</v>
      </c>
      <c r="AH129" s="39"/>
      <c r="AI129" s="39"/>
      <c r="AJ129" s="39" t="s">
        <v>126</v>
      </c>
      <c r="AK129" s="39"/>
      <c r="AL129" s="39"/>
      <c r="AM129" s="39"/>
      <c r="AN129" s="39"/>
      <c r="AO129" s="39"/>
      <c r="AP129" s="39" t="s">
        <v>126</v>
      </c>
      <c r="AQ129" s="39"/>
      <c r="AR129" s="39" t="s">
        <v>126</v>
      </c>
      <c r="AS129" s="39"/>
      <c r="AT129" s="39" t="s">
        <v>126</v>
      </c>
      <c r="AU129" s="39"/>
      <c r="AV129" s="39"/>
      <c r="AW129" s="39"/>
      <c r="AX129" s="39"/>
      <c r="AY129" s="39"/>
      <c r="AZ129" s="39"/>
      <c r="BA129" s="39"/>
      <c r="BB129" s="72">
        <f>(AI129*'"Вес" ПИР'!$B$36+AK129*'"Вес" ПИР'!$B$37+AM129*'"Вес" ПИР'!$B$38+AO129*'"Вес" ПИР'!$B$39+AQ129*'"Вес" ПИР'!$B$40+AS129*'"Вес" ПИР'!$B$41+AU129*'"Вес" ПИР'!$B$42+AW129*'"Вес" ПИР'!$B$43+AY129*'"Вес" ПИР'!$B$44+BA129*'"Вес" ПИР'!$B$45)/100</f>
        <v>0</v>
      </c>
      <c r="BC129" s="39" t="s">
        <v>126</v>
      </c>
      <c r="BD129" s="39"/>
      <c r="BE129" s="39" t="s">
        <v>126</v>
      </c>
      <c r="BF129" s="57"/>
      <c r="BG129" s="72">
        <f>(BD129*'"Вес" ПИР'!$B$50+BF129*'"Вес" ПИР'!$B$51)/100</f>
        <v>0</v>
      </c>
      <c r="BH129" s="39"/>
      <c r="BI129" s="72">
        <v>0</v>
      </c>
      <c r="BJ129" s="39"/>
      <c r="BK129" s="56">
        <v>46266</v>
      </c>
      <c r="BL129" s="38">
        <f>(S129*'"Вес" ПИР'!$B$3+X129*'"Вес" ПИР'!$B$4+AG129*'"Вес" ПИР'!$B$5+BB129*'"Вес" ПИР'!$B$6+BG129*'"Вес" ПИР'!$B$7+BI129*'"Вес" ПИР'!$B$8)/100</f>
        <v>0</v>
      </c>
    </row>
    <row r="130" spans="1:64" ht="28">
      <c r="A130" s="54"/>
      <c r="B130" s="54">
        <v>2026</v>
      </c>
      <c r="C130" s="39" t="s">
        <v>120</v>
      </c>
      <c r="D130" s="39">
        <v>114053300</v>
      </c>
      <c r="E130" s="39" t="s">
        <v>121</v>
      </c>
      <c r="F130" s="39" t="s">
        <v>253</v>
      </c>
      <c r="G130" s="39" t="s">
        <v>339</v>
      </c>
      <c r="H130" s="39" t="s">
        <v>340</v>
      </c>
      <c r="I130" s="39" t="s">
        <v>125</v>
      </c>
      <c r="J130" s="39"/>
      <c r="K130" s="39" t="s">
        <v>126</v>
      </c>
      <c r="L130" s="39"/>
      <c r="M130" s="39" t="s">
        <v>126</v>
      </c>
      <c r="N130" s="39"/>
      <c r="O130" s="39" t="s">
        <v>126</v>
      </c>
      <c r="P130" s="39"/>
      <c r="Q130" s="39" t="s">
        <v>126</v>
      </c>
      <c r="R130" s="39"/>
      <c r="S130" s="38">
        <f>(J130*'"Вес" ПИР'!$B$13+L130*'"Вес" ПИР'!$B$14+N130*'"Вес" ПИР'!$B$15+P130*'"Вес" ПИР'!$B$16+R130*'"Вес" ПИР'!$B$17)/100</f>
        <v>0</v>
      </c>
      <c r="T130" s="39" t="s">
        <v>127</v>
      </c>
      <c r="U130" s="39"/>
      <c r="V130" s="39" t="s">
        <v>127</v>
      </c>
      <c r="W130" s="39"/>
      <c r="X130" s="72">
        <f>(U130*'"Вес" ПИР'!$B$22+W130*'"Вес" ПИР'!$B$23)/100</f>
        <v>0</v>
      </c>
      <c r="Y130" s="39"/>
      <c r="Z130" s="39"/>
      <c r="AA130" s="39"/>
      <c r="AB130" s="39"/>
      <c r="AC130" s="39"/>
      <c r="AD130" s="39"/>
      <c r="AE130" s="39"/>
      <c r="AF130" s="39"/>
      <c r="AG130" s="38">
        <f>(Z130*'"Вес" ПИР'!$B$28+AB130*'"Вес" ПИР'!$B$29+AD130*'"Вес" ПИР'!$B$30+AF130*'"Вес" ПИР'!$B$31)/100</f>
        <v>0</v>
      </c>
      <c r="AH130" s="39"/>
      <c r="AI130" s="39"/>
      <c r="AJ130" s="39" t="s">
        <v>126</v>
      </c>
      <c r="AK130" s="39"/>
      <c r="AL130" s="39"/>
      <c r="AM130" s="39"/>
      <c r="AN130" s="39"/>
      <c r="AO130" s="39"/>
      <c r="AP130" s="39" t="s">
        <v>126</v>
      </c>
      <c r="AQ130" s="39"/>
      <c r="AR130" s="39" t="s">
        <v>126</v>
      </c>
      <c r="AS130" s="39"/>
      <c r="AT130" s="39" t="s">
        <v>126</v>
      </c>
      <c r="AU130" s="39"/>
      <c r="AV130" s="39"/>
      <c r="AW130" s="39"/>
      <c r="AX130" s="39"/>
      <c r="AY130" s="39"/>
      <c r="AZ130" s="39"/>
      <c r="BA130" s="39"/>
      <c r="BB130" s="72">
        <f>(AI130*'"Вес" ПИР'!$B$36+AK130*'"Вес" ПИР'!$B$37+AM130*'"Вес" ПИР'!$B$38+AO130*'"Вес" ПИР'!$B$39+AQ130*'"Вес" ПИР'!$B$40+AS130*'"Вес" ПИР'!$B$41+AU130*'"Вес" ПИР'!$B$42+AW130*'"Вес" ПИР'!$B$43+AY130*'"Вес" ПИР'!$B$44+BA130*'"Вес" ПИР'!$B$45)/100</f>
        <v>0</v>
      </c>
      <c r="BC130" s="39" t="s">
        <v>126</v>
      </c>
      <c r="BD130" s="39"/>
      <c r="BE130" s="39" t="s">
        <v>126</v>
      </c>
      <c r="BF130" s="57"/>
      <c r="BG130" s="72">
        <f>(BD130*'"Вес" ПИР'!$B$50+BF130*'"Вес" ПИР'!$B$51)/100</f>
        <v>0</v>
      </c>
      <c r="BH130" s="39"/>
      <c r="BI130" s="72">
        <v>0</v>
      </c>
      <c r="BJ130" s="39"/>
      <c r="BK130" s="56">
        <v>46218</v>
      </c>
      <c r="BL130" s="38">
        <f>(S130*'"Вес" ПИР'!$B$3+X130*'"Вес" ПИР'!$B$4+AG130*'"Вес" ПИР'!$B$5+BB130*'"Вес" ПИР'!$B$6+BG130*'"Вес" ПИР'!$B$7+BI130*'"Вес" ПИР'!$B$8)/100</f>
        <v>0</v>
      </c>
    </row>
    <row r="131" spans="1:64" ht="28">
      <c r="A131" s="54"/>
      <c r="B131" s="54">
        <v>2026</v>
      </c>
      <c r="C131" s="39" t="s">
        <v>120</v>
      </c>
      <c r="D131" s="39">
        <v>117063800</v>
      </c>
      <c r="E131" s="39" t="s">
        <v>121</v>
      </c>
      <c r="F131" s="39" t="s">
        <v>201</v>
      </c>
      <c r="G131" s="39" t="s">
        <v>341</v>
      </c>
      <c r="H131" s="39" t="s">
        <v>342</v>
      </c>
      <c r="I131" s="39" t="s">
        <v>125</v>
      </c>
      <c r="J131" s="39"/>
      <c r="K131" s="39" t="s">
        <v>126</v>
      </c>
      <c r="L131" s="39"/>
      <c r="M131" s="39" t="s">
        <v>126</v>
      </c>
      <c r="N131" s="39"/>
      <c r="O131" s="39" t="s">
        <v>126</v>
      </c>
      <c r="P131" s="39"/>
      <c r="Q131" s="39" t="s">
        <v>126</v>
      </c>
      <c r="R131" s="39"/>
      <c r="S131" s="38">
        <f>(J131*'"Вес" ПИР'!$B$13+L131*'"Вес" ПИР'!$B$14+N131*'"Вес" ПИР'!$B$15+P131*'"Вес" ПИР'!$B$16+R131*'"Вес" ПИР'!$B$17)/100</f>
        <v>0</v>
      </c>
      <c r="T131" s="39" t="s">
        <v>135</v>
      </c>
      <c r="U131" s="39"/>
      <c r="V131" s="39" t="s">
        <v>135</v>
      </c>
      <c r="W131" s="39"/>
      <c r="X131" s="72">
        <f>(U131*'"Вес" ПИР'!$B$22+W131*'"Вес" ПИР'!$B$23)/100</f>
        <v>0</v>
      </c>
      <c r="Y131" s="39"/>
      <c r="Z131" s="39"/>
      <c r="AA131" s="39"/>
      <c r="AB131" s="39"/>
      <c r="AC131" s="39"/>
      <c r="AD131" s="39"/>
      <c r="AE131" s="39"/>
      <c r="AF131" s="39"/>
      <c r="AG131" s="38">
        <f>(Z131*'"Вес" ПИР'!$B$28+AB131*'"Вес" ПИР'!$B$29+AD131*'"Вес" ПИР'!$B$30+AF131*'"Вес" ПИР'!$B$31)/100</f>
        <v>0</v>
      </c>
      <c r="AH131" s="39"/>
      <c r="AI131" s="39"/>
      <c r="AJ131" s="39" t="s">
        <v>126</v>
      </c>
      <c r="AK131" s="39"/>
      <c r="AL131" s="39"/>
      <c r="AM131" s="39"/>
      <c r="AN131" s="39"/>
      <c r="AO131" s="39"/>
      <c r="AP131" s="39" t="s">
        <v>126</v>
      </c>
      <c r="AQ131" s="39"/>
      <c r="AR131" s="39" t="s">
        <v>126</v>
      </c>
      <c r="AS131" s="39"/>
      <c r="AT131" s="39" t="s">
        <v>126</v>
      </c>
      <c r="AU131" s="39"/>
      <c r="AV131" s="39"/>
      <c r="AW131" s="39"/>
      <c r="AX131" s="39"/>
      <c r="AY131" s="39"/>
      <c r="AZ131" s="39"/>
      <c r="BA131" s="39"/>
      <c r="BB131" s="72">
        <f>(AI131*'"Вес" ПИР'!$B$36+AK131*'"Вес" ПИР'!$B$37+AM131*'"Вес" ПИР'!$B$38+AO131*'"Вес" ПИР'!$B$39+AQ131*'"Вес" ПИР'!$B$40+AS131*'"Вес" ПИР'!$B$41+AU131*'"Вес" ПИР'!$B$42+AW131*'"Вес" ПИР'!$B$43+AY131*'"Вес" ПИР'!$B$44+BA131*'"Вес" ПИР'!$B$45)/100</f>
        <v>0</v>
      </c>
      <c r="BC131" s="39" t="s">
        <v>126</v>
      </c>
      <c r="BD131" s="39"/>
      <c r="BE131" s="39" t="s">
        <v>126</v>
      </c>
      <c r="BF131" s="57"/>
      <c r="BG131" s="72">
        <f>(BD131*'"Вес" ПИР'!$B$50+BF131*'"Вес" ПИР'!$B$51)/100</f>
        <v>0</v>
      </c>
      <c r="BH131" s="39"/>
      <c r="BI131" s="72">
        <v>0</v>
      </c>
      <c r="BJ131" s="39"/>
      <c r="BK131" s="58">
        <v>46266</v>
      </c>
      <c r="BL131" s="38">
        <f>(S131*'"Вес" ПИР'!$B$3+X131*'"Вес" ПИР'!$B$4+AG131*'"Вес" ПИР'!$B$5+BB131*'"Вес" ПИР'!$B$6+BG131*'"Вес" ПИР'!$B$7+BI131*'"Вес" ПИР'!$B$8)/100</f>
        <v>0</v>
      </c>
    </row>
    <row r="132" spans="1:64" ht="28">
      <c r="A132" s="54"/>
      <c r="B132" s="54">
        <v>2026</v>
      </c>
      <c r="C132" s="39" t="s">
        <v>120</v>
      </c>
      <c r="D132" s="39">
        <v>117033800</v>
      </c>
      <c r="E132" s="39" t="s">
        <v>121</v>
      </c>
      <c r="F132" s="39" t="s">
        <v>201</v>
      </c>
      <c r="G132" s="39" t="s">
        <v>325</v>
      </c>
      <c r="H132" s="39" t="s">
        <v>343</v>
      </c>
      <c r="I132" s="39" t="s">
        <v>125</v>
      </c>
      <c r="J132" s="39"/>
      <c r="K132" s="39" t="s">
        <v>126</v>
      </c>
      <c r="L132" s="39"/>
      <c r="M132" s="39" t="s">
        <v>126</v>
      </c>
      <c r="N132" s="39"/>
      <c r="O132" s="39" t="s">
        <v>126</v>
      </c>
      <c r="P132" s="39"/>
      <c r="Q132" s="39" t="s">
        <v>126</v>
      </c>
      <c r="R132" s="39"/>
      <c r="S132" s="38">
        <f>(J132*'"Вес" ПИР'!$B$13+L132*'"Вес" ПИР'!$B$14+N132*'"Вес" ПИР'!$B$15+P132*'"Вес" ПИР'!$B$16+R132*'"Вес" ПИР'!$B$17)/100</f>
        <v>0</v>
      </c>
      <c r="T132" s="39" t="s">
        <v>135</v>
      </c>
      <c r="U132" s="39"/>
      <c r="V132" s="39" t="s">
        <v>135</v>
      </c>
      <c r="W132" s="39"/>
      <c r="X132" s="72">
        <f>(U132*'"Вес" ПИР'!$B$22+W132*'"Вес" ПИР'!$B$23)/100</f>
        <v>0</v>
      </c>
      <c r="Y132" s="39"/>
      <c r="Z132" s="39"/>
      <c r="AA132" s="39"/>
      <c r="AB132" s="39"/>
      <c r="AC132" s="39"/>
      <c r="AD132" s="39"/>
      <c r="AE132" s="39"/>
      <c r="AF132" s="39"/>
      <c r="AG132" s="38">
        <f>(Z132*'"Вес" ПИР'!$B$28+AB132*'"Вес" ПИР'!$B$29+AD132*'"Вес" ПИР'!$B$30+AF132*'"Вес" ПИР'!$B$31)/100</f>
        <v>0</v>
      </c>
      <c r="AH132" s="39"/>
      <c r="AI132" s="39"/>
      <c r="AJ132" s="39" t="s">
        <v>126</v>
      </c>
      <c r="AK132" s="39"/>
      <c r="AL132" s="39"/>
      <c r="AM132" s="39"/>
      <c r="AN132" s="39"/>
      <c r="AO132" s="39"/>
      <c r="AP132" s="39" t="s">
        <v>126</v>
      </c>
      <c r="AQ132" s="39"/>
      <c r="AR132" s="39" t="s">
        <v>126</v>
      </c>
      <c r="AS132" s="39"/>
      <c r="AT132" s="39" t="s">
        <v>126</v>
      </c>
      <c r="AU132" s="39"/>
      <c r="AV132" s="39"/>
      <c r="AW132" s="39"/>
      <c r="AX132" s="39"/>
      <c r="AY132" s="39"/>
      <c r="AZ132" s="39"/>
      <c r="BA132" s="39"/>
      <c r="BB132" s="72">
        <f>(AI132*'"Вес" ПИР'!$B$36+AK132*'"Вес" ПИР'!$B$37+AM132*'"Вес" ПИР'!$B$38+AO132*'"Вес" ПИР'!$B$39+AQ132*'"Вес" ПИР'!$B$40+AS132*'"Вес" ПИР'!$B$41+AU132*'"Вес" ПИР'!$B$42+AW132*'"Вес" ПИР'!$B$43+AY132*'"Вес" ПИР'!$B$44+BA132*'"Вес" ПИР'!$B$45)/100</f>
        <v>0</v>
      </c>
      <c r="BC132" s="39" t="s">
        <v>126</v>
      </c>
      <c r="BD132" s="39"/>
      <c r="BE132" s="39" t="s">
        <v>126</v>
      </c>
      <c r="BF132" s="57"/>
      <c r="BG132" s="72">
        <f>(BD132*'"Вес" ПИР'!$B$50+BF132*'"Вес" ПИР'!$B$51)/100</f>
        <v>0</v>
      </c>
      <c r="BH132" s="39"/>
      <c r="BI132" s="72">
        <v>0</v>
      </c>
      <c r="BJ132" s="39"/>
      <c r="BK132" s="58">
        <v>46266</v>
      </c>
      <c r="BL132" s="38">
        <f>(S132*'"Вес" ПИР'!$B$3+X132*'"Вес" ПИР'!$B$4+AG132*'"Вес" ПИР'!$B$5+BB132*'"Вес" ПИР'!$B$6+BG132*'"Вес" ПИР'!$B$7+BI132*'"Вес" ПИР'!$B$8)/100</f>
        <v>0</v>
      </c>
    </row>
    <row r="133" spans="1:64" ht="28">
      <c r="A133" s="54"/>
      <c r="B133" s="54">
        <v>2026</v>
      </c>
      <c r="C133" s="39" t="s">
        <v>120</v>
      </c>
      <c r="D133" s="39">
        <v>117049200</v>
      </c>
      <c r="E133" s="39" t="s">
        <v>121</v>
      </c>
      <c r="F133" s="39" t="s">
        <v>201</v>
      </c>
      <c r="G133" s="39" t="s">
        <v>202</v>
      </c>
      <c r="H133" s="39" t="s">
        <v>344</v>
      </c>
      <c r="I133" s="39" t="s">
        <v>125</v>
      </c>
      <c r="J133" s="39"/>
      <c r="K133" s="39" t="s">
        <v>126</v>
      </c>
      <c r="L133" s="39"/>
      <c r="M133" s="39" t="s">
        <v>126</v>
      </c>
      <c r="N133" s="39"/>
      <c r="O133" s="39" t="s">
        <v>126</v>
      </c>
      <c r="P133" s="39"/>
      <c r="Q133" s="39" t="s">
        <v>126</v>
      </c>
      <c r="R133" s="39"/>
      <c r="S133" s="38">
        <f>(J133*'"Вес" ПИР'!$B$13+L133*'"Вес" ПИР'!$B$14+N133*'"Вес" ПИР'!$B$15+P133*'"Вес" ПИР'!$B$16+R133*'"Вес" ПИР'!$B$17)/100</f>
        <v>0</v>
      </c>
      <c r="T133" s="39" t="s">
        <v>135</v>
      </c>
      <c r="U133" s="39"/>
      <c r="V133" s="39" t="s">
        <v>135</v>
      </c>
      <c r="W133" s="39"/>
      <c r="X133" s="72">
        <f>(U133*'"Вес" ПИР'!$B$22+W133*'"Вес" ПИР'!$B$23)/100</f>
        <v>0</v>
      </c>
      <c r="Y133" s="39"/>
      <c r="Z133" s="39"/>
      <c r="AA133" s="39"/>
      <c r="AB133" s="39"/>
      <c r="AC133" s="39"/>
      <c r="AD133" s="39"/>
      <c r="AE133" s="39"/>
      <c r="AF133" s="39"/>
      <c r="AG133" s="38">
        <f>(Z133*'"Вес" ПИР'!$B$28+AB133*'"Вес" ПИР'!$B$29+AD133*'"Вес" ПИР'!$B$30+AF133*'"Вес" ПИР'!$B$31)/100</f>
        <v>0</v>
      </c>
      <c r="AH133" s="39"/>
      <c r="AI133" s="39"/>
      <c r="AJ133" s="39" t="s">
        <v>126</v>
      </c>
      <c r="AK133" s="39"/>
      <c r="AL133" s="39"/>
      <c r="AM133" s="39"/>
      <c r="AN133" s="39"/>
      <c r="AO133" s="39"/>
      <c r="AP133" s="39" t="s">
        <v>126</v>
      </c>
      <c r="AQ133" s="39"/>
      <c r="AR133" s="39" t="s">
        <v>126</v>
      </c>
      <c r="AS133" s="39"/>
      <c r="AT133" s="39" t="s">
        <v>126</v>
      </c>
      <c r="AU133" s="39"/>
      <c r="AV133" s="39"/>
      <c r="AW133" s="39"/>
      <c r="AX133" s="39"/>
      <c r="AY133" s="39"/>
      <c r="AZ133" s="39"/>
      <c r="BA133" s="39"/>
      <c r="BB133" s="72">
        <f>(AI133*'"Вес" ПИР'!$B$36+AK133*'"Вес" ПИР'!$B$37+AM133*'"Вес" ПИР'!$B$38+AO133*'"Вес" ПИР'!$B$39+AQ133*'"Вес" ПИР'!$B$40+AS133*'"Вес" ПИР'!$B$41+AU133*'"Вес" ПИР'!$B$42+AW133*'"Вес" ПИР'!$B$43+AY133*'"Вес" ПИР'!$B$44+BA133*'"Вес" ПИР'!$B$45)/100</f>
        <v>0</v>
      </c>
      <c r="BC133" s="39" t="s">
        <v>126</v>
      </c>
      <c r="BD133" s="39"/>
      <c r="BE133" s="39" t="s">
        <v>126</v>
      </c>
      <c r="BF133" s="57"/>
      <c r="BG133" s="72">
        <f>(BD133*'"Вес" ПИР'!$B$50+BF133*'"Вес" ПИР'!$B$51)/100</f>
        <v>0</v>
      </c>
      <c r="BH133" s="39"/>
      <c r="BI133" s="72">
        <v>0</v>
      </c>
      <c r="BJ133" s="39"/>
      <c r="BK133" s="58">
        <v>46266</v>
      </c>
      <c r="BL133" s="38">
        <f>(S133*'"Вес" ПИР'!$B$3+X133*'"Вес" ПИР'!$B$4+AG133*'"Вес" ПИР'!$B$5+BB133*'"Вес" ПИР'!$B$6+BG133*'"Вес" ПИР'!$B$7+BI133*'"Вес" ПИР'!$B$8)/100</f>
        <v>0</v>
      </c>
    </row>
    <row r="134" spans="1:64" ht="28">
      <c r="A134" s="54"/>
      <c r="B134" s="54">
        <v>2026</v>
      </c>
      <c r="C134" s="39" t="s">
        <v>120</v>
      </c>
      <c r="D134" s="39">
        <v>117055900</v>
      </c>
      <c r="E134" s="39" t="s">
        <v>121</v>
      </c>
      <c r="F134" s="39" t="s">
        <v>201</v>
      </c>
      <c r="G134" s="39" t="s">
        <v>345</v>
      </c>
      <c r="H134" s="39" t="s">
        <v>346</v>
      </c>
      <c r="I134" s="39" t="s">
        <v>125</v>
      </c>
      <c r="J134" s="39"/>
      <c r="K134" s="39" t="s">
        <v>126</v>
      </c>
      <c r="L134" s="39"/>
      <c r="M134" s="39" t="s">
        <v>126</v>
      </c>
      <c r="N134" s="39"/>
      <c r="O134" s="39" t="s">
        <v>126</v>
      </c>
      <c r="P134" s="39"/>
      <c r="Q134" s="39" t="s">
        <v>126</v>
      </c>
      <c r="R134" s="39"/>
      <c r="S134" s="38">
        <f>(J134*'"Вес" ПИР'!$B$13+L134*'"Вес" ПИР'!$B$14+N134*'"Вес" ПИР'!$B$15+P134*'"Вес" ПИР'!$B$16+R134*'"Вес" ПИР'!$B$17)/100</f>
        <v>0</v>
      </c>
      <c r="T134" s="39" t="s">
        <v>135</v>
      </c>
      <c r="U134" s="39"/>
      <c r="V134" s="39" t="s">
        <v>135</v>
      </c>
      <c r="W134" s="39"/>
      <c r="X134" s="72">
        <f>(U134*'"Вес" ПИР'!$B$22+W134*'"Вес" ПИР'!$B$23)/100</f>
        <v>0</v>
      </c>
      <c r="Y134" s="39"/>
      <c r="Z134" s="39"/>
      <c r="AA134" s="39"/>
      <c r="AB134" s="39"/>
      <c r="AC134" s="39"/>
      <c r="AD134" s="39"/>
      <c r="AE134" s="39"/>
      <c r="AF134" s="39"/>
      <c r="AG134" s="38">
        <f>(Z134*'"Вес" ПИР'!$B$28+AB134*'"Вес" ПИР'!$B$29+AD134*'"Вес" ПИР'!$B$30+AF134*'"Вес" ПИР'!$B$31)/100</f>
        <v>0</v>
      </c>
      <c r="AH134" s="39"/>
      <c r="AI134" s="39"/>
      <c r="AJ134" s="39" t="s">
        <v>126</v>
      </c>
      <c r="AK134" s="39"/>
      <c r="AL134" s="39"/>
      <c r="AM134" s="39"/>
      <c r="AN134" s="39"/>
      <c r="AO134" s="39"/>
      <c r="AP134" s="39" t="s">
        <v>126</v>
      </c>
      <c r="AQ134" s="39"/>
      <c r="AR134" s="39" t="s">
        <v>126</v>
      </c>
      <c r="AS134" s="39"/>
      <c r="AT134" s="39" t="s">
        <v>126</v>
      </c>
      <c r="AU134" s="39"/>
      <c r="AV134" s="39"/>
      <c r="AW134" s="39"/>
      <c r="AX134" s="39"/>
      <c r="AY134" s="39"/>
      <c r="AZ134" s="39"/>
      <c r="BA134" s="39"/>
      <c r="BB134" s="72">
        <f>(AI134*'"Вес" ПИР'!$B$36+AK134*'"Вес" ПИР'!$B$37+AM134*'"Вес" ПИР'!$B$38+AO134*'"Вес" ПИР'!$B$39+AQ134*'"Вес" ПИР'!$B$40+AS134*'"Вес" ПИР'!$B$41+AU134*'"Вес" ПИР'!$B$42+AW134*'"Вес" ПИР'!$B$43+AY134*'"Вес" ПИР'!$B$44+BA134*'"Вес" ПИР'!$B$45)/100</f>
        <v>0</v>
      </c>
      <c r="BC134" s="39" t="s">
        <v>126</v>
      </c>
      <c r="BD134" s="39"/>
      <c r="BE134" s="39" t="s">
        <v>126</v>
      </c>
      <c r="BF134" s="57"/>
      <c r="BG134" s="72">
        <f>(BD134*'"Вес" ПИР'!$B$50+BF134*'"Вес" ПИР'!$B$51)/100</f>
        <v>0</v>
      </c>
      <c r="BH134" s="39"/>
      <c r="BI134" s="72">
        <v>0</v>
      </c>
      <c r="BJ134" s="39"/>
      <c r="BK134" s="58">
        <v>46266</v>
      </c>
      <c r="BL134" s="38">
        <f>(S134*'"Вес" ПИР'!$B$3+X134*'"Вес" ПИР'!$B$4+AG134*'"Вес" ПИР'!$B$5+BB134*'"Вес" ПИР'!$B$6+BG134*'"Вес" ПИР'!$B$7+BI134*'"Вес" ПИР'!$B$8)/100</f>
        <v>0</v>
      </c>
    </row>
    <row r="135" spans="1:64" ht="28">
      <c r="A135" s="54"/>
      <c r="B135" s="54">
        <v>2026</v>
      </c>
      <c r="C135" s="39" t="s">
        <v>120</v>
      </c>
      <c r="D135" s="39">
        <v>117057300</v>
      </c>
      <c r="E135" s="39" t="s">
        <v>121</v>
      </c>
      <c r="F135" s="39" t="s">
        <v>201</v>
      </c>
      <c r="G135" s="39" t="s">
        <v>347</v>
      </c>
      <c r="H135" s="39" t="s">
        <v>348</v>
      </c>
      <c r="I135" s="39" t="s">
        <v>125</v>
      </c>
      <c r="J135" s="39"/>
      <c r="K135" s="39" t="s">
        <v>126</v>
      </c>
      <c r="L135" s="39"/>
      <c r="M135" s="39" t="s">
        <v>126</v>
      </c>
      <c r="N135" s="39"/>
      <c r="O135" s="39" t="s">
        <v>126</v>
      </c>
      <c r="P135" s="39"/>
      <c r="Q135" s="39" t="s">
        <v>126</v>
      </c>
      <c r="R135" s="39"/>
      <c r="S135" s="38">
        <f>(J135*'"Вес" ПИР'!$B$13+L135*'"Вес" ПИР'!$B$14+N135*'"Вес" ПИР'!$B$15+P135*'"Вес" ПИР'!$B$16+R135*'"Вес" ПИР'!$B$17)/100</f>
        <v>0</v>
      </c>
      <c r="T135" s="39" t="s">
        <v>135</v>
      </c>
      <c r="U135" s="39"/>
      <c r="V135" s="39" t="s">
        <v>135</v>
      </c>
      <c r="W135" s="39"/>
      <c r="X135" s="72">
        <f>(U135*'"Вес" ПИР'!$B$22+W135*'"Вес" ПИР'!$B$23)/100</f>
        <v>0</v>
      </c>
      <c r="Y135" s="39"/>
      <c r="Z135" s="39"/>
      <c r="AA135" s="39"/>
      <c r="AB135" s="39"/>
      <c r="AC135" s="39"/>
      <c r="AD135" s="39"/>
      <c r="AE135" s="39"/>
      <c r="AF135" s="39"/>
      <c r="AG135" s="38">
        <f>(Z135*'"Вес" ПИР'!$B$28+AB135*'"Вес" ПИР'!$B$29+AD135*'"Вес" ПИР'!$B$30+AF135*'"Вес" ПИР'!$B$31)/100</f>
        <v>0</v>
      </c>
      <c r="AH135" s="39"/>
      <c r="AI135" s="39"/>
      <c r="AJ135" s="39" t="s">
        <v>126</v>
      </c>
      <c r="AK135" s="39"/>
      <c r="AL135" s="39"/>
      <c r="AM135" s="39"/>
      <c r="AN135" s="39"/>
      <c r="AO135" s="39"/>
      <c r="AP135" s="39" t="s">
        <v>126</v>
      </c>
      <c r="AQ135" s="39"/>
      <c r="AR135" s="39" t="s">
        <v>126</v>
      </c>
      <c r="AS135" s="39"/>
      <c r="AT135" s="39" t="s">
        <v>126</v>
      </c>
      <c r="AU135" s="39"/>
      <c r="AV135" s="39"/>
      <c r="AW135" s="39"/>
      <c r="AX135" s="39"/>
      <c r="AY135" s="39"/>
      <c r="AZ135" s="39"/>
      <c r="BA135" s="39"/>
      <c r="BB135" s="72">
        <f>(AI135*'"Вес" ПИР'!$B$36+AK135*'"Вес" ПИР'!$B$37+AM135*'"Вес" ПИР'!$B$38+AO135*'"Вес" ПИР'!$B$39+AQ135*'"Вес" ПИР'!$B$40+AS135*'"Вес" ПИР'!$B$41+AU135*'"Вес" ПИР'!$B$42+AW135*'"Вес" ПИР'!$B$43+AY135*'"Вес" ПИР'!$B$44+BA135*'"Вес" ПИР'!$B$45)/100</f>
        <v>0</v>
      </c>
      <c r="BC135" s="39" t="s">
        <v>126</v>
      </c>
      <c r="BD135" s="39"/>
      <c r="BE135" s="39" t="s">
        <v>126</v>
      </c>
      <c r="BF135" s="57"/>
      <c r="BG135" s="72">
        <f>(BD135*'"Вес" ПИР'!$B$50+BF135*'"Вес" ПИР'!$B$51)/100</f>
        <v>0</v>
      </c>
      <c r="BH135" s="39"/>
      <c r="BI135" s="72">
        <v>0</v>
      </c>
      <c r="BJ135" s="39"/>
      <c r="BK135" s="58">
        <v>46266</v>
      </c>
      <c r="BL135" s="38">
        <f>(S135*'"Вес" ПИР'!$B$3+X135*'"Вес" ПИР'!$B$4+AG135*'"Вес" ПИР'!$B$5+BB135*'"Вес" ПИР'!$B$6+BG135*'"Вес" ПИР'!$B$7+BI135*'"Вес" ПИР'!$B$8)/100</f>
        <v>0</v>
      </c>
    </row>
    <row r="136" spans="1:64" ht="28">
      <c r="A136" s="54"/>
      <c r="B136" s="54">
        <v>2026</v>
      </c>
      <c r="C136" s="39" t="s">
        <v>120</v>
      </c>
      <c r="D136" s="39">
        <v>117061500</v>
      </c>
      <c r="E136" s="39" t="s">
        <v>121</v>
      </c>
      <c r="F136" s="39" t="s">
        <v>201</v>
      </c>
      <c r="G136" s="39" t="s">
        <v>332</v>
      </c>
      <c r="H136" s="39" t="s">
        <v>349</v>
      </c>
      <c r="I136" s="39" t="s">
        <v>125</v>
      </c>
      <c r="J136" s="39"/>
      <c r="K136" s="39" t="s">
        <v>126</v>
      </c>
      <c r="L136" s="39"/>
      <c r="M136" s="39" t="s">
        <v>126</v>
      </c>
      <c r="N136" s="39"/>
      <c r="O136" s="39" t="s">
        <v>126</v>
      </c>
      <c r="P136" s="39"/>
      <c r="Q136" s="39" t="s">
        <v>126</v>
      </c>
      <c r="R136" s="39"/>
      <c r="S136" s="38">
        <f>(J136*'"Вес" ПИР'!$B$13+L136*'"Вес" ПИР'!$B$14+N136*'"Вес" ПИР'!$B$15+P136*'"Вес" ПИР'!$B$16+R136*'"Вес" ПИР'!$B$17)/100</f>
        <v>0</v>
      </c>
      <c r="T136" s="39" t="s">
        <v>135</v>
      </c>
      <c r="U136" s="39"/>
      <c r="V136" s="39" t="s">
        <v>135</v>
      </c>
      <c r="W136" s="39"/>
      <c r="X136" s="72">
        <f>(U136*'"Вес" ПИР'!$B$22+W136*'"Вес" ПИР'!$B$23)/100</f>
        <v>0</v>
      </c>
      <c r="Y136" s="39"/>
      <c r="Z136" s="39"/>
      <c r="AA136" s="39"/>
      <c r="AB136" s="39"/>
      <c r="AC136" s="39"/>
      <c r="AD136" s="39"/>
      <c r="AE136" s="39"/>
      <c r="AF136" s="39"/>
      <c r="AG136" s="38">
        <f>(Z136*'"Вес" ПИР'!$B$28+AB136*'"Вес" ПИР'!$B$29+AD136*'"Вес" ПИР'!$B$30+AF136*'"Вес" ПИР'!$B$31)/100</f>
        <v>0</v>
      </c>
      <c r="AH136" s="39"/>
      <c r="AI136" s="39"/>
      <c r="AJ136" s="39" t="s">
        <v>126</v>
      </c>
      <c r="AK136" s="39"/>
      <c r="AL136" s="39"/>
      <c r="AM136" s="39"/>
      <c r="AN136" s="39"/>
      <c r="AO136" s="39"/>
      <c r="AP136" s="39" t="s">
        <v>126</v>
      </c>
      <c r="AQ136" s="39"/>
      <c r="AR136" s="39" t="s">
        <v>126</v>
      </c>
      <c r="AS136" s="39"/>
      <c r="AT136" s="39" t="s">
        <v>126</v>
      </c>
      <c r="AU136" s="39"/>
      <c r="AV136" s="39"/>
      <c r="AW136" s="39"/>
      <c r="AX136" s="39"/>
      <c r="AY136" s="39"/>
      <c r="AZ136" s="39"/>
      <c r="BA136" s="39"/>
      <c r="BB136" s="72">
        <f>(AI136*'"Вес" ПИР'!$B$36+AK136*'"Вес" ПИР'!$B$37+AM136*'"Вес" ПИР'!$B$38+AO136*'"Вес" ПИР'!$B$39+AQ136*'"Вес" ПИР'!$B$40+AS136*'"Вес" ПИР'!$B$41+AU136*'"Вес" ПИР'!$B$42+AW136*'"Вес" ПИР'!$B$43+AY136*'"Вес" ПИР'!$B$44+BA136*'"Вес" ПИР'!$B$45)/100</f>
        <v>0</v>
      </c>
      <c r="BC136" s="39" t="s">
        <v>126</v>
      </c>
      <c r="BD136" s="39"/>
      <c r="BE136" s="39" t="s">
        <v>126</v>
      </c>
      <c r="BF136" s="57"/>
      <c r="BG136" s="72">
        <f>(BD136*'"Вес" ПИР'!$B$50+BF136*'"Вес" ПИР'!$B$51)/100</f>
        <v>0</v>
      </c>
      <c r="BH136" s="39"/>
      <c r="BI136" s="72">
        <v>0</v>
      </c>
      <c r="BJ136" s="39"/>
      <c r="BK136" s="58">
        <v>46266</v>
      </c>
      <c r="BL136" s="38">
        <f>(S136*'"Вес" ПИР'!$B$3+X136*'"Вес" ПИР'!$B$4+AG136*'"Вес" ПИР'!$B$5+BB136*'"Вес" ПИР'!$B$6+BG136*'"Вес" ПИР'!$B$7+BI136*'"Вес" ПИР'!$B$8)/100</f>
        <v>0</v>
      </c>
    </row>
    <row r="137" spans="1:64" ht="28">
      <c r="A137" s="54"/>
      <c r="B137" s="54">
        <v>2026</v>
      </c>
      <c r="C137" s="39" t="s">
        <v>120</v>
      </c>
      <c r="D137" s="39">
        <v>111847300</v>
      </c>
      <c r="E137" s="39" t="s">
        <v>121</v>
      </c>
      <c r="F137" s="39" t="s">
        <v>350</v>
      </c>
      <c r="G137" s="39" t="s">
        <v>351</v>
      </c>
      <c r="H137" s="39" t="s">
        <v>352</v>
      </c>
      <c r="I137" s="39" t="s">
        <v>125</v>
      </c>
      <c r="J137" s="39"/>
      <c r="K137" s="39" t="s">
        <v>126</v>
      </c>
      <c r="L137" s="39"/>
      <c r="M137" s="39" t="s">
        <v>126</v>
      </c>
      <c r="N137" s="39"/>
      <c r="O137" s="39" t="s">
        <v>126</v>
      </c>
      <c r="P137" s="39"/>
      <c r="Q137" s="39" t="s">
        <v>126</v>
      </c>
      <c r="R137" s="39"/>
      <c r="S137" s="38">
        <f>(J137*'"Вес" ПИР'!$B$13+L137*'"Вес" ПИР'!$B$14+N137*'"Вес" ПИР'!$B$15+P137*'"Вес" ПИР'!$B$16+R137*'"Вес" ПИР'!$B$17)/100</f>
        <v>0</v>
      </c>
      <c r="T137" s="39" t="s">
        <v>353</v>
      </c>
      <c r="U137" s="39"/>
      <c r="V137" s="39" t="s">
        <v>353</v>
      </c>
      <c r="W137" s="39"/>
      <c r="X137" s="72">
        <f>(U137*'"Вес" ПИР'!$B$22+W137*'"Вес" ПИР'!$B$23)/100</f>
        <v>0</v>
      </c>
      <c r="Y137" s="39"/>
      <c r="Z137" s="39"/>
      <c r="AA137" s="39"/>
      <c r="AB137" s="39"/>
      <c r="AC137" s="39"/>
      <c r="AD137" s="39"/>
      <c r="AE137" s="39"/>
      <c r="AF137" s="39"/>
      <c r="AG137" s="38">
        <f>(Z137*'"Вес" ПИР'!$B$28+AB137*'"Вес" ПИР'!$B$29+AD137*'"Вес" ПИР'!$B$30+AF137*'"Вес" ПИР'!$B$31)/100</f>
        <v>0</v>
      </c>
      <c r="AH137" s="39"/>
      <c r="AI137" s="39"/>
      <c r="AJ137" s="39" t="s">
        <v>126</v>
      </c>
      <c r="AK137" s="39"/>
      <c r="AL137" s="39"/>
      <c r="AM137" s="39"/>
      <c r="AN137" s="39"/>
      <c r="AO137" s="39"/>
      <c r="AP137" s="39" t="s">
        <v>126</v>
      </c>
      <c r="AQ137" s="39"/>
      <c r="AR137" s="39" t="s">
        <v>126</v>
      </c>
      <c r="AS137" s="39"/>
      <c r="AT137" s="39" t="s">
        <v>126</v>
      </c>
      <c r="AU137" s="39"/>
      <c r="AV137" s="39"/>
      <c r="AW137" s="39"/>
      <c r="AX137" s="39"/>
      <c r="AY137" s="39"/>
      <c r="AZ137" s="39"/>
      <c r="BA137" s="39"/>
      <c r="BB137" s="72">
        <f>(AI137*'"Вес" ПИР'!$B$36+AK137*'"Вес" ПИР'!$B$37+AM137*'"Вес" ПИР'!$B$38+AO137*'"Вес" ПИР'!$B$39+AQ137*'"Вес" ПИР'!$B$40+AS137*'"Вес" ПИР'!$B$41+AU137*'"Вес" ПИР'!$B$42+AW137*'"Вес" ПИР'!$B$43+AY137*'"Вес" ПИР'!$B$44+BA137*'"Вес" ПИР'!$B$45)/100</f>
        <v>0</v>
      </c>
      <c r="BC137" s="39" t="s">
        <v>126</v>
      </c>
      <c r="BD137" s="39"/>
      <c r="BE137" s="39" t="s">
        <v>126</v>
      </c>
      <c r="BF137" s="57"/>
      <c r="BG137" s="72">
        <f>(BD137*'"Вес" ПИР'!$B$50+BF137*'"Вес" ПИР'!$B$51)/100</f>
        <v>0</v>
      </c>
      <c r="BH137" s="39"/>
      <c r="BI137" s="72">
        <v>0</v>
      </c>
      <c r="BJ137" s="39"/>
      <c r="BK137" s="39" t="s">
        <v>149</v>
      </c>
      <c r="BL137" s="38">
        <f>(S137*'"Вес" ПИР'!$B$3+X137*'"Вес" ПИР'!$B$4+AG137*'"Вес" ПИР'!$B$5+BB137*'"Вес" ПИР'!$B$6+BG137*'"Вес" ПИР'!$B$7+BI137*'"Вес" ПИР'!$B$8)/100</f>
        <v>0</v>
      </c>
    </row>
    <row r="138" spans="1:64" ht="28">
      <c r="A138" s="54"/>
      <c r="B138" s="54">
        <v>2026</v>
      </c>
      <c r="C138" s="39" t="s">
        <v>120</v>
      </c>
      <c r="D138" s="39">
        <v>114653100</v>
      </c>
      <c r="E138" s="39" t="s">
        <v>121</v>
      </c>
      <c r="F138" s="39" t="s">
        <v>142</v>
      </c>
      <c r="G138" s="39" t="s">
        <v>354</v>
      </c>
      <c r="H138" s="39" t="s">
        <v>355</v>
      </c>
      <c r="I138" s="39" t="s">
        <v>125</v>
      </c>
      <c r="J138" s="39"/>
      <c r="K138" s="39" t="s">
        <v>126</v>
      </c>
      <c r="L138" s="39"/>
      <c r="M138" s="39" t="s">
        <v>126</v>
      </c>
      <c r="N138" s="39"/>
      <c r="O138" s="39" t="s">
        <v>126</v>
      </c>
      <c r="P138" s="39"/>
      <c r="Q138" s="39" t="s">
        <v>126</v>
      </c>
      <c r="R138" s="39"/>
      <c r="S138" s="38">
        <f>(J138*'"Вес" ПИР'!$B$13+L138*'"Вес" ПИР'!$B$14+N138*'"Вес" ПИР'!$B$15+P138*'"Вес" ПИР'!$B$16+R138*'"Вес" ПИР'!$B$17)/100</f>
        <v>0</v>
      </c>
      <c r="T138" s="39" t="s">
        <v>127</v>
      </c>
      <c r="U138" s="39"/>
      <c r="V138" s="39" t="s">
        <v>127</v>
      </c>
      <c r="W138" s="39"/>
      <c r="X138" s="72">
        <f>(U138*'"Вес" ПИР'!$B$22+W138*'"Вес" ПИР'!$B$23)/100</f>
        <v>0</v>
      </c>
      <c r="Y138" s="39"/>
      <c r="Z138" s="39"/>
      <c r="AA138" s="39"/>
      <c r="AB138" s="39"/>
      <c r="AC138" s="39"/>
      <c r="AD138" s="39"/>
      <c r="AE138" s="39"/>
      <c r="AF138" s="39"/>
      <c r="AG138" s="38">
        <f>(Z138*'"Вес" ПИР'!$B$28+AB138*'"Вес" ПИР'!$B$29+AD138*'"Вес" ПИР'!$B$30+AF138*'"Вес" ПИР'!$B$31)/100</f>
        <v>0</v>
      </c>
      <c r="AH138" s="39"/>
      <c r="AI138" s="39"/>
      <c r="AJ138" s="39" t="s">
        <v>126</v>
      </c>
      <c r="AK138" s="39"/>
      <c r="AL138" s="39"/>
      <c r="AM138" s="39"/>
      <c r="AN138" s="39"/>
      <c r="AO138" s="39"/>
      <c r="AP138" s="39" t="s">
        <v>126</v>
      </c>
      <c r="AQ138" s="39"/>
      <c r="AR138" s="39" t="s">
        <v>126</v>
      </c>
      <c r="AS138" s="39"/>
      <c r="AT138" s="39" t="s">
        <v>126</v>
      </c>
      <c r="AU138" s="39"/>
      <c r="AV138" s="39"/>
      <c r="AW138" s="39"/>
      <c r="AX138" s="39"/>
      <c r="AY138" s="39"/>
      <c r="AZ138" s="39"/>
      <c r="BA138" s="39"/>
      <c r="BB138" s="72">
        <f>(AI138*'"Вес" ПИР'!$B$36+AK138*'"Вес" ПИР'!$B$37+AM138*'"Вес" ПИР'!$B$38+AO138*'"Вес" ПИР'!$B$39+AQ138*'"Вес" ПИР'!$B$40+AS138*'"Вес" ПИР'!$B$41+AU138*'"Вес" ПИР'!$B$42+AW138*'"Вес" ПИР'!$B$43+AY138*'"Вес" ПИР'!$B$44+BA138*'"Вес" ПИР'!$B$45)/100</f>
        <v>0</v>
      </c>
      <c r="BC138" s="39" t="s">
        <v>126</v>
      </c>
      <c r="BD138" s="39"/>
      <c r="BE138" s="39" t="s">
        <v>126</v>
      </c>
      <c r="BF138" s="57"/>
      <c r="BG138" s="72">
        <f>(BD138*'"Вес" ПИР'!$B$50+BF138*'"Вес" ПИР'!$B$51)/100</f>
        <v>0</v>
      </c>
      <c r="BH138" s="39"/>
      <c r="BI138" s="72">
        <v>0</v>
      </c>
      <c r="BJ138" s="39"/>
      <c r="BK138" s="56">
        <v>46218</v>
      </c>
      <c r="BL138" s="38">
        <f>(S138*'"Вес" ПИР'!$B$3+X138*'"Вес" ПИР'!$B$4+AG138*'"Вес" ПИР'!$B$5+BB138*'"Вес" ПИР'!$B$6+BG138*'"Вес" ПИР'!$B$7+BI138*'"Вес" ПИР'!$B$8)/100</f>
        <v>0</v>
      </c>
    </row>
    <row r="139" spans="1:64" ht="28">
      <c r="A139" s="54"/>
      <c r="B139" s="54">
        <v>2026</v>
      </c>
      <c r="C139" s="39" t="s">
        <v>120</v>
      </c>
      <c r="D139" s="39">
        <v>114847200</v>
      </c>
      <c r="E139" s="39" t="s">
        <v>121</v>
      </c>
      <c r="F139" s="39" t="s">
        <v>146</v>
      </c>
      <c r="G139" s="39" t="s">
        <v>356</v>
      </c>
      <c r="H139" s="39" t="s">
        <v>357</v>
      </c>
      <c r="I139" s="39" t="s">
        <v>125</v>
      </c>
      <c r="J139" s="39"/>
      <c r="K139" s="39" t="s">
        <v>126</v>
      </c>
      <c r="L139" s="39"/>
      <c r="M139" s="39" t="s">
        <v>126</v>
      </c>
      <c r="N139" s="39"/>
      <c r="O139" s="39" t="s">
        <v>126</v>
      </c>
      <c r="P139" s="39"/>
      <c r="Q139" s="39" t="s">
        <v>126</v>
      </c>
      <c r="R139" s="39"/>
      <c r="S139" s="38">
        <f>(J139*'"Вес" ПИР'!$B$13+L139*'"Вес" ПИР'!$B$14+N139*'"Вес" ПИР'!$B$15+P139*'"Вес" ПИР'!$B$16+R139*'"Вес" ПИР'!$B$17)/100</f>
        <v>0</v>
      </c>
      <c r="T139" s="39" t="s">
        <v>127</v>
      </c>
      <c r="U139" s="39"/>
      <c r="V139" s="39" t="s">
        <v>127</v>
      </c>
      <c r="W139" s="39"/>
      <c r="X139" s="72">
        <f>(U139*'"Вес" ПИР'!$B$22+W139*'"Вес" ПИР'!$B$23)/100</f>
        <v>0</v>
      </c>
      <c r="Y139" s="39"/>
      <c r="Z139" s="39"/>
      <c r="AA139" s="39"/>
      <c r="AB139" s="39"/>
      <c r="AC139" s="39"/>
      <c r="AD139" s="39"/>
      <c r="AE139" s="39"/>
      <c r="AF139" s="39"/>
      <c r="AG139" s="38">
        <f>(Z139*'"Вес" ПИР'!$B$28+AB139*'"Вес" ПИР'!$B$29+AD139*'"Вес" ПИР'!$B$30+AF139*'"Вес" ПИР'!$B$31)/100</f>
        <v>0</v>
      </c>
      <c r="AH139" s="39"/>
      <c r="AI139" s="39"/>
      <c r="AJ139" s="39" t="s">
        <v>126</v>
      </c>
      <c r="AK139" s="39"/>
      <c r="AL139" s="39"/>
      <c r="AM139" s="39"/>
      <c r="AN139" s="39"/>
      <c r="AO139" s="39"/>
      <c r="AP139" s="39" t="s">
        <v>126</v>
      </c>
      <c r="AQ139" s="39"/>
      <c r="AR139" s="39" t="s">
        <v>126</v>
      </c>
      <c r="AS139" s="39"/>
      <c r="AT139" s="39" t="s">
        <v>126</v>
      </c>
      <c r="AU139" s="39"/>
      <c r="AV139" s="39"/>
      <c r="AW139" s="39"/>
      <c r="AX139" s="39"/>
      <c r="AY139" s="39"/>
      <c r="AZ139" s="39"/>
      <c r="BA139" s="39"/>
      <c r="BB139" s="72">
        <f>(AI139*'"Вес" ПИР'!$B$36+AK139*'"Вес" ПИР'!$B$37+AM139*'"Вес" ПИР'!$B$38+AO139*'"Вес" ПИР'!$B$39+AQ139*'"Вес" ПИР'!$B$40+AS139*'"Вес" ПИР'!$B$41+AU139*'"Вес" ПИР'!$B$42+AW139*'"Вес" ПИР'!$B$43+AY139*'"Вес" ПИР'!$B$44+BA139*'"Вес" ПИР'!$B$45)/100</f>
        <v>0</v>
      </c>
      <c r="BC139" s="39" t="s">
        <v>126</v>
      </c>
      <c r="BD139" s="39"/>
      <c r="BE139" s="39" t="s">
        <v>126</v>
      </c>
      <c r="BF139" s="57"/>
      <c r="BG139" s="72">
        <f>(BD139*'"Вес" ПИР'!$B$50+BF139*'"Вес" ПИР'!$B$51)/100</f>
        <v>0</v>
      </c>
      <c r="BH139" s="39"/>
      <c r="BI139" s="72">
        <v>0</v>
      </c>
      <c r="BJ139" s="39"/>
      <c r="BK139" s="39" t="s">
        <v>149</v>
      </c>
      <c r="BL139" s="38">
        <f>(S139*'"Вес" ПИР'!$B$3+X139*'"Вес" ПИР'!$B$4+AG139*'"Вес" ПИР'!$B$5+BB139*'"Вес" ПИР'!$B$6+BG139*'"Вес" ПИР'!$B$7+BI139*'"Вес" ПИР'!$B$8)/100</f>
        <v>0</v>
      </c>
    </row>
    <row r="140" spans="1:64" ht="28">
      <c r="A140" s="54"/>
      <c r="B140" s="54">
        <v>2026</v>
      </c>
      <c r="C140" s="39" t="s">
        <v>120</v>
      </c>
      <c r="D140" s="39">
        <v>114857100</v>
      </c>
      <c r="E140" s="39" t="s">
        <v>121</v>
      </c>
      <c r="F140" s="39" t="s">
        <v>146</v>
      </c>
      <c r="G140" s="39" t="s">
        <v>154</v>
      </c>
      <c r="H140" s="39" t="s">
        <v>358</v>
      </c>
      <c r="I140" s="39" t="s">
        <v>125</v>
      </c>
      <c r="J140" s="39"/>
      <c r="K140" s="39" t="s">
        <v>126</v>
      </c>
      <c r="L140" s="39"/>
      <c r="M140" s="39" t="s">
        <v>126</v>
      </c>
      <c r="N140" s="39"/>
      <c r="O140" s="39" t="s">
        <v>126</v>
      </c>
      <c r="P140" s="39"/>
      <c r="Q140" s="39" t="s">
        <v>126</v>
      </c>
      <c r="R140" s="39"/>
      <c r="S140" s="38">
        <f>(J140*'"Вес" ПИР'!$B$13+L140*'"Вес" ПИР'!$B$14+N140*'"Вес" ПИР'!$B$15+P140*'"Вес" ПИР'!$B$16+R140*'"Вес" ПИР'!$B$17)/100</f>
        <v>0</v>
      </c>
      <c r="T140" s="39" t="s">
        <v>127</v>
      </c>
      <c r="U140" s="39"/>
      <c r="V140" s="39" t="s">
        <v>127</v>
      </c>
      <c r="W140" s="39"/>
      <c r="X140" s="72">
        <f>(U140*'"Вес" ПИР'!$B$22+W140*'"Вес" ПИР'!$B$23)/100</f>
        <v>0</v>
      </c>
      <c r="Y140" s="39"/>
      <c r="Z140" s="39"/>
      <c r="AA140" s="39"/>
      <c r="AB140" s="39"/>
      <c r="AC140" s="39"/>
      <c r="AD140" s="39"/>
      <c r="AE140" s="39"/>
      <c r="AF140" s="39"/>
      <c r="AG140" s="38">
        <f>(Z140*'"Вес" ПИР'!$B$28+AB140*'"Вес" ПИР'!$B$29+AD140*'"Вес" ПИР'!$B$30+AF140*'"Вес" ПИР'!$B$31)/100</f>
        <v>0</v>
      </c>
      <c r="AH140" s="39"/>
      <c r="AI140" s="39"/>
      <c r="AJ140" s="39" t="s">
        <v>126</v>
      </c>
      <c r="AK140" s="39"/>
      <c r="AL140" s="39"/>
      <c r="AM140" s="39"/>
      <c r="AN140" s="39"/>
      <c r="AO140" s="39"/>
      <c r="AP140" s="39" t="s">
        <v>126</v>
      </c>
      <c r="AQ140" s="39"/>
      <c r="AR140" s="39" t="s">
        <v>126</v>
      </c>
      <c r="AS140" s="39"/>
      <c r="AT140" s="39" t="s">
        <v>126</v>
      </c>
      <c r="AU140" s="39"/>
      <c r="AV140" s="39"/>
      <c r="AW140" s="39"/>
      <c r="AX140" s="39"/>
      <c r="AY140" s="39"/>
      <c r="AZ140" s="39"/>
      <c r="BA140" s="39"/>
      <c r="BB140" s="72">
        <f>(AI140*'"Вес" ПИР'!$B$36+AK140*'"Вес" ПИР'!$B$37+AM140*'"Вес" ПИР'!$B$38+AO140*'"Вес" ПИР'!$B$39+AQ140*'"Вес" ПИР'!$B$40+AS140*'"Вес" ПИР'!$B$41+AU140*'"Вес" ПИР'!$B$42+AW140*'"Вес" ПИР'!$B$43+AY140*'"Вес" ПИР'!$B$44+BA140*'"Вес" ПИР'!$B$45)/100</f>
        <v>0</v>
      </c>
      <c r="BC140" s="39" t="s">
        <v>126</v>
      </c>
      <c r="BD140" s="39"/>
      <c r="BE140" s="39" t="s">
        <v>126</v>
      </c>
      <c r="BF140" s="57"/>
      <c r="BG140" s="72">
        <f>(BD140*'"Вес" ПИР'!$B$50+BF140*'"Вес" ПИР'!$B$51)/100</f>
        <v>0</v>
      </c>
      <c r="BH140" s="39"/>
      <c r="BI140" s="72">
        <v>0</v>
      </c>
      <c r="BJ140" s="39"/>
      <c r="BK140" s="39" t="s">
        <v>149</v>
      </c>
      <c r="BL140" s="38">
        <f>(S140*'"Вес" ПИР'!$B$3+X140*'"Вес" ПИР'!$B$4+AG140*'"Вес" ПИР'!$B$5+BB140*'"Вес" ПИР'!$B$6+BG140*'"Вес" ПИР'!$B$7+BI140*'"Вес" ПИР'!$B$8)/100</f>
        <v>0</v>
      </c>
    </row>
    <row r="141" spans="1:64" ht="28">
      <c r="A141" s="54"/>
      <c r="B141" s="54">
        <v>2026</v>
      </c>
      <c r="C141" s="39" t="s">
        <v>120</v>
      </c>
      <c r="D141" s="39">
        <v>115635200</v>
      </c>
      <c r="E141" s="39" t="s">
        <v>121</v>
      </c>
      <c r="F141" s="39" t="s">
        <v>156</v>
      </c>
      <c r="G141" s="39" t="s">
        <v>359</v>
      </c>
      <c r="H141" s="39" t="s">
        <v>360</v>
      </c>
      <c r="I141" s="39" t="s">
        <v>125</v>
      </c>
      <c r="J141" s="39"/>
      <c r="K141" s="39" t="s">
        <v>126</v>
      </c>
      <c r="L141" s="39"/>
      <c r="M141" s="39" t="s">
        <v>126</v>
      </c>
      <c r="N141" s="39"/>
      <c r="O141" s="39" t="s">
        <v>126</v>
      </c>
      <c r="P141" s="39"/>
      <c r="Q141" s="39" t="s">
        <v>126</v>
      </c>
      <c r="R141" s="39"/>
      <c r="S141" s="38">
        <f>(J141*'"Вес" ПИР'!$B$13+L141*'"Вес" ПИР'!$B$14+N141*'"Вес" ПИР'!$B$15+P141*'"Вес" ПИР'!$B$16+R141*'"Вес" ПИР'!$B$17)/100</f>
        <v>0</v>
      </c>
      <c r="T141" s="39" t="s">
        <v>135</v>
      </c>
      <c r="U141" s="39"/>
      <c r="V141" s="39" t="s">
        <v>135</v>
      </c>
      <c r="W141" s="39"/>
      <c r="X141" s="72">
        <f>(U141*'"Вес" ПИР'!$B$22+W141*'"Вес" ПИР'!$B$23)/100</f>
        <v>0</v>
      </c>
      <c r="Y141" s="39"/>
      <c r="Z141" s="39"/>
      <c r="AA141" s="39"/>
      <c r="AB141" s="39"/>
      <c r="AC141" s="39"/>
      <c r="AD141" s="39"/>
      <c r="AE141" s="39"/>
      <c r="AF141" s="39"/>
      <c r="AG141" s="38">
        <f>(Z141*'"Вес" ПИР'!$B$28+AB141*'"Вес" ПИР'!$B$29+AD141*'"Вес" ПИР'!$B$30+AF141*'"Вес" ПИР'!$B$31)/100</f>
        <v>0</v>
      </c>
      <c r="AH141" s="39"/>
      <c r="AI141" s="39"/>
      <c r="AJ141" s="39" t="s">
        <v>126</v>
      </c>
      <c r="AK141" s="39"/>
      <c r="AL141" s="39"/>
      <c r="AM141" s="39"/>
      <c r="AN141" s="39"/>
      <c r="AO141" s="39"/>
      <c r="AP141" s="39" t="s">
        <v>126</v>
      </c>
      <c r="AQ141" s="39"/>
      <c r="AR141" s="39" t="s">
        <v>126</v>
      </c>
      <c r="AS141" s="39"/>
      <c r="AT141" s="39" t="s">
        <v>126</v>
      </c>
      <c r="AU141" s="39"/>
      <c r="AV141" s="39"/>
      <c r="AW141" s="39"/>
      <c r="AX141" s="39"/>
      <c r="AY141" s="39"/>
      <c r="AZ141" s="39"/>
      <c r="BA141" s="39"/>
      <c r="BB141" s="72">
        <f>(AI141*'"Вес" ПИР'!$B$36+AK141*'"Вес" ПИР'!$B$37+AM141*'"Вес" ПИР'!$B$38+AO141*'"Вес" ПИР'!$B$39+AQ141*'"Вес" ПИР'!$B$40+AS141*'"Вес" ПИР'!$B$41+AU141*'"Вес" ПИР'!$B$42+AW141*'"Вес" ПИР'!$B$43+AY141*'"Вес" ПИР'!$B$44+BA141*'"Вес" ПИР'!$B$45)/100</f>
        <v>0</v>
      </c>
      <c r="BC141" s="39" t="s">
        <v>126</v>
      </c>
      <c r="BD141" s="39"/>
      <c r="BE141" s="39" t="s">
        <v>126</v>
      </c>
      <c r="BF141" s="57"/>
      <c r="BG141" s="72">
        <f>(BD141*'"Вес" ПИР'!$B$50+BF141*'"Вес" ПИР'!$B$51)/100</f>
        <v>0</v>
      </c>
      <c r="BH141" s="39"/>
      <c r="BI141" s="72">
        <v>0</v>
      </c>
      <c r="BJ141" s="39"/>
      <c r="BK141" s="58">
        <v>46266</v>
      </c>
      <c r="BL141" s="38">
        <f>(S141*'"Вес" ПИР'!$B$3+X141*'"Вес" ПИР'!$B$4+AG141*'"Вес" ПИР'!$B$5+BB141*'"Вес" ПИР'!$B$6+BG141*'"Вес" ПИР'!$B$7+BI141*'"Вес" ПИР'!$B$8)/100</f>
        <v>0</v>
      </c>
    </row>
    <row r="142" spans="1:64" ht="28">
      <c r="A142" s="54"/>
      <c r="B142" s="54">
        <v>2026</v>
      </c>
      <c r="C142" s="39" t="s">
        <v>120</v>
      </c>
      <c r="D142" s="39">
        <v>115669800</v>
      </c>
      <c r="E142" s="39" t="s">
        <v>121</v>
      </c>
      <c r="F142" s="39" t="s">
        <v>156</v>
      </c>
      <c r="G142" s="39" t="s">
        <v>157</v>
      </c>
      <c r="H142" s="39" t="s">
        <v>361</v>
      </c>
      <c r="I142" s="39" t="s">
        <v>125</v>
      </c>
      <c r="J142" s="39"/>
      <c r="K142" s="39" t="s">
        <v>126</v>
      </c>
      <c r="L142" s="39"/>
      <c r="M142" s="39" t="s">
        <v>126</v>
      </c>
      <c r="N142" s="39"/>
      <c r="O142" s="39" t="s">
        <v>126</v>
      </c>
      <c r="P142" s="39"/>
      <c r="Q142" s="39" t="s">
        <v>126</v>
      </c>
      <c r="R142" s="39"/>
      <c r="S142" s="38">
        <f>(J142*'"Вес" ПИР'!$B$13+L142*'"Вес" ПИР'!$B$14+N142*'"Вес" ПИР'!$B$15+P142*'"Вес" ПИР'!$B$16+R142*'"Вес" ПИР'!$B$17)/100</f>
        <v>0</v>
      </c>
      <c r="T142" s="39" t="s">
        <v>135</v>
      </c>
      <c r="U142" s="39"/>
      <c r="V142" s="39" t="s">
        <v>135</v>
      </c>
      <c r="W142" s="39"/>
      <c r="X142" s="72">
        <f>(U142*'"Вес" ПИР'!$B$22+W142*'"Вес" ПИР'!$B$23)/100</f>
        <v>0</v>
      </c>
      <c r="Y142" s="39"/>
      <c r="Z142" s="39"/>
      <c r="AA142" s="39"/>
      <c r="AB142" s="39"/>
      <c r="AC142" s="39"/>
      <c r="AD142" s="39"/>
      <c r="AE142" s="39"/>
      <c r="AF142" s="39"/>
      <c r="AG142" s="38">
        <f>(Z142*'"Вес" ПИР'!$B$28+AB142*'"Вес" ПИР'!$B$29+AD142*'"Вес" ПИР'!$B$30+AF142*'"Вес" ПИР'!$B$31)/100</f>
        <v>0</v>
      </c>
      <c r="AH142" s="39"/>
      <c r="AI142" s="39"/>
      <c r="AJ142" s="39" t="s">
        <v>126</v>
      </c>
      <c r="AK142" s="39"/>
      <c r="AL142" s="39"/>
      <c r="AM142" s="39"/>
      <c r="AN142" s="39"/>
      <c r="AO142" s="39"/>
      <c r="AP142" s="39" t="s">
        <v>126</v>
      </c>
      <c r="AQ142" s="39"/>
      <c r="AR142" s="39" t="s">
        <v>126</v>
      </c>
      <c r="AS142" s="39"/>
      <c r="AT142" s="39" t="s">
        <v>126</v>
      </c>
      <c r="AU142" s="39"/>
      <c r="AV142" s="39"/>
      <c r="AW142" s="39"/>
      <c r="AX142" s="39"/>
      <c r="AY142" s="39"/>
      <c r="AZ142" s="39"/>
      <c r="BA142" s="39"/>
      <c r="BB142" s="72">
        <f>(AI142*'"Вес" ПИР'!$B$36+AK142*'"Вес" ПИР'!$B$37+AM142*'"Вес" ПИР'!$B$38+AO142*'"Вес" ПИР'!$B$39+AQ142*'"Вес" ПИР'!$B$40+AS142*'"Вес" ПИР'!$B$41+AU142*'"Вес" ПИР'!$B$42+AW142*'"Вес" ПИР'!$B$43+AY142*'"Вес" ПИР'!$B$44+BA142*'"Вес" ПИР'!$B$45)/100</f>
        <v>0</v>
      </c>
      <c r="BC142" s="39" t="s">
        <v>126</v>
      </c>
      <c r="BD142" s="39"/>
      <c r="BE142" s="39" t="s">
        <v>126</v>
      </c>
      <c r="BF142" s="57"/>
      <c r="BG142" s="72">
        <f>(BD142*'"Вес" ПИР'!$B$50+BF142*'"Вес" ПИР'!$B$51)/100</f>
        <v>0</v>
      </c>
      <c r="BH142" s="39"/>
      <c r="BI142" s="72">
        <v>0</v>
      </c>
      <c r="BJ142" s="39"/>
      <c r="BK142" s="58">
        <v>46266</v>
      </c>
      <c r="BL142" s="38">
        <f>(S142*'"Вес" ПИР'!$B$3+X142*'"Вес" ПИР'!$B$4+AG142*'"Вес" ПИР'!$B$5+BB142*'"Вес" ПИР'!$B$6+BG142*'"Вес" ПИР'!$B$7+BI142*'"Вес" ПИР'!$B$8)/100</f>
        <v>0</v>
      </c>
    </row>
    <row r="143" spans="1:64" ht="28">
      <c r="A143" s="54"/>
      <c r="B143" s="54">
        <v>2026</v>
      </c>
      <c r="C143" s="39" t="s">
        <v>120</v>
      </c>
      <c r="D143" s="39">
        <v>116030200</v>
      </c>
      <c r="E143" s="39" t="s">
        <v>121</v>
      </c>
      <c r="F143" s="39" t="s">
        <v>362</v>
      </c>
      <c r="G143" s="39" t="s">
        <v>363</v>
      </c>
      <c r="H143" s="39" t="s">
        <v>364</v>
      </c>
      <c r="I143" s="39" t="s">
        <v>125</v>
      </c>
      <c r="J143" s="39"/>
      <c r="K143" s="39" t="s">
        <v>126</v>
      </c>
      <c r="L143" s="39"/>
      <c r="M143" s="39" t="s">
        <v>126</v>
      </c>
      <c r="N143" s="39"/>
      <c r="O143" s="39" t="s">
        <v>126</v>
      </c>
      <c r="P143" s="39"/>
      <c r="Q143" s="39" t="s">
        <v>126</v>
      </c>
      <c r="R143" s="39"/>
      <c r="S143" s="38">
        <f>(J143*'"Вес" ПИР'!$B$13+L143*'"Вес" ПИР'!$B$14+N143*'"Вес" ПИР'!$B$15+P143*'"Вес" ПИР'!$B$16+R143*'"Вес" ПИР'!$B$17)/100</f>
        <v>0</v>
      </c>
      <c r="T143" s="39" t="s">
        <v>127</v>
      </c>
      <c r="U143" s="39"/>
      <c r="V143" s="39" t="s">
        <v>127</v>
      </c>
      <c r="W143" s="39"/>
      <c r="X143" s="72">
        <f>(U143*'"Вес" ПИР'!$B$22+W143*'"Вес" ПИР'!$B$23)/100</f>
        <v>0</v>
      </c>
      <c r="Y143" s="39"/>
      <c r="Z143" s="39"/>
      <c r="AA143" s="39"/>
      <c r="AB143" s="39"/>
      <c r="AC143" s="39"/>
      <c r="AD143" s="39"/>
      <c r="AE143" s="39"/>
      <c r="AF143" s="39"/>
      <c r="AG143" s="38">
        <f>(Z143*'"Вес" ПИР'!$B$28+AB143*'"Вес" ПИР'!$B$29+AD143*'"Вес" ПИР'!$B$30+AF143*'"Вес" ПИР'!$B$31)/100</f>
        <v>0</v>
      </c>
      <c r="AH143" s="39"/>
      <c r="AI143" s="39"/>
      <c r="AJ143" s="39" t="s">
        <v>126</v>
      </c>
      <c r="AK143" s="39"/>
      <c r="AL143" s="39"/>
      <c r="AM143" s="39"/>
      <c r="AN143" s="39"/>
      <c r="AO143" s="39"/>
      <c r="AP143" s="39" t="s">
        <v>126</v>
      </c>
      <c r="AQ143" s="39"/>
      <c r="AR143" s="39" t="s">
        <v>126</v>
      </c>
      <c r="AS143" s="39"/>
      <c r="AT143" s="39" t="s">
        <v>126</v>
      </c>
      <c r="AU143" s="39"/>
      <c r="AV143" s="39"/>
      <c r="AW143" s="39"/>
      <c r="AX143" s="39"/>
      <c r="AY143" s="39"/>
      <c r="AZ143" s="39"/>
      <c r="BA143" s="39"/>
      <c r="BB143" s="72">
        <f>(AI143*'"Вес" ПИР'!$B$36+AK143*'"Вес" ПИР'!$B$37+AM143*'"Вес" ПИР'!$B$38+AO143*'"Вес" ПИР'!$B$39+AQ143*'"Вес" ПИР'!$B$40+AS143*'"Вес" ПИР'!$B$41+AU143*'"Вес" ПИР'!$B$42+AW143*'"Вес" ПИР'!$B$43+AY143*'"Вес" ПИР'!$B$44+BA143*'"Вес" ПИР'!$B$45)/100</f>
        <v>0</v>
      </c>
      <c r="BC143" s="39" t="s">
        <v>126</v>
      </c>
      <c r="BD143" s="39"/>
      <c r="BE143" s="39" t="s">
        <v>126</v>
      </c>
      <c r="BF143" s="57"/>
      <c r="BG143" s="72">
        <f>(BD143*'"Вес" ПИР'!$B$50+BF143*'"Вес" ПИР'!$B$51)/100</f>
        <v>0</v>
      </c>
      <c r="BH143" s="39"/>
      <c r="BI143" s="72">
        <v>0</v>
      </c>
      <c r="BJ143" s="39"/>
      <c r="BK143" s="39" t="s">
        <v>149</v>
      </c>
      <c r="BL143" s="38">
        <f>(S143*'"Вес" ПИР'!$B$3+X143*'"Вес" ПИР'!$B$4+AG143*'"Вес" ПИР'!$B$5+BB143*'"Вес" ПИР'!$B$6+BG143*'"Вес" ПИР'!$B$7+BI143*'"Вес" ПИР'!$B$8)/100</f>
        <v>0</v>
      </c>
    </row>
    <row r="144" spans="1:64" ht="28">
      <c r="A144" s="54"/>
      <c r="B144" s="54">
        <v>2026</v>
      </c>
      <c r="C144" s="39" t="s">
        <v>120</v>
      </c>
      <c r="D144" s="39">
        <v>116438200</v>
      </c>
      <c r="E144" s="39" t="s">
        <v>121</v>
      </c>
      <c r="F144" s="39" t="s">
        <v>302</v>
      </c>
      <c r="G144" s="39" t="s">
        <v>305</v>
      </c>
      <c r="H144" s="39" t="s">
        <v>365</v>
      </c>
      <c r="I144" s="39" t="s">
        <v>125</v>
      </c>
      <c r="J144" s="39"/>
      <c r="K144" s="39" t="s">
        <v>126</v>
      </c>
      <c r="L144" s="39"/>
      <c r="M144" s="39" t="s">
        <v>126</v>
      </c>
      <c r="N144" s="39"/>
      <c r="O144" s="39" t="s">
        <v>126</v>
      </c>
      <c r="P144" s="39"/>
      <c r="Q144" s="39" t="s">
        <v>126</v>
      </c>
      <c r="R144" s="39"/>
      <c r="S144" s="38">
        <f>(J144*'"Вес" ПИР'!$B$13+L144*'"Вес" ПИР'!$B$14+N144*'"Вес" ПИР'!$B$15+P144*'"Вес" ПИР'!$B$16+R144*'"Вес" ПИР'!$B$17)/100</f>
        <v>0</v>
      </c>
      <c r="T144" s="39" t="s">
        <v>135</v>
      </c>
      <c r="U144" s="39"/>
      <c r="V144" s="39" t="s">
        <v>135</v>
      </c>
      <c r="W144" s="39"/>
      <c r="X144" s="72">
        <f>(U144*'"Вес" ПИР'!$B$22+W144*'"Вес" ПИР'!$B$23)/100</f>
        <v>0</v>
      </c>
      <c r="Y144" s="39"/>
      <c r="Z144" s="39"/>
      <c r="AA144" s="39"/>
      <c r="AB144" s="39"/>
      <c r="AC144" s="39"/>
      <c r="AD144" s="39"/>
      <c r="AE144" s="39"/>
      <c r="AF144" s="39"/>
      <c r="AG144" s="38">
        <f>(Z144*'"Вес" ПИР'!$B$28+AB144*'"Вес" ПИР'!$B$29+AD144*'"Вес" ПИР'!$B$30+AF144*'"Вес" ПИР'!$B$31)/100</f>
        <v>0</v>
      </c>
      <c r="AH144" s="39"/>
      <c r="AI144" s="39"/>
      <c r="AJ144" s="39" t="s">
        <v>126</v>
      </c>
      <c r="AK144" s="39"/>
      <c r="AL144" s="39"/>
      <c r="AM144" s="39"/>
      <c r="AN144" s="39"/>
      <c r="AO144" s="39"/>
      <c r="AP144" s="39" t="s">
        <v>126</v>
      </c>
      <c r="AQ144" s="39"/>
      <c r="AR144" s="39" t="s">
        <v>126</v>
      </c>
      <c r="AS144" s="39"/>
      <c r="AT144" s="39" t="s">
        <v>126</v>
      </c>
      <c r="AU144" s="39"/>
      <c r="AV144" s="39"/>
      <c r="AW144" s="39"/>
      <c r="AX144" s="39"/>
      <c r="AY144" s="39"/>
      <c r="AZ144" s="39"/>
      <c r="BA144" s="39"/>
      <c r="BB144" s="72">
        <f>(AI144*'"Вес" ПИР'!$B$36+AK144*'"Вес" ПИР'!$B$37+AM144*'"Вес" ПИР'!$B$38+AO144*'"Вес" ПИР'!$B$39+AQ144*'"Вес" ПИР'!$B$40+AS144*'"Вес" ПИР'!$B$41+AU144*'"Вес" ПИР'!$B$42+AW144*'"Вес" ПИР'!$B$43+AY144*'"Вес" ПИР'!$B$44+BA144*'"Вес" ПИР'!$B$45)/100</f>
        <v>0</v>
      </c>
      <c r="BC144" s="39" t="s">
        <v>126</v>
      </c>
      <c r="BD144" s="39"/>
      <c r="BE144" s="39" t="s">
        <v>126</v>
      </c>
      <c r="BF144" s="57"/>
      <c r="BG144" s="72">
        <f>(BD144*'"Вес" ПИР'!$B$50+BF144*'"Вес" ПИР'!$B$51)/100</f>
        <v>0</v>
      </c>
      <c r="BH144" s="39"/>
      <c r="BI144" s="72">
        <v>0</v>
      </c>
      <c r="BJ144" s="39"/>
      <c r="BK144" s="58">
        <v>46266</v>
      </c>
      <c r="BL144" s="38">
        <f>(S144*'"Вес" ПИР'!$B$3+X144*'"Вес" ПИР'!$B$4+AG144*'"Вес" ПИР'!$B$5+BB144*'"Вес" ПИР'!$B$6+BG144*'"Вес" ПИР'!$B$7+BI144*'"Вес" ПИР'!$B$8)/100</f>
        <v>0</v>
      </c>
    </row>
    <row r="145" spans="1:64" ht="28">
      <c r="A145" s="54"/>
      <c r="B145" s="54">
        <v>2026</v>
      </c>
      <c r="C145" s="39" t="s">
        <v>120</v>
      </c>
      <c r="D145" s="39">
        <v>116453400</v>
      </c>
      <c r="E145" s="39" t="s">
        <v>121</v>
      </c>
      <c r="F145" s="39" t="s">
        <v>302</v>
      </c>
      <c r="G145" s="39" t="s">
        <v>337</v>
      </c>
      <c r="H145" s="39" t="s">
        <v>366</v>
      </c>
      <c r="I145" s="39" t="s">
        <v>125</v>
      </c>
      <c r="J145" s="39"/>
      <c r="K145" s="39" t="s">
        <v>126</v>
      </c>
      <c r="L145" s="39"/>
      <c r="M145" s="39" t="s">
        <v>126</v>
      </c>
      <c r="N145" s="39"/>
      <c r="O145" s="39" t="s">
        <v>126</v>
      </c>
      <c r="P145" s="39"/>
      <c r="Q145" s="39" t="s">
        <v>126</v>
      </c>
      <c r="R145" s="39"/>
      <c r="S145" s="38">
        <f>(J145*'"Вес" ПИР'!$B$13+L145*'"Вес" ПИР'!$B$14+N145*'"Вес" ПИР'!$B$15+P145*'"Вес" ПИР'!$B$16+R145*'"Вес" ПИР'!$B$17)/100</f>
        <v>0</v>
      </c>
      <c r="T145" s="39" t="s">
        <v>135</v>
      </c>
      <c r="U145" s="39"/>
      <c r="V145" s="39" t="s">
        <v>135</v>
      </c>
      <c r="W145" s="39"/>
      <c r="X145" s="72">
        <f>(U145*'"Вес" ПИР'!$B$22+W145*'"Вес" ПИР'!$B$23)/100</f>
        <v>0</v>
      </c>
      <c r="Y145" s="39"/>
      <c r="Z145" s="39"/>
      <c r="AA145" s="39"/>
      <c r="AB145" s="39"/>
      <c r="AC145" s="39"/>
      <c r="AD145" s="39"/>
      <c r="AE145" s="39"/>
      <c r="AF145" s="39"/>
      <c r="AG145" s="38">
        <f>(Z145*'"Вес" ПИР'!$B$28+AB145*'"Вес" ПИР'!$B$29+AD145*'"Вес" ПИР'!$B$30+AF145*'"Вес" ПИР'!$B$31)/100</f>
        <v>0</v>
      </c>
      <c r="AH145" s="39"/>
      <c r="AI145" s="39"/>
      <c r="AJ145" s="39" t="s">
        <v>126</v>
      </c>
      <c r="AK145" s="39"/>
      <c r="AL145" s="39"/>
      <c r="AM145" s="39"/>
      <c r="AN145" s="39"/>
      <c r="AO145" s="39"/>
      <c r="AP145" s="39" t="s">
        <v>126</v>
      </c>
      <c r="AQ145" s="39"/>
      <c r="AR145" s="39" t="s">
        <v>126</v>
      </c>
      <c r="AS145" s="39"/>
      <c r="AT145" s="39" t="s">
        <v>126</v>
      </c>
      <c r="AU145" s="39"/>
      <c r="AV145" s="39"/>
      <c r="AW145" s="39"/>
      <c r="AX145" s="39"/>
      <c r="AY145" s="39"/>
      <c r="AZ145" s="39"/>
      <c r="BA145" s="39"/>
      <c r="BB145" s="72">
        <f>(AI145*'"Вес" ПИР'!$B$36+AK145*'"Вес" ПИР'!$B$37+AM145*'"Вес" ПИР'!$B$38+AO145*'"Вес" ПИР'!$B$39+AQ145*'"Вес" ПИР'!$B$40+AS145*'"Вес" ПИР'!$B$41+AU145*'"Вес" ПИР'!$B$42+AW145*'"Вес" ПИР'!$B$43+AY145*'"Вес" ПИР'!$B$44+BA145*'"Вес" ПИР'!$B$45)/100</f>
        <v>0</v>
      </c>
      <c r="BC145" s="39" t="s">
        <v>126</v>
      </c>
      <c r="BD145" s="39"/>
      <c r="BE145" s="39" t="s">
        <v>126</v>
      </c>
      <c r="BF145" s="57"/>
      <c r="BG145" s="72">
        <f>(BD145*'"Вес" ПИР'!$B$50+BF145*'"Вес" ПИР'!$B$51)/100</f>
        <v>0</v>
      </c>
      <c r="BH145" s="39"/>
      <c r="BI145" s="72">
        <v>0</v>
      </c>
      <c r="BJ145" s="39"/>
      <c r="BK145" s="58">
        <v>46266</v>
      </c>
      <c r="BL145" s="38">
        <f>(S145*'"Вес" ПИР'!$B$3+X145*'"Вес" ПИР'!$B$4+AG145*'"Вес" ПИР'!$B$5+BB145*'"Вес" ПИР'!$B$6+BG145*'"Вес" ПИР'!$B$7+BI145*'"Вес" ПИР'!$B$8)/100</f>
        <v>0</v>
      </c>
    </row>
    <row r="146" spans="1:64" ht="28">
      <c r="A146" s="54"/>
      <c r="B146" s="54">
        <v>2026</v>
      </c>
      <c r="C146" s="39" t="s">
        <v>120</v>
      </c>
      <c r="D146" s="39">
        <v>116845600</v>
      </c>
      <c r="E146" s="39" t="s">
        <v>121</v>
      </c>
      <c r="F146" s="39" t="s">
        <v>367</v>
      </c>
      <c r="G146" s="39" t="s">
        <v>368</v>
      </c>
      <c r="H146" s="39" t="s">
        <v>369</v>
      </c>
      <c r="I146" s="39" t="s">
        <v>125</v>
      </c>
      <c r="J146" s="39"/>
      <c r="K146" s="39" t="s">
        <v>126</v>
      </c>
      <c r="L146" s="39"/>
      <c r="M146" s="39" t="s">
        <v>126</v>
      </c>
      <c r="N146" s="39"/>
      <c r="O146" s="39" t="s">
        <v>126</v>
      </c>
      <c r="P146" s="39"/>
      <c r="Q146" s="39" t="s">
        <v>126</v>
      </c>
      <c r="R146" s="39"/>
      <c r="S146" s="38">
        <f>(J146*'"Вес" ПИР'!$B$13+L146*'"Вес" ПИР'!$B$14+N146*'"Вес" ПИР'!$B$15+P146*'"Вес" ПИР'!$B$16+R146*'"Вес" ПИР'!$B$17)/100</f>
        <v>0</v>
      </c>
      <c r="T146" s="39" t="s">
        <v>135</v>
      </c>
      <c r="U146" s="39"/>
      <c r="V146" s="39" t="s">
        <v>135</v>
      </c>
      <c r="W146" s="39"/>
      <c r="X146" s="72">
        <f>(U146*'"Вес" ПИР'!$B$22+W146*'"Вес" ПИР'!$B$23)/100</f>
        <v>0</v>
      </c>
      <c r="Y146" s="39"/>
      <c r="Z146" s="39"/>
      <c r="AA146" s="39"/>
      <c r="AB146" s="39"/>
      <c r="AC146" s="39"/>
      <c r="AD146" s="39"/>
      <c r="AE146" s="39"/>
      <c r="AF146" s="39"/>
      <c r="AG146" s="38">
        <f>(Z146*'"Вес" ПИР'!$B$28+AB146*'"Вес" ПИР'!$B$29+AD146*'"Вес" ПИР'!$B$30+AF146*'"Вес" ПИР'!$B$31)/100</f>
        <v>0</v>
      </c>
      <c r="AH146" s="39"/>
      <c r="AI146" s="39"/>
      <c r="AJ146" s="39" t="s">
        <v>126</v>
      </c>
      <c r="AK146" s="39"/>
      <c r="AL146" s="39"/>
      <c r="AM146" s="39"/>
      <c r="AN146" s="39"/>
      <c r="AO146" s="39"/>
      <c r="AP146" s="39" t="s">
        <v>126</v>
      </c>
      <c r="AQ146" s="39"/>
      <c r="AR146" s="39" t="s">
        <v>126</v>
      </c>
      <c r="AS146" s="39"/>
      <c r="AT146" s="39" t="s">
        <v>126</v>
      </c>
      <c r="AU146" s="39"/>
      <c r="AV146" s="39"/>
      <c r="AW146" s="39"/>
      <c r="AX146" s="39"/>
      <c r="AY146" s="39"/>
      <c r="AZ146" s="39"/>
      <c r="BA146" s="39"/>
      <c r="BB146" s="72">
        <f>(AI146*'"Вес" ПИР'!$B$36+AK146*'"Вес" ПИР'!$B$37+AM146*'"Вес" ПИР'!$B$38+AO146*'"Вес" ПИР'!$B$39+AQ146*'"Вес" ПИР'!$B$40+AS146*'"Вес" ПИР'!$B$41+AU146*'"Вес" ПИР'!$B$42+AW146*'"Вес" ПИР'!$B$43+AY146*'"Вес" ПИР'!$B$44+BA146*'"Вес" ПИР'!$B$45)/100</f>
        <v>0</v>
      </c>
      <c r="BC146" s="39" t="s">
        <v>126</v>
      </c>
      <c r="BD146" s="39"/>
      <c r="BE146" s="39" t="s">
        <v>126</v>
      </c>
      <c r="BF146" s="57"/>
      <c r="BG146" s="72">
        <f>(BD146*'"Вес" ПИР'!$B$50+BF146*'"Вес" ПИР'!$B$51)/100</f>
        <v>0</v>
      </c>
      <c r="BH146" s="39"/>
      <c r="BI146" s="72">
        <v>0</v>
      </c>
      <c r="BJ146" s="39"/>
      <c r="BK146" s="58">
        <v>46266</v>
      </c>
      <c r="BL146" s="38">
        <f>(S146*'"Вес" ПИР'!$B$3+X146*'"Вес" ПИР'!$B$4+AG146*'"Вес" ПИР'!$B$5+BB146*'"Вес" ПИР'!$B$6+BG146*'"Вес" ПИР'!$B$7+BI146*'"Вес" ПИР'!$B$8)/100</f>
        <v>0</v>
      </c>
    </row>
    <row r="147" spans="1:64" ht="28">
      <c r="A147" s="54"/>
      <c r="B147" s="54">
        <v>2026</v>
      </c>
      <c r="C147" s="39" t="s">
        <v>120</v>
      </c>
      <c r="D147" s="39">
        <v>115243200</v>
      </c>
      <c r="E147" s="39" t="s">
        <v>121</v>
      </c>
      <c r="F147" s="39" t="s">
        <v>370</v>
      </c>
      <c r="G147" s="39" t="s">
        <v>371</v>
      </c>
      <c r="H147" s="39" t="s">
        <v>372</v>
      </c>
      <c r="I147" s="39" t="s">
        <v>125</v>
      </c>
      <c r="J147" s="39"/>
      <c r="K147" s="39" t="s">
        <v>126</v>
      </c>
      <c r="L147" s="39"/>
      <c r="M147" s="39" t="s">
        <v>126</v>
      </c>
      <c r="N147" s="39"/>
      <c r="O147" s="39" t="s">
        <v>126</v>
      </c>
      <c r="P147" s="39"/>
      <c r="Q147" s="39" t="s">
        <v>126</v>
      </c>
      <c r="R147" s="39"/>
      <c r="S147" s="38">
        <f>(J147*'"Вес" ПИР'!$B$13+L147*'"Вес" ПИР'!$B$14+N147*'"Вес" ПИР'!$B$15+P147*'"Вес" ПИР'!$B$16+R147*'"Вес" ПИР'!$B$17)/100</f>
        <v>0</v>
      </c>
      <c r="T147" s="39" t="s">
        <v>127</v>
      </c>
      <c r="U147" s="39"/>
      <c r="V147" s="39" t="s">
        <v>127</v>
      </c>
      <c r="W147" s="39"/>
      <c r="X147" s="72">
        <f>(U147*'"Вес" ПИР'!$B$22+W147*'"Вес" ПИР'!$B$23)/100</f>
        <v>0</v>
      </c>
      <c r="Y147" s="39"/>
      <c r="Z147" s="39"/>
      <c r="AA147" s="39"/>
      <c r="AB147" s="39"/>
      <c r="AC147" s="39"/>
      <c r="AD147" s="39"/>
      <c r="AE147" s="39"/>
      <c r="AF147" s="39"/>
      <c r="AG147" s="38">
        <f>(Z147*'"Вес" ПИР'!$B$28+AB147*'"Вес" ПИР'!$B$29+AD147*'"Вес" ПИР'!$B$30+AF147*'"Вес" ПИР'!$B$31)/100</f>
        <v>0</v>
      </c>
      <c r="AH147" s="39"/>
      <c r="AI147" s="39"/>
      <c r="AJ147" s="39" t="s">
        <v>126</v>
      </c>
      <c r="AK147" s="39"/>
      <c r="AL147" s="39"/>
      <c r="AM147" s="39"/>
      <c r="AN147" s="39"/>
      <c r="AO147" s="39"/>
      <c r="AP147" s="39" t="s">
        <v>126</v>
      </c>
      <c r="AQ147" s="39"/>
      <c r="AR147" s="39" t="s">
        <v>126</v>
      </c>
      <c r="AS147" s="39"/>
      <c r="AT147" s="39" t="s">
        <v>126</v>
      </c>
      <c r="AU147" s="39"/>
      <c r="AV147" s="39"/>
      <c r="AW147" s="39"/>
      <c r="AX147" s="39"/>
      <c r="AY147" s="39"/>
      <c r="AZ147" s="39"/>
      <c r="BA147" s="39"/>
      <c r="BB147" s="72">
        <f>(AI147*'"Вес" ПИР'!$B$36+AK147*'"Вес" ПИР'!$B$37+AM147*'"Вес" ПИР'!$B$38+AO147*'"Вес" ПИР'!$B$39+AQ147*'"Вес" ПИР'!$B$40+AS147*'"Вес" ПИР'!$B$41+AU147*'"Вес" ПИР'!$B$42+AW147*'"Вес" ПИР'!$B$43+AY147*'"Вес" ПИР'!$B$44+BA147*'"Вес" ПИР'!$B$45)/100</f>
        <v>0</v>
      </c>
      <c r="BC147" s="39" t="s">
        <v>126</v>
      </c>
      <c r="BD147" s="39"/>
      <c r="BE147" s="39" t="s">
        <v>126</v>
      </c>
      <c r="BF147" s="57"/>
      <c r="BG147" s="72">
        <f>(BD147*'"Вес" ПИР'!$B$50+BF147*'"Вес" ПИР'!$B$51)/100</f>
        <v>0</v>
      </c>
      <c r="BH147" s="39"/>
      <c r="BI147" s="72">
        <v>0</v>
      </c>
      <c r="BJ147" s="39"/>
      <c r="BK147" s="39" t="s">
        <v>149</v>
      </c>
      <c r="BL147" s="38">
        <f>(S147*'"Вес" ПИР'!$B$3+X147*'"Вес" ПИР'!$B$4+AG147*'"Вес" ПИР'!$B$5+BB147*'"Вес" ПИР'!$B$6+BG147*'"Вес" ПИР'!$B$7+BI147*'"Вес" ПИР'!$B$8)/100</f>
        <v>0</v>
      </c>
    </row>
    <row r="148" spans="1:64" ht="28">
      <c r="A148" s="54"/>
      <c r="B148" s="54">
        <v>2026</v>
      </c>
      <c r="C148" s="39" t="s">
        <v>120</v>
      </c>
      <c r="D148" s="39">
        <v>115247400</v>
      </c>
      <c r="E148" s="39" t="s">
        <v>121</v>
      </c>
      <c r="F148" s="39" t="s">
        <v>370</v>
      </c>
      <c r="G148" s="39" t="s">
        <v>373</v>
      </c>
      <c r="H148" s="39" t="s">
        <v>374</v>
      </c>
      <c r="I148" s="39" t="s">
        <v>125</v>
      </c>
      <c r="J148" s="39"/>
      <c r="K148" s="39" t="s">
        <v>126</v>
      </c>
      <c r="L148" s="39"/>
      <c r="M148" s="39" t="s">
        <v>126</v>
      </c>
      <c r="N148" s="39"/>
      <c r="O148" s="39" t="s">
        <v>126</v>
      </c>
      <c r="P148" s="39"/>
      <c r="Q148" s="39" t="s">
        <v>126</v>
      </c>
      <c r="R148" s="39"/>
      <c r="S148" s="38">
        <f>(J148*'"Вес" ПИР'!$B$13+L148*'"Вес" ПИР'!$B$14+N148*'"Вес" ПИР'!$B$15+P148*'"Вес" ПИР'!$B$16+R148*'"Вес" ПИР'!$B$17)/100</f>
        <v>0</v>
      </c>
      <c r="T148" s="39" t="s">
        <v>127</v>
      </c>
      <c r="U148" s="39"/>
      <c r="V148" s="39" t="s">
        <v>127</v>
      </c>
      <c r="W148" s="39"/>
      <c r="X148" s="72">
        <f>(U148*'"Вес" ПИР'!$B$22+W148*'"Вес" ПИР'!$B$23)/100</f>
        <v>0</v>
      </c>
      <c r="Y148" s="39"/>
      <c r="Z148" s="39"/>
      <c r="AA148" s="39"/>
      <c r="AB148" s="39"/>
      <c r="AC148" s="39"/>
      <c r="AD148" s="39"/>
      <c r="AE148" s="39"/>
      <c r="AF148" s="39"/>
      <c r="AG148" s="38">
        <f>(Z148*'"Вес" ПИР'!$B$28+AB148*'"Вес" ПИР'!$B$29+AD148*'"Вес" ПИР'!$B$30+AF148*'"Вес" ПИР'!$B$31)/100</f>
        <v>0</v>
      </c>
      <c r="AH148" s="39"/>
      <c r="AI148" s="39"/>
      <c r="AJ148" s="39" t="s">
        <v>126</v>
      </c>
      <c r="AK148" s="39"/>
      <c r="AL148" s="39"/>
      <c r="AM148" s="39"/>
      <c r="AN148" s="39"/>
      <c r="AO148" s="39"/>
      <c r="AP148" s="39" t="s">
        <v>126</v>
      </c>
      <c r="AQ148" s="39"/>
      <c r="AR148" s="39" t="s">
        <v>126</v>
      </c>
      <c r="AS148" s="39"/>
      <c r="AT148" s="39" t="s">
        <v>126</v>
      </c>
      <c r="AU148" s="39"/>
      <c r="AV148" s="39"/>
      <c r="AW148" s="39"/>
      <c r="AX148" s="39"/>
      <c r="AY148" s="39"/>
      <c r="AZ148" s="39"/>
      <c r="BA148" s="39"/>
      <c r="BB148" s="72">
        <f>(AI148*'"Вес" ПИР'!$B$36+AK148*'"Вес" ПИР'!$B$37+AM148*'"Вес" ПИР'!$B$38+AO148*'"Вес" ПИР'!$B$39+AQ148*'"Вес" ПИР'!$B$40+AS148*'"Вес" ПИР'!$B$41+AU148*'"Вес" ПИР'!$B$42+AW148*'"Вес" ПИР'!$B$43+AY148*'"Вес" ПИР'!$B$44+BA148*'"Вес" ПИР'!$B$45)/100</f>
        <v>0</v>
      </c>
      <c r="BC148" s="39" t="s">
        <v>126</v>
      </c>
      <c r="BD148" s="39"/>
      <c r="BE148" s="39" t="s">
        <v>126</v>
      </c>
      <c r="BF148" s="57"/>
      <c r="BG148" s="72">
        <f>(BD148*'"Вес" ПИР'!$B$50+BF148*'"Вес" ПИР'!$B$51)/100</f>
        <v>0</v>
      </c>
      <c r="BH148" s="39"/>
      <c r="BI148" s="72">
        <v>0</v>
      </c>
      <c r="BJ148" s="39"/>
      <c r="BK148" s="39" t="s">
        <v>149</v>
      </c>
      <c r="BL148" s="38">
        <f>(S148*'"Вес" ПИР'!$B$3+X148*'"Вес" ПИР'!$B$4+AG148*'"Вес" ПИР'!$B$5+BB148*'"Вес" ПИР'!$B$6+BG148*'"Вес" ПИР'!$B$7+BI148*'"Вес" ПИР'!$B$8)/100</f>
        <v>0</v>
      </c>
    </row>
    <row r="149" spans="1:64" ht="28">
      <c r="A149" s="54"/>
      <c r="B149" s="54">
        <v>2026</v>
      </c>
      <c r="C149" s="39" t="s">
        <v>120</v>
      </c>
      <c r="D149" s="39">
        <v>116637500</v>
      </c>
      <c r="E149" s="39" t="s">
        <v>121</v>
      </c>
      <c r="F149" s="39" t="s">
        <v>321</v>
      </c>
      <c r="G149" s="39" t="s">
        <v>323</v>
      </c>
      <c r="H149" s="39" t="s">
        <v>284</v>
      </c>
      <c r="I149" s="39" t="s">
        <v>125</v>
      </c>
      <c r="J149" s="39"/>
      <c r="K149" s="39" t="s">
        <v>126</v>
      </c>
      <c r="L149" s="39"/>
      <c r="M149" s="39" t="s">
        <v>126</v>
      </c>
      <c r="N149" s="39"/>
      <c r="O149" s="39" t="s">
        <v>126</v>
      </c>
      <c r="P149" s="39"/>
      <c r="Q149" s="39" t="s">
        <v>126</v>
      </c>
      <c r="R149" s="39"/>
      <c r="S149" s="38">
        <f>(J149*'"Вес" ПИР'!$B$13+L149*'"Вес" ПИР'!$B$14+N149*'"Вес" ПИР'!$B$15+P149*'"Вес" ПИР'!$B$16+R149*'"Вес" ПИР'!$B$17)/100</f>
        <v>0</v>
      </c>
      <c r="T149" s="39" t="s">
        <v>127</v>
      </c>
      <c r="U149" s="39"/>
      <c r="V149" s="39" t="s">
        <v>127</v>
      </c>
      <c r="W149" s="39"/>
      <c r="X149" s="72">
        <f>(U149*'"Вес" ПИР'!$B$22+W149*'"Вес" ПИР'!$B$23)/100</f>
        <v>0</v>
      </c>
      <c r="Y149" s="39"/>
      <c r="Z149" s="39"/>
      <c r="AA149" s="39"/>
      <c r="AB149" s="39"/>
      <c r="AC149" s="39"/>
      <c r="AD149" s="39"/>
      <c r="AE149" s="39"/>
      <c r="AF149" s="39"/>
      <c r="AG149" s="38">
        <f>(Z149*'"Вес" ПИР'!$B$28+AB149*'"Вес" ПИР'!$B$29+AD149*'"Вес" ПИР'!$B$30+AF149*'"Вес" ПИР'!$B$31)/100</f>
        <v>0</v>
      </c>
      <c r="AH149" s="39"/>
      <c r="AI149" s="39"/>
      <c r="AJ149" s="39" t="s">
        <v>126</v>
      </c>
      <c r="AK149" s="39"/>
      <c r="AL149" s="39"/>
      <c r="AM149" s="39"/>
      <c r="AN149" s="39"/>
      <c r="AO149" s="39"/>
      <c r="AP149" s="39" t="s">
        <v>126</v>
      </c>
      <c r="AQ149" s="39"/>
      <c r="AR149" s="39" t="s">
        <v>126</v>
      </c>
      <c r="AS149" s="39"/>
      <c r="AT149" s="39" t="s">
        <v>126</v>
      </c>
      <c r="AU149" s="39"/>
      <c r="AV149" s="39"/>
      <c r="AW149" s="39"/>
      <c r="AX149" s="39"/>
      <c r="AY149" s="39"/>
      <c r="AZ149" s="39"/>
      <c r="BA149" s="39"/>
      <c r="BB149" s="72">
        <f>(AI149*'"Вес" ПИР'!$B$36+AK149*'"Вес" ПИР'!$B$37+AM149*'"Вес" ПИР'!$B$38+AO149*'"Вес" ПИР'!$B$39+AQ149*'"Вес" ПИР'!$B$40+AS149*'"Вес" ПИР'!$B$41+AU149*'"Вес" ПИР'!$B$42+AW149*'"Вес" ПИР'!$B$43+AY149*'"Вес" ПИР'!$B$44+BA149*'"Вес" ПИР'!$B$45)/100</f>
        <v>0</v>
      </c>
      <c r="BC149" s="39" t="s">
        <v>126</v>
      </c>
      <c r="BD149" s="39"/>
      <c r="BE149" s="39" t="s">
        <v>126</v>
      </c>
      <c r="BF149" s="57"/>
      <c r="BG149" s="72">
        <f>(BD149*'"Вес" ПИР'!$B$50+BF149*'"Вес" ПИР'!$B$51)/100</f>
        <v>0</v>
      </c>
      <c r="BH149" s="39"/>
      <c r="BI149" s="72">
        <v>0</v>
      </c>
      <c r="BJ149" s="39"/>
      <c r="BK149" s="56">
        <v>46218</v>
      </c>
      <c r="BL149" s="38">
        <f>(S149*'"Вес" ПИР'!$B$3+X149*'"Вес" ПИР'!$B$4+AG149*'"Вес" ПИР'!$B$5+BB149*'"Вес" ПИР'!$B$6+BG149*'"Вес" ПИР'!$B$7+BI149*'"Вес" ПИР'!$B$8)/100</f>
        <v>0</v>
      </c>
    </row>
    <row r="150" spans="1:64" ht="28">
      <c r="A150" s="54"/>
      <c r="B150" s="54">
        <v>2026</v>
      </c>
      <c r="C150" s="39" t="s">
        <v>120</v>
      </c>
      <c r="D150" s="39">
        <v>116661300</v>
      </c>
      <c r="E150" s="39" t="s">
        <v>121</v>
      </c>
      <c r="F150" s="39" t="s">
        <v>321</v>
      </c>
      <c r="G150" s="39" t="s">
        <v>375</v>
      </c>
      <c r="H150" s="39" t="s">
        <v>376</v>
      </c>
      <c r="I150" s="39" t="s">
        <v>125</v>
      </c>
      <c r="J150" s="39"/>
      <c r="K150" s="39" t="s">
        <v>126</v>
      </c>
      <c r="L150" s="39"/>
      <c r="M150" s="39" t="s">
        <v>126</v>
      </c>
      <c r="N150" s="39"/>
      <c r="O150" s="39" t="s">
        <v>126</v>
      </c>
      <c r="P150" s="39"/>
      <c r="Q150" s="39" t="s">
        <v>126</v>
      </c>
      <c r="R150" s="39"/>
      <c r="S150" s="38">
        <f>(J150*'"Вес" ПИР'!$B$13+L150*'"Вес" ПИР'!$B$14+N150*'"Вес" ПИР'!$B$15+P150*'"Вес" ПИР'!$B$16+R150*'"Вес" ПИР'!$B$17)/100</f>
        <v>0</v>
      </c>
      <c r="T150" s="39" t="s">
        <v>127</v>
      </c>
      <c r="U150" s="39"/>
      <c r="V150" s="39" t="s">
        <v>127</v>
      </c>
      <c r="W150" s="39"/>
      <c r="X150" s="72">
        <f>(U150*'"Вес" ПИР'!$B$22+W150*'"Вес" ПИР'!$B$23)/100</f>
        <v>0</v>
      </c>
      <c r="Y150" s="39"/>
      <c r="Z150" s="39"/>
      <c r="AA150" s="39"/>
      <c r="AB150" s="39"/>
      <c r="AC150" s="39"/>
      <c r="AD150" s="39"/>
      <c r="AE150" s="39"/>
      <c r="AF150" s="39"/>
      <c r="AG150" s="38">
        <f>(Z150*'"Вес" ПИР'!$B$28+AB150*'"Вес" ПИР'!$B$29+AD150*'"Вес" ПИР'!$B$30+AF150*'"Вес" ПИР'!$B$31)/100</f>
        <v>0</v>
      </c>
      <c r="AH150" s="39"/>
      <c r="AI150" s="39"/>
      <c r="AJ150" s="39" t="s">
        <v>126</v>
      </c>
      <c r="AK150" s="39"/>
      <c r="AL150" s="39"/>
      <c r="AM150" s="39"/>
      <c r="AN150" s="39"/>
      <c r="AO150" s="39"/>
      <c r="AP150" s="39" t="s">
        <v>126</v>
      </c>
      <c r="AQ150" s="39"/>
      <c r="AR150" s="39" t="s">
        <v>126</v>
      </c>
      <c r="AS150" s="39"/>
      <c r="AT150" s="39" t="s">
        <v>126</v>
      </c>
      <c r="AU150" s="39"/>
      <c r="AV150" s="39"/>
      <c r="AW150" s="39"/>
      <c r="AX150" s="39"/>
      <c r="AY150" s="39"/>
      <c r="AZ150" s="39"/>
      <c r="BA150" s="39"/>
      <c r="BB150" s="72">
        <f>(AI150*'"Вес" ПИР'!$B$36+AK150*'"Вес" ПИР'!$B$37+AM150*'"Вес" ПИР'!$B$38+AO150*'"Вес" ПИР'!$B$39+AQ150*'"Вес" ПИР'!$B$40+AS150*'"Вес" ПИР'!$B$41+AU150*'"Вес" ПИР'!$B$42+AW150*'"Вес" ПИР'!$B$43+AY150*'"Вес" ПИР'!$B$44+BA150*'"Вес" ПИР'!$B$45)/100</f>
        <v>0</v>
      </c>
      <c r="BC150" s="39" t="s">
        <v>126</v>
      </c>
      <c r="BD150" s="39"/>
      <c r="BE150" s="39" t="s">
        <v>126</v>
      </c>
      <c r="BF150" s="57"/>
      <c r="BG150" s="72">
        <f>(BD150*'"Вес" ПИР'!$B$50+BF150*'"Вес" ПИР'!$B$51)/100</f>
        <v>0</v>
      </c>
      <c r="BH150" s="39"/>
      <c r="BI150" s="72">
        <v>0</v>
      </c>
      <c r="BJ150" s="39"/>
      <c r="BK150" s="56">
        <v>46218</v>
      </c>
      <c r="BL150" s="38">
        <f>(S150*'"Вес" ПИР'!$B$3+X150*'"Вес" ПИР'!$B$4+AG150*'"Вес" ПИР'!$B$5+BB150*'"Вес" ПИР'!$B$6+BG150*'"Вес" ПИР'!$B$7+BI150*'"Вес" ПИР'!$B$8)/100</f>
        <v>0</v>
      </c>
    </row>
    <row r="151" spans="1:64" ht="28">
      <c r="A151" s="54"/>
      <c r="B151" s="54">
        <v>2026</v>
      </c>
      <c r="C151" s="39" t="s">
        <v>120</v>
      </c>
      <c r="D151" s="39">
        <v>113253300</v>
      </c>
      <c r="E151" s="39" t="s">
        <v>121</v>
      </c>
      <c r="F151" s="39" t="s">
        <v>122</v>
      </c>
      <c r="G151" s="39" t="s">
        <v>377</v>
      </c>
      <c r="H151" s="39" t="s">
        <v>378</v>
      </c>
      <c r="I151" s="39" t="s">
        <v>125</v>
      </c>
      <c r="J151" s="39"/>
      <c r="K151" s="39" t="s">
        <v>126</v>
      </c>
      <c r="L151" s="39"/>
      <c r="M151" s="39" t="s">
        <v>126</v>
      </c>
      <c r="N151" s="39"/>
      <c r="O151" s="39" t="s">
        <v>126</v>
      </c>
      <c r="P151" s="39"/>
      <c r="Q151" s="39" t="s">
        <v>126</v>
      </c>
      <c r="R151" s="39"/>
      <c r="S151" s="38">
        <f>(J151*'"Вес" ПИР'!$B$13+L151*'"Вес" ПИР'!$B$14+N151*'"Вес" ПИР'!$B$15+P151*'"Вес" ПИР'!$B$16+R151*'"Вес" ПИР'!$B$17)/100</f>
        <v>0</v>
      </c>
      <c r="T151" s="39" t="s">
        <v>127</v>
      </c>
      <c r="U151" s="39"/>
      <c r="V151" s="39" t="s">
        <v>127</v>
      </c>
      <c r="W151" s="39"/>
      <c r="X151" s="72">
        <f>(U151*'"Вес" ПИР'!$B$22+W151*'"Вес" ПИР'!$B$23)/100</f>
        <v>0</v>
      </c>
      <c r="Y151" s="39"/>
      <c r="Z151" s="39"/>
      <c r="AA151" s="39"/>
      <c r="AB151" s="39"/>
      <c r="AC151" s="39"/>
      <c r="AD151" s="39"/>
      <c r="AE151" s="39"/>
      <c r="AF151" s="39"/>
      <c r="AG151" s="38">
        <f>(Z151*'"Вес" ПИР'!$B$28+AB151*'"Вес" ПИР'!$B$29+AD151*'"Вес" ПИР'!$B$30+AF151*'"Вес" ПИР'!$B$31)/100</f>
        <v>0</v>
      </c>
      <c r="AH151" s="39"/>
      <c r="AI151" s="39"/>
      <c r="AJ151" s="39" t="s">
        <v>126</v>
      </c>
      <c r="AK151" s="39"/>
      <c r="AL151" s="39"/>
      <c r="AM151" s="39"/>
      <c r="AN151" s="39"/>
      <c r="AO151" s="39"/>
      <c r="AP151" s="39" t="s">
        <v>126</v>
      </c>
      <c r="AQ151" s="39"/>
      <c r="AR151" s="39" t="s">
        <v>126</v>
      </c>
      <c r="AS151" s="39"/>
      <c r="AT151" s="39" t="s">
        <v>126</v>
      </c>
      <c r="AU151" s="39"/>
      <c r="AV151" s="39"/>
      <c r="AW151" s="39"/>
      <c r="AX151" s="39"/>
      <c r="AY151" s="39"/>
      <c r="AZ151" s="39"/>
      <c r="BA151" s="39"/>
      <c r="BB151" s="72">
        <f>(AI151*'"Вес" ПИР'!$B$36+AK151*'"Вес" ПИР'!$B$37+AM151*'"Вес" ПИР'!$B$38+AO151*'"Вес" ПИР'!$B$39+AQ151*'"Вес" ПИР'!$B$40+AS151*'"Вес" ПИР'!$B$41+AU151*'"Вес" ПИР'!$B$42+AW151*'"Вес" ПИР'!$B$43+AY151*'"Вес" ПИР'!$B$44+BA151*'"Вес" ПИР'!$B$45)/100</f>
        <v>0</v>
      </c>
      <c r="BC151" s="39" t="s">
        <v>126</v>
      </c>
      <c r="BD151" s="39"/>
      <c r="BE151" s="39" t="s">
        <v>126</v>
      </c>
      <c r="BF151" s="57"/>
      <c r="BG151" s="72">
        <f>(BD151*'"Вес" ПИР'!$B$50+BF151*'"Вес" ПИР'!$B$51)/100</f>
        <v>0</v>
      </c>
      <c r="BH151" s="39"/>
      <c r="BI151" s="72">
        <v>0</v>
      </c>
      <c r="BJ151" s="39"/>
      <c r="BK151" s="56">
        <v>46218</v>
      </c>
      <c r="BL151" s="38">
        <f>(S151*'"Вес" ПИР'!$B$3+X151*'"Вес" ПИР'!$B$4+AG151*'"Вес" ПИР'!$B$5+BB151*'"Вес" ПИР'!$B$6+BG151*'"Вес" ПИР'!$B$7+BI151*'"Вес" ПИР'!$B$8)/100</f>
        <v>0</v>
      </c>
    </row>
    <row r="152" spans="1:64" ht="28">
      <c r="A152" s="54"/>
      <c r="B152" s="54">
        <v>2026</v>
      </c>
      <c r="C152" s="39" t="s">
        <v>120</v>
      </c>
      <c r="D152" s="39">
        <v>113247200</v>
      </c>
      <c r="E152" s="39" t="s">
        <v>121</v>
      </c>
      <c r="F152" s="39" t="s">
        <v>122</v>
      </c>
      <c r="G152" s="39" t="s">
        <v>130</v>
      </c>
      <c r="H152" s="39" t="s">
        <v>379</v>
      </c>
      <c r="I152" s="39" t="s">
        <v>125</v>
      </c>
      <c r="J152" s="39"/>
      <c r="K152" s="39" t="s">
        <v>126</v>
      </c>
      <c r="L152" s="39"/>
      <c r="M152" s="39" t="s">
        <v>126</v>
      </c>
      <c r="N152" s="39"/>
      <c r="O152" s="39" t="s">
        <v>126</v>
      </c>
      <c r="P152" s="39"/>
      <c r="Q152" s="39" t="s">
        <v>126</v>
      </c>
      <c r="R152" s="39"/>
      <c r="S152" s="38">
        <f>(J152*'"Вес" ПИР'!$B$13+L152*'"Вес" ПИР'!$B$14+N152*'"Вес" ПИР'!$B$15+P152*'"Вес" ПИР'!$B$16+R152*'"Вес" ПИР'!$B$17)/100</f>
        <v>0</v>
      </c>
      <c r="T152" s="39" t="s">
        <v>127</v>
      </c>
      <c r="U152" s="39"/>
      <c r="V152" s="39" t="s">
        <v>127</v>
      </c>
      <c r="W152" s="39"/>
      <c r="X152" s="72">
        <f>(U152*'"Вес" ПИР'!$B$22+W152*'"Вес" ПИР'!$B$23)/100</f>
        <v>0</v>
      </c>
      <c r="Y152" s="39"/>
      <c r="Z152" s="39"/>
      <c r="AA152" s="39"/>
      <c r="AB152" s="39"/>
      <c r="AC152" s="39"/>
      <c r="AD152" s="39"/>
      <c r="AE152" s="39"/>
      <c r="AF152" s="39"/>
      <c r="AG152" s="38">
        <f>(Z152*'"Вес" ПИР'!$B$28+AB152*'"Вес" ПИР'!$B$29+AD152*'"Вес" ПИР'!$B$30+AF152*'"Вес" ПИР'!$B$31)/100</f>
        <v>0</v>
      </c>
      <c r="AH152" s="39"/>
      <c r="AI152" s="39"/>
      <c r="AJ152" s="39" t="s">
        <v>126</v>
      </c>
      <c r="AK152" s="39"/>
      <c r="AL152" s="39"/>
      <c r="AM152" s="39"/>
      <c r="AN152" s="39"/>
      <c r="AO152" s="39"/>
      <c r="AP152" s="39" t="s">
        <v>126</v>
      </c>
      <c r="AQ152" s="39"/>
      <c r="AR152" s="39" t="s">
        <v>126</v>
      </c>
      <c r="AS152" s="39"/>
      <c r="AT152" s="39" t="s">
        <v>126</v>
      </c>
      <c r="AU152" s="39"/>
      <c r="AV152" s="39"/>
      <c r="AW152" s="39"/>
      <c r="AX152" s="39"/>
      <c r="AY152" s="39"/>
      <c r="AZ152" s="39"/>
      <c r="BA152" s="39"/>
      <c r="BB152" s="72">
        <f>(AI152*'"Вес" ПИР'!$B$36+AK152*'"Вес" ПИР'!$B$37+AM152*'"Вес" ПИР'!$B$38+AO152*'"Вес" ПИР'!$B$39+AQ152*'"Вес" ПИР'!$B$40+AS152*'"Вес" ПИР'!$B$41+AU152*'"Вес" ПИР'!$B$42+AW152*'"Вес" ПИР'!$B$43+AY152*'"Вес" ПИР'!$B$44+BA152*'"Вес" ПИР'!$B$45)/100</f>
        <v>0</v>
      </c>
      <c r="BC152" s="39" t="s">
        <v>126</v>
      </c>
      <c r="BD152" s="39"/>
      <c r="BE152" s="39" t="s">
        <v>126</v>
      </c>
      <c r="BF152" s="57"/>
      <c r="BG152" s="72">
        <f>(BD152*'"Вес" ПИР'!$B$50+BF152*'"Вес" ПИР'!$B$51)/100</f>
        <v>0</v>
      </c>
      <c r="BH152" s="39"/>
      <c r="BI152" s="72">
        <v>0</v>
      </c>
      <c r="BJ152" s="39"/>
      <c r="BK152" s="56">
        <v>46218</v>
      </c>
      <c r="BL152" s="38">
        <f>(S152*'"Вес" ПИР'!$B$3+X152*'"Вес" ПИР'!$B$4+AG152*'"Вес" ПИР'!$B$5+BB152*'"Вес" ПИР'!$B$6+BG152*'"Вес" ПИР'!$B$7+BI152*'"Вес" ПИР'!$B$8)/100</f>
        <v>0</v>
      </c>
    </row>
    <row r="153" spans="1:64" ht="28">
      <c r="A153" s="54"/>
      <c r="B153" s="54">
        <v>2026</v>
      </c>
      <c r="C153" s="39" t="s">
        <v>120</v>
      </c>
      <c r="D153" s="39">
        <v>113640500</v>
      </c>
      <c r="E153" s="39" t="s">
        <v>121</v>
      </c>
      <c r="F153" s="39" t="s">
        <v>139</v>
      </c>
      <c r="G153" s="39" t="s">
        <v>380</v>
      </c>
      <c r="H153" s="39" t="s">
        <v>381</v>
      </c>
      <c r="I153" s="39" t="s">
        <v>125</v>
      </c>
      <c r="J153" s="39"/>
      <c r="K153" s="39" t="s">
        <v>126</v>
      </c>
      <c r="L153" s="39"/>
      <c r="M153" s="39" t="s">
        <v>126</v>
      </c>
      <c r="N153" s="39"/>
      <c r="O153" s="39" t="s">
        <v>126</v>
      </c>
      <c r="P153" s="39"/>
      <c r="Q153" s="39" t="s">
        <v>126</v>
      </c>
      <c r="R153" s="39"/>
      <c r="S153" s="38">
        <f>(J153*'"Вес" ПИР'!$B$13+L153*'"Вес" ПИР'!$B$14+N153*'"Вес" ПИР'!$B$15+P153*'"Вес" ПИР'!$B$16+R153*'"Вес" ПИР'!$B$17)/100</f>
        <v>0</v>
      </c>
      <c r="T153" s="39" t="s">
        <v>135</v>
      </c>
      <c r="U153" s="39"/>
      <c r="V153" s="39" t="s">
        <v>135</v>
      </c>
      <c r="W153" s="39"/>
      <c r="X153" s="72">
        <f>(U153*'"Вес" ПИР'!$B$22+W153*'"Вес" ПИР'!$B$23)/100</f>
        <v>0</v>
      </c>
      <c r="Y153" s="39"/>
      <c r="Z153" s="39"/>
      <c r="AA153" s="39"/>
      <c r="AB153" s="39"/>
      <c r="AC153" s="39"/>
      <c r="AD153" s="39"/>
      <c r="AE153" s="39"/>
      <c r="AF153" s="39"/>
      <c r="AG153" s="38">
        <f>(Z153*'"Вес" ПИР'!$B$28+AB153*'"Вес" ПИР'!$B$29+AD153*'"Вес" ПИР'!$B$30+AF153*'"Вес" ПИР'!$B$31)/100</f>
        <v>0</v>
      </c>
      <c r="AH153" s="39"/>
      <c r="AI153" s="39"/>
      <c r="AJ153" s="39" t="s">
        <v>126</v>
      </c>
      <c r="AK153" s="39"/>
      <c r="AL153" s="39"/>
      <c r="AM153" s="39"/>
      <c r="AN153" s="39"/>
      <c r="AO153" s="39"/>
      <c r="AP153" s="39" t="s">
        <v>126</v>
      </c>
      <c r="AQ153" s="39"/>
      <c r="AR153" s="39" t="s">
        <v>126</v>
      </c>
      <c r="AS153" s="39"/>
      <c r="AT153" s="39" t="s">
        <v>126</v>
      </c>
      <c r="AU153" s="39"/>
      <c r="AV153" s="39"/>
      <c r="AW153" s="39"/>
      <c r="AX153" s="39"/>
      <c r="AY153" s="39"/>
      <c r="AZ153" s="39"/>
      <c r="BA153" s="39"/>
      <c r="BB153" s="72">
        <f>(AI153*'"Вес" ПИР'!$B$36+AK153*'"Вес" ПИР'!$B$37+AM153*'"Вес" ПИР'!$B$38+AO153*'"Вес" ПИР'!$B$39+AQ153*'"Вес" ПИР'!$B$40+AS153*'"Вес" ПИР'!$B$41+AU153*'"Вес" ПИР'!$B$42+AW153*'"Вес" ПИР'!$B$43+AY153*'"Вес" ПИР'!$B$44+BA153*'"Вес" ПИР'!$B$45)/100</f>
        <v>0</v>
      </c>
      <c r="BC153" s="39" t="s">
        <v>126</v>
      </c>
      <c r="BD153" s="39"/>
      <c r="BE153" s="39" t="s">
        <v>126</v>
      </c>
      <c r="BF153" s="57"/>
      <c r="BG153" s="72">
        <f>(BD153*'"Вес" ПИР'!$B$50+BF153*'"Вес" ПИР'!$B$51)/100</f>
        <v>0</v>
      </c>
      <c r="BH153" s="39"/>
      <c r="BI153" s="72">
        <v>0</v>
      </c>
      <c r="BJ153" s="39"/>
      <c r="BK153" s="56">
        <v>46266</v>
      </c>
      <c r="BL153" s="38">
        <f>(S153*'"Вес" ПИР'!$B$3+X153*'"Вес" ПИР'!$B$4+AG153*'"Вес" ПИР'!$B$5+BB153*'"Вес" ПИР'!$B$6+BG153*'"Вес" ПИР'!$B$7+BI153*'"Вес" ПИР'!$B$8)/100</f>
        <v>0</v>
      </c>
    </row>
    <row r="154" spans="1:64" ht="28">
      <c r="A154" s="54"/>
      <c r="B154" s="54">
        <v>2026</v>
      </c>
      <c r="C154" s="39" t="s">
        <v>120</v>
      </c>
      <c r="D154" s="39">
        <v>114047200</v>
      </c>
      <c r="E154" s="39" t="s">
        <v>121</v>
      </c>
      <c r="F154" s="39" t="s">
        <v>253</v>
      </c>
      <c r="G154" s="39" t="s">
        <v>382</v>
      </c>
      <c r="H154" s="39" t="s">
        <v>383</v>
      </c>
      <c r="I154" s="39" t="s">
        <v>125</v>
      </c>
      <c r="J154" s="39"/>
      <c r="K154" s="39" t="s">
        <v>126</v>
      </c>
      <c r="L154" s="39"/>
      <c r="M154" s="39" t="s">
        <v>126</v>
      </c>
      <c r="N154" s="39"/>
      <c r="O154" s="39" t="s">
        <v>126</v>
      </c>
      <c r="P154" s="39"/>
      <c r="Q154" s="39" t="s">
        <v>126</v>
      </c>
      <c r="R154" s="39"/>
      <c r="S154" s="38">
        <f>(J154*'"Вес" ПИР'!$B$13+L154*'"Вес" ПИР'!$B$14+N154*'"Вес" ПИР'!$B$15+P154*'"Вес" ПИР'!$B$16+R154*'"Вес" ПИР'!$B$17)/100</f>
        <v>0</v>
      </c>
      <c r="T154" s="39" t="s">
        <v>127</v>
      </c>
      <c r="U154" s="39"/>
      <c r="V154" s="39" t="s">
        <v>127</v>
      </c>
      <c r="W154" s="39"/>
      <c r="X154" s="72">
        <f>(U154*'"Вес" ПИР'!$B$22+W154*'"Вес" ПИР'!$B$23)/100</f>
        <v>0</v>
      </c>
      <c r="Y154" s="39"/>
      <c r="Z154" s="39"/>
      <c r="AA154" s="39"/>
      <c r="AB154" s="39"/>
      <c r="AC154" s="39"/>
      <c r="AD154" s="39"/>
      <c r="AE154" s="39"/>
      <c r="AF154" s="39"/>
      <c r="AG154" s="38">
        <f>(Z154*'"Вес" ПИР'!$B$28+AB154*'"Вес" ПИР'!$B$29+AD154*'"Вес" ПИР'!$B$30+AF154*'"Вес" ПИР'!$B$31)/100</f>
        <v>0</v>
      </c>
      <c r="AH154" s="39"/>
      <c r="AI154" s="39"/>
      <c r="AJ154" s="39" t="s">
        <v>126</v>
      </c>
      <c r="AK154" s="39"/>
      <c r="AL154" s="39"/>
      <c r="AM154" s="39"/>
      <c r="AN154" s="39"/>
      <c r="AO154" s="39"/>
      <c r="AP154" s="39" t="s">
        <v>126</v>
      </c>
      <c r="AQ154" s="39"/>
      <c r="AR154" s="39" t="s">
        <v>126</v>
      </c>
      <c r="AS154" s="39"/>
      <c r="AT154" s="39" t="s">
        <v>126</v>
      </c>
      <c r="AU154" s="39"/>
      <c r="AV154" s="39"/>
      <c r="AW154" s="39"/>
      <c r="AX154" s="39"/>
      <c r="AY154" s="39"/>
      <c r="AZ154" s="39"/>
      <c r="BA154" s="39"/>
      <c r="BB154" s="72">
        <f>(AI154*'"Вес" ПИР'!$B$36+AK154*'"Вес" ПИР'!$B$37+AM154*'"Вес" ПИР'!$B$38+AO154*'"Вес" ПИР'!$B$39+AQ154*'"Вес" ПИР'!$B$40+AS154*'"Вес" ПИР'!$B$41+AU154*'"Вес" ПИР'!$B$42+AW154*'"Вес" ПИР'!$B$43+AY154*'"Вес" ПИР'!$B$44+BA154*'"Вес" ПИР'!$B$45)/100</f>
        <v>0</v>
      </c>
      <c r="BC154" s="39" t="s">
        <v>126</v>
      </c>
      <c r="BD154" s="39"/>
      <c r="BE154" s="39" t="s">
        <v>126</v>
      </c>
      <c r="BF154" s="57"/>
      <c r="BG154" s="72">
        <f>(BD154*'"Вес" ПИР'!$B$50+BF154*'"Вес" ПИР'!$B$51)/100</f>
        <v>0</v>
      </c>
      <c r="BH154" s="39"/>
      <c r="BI154" s="72">
        <v>0</v>
      </c>
      <c r="BJ154" s="39"/>
      <c r="BK154" s="56">
        <v>46218</v>
      </c>
      <c r="BL154" s="38">
        <f>(S154*'"Вес" ПИР'!$B$3+X154*'"Вес" ПИР'!$B$4+AG154*'"Вес" ПИР'!$B$5+BB154*'"Вес" ПИР'!$B$6+BG154*'"Вес" ПИР'!$B$7+BI154*'"Вес" ПИР'!$B$8)/100</f>
        <v>0</v>
      </c>
    </row>
    <row r="155" spans="1:64" ht="28">
      <c r="A155" s="54"/>
      <c r="B155" s="54">
        <v>2026</v>
      </c>
      <c r="C155" s="39" t="s">
        <v>120</v>
      </c>
      <c r="D155" s="39">
        <v>114645300</v>
      </c>
      <c r="E155" s="39" t="s">
        <v>121</v>
      </c>
      <c r="F155" s="39" t="s">
        <v>142</v>
      </c>
      <c r="G155" s="39" t="s">
        <v>273</v>
      </c>
      <c r="H155" s="39" t="s">
        <v>384</v>
      </c>
      <c r="I155" s="39" t="s">
        <v>125</v>
      </c>
      <c r="J155" s="39"/>
      <c r="K155" s="39" t="s">
        <v>126</v>
      </c>
      <c r="L155" s="39"/>
      <c r="M155" s="39" t="s">
        <v>126</v>
      </c>
      <c r="N155" s="39"/>
      <c r="O155" s="39" t="s">
        <v>126</v>
      </c>
      <c r="P155" s="39"/>
      <c r="Q155" s="39" t="s">
        <v>126</v>
      </c>
      <c r="R155" s="39"/>
      <c r="S155" s="38">
        <f>(J155*'"Вес" ПИР'!$B$13+L155*'"Вес" ПИР'!$B$14+N155*'"Вес" ПИР'!$B$15+P155*'"Вес" ПИР'!$B$16+R155*'"Вес" ПИР'!$B$17)/100</f>
        <v>0</v>
      </c>
      <c r="T155" s="39" t="s">
        <v>127</v>
      </c>
      <c r="U155" s="39"/>
      <c r="V155" s="39" t="s">
        <v>127</v>
      </c>
      <c r="W155" s="39"/>
      <c r="X155" s="72">
        <f>(U155*'"Вес" ПИР'!$B$22+W155*'"Вес" ПИР'!$B$23)/100</f>
        <v>0</v>
      </c>
      <c r="Y155" s="39"/>
      <c r="Z155" s="39"/>
      <c r="AA155" s="39"/>
      <c r="AB155" s="39"/>
      <c r="AC155" s="39"/>
      <c r="AD155" s="39"/>
      <c r="AE155" s="39"/>
      <c r="AF155" s="39"/>
      <c r="AG155" s="38">
        <f>(Z155*'"Вес" ПИР'!$B$28+AB155*'"Вес" ПИР'!$B$29+AD155*'"Вес" ПИР'!$B$30+AF155*'"Вес" ПИР'!$B$31)/100</f>
        <v>0</v>
      </c>
      <c r="AH155" s="39"/>
      <c r="AI155" s="39"/>
      <c r="AJ155" s="39" t="s">
        <v>126</v>
      </c>
      <c r="AK155" s="39"/>
      <c r="AL155" s="39"/>
      <c r="AM155" s="39"/>
      <c r="AN155" s="39"/>
      <c r="AO155" s="39"/>
      <c r="AP155" s="39" t="s">
        <v>126</v>
      </c>
      <c r="AQ155" s="39"/>
      <c r="AR155" s="39" t="s">
        <v>126</v>
      </c>
      <c r="AS155" s="39"/>
      <c r="AT155" s="39" t="s">
        <v>126</v>
      </c>
      <c r="AU155" s="39"/>
      <c r="AV155" s="39"/>
      <c r="AW155" s="39"/>
      <c r="AX155" s="39"/>
      <c r="AY155" s="39"/>
      <c r="AZ155" s="39"/>
      <c r="BA155" s="39"/>
      <c r="BB155" s="72">
        <f>(AI155*'"Вес" ПИР'!$B$36+AK155*'"Вес" ПИР'!$B$37+AM155*'"Вес" ПИР'!$B$38+AO155*'"Вес" ПИР'!$B$39+AQ155*'"Вес" ПИР'!$B$40+AS155*'"Вес" ПИР'!$B$41+AU155*'"Вес" ПИР'!$B$42+AW155*'"Вес" ПИР'!$B$43+AY155*'"Вес" ПИР'!$B$44+BA155*'"Вес" ПИР'!$B$45)/100</f>
        <v>0</v>
      </c>
      <c r="BC155" s="39" t="s">
        <v>126</v>
      </c>
      <c r="BD155" s="39"/>
      <c r="BE155" s="39" t="s">
        <v>126</v>
      </c>
      <c r="BF155" s="57"/>
      <c r="BG155" s="72">
        <f>(BD155*'"Вес" ПИР'!$B$50+BF155*'"Вес" ПИР'!$B$51)/100</f>
        <v>0</v>
      </c>
      <c r="BH155" s="39"/>
      <c r="BI155" s="72">
        <v>0</v>
      </c>
      <c r="BJ155" s="39"/>
      <c r="BK155" s="56">
        <v>46218</v>
      </c>
      <c r="BL155" s="38">
        <f>(S155*'"Вес" ПИР'!$B$3+X155*'"Вес" ПИР'!$B$4+AG155*'"Вес" ПИР'!$B$5+BB155*'"Вес" ПИР'!$B$6+BG155*'"Вес" ПИР'!$B$7+BI155*'"Вес" ПИР'!$B$8)/100</f>
        <v>0</v>
      </c>
    </row>
    <row r="156" spans="1:64" ht="28">
      <c r="A156" s="54"/>
      <c r="B156" s="54">
        <v>2026</v>
      </c>
      <c r="C156" s="39" t="s">
        <v>120</v>
      </c>
      <c r="D156" s="39">
        <v>115655200</v>
      </c>
      <c r="E156" s="39" t="s">
        <v>121</v>
      </c>
      <c r="F156" s="39" t="s">
        <v>156</v>
      </c>
      <c r="G156" s="39" t="s">
        <v>385</v>
      </c>
      <c r="H156" s="39" t="s">
        <v>386</v>
      </c>
      <c r="I156" s="39" t="s">
        <v>125</v>
      </c>
      <c r="J156" s="39"/>
      <c r="K156" s="39" t="s">
        <v>126</v>
      </c>
      <c r="L156" s="39"/>
      <c r="M156" s="39" t="s">
        <v>126</v>
      </c>
      <c r="N156" s="39"/>
      <c r="O156" s="39" t="s">
        <v>126</v>
      </c>
      <c r="P156" s="39"/>
      <c r="Q156" s="39" t="s">
        <v>126</v>
      </c>
      <c r="R156" s="39"/>
      <c r="S156" s="38">
        <f>(J156*'"Вес" ПИР'!$B$13+L156*'"Вес" ПИР'!$B$14+N156*'"Вес" ПИР'!$B$15+P156*'"Вес" ПИР'!$B$16+R156*'"Вес" ПИР'!$B$17)/100</f>
        <v>0</v>
      </c>
      <c r="T156" s="39" t="s">
        <v>135</v>
      </c>
      <c r="U156" s="39"/>
      <c r="V156" s="39" t="s">
        <v>135</v>
      </c>
      <c r="W156" s="39"/>
      <c r="X156" s="72">
        <f>(U156*'"Вес" ПИР'!$B$22+W156*'"Вес" ПИР'!$B$23)/100</f>
        <v>0</v>
      </c>
      <c r="Y156" s="39"/>
      <c r="Z156" s="39"/>
      <c r="AA156" s="39"/>
      <c r="AB156" s="39"/>
      <c r="AC156" s="39"/>
      <c r="AD156" s="39"/>
      <c r="AE156" s="39"/>
      <c r="AF156" s="39"/>
      <c r="AG156" s="38">
        <f>(Z156*'"Вес" ПИР'!$B$28+AB156*'"Вес" ПИР'!$B$29+AD156*'"Вес" ПИР'!$B$30+AF156*'"Вес" ПИР'!$B$31)/100</f>
        <v>0</v>
      </c>
      <c r="AH156" s="39"/>
      <c r="AI156" s="39"/>
      <c r="AJ156" s="39" t="s">
        <v>126</v>
      </c>
      <c r="AK156" s="39"/>
      <c r="AL156" s="39"/>
      <c r="AM156" s="39"/>
      <c r="AN156" s="39"/>
      <c r="AO156" s="39"/>
      <c r="AP156" s="39" t="s">
        <v>126</v>
      </c>
      <c r="AQ156" s="39"/>
      <c r="AR156" s="39" t="s">
        <v>126</v>
      </c>
      <c r="AS156" s="39"/>
      <c r="AT156" s="39" t="s">
        <v>126</v>
      </c>
      <c r="AU156" s="39"/>
      <c r="AV156" s="39"/>
      <c r="AW156" s="39"/>
      <c r="AX156" s="39"/>
      <c r="AY156" s="39"/>
      <c r="AZ156" s="39"/>
      <c r="BA156" s="39"/>
      <c r="BB156" s="72">
        <f>(AI156*'"Вес" ПИР'!$B$36+AK156*'"Вес" ПИР'!$B$37+AM156*'"Вес" ПИР'!$B$38+AO156*'"Вес" ПИР'!$B$39+AQ156*'"Вес" ПИР'!$B$40+AS156*'"Вес" ПИР'!$B$41+AU156*'"Вес" ПИР'!$B$42+AW156*'"Вес" ПИР'!$B$43+AY156*'"Вес" ПИР'!$B$44+BA156*'"Вес" ПИР'!$B$45)/100</f>
        <v>0</v>
      </c>
      <c r="BC156" s="39" t="s">
        <v>126</v>
      </c>
      <c r="BD156" s="39"/>
      <c r="BE156" s="39" t="s">
        <v>126</v>
      </c>
      <c r="BF156" s="57"/>
      <c r="BG156" s="72">
        <f>(BD156*'"Вес" ПИР'!$B$50+BF156*'"Вес" ПИР'!$B$51)/100</f>
        <v>0</v>
      </c>
      <c r="BH156" s="39"/>
      <c r="BI156" s="72">
        <v>0</v>
      </c>
      <c r="BJ156" s="39"/>
      <c r="BK156" s="58">
        <v>46266</v>
      </c>
      <c r="BL156" s="38">
        <f>(S156*'"Вес" ПИР'!$B$3+X156*'"Вес" ПИР'!$B$4+AG156*'"Вес" ПИР'!$B$5+BB156*'"Вес" ПИР'!$B$6+BG156*'"Вес" ПИР'!$B$7+BI156*'"Вес" ПИР'!$B$8)/100</f>
        <v>0</v>
      </c>
    </row>
    <row r="157" spans="1:64" ht="28">
      <c r="A157" s="54"/>
      <c r="B157" s="54">
        <v>2026</v>
      </c>
      <c r="C157" s="39" t="s">
        <v>120</v>
      </c>
      <c r="D157" s="39">
        <v>115655700</v>
      </c>
      <c r="E157" s="39" t="s">
        <v>121</v>
      </c>
      <c r="F157" s="39" t="s">
        <v>156</v>
      </c>
      <c r="G157" s="39" t="s">
        <v>385</v>
      </c>
      <c r="H157" s="39" t="s">
        <v>387</v>
      </c>
      <c r="I157" s="39" t="s">
        <v>125</v>
      </c>
      <c r="J157" s="39"/>
      <c r="K157" s="39" t="s">
        <v>126</v>
      </c>
      <c r="L157" s="39"/>
      <c r="M157" s="39" t="s">
        <v>126</v>
      </c>
      <c r="N157" s="39"/>
      <c r="O157" s="39" t="s">
        <v>126</v>
      </c>
      <c r="P157" s="39"/>
      <c r="Q157" s="39" t="s">
        <v>126</v>
      </c>
      <c r="R157" s="39"/>
      <c r="S157" s="38">
        <f>(J157*'"Вес" ПИР'!$B$13+L157*'"Вес" ПИР'!$B$14+N157*'"Вес" ПИР'!$B$15+P157*'"Вес" ПИР'!$B$16+R157*'"Вес" ПИР'!$B$17)/100</f>
        <v>0</v>
      </c>
      <c r="T157" s="39" t="s">
        <v>135</v>
      </c>
      <c r="U157" s="39"/>
      <c r="V157" s="39" t="s">
        <v>135</v>
      </c>
      <c r="W157" s="39"/>
      <c r="X157" s="72">
        <f>(U157*'"Вес" ПИР'!$B$22+W157*'"Вес" ПИР'!$B$23)/100</f>
        <v>0</v>
      </c>
      <c r="Y157" s="39"/>
      <c r="Z157" s="39"/>
      <c r="AA157" s="39"/>
      <c r="AB157" s="39"/>
      <c r="AC157" s="39"/>
      <c r="AD157" s="39"/>
      <c r="AE157" s="39"/>
      <c r="AF157" s="39"/>
      <c r="AG157" s="38">
        <f>(Z157*'"Вес" ПИР'!$B$28+AB157*'"Вес" ПИР'!$B$29+AD157*'"Вес" ПИР'!$B$30+AF157*'"Вес" ПИР'!$B$31)/100</f>
        <v>0</v>
      </c>
      <c r="AH157" s="39"/>
      <c r="AI157" s="39"/>
      <c r="AJ157" s="39" t="s">
        <v>126</v>
      </c>
      <c r="AK157" s="39"/>
      <c r="AL157" s="39"/>
      <c r="AM157" s="39"/>
      <c r="AN157" s="39"/>
      <c r="AO157" s="39"/>
      <c r="AP157" s="39" t="s">
        <v>126</v>
      </c>
      <c r="AQ157" s="39"/>
      <c r="AR157" s="39" t="s">
        <v>126</v>
      </c>
      <c r="AS157" s="39"/>
      <c r="AT157" s="39" t="s">
        <v>126</v>
      </c>
      <c r="AU157" s="39"/>
      <c r="AV157" s="39"/>
      <c r="AW157" s="39"/>
      <c r="AX157" s="39"/>
      <c r="AY157" s="39"/>
      <c r="AZ157" s="39"/>
      <c r="BA157" s="39"/>
      <c r="BB157" s="72">
        <f>(AI157*'"Вес" ПИР'!$B$36+AK157*'"Вес" ПИР'!$B$37+AM157*'"Вес" ПИР'!$B$38+AO157*'"Вес" ПИР'!$B$39+AQ157*'"Вес" ПИР'!$B$40+AS157*'"Вес" ПИР'!$B$41+AU157*'"Вес" ПИР'!$B$42+AW157*'"Вес" ПИР'!$B$43+AY157*'"Вес" ПИР'!$B$44+BA157*'"Вес" ПИР'!$B$45)/100</f>
        <v>0</v>
      </c>
      <c r="BC157" s="39" t="s">
        <v>126</v>
      </c>
      <c r="BD157" s="39"/>
      <c r="BE157" s="39" t="s">
        <v>126</v>
      </c>
      <c r="BF157" s="57"/>
      <c r="BG157" s="72">
        <f>(BD157*'"Вес" ПИР'!$B$50+BF157*'"Вес" ПИР'!$B$51)/100</f>
        <v>0</v>
      </c>
      <c r="BH157" s="39"/>
      <c r="BI157" s="72">
        <v>0</v>
      </c>
      <c r="BJ157" s="39"/>
      <c r="BK157" s="58">
        <v>46266</v>
      </c>
      <c r="BL157" s="38">
        <f>(S157*'"Вес" ПИР'!$B$3+X157*'"Вес" ПИР'!$B$4+AG157*'"Вес" ПИР'!$B$5+BB157*'"Вес" ПИР'!$B$6+BG157*'"Вес" ПИР'!$B$7+BI157*'"Вес" ПИР'!$B$8)/100</f>
        <v>0</v>
      </c>
    </row>
    <row r="158" spans="1:64" ht="28">
      <c r="A158" s="54"/>
      <c r="B158" s="54">
        <v>2026</v>
      </c>
      <c r="C158" s="39" t="s">
        <v>120</v>
      </c>
      <c r="D158" s="39">
        <v>115655800</v>
      </c>
      <c r="E158" s="39" t="s">
        <v>121</v>
      </c>
      <c r="F158" s="39" t="s">
        <v>156</v>
      </c>
      <c r="G158" s="39" t="s">
        <v>385</v>
      </c>
      <c r="H158" s="39" t="s">
        <v>388</v>
      </c>
      <c r="I158" s="39" t="s">
        <v>125</v>
      </c>
      <c r="J158" s="39"/>
      <c r="K158" s="39" t="s">
        <v>126</v>
      </c>
      <c r="L158" s="39"/>
      <c r="M158" s="39" t="s">
        <v>126</v>
      </c>
      <c r="N158" s="39"/>
      <c r="O158" s="39" t="s">
        <v>126</v>
      </c>
      <c r="P158" s="39"/>
      <c r="Q158" s="39" t="s">
        <v>126</v>
      </c>
      <c r="R158" s="39"/>
      <c r="S158" s="38">
        <f>(J158*'"Вес" ПИР'!$B$13+L158*'"Вес" ПИР'!$B$14+N158*'"Вес" ПИР'!$B$15+P158*'"Вес" ПИР'!$B$16+R158*'"Вес" ПИР'!$B$17)/100</f>
        <v>0</v>
      </c>
      <c r="T158" s="39" t="s">
        <v>135</v>
      </c>
      <c r="U158" s="39"/>
      <c r="V158" s="39" t="s">
        <v>135</v>
      </c>
      <c r="W158" s="39"/>
      <c r="X158" s="72">
        <f>(U158*'"Вес" ПИР'!$B$22+W158*'"Вес" ПИР'!$B$23)/100</f>
        <v>0</v>
      </c>
      <c r="Y158" s="39"/>
      <c r="Z158" s="39"/>
      <c r="AA158" s="39"/>
      <c r="AB158" s="39"/>
      <c r="AC158" s="39"/>
      <c r="AD158" s="39"/>
      <c r="AE158" s="39"/>
      <c r="AF158" s="39"/>
      <c r="AG158" s="38">
        <f>(Z158*'"Вес" ПИР'!$B$28+AB158*'"Вес" ПИР'!$B$29+AD158*'"Вес" ПИР'!$B$30+AF158*'"Вес" ПИР'!$B$31)/100</f>
        <v>0</v>
      </c>
      <c r="AH158" s="39"/>
      <c r="AI158" s="39"/>
      <c r="AJ158" s="39" t="s">
        <v>126</v>
      </c>
      <c r="AK158" s="39"/>
      <c r="AL158" s="39"/>
      <c r="AM158" s="39"/>
      <c r="AN158" s="39"/>
      <c r="AO158" s="39"/>
      <c r="AP158" s="39" t="s">
        <v>126</v>
      </c>
      <c r="AQ158" s="39"/>
      <c r="AR158" s="39" t="s">
        <v>126</v>
      </c>
      <c r="AS158" s="39"/>
      <c r="AT158" s="39" t="s">
        <v>126</v>
      </c>
      <c r="AU158" s="39"/>
      <c r="AV158" s="39"/>
      <c r="AW158" s="39"/>
      <c r="AX158" s="39"/>
      <c r="AY158" s="39"/>
      <c r="AZ158" s="39"/>
      <c r="BA158" s="39"/>
      <c r="BB158" s="72">
        <f>(AI158*'"Вес" ПИР'!$B$36+AK158*'"Вес" ПИР'!$B$37+AM158*'"Вес" ПИР'!$B$38+AO158*'"Вес" ПИР'!$B$39+AQ158*'"Вес" ПИР'!$B$40+AS158*'"Вес" ПИР'!$B$41+AU158*'"Вес" ПИР'!$B$42+AW158*'"Вес" ПИР'!$B$43+AY158*'"Вес" ПИР'!$B$44+BA158*'"Вес" ПИР'!$B$45)/100</f>
        <v>0</v>
      </c>
      <c r="BC158" s="39" t="s">
        <v>126</v>
      </c>
      <c r="BD158" s="39"/>
      <c r="BE158" s="39" t="s">
        <v>126</v>
      </c>
      <c r="BF158" s="57"/>
      <c r="BG158" s="72">
        <f>(BD158*'"Вес" ПИР'!$B$50+BF158*'"Вес" ПИР'!$B$51)/100</f>
        <v>0</v>
      </c>
      <c r="BH158" s="39"/>
      <c r="BI158" s="72">
        <v>0</v>
      </c>
      <c r="BJ158" s="39"/>
      <c r="BK158" s="58">
        <v>46266</v>
      </c>
      <c r="BL158" s="38">
        <f>(S158*'"Вес" ПИР'!$B$3+X158*'"Вес" ПИР'!$B$4+AG158*'"Вес" ПИР'!$B$5+BB158*'"Вес" ПИР'!$B$6+BG158*'"Вес" ПИР'!$B$7+BI158*'"Вес" ПИР'!$B$8)/100</f>
        <v>0</v>
      </c>
    </row>
    <row r="159" spans="1:64" ht="28">
      <c r="A159" s="54"/>
      <c r="B159" s="54">
        <v>2026</v>
      </c>
      <c r="C159" s="39" t="s">
        <v>120</v>
      </c>
      <c r="D159" s="39">
        <v>115657300</v>
      </c>
      <c r="E159" s="39" t="s">
        <v>121</v>
      </c>
      <c r="F159" s="39" t="s">
        <v>156</v>
      </c>
      <c r="G159" s="39" t="s">
        <v>294</v>
      </c>
      <c r="H159" s="39" t="s">
        <v>389</v>
      </c>
      <c r="I159" s="39" t="s">
        <v>125</v>
      </c>
      <c r="J159" s="39"/>
      <c r="K159" s="39" t="s">
        <v>126</v>
      </c>
      <c r="L159" s="39"/>
      <c r="M159" s="39" t="s">
        <v>126</v>
      </c>
      <c r="N159" s="39"/>
      <c r="O159" s="39" t="s">
        <v>126</v>
      </c>
      <c r="P159" s="39"/>
      <c r="Q159" s="39" t="s">
        <v>126</v>
      </c>
      <c r="R159" s="39"/>
      <c r="S159" s="38">
        <f>(J159*'"Вес" ПИР'!$B$13+L159*'"Вес" ПИР'!$B$14+N159*'"Вес" ПИР'!$B$15+P159*'"Вес" ПИР'!$B$16+R159*'"Вес" ПИР'!$B$17)/100</f>
        <v>0</v>
      </c>
      <c r="T159" s="39" t="s">
        <v>135</v>
      </c>
      <c r="U159" s="39"/>
      <c r="V159" s="39" t="s">
        <v>135</v>
      </c>
      <c r="W159" s="39"/>
      <c r="X159" s="72">
        <f>(U159*'"Вес" ПИР'!$B$22+W159*'"Вес" ПИР'!$B$23)/100</f>
        <v>0</v>
      </c>
      <c r="Y159" s="39"/>
      <c r="Z159" s="39"/>
      <c r="AA159" s="39"/>
      <c r="AB159" s="39"/>
      <c r="AC159" s="39"/>
      <c r="AD159" s="39"/>
      <c r="AE159" s="39"/>
      <c r="AF159" s="39"/>
      <c r="AG159" s="38">
        <f>(Z159*'"Вес" ПИР'!$B$28+AB159*'"Вес" ПИР'!$B$29+AD159*'"Вес" ПИР'!$B$30+AF159*'"Вес" ПИР'!$B$31)/100</f>
        <v>0</v>
      </c>
      <c r="AH159" s="39"/>
      <c r="AI159" s="39"/>
      <c r="AJ159" s="39" t="s">
        <v>126</v>
      </c>
      <c r="AK159" s="39"/>
      <c r="AL159" s="39"/>
      <c r="AM159" s="39"/>
      <c r="AN159" s="39"/>
      <c r="AO159" s="39"/>
      <c r="AP159" s="39" t="s">
        <v>126</v>
      </c>
      <c r="AQ159" s="39"/>
      <c r="AR159" s="39" t="s">
        <v>126</v>
      </c>
      <c r="AS159" s="39"/>
      <c r="AT159" s="39" t="s">
        <v>126</v>
      </c>
      <c r="AU159" s="39"/>
      <c r="AV159" s="39"/>
      <c r="AW159" s="39"/>
      <c r="AX159" s="39"/>
      <c r="AY159" s="39"/>
      <c r="AZ159" s="39"/>
      <c r="BA159" s="39"/>
      <c r="BB159" s="72">
        <f>(AI159*'"Вес" ПИР'!$B$36+AK159*'"Вес" ПИР'!$B$37+AM159*'"Вес" ПИР'!$B$38+AO159*'"Вес" ПИР'!$B$39+AQ159*'"Вес" ПИР'!$B$40+AS159*'"Вес" ПИР'!$B$41+AU159*'"Вес" ПИР'!$B$42+AW159*'"Вес" ПИР'!$B$43+AY159*'"Вес" ПИР'!$B$44+BA159*'"Вес" ПИР'!$B$45)/100</f>
        <v>0</v>
      </c>
      <c r="BC159" s="39" t="s">
        <v>126</v>
      </c>
      <c r="BD159" s="39"/>
      <c r="BE159" s="39" t="s">
        <v>126</v>
      </c>
      <c r="BF159" s="57"/>
      <c r="BG159" s="72">
        <f>(BD159*'"Вес" ПИР'!$B$50+BF159*'"Вес" ПИР'!$B$51)/100</f>
        <v>0</v>
      </c>
      <c r="BH159" s="39"/>
      <c r="BI159" s="72">
        <v>0</v>
      </c>
      <c r="BJ159" s="39"/>
      <c r="BK159" s="58">
        <v>46266</v>
      </c>
      <c r="BL159" s="38">
        <f>(S159*'"Вес" ПИР'!$B$3+X159*'"Вес" ПИР'!$B$4+AG159*'"Вес" ПИР'!$B$5+BB159*'"Вес" ПИР'!$B$6+BG159*'"Вес" ПИР'!$B$7+BI159*'"Вес" ПИР'!$B$8)/100</f>
        <v>0</v>
      </c>
    </row>
    <row r="160" spans="1:64" ht="28">
      <c r="A160" s="54"/>
      <c r="B160" s="54">
        <v>2026</v>
      </c>
      <c r="C160" s="39" t="s">
        <v>120</v>
      </c>
      <c r="D160" s="39">
        <v>113651200</v>
      </c>
      <c r="E160" s="39" t="s">
        <v>121</v>
      </c>
      <c r="F160" s="39" t="s">
        <v>139</v>
      </c>
      <c r="G160" s="39" t="s">
        <v>140</v>
      </c>
      <c r="H160" s="39" t="s">
        <v>390</v>
      </c>
      <c r="I160" s="39" t="s">
        <v>125</v>
      </c>
      <c r="J160" s="39"/>
      <c r="K160" s="39" t="s">
        <v>126</v>
      </c>
      <c r="L160" s="39"/>
      <c r="M160" s="39" t="s">
        <v>126</v>
      </c>
      <c r="N160" s="39"/>
      <c r="O160" s="39" t="s">
        <v>126</v>
      </c>
      <c r="P160" s="39"/>
      <c r="Q160" s="39" t="s">
        <v>126</v>
      </c>
      <c r="R160" s="39"/>
      <c r="S160" s="38">
        <f>(J160*'"Вес" ПИР'!$B$13+L160*'"Вес" ПИР'!$B$14+N160*'"Вес" ПИР'!$B$15+P160*'"Вес" ПИР'!$B$16+R160*'"Вес" ПИР'!$B$17)/100</f>
        <v>0</v>
      </c>
      <c r="T160" s="39" t="s">
        <v>135</v>
      </c>
      <c r="U160" s="39"/>
      <c r="V160" s="39" t="s">
        <v>135</v>
      </c>
      <c r="W160" s="39"/>
      <c r="X160" s="72">
        <f>(U160*'"Вес" ПИР'!$B$22+W160*'"Вес" ПИР'!$B$23)/100</f>
        <v>0</v>
      </c>
      <c r="Y160" s="39"/>
      <c r="Z160" s="39"/>
      <c r="AA160" s="39"/>
      <c r="AB160" s="39"/>
      <c r="AC160" s="39"/>
      <c r="AD160" s="39"/>
      <c r="AE160" s="39"/>
      <c r="AF160" s="39"/>
      <c r="AG160" s="38">
        <f>(Z160*'"Вес" ПИР'!$B$28+AB160*'"Вес" ПИР'!$B$29+AD160*'"Вес" ПИР'!$B$30+AF160*'"Вес" ПИР'!$B$31)/100</f>
        <v>0</v>
      </c>
      <c r="AH160" s="39"/>
      <c r="AI160" s="39"/>
      <c r="AJ160" s="39" t="s">
        <v>126</v>
      </c>
      <c r="AK160" s="39"/>
      <c r="AL160" s="39"/>
      <c r="AM160" s="39"/>
      <c r="AN160" s="39"/>
      <c r="AO160" s="39"/>
      <c r="AP160" s="39" t="s">
        <v>126</v>
      </c>
      <c r="AQ160" s="39"/>
      <c r="AR160" s="39" t="s">
        <v>126</v>
      </c>
      <c r="AS160" s="39"/>
      <c r="AT160" s="39" t="s">
        <v>126</v>
      </c>
      <c r="AU160" s="39"/>
      <c r="AV160" s="39"/>
      <c r="AW160" s="39"/>
      <c r="AX160" s="39"/>
      <c r="AY160" s="39"/>
      <c r="AZ160" s="39"/>
      <c r="BA160" s="39"/>
      <c r="BB160" s="72">
        <f>(AI160*'"Вес" ПИР'!$B$36+AK160*'"Вес" ПИР'!$B$37+AM160*'"Вес" ПИР'!$B$38+AO160*'"Вес" ПИР'!$B$39+AQ160*'"Вес" ПИР'!$B$40+AS160*'"Вес" ПИР'!$B$41+AU160*'"Вес" ПИР'!$B$42+AW160*'"Вес" ПИР'!$B$43+AY160*'"Вес" ПИР'!$B$44+BA160*'"Вес" ПИР'!$B$45)/100</f>
        <v>0</v>
      </c>
      <c r="BC160" s="39" t="s">
        <v>126</v>
      </c>
      <c r="BD160" s="39"/>
      <c r="BE160" s="39" t="s">
        <v>126</v>
      </c>
      <c r="BF160" s="57"/>
      <c r="BG160" s="72">
        <f>(BD160*'"Вес" ПИР'!$B$50+BF160*'"Вес" ПИР'!$B$51)/100</f>
        <v>0</v>
      </c>
      <c r="BH160" s="39"/>
      <c r="BI160" s="72">
        <v>0</v>
      </c>
      <c r="BJ160" s="39"/>
      <c r="BK160" s="56">
        <v>46266</v>
      </c>
      <c r="BL160" s="38">
        <f>(S160*'"Вес" ПИР'!$B$3+X160*'"Вес" ПИР'!$B$4+AG160*'"Вес" ПИР'!$B$5+BB160*'"Вес" ПИР'!$B$6+BG160*'"Вес" ПИР'!$B$7+BI160*'"Вес" ПИР'!$B$8)/100</f>
        <v>0</v>
      </c>
    </row>
    <row r="161" spans="1:64" ht="28">
      <c r="A161" s="54"/>
      <c r="B161" s="54">
        <v>2026</v>
      </c>
      <c r="C161" s="39" t="s">
        <v>120</v>
      </c>
      <c r="D161" s="39">
        <v>116039100</v>
      </c>
      <c r="E161" s="39" t="s">
        <v>121</v>
      </c>
      <c r="F161" s="39" t="s">
        <v>362</v>
      </c>
      <c r="G161" s="39" t="s">
        <v>391</v>
      </c>
      <c r="H161" s="39" t="s">
        <v>392</v>
      </c>
      <c r="I161" s="39" t="s">
        <v>125</v>
      </c>
      <c r="J161" s="39"/>
      <c r="K161" s="39" t="s">
        <v>126</v>
      </c>
      <c r="L161" s="39"/>
      <c r="M161" s="39" t="s">
        <v>126</v>
      </c>
      <c r="N161" s="39"/>
      <c r="O161" s="39" t="s">
        <v>126</v>
      </c>
      <c r="P161" s="39"/>
      <c r="Q161" s="39" t="s">
        <v>126</v>
      </c>
      <c r="R161" s="39"/>
      <c r="S161" s="38">
        <f>(J161*'"Вес" ПИР'!$B$13+L161*'"Вес" ПИР'!$B$14+N161*'"Вес" ПИР'!$B$15+P161*'"Вес" ПИР'!$B$16+R161*'"Вес" ПИР'!$B$17)/100</f>
        <v>0</v>
      </c>
      <c r="T161" s="39" t="s">
        <v>127</v>
      </c>
      <c r="U161" s="39"/>
      <c r="V161" s="39" t="s">
        <v>127</v>
      </c>
      <c r="W161" s="39"/>
      <c r="X161" s="72">
        <f>(U161*'"Вес" ПИР'!$B$22+W161*'"Вес" ПИР'!$B$23)/100</f>
        <v>0</v>
      </c>
      <c r="Y161" s="39"/>
      <c r="Z161" s="39"/>
      <c r="AA161" s="39"/>
      <c r="AB161" s="39"/>
      <c r="AC161" s="39"/>
      <c r="AD161" s="39"/>
      <c r="AE161" s="39"/>
      <c r="AF161" s="39"/>
      <c r="AG161" s="38">
        <f>(Z161*'"Вес" ПИР'!$B$28+AB161*'"Вес" ПИР'!$B$29+AD161*'"Вес" ПИР'!$B$30+AF161*'"Вес" ПИР'!$B$31)/100</f>
        <v>0</v>
      </c>
      <c r="AH161" s="39"/>
      <c r="AI161" s="39"/>
      <c r="AJ161" s="39" t="s">
        <v>126</v>
      </c>
      <c r="AK161" s="39"/>
      <c r="AL161" s="39"/>
      <c r="AM161" s="39"/>
      <c r="AN161" s="39"/>
      <c r="AO161" s="39"/>
      <c r="AP161" s="39" t="s">
        <v>126</v>
      </c>
      <c r="AQ161" s="39"/>
      <c r="AR161" s="39" t="s">
        <v>126</v>
      </c>
      <c r="AS161" s="39"/>
      <c r="AT161" s="39" t="s">
        <v>126</v>
      </c>
      <c r="AU161" s="39"/>
      <c r="AV161" s="39"/>
      <c r="AW161" s="39"/>
      <c r="AX161" s="39"/>
      <c r="AY161" s="39"/>
      <c r="AZ161" s="39"/>
      <c r="BA161" s="39"/>
      <c r="BB161" s="72">
        <f>(AI161*'"Вес" ПИР'!$B$36+AK161*'"Вес" ПИР'!$B$37+AM161*'"Вес" ПИР'!$B$38+AO161*'"Вес" ПИР'!$B$39+AQ161*'"Вес" ПИР'!$B$40+AS161*'"Вес" ПИР'!$B$41+AU161*'"Вес" ПИР'!$B$42+AW161*'"Вес" ПИР'!$B$43+AY161*'"Вес" ПИР'!$B$44+BA161*'"Вес" ПИР'!$B$45)/100</f>
        <v>0</v>
      </c>
      <c r="BC161" s="39" t="s">
        <v>126</v>
      </c>
      <c r="BD161" s="39"/>
      <c r="BE161" s="39" t="s">
        <v>126</v>
      </c>
      <c r="BF161" s="57"/>
      <c r="BG161" s="72">
        <f>(BD161*'"Вес" ПИР'!$B$50+BF161*'"Вес" ПИР'!$B$51)/100</f>
        <v>0</v>
      </c>
      <c r="BH161" s="39"/>
      <c r="BI161" s="72">
        <v>0</v>
      </c>
      <c r="BJ161" s="39"/>
      <c r="BK161" s="39" t="s">
        <v>149</v>
      </c>
      <c r="BL161" s="38">
        <f>(S161*'"Вес" ПИР'!$B$3+X161*'"Вес" ПИР'!$B$4+AG161*'"Вес" ПИР'!$B$5+BB161*'"Вес" ПИР'!$B$6+BG161*'"Вес" ПИР'!$B$7+BI161*'"Вес" ПИР'!$B$8)/100</f>
        <v>0</v>
      </c>
    </row>
    <row r="162" spans="1:64" ht="28">
      <c r="A162" s="54"/>
      <c r="B162" s="54">
        <v>2026</v>
      </c>
      <c r="C162" s="39" t="s">
        <v>120</v>
      </c>
      <c r="D162" s="39">
        <v>116453300</v>
      </c>
      <c r="E162" s="39" t="s">
        <v>121</v>
      </c>
      <c r="F162" s="39" t="s">
        <v>302</v>
      </c>
      <c r="G162" s="39" t="s">
        <v>337</v>
      </c>
      <c r="H162" s="39" t="s">
        <v>393</v>
      </c>
      <c r="I162" s="39" t="s">
        <v>125</v>
      </c>
      <c r="J162" s="39"/>
      <c r="K162" s="39" t="s">
        <v>126</v>
      </c>
      <c r="L162" s="39"/>
      <c r="M162" s="39" t="s">
        <v>126</v>
      </c>
      <c r="N162" s="39"/>
      <c r="O162" s="39" t="s">
        <v>126</v>
      </c>
      <c r="P162" s="39"/>
      <c r="Q162" s="39" t="s">
        <v>126</v>
      </c>
      <c r="R162" s="39"/>
      <c r="S162" s="38">
        <f>(J162*'"Вес" ПИР'!$B$13+L162*'"Вес" ПИР'!$B$14+N162*'"Вес" ПИР'!$B$15+P162*'"Вес" ПИР'!$B$16+R162*'"Вес" ПИР'!$B$17)/100</f>
        <v>0</v>
      </c>
      <c r="T162" s="39" t="s">
        <v>135</v>
      </c>
      <c r="U162" s="39"/>
      <c r="V162" s="39" t="s">
        <v>135</v>
      </c>
      <c r="W162" s="39"/>
      <c r="X162" s="72">
        <f>(U162*'"Вес" ПИР'!$B$22+W162*'"Вес" ПИР'!$B$23)/100</f>
        <v>0</v>
      </c>
      <c r="Y162" s="39"/>
      <c r="Z162" s="39"/>
      <c r="AA162" s="39"/>
      <c r="AB162" s="39"/>
      <c r="AC162" s="39"/>
      <c r="AD162" s="39"/>
      <c r="AE162" s="39"/>
      <c r="AF162" s="39"/>
      <c r="AG162" s="38">
        <f>(Z162*'"Вес" ПИР'!$B$28+AB162*'"Вес" ПИР'!$B$29+AD162*'"Вес" ПИР'!$B$30+AF162*'"Вес" ПИР'!$B$31)/100</f>
        <v>0</v>
      </c>
      <c r="AH162" s="39"/>
      <c r="AI162" s="39"/>
      <c r="AJ162" s="39" t="s">
        <v>126</v>
      </c>
      <c r="AK162" s="39"/>
      <c r="AL162" s="39"/>
      <c r="AM162" s="39"/>
      <c r="AN162" s="39"/>
      <c r="AO162" s="39"/>
      <c r="AP162" s="39" t="s">
        <v>126</v>
      </c>
      <c r="AQ162" s="39"/>
      <c r="AR162" s="39" t="s">
        <v>126</v>
      </c>
      <c r="AS162" s="39"/>
      <c r="AT162" s="39" t="s">
        <v>126</v>
      </c>
      <c r="AU162" s="39"/>
      <c r="AV162" s="39"/>
      <c r="AW162" s="39"/>
      <c r="AX162" s="39"/>
      <c r="AY162" s="39"/>
      <c r="AZ162" s="39"/>
      <c r="BA162" s="39"/>
      <c r="BB162" s="72">
        <f>(AI162*'"Вес" ПИР'!$B$36+AK162*'"Вес" ПИР'!$B$37+AM162*'"Вес" ПИР'!$B$38+AO162*'"Вес" ПИР'!$B$39+AQ162*'"Вес" ПИР'!$B$40+AS162*'"Вес" ПИР'!$B$41+AU162*'"Вес" ПИР'!$B$42+AW162*'"Вес" ПИР'!$B$43+AY162*'"Вес" ПИР'!$B$44+BA162*'"Вес" ПИР'!$B$45)/100</f>
        <v>0</v>
      </c>
      <c r="BC162" s="39" t="s">
        <v>126</v>
      </c>
      <c r="BD162" s="39"/>
      <c r="BE162" s="39" t="s">
        <v>126</v>
      </c>
      <c r="BF162" s="57"/>
      <c r="BG162" s="72">
        <f>(BD162*'"Вес" ПИР'!$B$50+BF162*'"Вес" ПИР'!$B$51)/100</f>
        <v>0</v>
      </c>
      <c r="BH162" s="39"/>
      <c r="BI162" s="72">
        <v>0</v>
      </c>
      <c r="BJ162" s="39"/>
      <c r="BK162" s="58">
        <v>46266</v>
      </c>
      <c r="BL162" s="38">
        <f>(S162*'"Вес" ПИР'!$B$3+X162*'"Вес" ПИР'!$B$4+AG162*'"Вес" ПИР'!$B$5+BB162*'"Вес" ПИР'!$B$6+BG162*'"Вес" ПИР'!$B$7+BI162*'"Вес" ПИР'!$B$8)/100</f>
        <v>0</v>
      </c>
    </row>
    <row r="163" spans="1:64" ht="28">
      <c r="A163" s="54"/>
      <c r="B163" s="54">
        <v>2026</v>
      </c>
      <c r="C163" s="39" t="s">
        <v>120</v>
      </c>
      <c r="D163" s="39">
        <v>116843200</v>
      </c>
      <c r="E163" s="39" t="s">
        <v>121</v>
      </c>
      <c r="F163" s="39" t="s">
        <v>367</v>
      </c>
      <c r="G163" s="39" t="s">
        <v>394</v>
      </c>
      <c r="H163" s="39" t="s">
        <v>395</v>
      </c>
      <c r="I163" s="39" t="s">
        <v>125</v>
      </c>
      <c r="J163" s="39"/>
      <c r="K163" s="39" t="s">
        <v>126</v>
      </c>
      <c r="L163" s="39"/>
      <c r="M163" s="39" t="s">
        <v>126</v>
      </c>
      <c r="N163" s="39"/>
      <c r="O163" s="39" t="s">
        <v>126</v>
      </c>
      <c r="P163" s="39"/>
      <c r="Q163" s="39" t="s">
        <v>126</v>
      </c>
      <c r="R163" s="39"/>
      <c r="S163" s="38">
        <f>(J163*'"Вес" ПИР'!$B$13+L163*'"Вес" ПИР'!$B$14+N163*'"Вес" ПИР'!$B$15+P163*'"Вес" ПИР'!$B$16+R163*'"Вес" ПИР'!$B$17)/100</f>
        <v>0</v>
      </c>
      <c r="T163" s="39" t="s">
        <v>135</v>
      </c>
      <c r="U163" s="39"/>
      <c r="V163" s="39" t="s">
        <v>135</v>
      </c>
      <c r="W163" s="39"/>
      <c r="X163" s="72">
        <f>(U163*'"Вес" ПИР'!$B$22+W163*'"Вес" ПИР'!$B$23)/100</f>
        <v>0</v>
      </c>
      <c r="Y163" s="39"/>
      <c r="Z163" s="39"/>
      <c r="AA163" s="39"/>
      <c r="AB163" s="39"/>
      <c r="AC163" s="39"/>
      <c r="AD163" s="39"/>
      <c r="AE163" s="39"/>
      <c r="AF163" s="39"/>
      <c r="AG163" s="38">
        <f>(Z163*'"Вес" ПИР'!$B$28+AB163*'"Вес" ПИР'!$B$29+AD163*'"Вес" ПИР'!$B$30+AF163*'"Вес" ПИР'!$B$31)/100</f>
        <v>0</v>
      </c>
      <c r="AH163" s="39"/>
      <c r="AI163" s="39"/>
      <c r="AJ163" s="39" t="s">
        <v>126</v>
      </c>
      <c r="AK163" s="39"/>
      <c r="AL163" s="39"/>
      <c r="AM163" s="39"/>
      <c r="AN163" s="39"/>
      <c r="AO163" s="39"/>
      <c r="AP163" s="39" t="s">
        <v>126</v>
      </c>
      <c r="AQ163" s="39"/>
      <c r="AR163" s="39" t="s">
        <v>126</v>
      </c>
      <c r="AS163" s="39"/>
      <c r="AT163" s="39" t="s">
        <v>126</v>
      </c>
      <c r="AU163" s="39"/>
      <c r="AV163" s="39"/>
      <c r="AW163" s="39"/>
      <c r="AX163" s="39"/>
      <c r="AY163" s="39"/>
      <c r="AZ163" s="39"/>
      <c r="BA163" s="39"/>
      <c r="BB163" s="72">
        <f>(AI163*'"Вес" ПИР'!$B$36+AK163*'"Вес" ПИР'!$B$37+AM163*'"Вес" ПИР'!$B$38+AO163*'"Вес" ПИР'!$B$39+AQ163*'"Вес" ПИР'!$B$40+AS163*'"Вес" ПИР'!$B$41+AU163*'"Вес" ПИР'!$B$42+AW163*'"Вес" ПИР'!$B$43+AY163*'"Вес" ПИР'!$B$44+BA163*'"Вес" ПИР'!$B$45)/100</f>
        <v>0</v>
      </c>
      <c r="BC163" s="39" t="s">
        <v>126</v>
      </c>
      <c r="BD163" s="39"/>
      <c r="BE163" s="39" t="s">
        <v>126</v>
      </c>
      <c r="BF163" s="57"/>
      <c r="BG163" s="72">
        <f>(BD163*'"Вес" ПИР'!$B$50+BF163*'"Вес" ПИР'!$B$51)/100</f>
        <v>0</v>
      </c>
      <c r="BH163" s="39"/>
      <c r="BI163" s="72">
        <v>0</v>
      </c>
      <c r="BJ163" s="39"/>
      <c r="BK163" s="58">
        <v>46266</v>
      </c>
      <c r="BL163" s="38">
        <f>(S163*'"Вес" ПИР'!$B$3+X163*'"Вес" ПИР'!$B$4+AG163*'"Вес" ПИР'!$B$5+BB163*'"Вес" ПИР'!$B$6+BG163*'"Вес" ПИР'!$B$7+BI163*'"Вес" ПИР'!$B$8)/100</f>
        <v>0</v>
      </c>
    </row>
    <row r="164" spans="1:64" ht="28">
      <c r="A164" s="54"/>
      <c r="B164" s="54">
        <v>2026</v>
      </c>
      <c r="C164" s="39" t="s">
        <v>120</v>
      </c>
      <c r="D164" s="39">
        <v>114043200</v>
      </c>
      <c r="E164" s="39" t="s">
        <v>121</v>
      </c>
      <c r="F164" s="39" t="s">
        <v>253</v>
      </c>
      <c r="G164" s="39" t="s">
        <v>264</v>
      </c>
      <c r="H164" s="39" t="s">
        <v>396</v>
      </c>
      <c r="I164" s="39" t="s">
        <v>125</v>
      </c>
      <c r="J164" s="39"/>
      <c r="K164" s="39" t="s">
        <v>126</v>
      </c>
      <c r="L164" s="39"/>
      <c r="M164" s="39" t="s">
        <v>126</v>
      </c>
      <c r="N164" s="39"/>
      <c r="O164" s="39" t="s">
        <v>126</v>
      </c>
      <c r="P164" s="39"/>
      <c r="Q164" s="39" t="s">
        <v>126</v>
      </c>
      <c r="R164" s="39"/>
      <c r="S164" s="38">
        <f>(J164*'"Вес" ПИР'!$B$13+L164*'"Вес" ПИР'!$B$14+N164*'"Вес" ПИР'!$B$15+P164*'"Вес" ПИР'!$B$16+R164*'"Вес" ПИР'!$B$17)/100</f>
        <v>0</v>
      </c>
      <c r="T164" s="39" t="s">
        <v>127</v>
      </c>
      <c r="U164" s="39"/>
      <c r="V164" s="39" t="s">
        <v>127</v>
      </c>
      <c r="W164" s="39"/>
      <c r="X164" s="72">
        <f>(U164*'"Вес" ПИР'!$B$22+W164*'"Вес" ПИР'!$B$23)/100</f>
        <v>0</v>
      </c>
      <c r="Y164" s="39"/>
      <c r="Z164" s="39"/>
      <c r="AA164" s="39"/>
      <c r="AB164" s="39"/>
      <c r="AC164" s="39"/>
      <c r="AD164" s="39"/>
      <c r="AE164" s="39"/>
      <c r="AF164" s="39"/>
      <c r="AG164" s="38">
        <f>(Z164*'"Вес" ПИР'!$B$28+AB164*'"Вес" ПИР'!$B$29+AD164*'"Вес" ПИР'!$B$30+AF164*'"Вес" ПИР'!$B$31)/100</f>
        <v>0</v>
      </c>
      <c r="AH164" s="39"/>
      <c r="AI164" s="39"/>
      <c r="AJ164" s="39" t="s">
        <v>126</v>
      </c>
      <c r="AK164" s="39"/>
      <c r="AL164" s="39"/>
      <c r="AM164" s="39"/>
      <c r="AN164" s="39"/>
      <c r="AO164" s="39"/>
      <c r="AP164" s="39" t="s">
        <v>126</v>
      </c>
      <c r="AQ164" s="39"/>
      <c r="AR164" s="39" t="s">
        <v>126</v>
      </c>
      <c r="AS164" s="39"/>
      <c r="AT164" s="39" t="s">
        <v>126</v>
      </c>
      <c r="AU164" s="39"/>
      <c r="AV164" s="39"/>
      <c r="AW164" s="39"/>
      <c r="AX164" s="39"/>
      <c r="AY164" s="39"/>
      <c r="AZ164" s="39"/>
      <c r="BA164" s="39"/>
      <c r="BB164" s="72">
        <f>(AI164*'"Вес" ПИР'!$B$36+AK164*'"Вес" ПИР'!$B$37+AM164*'"Вес" ПИР'!$B$38+AO164*'"Вес" ПИР'!$B$39+AQ164*'"Вес" ПИР'!$B$40+AS164*'"Вес" ПИР'!$B$41+AU164*'"Вес" ПИР'!$B$42+AW164*'"Вес" ПИР'!$B$43+AY164*'"Вес" ПИР'!$B$44+BA164*'"Вес" ПИР'!$B$45)/100</f>
        <v>0</v>
      </c>
      <c r="BC164" s="39" t="s">
        <v>126</v>
      </c>
      <c r="BD164" s="39"/>
      <c r="BE164" s="39" t="s">
        <v>126</v>
      </c>
      <c r="BF164" s="57"/>
      <c r="BG164" s="72">
        <f>(BD164*'"Вес" ПИР'!$B$50+BF164*'"Вес" ПИР'!$B$51)/100</f>
        <v>0</v>
      </c>
      <c r="BH164" s="39"/>
      <c r="BI164" s="72">
        <v>0</v>
      </c>
      <c r="BJ164" s="39"/>
      <c r="BK164" s="56">
        <v>46218</v>
      </c>
      <c r="BL164" s="38">
        <f>(S164*'"Вес" ПИР'!$B$3+X164*'"Вес" ПИР'!$B$4+AG164*'"Вес" ПИР'!$B$5+BB164*'"Вес" ПИР'!$B$6+BG164*'"Вес" ПИР'!$B$7+BI164*'"Вес" ПИР'!$B$8)/100</f>
        <v>0</v>
      </c>
    </row>
    <row r="165" spans="1:64" ht="28">
      <c r="A165" s="54"/>
      <c r="B165" s="54">
        <v>2026</v>
      </c>
      <c r="C165" s="39" t="s">
        <v>120</v>
      </c>
      <c r="D165" s="39">
        <v>117055400</v>
      </c>
      <c r="E165" s="39" t="s">
        <v>121</v>
      </c>
      <c r="F165" s="39" t="s">
        <v>201</v>
      </c>
      <c r="G165" s="39" t="s">
        <v>345</v>
      </c>
      <c r="H165" s="39" t="s">
        <v>397</v>
      </c>
      <c r="I165" s="39" t="s">
        <v>125</v>
      </c>
      <c r="J165" s="39"/>
      <c r="K165" s="39" t="s">
        <v>126</v>
      </c>
      <c r="L165" s="39"/>
      <c r="M165" s="39" t="s">
        <v>126</v>
      </c>
      <c r="N165" s="39"/>
      <c r="O165" s="39" t="s">
        <v>126</v>
      </c>
      <c r="P165" s="39"/>
      <c r="Q165" s="39" t="s">
        <v>126</v>
      </c>
      <c r="R165" s="39"/>
      <c r="S165" s="38">
        <f>(J165*'"Вес" ПИР'!$B$13+L165*'"Вес" ПИР'!$B$14+N165*'"Вес" ПИР'!$B$15+P165*'"Вес" ПИР'!$B$16+R165*'"Вес" ПИР'!$B$17)/100</f>
        <v>0</v>
      </c>
      <c r="T165" s="39" t="s">
        <v>135</v>
      </c>
      <c r="U165" s="39"/>
      <c r="V165" s="39" t="s">
        <v>135</v>
      </c>
      <c r="W165" s="39"/>
      <c r="X165" s="72">
        <f>(U165*'"Вес" ПИР'!$B$22+W165*'"Вес" ПИР'!$B$23)/100</f>
        <v>0</v>
      </c>
      <c r="Y165" s="39"/>
      <c r="Z165" s="39"/>
      <c r="AA165" s="39"/>
      <c r="AB165" s="39"/>
      <c r="AC165" s="39"/>
      <c r="AD165" s="39"/>
      <c r="AE165" s="39"/>
      <c r="AF165" s="39"/>
      <c r="AG165" s="38">
        <f>(Z165*'"Вес" ПИР'!$B$28+AB165*'"Вес" ПИР'!$B$29+AD165*'"Вес" ПИР'!$B$30+AF165*'"Вес" ПИР'!$B$31)/100</f>
        <v>0</v>
      </c>
      <c r="AH165" s="39"/>
      <c r="AI165" s="39"/>
      <c r="AJ165" s="39" t="s">
        <v>126</v>
      </c>
      <c r="AK165" s="39"/>
      <c r="AL165" s="39"/>
      <c r="AM165" s="39"/>
      <c r="AN165" s="39"/>
      <c r="AO165" s="39"/>
      <c r="AP165" s="39" t="s">
        <v>126</v>
      </c>
      <c r="AQ165" s="39"/>
      <c r="AR165" s="39" t="s">
        <v>126</v>
      </c>
      <c r="AS165" s="39"/>
      <c r="AT165" s="39" t="s">
        <v>126</v>
      </c>
      <c r="AU165" s="39"/>
      <c r="AV165" s="39"/>
      <c r="AW165" s="39"/>
      <c r="AX165" s="39"/>
      <c r="AY165" s="39"/>
      <c r="AZ165" s="39"/>
      <c r="BA165" s="39"/>
      <c r="BB165" s="72">
        <f>(AI165*'"Вес" ПИР'!$B$36+AK165*'"Вес" ПИР'!$B$37+AM165*'"Вес" ПИР'!$B$38+AO165*'"Вес" ПИР'!$B$39+AQ165*'"Вес" ПИР'!$B$40+AS165*'"Вес" ПИР'!$B$41+AU165*'"Вес" ПИР'!$B$42+AW165*'"Вес" ПИР'!$B$43+AY165*'"Вес" ПИР'!$B$44+BA165*'"Вес" ПИР'!$B$45)/100</f>
        <v>0</v>
      </c>
      <c r="BC165" s="39" t="s">
        <v>126</v>
      </c>
      <c r="BD165" s="39"/>
      <c r="BE165" s="39" t="s">
        <v>126</v>
      </c>
      <c r="BF165" s="57"/>
      <c r="BG165" s="72">
        <f>(BD165*'"Вес" ПИР'!$B$50+BF165*'"Вес" ПИР'!$B$51)/100</f>
        <v>0</v>
      </c>
      <c r="BH165" s="39"/>
      <c r="BI165" s="72">
        <v>0</v>
      </c>
      <c r="BJ165" s="39"/>
      <c r="BK165" s="58">
        <v>46266</v>
      </c>
      <c r="BL165" s="38">
        <f>(S165*'"Вес" ПИР'!$B$3+X165*'"Вес" ПИР'!$B$4+AG165*'"Вес" ПИР'!$B$5+BB165*'"Вес" ПИР'!$B$6+BG165*'"Вес" ПИР'!$B$7+BI165*'"Вес" ПИР'!$B$8)/100</f>
        <v>0</v>
      </c>
    </row>
    <row r="166" spans="1:64" ht="28">
      <c r="A166" s="54"/>
      <c r="B166" s="54">
        <v>2026</v>
      </c>
      <c r="C166" s="39" t="s">
        <v>120</v>
      </c>
      <c r="D166" s="39">
        <v>113433300</v>
      </c>
      <c r="E166" s="39" t="s">
        <v>121</v>
      </c>
      <c r="F166" s="39" t="s">
        <v>132</v>
      </c>
      <c r="G166" s="39" t="s">
        <v>227</v>
      </c>
      <c r="H166" s="39" t="s">
        <v>398</v>
      </c>
      <c r="I166" s="39" t="s">
        <v>125</v>
      </c>
      <c r="J166" s="39"/>
      <c r="K166" s="39" t="s">
        <v>126</v>
      </c>
      <c r="L166" s="39"/>
      <c r="M166" s="39" t="s">
        <v>126</v>
      </c>
      <c r="N166" s="39"/>
      <c r="O166" s="39" t="s">
        <v>126</v>
      </c>
      <c r="P166" s="39"/>
      <c r="Q166" s="39" t="s">
        <v>126</v>
      </c>
      <c r="R166" s="39"/>
      <c r="S166" s="38">
        <f>(J166*'"Вес" ПИР'!$B$13+L166*'"Вес" ПИР'!$B$14+N166*'"Вес" ПИР'!$B$15+P166*'"Вес" ПИР'!$B$16+R166*'"Вес" ПИР'!$B$17)/100</f>
        <v>0</v>
      </c>
      <c r="T166" s="39" t="s">
        <v>135</v>
      </c>
      <c r="U166" s="39"/>
      <c r="V166" s="39" t="s">
        <v>135</v>
      </c>
      <c r="W166" s="39"/>
      <c r="X166" s="72">
        <f>(U166*'"Вес" ПИР'!$B$22+W166*'"Вес" ПИР'!$B$23)/100</f>
        <v>0</v>
      </c>
      <c r="Y166" s="39"/>
      <c r="Z166" s="39"/>
      <c r="AA166" s="39"/>
      <c r="AB166" s="39"/>
      <c r="AC166" s="39"/>
      <c r="AD166" s="39"/>
      <c r="AE166" s="39"/>
      <c r="AF166" s="39"/>
      <c r="AG166" s="38">
        <f>(Z166*'"Вес" ПИР'!$B$28+AB166*'"Вес" ПИР'!$B$29+AD166*'"Вес" ПИР'!$B$30+AF166*'"Вес" ПИР'!$B$31)/100</f>
        <v>0</v>
      </c>
      <c r="AH166" s="39"/>
      <c r="AI166" s="39"/>
      <c r="AJ166" s="39" t="s">
        <v>126</v>
      </c>
      <c r="AK166" s="39"/>
      <c r="AL166" s="39"/>
      <c r="AM166" s="39"/>
      <c r="AN166" s="39"/>
      <c r="AO166" s="39"/>
      <c r="AP166" s="39" t="s">
        <v>126</v>
      </c>
      <c r="AQ166" s="39"/>
      <c r="AR166" s="39" t="s">
        <v>126</v>
      </c>
      <c r="AS166" s="39"/>
      <c r="AT166" s="39" t="s">
        <v>126</v>
      </c>
      <c r="AU166" s="39"/>
      <c r="AV166" s="39"/>
      <c r="AW166" s="39"/>
      <c r="AX166" s="39"/>
      <c r="AY166" s="39"/>
      <c r="AZ166" s="39"/>
      <c r="BA166" s="39"/>
      <c r="BB166" s="72">
        <f>(AI166*'"Вес" ПИР'!$B$36+AK166*'"Вес" ПИР'!$B$37+AM166*'"Вес" ПИР'!$B$38+AO166*'"Вес" ПИР'!$B$39+AQ166*'"Вес" ПИР'!$B$40+AS166*'"Вес" ПИР'!$B$41+AU166*'"Вес" ПИР'!$B$42+AW166*'"Вес" ПИР'!$B$43+AY166*'"Вес" ПИР'!$B$44+BA166*'"Вес" ПИР'!$B$45)/100</f>
        <v>0</v>
      </c>
      <c r="BC166" s="39" t="s">
        <v>126</v>
      </c>
      <c r="BD166" s="39"/>
      <c r="BE166" s="39" t="s">
        <v>126</v>
      </c>
      <c r="BF166" s="57"/>
      <c r="BG166" s="72">
        <f>(BD166*'"Вес" ПИР'!$B$50+BF166*'"Вес" ПИР'!$B$51)/100</f>
        <v>0</v>
      </c>
      <c r="BH166" s="39"/>
      <c r="BI166" s="72">
        <v>0</v>
      </c>
      <c r="BJ166" s="39"/>
      <c r="BK166" s="56">
        <v>46266</v>
      </c>
      <c r="BL166" s="38">
        <f>(S166*'"Вес" ПИР'!$B$3+X166*'"Вес" ПИР'!$B$4+AG166*'"Вес" ПИР'!$B$5+BB166*'"Вес" ПИР'!$B$6+BG166*'"Вес" ПИР'!$B$7+BI166*'"Вес" ПИР'!$B$8)/100</f>
        <v>0</v>
      </c>
    </row>
    <row r="167" spans="1:64" ht="28">
      <c r="A167" s="54"/>
      <c r="B167" s="54">
        <v>2026</v>
      </c>
      <c r="C167" s="39" t="s">
        <v>120</v>
      </c>
      <c r="D167" s="39">
        <v>114659200</v>
      </c>
      <c r="E167" s="39" t="s">
        <v>121</v>
      </c>
      <c r="F167" s="39" t="s">
        <v>142</v>
      </c>
      <c r="G167" s="39" t="s">
        <v>276</v>
      </c>
      <c r="H167" s="39" t="s">
        <v>399</v>
      </c>
      <c r="I167" s="39" t="s">
        <v>125</v>
      </c>
      <c r="J167" s="39"/>
      <c r="K167" s="39" t="s">
        <v>126</v>
      </c>
      <c r="L167" s="39"/>
      <c r="M167" s="39" t="s">
        <v>126</v>
      </c>
      <c r="N167" s="39"/>
      <c r="O167" s="39" t="s">
        <v>126</v>
      </c>
      <c r="P167" s="39"/>
      <c r="Q167" s="39" t="s">
        <v>126</v>
      </c>
      <c r="R167" s="39"/>
      <c r="S167" s="38">
        <f>(J167*'"Вес" ПИР'!$B$13+L167*'"Вес" ПИР'!$B$14+N167*'"Вес" ПИР'!$B$15+P167*'"Вес" ПИР'!$B$16+R167*'"Вес" ПИР'!$B$17)/100</f>
        <v>0</v>
      </c>
      <c r="T167" s="39" t="s">
        <v>127</v>
      </c>
      <c r="U167" s="39"/>
      <c r="V167" s="39" t="s">
        <v>127</v>
      </c>
      <c r="W167" s="39"/>
      <c r="X167" s="72">
        <f>(U167*'"Вес" ПИР'!$B$22+W167*'"Вес" ПИР'!$B$23)/100</f>
        <v>0</v>
      </c>
      <c r="Y167" s="39"/>
      <c r="Z167" s="39"/>
      <c r="AA167" s="39"/>
      <c r="AB167" s="39"/>
      <c r="AC167" s="39"/>
      <c r="AD167" s="39"/>
      <c r="AE167" s="39"/>
      <c r="AF167" s="39"/>
      <c r="AG167" s="38">
        <f>(Z167*'"Вес" ПИР'!$B$28+AB167*'"Вес" ПИР'!$B$29+AD167*'"Вес" ПИР'!$B$30+AF167*'"Вес" ПИР'!$B$31)/100</f>
        <v>0</v>
      </c>
      <c r="AH167" s="39"/>
      <c r="AI167" s="39"/>
      <c r="AJ167" s="39" t="s">
        <v>126</v>
      </c>
      <c r="AK167" s="39"/>
      <c r="AL167" s="39"/>
      <c r="AM167" s="39"/>
      <c r="AN167" s="39"/>
      <c r="AO167" s="39"/>
      <c r="AP167" s="39" t="s">
        <v>126</v>
      </c>
      <c r="AQ167" s="39"/>
      <c r="AR167" s="39" t="s">
        <v>126</v>
      </c>
      <c r="AS167" s="39"/>
      <c r="AT167" s="39" t="s">
        <v>126</v>
      </c>
      <c r="AU167" s="39"/>
      <c r="AV167" s="39"/>
      <c r="AW167" s="39"/>
      <c r="AX167" s="39"/>
      <c r="AY167" s="39"/>
      <c r="AZ167" s="39"/>
      <c r="BA167" s="39"/>
      <c r="BB167" s="72">
        <f>(AI167*'"Вес" ПИР'!$B$36+AK167*'"Вес" ПИР'!$B$37+AM167*'"Вес" ПИР'!$B$38+AO167*'"Вес" ПИР'!$B$39+AQ167*'"Вес" ПИР'!$B$40+AS167*'"Вес" ПИР'!$B$41+AU167*'"Вес" ПИР'!$B$42+AW167*'"Вес" ПИР'!$B$43+AY167*'"Вес" ПИР'!$B$44+BA167*'"Вес" ПИР'!$B$45)/100</f>
        <v>0</v>
      </c>
      <c r="BC167" s="39" t="s">
        <v>126</v>
      </c>
      <c r="BD167" s="39"/>
      <c r="BE167" s="39" t="s">
        <v>126</v>
      </c>
      <c r="BF167" s="57"/>
      <c r="BG167" s="72">
        <f>(BD167*'"Вес" ПИР'!$B$50+BF167*'"Вес" ПИР'!$B$51)/100</f>
        <v>0</v>
      </c>
      <c r="BH167" s="39"/>
      <c r="BI167" s="72">
        <v>0</v>
      </c>
      <c r="BJ167" s="39"/>
      <c r="BK167" s="56">
        <v>46218</v>
      </c>
      <c r="BL167" s="38">
        <f>(S167*'"Вес" ПИР'!$B$3+X167*'"Вес" ПИР'!$B$4+AG167*'"Вес" ПИР'!$B$5+BB167*'"Вес" ПИР'!$B$6+BG167*'"Вес" ПИР'!$B$7+BI167*'"Вес" ПИР'!$B$8)/100</f>
        <v>0</v>
      </c>
    </row>
    <row r="168" spans="1:64" ht="28">
      <c r="A168" s="54"/>
      <c r="B168" s="54">
        <v>2026</v>
      </c>
      <c r="C168" s="39" t="s">
        <v>120</v>
      </c>
      <c r="D168" s="39">
        <v>114879300</v>
      </c>
      <c r="E168" s="39" t="s">
        <v>121</v>
      </c>
      <c r="F168" s="39" t="s">
        <v>146</v>
      </c>
      <c r="G168" s="39" t="s">
        <v>287</v>
      </c>
      <c r="H168" s="39" t="s">
        <v>400</v>
      </c>
      <c r="I168" s="39" t="s">
        <v>125</v>
      </c>
      <c r="J168" s="39"/>
      <c r="K168" s="39" t="s">
        <v>126</v>
      </c>
      <c r="L168" s="39"/>
      <c r="M168" s="39" t="s">
        <v>126</v>
      </c>
      <c r="N168" s="39"/>
      <c r="O168" s="39" t="s">
        <v>126</v>
      </c>
      <c r="P168" s="39"/>
      <c r="Q168" s="39" t="s">
        <v>126</v>
      </c>
      <c r="R168" s="39"/>
      <c r="S168" s="38">
        <f>(J168*'"Вес" ПИР'!$B$13+L168*'"Вес" ПИР'!$B$14+N168*'"Вес" ПИР'!$B$15+P168*'"Вес" ПИР'!$B$16+R168*'"Вес" ПИР'!$B$17)/100</f>
        <v>0</v>
      </c>
      <c r="T168" s="39" t="s">
        <v>127</v>
      </c>
      <c r="U168" s="39"/>
      <c r="V168" s="39" t="s">
        <v>127</v>
      </c>
      <c r="W168" s="39"/>
      <c r="X168" s="72">
        <f>(U168*'"Вес" ПИР'!$B$22+W168*'"Вес" ПИР'!$B$23)/100</f>
        <v>0</v>
      </c>
      <c r="Y168" s="39"/>
      <c r="Z168" s="39"/>
      <c r="AA168" s="39"/>
      <c r="AB168" s="39"/>
      <c r="AC168" s="39"/>
      <c r="AD168" s="39"/>
      <c r="AE168" s="39"/>
      <c r="AF168" s="39"/>
      <c r="AG168" s="38">
        <f>(Z168*'"Вес" ПИР'!$B$28+AB168*'"Вес" ПИР'!$B$29+AD168*'"Вес" ПИР'!$B$30+AF168*'"Вес" ПИР'!$B$31)/100</f>
        <v>0</v>
      </c>
      <c r="AH168" s="39"/>
      <c r="AI168" s="39"/>
      <c r="AJ168" s="39" t="s">
        <v>126</v>
      </c>
      <c r="AK168" s="39"/>
      <c r="AL168" s="39"/>
      <c r="AM168" s="39"/>
      <c r="AN168" s="39"/>
      <c r="AO168" s="39"/>
      <c r="AP168" s="39" t="s">
        <v>126</v>
      </c>
      <c r="AQ168" s="39"/>
      <c r="AR168" s="39" t="s">
        <v>126</v>
      </c>
      <c r="AS168" s="39"/>
      <c r="AT168" s="39" t="s">
        <v>126</v>
      </c>
      <c r="AU168" s="39"/>
      <c r="AV168" s="39"/>
      <c r="AW168" s="39"/>
      <c r="AX168" s="39"/>
      <c r="AY168" s="39"/>
      <c r="AZ168" s="39"/>
      <c r="BA168" s="39"/>
      <c r="BB168" s="72">
        <f>(AI168*'"Вес" ПИР'!$B$36+AK168*'"Вес" ПИР'!$B$37+AM168*'"Вес" ПИР'!$B$38+AO168*'"Вес" ПИР'!$B$39+AQ168*'"Вес" ПИР'!$B$40+AS168*'"Вес" ПИР'!$B$41+AU168*'"Вес" ПИР'!$B$42+AW168*'"Вес" ПИР'!$B$43+AY168*'"Вес" ПИР'!$B$44+BA168*'"Вес" ПИР'!$B$45)/100</f>
        <v>0</v>
      </c>
      <c r="BC168" s="39" t="s">
        <v>126</v>
      </c>
      <c r="BD168" s="39"/>
      <c r="BE168" s="39" t="s">
        <v>126</v>
      </c>
      <c r="BF168" s="57"/>
      <c r="BG168" s="72">
        <f>(BD168*'"Вес" ПИР'!$B$50+BF168*'"Вес" ПИР'!$B$51)/100</f>
        <v>0</v>
      </c>
      <c r="BH168" s="39"/>
      <c r="BI168" s="72">
        <v>0</v>
      </c>
      <c r="BJ168" s="39"/>
      <c r="BK168" s="39" t="s">
        <v>149</v>
      </c>
      <c r="BL168" s="38">
        <f>(S168*'"Вес" ПИР'!$B$3+X168*'"Вес" ПИР'!$B$4+AG168*'"Вес" ПИР'!$B$5+BB168*'"Вес" ПИР'!$B$6+BG168*'"Вес" ПИР'!$B$7+BI168*'"Вес" ПИР'!$B$8)/100</f>
        <v>0</v>
      </c>
    </row>
    <row r="169" spans="1:64" ht="28">
      <c r="A169" s="54"/>
      <c r="B169" s="54">
        <v>2026</v>
      </c>
      <c r="C169" s="39" t="s">
        <v>120</v>
      </c>
      <c r="D169" s="39">
        <v>113220400</v>
      </c>
      <c r="E169" s="39" t="s">
        <v>121</v>
      </c>
      <c r="F169" s="39" t="s">
        <v>122</v>
      </c>
      <c r="G169" s="39"/>
      <c r="H169" s="39" t="s">
        <v>401</v>
      </c>
      <c r="I169" s="39" t="s">
        <v>125</v>
      </c>
      <c r="J169" s="39"/>
      <c r="K169" s="39" t="s">
        <v>126</v>
      </c>
      <c r="L169" s="39"/>
      <c r="M169" s="39" t="s">
        <v>126</v>
      </c>
      <c r="N169" s="39"/>
      <c r="O169" s="39" t="s">
        <v>126</v>
      </c>
      <c r="P169" s="39"/>
      <c r="Q169" s="39" t="s">
        <v>126</v>
      </c>
      <c r="R169" s="39"/>
      <c r="S169" s="38">
        <f>(J169*'"Вес" ПИР'!$B$13+L169*'"Вес" ПИР'!$B$14+N169*'"Вес" ПИР'!$B$15+P169*'"Вес" ПИР'!$B$16+R169*'"Вес" ПИР'!$B$17)/100</f>
        <v>0</v>
      </c>
      <c r="T169" s="39" t="s">
        <v>127</v>
      </c>
      <c r="U169" s="39"/>
      <c r="V169" s="39" t="s">
        <v>127</v>
      </c>
      <c r="W169" s="39"/>
      <c r="X169" s="72">
        <f>(U169*'"Вес" ПИР'!$B$22+W169*'"Вес" ПИР'!$B$23)/100</f>
        <v>0</v>
      </c>
      <c r="Y169" s="39"/>
      <c r="Z169" s="39"/>
      <c r="AA169" s="39"/>
      <c r="AB169" s="39"/>
      <c r="AC169" s="39"/>
      <c r="AD169" s="39"/>
      <c r="AE169" s="39"/>
      <c r="AF169" s="39"/>
      <c r="AG169" s="38">
        <f>(Z169*'"Вес" ПИР'!$B$28+AB169*'"Вес" ПИР'!$B$29+AD169*'"Вес" ПИР'!$B$30+AF169*'"Вес" ПИР'!$B$31)/100</f>
        <v>0</v>
      </c>
      <c r="AH169" s="39"/>
      <c r="AI169" s="39"/>
      <c r="AJ169" s="39" t="s">
        <v>126</v>
      </c>
      <c r="AK169" s="39"/>
      <c r="AL169" s="39"/>
      <c r="AM169" s="39"/>
      <c r="AN169" s="39"/>
      <c r="AO169" s="39"/>
      <c r="AP169" s="39" t="s">
        <v>126</v>
      </c>
      <c r="AQ169" s="39"/>
      <c r="AR169" s="39" t="s">
        <v>126</v>
      </c>
      <c r="AS169" s="39"/>
      <c r="AT169" s="39" t="s">
        <v>126</v>
      </c>
      <c r="AU169" s="39"/>
      <c r="AV169" s="39"/>
      <c r="AW169" s="39"/>
      <c r="AX169" s="39"/>
      <c r="AY169" s="39"/>
      <c r="AZ169" s="39"/>
      <c r="BA169" s="39"/>
      <c r="BB169" s="72">
        <f>(AI169*'"Вес" ПИР'!$B$36+AK169*'"Вес" ПИР'!$B$37+AM169*'"Вес" ПИР'!$B$38+AO169*'"Вес" ПИР'!$B$39+AQ169*'"Вес" ПИР'!$B$40+AS169*'"Вес" ПИР'!$B$41+AU169*'"Вес" ПИР'!$B$42+AW169*'"Вес" ПИР'!$B$43+AY169*'"Вес" ПИР'!$B$44+BA169*'"Вес" ПИР'!$B$45)/100</f>
        <v>0</v>
      </c>
      <c r="BC169" s="39" t="s">
        <v>126</v>
      </c>
      <c r="BD169" s="39"/>
      <c r="BE169" s="39" t="s">
        <v>126</v>
      </c>
      <c r="BF169" s="57"/>
      <c r="BG169" s="72">
        <f>(BD169*'"Вес" ПИР'!$B$50+BF169*'"Вес" ПИР'!$B$51)/100</f>
        <v>0</v>
      </c>
      <c r="BH169" s="39"/>
      <c r="BI169" s="72">
        <v>0</v>
      </c>
      <c r="BJ169" s="39"/>
      <c r="BK169" s="56">
        <v>46218</v>
      </c>
      <c r="BL169" s="38">
        <f>(S169*'"Вес" ПИР'!$B$3+X169*'"Вес" ПИР'!$B$4+AG169*'"Вес" ПИР'!$B$5+BB169*'"Вес" ПИР'!$B$6+BG169*'"Вес" ПИР'!$B$7+BI169*'"Вес" ПИР'!$B$8)/100</f>
        <v>0</v>
      </c>
    </row>
    <row r="170" spans="1:64" ht="28">
      <c r="A170" s="54"/>
      <c r="B170" s="54">
        <v>2026</v>
      </c>
      <c r="C170" s="39" t="s">
        <v>120</v>
      </c>
      <c r="D170" s="39">
        <v>113447200</v>
      </c>
      <c r="E170" s="39" t="s">
        <v>121</v>
      </c>
      <c r="F170" s="39" t="s">
        <v>132</v>
      </c>
      <c r="G170" s="39" t="s">
        <v>402</v>
      </c>
      <c r="H170" s="39" t="s">
        <v>403</v>
      </c>
      <c r="I170" s="39" t="s">
        <v>125</v>
      </c>
      <c r="J170" s="39"/>
      <c r="K170" s="39" t="s">
        <v>126</v>
      </c>
      <c r="L170" s="39"/>
      <c r="M170" s="39" t="s">
        <v>126</v>
      </c>
      <c r="N170" s="39"/>
      <c r="O170" s="39" t="s">
        <v>126</v>
      </c>
      <c r="P170" s="39"/>
      <c r="Q170" s="39" t="s">
        <v>126</v>
      </c>
      <c r="R170" s="39"/>
      <c r="S170" s="38">
        <f>(J170*'"Вес" ПИР'!$B$13+L170*'"Вес" ПИР'!$B$14+N170*'"Вес" ПИР'!$B$15+P170*'"Вес" ПИР'!$B$16+R170*'"Вес" ПИР'!$B$17)/100</f>
        <v>0</v>
      </c>
      <c r="T170" s="39" t="s">
        <v>135</v>
      </c>
      <c r="U170" s="39"/>
      <c r="V170" s="39" t="s">
        <v>135</v>
      </c>
      <c r="W170" s="39"/>
      <c r="X170" s="72">
        <f>(U170*'"Вес" ПИР'!$B$22+W170*'"Вес" ПИР'!$B$23)/100</f>
        <v>0</v>
      </c>
      <c r="Y170" s="39"/>
      <c r="Z170" s="39"/>
      <c r="AA170" s="39"/>
      <c r="AB170" s="39"/>
      <c r="AC170" s="39"/>
      <c r="AD170" s="39"/>
      <c r="AE170" s="39"/>
      <c r="AF170" s="39"/>
      <c r="AG170" s="38">
        <f>(Z170*'"Вес" ПИР'!$B$28+AB170*'"Вес" ПИР'!$B$29+AD170*'"Вес" ПИР'!$B$30+AF170*'"Вес" ПИР'!$B$31)/100</f>
        <v>0</v>
      </c>
      <c r="AH170" s="39"/>
      <c r="AI170" s="39"/>
      <c r="AJ170" s="39" t="s">
        <v>126</v>
      </c>
      <c r="AK170" s="39"/>
      <c r="AL170" s="39"/>
      <c r="AM170" s="39"/>
      <c r="AN170" s="39"/>
      <c r="AO170" s="39"/>
      <c r="AP170" s="39" t="s">
        <v>126</v>
      </c>
      <c r="AQ170" s="39"/>
      <c r="AR170" s="39" t="s">
        <v>126</v>
      </c>
      <c r="AS170" s="39"/>
      <c r="AT170" s="39" t="s">
        <v>126</v>
      </c>
      <c r="AU170" s="39"/>
      <c r="AV170" s="39"/>
      <c r="AW170" s="39"/>
      <c r="AX170" s="39"/>
      <c r="AY170" s="39"/>
      <c r="AZ170" s="39"/>
      <c r="BA170" s="39"/>
      <c r="BB170" s="72">
        <f>(AI170*'"Вес" ПИР'!$B$36+AK170*'"Вес" ПИР'!$B$37+AM170*'"Вес" ПИР'!$B$38+AO170*'"Вес" ПИР'!$B$39+AQ170*'"Вес" ПИР'!$B$40+AS170*'"Вес" ПИР'!$B$41+AU170*'"Вес" ПИР'!$B$42+AW170*'"Вес" ПИР'!$B$43+AY170*'"Вес" ПИР'!$B$44+BA170*'"Вес" ПИР'!$B$45)/100</f>
        <v>0</v>
      </c>
      <c r="BC170" s="39" t="s">
        <v>126</v>
      </c>
      <c r="BD170" s="39"/>
      <c r="BE170" s="39" t="s">
        <v>126</v>
      </c>
      <c r="BF170" s="57"/>
      <c r="BG170" s="72">
        <f>(BD170*'"Вес" ПИР'!$B$50+BF170*'"Вес" ПИР'!$B$51)/100</f>
        <v>0</v>
      </c>
      <c r="BH170" s="39"/>
      <c r="BI170" s="72">
        <v>0</v>
      </c>
      <c r="BJ170" s="39"/>
      <c r="BK170" s="56">
        <v>46266</v>
      </c>
      <c r="BL170" s="38">
        <f>(S170*'"Вес" ПИР'!$B$3+X170*'"Вес" ПИР'!$B$4+AG170*'"Вес" ПИР'!$B$5+BB170*'"Вес" ПИР'!$B$6+BG170*'"Вес" ПИР'!$B$7+BI170*'"Вес" ПИР'!$B$8)/100</f>
        <v>0</v>
      </c>
    </row>
    <row r="171" spans="1:64" ht="28">
      <c r="A171" s="54"/>
      <c r="B171" s="54">
        <v>2026</v>
      </c>
      <c r="C171" s="39" t="s">
        <v>120</v>
      </c>
      <c r="D171" s="39">
        <v>114035300</v>
      </c>
      <c r="E171" s="39" t="s">
        <v>121</v>
      </c>
      <c r="F171" s="39" t="s">
        <v>253</v>
      </c>
      <c r="G171" s="39" t="s">
        <v>268</v>
      </c>
      <c r="H171" s="39" t="s">
        <v>404</v>
      </c>
      <c r="I171" s="39" t="s">
        <v>125</v>
      </c>
      <c r="J171" s="39"/>
      <c r="K171" s="39" t="s">
        <v>126</v>
      </c>
      <c r="L171" s="39"/>
      <c r="M171" s="39" t="s">
        <v>126</v>
      </c>
      <c r="N171" s="39"/>
      <c r="O171" s="39" t="s">
        <v>126</v>
      </c>
      <c r="P171" s="39"/>
      <c r="Q171" s="39" t="s">
        <v>126</v>
      </c>
      <c r="R171" s="39"/>
      <c r="S171" s="38">
        <f>(J171*'"Вес" ПИР'!$B$13+L171*'"Вес" ПИР'!$B$14+N171*'"Вес" ПИР'!$B$15+P171*'"Вес" ПИР'!$B$16+R171*'"Вес" ПИР'!$B$17)/100</f>
        <v>0</v>
      </c>
      <c r="T171" s="39" t="s">
        <v>127</v>
      </c>
      <c r="U171" s="39"/>
      <c r="V171" s="39" t="s">
        <v>127</v>
      </c>
      <c r="W171" s="39"/>
      <c r="X171" s="72">
        <f>(U171*'"Вес" ПИР'!$B$22+W171*'"Вес" ПИР'!$B$23)/100</f>
        <v>0</v>
      </c>
      <c r="Y171" s="39"/>
      <c r="Z171" s="39"/>
      <c r="AA171" s="39"/>
      <c r="AB171" s="39"/>
      <c r="AC171" s="39"/>
      <c r="AD171" s="39"/>
      <c r="AE171" s="39"/>
      <c r="AF171" s="39"/>
      <c r="AG171" s="38">
        <f>(Z171*'"Вес" ПИР'!$B$28+AB171*'"Вес" ПИР'!$B$29+AD171*'"Вес" ПИР'!$B$30+AF171*'"Вес" ПИР'!$B$31)/100</f>
        <v>0</v>
      </c>
      <c r="AH171" s="39"/>
      <c r="AI171" s="39"/>
      <c r="AJ171" s="39" t="s">
        <v>126</v>
      </c>
      <c r="AK171" s="39"/>
      <c r="AL171" s="39"/>
      <c r="AM171" s="39"/>
      <c r="AN171" s="39"/>
      <c r="AO171" s="39"/>
      <c r="AP171" s="39" t="s">
        <v>126</v>
      </c>
      <c r="AQ171" s="39"/>
      <c r="AR171" s="39" t="s">
        <v>126</v>
      </c>
      <c r="AS171" s="39"/>
      <c r="AT171" s="39" t="s">
        <v>126</v>
      </c>
      <c r="AU171" s="39"/>
      <c r="AV171" s="39"/>
      <c r="AW171" s="39"/>
      <c r="AX171" s="39"/>
      <c r="AY171" s="39"/>
      <c r="AZ171" s="39"/>
      <c r="BA171" s="39"/>
      <c r="BB171" s="72">
        <f>(AI171*'"Вес" ПИР'!$B$36+AK171*'"Вес" ПИР'!$B$37+AM171*'"Вес" ПИР'!$B$38+AO171*'"Вес" ПИР'!$B$39+AQ171*'"Вес" ПИР'!$B$40+AS171*'"Вес" ПИР'!$B$41+AU171*'"Вес" ПИР'!$B$42+AW171*'"Вес" ПИР'!$B$43+AY171*'"Вес" ПИР'!$B$44+BA171*'"Вес" ПИР'!$B$45)/100</f>
        <v>0</v>
      </c>
      <c r="BC171" s="39" t="s">
        <v>126</v>
      </c>
      <c r="BD171" s="39"/>
      <c r="BE171" s="39" t="s">
        <v>126</v>
      </c>
      <c r="BF171" s="57"/>
      <c r="BG171" s="72">
        <f>(BD171*'"Вес" ПИР'!$B$50+BF171*'"Вес" ПИР'!$B$51)/100</f>
        <v>0</v>
      </c>
      <c r="BH171" s="39"/>
      <c r="BI171" s="72">
        <v>0</v>
      </c>
      <c r="BJ171" s="39"/>
      <c r="BK171" s="56">
        <v>46218</v>
      </c>
      <c r="BL171" s="38">
        <f>(S171*'"Вес" ПИР'!$B$3+X171*'"Вес" ПИР'!$B$4+AG171*'"Вес" ПИР'!$B$5+BB171*'"Вес" ПИР'!$B$6+BG171*'"Вес" ПИР'!$B$7+BI171*'"Вес" ПИР'!$B$8)/100</f>
        <v>0</v>
      </c>
    </row>
    <row r="172" spans="1:64" ht="28">
      <c r="A172" s="54"/>
      <c r="B172" s="54">
        <v>2026</v>
      </c>
      <c r="C172" s="39" t="s">
        <v>120</v>
      </c>
      <c r="D172" s="39">
        <v>114037400</v>
      </c>
      <c r="E172" s="39" t="s">
        <v>121</v>
      </c>
      <c r="F172" s="39" t="s">
        <v>253</v>
      </c>
      <c r="G172" s="39" t="s">
        <v>258</v>
      </c>
      <c r="H172" s="39" t="s">
        <v>405</v>
      </c>
      <c r="I172" s="39" t="s">
        <v>125</v>
      </c>
      <c r="J172" s="39"/>
      <c r="K172" s="39" t="s">
        <v>126</v>
      </c>
      <c r="L172" s="39"/>
      <c r="M172" s="39" t="s">
        <v>126</v>
      </c>
      <c r="N172" s="39"/>
      <c r="O172" s="39" t="s">
        <v>126</v>
      </c>
      <c r="P172" s="39"/>
      <c r="Q172" s="39" t="s">
        <v>126</v>
      </c>
      <c r="R172" s="39"/>
      <c r="S172" s="38">
        <f>(J172*'"Вес" ПИР'!$B$13+L172*'"Вес" ПИР'!$B$14+N172*'"Вес" ПИР'!$B$15+P172*'"Вес" ПИР'!$B$16+R172*'"Вес" ПИР'!$B$17)/100</f>
        <v>0</v>
      </c>
      <c r="T172" s="39" t="s">
        <v>127</v>
      </c>
      <c r="U172" s="39"/>
      <c r="V172" s="39" t="s">
        <v>127</v>
      </c>
      <c r="W172" s="39"/>
      <c r="X172" s="72">
        <f>(U172*'"Вес" ПИР'!$B$22+W172*'"Вес" ПИР'!$B$23)/100</f>
        <v>0</v>
      </c>
      <c r="Y172" s="39"/>
      <c r="Z172" s="39"/>
      <c r="AA172" s="39"/>
      <c r="AB172" s="39"/>
      <c r="AC172" s="39"/>
      <c r="AD172" s="39"/>
      <c r="AE172" s="39"/>
      <c r="AF172" s="39"/>
      <c r="AG172" s="38">
        <f>(Z172*'"Вес" ПИР'!$B$28+AB172*'"Вес" ПИР'!$B$29+AD172*'"Вес" ПИР'!$B$30+AF172*'"Вес" ПИР'!$B$31)/100</f>
        <v>0</v>
      </c>
      <c r="AH172" s="39"/>
      <c r="AI172" s="39"/>
      <c r="AJ172" s="39" t="s">
        <v>126</v>
      </c>
      <c r="AK172" s="39"/>
      <c r="AL172" s="39"/>
      <c r="AM172" s="39"/>
      <c r="AN172" s="39"/>
      <c r="AO172" s="39"/>
      <c r="AP172" s="39" t="s">
        <v>126</v>
      </c>
      <c r="AQ172" s="39"/>
      <c r="AR172" s="39" t="s">
        <v>126</v>
      </c>
      <c r="AS172" s="39"/>
      <c r="AT172" s="39" t="s">
        <v>126</v>
      </c>
      <c r="AU172" s="39"/>
      <c r="AV172" s="39"/>
      <c r="AW172" s="39"/>
      <c r="AX172" s="39"/>
      <c r="AY172" s="39"/>
      <c r="AZ172" s="39"/>
      <c r="BA172" s="39"/>
      <c r="BB172" s="72">
        <f>(AI172*'"Вес" ПИР'!$B$36+AK172*'"Вес" ПИР'!$B$37+AM172*'"Вес" ПИР'!$B$38+AO172*'"Вес" ПИР'!$B$39+AQ172*'"Вес" ПИР'!$B$40+AS172*'"Вес" ПИР'!$B$41+AU172*'"Вес" ПИР'!$B$42+AW172*'"Вес" ПИР'!$B$43+AY172*'"Вес" ПИР'!$B$44+BA172*'"Вес" ПИР'!$B$45)/100</f>
        <v>0</v>
      </c>
      <c r="BC172" s="39" t="s">
        <v>126</v>
      </c>
      <c r="BD172" s="39"/>
      <c r="BE172" s="39" t="s">
        <v>126</v>
      </c>
      <c r="BF172" s="57"/>
      <c r="BG172" s="72">
        <f>(BD172*'"Вес" ПИР'!$B$50+BF172*'"Вес" ПИР'!$B$51)/100</f>
        <v>0</v>
      </c>
      <c r="BH172" s="39"/>
      <c r="BI172" s="72">
        <v>0</v>
      </c>
      <c r="BJ172" s="39"/>
      <c r="BK172" s="56">
        <v>46218</v>
      </c>
      <c r="BL172" s="38">
        <f>(S172*'"Вес" ПИР'!$B$3+X172*'"Вес" ПИР'!$B$4+AG172*'"Вес" ПИР'!$B$5+BB172*'"Вес" ПИР'!$B$6+BG172*'"Вес" ПИР'!$B$7+BI172*'"Вес" ПИР'!$B$8)/100</f>
        <v>0</v>
      </c>
    </row>
    <row r="173" spans="1:64" ht="28">
      <c r="A173" s="54"/>
      <c r="B173" s="54">
        <v>2026</v>
      </c>
      <c r="C173" s="39" t="s">
        <v>120</v>
      </c>
      <c r="D173" s="39">
        <v>114637400</v>
      </c>
      <c r="E173" s="39" t="s">
        <v>121</v>
      </c>
      <c r="F173" s="39" t="s">
        <v>142</v>
      </c>
      <c r="G173" s="39" t="s">
        <v>406</v>
      </c>
      <c r="H173" s="39" t="s">
        <v>407</v>
      </c>
      <c r="I173" s="39" t="s">
        <v>125</v>
      </c>
      <c r="J173" s="39"/>
      <c r="K173" s="39" t="s">
        <v>126</v>
      </c>
      <c r="L173" s="39"/>
      <c r="M173" s="39" t="s">
        <v>126</v>
      </c>
      <c r="N173" s="39"/>
      <c r="O173" s="39" t="s">
        <v>126</v>
      </c>
      <c r="P173" s="39"/>
      <c r="Q173" s="39" t="s">
        <v>126</v>
      </c>
      <c r="R173" s="39"/>
      <c r="S173" s="38">
        <f>(J173*'"Вес" ПИР'!$B$13+L173*'"Вес" ПИР'!$B$14+N173*'"Вес" ПИР'!$B$15+P173*'"Вес" ПИР'!$B$16+R173*'"Вес" ПИР'!$B$17)/100</f>
        <v>0</v>
      </c>
      <c r="T173" s="39" t="s">
        <v>127</v>
      </c>
      <c r="U173" s="39"/>
      <c r="V173" s="39" t="s">
        <v>127</v>
      </c>
      <c r="W173" s="39"/>
      <c r="X173" s="72">
        <f>(U173*'"Вес" ПИР'!$B$22+W173*'"Вес" ПИР'!$B$23)/100</f>
        <v>0</v>
      </c>
      <c r="Y173" s="39"/>
      <c r="Z173" s="39"/>
      <c r="AA173" s="39"/>
      <c r="AB173" s="39"/>
      <c r="AC173" s="39"/>
      <c r="AD173" s="39"/>
      <c r="AE173" s="39"/>
      <c r="AF173" s="39"/>
      <c r="AG173" s="38">
        <f>(Z173*'"Вес" ПИР'!$B$28+AB173*'"Вес" ПИР'!$B$29+AD173*'"Вес" ПИР'!$B$30+AF173*'"Вес" ПИР'!$B$31)/100</f>
        <v>0</v>
      </c>
      <c r="AH173" s="39"/>
      <c r="AI173" s="39"/>
      <c r="AJ173" s="39" t="s">
        <v>126</v>
      </c>
      <c r="AK173" s="39"/>
      <c r="AL173" s="39"/>
      <c r="AM173" s="39"/>
      <c r="AN173" s="39"/>
      <c r="AO173" s="39"/>
      <c r="AP173" s="39" t="s">
        <v>126</v>
      </c>
      <c r="AQ173" s="39"/>
      <c r="AR173" s="39" t="s">
        <v>126</v>
      </c>
      <c r="AS173" s="39"/>
      <c r="AT173" s="39" t="s">
        <v>126</v>
      </c>
      <c r="AU173" s="39"/>
      <c r="AV173" s="39"/>
      <c r="AW173" s="39"/>
      <c r="AX173" s="39"/>
      <c r="AY173" s="39"/>
      <c r="AZ173" s="39"/>
      <c r="BA173" s="39"/>
      <c r="BB173" s="72">
        <f>(AI173*'"Вес" ПИР'!$B$36+AK173*'"Вес" ПИР'!$B$37+AM173*'"Вес" ПИР'!$B$38+AO173*'"Вес" ПИР'!$B$39+AQ173*'"Вес" ПИР'!$B$40+AS173*'"Вес" ПИР'!$B$41+AU173*'"Вес" ПИР'!$B$42+AW173*'"Вес" ПИР'!$B$43+AY173*'"Вес" ПИР'!$B$44+BA173*'"Вес" ПИР'!$B$45)/100</f>
        <v>0</v>
      </c>
      <c r="BC173" s="39" t="s">
        <v>126</v>
      </c>
      <c r="BD173" s="39"/>
      <c r="BE173" s="39" t="s">
        <v>126</v>
      </c>
      <c r="BF173" s="57"/>
      <c r="BG173" s="72">
        <f>(BD173*'"Вес" ПИР'!$B$50+BF173*'"Вес" ПИР'!$B$51)/100</f>
        <v>0</v>
      </c>
      <c r="BH173" s="39"/>
      <c r="BI173" s="72">
        <v>0</v>
      </c>
      <c r="BJ173" s="39"/>
      <c r="BK173" s="56">
        <v>46218</v>
      </c>
      <c r="BL173" s="38">
        <f>(S173*'"Вес" ПИР'!$B$3+X173*'"Вес" ПИР'!$B$4+AG173*'"Вес" ПИР'!$B$5+BB173*'"Вес" ПИР'!$B$6+BG173*'"Вес" ПИР'!$B$7+BI173*'"Вес" ПИР'!$B$8)/100</f>
        <v>0</v>
      </c>
    </row>
    <row r="174" spans="1:64" ht="28">
      <c r="A174" s="54"/>
      <c r="B174" s="54">
        <v>2026</v>
      </c>
      <c r="C174" s="39" t="s">
        <v>120</v>
      </c>
      <c r="D174" s="39">
        <v>115673400</v>
      </c>
      <c r="E174" s="39" t="s">
        <v>121</v>
      </c>
      <c r="F174" s="39" t="s">
        <v>156</v>
      </c>
      <c r="G174" s="39" t="s">
        <v>408</v>
      </c>
      <c r="H174" s="39" t="s">
        <v>409</v>
      </c>
      <c r="I174" s="39" t="s">
        <v>125</v>
      </c>
      <c r="J174" s="39"/>
      <c r="K174" s="39" t="s">
        <v>126</v>
      </c>
      <c r="L174" s="39"/>
      <c r="M174" s="39" t="s">
        <v>126</v>
      </c>
      <c r="N174" s="39"/>
      <c r="O174" s="39" t="s">
        <v>126</v>
      </c>
      <c r="P174" s="39"/>
      <c r="Q174" s="39" t="s">
        <v>126</v>
      </c>
      <c r="R174" s="39"/>
      <c r="S174" s="38">
        <f>(J174*'"Вес" ПИР'!$B$13+L174*'"Вес" ПИР'!$B$14+N174*'"Вес" ПИР'!$B$15+P174*'"Вес" ПИР'!$B$16+R174*'"Вес" ПИР'!$B$17)/100</f>
        <v>0</v>
      </c>
      <c r="T174" s="39" t="s">
        <v>135</v>
      </c>
      <c r="U174" s="39"/>
      <c r="V174" s="39" t="s">
        <v>135</v>
      </c>
      <c r="W174" s="39"/>
      <c r="X174" s="72">
        <f>(U174*'"Вес" ПИР'!$B$22+W174*'"Вес" ПИР'!$B$23)/100</f>
        <v>0</v>
      </c>
      <c r="Y174" s="39"/>
      <c r="Z174" s="39"/>
      <c r="AA174" s="39"/>
      <c r="AB174" s="39"/>
      <c r="AC174" s="39"/>
      <c r="AD174" s="39"/>
      <c r="AE174" s="39"/>
      <c r="AF174" s="39"/>
      <c r="AG174" s="38">
        <f>(Z174*'"Вес" ПИР'!$B$28+AB174*'"Вес" ПИР'!$B$29+AD174*'"Вес" ПИР'!$B$30+AF174*'"Вес" ПИР'!$B$31)/100</f>
        <v>0</v>
      </c>
      <c r="AH174" s="39"/>
      <c r="AI174" s="39"/>
      <c r="AJ174" s="39" t="s">
        <v>126</v>
      </c>
      <c r="AK174" s="39"/>
      <c r="AL174" s="39"/>
      <c r="AM174" s="39"/>
      <c r="AN174" s="39"/>
      <c r="AO174" s="39"/>
      <c r="AP174" s="39" t="s">
        <v>126</v>
      </c>
      <c r="AQ174" s="39"/>
      <c r="AR174" s="39" t="s">
        <v>126</v>
      </c>
      <c r="AS174" s="39"/>
      <c r="AT174" s="39" t="s">
        <v>126</v>
      </c>
      <c r="AU174" s="39"/>
      <c r="AV174" s="39"/>
      <c r="AW174" s="39"/>
      <c r="AX174" s="39"/>
      <c r="AY174" s="39"/>
      <c r="AZ174" s="39"/>
      <c r="BA174" s="39"/>
      <c r="BB174" s="72">
        <f>(AI174*'"Вес" ПИР'!$B$36+AK174*'"Вес" ПИР'!$B$37+AM174*'"Вес" ПИР'!$B$38+AO174*'"Вес" ПИР'!$B$39+AQ174*'"Вес" ПИР'!$B$40+AS174*'"Вес" ПИР'!$B$41+AU174*'"Вес" ПИР'!$B$42+AW174*'"Вес" ПИР'!$B$43+AY174*'"Вес" ПИР'!$B$44+BA174*'"Вес" ПИР'!$B$45)/100</f>
        <v>0</v>
      </c>
      <c r="BC174" s="39" t="s">
        <v>126</v>
      </c>
      <c r="BD174" s="39"/>
      <c r="BE174" s="39" t="s">
        <v>126</v>
      </c>
      <c r="BF174" s="57"/>
      <c r="BG174" s="72">
        <f>(BD174*'"Вес" ПИР'!$B$50+BF174*'"Вес" ПИР'!$B$51)/100</f>
        <v>0</v>
      </c>
      <c r="BH174" s="39"/>
      <c r="BI174" s="72">
        <v>0</v>
      </c>
      <c r="BJ174" s="39"/>
      <c r="BK174" s="58">
        <v>46266</v>
      </c>
      <c r="BL174" s="38">
        <f>(S174*'"Вес" ПИР'!$B$3+X174*'"Вес" ПИР'!$B$4+AG174*'"Вес" ПИР'!$B$5+BB174*'"Вес" ПИР'!$B$6+BG174*'"Вес" ПИР'!$B$7+BI174*'"Вес" ПИР'!$B$8)/100</f>
        <v>0</v>
      </c>
    </row>
    <row r="175" spans="1:64" ht="28">
      <c r="A175" s="54"/>
      <c r="B175" s="54">
        <v>2026</v>
      </c>
      <c r="C175" s="39"/>
      <c r="D175" s="39">
        <v>111847100</v>
      </c>
      <c r="E175" s="39" t="s">
        <v>121</v>
      </c>
      <c r="F175" s="39" t="s">
        <v>410</v>
      </c>
      <c r="G175" s="39" t="s">
        <v>411</v>
      </c>
      <c r="H175" s="39" t="s">
        <v>412</v>
      </c>
      <c r="I175" s="39" t="s">
        <v>125</v>
      </c>
      <c r="J175" s="39"/>
      <c r="K175" s="39" t="s">
        <v>126</v>
      </c>
      <c r="L175" s="39"/>
      <c r="M175" s="39" t="s">
        <v>126</v>
      </c>
      <c r="N175" s="39"/>
      <c r="O175" s="39" t="s">
        <v>126</v>
      </c>
      <c r="P175" s="39"/>
      <c r="Q175" s="39" t="s">
        <v>126</v>
      </c>
      <c r="R175" s="39"/>
      <c r="S175" s="38">
        <f>(J175*'"Вес" ПИР'!$B$13+L175*'"Вес" ПИР'!$B$14+N175*'"Вес" ПИР'!$B$15+P175*'"Вес" ПИР'!$B$16+R175*'"Вес" ПИР'!$B$17)/100</f>
        <v>0</v>
      </c>
      <c r="T175" s="39" t="s">
        <v>127</v>
      </c>
      <c r="U175" s="39"/>
      <c r="V175" s="39" t="s">
        <v>127</v>
      </c>
      <c r="W175" s="39"/>
      <c r="X175" s="72">
        <f>(U175*'"Вес" ПИР'!$B$22+W175*'"Вес" ПИР'!$B$23)/100</f>
        <v>0</v>
      </c>
      <c r="Y175" s="39"/>
      <c r="Z175" s="39"/>
      <c r="AA175" s="39"/>
      <c r="AB175" s="39"/>
      <c r="AC175" s="39"/>
      <c r="AD175" s="39"/>
      <c r="AE175" s="39"/>
      <c r="AF175" s="39"/>
      <c r="AG175" s="38">
        <f>(Z175*'"Вес" ПИР'!$B$28+AB175*'"Вес" ПИР'!$B$29+AD175*'"Вес" ПИР'!$B$30+AF175*'"Вес" ПИР'!$B$31)/100</f>
        <v>0</v>
      </c>
      <c r="AH175" s="39"/>
      <c r="AI175" s="39"/>
      <c r="AJ175" s="39" t="s">
        <v>126</v>
      </c>
      <c r="AK175" s="39"/>
      <c r="AL175" s="39"/>
      <c r="AM175" s="39"/>
      <c r="AN175" s="39"/>
      <c r="AO175" s="39"/>
      <c r="AP175" s="39" t="s">
        <v>126</v>
      </c>
      <c r="AQ175" s="39"/>
      <c r="AR175" s="39" t="s">
        <v>126</v>
      </c>
      <c r="AS175" s="39"/>
      <c r="AT175" s="39" t="s">
        <v>126</v>
      </c>
      <c r="AU175" s="39"/>
      <c r="AV175" s="39"/>
      <c r="AW175" s="39"/>
      <c r="AX175" s="39"/>
      <c r="AY175" s="39"/>
      <c r="AZ175" s="39"/>
      <c r="BA175" s="39"/>
      <c r="BB175" s="72">
        <f>(AI175*'"Вес" ПИР'!$B$36+AK175*'"Вес" ПИР'!$B$37+AM175*'"Вес" ПИР'!$B$38+AO175*'"Вес" ПИР'!$B$39+AQ175*'"Вес" ПИР'!$B$40+AS175*'"Вес" ПИР'!$B$41+AU175*'"Вес" ПИР'!$B$42+AW175*'"Вес" ПИР'!$B$43+AY175*'"Вес" ПИР'!$B$44+BA175*'"Вес" ПИР'!$B$45)/100</f>
        <v>0</v>
      </c>
      <c r="BC175" s="39" t="s">
        <v>126</v>
      </c>
      <c r="BD175" s="39"/>
      <c r="BE175" s="39" t="s">
        <v>126</v>
      </c>
      <c r="BF175" s="57"/>
      <c r="BG175" s="72">
        <f>(BD175*'"Вес" ПИР'!$B$50+BF175*'"Вес" ПИР'!$B$51)/100</f>
        <v>0</v>
      </c>
      <c r="BH175" s="39"/>
      <c r="BI175" s="72">
        <v>0</v>
      </c>
      <c r="BJ175" s="39"/>
      <c r="BK175" s="56">
        <v>46218</v>
      </c>
      <c r="BL175" s="38">
        <f>(S175*'"Вес" ПИР'!$B$3+X175*'"Вес" ПИР'!$B$4+AG175*'"Вес" ПИР'!$B$5+BB175*'"Вес" ПИР'!$B$6+BG175*'"Вес" ПИР'!$B$7+BI175*'"Вес" ПИР'!$B$8)/100</f>
        <v>0</v>
      </c>
    </row>
    <row r="176" spans="1:64" ht="42">
      <c r="A176" s="54"/>
      <c r="B176" s="54">
        <v>2026</v>
      </c>
      <c r="C176" s="39" t="s">
        <v>413</v>
      </c>
      <c r="D176" s="39">
        <v>153237100</v>
      </c>
      <c r="E176" s="39" t="s">
        <v>414</v>
      </c>
      <c r="F176" s="39" t="s">
        <v>415</v>
      </c>
      <c r="G176" s="39" t="s">
        <v>416</v>
      </c>
      <c r="H176" s="39" t="s">
        <v>417</v>
      </c>
      <c r="I176" s="39" t="s">
        <v>418</v>
      </c>
      <c r="J176" s="39"/>
      <c r="K176" s="39" t="s">
        <v>420</v>
      </c>
      <c r="L176" s="39"/>
      <c r="M176" s="39" t="s">
        <v>419</v>
      </c>
      <c r="N176" s="39"/>
      <c r="O176" s="39" t="s">
        <v>420</v>
      </c>
      <c r="P176" s="39"/>
      <c r="Q176" s="39" t="s">
        <v>420</v>
      </c>
      <c r="R176" s="39"/>
      <c r="S176" s="38">
        <f>(J176*'"Вес" ПИР'!$B$13+L176*'"Вес" ПИР'!$B$14+N176*'"Вес" ПИР'!$B$15+P176*'"Вес" ПИР'!$B$16+R176*'"Вес" ПИР'!$B$17)/100</f>
        <v>0</v>
      </c>
      <c r="T176" s="39" t="s">
        <v>421</v>
      </c>
      <c r="U176" s="39"/>
      <c r="V176" s="39" t="s">
        <v>421</v>
      </c>
      <c r="W176" s="39"/>
      <c r="X176" s="72">
        <f>(U176*'"Вес" ПИР'!$B$22+W176*'"Вес" ПИР'!$B$23)/100</f>
        <v>0</v>
      </c>
      <c r="Y176" s="39"/>
      <c r="Z176" s="39"/>
      <c r="AA176" s="39"/>
      <c r="AB176" s="39"/>
      <c r="AC176" s="39"/>
      <c r="AD176" s="39"/>
      <c r="AE176" s="39"/>
      <c r="AF176" s="39"/>
      <c r="AG176" s="38">
        <f>(Z176*'"Вес" ПИР'!$B$28+AB176*'"Вес" ПИР'!$B$29+AD176*'"Вес" ПИР'!$B$30+AF176*'"Вес" ПИР'!$B$31)/100</f>
        <v>0</v>
      </c>
      <c r="AH176" s="39"/>
      <c r="AI176" s="39"/>
      <c r="AJ176" s="39"/>
      <c r="AK176" s="39"/>
      <c r="AL176" s="39"/>
      <c r="AM176" s="39"/>
      <c r="AN176" s="39"/>
      <c r="AO176" s="39"/>
      <c r="AP176" s="39" t="s">
        <v>420</v>
      </c>
      <c r="AQ176" s="39"/>
      <c r="AR176" s="39" t="s">
        <v>420</v>
      </c>
      <c r="AS176" s="39"/>
      <c r="AT176" s="39" t="s">
        <v>420</v>
      </c>
      <c r="AU176" s="39"/>
      <c r="AV176" s="39"/>
      <c r="AW176" s="39"/>
      <c r="AX176" s="39"/>
      <c r="AY176" s="39"/>
      <c r="AZ176" s="39"/>
      <c r="BA176" s="39"/>
      <c r="BB176" s="72">
        <f>(AI176*'"Вес" ПИР'!$B$36+AK176*'"Вес" ПИР'!$B$37+AM176*'"Вес" ПИР'!$B$38+AO176*'"Вес" ПИР'!$B$39+AQ176*'"Вес" ПИР'!$B$40+AS176*'"Вес" ПИР'!$B$41+AU176*'"Вес" ПИР'!$B$42+AW176*'"Вес" ПИР'!$B$43+AY176*'"Вес" ПИР'!$B$44+BA176*'"Вес" ПИР'!$B$45)/100</f>
        <v>0</v>
      </c>
      <c r="BC176" s="39" t="s">
        <v>420</v>
      </c>
      <c r="BD176" s="39"/>
      <c r="BE176" s="39" t="s">
        <v>420</v>
      </c>
      <c r="BF176" s="57"/>
      <c r="BG176" s="72">
        <f>(BD176*'"Вес" ПИР'!$B$50+BF176*'"Вес" ПИР'!$B$51)/100</f>
        <v>0</v>
      </c>
      <c r="BH176" s="39"/>
      <c r="BI176" s="72">
        <v>0</v>
      </c>
      <c r="BJ176" s="39"/>
      <c r="BK176" s="58">
        <v>46266</v>
      </c>
      <c r="BL176" s="38">
        <f>(S176*'"Вес" ПИР'!$B$3+X176*'"Вес" ПИР'!$B$4+AG176*'"Вес" ПИР'!$B$5+BB176*'"Вес" ПИР'!$B$6+BG176*'"Вес" ПИР'!$B$7+BI176*'"Вес" ПИР'!$B$8)/100</f>
        <v>0</v>
      </c>
    </row>
    <row r="177" spans="1:64" ht="42">
      <c r="A177" s="54"/>
      <c r="B177" s="54">
        <v>2026</v>
      </c>
      <c r="C177" s="39" t="s">
        <v>413</v>
      </c>
      <c r="D177" s="39">
        <v>153237200</v>
      </c>
      <c r="E177" s="39" t="s">
        <v>414</v>
      </c>
      <c r="F177" s="39" t="s">
        <v>415</v>
      </c>
      <c r="G177" s="39" t="s">
        <v>416</v>
      </c>
      <c r="H177" s="39" t="s">
        <v>422</v>
      </c>
      <c r="I177" s="39" t="s">
        <v>418</v>
      </c>
      <c r="J177" s="39"/>
      <c r="K177" s="39" t="s">
        <v>420</v>
      </c>
      <c r="L177" s="39"/>
      <c r="M177" s="39" t="s">
        <v>419</v>
      </c>
      <c r="N177" s="39"/>
      <c r="O177" s="39" t="s">
        <v>420</v>
      </c>
      <c r="P177" s="39"/>
      <c r="Q177" s="39" t="s">
        <v>420</v>
      </c>
      <c r="R177" s="39"/>
      <c r="S177" s="38">
        <f>(J177*'"Вес" ПИР'!$B$13+L177*'"Вес" ПИР'!$B$14+N177*'"Вес" ПИР'!$B$15+P177*'"Вес" ПИР'!$B$16+R177*'"Вес" ПИР'!$B$17)/100</f>
        <v>0</v>
      </c>
      <c r="T177" s="39" t="s">
        <v>421</v>
      </c>
      <c r="U177" s="39"/>
      <c r="V177" s="39" t="s">
        <v>421</v>
      </c>
      <c r="W177" s="39"/>
      <c r="X177" s="72">
        <f>(U177*'"Вес" ПИР'!$B$22+W177*'"Вес" ПИР'!$B$23)/100</f>
        <v>0</v>
      </c>
      <c r="Y177" s="39"/>
      <c r="Z177" s="39"/>
      <c r="AA177" s="39"/>
      <c r="AB177" s="39"/>
      <c r="AC177" s="39"/>
      <c r="AD177" s="39"/>
      <c r="AE177" s="39"/>
      <c r="AF177" s="39"/>
      <c r="AG177" s="38">
        <f>(Z177*'"Вес" ПИР'!$B$28+AB177*'"Вес" ПИР'!$B$29+AD177*'"Вес" ПИР'!$B$30+AF177*'"Вес" ПИР'!$B$31)/100</f>
        <v>0</v>
      </c>
      <c r="AH177" s="39"/>
      <c r="AI177" s="39"/>
      <c r="AJ177" s="39"/>
      <c r="AK177" s="39"/>
      <c r="AL177" s="39"/>
      <c r="AM177" s="39"/>
      <c r="AN177" s="39"/>
      <c r="AO177" s="39"/>
      <c r="AP177" s="39" t="s">
        <v>420</v>
      </c>
      <c r="AQ177" s="39"/>
      <c r="AR177" s="39" t="s">
        <v>420</v>
      </c>
      <c r="AS177" s="39"/>
      <c r="AT177" s="39" t="s">
        <v>420</v>
      </c>
      <c r="AU177" s="39"/>
      <c r="AV177" s="39"/>
      <c r="AW177" s="39"/>
      <c r="AX177" s="39"/>
      <c r="AY177" s="39"/>
      <c r="AZ177" s="39"/>
      <c r="BA177" s="39"/>
      <c r="BB177" s="72">
        <f>(AI177*'"Вес" ПИР'!$B$36+AK177*'"Вес" ПИР'!$B$37+AM177*'"Вес" ПИР'!$B$38+AO177*'"Вес" ПИР'!$B$39+AQ177*'"Вес" ПИР'!$B$40+AS177*'"Вес" ПИР'!$B$41+AU177*'"Вес" ПИР'!$B$42+AW177*'"Вес" ПИР'!$B$43+AY177*'"Вес" ПИР'!$B$44+BA177*'"Вес" ПИР'!$B$45)/100</f>
        <v>0</v>
      </c>
      <c r="BC177" s="39" t="s">
        <v>420</v>
      </c>
      <c r="BD177" s="39"/>
      <c r="BE177" s="39" t="s">
        <v>420</v>
      </c>
      <c r="BF177" s="57"/>
      <c r="BG177" s="72">
        <f>(BD177*'"Вес" ПИР'!$B$50+BF177*'"Вес" ПИР'!$B$51)/100</f>
        <v>0</v>
      </c>
      <c r="BH177" s="39"/>
      <c r="BI177" s="72">
        <v>0</v>
      </c>
      <c r="BJ177" s="39"/>
      <c r="BK177" s="58">
        <v>46266</v>
      </c>
      <c r="BL177" s="38">
        <f>(S177*'"Вес" ПИР'!$B$3+X177*'"Вес" ПИР'!$B$4+AG177*'"Вес" ПИР'!$B$5+BB177*'"Вес" ПИР'!$B$6+BG177*'"Вес" ПИР'!$B$7+BI177*'"Вес" ПИР'!$B$8)/100</f>
        <v>0</v>
      </c>
    </row>
    <row r="178" spans="1:64" ht="42">
      <c r="A178" s="54"/>
      <c r="B178" s="54">
        <v>2026</v>
      </c>
      <c r="C178" s="39" t="s">
        <v>413</v>
      </c>
      <c r="D178" s="39">
        <v>153237300</v>
      </c>
      <c r="E178" s="39" t="s">
        <v>414</v>
      </c>
      <c r="F178" s="39" t="s">
        <v>415</v>
      </c>
      <c r="G178" s="39" t="s">
        <v>416</v>
      </c>
      <c r="H178" s="39" t="s">
        <v>423</v>
      </c>
      <c r="I178" s="39" t="s">
        <v>418</v>
      </c>
      <c r="J178" s="39"/>
      <c r="K178" s="39" t="s">
        <v>420</v>
      </c>
      <c r="L178" s="39"/>
      <c r="M178" s="39" t="s">
        <v>419</v>
      </c>
      <c r="N178" s="39"/>
      <c r="O178" s="39" t="s">
        <v>420</v>
      </c>
      <c r="P178" s="39"/>
      <c r="Q178" s="39" t="s">
        <v>420</v>
      </c>
      <c r="R178" s="39"/>
      <c r="S178" s="38">
        <f>(J178*'"Вес" ПИР'!$B$13+L178*'"Вес" ПИР'!$B$14+N178*'"Вес" ПИР'!$B$15+P178*'"Вес" ПИР'!$B$16+R178*'"Вес" ПИР'!$B$17)/100</f>
        <v>0</v>
      </c>
      <c r="T178" s="39" t="s">
        <v>421</v>
      </c>
      <c r="U178" s="39"/>
      <c r="V178" s="39" t="s">
        <v>421</v>
      </c>
      <c r="W178" s="39"/>
      <c r="X178" s="72">
        <f>(U178*'"Вес" ПИР'!$B$22+W178*'"Вес" ПИР'!$B$23)/100</f>
        <v>0</v>
      </c>
      <c r="Y178" s="39"/>
      <c r="Z178" s="39"/>
      <c r="AA178" s="39"/>
      <c r="AB178" s="39"/>
      <c r="AC178" s="39"/>
      <c r="AD178" s="39"/>
      <c r="AE178" s="39"/>
      <c r="AF178" s="39"/>
      <c r="AG178" s="38">
        <f>(Z178*'"Вес" ПИР'!$B$28+AB178*'"Вес" ПИР'!$B$29+AD178*'"Вес" ПИР'!$B$30+AF178*'"Вес" ПИР'!$B$31)/100</f>
        <v>0</v>
      </c>
      <c r="AH178" s="39"/>
      <c r="AI178" s="39"/>
      <c r="AJ178" s="39"/>
      <c r="AK178" s="39"/>
      <c r="AL178" s="39"/>
      <c r="AM178" s="39"/>
      <c r="AN178" s="39"/>
      <c r="AO178" s="39"/>
      <c r="AP178" s="39" t="s">
        <v>420</v>
      </c>
      <c r="AQ178" s="39"/>
      <c r="AR178" s="39" t="s">
        <v>420</v>
      </c>
      <c r="AS178" s="39"/>
      <c r="AT178" s="39" t="s">
        <v>420</v>
      </c>
      <c r="AU178" s="39"/>
      <c r="AV178" s="39"/>
      <c r="AW178" s="39"/>
      <c r="AX178" s="39"/>
      <c r="AY178" s="39"/>
      <c r="AZ178" s="39"/>
      <c r="BA178" s="39"/>
      <c r="BB178" s="72">
        <f>(AI178*'"Вес" ПИР'!$B$36+AK178*'"Вес" ПИР'!$B$37+AM178*'"Вес" ПИР'!$B$38+AO178*'"Вес" ПИР'!$B$39+AQ178*'"Вес" ПИР'!$B$40+AS178*'"Вес" ПИР'!$B$41+AU178*'"Вес" ПИР'!$B$42+AW178*'"Вес" ПИР'!$B$43+AY178*'"Вес" ПИР'!$B$44+BA178*'"Вес" ПИР'!$B$45)/100</f>
        <v>0</v>
      </c>
      <c r="BC178" s="39" t="s">
        <v>420</v>
      </c>
      <c r="BD178" s="39"/>
      <c r="BE178" s="39" t="s">
        <v>420</v>
      </c>
      <c r="BF178" s="57"/>
      <c r="BG178" s="72">
        <f>(BD178*'"Вес" ПИР'!$B$50+BF178*'"Вес" ПИР'!$B$51)/100</f>
        <v>0</v>
      </c>
      <c r="BH178" s="39"/>
      <c r="BI178" s="72">
        <v>0</v>
      </c>
      <c r="BJ178" s="39"/>
      <c r="BK178" s="58">
        <v>46266</v>
      </c>
      <c r="BL178" s="38">
        <f>(S178*'"Вес" ПИР'!$B$3+X178*'"Вес" ПИР'!$B$4+AG178*'"Вес" ПИР'!$B$5+BB178*'"Вес" ПИР'!$B$6+BG178*'"Вес" ПИР'!$B$7+BI178*'"Вес" ПИР'!$B$8)/100</f>
        <v>0</v>
      </c>
    </row>
    <row r="179" spans="1:64" ht="42">
      <c r="A179" s="54"/>
      <c r="B179" s="54">
        <v>2026</v>
      </c>
      <c r="C179" s="39" t="s">
        <v>413</v>
      </c>
      <c r="D179" s="39">
        <v>153239100</v>
      </c>
      <c r="E179" s="39" t="s">
        <v>414</v>
      </c>
      <c r="F179" s="39" t="s">
        <v>415</v>
      </c>
      <c r="G179" s="39" t="s">
        <v>424</v>
      </c>
      <c r="H179" s="39" t="s">
        <v>425</v>
      </c>
      <c r="I179" s="39" t="s">
        <v>418</v>
      </c>
      <c r="J179" s="39"/>
      <c r="K179" s="39" t="s">
        <v>420</v>
      </c>
      <c r="L179" s="39"/>
      <c r="M179" s="39" t="s">
        <v>419</v>
      </c>
      <c r="N179" s="39"/>
      <c r="O179" s="39" t="s">
        <v>420</v>
      </c>
      <c r="P179" s="39"/>
      <c r="Q179" s="39" t="s">
        <v>420</v>
      </c>
      <c r="R179" s="39"/>
      <c r="S179" s="38">
        <f>(J179*'"Вес" ПИР'!$B$13+L179*'"Вес" ПИР'!$B$14+N179*'"Вес" ПИР'!$B$15+P179*'"Вес" ПИР'!$B$16+R179*'"Вес" ПИР'!$B$17)/100</f>
        <v>0</v>
      </c>
      <c r="T179" s="39" t="s">
        <v>421</v>
      </c>
      <c r="U179" s="39"/>
      <c r="V179" s="39" t="s">
        <v>421</v>
      </c>
      <c r="W179" s="39"/>
      <c r="X179" s="72">
        <f>(U179*'"Вес" ПИР'!$B$22+W179*'"Вес" ПИР'!$B$23)/100</f>
        <v>0</v>
      </c>
      <c r="Y179" s="39"/>
      <c r="Z179" s="39"/>
      <c r="AA179" s="39"/>
      <c r="AB179" s="39"/>
      <c r="AC179" s="39"/>
      <c r="AD179" s="39"/>
      <c r="AE179" s="39"/>
      <c r="AF179" s="39"/>
      <c r="AG179" s="38">
        <f>(Z179*'"Вес" ПИР'!$B$28+AB179*'"Вес" ПИР'!$B$29+AD179*'"Вес" ПИР'!$B$30+AF179*'"Вес" ПИР'!$B$31)/100</f>
        <v>0</v>
      </c>
      <c r="AH179" s="39"/>
      <c r="AI179" s="39"/>
      <c r="AJ179" s="39"/>
      <c r="AK179" s="39"/>
      <c r="AL179" s="39"/>
      <c r="AM179" s="39"/>
      <c r="AN179" s="39"/>
      <c r="AO179" s="39"/>
      <c r="AP179" s="39" t="s">
        <v>420</v>
      </c>
      <c r="AQ179" s="39"/>
      <c r="AR179" s="39" t="s">
        <v>420</v>
      </c>
      <c r="AS179" s="39"/>
      <c r="AT179" s="39" t="s">
        <v>420</v>
      </c>
      <c r="AU179" s="39"/>
      <c r="AV179" s="39"/>
      <c r="AW179" s="39"/>
      <c r="AX179" s="39"/>
      <c r="AY179" s="39"/>
      <c r="AZ179" s="39"/>
      <c r="BA179" s="39"/>
      <c r="BB179" s="72">
        <f>(AI179*'"Вес" ПИР'!$B$36+AK179*'"Вес" ПИР'!$B$37+AM179*'"Вес" ПИР'!$B$38+AO179*'"Вес" ПИР'!$B$39+AQ179*'"Вес" ПИР'!$B$40+AS179*'"Вес" ПИР'!$B$41+AU179*'"Вес" ПИР'!$B$42+AW179*'"Вес" ПИР'!$B$43+AY179*'"Вес" ПИР'!$B$44+BA179*'"Вес" ПИР'!$B$45)/100</f>
        <v>0</v>
      </c>
      <c r="BC179" s="39" t="s">
        <v>420</v>
      </c>
      <c r="BD179" s="39"/>
      <c r="BE179" s="39" t="s">
        <v>420</v>
      </c>
      <c r="BF179" s="57"/>
      <c r="BG179" s="72">
        <f>(BD179*'"Вес" ПИР'!$B$50+BF179*'"Вес" ПИР'!$B$51)/100</f>
        <v>0</v>
      </c>
      <c r="BH179" s="39"/>
      <c r="BI179" s="72">
        <v>0</v>
      </c>
      <c r="BJ179" s="39"/>
      <c r="BK179" s="58">
        <v>46266</v>
      </c>
      <c r="BL179" s="38">
        <f>(S179*'"Вес" ПИР'!$B$3+X179*'"Вес" ПИР'!$B$4+AG179*'"Вес" ПИР'!$B$5+BB179*'"Вес" ПИР'!$B$6+BG179*'"Вес" ПИР'!$B$7+BI179*'"Вес" ПИР'!$B$8)/100</f>
        <v>0</v>
      </c>
    </row>
    <row r="180" spans="1:64" ht="42">
      <c r="A180" s="54"/>
      <c r="B180" s="54">
        <v>2026</v>
      </c>
      <c r="C180" s="39" t="s">
        <v>413</v>
      </c>
      <c r="D180" s="39">
        <v>153239300</v>
      </c>
      <c r="E180" s="39" t="s">
        <v>414</v>
      </c>
      <c r="F180" s="39" t="s">
        <v>415</v>
      </c>
      <c r="G180" s="39" t="s">
        <v>424</v>
      </c>
      <c r="H180" s="39" t="s">
        <v>426</v>
      </c>
      <c r="I180" s="39" t="s">
        <v>418</v>
      </c>
      <c r="J180" s="39"/>
      <c r="K180" s="39" t="s">
        <v>420</v>
      </c>
      <c r="L180" s="39"/>
      <c r="M180" s="39" t="s">
        <v>419</v>
      </c>
      <c r="N180" s="39"/>
      <c r="O180" s="39" t="s">
        <v>420</v>
      </c>
      <c r="P180" s="39"/>
      <c r="Q180" s="39" t="s">
        <v>420</v>
      </c>
      <c r="R180" s="39"/>
      <c r="S180" s="38">
        <f>(J180*'"Вес" ПИР'!$B$13+L180*'"Вес" ПИР'!$B$14+N180*'"Вес" ПИР'!$B$15+P180*'"Вес" ПИР'!$B$16+R180*'"Вес" ПИР'!$B$17)/100</f>
        <v>0</v>
      </c>
      <c r="T180" s="39" t="s">
        <v>421</v>
      </c>
      <c r="U180" s="39"/>
      <c r="V180" s="39" t="s">
        <v>421</v>
      </c>
      <c r="W180" s="39"/>
      <c r="X180" s="72">
        <f>(U180*'"Вес" ПИР'!$B$22+W180*'"Вес" ПИР'!$B$23)/100</f>
        <v>0</v>
      </c>
      <c r="Y180" s="39"/>
      <c r="Z180" s="39"/>
      <c r="AA180" s="39"/>
      <c r="AB180" s="39"/>
      <c r="AC180" s="39"/>
      <c r="AD180" s="39"/>
      <c r="AE180" s="39"/>
      <c r="AF180" s="39"/>
      <c r="AG180" s="38">
        <f>(Z180*'"Вес" ПИР'!$B$28+AB180*'"Вес" ПИР'!$B$29+AD180*'"Вес" ПИР'!$B$30+AF180*'"Вес" ПИР'!$B$31)/100</f>
        <v>0</v>
      </c>
      <c r="AH180" s="39"/>
      <c r="AI180" s="39"/>
      <c r="AJ180" s="39"/>
      <c r="AK180" s="39"/>
      <c r="AL180" s="39"/>
      <c r="AM180" s="39"/>
      <c r="AN180" s="39"/>
      <c r="AO180" s="39"/>
      <c r="AP180" s="39" t="s">
        <v>420</v>
      </c>
      <c r="AQ180" s="39"/>
      <c r="AR180" s="39" t="s">
        <v>420</v>
      </c>
      <c r="AS180" s="39"/>
      <c r="AT180" s="39" t="s">
        <v>420</v>
      </c>
      <c r="AU180" s="39"/>
      <c r="AV180" s="39"/>
      <c r="AW180" s="39"/>
      <c r="AX180" s="39"/>
      <c r="AY180" s="39"/>
      <c r="AZ180" s="39"/>
      <c r="BA180" s="39"/>
      <c r="BB180" s="72">
        <f>(AI180*'"Вес" ПИР'!$B$36+AK180*'"Вес" ПИР'!$B$37+AM180*'"Вес" ПИР'!$B$38+AO180*'"Вес" ПИР'!$B$39+AQ180*'"Вес" ПИР'!$B$40+AS180*'"Вес" ПИР'!$B$41+AU180*'"Вес" ПИР'!$B$42+AW180*'"Вес" ПИР'!$B$43+AY180*'"Вес" ПИР'!$B$44+BA180*'"Вес" ПИР'!$B$45)/100</f>
        <v>0</v>
      </c>
      <c r="BC180" s="39" t="s">
        <v>420</v>
      </c>
      <c r="BD180" s="39"/>
      <c r="BE180" s="39" t="s">
        <v>420</v>
      </c>
      <c r="BF180" s="57"/>
      <c r="BG180" s="72">
        <f>(BD180*'"Вес" ПИР'!$B$50+BF180*'"Вес" ПИР'!$B$51)/100</f>
        <v>0</v>
      </c>
      <c r="BH180" s="39"/>
      <c r="BI180" s="72">
        <v>0</v>
      </c>
      <c r="BJ180" s="39"/>
      <c r="BK180" s="58">
        <v>46266</v>
      </c>
      <c r="BL180" s="38">
        <f>(S180*'"Вес" ПИР'!$B$3+X180*'"Вес" ПИР'!$B$4+AG180*'"Вес" ПИР'!$B$5+BB180*'"Вес" ПИР'!$B$6+BG180*'"Вес" ПИР'!$B$7+BI180*'"Вес" ПИР'!$B$8)/100</f>
        <v>0</v>
      </c>
    </row>
    <row r="181" spans="1:64" ht="42">
      <c r="A181" s="54"/>
      <c r="B181" s="54">
        <v>2026</v>
      </c>
      <c r="C181" s="39" t="s">
        <v>413</v>
      </c>
      <c r="D181" s="39">
        <v>153241200</v>
      </c>
      <c r="E181" s="39" t="s">
        <v>414</v>
      </c>
      <c r="F181" s="39" t="s">
        <v>415</v>
      </c>
      <c r="G181" s="39" t="s">
        <v>427</v>
      </c>
      <c r="H181" s="39" t="s">
        <v>428</v>
      </c>
      <c r="I181" s="39" t="s">
        <v>418</v>
      </c>
      <c r="J181" s="39"/>
      <c r="K181" s="39" t="s">
        <v>420</v>
      </c>
      <c r="L181" s="39"/>
      <c r="M181" s="39" t="s">
        <v>419</v>
      </c>
      <c r="N181" s="39"/>
      <c r="O181" s="39" t="s">
        <v>420</v>
      </c>
      <c r="P181" s="39"/>
      <c r="Q181" s="39" t="s">
        <v>420</v>
      </c>
      <c r="R181" s="39"/>
      <c r="S181" s="38">
        <f>(J181*'"Вес" ПИР'!$B$13+L181*'"Вес" ПИР'!$B$14+N181*'"Вес" ПИР'!$B$15+P181*'"Вес" ПИР'!$B$16+R181*'"Вес" ПИР'!$B$17)/100</f>
        <v>0</v>
      </c>
      <c r="T181" s="39" t="s">
        <v>421</v>
      </c>
      <c r="U181" s="39"/>
      <c r="V181" s="39" t="s">
        <v>421</v>
      </c>
      <c r="W181" s="39"/>
      <c r="X181" s="72">
        <f>(U181*'"Вес" ПИР'!$B$22+W181*'"Вес" ПИР'!$B$23)/100</f>
        <v>0</v>
      </c>
      <c r="Y181" s="39"/>
      <c r="Z181" s="39"/>
      <c r="AA181" s="39"/>
      <c r="AB181" s="39"/>
      <c r="AC181" s="39"/>
      <c r="AD181" s="39"/>
      <c r="AE181" s="39"/>
      <c r="AF181" s="39"/>
      <c r="AG181" s="38">
        <f>(Z181*'"Вес" ПИР'!$B$28+AB181*'"Вес" ПИР'!$B$29+AD181*'"Вес" ПИР'!$B$30+AF181*'"Вес" ПИР'!$B$31)/100</f>
        <v>0</v>
      </c>
      <c r="AH181" s="39"/>
      <c r="AI181" s="39"/>
      <c r="AJ181" s="39"/>
      <c r="AK181" s="39"/>
      <c r="AL181" s="39"/>
      <c r="AM181" s="39"/>
      <c r="AN181" s="39"/>
      <c r="AO181" s="39"/>
      <c r="AP181" s="39" t="s">
        <v>420</v>
      </c>
      <c r="AQ181" s="39"/>
      <c r="AR181" s="39" t="s">
        <v>420</v>
      </c>
      <c r="AS181" s="39"/>
      <c r="AT181" s="39" t="s">
        <v>420</v>
      </c>
      <c r="AU181" s="39"/>
      <c r="AV181" s="39"/>
      <c r="AW181" s="39"/>
      <c r="AX181" s="39"/>
      <c r="AY181" s="39"/>
      <c r="AZ181" s="39"/>
      <c r="BA181" s="39"/>
      <c r="BB181" s="72">
        <f>(AI181*'"Вес" ПИР'!$B$36+AK181*'"Вес" ПИР'!$B$37+AM181*'"Вес" ПИР'!$B$38+AO181*'"Вес" ПИР'!$B$39+AQ181*'"Вес" ПИР'!$B$40+AS181*'"Вес" ПИР'!$B$41+AU181*'"Вес" ПИР'!$B$42+AW181*'"Вес" ПИР'!$B$43+AY181*'"Вес" ПИР'!$B$44+BA181*'"Вес" ПИР'!$B$45)/100</f>
        <v>0</v>
      </c>
      <c r="BC181" s="39" t="s">
        <v>420</v>
      </c>
      <c r="BD181" s="39"/>
      <c r="BE181" s="39" t="s">
        <v>420</v>
      </c>
      <c r="BF181" s="57"/>
      <c r="BG181" s="72">
        <f>(BD181*'"Вес" ПИР'!$B$50+BF181*'"Вес" ПИР'!$B$51)/100</f>
        <v>0</v>
      </c>
      <c r="BH181" s="39"/>
      <c r="BI181" s="72">
        <v>0</v>
      </c>
      <c r="BJ181" s="39"/>
      <c r="BK181" s="58">
        <v>46266</v>
      </c>
      <c r="BL181" s="38">
        <f>(S181*'"Вес" ПИР'!$B$3+X181*'"Вес" ПИР'!$B$4+AG181*'"Вес" ПИР'!$B$5+BB181*'"Вес" ПИР'!$B$6+BG181*'"Вес" ПИР'!$B$7+BI181*'"Вес" ПИР'!$B$8)/100</f>
        <v>0</v>
      </c>
    </row>
    <row r="182" spans="1:64" ht="42">
      <c r="A182" s="54"/>
      <c r="B182" s="54">
        <v>2026</v>
      </c>
      <c r="C182" s="39" t="s">
        <v>413</v>
      </c>
      <c r="D182" s="39">
        <v>153242800</v>
      </c>
      <c r="E182" s="39" t="s">
        <v>414</v>
      </c>
      <c r="F182" s="39" t="s">
        <v>415</v>
      </c>
      <c r="G182" s="39" t="s">
        <v>429</v>
      </c>
      <c r="H182" s="39" t="s">
        <v>430</v>
      </c>
      <c r="I182" s="39" t="s">
        <v>418</v>
      </c>
      <c r="J182" s="39"/>
      <c r="K182" s="39" t="s">
        <v>420</v>
      </c>
      <c r="L182" s="39"/>
      <c r="M182" s="39" t="s">
        <v>419</v>
      </c>
      <c r="N182" s="39"/>
      <c r="O182" s="39" t="s">
        <v>420</v>
      </c>
      <c r="P182" s="39"/>
      <c r="Q182" s="39" t="s">
        <v>420</v>
      </c>
      <c r="R182" s="39"/>
      <c r="S182" s="38">
        <f>(J182*'"Вес" ПИР'!$B$13+L182*'"Вес" ПИР'!$B$14+N182*'"Вес" ПИР'!$B$15+P182*'"Вес" ПИР'!$B$16+R182*'"Вес" ПИР'!$B$17)/100</f>
        <v>0</v>
      </c>
      <c r="T182" s="39" t="s">
        <v>421</v>
      </c>
      <c r="U182" s="39"/>
      <c r="V182" s="39" t="s">
        <v>421</v>
      </c>
      <c r="W182" s="39"/>
      <c r="X182" s="72">
        <f>(U182*'"Вес" ПИР'!$B$22+W182*'"Вес" ПИР'!$B$23)/100</f>
        <v>0</v>
      </c>
      <c r="Y182" s="39"/>
      <c r="Z182" s="39"/>
      <c r="AA182" s="39"/>
      <c r="AB182" s="39"/>
      <c r="AC182" s="39"/>
      <c r="AD182" s="39"/>
      <c r="AE182" s="39"/>
      <c r="AF182" s="39"/>
      <c r="AG182" s="38">
        <f>(Z182*'"Вес" ПИР'!$B$28+AB182*'"Вес" ПИР'!$B$29+AD182*'"Вес" ПИР'!$B$30+AF182*'"Вес" ПИР'!$B$31)/100</f>
        <v>0</v>
      </c>
      <c r="AH182" s="39"/>
      <c r="AI182" s="39"/>
      <c r="AJ182" s="39"/>
      <c r="AK182" s="39"/>
      <c r="AL182" s="39"/>
      <c r="AM182" s="39"/>
      <c r="AN182" s="39"/>
      <c r="AO182" s="39"/>
      <c r="AP182" s="39" t="s">
        <v>420</v>
      </c>
      <c r="AQ182" s="39"/>
      <c r="AR182" s="39" t="s">
        <v>420</v>
      </c>
      <c r="AS182" s="39"/>
      <c r="AT182" s="39" t="s">
        <v>420</v>
      </c>
      <c r="AU182" s="39"/>
      <c r="AV182" s="39"/>
      <c r="AW182" s="39"/>
      <c r="AX182" s="39"/>
      <c r="AY182" s="39"/>
      <c r="AZ182" s="39"/>
      <c r="BA182" s="39"/>
      <c r="BB182" s="72">
        <f>(AI182*'"Вес" ПИР'!$B$36+AK182*'"Вес" ПИР'!$B$37+AM182*'"Вес" ПИР'!$B$38+AO182*'"Вес" ПИР'!$B$39+AQ182*'"Вес" ПИР'!$B$40+AS182*'"Вес" ПИР'!$B$41+AU182*'"Вес" ПИР'!$B$42+AW182*'"Вес" ПИР'!$B$43+AY182*'"Вес" ПИР'!$B$44+BA182*'"Вес" ПИР'!$B$45)/100</f>
        <v>0</v>
      </c>
      <c r="BC182" s="39" t="s">
        <v>420</v>
      </c>
      <c r="BD182" s="39"/>
      <c r="BE182" s="39" t="s">
        <v>420</v>
      </c>
      <c r="BF182" s="57"/>
      <c r="BG182" s="72">
        <f>(BD182*'"Вес" ПИР'!$B$50+BF182*'"Вес" ПИР'!$B$51)/100</f>
        <v>0</v>
      </c>
      <c r="BH182" s="39"/>
      <c r="BI182" s="72">
        <v>0</v>
      </c>
      <c r="BJ182" s="39"/>
      <c r="BK182" s="58">
        <v>46266</v>
      </c>
      <c r="BL182" s="38">
        <f>(S182*'"Вес" ПИР'!$B$3+X182*'"Вес" ПИР'!$B$4+AG182*'"Вес" ПИР'!$B$5+BB182*'"Вес" ПИР'!$B$6+BG182*'"Вес" ПИР'!$B$7+BI182*'"Вес" ПИР'!$B$8)/100</f>
        <v>0</v>
      </c>
    </row>
    <row r="183" spans="1:64" ht="42">
      <c r="A183" s="54"/>
      <c r="B183" s="54">
        <v>2026</v>
      </c>
      <c r="C183" s="39" t="s">
        <v>413</v>
      </c>
      <c r="D183" s="39">
        <v>153245100</v>
      </c>
      <c r="E183" s="39" t="s">
        <v>414</v>
      </c>
      <c r="F183" s="39" t="s">
        <v>415</v>
      </c>
      <c r="G183" s="39" t="s">
        <v>431</v>
      </c>
      <c r="H183" s="39" t="s">
        <v>432</v>
      </c>
      <c r="I183" s="39" t="s">
        <v>418</v>
      </c>
      <c r="J183" s="39"/>
      <c r="K183" s="39" t="s">
        <v>420</v>
      </c>
      <c r="L183" s="39"/>
      <c r="M183" s="39" t="s">
        <v>419</v>
      </c>
      <c r="N183" s="39"/>
      <c r="O183" s="39" t="s">
        <v>420</v>
      </c>
      <c r="P183" s="39"/>
      <c r="Q183" s="39" t="s">
        <v>420</v>
      </c>
      <c r="R183" s="39"/>
      <c r="S183" s="38">
        <f>(J183*'"Вес" ПИР'!$B$13+L183*'"Вес" ПИР'!$B$14+N183*'"Вес" ПИР'!$B$15+P183*'"Вес" ПИР'!$B$16+R183*'"Вес" ПИР'!$B$17)/100</f>
        <v>0</v>
      </c>
      <c r="T183" s="39" t="s">
        <v>421</v>
      </c>
      <c r="U183" s="39"/>
      <c r="V183" s="39" t="s">
        <v>421</v>
      </c>
      <c r="W183" s="39"/>
      <c r="X183" s="72">
        <f>(U183*'"Вес" ПИР'!$B$22+W183*'"Вес" ПИР'!$B$23)/100</f>
        <v>0</v>
      </c>
      <c r="Y183" s="39"/>
      <c r="Z183" s="39"/>
      <c r="AA183" s="39"/>
      <c r="AB183" s="39"/>
      <c r="AC183" s="39"/>
      <c r="AD183" s="39"/>
      <c r="AE183" s="39"/>
      <c r="AF183" s="39"/>
      <c r="AG183" s="38">
        <f>(Z183*'"Вес" ПИР'!$B$28+AB183*'"Вес" ПИР'!$B$29+AD183*'"Вес" ПИР'!$B$30+AF183*'"Вес" ПИР'!$B$31)/100</f>
        <v>0</v>
      </c>
      <c r="AH183" s="39"/>
      <c r="AI183" s="39"/>
      <c r="AJ183" s="39"/>
      <c r="AK183" s="39"/>
      <c r="AL183" s="39"/>
      <c r="AM183" s="39"/>
      <c r="AN183" s="39"/>
      <c r="AO183" s="39"/>
      <c r="AP183" s="39" t="s">
        <v>420</v>
      </c>
      <c r="AQ183" s="39"/>
      <c r="AR183" s="39" t="s">
        <v>420</v>
      </c>
      <c r="AS183" s="39"/>
      <c r="AT183" s="39" t="s">
        <v>420</v>
      </c>
      <c r="AU183" s="39"/>
      <c r="AV183" s="39"/>
      <c r="AW183" s="39"/>
      <c r="AX183" s="39"/>
      <c r="AY183" s="39"/>
      <c r="AZ183" s="39"/>
      <c r="BA183" s="39"/>
      <c r="BB183" s="72">
        <f>(AI183*'"Вес" ПИР'!$B$36+AK183*'"Вес" ПИР'!$B$37+AM183*'"Вес" ПИР'!$B$38+AO183*'"Вес" ПИР'!$B$39+AQ183*'"Вес" ПИР'!$B$40+AS183*'"Вес" ПИР'!$B$41+AU183*'"Вес" ПИР'!$B$42+AW183*'"Вес" ПИР'!$B$43+AY183*'"Вес" ПИР'!$B$44+BA183*'"Вес" ПИР'!$B$45)/100</f>
        <v>0</v>
      </c>
      <c r="BC183" s="39" t="s">
        <v>420</v>
      </c>
      <c r="BD183" s="39"/>
      <c r="BE183" s="39" t="s">
        <v>420</v>
      </c>
      <c r="BF183" s="57"/>
      <c r="BG183" s="72">
        <f>(BD183*'"Вес" ПИР'!$B$50+BF183*'"Вес" ПИР'!$B$51)/100</f>
        <v>0</v>
      </c>
      <c r="BH183" s="39"/>
      <c r="BI183" s="72">
        <v>0</v>
      </c>
      <c r="BJ183" s="39"/>
      <c r="BK183" s="58">
        <v>46266</v>
      </c>
      <c r="BL183" s="38">
        <f>(S183*'"Вес" ПИР'!$B$3+X183*'"Вес" ПИР'!$B$4+AG183*'"Вес" ПИР'!$B$5+BB183*'"Вес" ПИР'!$B$6+BG183*'"Вес" ПИР'!$B$7+BI183*'"Вес" ПИР'!$B$8)/100</f>
        <v>0</v>
      </c>
    </row>
    <row r="184" spans="1:64" ht="42">
      <c r="A184" s="54"/>
      <c r="B184" s="54">
        <v>2026</v>
      </c>
      <c r="C184" s="39" t="s">
        <v>413</v>
      </c>
      <c r="D184" s="39">
        <v>153247200</v>
      </c>
      <c r="E184" s="39" t="s">
        <v>414</v>
      </c>
      <c r="F184" s="39" t="s">
        <v>415</v>
      </c>
      <c r="G184" s="39" t="s">
        <v>433</v>
      </c>
      <c r="H184" s="39" t="s">
        <v>434</v>
      </c>
      <c r="I184" s="39" t="s">
        <v>418</v>
      </c>
      <c r="J184" s="39"/>
      <c r="K184" s="39" t="s">
        <v>420</v>
      </c>
      <c r="L184" s="39"/>
      <c r="M184" s="39" t="s">
        <v>419</v>
      </c>
      <c r="N184" s="39"/>
      <c r="O184" s="39" t="s">
        <v>420</v>
      </c>
      <c r="P184" s="39"/>
      <c r="Q184" s="39" t="s">
        <v>420</v>
      </c>
      <c r="R184" s="39"/>
      <c r="S184" s="38">
        <f>(J184*'"Вес" ПИР'!$B$13+L184*'"Вес" ПИР'!$B$14+N184*'"Вес" ПИР'!$B$15+P184*'"Вес" ПИР'!$B$16+R184*'"Вес" ПИР'!$B$17)/100</f>
        <v>0</v>
      </c>
      <c r="T184" s="39" t="s">
        <v>421</v>
      </c>
      <c r="U184" s="39"/>
      <c r="V184" s="39" t="s">
        <v>421</v>
      </c>
      <c r="W184" s="39"/>
      <c r="X184" s="72">
        <f>(U184*'"Вес" ПИР'!$B$22+W184*'"Вес" ПИР'!$B$23)/100</f>
        <v>0</v>
      </c>
      <c r="Y184" s="39"/>
      <c r="Z184" s="39"/>
      <c r="AA184" s="39"/>
      <c r="AB184" s="39"/>
      <c r="AC184" s="39"/>
      <c r="AD184" s="39"/>
      <c r="AE184" s="39"/>
      <c r="AF184" s="39"/>
      <c r="AG184" s="38">
        <f>(Z184*'"Вес" ПИР'!$B$28+AB184*'"Вес" ПИР'!$B$29+AD184*'"Вес" ПИР'!$B$30+AF184*'"Вес" ПИР'!$B$31)/100</f>
        <v>0</v>
      </c>
      <c r="AH184" s="39"/>
      <c r="AI184" s="39"/>
      <c r="AJ184" s="39"/>
      <c r="AK184" s="39"/>
      <c r="AL184" s="39"/>
      <c r="AM184" s="39"/>
      <c r="AN184" s="39"/>
      <c r="AO184" s="39"/>
      <c r="AP184" s="39" t="s">
        <v>420</v>
      </c>
      <c r="AQ184" s="39"/>
      <c r="AR184" s="39" t="s">
        <v>420</v>
      </c>
      <c r="AS184" s="39"/>
      <c r="AT184" s="39" t="s">
        <v>420</v>
      </c>
      <c r="AU184" s="39"/>
      <c r="AV184" s="39"/>
      <c r="AW184" s="39"/>
      <c r="AX184" s="39"/>
      <c r="AY184" s="39"/>
      <c r="AZ184" s="39"/>
      <c r="BA184" s="39"/>
      <c r="BB184" s="72">
        <f>(AI184*'"Вес" ПИР'!$B$36+AK184*'"Вес" ПИР'!$B$37+AM184*'"Вес" ПИР'!$B$38+AO184*'"Вес" ПИР'!$B$39+AQ184*'"Вес" ПИР'!$B$40+AS184*'"Вес" ПИР'!$B$41+AU184*'"Вес" ПИР'!$B$42+AW184*'"Вес" ПИР'!$B$43+AY184*'"Вес" ПИР'!$B$44+BA184*'"Вес" ПИР'!$B$45)/100</f>
        <v>0</v>
      </c>
      <c r="BC184" s="39" t="s">
        <v>420</v>
      </c>
      <c r="BD184" s="39"/>
      <c r="BE184" s="39" t="s">
        <v>420</v>
      </c>
      <c r="BF184" s="57"/>
      <c r="BG184" s="72">
        <f>(BD184*'"Вес" ПИР'!$B$50+BF184*'"Вес" ПИР'!$B$51)/100</f>
        <v>0</v>
      </c>
      <c r="BH184" s="39"/>
      <c r="BI184" s="72">
        <v>0</v>
      </c>
      <c r="BJ184" s="39"/>
      <c r="BK184" s="58">
        <v>46266</v>
      </c>
      <c r="BL184" s="38">
        <f>(S184*'"Вес" ПИР'!$B$3+X184*'"Вес" ПИР'!$B$4+AG184*'"Вес" ПИР'!$B$5+BB184*'"Вес" ПИР'!$B$6+BG184*'"Вес" ПИР'!$B$7+BI184*'"Вес" ПИР'!$B$8)/100</f>
        <v>0</v>
      </c>
    </row>
    <row r="185" spans="1:64" ht="42">
      <c r="A185" s="54"/>
      <c r="B185" s="54">
        <v>2026</v>
      </c>
      <c r="C185" s="39" t="s">
        <v>413</v>
      </c>
      <c r="D185" s="39">
        <v>153248100</v>
      </c>
      <c r="E185" s="39" t="s">
        <v>414</v>
      </c>
      <c r="F185" s="39" t="s">
        <v>415</v>
      </c>
      <c r="G185" s="39" t="s">
        <v>435</v>
      </c>
      <c r="H185" s="39" t="s">
        <v>436</v>
      </c>
      <c r="I185" s="39" t="s">
        <v>418</v>
      </c>
      <c r="J185" s="39"/>
      <c r="K185" s="39" t="s">
        <v>420</v>
      </c>
      <c r="L185" s="39"/>
      <c r="M185" s="39" t="s">
        <v>419</v>
      </c>
      <c r="N185" s="39"/>
      <c r="O185" s="39" t="s">
        <v>420</v>
      </c>
      <c r="P185" s="39"/>
      <c r="Q185" s="39" t="s">
        <v>420</v>
      </c>
      <c r="R185" s="39"/>
      <c r="S185" s="38">
        <f>(J185*'"Вес" ПИР'!$B$13+L185*'"Вес" ПИР'!$B$14+N185*'"Вес" ПИР'!$B$15+P185*'"Вес" ПИР'!$B$16+R185*'"Вес" ПИР'!$B$17)/100</f>
        <v>0</v>
      </c>
      <c r="T185" s="39" t="s">
        <v>421</v>
      </c>
      <c r="U185" s="39"/>
      <c r="V185" s="39" t="s">
        <v>421</v>
      </c>
      <c r="W185" s="39"/>
      <c r="X185" s="72">
        <f>(U185*'"Вес" ПИР'!$B$22+W185*'"Вес" ПИР'!$B$23)/100</f>
        <v>0</v>
      </c>
      <c r="Y185" s="39"/>
      <c r="Z185" s="39"/>
      <c r="AA185" s="39"/>
      <c r="AB185" s="39"/>
      <c r="AC185" s="39"/>
      <c r="AD185" s="39"/>
      <c r="AE185" s="39"/>
      <c r="AF185" s="39"/>
      <c r="AG185" s="38">
        <f>(Z185*'"Вес" ПИР'!$B$28+AB185*'"Вес" ПИР'!$B$29+AD185*'"Вес" ПИР'!$B$30+AF185*'"Вес" ПИР'!$B$31)/100</f>
        <v>0</v>
      </c>
      <c r="AH185" s="39"/>
      <c r="AI185" s="39"/>
      <c r="AJ185" s="39"/>
      <c r="AK185" s="39"/>
      <c r="AL185" s="39"/>
      <c r="AM185" s="39"/>
      <c r="AN185" s="39"/>
      <c r="AO185" s="39"/>
      <c r="AP185" s="39" t="s">
        <v>420</v>
      </c>
      <c r="AQ185" s="39"/>
      <c r="AR185" s="39" t="s">
        <v>420</v>
      </c>
      <c r="AS185" s="39"/>
      <c r="AT185" s="39" t="s">
        <v>420</v>
      </c>
      <c r="AU185" s="39"/>
      <c r="AV185" s="39"/>
      <c r="AW185" s="39"/>
      <c r="AX185" s="39"/>
      <c r="AY185" s="39"/>
      <c r="AZ185" s="39"/>
      <c r="BA185" s="39"/>
      <c r="BB185" s="72">
        <f>(AI185*'"Вес" ПИР'!$B$36+AK185*'"Вес" ПИР'!$B$37+AM185*'"Вес" ПИР'!$B$38+AO185*'"Вес" ПИР'!$B$39+AQ185*'"Вес" ПИР'!$B$40+AS185*'"Вес" ПИР'!$B$41+AU185*'"Вес" ПИР'!$B$42+AW185*'"Вес" ПИР'!$B$43+AY185*'"Вес" ПИР'!$B$44+BA185*'"Вес" ПИР'!$B$45)/100</f>
        <v>0</v>
      </c>
      <c r="BC185" s="39" t="s">
        <v>420</v>
      </c>
      <c r="BD185" s="39"/>
      <c r="BE185" s="39" t="s">
        <v>420</v>
      </c>
      <c r="BF185" s="57"/>
      <c r="BG185" s="72">
        <f>(BD185*'"Вес" ПИР'!$B$50+BF185*'"Вес" ПИР'!$B$51)/100</f>
        <v>0</v>
      </c>
      <c r="BH185" s="39"/>
      <c r="BI185" s="72">
        <v>0</v>
      </c>
      <c r="BJ185" s="39"/>
      <c r="BK185" s="58">
        <v>46266</v>
      </c>
      <c r="BL185" s="38">
        <f>(S185*'"Вес" ПИР'!$B$3+X185*'"Вес" ПИР'!$B$4+AG185*'"Вес" ПИР'!$B$5+BB185*'"Вес" ПИР'!$B$6+BG185*'"Вес" ПИР'!$B$7+BI185*'"Вес" ПИР'!$B$8)/100</f>
        <v>0</v>
      </c>
    </row>
    <row r="186" spans="1:64" ht="42">
      <c r="A186" s="54"/>
      <c r="B186" s="54">
        <v>2026</v>
      </c>
      <c r="C186" s="39" t="s">
        <v>413</v>
      </c>
      <c r="D186" s="39">
        <v>153248300</v>
      </c>
      <c r="E186" s="39" t="s">
        <v>414</v>
      </c>
      <c r="F186" s="39" t="s">
        <v>415</v>
      </c>
      <c r="G186" s="39" t="s">
        <v>435</v>
      </c>
      <c r="H186" s="39" t="s">
        <v>437</v>
      </c>
      <c r="I186" s="39" t="s">
        <v>418</v>
      </c>
      <c r="J186" s="39"/>
      <c r="K186" s="39" t="s">
        <v>420</v>
      </c>
      <c r="L186" s="39"/>
      <c r="M186" s="39" t="s">
        <v>419</v>
      </c>
      <c r="N186" s="39"/>
      <c r="O186" s="39" t="s">
        <v>420</v>
      </c>
      <c r="P186" s="39"/>
      <c r="Q186" s="39" t="s">
        <v>420</v>
      </c>
      <c r="R186" s="39"/>
      <c r="S186" s="38">
        <f>(J186*'"Вес" ПИР'!$B$13+L186*'"Вес" ПИР'!$B$14+N186*'"Вес" ПИР'!$B$15+P186*'"Вес" ПИР'!$B$16+R186*'"Вес" ПИР'!$B$17)/100</f>
        <v>0</v>
      </c>
      <c r="T186" s="39" t="s">
        <v>421</v>
      </c>
      <c r="U186" s="39"/>
      <c r="V186" s="39" t="s">
        <v>421</v>
      </c>
      <c r="W186" s="39"/>
      <c r="X186" s="72">
        <f>(U186*'"Вес" ПИР'!$B$22+W186*'"Вес" ПИР'!$B$23)/100</f>
        <v>0</v>
      </c>
      <c r="Y186" s="39"/>
      <c r="Z186" s="39"/>
      <c r="AA186" s="39"/>
      <c r="AB186" s="39"/>
      <c r="AC186" s="39"/>
      <c r="AD186" s="39"/>
      <c r="AE186" s="39"/>
      <c r="AF186" s="39"/>
      <c r="AG186" s="38">
        <f>(Z186*'"Вес" ПИР'!$B$28+AB186*'"Вес" ПИР'!$B$29+AD186*'"Вес" ПИР'!$B$30+AF186*'"Вес" ПИР'!$B$31)/100</f>
        <v>0</v>
      </c>
      <c r="AH186" s="39"/>
      <c r="AI186" s="39"/>
      <c r="AJ186" s="39"/>
      <c r="AK186" s="39"/>
      <c r="AL186" s="39"/>
      <c r="AM186" s="39"/>
      <c r="AN186" s="39"/>
      <c r="AO186" s="39"/>
      <c r="AP186" s="39" t="s">
        <v>420</v>
      </c>
      <c r="AQ186" s="39"/>
      <c r="AR186" s="39" t="s">
        <v>420</v>
      </c>
      <c r="AS186" s="39"/>
      <c r="AT186" s="39" t="s">
        <v>420</v>
      </c>
      <c r="AU186" s="39"/>
      <c r="AV186" s="39"/>
      <c r="AW186" s="39"/>
      <c r="AX186" s="39"/>
      <c r="AY186" s="39"/>
      <c r="AZ186" s="39"/>
      <c r="BA186" s="39"/>
      <c r="BB186" s="72">
        <f>(AI186*'"Вес" ПИР'!$B$36+AK186*'"Вес" ПИР'!$B$37+AM186*'"Вес" ПИР'!$B$38+AO186*'"Вес" ПИР'!$B$39+AQ186*'"Вес" ПИР'!$B$40+AS186*'"Вес" ПИР'!$B$41+AU186*'"Вес" ПИР'!$B$42+AW186*'"Вес" ПИР'!$B$43+AY186*'"Вес" ПИР'!$B$44+BA186*'"Вес" ПИР'!$B$45)/100</f>
        <v>0</v>
      </c>
      <c r="BC186" s="39" t="s">
        <v>420</v>
      </c>
      <c r="BD186" s="39"/>
      <c r="BE186" s="39" t="s">
        <v>420</v>
      </c>
      <c r="BF186" s="57"/>
      <c r="BG186" s="72">
        <f>(BD186*'"Вес" ПИР'!$B$50+BF186*'"Вес" ПИР'!$B$51)/100</f>
        <v>0</v>
      </c>
      <c r="BH186" s="39"/>
      <c r="BI186" s="72">
        <v>0</v>
      </c>
      <c r="BJ186" s="39"/>
      <c r="BK186" s="58">
        <v>46266</v>
      </c>
      <c r="BL186" s="38">
        <f>(S186*'"Вес" ПИР'!$B$3+X186*'"Вес" ПИР'!$B$4+AG186*'"Вес" ПИР'!$B$5+BB186*'"Вес" ПИР'!$B$6+BG186*'"Вес" ПИР'!$B$7+BI186*'"Вес" ПИР'!$B$8)/100</f>
        <v>0</v>
      </c>
    </row>
    <row r="187" spans="1:64" ht="42">
      <c r="A187" s="54"/>
      <c r="B187" s="54">
        <v>2026</v>
      </c>
      <c r="C187" s="39" t="s">
        <v>413</v>
      </c>
      <c r="D187" s="39">
        <v>153251300</v>
      </c>
      <c r="E187" s="39" t="s">
        <v>414</v>
      </c>
      <c r="F187" s="39" t="s">
        <v>415</v>
      </c>
      <c r="G187" s="39" t="s">
        <v>438</v>
      </c>
      <c r="H187" s="39" t="s">
        <v>439</v>
      </c>
      <c r="I187" s="39" t="s">
        <v>418</v>
      </c>
      <c r="J187" s="39"/>
      <c r="K187" s="39" t="s">
        <v>420</v>
      </c>
      <c r="L187" s="39"/>
      <c r="M187" s="39" t="s">
        <v>419</v>
      </c>
      <c r="N187" s="39"/>
      <c r="O187" s="39" t="s">
        <v>420</v>
      </c>
      <c r="P187" s="39"/>
      <c r="Q187" s="39" t="s">
        <v>420</v>
      </c>
      <c r="R187" s="39"/>
      <c r="S187" s="38">
        <f>(J187*'"Вес" ПИР'!$B$13+L187*'"Вес" ПИР'!$B$14+N187*'"Вес" ПИР'!$B$15+P187*'"Вес" ПИР'!$B$16+R187*'"Вес" ПИР'!$B$17)/100</f>
        <v>0</v>
      </c>
      <c r="T187" s="39" t="s">
        <v>421</v>
      </c>
      <c r="U187" s="39"/>
      <c r="V187" s="39" t="s">
        <v>421</v>
      </c>
      <c r="W187" s="39"/>
      <c r="X187" s="72">
        <f>(U187*'"Вес" ПИР'!$B$22+W187*'"Вес" ПИР'!$B$23)/100</f>
        <v>0</v>
      </c>
      <c r="Y187" s="39"/>
      <c r="Z187" s="39"/>
      <c r="AA187" s="39"/>
      <c r="AB187" s="39"/>
      <c r="AC187" s="39"/>
      <c r="AD187" s="39"/>
      <c r="AE187" s="39"/>
      <c r="AF187" s="39"/>
      <c r="AG187" s="38">
        <f>(Z187*'"Вес" ПИР'!$B$28+AB187*'"Вес" ПИР'!$B$29+AD187*'"Вес" ПИР'!$B$30+AF187*'"Вес" ПИР'!$B$31)/100</f>
        <v>0</v>
      </c>
      <c r="AH187" s="39"/>
      <c r="AI187" s="39"/>
      <c r="AJ187" s="39"/>
      <c r="AK187" s="39"/>
      <c r="AL187" s="39"/>
      <c r="AM187" s="39"/>
      <c r="AN187" s="39"/>
      <c r="AO187" s="39"/>
      <c r="AP187" s="39" t="s">
        <v>420</v>
      </c>
      <c r="AQ187" s="39"/>
      <c r="AR187" s="39" t="s">
        <v>420</v>
      </c>
      <c r="AS187" s="39"/>
      <c r="AT187" s="39" t="s">
        <v>420</v>
      </c>
      <c r="AU187" s="39"/>
      <c r="AV187" s="39"/>
      <c r="AW187" s="39"/>
      <c r="AX187" s="39"/>
      <c r="AY187" s="39"/>
      <c r="AZ187" s="39"/>
      <c r="BA187" s="39"/>
      <c r="BB187" s="72">
        <f>(AI187*'"Вес" ПИР'!$B$36+AK187*'"Вес" ПИР'!$B$37+AM187*'"Вес" ПИР'!$B$38+AO187*'"Вес" ПИР'!$B$39+AQ187*'"Вес" ПИР'!$B$40+AS187*'"Вес" ПИР'!$B$41+AU187*'"Вес" ПИР'!$B$42+AW187*'"Вес" ПИР'!$B$43+AY187*'"Вес" ПИР'!$B$44+BA187*'"Вес" ПИР'!$B$45)/100</f>
        <v>0</v>
      </c>
      <c r="BC187" s="39" t="s">
        <v>420</v>
      </c>
      <c r="BD187" s="39"/>
      <c r="BE187" s="39" t="s">
        <v>420</v>
      </c>
      <c r="BF187" s="57"/>
      <c r="BG187" s="72">
        <f>(BD187*'"Вес" ПИР'!$B$50+BF187*'"Вес" ПИР'!$B$51)/100</f>
        <v>0</v>
      </c>
      <c r="BH187" s="39"/>
      <c r="BI187" s="72">
        <v>0</v>
      </c>
      <c r="BJ187" s="39"/>
      <c r="BK187" s="58">
        <v>46266</v>
      </c>
      <c r="BL187" s="38">
        <f>(S187*'"Вес" ПИР'!$B$3+X187*'"Вес" ПИР'!$B$4+AG187*'"Вес" ПИР'!$B$5+BB187*'"Вес" ПИР'!$B$6+BG187*'"Вес" ПИР'!$B$7+BI187*'"Вес" ПИР'!$B$8)/100</f>
        <v>0</v>
      </c>
    </row>
    <row r="188" spans="1:64" ht="42">
      <c r="A188" s="54"/>
      <c r="B188" s="54">
        <v>2026</v>
      </c>
      <c r="C188" s="39" t="s">
        <v>413</v>
      </c>
      <c r="D188" s="39">
        <v>154049400</v>
      </c>
      <c r="E188" s="39" t="s">
        <v>414</v>
      </c>
      <c r="F188" s="39" t="s">
        <v>440</v>
      </c>
      <c r="G188" s="39" t="s">
        <v>441</v>
      </c>
      <c r="H188" s="39" t="s">
        <v>442</v>
      </c>
      <c r="I188" s="39" t="s">
        <v>418</v>
      </c>
      <c r="J188" s="39"/>
      <c r="K188" s="39" t="s">
        <v>420</v>
      </c>
      <c r="L188" s="39"/>
      <c r="M188" s="39" t="s">
        <v>443</v>
      </c>
      <c r="N188" s="39"/>
      <c r="O188" s="39" t="s">
        <v>420</v>
      </c>
      <c r="P188" s="39"/>
      <c r="Q188" s="39" t="s">
        <v>420</v>
      </c>
      <c r="R188" s="39"/>
      <c r="S188" s="38">
        <f>(J188*'"Вес" ПИР'!$B$13+L188*'"Вес" ПИР'!$B$14+N188*'"Вес" ПИР'!$B$15+P188*'"Вес" ПИР'!$B$16+R188*'"Вес" ПИР'!$B$17)/100</f>
        <v>0</v>
      </c>
      <c r="T188" s="39" t="s">
        <v>127</v>
      </c>
      <c r="U188" s="39"/>
      <c r="V188" s="39" t="s">
        <v>421</v>
      </c>
      <c r="W188" s="39"/>
      <c r="X188" s="72">
        <f>(U188*'"Вес" ПИР'!$B$22+W188*'"Вес" ПИР'!$B$23)/100</f>
        <v>0</v>
      </c>
      <c r="Y188" s="39"/>
      <c r="Z188" s="39"/>
      <c r="AA188" s="39"/>
      <c r="AB188" s="39"/>
      <c r="AC188" s="39"/>
      <c r="AD188" s="39"/>
      <c r="AE188" s="39"/>
      <c r="AF188" s="39"/>
      <c r="AG188" s="38">
        <f>(Z188*'"Вес" ПИР'!$B$28+AB188*'"Вес" ПИР'!$B$29+AD188*'"Вес" ПИР'!$B$30+AF188*'"Вес" ПИР'!$B$31)/100</f>
        <v>0</v>
      </c>
      <c r="AH188" s="39"/>
      <c r="AI188" s="39"/>
      <c r="AJ188" s="39"/>
      <c r="AK188" s="39"/>
      <c r="AL188" s="39"/>
      <c r="AM188" s="39"/>
      <c r="AN188" s="39"/>
      <c r="AO188" s="39"/>
      <c r="AP188" s="39" t="s">
        <v>420</v>
      </c>
      <c r="AQ188" s="39"/>
      <c r="AR188" s="39" t="s">
        <v>420</v>
      </c>
      <c r="AS188" s="39"/>
      <c r="AT188" s="39" t="s">
        <v>420</v>
      </c>
      <c r="AU188" s="39"/>
      <c r="AV188" s="39"/>
      <c r="AW188" s="39"/>
      <c r="AX188" s="39"/>
      <c r="AY188" s="39"/>
      <c r="AZ188" s="39"/>
      <c r="BA188" s="39"/>
      <c r="BB188" s="72">
        <f>(AI188*'"Вес" ПИР'!$B$36+AK188*'"Вес" ПИР'!$B$37+AM188*'"Вес" ПИР'!$B$38+AO188*'"Вес" ПИР'!$B$39+AQ188*'"Вес" ПИР'!$B$40+AS188*'"Вес" ПИР'!$B$41+AU188*'"Вес" ПИР'!$B$42+AW188*'"Вес" ПИР'!$B$43+AY188*'"Вес" ПИР'!$B$44+BA188*'"Вес" ПИР'!$B$45)/100</f>
        <v>0</v>
      </c>
      <c r="BC188" s="39" t="s">
        <v>420</v>
      </c>
      <c r="BD188" s="39"/>
      <c r="BE188" s="39" t="s">
        <v>420</v>
      </c>
      <c r="BF188" s="57"/>
      <c r="BG188" s="72">
        <f>(BD188*'"Вес" ПИР'!$B$50+BF188*'"Вес" ПИР'!$B$51)/100</f>
        <v>0</v>
      </c>
      <c r="BH188" s="39"/>
      <c r="BI188" s="72">
        <v>0</v>
      </c>
      <c r="BJ188" s="39"/>
      <c r="BK188" s="56">
        <v>46218</v>
      </c>
      <c r="BL188" s="38">
        <f>(S188*'"Вес" ПИР'!$B$3+X188*'"Вес" ПИР'!$B$4+AG188*'"Вес" ПИР'!$B$5+BB188*'"Вес" ПИР'!$B$6+BG188*'"Вес" ПИР'!$B$7+BI188*'"Вес" ПИР'!$B$8)/100</f>
        <v>0</v>
      </c>
    </row>
    <row r="189" spans="1:64" ht="42">
      <c r="A189" s="54"/>
      <c r="B189" s="54">
        <v>2026</v>
      </c>
      <c r="C189" s="39" t="s">
        <v>413</v>
      </c>
      <c r="D189" s="39">
        <v>154053200</v>
      </c>
      <c r="E189" s="39" t="s">
        <v>414</v>
      </c>
      <c r="F189" s="39" t="s">
        <v>440</v>
      </c>
      <c r="G189" s="39" t="s">
        <v>444</v>
      </c>
      <c r="H189" s="39" t="s">
        <v>445</v>
      </c>
      <c r="I189" s="39" t="s">
        <v>418</v>
      </c>
      <c r="J189" s="39"/>
      <c r="K189" s="39" t="s">
        <v>420</v>
      </c>
      <c r="L189" s="39"/>
      <c r="M189" s="39" t="s">
        <v>443</v>
      </c>
      <c r="N189" s="39"/>
      <c r="O189" s="39" t="s">
        <v>420</v>
      </c>
      <c r="P189" s="39"/>
      <c r="Q189" s="39" t="s">
        <v>420</v>
      </c>
      <c r="R189" s="39"/>
      <c r="S189" s="38">
        <f>(J189*'"Вес" ПИР'!$B$13+L189*'"Вес" ПИР'!$B$14+N189*'"Вес" ПИР'!$B$15+P189*'"Вес" ПИР'!$B$16+R189*'"Вес" ПИР'!$B$17)/100</f>
        <v>0</v>
      </c>
      <c r="T189" s="39" t="s">
        <v>127</v>
      </c>
      <c r="U189" s="39"/>
      <c r="V189" s="39" t="s">
        <v>421</v>
      </c>
      <c r="W189" s="39"/>
      <c r="X189" s="72">
        <f>(U189*'"Вес" ПИР'!$B$22+W189*'"Вес" ПИР'!$B$23)/100</f>
        <v>0</v>
      </c>
      <c r="Y189" s="39"/>
      <c r="Z189" s="39"/>
      <c r="AA189" s="39"/>
      <c r="AB189" s="39"/>
      <c r="AC189" s="39"/>
      <c r="AD189" s="39"/>
      <c r="AE189" s="39"/>
      <c r="AF189" s="39"/>
      <c r="AG189" s="38">
        <f>(Z189*'"Вес" ПИР'!$B$28+AB189*'"Вес" ПИР'!$B$29+AD189*'"Вес" ПИР'!$B$30+AF189*'"Вес" ПИР'!$B$31)/100</f>
        <v>0</v>
      </c>
      <c r="AH189" s="39"/>
      <c r="AI189" s="39"/>
      <c r="AJ189" s="39"/>
      <c r="AK189" s="39"/>
      <c r="AL189" s="39"/>
      <c r="AM189" s="39"/>
      <c r="AN189" s="39"/>
      <c r="AO189" s="39"/>
      <c r="AP189" s="39" t="s">
        <v>420</v>
      </c>
      <c r="AQ189" s="39"/>
      <c r="AR189" s="39" t="s">
        <v>420</v>
      </c>
      <c r="AS189" s="39"/>
      <c r="AT189" s="39" t="s">
        <v>420</v>
      </c>
      <c r="AU189" s="39"/>
      <c r="AV189" s="39"/>
      <c r="AW189" s="39"/>
      <c r="AX189" s="39"/>
      <c r="AY189" s="39"/>
      <c r="AZ189" s="39"/>
      <c r="BA189" s="39"/>
      <c r="BB189" s="72">
        <f>(AI189*'"Вес" ПИР'!$B$36+AK189*'"Вес" ПИР'!$B$37+AM189*'"Вес" ПИР'!$B$38+AO189*'"Вес" ПИР'!$B$39+AQ189*'"Вес" ПИР'!$B$40+AS189*'"Вес" ПИР'!$B$41+AU189*'"Вес" ПИР'!$B$42+AW189*'"Вес" ПИР'!$B$43+AY189*'"Вес" ПИР'!$B$44+BA189*'"Вес" ПИР'!$B$45)/100</f>
        <v>0</v>
      </c>
      <c r="BC189" s="39" t="s">
        <v>420</v>
      </c>
      <c r="BD189" s="39"/>
      <c r="BE189" s="39" t="s">
        <v>420</v>
      </c>
      <c r="BF189" s="57"/>
      <c r="BG189" s="72">
        <f>(BD189*'"Вес" ПИР'!$B$50+BF189*'"Вес" ПИР'!$B$51)/100</f>
        <v>0</v>
      </c>
      <c r="BH189" s="39"/>
      <c r="BI189" s="72">
        <v>0</v>
      </c>
      <c r="BJ189" s="39"/>
      <c r="BK189" s="56">
        <v>46218</v>
      </c>
      <c r="BL189" s="38">
        <f>(S189*'"Вес" ПИР'!$B$3+X189*'"Вес" ПИР'!$B$4+AG189*'"Вес" ПИР'!$B$5+BB189*'"Вес" ПИР'!$B$6+BG189*'"Вес" ПИР'!$B$7+BI189*'"Вес" ПИР'!$B$8)/100</f>
        <v>0</v>
      </c>
    </row>
    <row r="190" spans="1:64" ht="42">
      <c r="A190" s="54"/>
      <c r="B190" s="54">
        <v>2026</v>
      </c>
      <c r="C190" s="39" t="s">
        <v>413</v>
      </c>
      <c r="D190" s="39">
        <v>154230200</v>
      </c>
      <c r="E190" s="39" t="s">
        <v>414</v>
      </c>
      <c r="F190" s="39" t="s">
        <v>446</v>
      </c>
      <c r="G190" s="39" t="s">
        <v>447</v>
      </c>
      <c r="H190" s="39" t="s">
        <v>448</v>
      </c>
      <c r="I190" s="39" t="s">
        <v>418</v>
      </c>
      <c r="J190" s="39"/>
      <c r="K190" s="39" t="s">
        <v>420</v>
      </c>
      <c r="L190" s="39"/>
      <c r="M190" s="39" t="s">
        <v>443</v>
      </c>
      <c r="N190" s="39"/>
      <c r="O190" s="39" t="s">
        <v>420</v>
      </c>
      <c r="P190" s="39"/>
      <c r="Q190" s="39" t="s">
        <v>420</v>
      </c>
      <c r="R190" s="39"/>
      <c r="S190" s="38">
        <f>(J190*'"Вес" ПИР'!$B$13+L190*'"Вес" ПИР'!$B$14+N190*'"Вес" ПИР'!$B$15+P190*'"Вес" ПИР'!$B$16+R190*'"Вес" ПИР'!$B$17)/100</f>
        <v>0</v>
      </c>
      <c r="T190" s="39" t="s">
        <v>421</v>
      </c>
      <c r="U190" s="39"/>
      <c r="V190" s="39" t="s">
        <v>421</v>
      </c>
      <c r="W190" s="39"/>
      <c r="X190" s="72">
        <f>(U190*'"Вес" ПИР'!$B$22+W190*'"Вес" ПИР'!$B$23)/100</f>
        <v>0</v>
      </c>
      <c r="Y190" s="39"/>
      <c r="Z190" s="39"/>
      <c r="AA190" s="39"/>
      <c r="AB190" s="39"/>
      <c r="AC190" s="39"/>
      <c r="AD190" s="39"/>
      <c r="AE190" s="39"/>
      <c r="AF190" s="39"/>
      <c r="AG190" s="38">
        <f>(Z190*'"Вес" ПИР'!$B$28+AB190*'"Вес" ПИР'!$B$29+AD190*'"Вес" ПИР'!$B$30+AF190*'"Вес" ПИР'!$B$31)/100</f>
        <v>0</v>
      </c>
      <c r="AH190" s="39"/>
      <c r="AI190" s="39"/>
      <c r="AJ190" s="39"/>
      <c r="AK190" s="39"/>
      <c r="AL190" s="39"/>
      <c r="AM190" s="39"/>
      <c r="AN190" s="39"/>
      <c r="AO190" s="39"/>
      <c r="AP190" s="39" t="s">
        <v>420</v>
      </c>
      <c r="AQ190" s="39"/>
      <c r="AR190" s="39" t="s">
        <v>420</v>
      </c>
      <c r="AS190" s="39"/>
      <c r="AT190" s="39" t="s">
        <v>420</v>
      </c>
      <c r="AU190" s="39"/>
      <c r="AV190" s="39"/>
      <c r="AW190" s="39"/>
      <c r="AX190" s="39"/>
      <c r="AY190" s="39"/>
      <c r="AZ190" s="39"/>
      <c r="BA190" s="39"/>
      <c r="BB190" s="72">
        <f>(AI190*'"Вес" ПИР'!$B$36+AK190*'"Вес" ПИР'!$B$37+AM190*'"Вес" ПИР'!$B$38+AO190*'"Вес" ПИР'!$B$39+AQ190*'"Вес" ПИР'!$B$40+AS190*'"Вес" ПИР'!$B$41+AU190*'"Вес" ПИР'!$B$42+AW190*'"Вес" ПИР'!$B$43+AY190*'"Вес" ПИР'!$B$44+BA190*'"Вес" ПИР'!$B$45)/100</f>
        <v>0</v>
      </c>
      <c r="BC190" s="39" t="s">
        <v>420</v>
      </c>
      <c r="BD190" s="39"/>
      <c r="BE190" s="39" t="s">
        <v>420</v>
      </c>
      <c r="BF190" s="57"/>
      <c r="BG190" s="72">
        <f>(BD190*'"Вес" ПИР'!$B$50+BF190*'"Вес" ПИР'!$B$51)/100</f>
        <v>0</v>
      </c>
      <c r="BH190" s="39"/>
      <c r="BI190" s="72">
        <v>0</v>
      </c>
      <c r="BJ190" s="39"/>
      <c r="BK190" s="58">
        <v>46266</v>
      </c>
      <c r="BL190" s="38">
        <f>(S190*'"Вес" ПИР'!$B$3+X190*'"Вес" ПИР'!$B$4+AG190*'"Вес" ПИР'!$B$5+BB190*'"Вес" ПИР'!$B$6+BG190*'"Вес" ПИР'!$B$7+BI190*'"Вес" ПИР'!$B$8)/100</f>
        <v>0</v>
      </c>
    </row>
    <row r="191" spans="1:64" ht="42">
      <c r="A191" s="54"/>
      <c r="B191" s="54">
        <v>2026</v>
      </c>
      <c r="C191" s="39" t="s">
        <v>413</v>
      </c>
      <c r="D191" s="39">
        <v>154233100</v>
      </c>
      <c r="E191" s="39" t="s">
        <v>414</v>
      </c>
      <c r="F191" s="39" t="s">
        <v>446</v>
      </c>
      <c r="G191" s="39" t="s">
        <v>449</v>
      </c>
      <c r="H191" s="39" t="s">
        <v>450</v>
      </c>
      <c r="I191" s="39" t="s">
        <v>418</v>
      </c>
      <c r="J191" s="39"/>
      <c r="K191" s="39" t="s">
        <v>420</v>
      </c>
      <c r="L191" s="39"/>
      <c r="M191" s="39" t="s">
        <v>443</v>
      </c>
      <c r="N191" s="39"/>
      <c r="O191" s="39" t="s">
        <v>420</v>
      </c>
      <c r="P191" s="39"/>
      <c r="Q191" s="39" t="s">
        <v>420</v>
      </c>
      <c r="R191" s="39"/>
      <c r="S191" s="38">
        <f>(J191*'"Вес" ПИР'!$B$13+L191*'"Вес" ПИР'!$B$14+N191*'"Вес" ПИР'!$B$15+P191*'"Вес" ПИР'!$B$16+R191*'"Вес" ПИР'!$B$17)/100</f>
        <v>0</v>
      </c>
      <c r="T191" s="39" t="s">
        <v>421</v>
      </c>
      <c r="U191" s="39"/>
      <c r="V191" s="39" t="s">
        <v>421</v>
      </c>
      <c r="W191" s="39"/>
      <c r="X191" s="72">
        <f>(U191*'"Вес" ПИР'!$B$22+W191*'"Вес" ПИР'!$B$23)/100</f>
        <v>0</v>
      </c>
      <c r="Y191" s="39"/>
      <c r="Z191" s="39"/>
      <c r="AA191" s="39"/>
      <c r="AB191" s="39"/>
      <c r="AC191" s="39"/>
      <c r="AD191" s="39"/>
      <c r="AE191" s="39"/>
      <c r="AF191" s="39"/>
      <c r="AG191" s="38">
        <f>(Z191*'"Вес" ПИР'!$B$28+AB191*'"Вес" ПИР'!$B$29+AD191*'"Вес" ПИР'!$B$30+AF191*'"Вес" ПИР'!$B$31)/100</f>
        <v>0</v>
      </c>
      <c r="AH191" s="39"/>
      <c r="AI191" s="39"/>
      <c r="AJ191" s="39"/>
      <c r="AK191" s="39"/>
      <c r="AL191" s="39"/>
      <c r="AM191" s="39"/>
      <c r="AN191" s="39"/>
      <c r="AO191" s="39"/>
      <c r="AP191" s="39" t="s">
        <v>420</v>
      </c>
      <c r="AQ191" s="39"/>
      <c r="AR191" s="39" t="s">
        <v>420</v>
      </c>
      <c r="AS191" s="39"/>
      <c r="AT191" s="39" t="s">
        <v>420</v>
      </c>
      <c r="AU191" s="39"/>
      <c r="AV191" s="39"/>
      <c r="AW191" s="39"/>
      <c r="AX191" s="39"/>
      <c r="AY191" s="39"/>
      <c r="AZ191" s="39"/>
      <c r="BA191" s="39"/>
      <c r="BB191" s="72">
        <f>(AI191*'"Вес" ПИР'!$B$36+AK191*'"Вес" ПИР'!$B$37+AM191*'"Вес" ПИР'!$B$38+AO191*'"Вес" ПИР'!$B$39+AQ191*'"Вес" ПИР'!$B$40+AS191*'"Вес" ПИР'!$B$41+AU191*'"Вес" ПИР'!$B$42+AW191*'"Вес" ПИР'!$B$43+AY191*'"Вес" ПИР'!$B$44+BA191*'"Вес" ПИР'!$B$45)/100</f>
        <v>0</v>
      </c>
      <c r="BC191" s="39" t="s">
        <v>420</v>
      </c>
      <c r="BD191" s="39"/>
      <c r="BE191" s="39" t="s">
        <v>420</v>
      </c>
      <c r="BF191" s="57"/>
      <c r="BG191" s="72">
        <f>(BD191*'"Вес" ПИР'!$B$50+BF191*'"Вес" ПИР'!$B$51)/100</f>
        <v>0</v>
      </c>
      <c r="BH191" s="39"/>
      <c r="BI191" s="72">
        <v>0</v>
      </c>
      <c r="BJ191" s="39"/>
      <c r="BK191" s="58">
        <v>46266</v>
      </c>
      <c r="BL191" s="38">
        <f>(S191*'"Вес" ПИР'!$B$3+X191*'"Вес" ПИР'!$B$4+AG191*'"Вес" ПИР'!$B$5+BB191*'"Вес" ПИР'!$B$6+BG191*'"Вес" ПИР'!$B$7+BI191*'"Вес" ПИР'!$B$8)/100</f>
        <v>0</v>
      </c>
    </row>
    <row r="192" spans="1:64" ht="42">
      <c r="A192" s="54"/>
      <c r="B192" s="54">
        <v>2026</v>
      </c>
      <c r="C192" s="39" t="s">
        <v>413</v>
      </c>
      <c r="D192" s="39">
        <v>154235100</v>
      </c>
      <c r="E192" s="39" t="s">
        <v>414</v>
      </c>
      <c r="F192" s="39" t="s">
        <v>446</v>
      </c>
      <c r="G192" s="39" t="s">
        <v>451</v>
      </c>
      <c r="H192" s="39" t="s">
        <v>452</v>
      </c>
      <c r="I192" s="39" t="s">
        <v>418</v>
      </c>
      <c r="J192" s="39"/>
      <c r="K192" s="39" t="s">
        <v>420</v>
      </c>
      <c r="L192" s="39"/>
      <c r="M192" s="39" t="s">
        <v>443</v>
      </c>
      <c r="N192" s="39"/>
      <c r="O192" s="39" t="s">
        <v>420</v>
      </c>
      <c r="P192" s="39"/>
      <c r="Q192" s="39" t="s">
        <v>420</v>
      </c>
      <c r="R192" s="39"/>
      <c r="S192" s="38">
        <f>(J192*'"Вес" ПИР'!$B$13+L192*'"Вес" ПИР'!$B$14+N192*'"Вес" ПИР'!$B$15+P192*'"Вес" ПИР'!$B$16+R192*'"Вес" ПИР'!$B$17)/100</f>
        <v>0</v>
      </c>
      <c r="T192" s="39" t="s">
        <v>421</v>
      </c>
      <c r="U192" s="39"/>
      <c r="V192" s="39" t="s">
        <v>421</v>
      </c>
      <c r="W192" s="39"/>
      <c r="X192" s="72">
        <f>(U192*'"Вес" ПИР'!$B$22+W192*'"Вес" ПИР'!$B$23)/100</f>
        <v>0</v>
      </c>
      <c r="Y192" s="39"/>
      <c r="Z192" s="39"/>
      <c r="AA192" s="39"/>
      <c r="AB192" s="39"/>
      <c r="AC192" s="39"/>
      <c r="AD192" s="39"/>
      <c r="AE192" s="39"/>
      <c r="AF192" s="39"/>
      <c r="AG192" s="38">
        <f>(Z192*'"Вес" ПИР'!$B$28+AB192*'"Вес" ПИР'!$B$29+AD192*'"Вес" ПИР'!$B$30+AF192*'"Вес" ПИР'!$B$31)/100</f>
        <v>0</v>
      </c>
      <c r="AH192" s="39"/>
      <c r="AI192" s="39"/>
      <c r="AJ192" s="39"/>
      <c r="AK192" s="39"/>
      <c r="AL192" s="39"/>
      <c r="AM192" s="39"/>
      <c r="AN192" s="39"/>
      <c r="AO192" s="39"/>
      <c r="AP192" s="39" t="s">
        <v>420</v>
      </c>
      <c r="AQ192" s="39"/>
      <c r="AR192" s="39" t="s">
        <v>420</v>
      </c>
      <c r="AS192" s="39"/>
      <c r="AT192" s="39" t="s">
        <v>420</v>
      </c>
      <c r="AU192" s="39"/>
      <c r="AV192" s="39"/>
      <c r="AW192" s="39"/>
      <c r="AX192" s="39"/>
      <c r="AY192" s="39"/>
      <c r="AZ192" s="39"/>
      <c r="BA192" s="39"/>
      <c r="BB192" s="72">
        <f>(AI192*'"Вес" ПИР'!$B$36+AK192*'"Вес" ПИР'!$B$37+AM192*'"Вес" ПИР'!$B$38+AO192*'"Вес" ПИР'!$B$39+AQ192*'"Вес" ПИР'!$B$40+AS192*'"Вес" ПИР'!$B$41+AU192*'"Вес" ПИР'!$B$42+AW192*'"Вес" ПИР'!$B$43+AY192*'"Вес" ПИР'!$B$44+BA192*'"Вес" ПИР'!$B$45)/100</f>
        <v>0</v>
      </c>
      <c r="BC192" s="39" t="s">
        <v>420</v>
      </c>
      <c r="BD192" s="39"/>
      <c r="BE192" s="39" t="s">
        <v>420</v>
      </c>
      <c r="BF192" s="57"/>
      <c r="BG192" s="72">
        <f>(BD192*'"Вес" ПИР'!$B$50+BF192*'"Вес" ПИР'!$B$51)/100</f>
        <v>0</v>
      </c>
      <c r="BH192" s="39"/>
      <c r="BI192" s="72">
        <v>0</v>
      </c>
      <c r="BJ192" s="39"/>
      <c r="BK192" s="58">
        <v>46266</v>
      </c>
      <c r="BL192" s="38">
        <f>(S192*'"Вес" ПИР'!$B$3+X192*'"Вес" ПИР'!$B$4+AG192*'"Вес" ПИР'!$B$5+BB192*'"Вес" ПИР'!$B$6+BG192*'"Вес" ПИР'!$B$7+BI192*'"Вес" ПИР'!$B$8)/100</f>
        <v>0</v>
      </c>
    </row>
    <row r="193" spans="1:64" ht="42">
      <c r="A193" s="54"/>
      <c r="B193" s="54">
        <v>2026</v>
      </c>
      <c r="C193" s="39" t="s">
        <v>413</v>
      </c>
      <c r="D193" s="39">
        <v>154237100</v>
      </c>
      <c r="E193" s="39" t="s">
        <v>414</v>
      </c>
      <c r="F193" s="39" t="s">
        <v>446</v>
      </c>
      <c r="G193" s="39" t="s">
        <v>453</v>
      </c>
      <c r="H193" s="39" t="s">
        <v>454</v>
      </c>
      <c r="I193" s="39" t="s">
        <v>418</v>
      </c>
      <c r="J193" s="39"/>
      <c r="K193" s="39" t="s">
        <v>420</v>
      </c>
      <c r="L193" s="39"/>
      <c r="M193" s="39" t="s">
        <v>443</v>
      </c>
      <c r="N193" s="39"/>
      <c r="O193" s="39" t="s">
        <v>420</v>
      </c>
      <c r="P193" s="39"/>
      <c r="Q193" s="39" t="s">
        <v>420</v>
      </c>
      <c r="R193" s="39"/>
      <c r="S193" s="38">
        <f>(J193*'"Вес" ПИР'!$B$13+L193*'"Вес" ПИР'!$B$14+N193*'"Вес" ПИР'!$B$15+P193*'"Вес" ПИР'!$B$16+R193*'"Вес" ПИР'!$B$17)/100</f>
        <v>0</v>
      </c>
      <c r="T193" s="39" t="s">
        <v>421</v>
      </c>
      <c r="U193" s="39"/>
      <c r="V193" s="39" t="s">
        <v>421</v>
      </c>
      <c r="W193" s="39"/>
      <c r="X193" s="72">
        <f>(U193*'"Вес" ПИР'!$B$22+W193*'"Вес" ПИР'!$B$23)/100</f>
        <v>0</v>
      </c>
      <c r="Y193" s="39"/>
      <c r="Z193" s="39"/>
      <c r="AA193" s="39"/>
      <c r="AB193" s="39"/>
      <c r="AC193" s="39"/>
      <c r="AD193" s="39"/>
      <c r="AE193" s="39"/>
      <c r="AF193" s="39"/>
      <c r="AG193" s="38">
        <f>(Z193*'"Вес" ПИР'!$B$28+AB193*'"Вес" ПИР'!$B$29+AD193*'"Вес" ПИР'!$B$30+AF193*'"Вес" ПИР'!$B$31)/100</f>
        <v>0</v>
      </c>
      <c r="AH193" s="39"/>
      <c r="AI193" s="39"/>
      <c r="AJ193" s="39"/>
      <c r="AK193" s="39"/>
      <c r="AL193" s="39"/>
      <c r="AM193" s="39"/>
      <c r="AN193" s="39"/>
      <c r="AO193" s="39"/>
      <c r="AP193" s="39" t="s">
        <v>420</v>
      </c>
      <c r="AQ193" s="39"/>
      <c r="AR193" s="39" t="s">
        <v>420</v>
      </c>
      <c r="AS193" s="39"/>
      <c r="AT193" s="39" t="s">
        <v>420</v>
      </c>
      <c r="AU193" s="39"/>
      <c r="AV193" s="39"/>
      <c r="AW193" s="39"/>
      <c r="AX193" s="39"/>
      <c r="AY193" s="39"/>
      <c r="AZ193" s="39"/>
      <c r="BA193" s="39"/>
      <c r="BB193" s="72">
        <f>(AI193*'"Вес" ПИР'!$B$36+AK193*'"Вес" ПИР'!$B$37+AM193*'"Вес" ПИР'!$B$38+AO193*'"Вес" ПИР'!$B$39+AQ193*'"Вес" ПИР'!$B$40+AS193*'"Вес" ПИР'!$B$41+AU193*'"Вес" ПИР'!$B$42+AW193*'"Вес" ПИР'!$B$43+AY193*'"Вес" ПИР'!$B$44+BA193*'"Вес" ПИР'!$B$45)/100</f>
        <v>0</v>
      </c>
      <c r="BC193" s="39" t="s">
        <v>420</v>
      </c>
      <c r="BD193" s="39"/>
      <c r="BE193" s="39" t="s">
        <v>420</v>
      </c>
      <c r="BF193" s="57"/>
      <c r="BG193" s="72">
        <f>(BD193*'"Вес" ПИР'!$B$50+BF193*'"Вес" ПИР'!$B$51)/100</f>
        <v>0</v>
      </c>
      <c r="BH193" s="39"/>
      <c r="BI193" s="72">
        <v>0</v>
      </c>
      <c r="BJ193" s="39"/>
      <c r="BK193" s="58">
        <v>46266</v>
      </c>
      <c r="BL193" s="38">
        <f>(S193*'"Вес" ПИР'!$B$3+X193*'"Вес" ПИР'!$B$4+AG193*'"Вес" ПИР'!$B$5+BB193*'"Вес" ПИР'!$B$6+BG193*'"Вес" ПИР'!$B$7+BI193*'"Вес" ПИР'!$B$8)/100</f>
        <v>0</v>
      </c>
    </row>
    <row r="194" spans="1:64" ht="42">
      <c r="A194" s="54"/>
      <c r="B194" s="54">
        <v>2026</v>
      </c>
      <c r="C194" s="39" t="s">
        <v>413</v>
      </c>
      <c r="D194" s="39">
        <v>154239200</v>
      </c>
      <c r="E194" s="39" t="s">
        <v>414</v>
      </c>
      <c r="F194" s="39" t="s">
        <v>446</v>
      </c>
      <c r="G194" s="39" t="s">
        <v>161</v>
      </c>
      <c r="H194" s="39" t="s">
        <v>295</v>
      </c>
      <c r="I194" s="39" t="s">
        <v>418</v>
      </c>
      <c r="J194" s="39"/>
      <c r="K194" s="39" t="s">
        <v>420</v>
      </c>
      <c r="L194" s="39"/>
      <c r="M194" s="39" t="s">
        <v>443</v>
      </c>
      <c r="N194" s="39"/>
      <c r="O194" s="39" t="s">
        <v>420</v>
      </c>
      <c r="P194" s="39"/>
      <c r="Q194" s="39" t="s">
        <v>420</v>
      </c>
      <c r="R194" s="39"/>
      <c r="S194" s="38">
        <f>(J194*'"Вес" ПИР'!$B$13+L194*'"Вес" ПИР'!$B$14+N194*'"Вес" ПИР'!$B$15+P194*'"Вес" ПИР'!$B$16+R194*'"Вес" ПИР'!$B$17)/100</f>
        <v>0</v>
      </c>
      <c r="T194" s="39" t="s">
        <v>421</v>
      </c>
      <c r="U194" s="39"/>
      <c r="V194" s="39" t="s">
        <v>421</v>
      </c>
      <c r="W194" s="39"/>
      <c r="X194" s="72">
        <f>(U194*'"Вес" ПИР'!$B$22+W194*'"Вес" ПИР'!$B$23)/100</f>
        <v>0</v>
      </c>
      <c r="Y194" s="39"/>
      <c r="Z194" s="39"/>
      <c r="AA194" s="39"/>
      <c r="AB194" s="39"/>
      <c r="AC194" s="39"/>
      <c r="AD194" s="39"/>
      <c r="AE194" s="39"/>
      <c r="AF194" s="39"/>
      <c r="AG194" s="38">
        <f>(Z194*'"Вес" ПИР'!$B$28+AB194*'"Вес" ПИР'!$B$29+AD194*'"Вес" ПИР'!$B$30+AF194*'"Вес" ПИР'!$B$31)/100</f>
        <v>0</v>
      </c>
      <c r="AH194" s="39"/>
      <c r="AI194" s="39"/>
      <c r="AJ194" s="39"/>
      <c r="AK194" s="39"/>
      <c r="AL194" s="39"/>
      <c r="AM194" s="39"/>
      <c r="AN194" s="39"/>
      <c r="AO194" s="39"/>
      <c r="AP194" s="39" t="s">
        <v>420</v>
      </c>
      <c r="AQ194" s="39"/>
      <c r="AR194" s="39" t="s">
        <v>420</v>
      </c>
      <c r="AS194" s="39"/>
      <c r="AT194" s="39" t="s">
        <v>420</v>
      </c>
      <c r="AU194" s="39"/>
      <c r="AV194" s="39"/>
      <c r="AW194" s="39"/>
      <c r="AX194" s="39"/>
      <c r="AY194" s="39"/>
      <c r="AZ194" s="39"/>
      <c r="BA194" s="39"/>
      <c r="BB194" s="72">
        <f>(AI194*'"Вес" ПИР'!$B$36+AK194*'"Вес" ПИР'!$B$37+AM194*'"Вес" ПИР'!$B$38+AO194*'"Вес" ПИР'!$B$39+AQ194*'"Вес" ПИР'!$B$40+AS194*'"Вес" ПИР'!$B$41+AU194*'"Вес" ПИР'!$B$42+AW194*'"Вес" ПИР'!$B$43+AY194*'"Вес" ПИР'!$B$44+BA194*'"Вес" ПИР'!$B$45)/100</f>
        <v>0</v>
      </c>
      <c r="BC194" s="39" t="s">
        <v>420</v>
      </c>
      <c r="BD194" s="39"/>
      <c r="BE194" s="39" t="s">
        <v>420</v>
      </c>
      <c r="BF194" s="57"/>
      <c r="BG194" s="72">
        <f>(BD194*'"Вес" ПИР'!$B$50+BF194*'"Вес" ПИР'!$B$51)/100</f>
        <v>0</v>
      </c>
      <c r="BH194" s="39"/>
      <c r="BI194" s="72">
        <v>0</v>
      </c>
      <c r="BJ194" s="39"/>
      <c r="BK194" s="58">
        <v>46266</v>
      </c>
      <c r="BL194" s="38">
        <f>(S194*'"Вес" ПИР'!$B$3+X194*'"Вес" ПИР'!$B$4+AG194*'"Вес" ПИР'!$B$5+BB194*'"Вес" ПИР'!$B$6+BG194*'"Вес" ПИР'!$B$7+BI194*'"Вес" ПИР'!$B$8)/100</f>
        <v>0</v>
      </c>
    </row>
    <row r="195" spans="1:64" ht="42">
      <c r="A195" s="54"/>
      <c r="B195" s="54">
        <v>2026</v>
      </c>
      <c r="C195" s="39" t="s">
        <v>413</v>
      </c>
      <c r="D195" s="39">
        <v>154241100</v>
      </c>
      <c r="E195" s="39" t="s">
        <v>414</v>
      </c>
      <c r="F195" s="39" t="s">
        <v>446</v>
      </c>
      <c r="G195" s="39" t="s">
        <v>455</v>
      </c>
      <c r="H195" s="39" t="s">
        <v>456</v>
      </c>
      <c r="I195" s="39" t="s">
        <v>418</v>
      </c>
      <c r="J195" s="39"/>
      <c r="K195" s="39" t="s">
        <v>420</v>
      </c>
      <c r="L195" s="39"/>
      <c r="M195" s="39" t="s">
        <v>443</v>
      </c>
      <c r="N195" s="39"/>
      <c r="O195" s="39" t="s">
        <v>420</v>
      </c>
      <c r="P195" s="39"/>
      <c r="Q195" s="39" t="s">
        <v>420</v>
      </c>
      <c r="R195" s="39"/>
      <c r="S195" s="38">
        <f>(J195*'"Вес" ПИР'!$B$13+L195*'"Вес" ПИР'!$B$14+N195*'"Вес" ПИР'!$B$15+P195*'"Вес" ПИР'!$B$16+R195*'"Вес" ПИР'!$B$17)/100</f>
        <v>0</v>
      </c>
      <c r="T195" s="39" t="s">
        <v>421</v>
      </c>
      <c r="U195" s="39"/>
      <c r="V195" s="39" t="s">
        <v>421</v>
      </c>
      <c r="W195" s="39"/>
      <c r="X195" s="72">
        <f>(U195*'"Вес" ПИР'!$B$22+W195*'"Вес" ПИР'!$B$23)/100</f>
        <v>0</v>
      </c>
      <c r="Y195" s="39"/>
      <c r="Z195" s="39"/>
      <c r="AA195" s="39"/>
      <c r="AB195" s="39"/>
      <c r="AC195" s="39"/>
      <c r="AD195" s="39"/>
      <c r="AE195" s="39"/>
      <c r="AF195" s="39"/>
      <c r="AG195" s="38">
        <f>(Z195*'"Вес" ПИР'!$B$28+AB195*'"Вес" ПИР'!$B$29+AD195*'"Вес" ПИР'!$B$30+AF195*'"Вес" ПИР'!$B$31)/100</f>
        <v>0</v>
      </c>
      <c r="AH195" s="39"/>
      <c r="AI195" s="39"/>
      <c r="AJ195" s="39"/>
      <c r="AK195" s="39"/>
      <c r="AL195" s="39"/>
      <c r="AM195" s="39"/>
      <c r="AN195" s="39"/>
      <c r="AO195" s="39"/>
      <c r="AP195" s="39" t="s">
        <v>420</v>
      </c>
      <c r="AQ195" s="39"/>
      <c r="AR195" s="39" t="s">
        <v>420</v>
      </c>
      <c r="AS195" s="39"/>
      <c r="AT195" s="39" t="s">
        <v>420</v>
      </c>
      <c r="AU195" s="39"/>
      <c r="AV195" s="39"/>
      <c r="AW195" s="39"/>
      <c r="AX195" s="39"/>
      <c r="AY195" s="39"/>
      <c r="AZ195" s="39"/>
      <c r="BA195" s="39"/>
      <c r="BB195" s="72">
        <f>(AI195*'"Вес" ПИР'!$B$36+AK195*'"Вес" ПИР'!$B$37+AM195*'"Вес" ПИР'!$B$38+AO195*'"Вес" ПИР'!$B$39+AQ195*'"Вес" ПИР'!$B$40+AS195*'"Вес" ПИР'!$B$41+AU195*'"Вес" ПИР'!$B$42+AW195*'"Вес" ПИР'!$B$43+AY195*'"Вес" ПИР'!$B$44+BA195*'"Вес" ПИР'!$B$45)/100</f>
        <v>0</v>
      </c>
      <c r="BC195" s="39" t="s">
        <v>420</v>
      </c>
      <c r="BD195" s="39"/>
      <c r="BE195" s="39" t="s">
        <v>420</v>
      </c>
      <c r="BF195" s="57"/>
      <c r="BG195" s="72">
        <f>(BD195*'"Вес" ПИР'!$B$50+BF195*'"Вес" ПИР'!$B$51)/100</f>
        <v>0</v>
      </c>
      <c r="BH195" s="39"/>
      <c r="BI195" s="72">
        <v>0</v>
      </c>
      <c r="BJ195" s="39"/>
      <c r="BK195" s="58">
        <v>46266</v>
      </c>
      <c r="BL195" s="38">
        <f>(S195*'"Вес" ПИР'!$B$3+X195*'"Вес" ПИР'!$B$4+AG195*'"Вес" ПИР'!$B$5+BB195*'"Вес" ПИР'!$B$6+BG195*'"Вес" ПИР'!$B$7+BI195*'"Вес" ПИР'!$B$8)/100</f>
        <v>0</v>
      </c>
    </row>
    <row r="196" spans="1:64" ht="42">
      <c r="A196" s="54"/>
      <c r="B196" s="54">
        <v>2026</v>
      </c>
      <c r="C196" s="39" t="s">
        <v>413</v>
      </c>
      <c r="D196" s="39">
        <v>154241200</v>
      </c>
      <c r="E196" s="39" t="s">
        <v>414</v>
      </c>
      <c r="F196" s="39" t="s">
        <v>446</v>
      </c>
      <c r="G196" s="39" t="s">
        <v>455</v>
      </c>
      <c r="H196" s="39" t="s">
        <v>457</v>
      </c>
      <c r="I196" s="39" t="s">
        <v>418</v>
      </c>
      <c r="J196" s="39"/>
      <c r="K196" s="39" t="s">
        <v>420</v>
      </c>
      <c r="L196" s="39"/>
      <c r="M196" s="39" t="s">
        <v>443</v>
      </c>
      <c r="N196" s="39"/>
      <c r="O196" s="39" t="s">
        <v>420</v>
      </c>
      <c r="P196" s="39"/>
      <c r="Q196" s="39" t="s">
        <v>420</v>
      </c>
      <c r="R196" s="39"/>
      <c r="S196" s="38">
        <f>(J196*'"Вес" ПИР'!$B$13+L196*'"Вес" ПИР'!$B$14+N196*'"Вес" ПИР'!$B$15+P196*'"Вес" ПИР'!$B$16+R196*'"Вес" ПИР'!$B$17)/100</f>
        <v>0</v>
      </c>
      <c r="T196" s="39" t="s">
        <v>421</v>
      </c>
      <c r="U196" s="39"/>
      <c r="V196" s="39" t="s">
        <v>421</v>
      </c>
      <c r="W196" s="39"/>
      <c r="X196" s="72">
        <f>(U196*'"Вес" ПИР'!$B$22+W196*'"Вес" ПИР'!$B$23)/100</f>
        <v>0</v>
      </c>
      <c r="Y196" s="39"/>
      <c r="Z196" s="39"/>
      <c r="AA196" s="39"/>
      <c r="AB196" s="39"/>
      <c r="AC196" s="39"/>
      <c r="AD196" s="39"/>
      <c r="AE196" s="39"/>
      <c r="AF196" s="39"/>
      <c r="AG196" s="38">
        <f>(Z196*'"Вес" ПИР'!$B$28+AB196*'"Вес" ПИР'!$B$29+AD196*'"Вес" ПИР'!$B$30+AF196*'"Вес" ПИР'!$B$31)/100</f>
        <v>0</v>
      </c>
      <c r="AH196" s="39"/>
      <c r="AI196" s="39"/>
      <c r="AJ196" s="39"/>
      <c r="AK196" s="39"/>
      <c r="AL196" s="39"/>
      <c r="AM196" s="39"/>
      <c r="AN196" s="39"/>
      <c r="AO196" s="39"/>
      <c r="AP196" s="39" t="s">
        <v>420</v>
      </c>
      <c r="AQ196" s="39"/>
      <c r="AR196" s="39" t="s">
        <v>420</v>
      </c>
      <c r="AS196" s="39"/>
      <c r="AT196" s="39" t="s">
        <v>420</v>
      </c>
      <c r="AU196" s="39"/>
      <c r="AV196" s="39"/>
      <c r="AW196" s="39"/>
      <c r="AX196" s="39"/>
      <c r="AY196" s="39"/>
      <c r="AZ196" s="39"/>
      <c r="BA196" s="39"/>
      <c r="BB196" s="72">
        <f>(AI196*'"Вес" ПИР'!$B$36+AK196*'"Вес" ПИР'!$B$37+AM196*'"Вес" ПИР'!$B$38+AO196*'"Вес" ПИР'!$B$39+AQ196*'"Вес" ПИР'!$B$40+AS196*'"Вес" ПИР'!$B$41+AU196*'"Вес" ПИР'!$B$42+AW196*'"Вес" ПИР'!$B$43+AY196*'"Вес" ПИР'!$B$44+BA196*'"Вес" ПИР'!$B$45)/100</f>
        <v>0</v>
      </c>
      <c r="BC196" s="39" t="s">
        <v>420</v>
      </c>
      <c r="BD196" s="39"/>
      <c r="BE196" s="39" t="s">
        <v>420</v>
      </c>
      <c r="BF196" s="57"/>
      <c r="BG196" s="72">
        <f>(BD196*'"Вес" ПИР'!$B$50+BF196*'"Вес" ПИР'!$B$51)/100</f>
        <v>0</v>
      </c>
      <c r="BH196" s="39"/>
      <c r="BI196" s="72">
        <v>0</v>
      </c>
      <c r="BJ196" s="39"/>
      <c r="BK196" s="58">
        <v>46266</v>
      </c>
      <c r="BL196" s="38">
        <f>(S196*'"Вес" ПИР'!$B$3+X196*'"Вес" ПИР'!$B$4+AG196*'"Вес" ПИР'!$B$5+BB196*'"Вес" ПИР'!$B$6+BG196*'"Вес" ПИР'!$B$7+BI196*'"Вес" ПИР'!$B$8)/100</f>
        <v>0</v>
      </c>
    </row>
    <row r="197" spans="1:64" ht="42">
      <c r="A197" s="54"/>
      <c r="B197" s="54">
        <v>2026</v>
      </c>
      <c r="C197" s="39" t="s">
        <v>413</v>
      </c>
      <c r="D197" s="39">
        <v>154247100</v>
      </c>
      <c r="E197" s="39" t="s">
        <v>414</v>
      </c>
      <c r="F197" s="39" t="s">
        <v>446</v>
      </c>
      <c r="G197" s="39" t="s">
        <v>458</v>
      </c>
      <c r="H197" s="39" t="s">
        <v>459</v>
      </c>
      <c r="I197" s="39" t="s">
        <v>418</v>
      </c>
      <c r="J197" s="39"/>
      <c r="K197" s="39" t="s">
        <v>420</v>
      </c>
      <c r="L197" s="39"/>
      <c r="M197" s="39" t="s">
        <v>443</v>
      </c>
      <c r="N197" s="39"/>
      <c r="O197" s="39" t="s">
        <v>420</v>
      </c>
      <c r="P197" s="39"/>
      <c r="Q197" s="39" t="s">
        <v>420</v>
      </c>
      <c r="R197" s="39"/>
      <c r="S197" s="38">
        <f>(J197*'"Вес" ПИР'!$B$13+L197*'"Вес" ПИР'!$B$14+N197*'"Вес" ПИР'!$B$15+P197*'"Вес" ПИР'!$B$16+R197*'"Вес" ПИР'!$B$17)/100</f>
        <v>0</v>
      </c>
      <c r="T197" s="39" t="s">
        <v>421</v>
      </c>
      <c r="U197" s="39"/>
      <c r="V197" s="39" t="s">
        <v>421</v>
      </c>
      <c r="W197" s="39"/>
      <c r="X197" s="72">
        <f>(U197*'"Вес" ПИР'!$B$22+W197*'"Вес" ПИР'!$B$23)/100</f>
        <v>0</v>
      </c>
      <c r="Y197" s="39"/>
      <c r="Z197" s="39"/>
      <c r="AA197" s="39"/>
      <c r="AB197" s="39"/>
      <c r="AC197" s="39"/>
      <c r="AD197" s="39"/>
      <c r="AE197" s="39"/>
      <c r="AF197" s="39"/>
      <c r="AG197" s="38">
        <f>(Z197*'"Вес" ПИР'!$B$28+AB197*'"Вес" ПИР'!$B$29+AD197*'"Вес" ПИР'!$B$30+AF197*'"Вес" ПИР'!$B$31)/100</f>
        <v>0</v>
      </c>
      <c r="AH197" s="39"/>
      <c r="AI197" s="39"/>
      <c r="AJ197" s="39"/>
      <c r="AK197" s="39"/>
      <c r="AL197" s="39"/>
      <c r="AM197" s="39"/>
      <c r="AN197" s="39"/>
      <c r="AO197" s="39"/>
      <c r="AP197" s="39" t="s">
        <v>420</v>
      </c>
      <c r="AQ197" s="39"/>
      <c r="AR197" s="39" t="s">
        <v>420</v>
      </c>
      <c r="AS197" s="39"/>
      <c r="AT197" s="39" t="s">
        <v>420</v>
      </c>
      <c r="AU197" s="39"/>
      <c r="AV197" s="39"/>
      <c r="AW197" s="39"/>
      <c r="AX197" s="39"/>
      <c r="AY197" s="39"/>
      <c r="AZ197" s="39"/>
      <c r="BA197" s="39"/>
      <c r="BB197" s="72">
        <f>(AI197*'"Вес" ПИР'!$B$36+AK197*'"Вес" ПИР'!$B$37+AM197*'"Вес" ПИР'!$B$38+AO197*'"Вес" ПИР'!$B$39+AQ197*'"Вес" ПИР'!$B$40+AS197*'"Вес" ПИР'!$B$41+AU197*'"Вес" ПИР'!$B$42+AW197*'"Вес" ПИР'!$B$43+AY197*'"Вес" ПИР'!$B$44+BA197*'"Вес" ПИР'!$B$45)/100</f>
        <v>0</v>
      </c>
      <c r="BC197" s="39" t="s">
        <v>420</v>
      </c>
      <c r="BD197" s="39"/>
      <c r="BE197" s="39" t="s">
        <v>420</v>
      </c>
      <c r="BF197" s="57"/>
      <c r="BG197" s="72">
        <f>(BD197*'"Вес" ПИР'!$B$50+BF197*'"Вес" ПИР'!$B$51)/100</f>
        <v>0</v>
      </c>
      <c r="BH197" s="39"/>
      <c r="BI197" s="72">
        <v>0</v>
      </c>
      <c r="BJ197" s="39"/>
      <c r="BK197" s="58">
        <v>46266</v>
      </c>
      <c r="BL197" s="38">
        <f>(S197*'"Вес" ПИР'!$B$3+X197*'"Вес" ПИР'!$B$4+AG197*'"Вес" ПИР'!$B$5+BB197*'"Вес" ПИР'!$B$6+BG197*'"Вес" ПИР'!$B$7+BI197*'"Вес" ПИР'!$B$8)/100</f>
        <v>0</v>
      </c>
    </row>
    <row r="198" spans="1:64" ht="42">
      <c r="A198" s="54"/>
      <c r="B198" s="54">
        <v>2026</v>
      </c>
      <c r="C198" s="39" t="s">
        <v>413</v>
      </c>
      <c r="D198" s="39">
        <v>154247200</v>
      </c>
      <c r="E198" s="39" t="s">
        <v>414</v>
      </c>
      <c r="F198" s="39" t="s">
        <v>446</v>
      </c>
      <c r="G198" s="39" t="s">
        <v>458</v>
      </c>
      <c r="H198" s="39" t="s">
        <v>460</v>
      </c>
      <c r="I198" s="39" t="s">
        <v>418</v>
      </c>
      <c r="J198" s="39"/>
      <c r="K198" s="39" t="s">
        <v>420</v>
      </c>
      <c r="L198" s="39"/>
      <c r="M198" s="39" t="s">
        <v>443</v>
      </c>
      <c r="N198" s="39"/>
      <c r="O198" s="39" t="s">
        <v>420</v>
      </c>
      <c r="P198" s="39"/>
      <c r="Q198" s="39" t="s">
        <v>420</v>
      </c>
      <c r="R198" s="39"/>
      <c r="S198" s="38">
        <f>(J198*'"Вес" ПИР'!$B$13+L198*'"Вес" ПИР'!$B$14+N198*'"Вес" ПИР'!$B$15+P198*'"Вес" ПИР'!$B$16+R198*'"Вес" ПИР'!$B$17)/100</f>
        <v>0</v>
      </c>
      <c r="T198" s="39" t="s">
        <v>421</v>
      </c>
      <c r="U198" s="39"/>
      <c r="V198" s="39" t="s">
        <v>421</v>
      </c>
      <c r="W198" s="39"/>
      <c r="X198" s="72">
        <f>(U198*'"Вес" ПИР'!$B$22+W198*'"Вес" ПИР'!$B$23)/100</f>
        <v>0</v>
      </c>
      <c r="Y198" s="39"/>
      <c r="Z198" s="39"/>
      <c r="AA198" s="39"/>
      <c r="AB198" s="39"/>
      <c r="AC198" s="39"/>
      <c r="AD198" s="39"/>
      <c r="AE198" s="39"/>
      <c r="AF198" s="39"/>
      <c r="AG198" s="38">
        <f>(Z198*'"Вес" ПИР'!$B$28+AB198*'"Вес" ПИР'!$B$29+AD198*'"Вес" ПИР'!$B$30+AF198*'"Вес" ПИР'!$B$31)/100</f>
        <v>0</v>
      </c>
      <c r="AH198" s="39"/>
      <c r="AI198" s="39"/>
      <c r="AJ198" s="39"/>
      <c r="AK198" s="39"/>
      <c r="AL198" s="39"/>
      <c r="AM198" s="39"/>
      <c r="AN198" s="39"/>
      <c r="AO198" s="39"/>
      <c r="AP198" s="39" t="s">
        <v>420</v>
      </c>
      <c r="AQ198" s="39"/>
      <c r="AR198" s="39" t="s">
        <v>420</v>
      </c>
      <c r="AS198" s="39"/>
      <c r="AT198" s="39" t="s">
        <v>420</v>
      </c>
      <c r="AU198" s="39"/>
      <c r="AV198" s="39"/>
      <c r="AW198" s="39"/>
      <c r="AX198" s="39"/>
      <c r="AY198" s="39"/>
      <c r="AZ198" s="39"/>
      <c r="BA198" s="39"/>
      <c r="BB198" s="72">
        <f>(AI198*'"Вес" ПИР'!$B$36+AK198*'"Вес" ПИР'!$B$37+AM198*'"Вес" ПИР'!$B$38+AO198*'"Вес" ПИР'!$B$39+AQ198*'"Вес" ПИР'!$B$40+AS198*'"Вес" ПИР'!$B$41+AU198*'"Вес" ПИР'!$B$42+AW198*'"Вес" ПИР'!$B$43+AY198*'"Вес" ПИР'!$B$44+BA198*'"Вес" ПИР'!$B$45)/100</f>
        <v>0</v>
      </c>
      <c r="BC198" s="39" t="s">
        <v>420</v>
      </c>
      <c r="BD198" s="39"/>
      <c r="BE198" s="39" t="s">
        <v>420</v>
      </c>
      <c r="BF198" s="57"/>
      <c r="BG198" s="72">
        <f>(BD198*'"Вес" ПИР'!$B$50+BF198*'"Вес" ПИР'!$B$51)/100</f>
        <v>0</v>
      </c>
      <c r="BH198" s="39"/>
      <c r="BI198" s="72">
        <v>0</v>
      </c>
      <c r="BJ198" s="39"/>
      <c r="BK198" s="58">
        <v>46266</v>
      </c>
      <c r="BL198" s="38">
        <f>(S198*'"Вес" ПИР'!$B$3+X198*'"Вес" ПИР'!$B$4+AG198*'"Вес" ПИР'!$B$5+BB198*'"Вес" ПИР'!$B$6+BG198*'"Вес" ПИР'!$B$7+BI198*'"Вес" ПИР'!$B$8)/100</f>
        <v>0</v>
      </c>
    </row>
    <row r="199" spans="1:64" ht="42">
      <c r="A199" s="54"/>
      <c r="B199" s="54">
        <v>2026</v>
      </c>
      <c r="C199" s="39" t="s">
        <v>413</v>
      </c>
      <c r="D199" s="39">
        <v>154249100</v>
      </c>
      <c r="E199" s="39" t="s">
        <v>414</v>
      </c>
      <c r="F199" s="39" t="s">
        <v>446</v>
      </c>
      <c r="G199" s="39" t="s">
        <v>461</v>
      </c>
      <c r="H199" s="39" t="s">
        <v>462</v>
      </c>
      <c r="I199" s="39" t="s">
        <v>418</v>
      </c>
      <c r="J199" s="39"/>
      <c r="K199" s="39" t="s">
        <v>420</v>
      </c>
      <c r="L199" s="39"/>
      <c r="M199" s="39" t="s">
        <v>443</v>
      </c>
      <c r="N199" s="39"/>
      <c r="O199" s="39" t="s">
        <v>420</v>
      </c>
      <c r="P199" s="39"/>
      <c r="Q199" s="39" t="s">
        <v>420</v>
      </c>
      <c r="R199" s="39"/>
      <c r="S199" s="38">
        <f>(J199*'"Вес" ПИР'!$B$13+L199*'"Вес" ПИР'!$B$14+N199*'"Вес" ПИР'!$B$15+P199*'"Вес" ПИР'!$B$16+R199*'"Вес" ПИР'!$B$17)/100</f>
        <v>0</v>
      </c>
      <c r="T199" s="39" t="s">
        <v>421</v>
      </c>
      <c r="U199" s="39"/>
      <c r="V199" s="39" t="s">
        <v>421</v>
      </c>
      <c r="W199" s="39"/>
      <c r="X199" s="72">
        <f>(U199*'"Вес" ПИР'!$B$22+W199*'"Вес" ПИР'!$B$23)/100</f>
        <v>0</v>
      </c>
      <c r="Y199" s="39"/>
      <c r="Z199" s="39"/>
      <c r="AA199" s="39"/>
      <c r="AB199" s="39"/>
      <c r="AC199" s="39"/>
      <c r="AD199" s="39"/>
      <c r="AE199" s="39"/>
      <c r="AF199" s="39"/>
      <c r="AG199" s="38">
        <f>(Z199*'"Вес" ПИР'!$B$28+AB199*'"Вес" ПИР'!$B$29+AD199*'"Вес" ПИР'!$B$30+AF199*'"Вес" ПИР'!$B$31)/100</f>
        <v>0</v>
      </c>
      <c r="AH199" s="39"/>
      <c r="AI199" s="39"/>
      <c r="AJ199" s="39"/>
      <c r="AK199" s="39"/>
      <c r="AL199" s="39"/>
      <c r="AM199" s="39"/>
      <c r="AN199" s="39"/>
      <c r="AO199" s="39"/>
      <c r="AP199" s="39" t="s">
        <v>420</v>
      </c>
      <c r="AQ199" s="39"/>
      <c r="AR199" s="39" t="s">
        <v>420</v>
      </c>
      <c r="AS199" s="39"/>
      <c r="AT199" s="39" t="s">
        <v>420</v>
      </c>
      <c r="AU199" s="39"/>
      <c r="AV199" s="39"/>
      <c r="AW199" s="39"/>
      <c r="AX199" s="39"/>
      <c r="AY199" s="39"/>
      <c r="AZ199" s="39"/>
      <c r="BA199" s="39"/>
      <c r="BB199" s="72">
        <f>(AI199*'"Вес" ПИР'!$B$36+AK199*'"Вес" ПИР'!$B$37+AM199*'"Вес" ПИР'!$B$38+AO199*'"Вес" ПИР'!$B$39+AQ199*'"Вес" ПИР'!$B$40+AS199*'"Вес" ПИР'!$B$41+AU199*'"Вес" ПИР'!$B$42+AW199*'"Вес" ПИР'!$B$43+AY199*'"Вес" ПИР'!$B$44+BA199*'"Вес" ПИР'!$B$45)/100</f>
        <v>0</v>
      </c>
      <c r="BC199" s="39" t="s">
        <v>420</v>
      </c>
      <c r="BD199" s="39"/>
      <c r="BE199" s="39" t="s">
        <v>420</v>
      </c>
      <c r="BF199" s="57"/>
      <c r="BG199" s="72">
        <f>(BD199*'"Вес" ПИР'!$B$50+BF199*'"Вес" ПИР'!$B$51)/100</f>
        <v>0</v>
      </c>
      <c r="BH199" s="39"/>
      <c r="BI199" s="72">
        <v>0</v>
      </c>
      <c r="BJ199" s="39"/>
      <c r="BK199" s="58">
        <v>46266</v>
      </c>
      <c r="BL199" s="38">
        <f>(S199*'"Вес" ПИР'!$B$3+X199*'"Вес" ПИР'!$B$4+AG199*'"Вес" ПИР'!$B$5+BB199*'"Вес" ПИР'!$B$6+BG199*'"Вес" ПИР'!$B$7+BI199*'"Вес" ПИР'!$B$8)/100</f>
        <v>0</v>
      </c>
    </row>
    <row r="200" spans="1:64" ht="42">
      <c r="A200" s="54"/>
      <c r="B200" s="54">
        <v>2026</v>
      </c>
      <c r="C200" s="39" t="s">
        <v>413</v>
      </c>
      <c r="D200" s="39">
        <v>154257100</v>
      </c>
      <c r="E200" s="39" t="s">
        <v>414</v>
      </c>
      <c r="F200" s="39" t="s">
        <v>446</v>
      </c>
      <c r="G200" s="39" t="s">
        <v>239</v>
      </c>
      <c r="H200" s="39" t="s">
        <v>463</v>
      </c>
      <c r="I200" s="39" t="s">
        <v>418</v>
      </c>
      <c r="J200" s="39"/>
      <c r="K200" s="39" t="s">
        <v>420</v>
      </c>
      <c r="L200" s="39"/>
      <c r="M200" s="39" t="s">
        <v>443</v>
      </c>
      <c r="N200" s="39"/>
      <c r="O200" s="39" t="s">
        <v>420</v>
      </c>
      <c r="P200" s="39"/>
      <c r="Q200" s="39" t="s">
        <v>420</v>
      </c>
      <c r="R200" s="39"/>
      <c r="S200" s="38">
        <f>(J200*'"Вес" ПИР'!$B$13+L200*'"Вес" ПИР'!$B$14+N200*'"Вес" ПИР'!$B$15+P200*'"Вес" ПИР'!$B$16+R200*'"Вес" ПИР'!$B$17)/100</f>
        <v>0</v>
      </c>
      <c r="T200" s="39" t="s">
        <v>421</v>
      </c>
      <c r="U200" s="39"/>
      <c r="V200" s="39" t="s">
        <v>421</v>
      </c>
      <c r="W200" s="39"/>
      <c r="X200" s="72">
        <f>(U200*'"Вес" ПИР'!$B$22+W200*'"Вес" ПИР'!$B$23)/100</f>
        <v>0</v>
      </c>
      <c r="Y200" s="39"/>
      <c r="Z200" s="39"/>
      <c r="AA200" s="39"/>
      <c r="AB200" s="39"/>
      <c r="AC200" s="39"/>
      <c r="AD200" s="39"/>
      <c r="AE200" s="39"/>
      <c r="AF200" s="39"/>
      <c r="AG200" s="38">
        <f>(Z200*'"Вес" ПИР'!$B$28+AB200*'"Вес" ПИР'!$B$29+AD200*'"Вес" ПИР'!$B$30+AF200*'"Вес" ПИР'!$B$31)/100</f>
        <v>0</v>
      </c>
      <c r="AH200" s="39"/>
      <c r="AI200" s="39"/>
      <c r="AJ200" s="39"/>
      <c r="AK200" s="39"/>
      <c r="AL200" s="39"/>
      <c r="AM200" s="39"/>
      <c r="AN200" s="39"/>
      <c r="AO200" s="39"/>
      <c r="AP200" s="39" t="s">
        <v>420</v>
      </c>
      <c r="AQ200" s="39"/>
      <c r="AR200" s="39" t="s">
        <v>420</v>
      </c>
      <c r="AS200" s="39"/>
      <c r="AT200" s="39" t="s">
        <v>420</v>
      </c>
      <c r="AU200" s="39"/>
      <c r="AV200" s="39"/>
      <c r="AW200" s="39"/>
      <c r="AX200" s="39"/>
      <c r="AY200" s="39"/>
      <c r="AZ200" s="39"/>
      <c r="BA200" s="39"/>
      <c r="BB200" s="72">
        <f>(AI200*'"Вес" ПИР'!$B$36+AK200*'"Вес" ПИР'!$B$37+AM200*'"Вес" ПИР'!$B$38+AO200*'"Вес" ПИР'!$B$39+AQ200*'"Вес" ПИР'!$B$40+AS200*'"Вес" ПИР'!$B$41+AU200*'"Вес" ПИР'!$B$42+AW200*'"Вес" ПИР'!$B$43+AY200*'"Вес" ПИР'!$B$44+BA200*'"Вес" ПИР'!$B$45)/100</f>
        <v>0</v>
      </c>
      <c r="BC200" s="39" t="s">
        <v>420</v>
      </c>
      <c r="BD200" s="39"/>
      <c r="BE200" s="39" t="s">
        <v>420</v>
      </c>
      <c r="BF200" s="57"/>
      <c r="BG200" s="72">
        <f>(BD200*'"Вес" ПИР'!$B$50+BF200*'"Вес" ПИР'!$B$51)/100</f>
        <v>0</v>
      </c>
      <c r="BH200" s="39"/>
      <c r="BI200" s="72">
        <v>0</v>
      </c>
      <c r="BJ200" s="39"/>
      <c r="BK200" s="58">
        <v>46266</v>
      </c>
      <c r="BL200" s="38">
        <f>(S200*'"Вес" ПИР'!$B$3+X200*'"Вес" ПИР'!$B$4+AG200*'"Вес" ПИР'!$B$5+BB200*'"Вес" ПИР'!$B$6+BG200*'"Вес" ПИР'!$B$7+BI200*'"Вес" ПИР'!$B$8)/100</f>
        <v>0</v>
      </c>
    </row>
    <row r="201" spans="1:64" ht="42">
      <c r="A201" s="54"/>
      <c r="B201" s="54">
        <v>2026</v>
      </c>
      <c r="C201" s="39" t="s">
        <v>413</v>
      </c>
      <c r="D201" s="39">
        <v>154258500</v>
      </c>
      <c r="E201" s="39" t="s">
        <v>414</v>
      </c>
      <c r="F201" s="39" t="s">
        <v>446</v>
      </c>
      <c r="G201" s="39" t="s">
        <v>464</v>
      </c>
      <c r="H201" s="39" t="s">
        <v>465</v>
      </c>
      <c r="I201" s="39" t="s">
        <v>418</v>
      </c>
      <c r="J201" s="39"/>
      <c r="K201" s="39" t="s">
        <v>420</v>
      </c>
      <c r="L201" s="39"/>
      <c r="M201" s="39" t="s">
        <v>443</v>
      </c>
      <c r="N201" s="39"/>
      <c r="O201" s="39" t="s">
        <v>420</v>
      </c>
      <c r="P201" s="39"/>
      <c r="Q201" s="39" t="s">
        <v>420</v>
      </c>
      <c r="R201" s="39"/>
      <c r="S201" s="38">
        <f>(J201*'"Вес" ПИР'!$B$13+L201*'"Вес" ПИР'!$B$14+N201*'"Вес" ПИР'!$B$15+P201*'"Вес" ПИР'!$B$16+R201*'"Вес" ПИР'!$B$17)/100</f>
        <v>0</v>
      </c>
      <c r="T201" s="39" t="s">
        <v>421</v>
      </c>
      <c r="U201" s="39"/>
      <c r="V201" s="39" t="s">
        <v>421</v>
      </c>
      <c r="W201" s="39"/>
      <c r="X201" s="72">
        <f>(U201*'"Вес" ПИР'!$B$22+W201*'"Вес" ПИР'!$B$23)/100</f>
        <v>0</v>
      </c>
      <c r="Y201" s="39"/>
      <c r="Z201" s="39"/>
      <c r="AA201" s="39"/>
      <c r="AB201" s="39"/>
      <c r="AC201" s="39"/>
      <c r="AD201" s="39"/>
      <c r="AE201" s="39"/>
      <c r="AF201" s="39"/>
      <c r="AG201" s="38">
        <f>(Z201*'"Вес" ПИР'!$B$28+AB201*'"Вес" ПИР'!$B$29+AD201*'"Вес" ПИР'!$B$30+AF201*'"Вес" ПИР'!$B$31)/100</f>
        <v>0</v>
      </c>
      <c r="AH201" s="39"/>
      <c r="AI201" s="39"/>
      <c r="AJ201" s="39"/>
      <c r="AK201" s="39"/>
      <c r="AL201" s="39"/>
      <c r="AM201" s="39"/>
      <c r="AN201" s="39"/>
      <c r="AO201" s="39"/>
      <c r="AP201" s="39" t="s">
        <v>420</v>
      </c>
      <c r="AQ201" s="39"/>
      <c r="AR201" s="39" t="s">
        <v>420</v>
      </c>
      <c r="AS201" s="39"/>
      <c r="AT201" s="39" t="s">
        <v>420</v>
      </c>
      <c r="AU201" s="39"/>
      <c r="AV201" s="39"/>
      <c r="AW201" s="39"/>
      <c r="AX201" s="39"/>
      <c r="AY201" s="39"/>
      <c r="AZ201" s="39"/>
      <c r="BA201" s="39"/>
      <c r="BB201" s="72">
        <f>(AI201*'"Вес" ПИР'!$B$36+AK201*'"Вес" ПИР'!$B$37+AM201*'"Вес" ПИР'!$B$38+AO201*'"Вес" ПИР'!$B$39+AQ201*'"Вес" ПИР'!$B$40+AS201*'"Вес" ПИР'!$B$41+AU201*'"Вес" ПИР'!$B$42+AW201*'"Вес" ПИР'!$B$43+AY201*'"Вес" ПИР'!$B$44+BA201*'"Вес" ПИР'!$B$45)/100</f>
        <v>0</v>
      </c>
      <c r="BC201" s="39" t="s">
        <v>420</v>
      </c>
      <c r="BD201" s="39"/>
      <c r="BE201" s="39" t="s">
        <v>420</v>
      </c>
      <c r="BF201" s="57"/>
      <c r="BG201" s="72">
        <f>(BD201*'"Вес" ПИР'!$B$50+BF201*'"Вес" ПИР'!$B$51)/100</f>
        <v>0</v>
      </c>
      <c r="BH201" s="39"/>
      <c r="BI201" s="72">
        <v>0</v>
      </c>
      <c r="BJ201" s="39"/>
      <c r="BK201" s="58">
        <v>46266</v>
      </c>
      <c r="BL201" s="38">
        <f>(S201*'"Вес" ПИР'!$B$3+X201*'"Вес" ПИР'!$B$4+AG201*'"Вес" ПИР'!$B$5+BB201*'"Вес" ПИР'!$B$6+BG201*'"Вес" ПИР'!$B$7+BI201*'"Вес" ПИР'!$B$8)/100</f>
        <v>0</v>
      </c>
    </row>
    <row r="202" spans="1:64" ht="42">
      <c r="A202" s="54"/>
      <c r="B202" s="54">
        <v>2026</v>
      </c>
      <c r="C202" s="39" t="s">
        <v>413</v>
      </c>
      <c r="D202" s="39">
        <v>154261100</v>
      </c>
      <c r="E202" s="39" t="s">
        <v>414</v>
      </c>
      <c r="F202" s="39" t="s">
        <v>446</v>
      </c>
      <c r="G202" s="39" t="s">
        <v>466</v>
      </c>
      <c r="H202" s="39" t="s">
        <v>467</v>
      </c>
      <c r="I202" s="39" t="s">
        <v>418</v>
      </c>
      <c r="J202" s="39"/>
      <c r="K202" s="39" t="s">
        <v>420</v>
      </c>
      <c r="L202" s="39"/>
      <c r="M202" s="39" t="s">
        <v>443</v>
      </c>
      <c r="N202" s="39"/>
      <c r="O202" s="39" t="s">
        <v>420</v>
      </c>
      <c r="P202" s="39"/>
      <c r="Q202" s="39" t="s">
        <v>420</v>
      </c>
      <c r="R202" s="39"/>
      <c r="S202" s="38">
        <f>(J202*'"Вес" ПИР'!$B$13+L202*'"Вес" ПИР'!$B$14+N202*'"Вес" ПИР'!$B$15+P202*'"Вес" ПИР'!$B$16+R202*'"Вес" ПИР'!$B$17)/100</f>
        <v>0</v>
      </c>
      <c r="T202" s="39" t="s">
        <v>421</v>
      </c>
      <c r="U202" s="39"/>
      <c r="V202" s="39" t="s">
        <v>421</v>
      </c>
      <c r="W202" s="39"/>
      <c r="X202" s="72">
        <f>(U202*'"Вес" ПИР'!$B$22+W202*'"Вес" ПИР'!$B$23)/100</f>
        <v>0</v>
      </c>
      <c r="Y202" s="39"/>
      <c r="Z202" s="39"/>
      <c r="AA202" s="39"/>
      <c r="AB202" s="39"/>
      <c r="AC202" s="39"/>
      <c r="AD202" s="39"/>
      <c r="AE202" s="39"/>
      <c r="AF202" s="39"/>
      <c r="AG202" s="38">
        <f>(Z202*'"Вес" ПИР'!$B$28+AB202*'"Вес" ПИР'!$B$29+AD202*'"Вес" ПИР'!$B$30+AF202*'"Вес" ПИР'!$B$31)/100</f>
        <v>0</v>
      </c>
      <c r="AH202" s="39"/>
      <c r="AI202" s="39"/>
      <c r="AJ202" s="39"/>
      <c r="AK202" s="39"/>
      <c r="AL202" s="39"/>
      <c r="AM202" s="39"/>
      <c r="AN202" s="39"/>
      <c r="AO202" s="39"/>
      <c r="AP202" s="39" t="s">
        <v>420</v>
      </c>
      <c r="AQ202" s="39"/>
      <c r="AR202" s="39" t="s">
        <v>420</v>
      </c>
      <c r="AS202" s="39"/>
      <c r="AT202" s="39" t="s">
        <v>420</v>
      </c>
      <c r="AU202" s="39"/>
      <c r="AV202" s="39"/>
      <c r="AW202" s="39"/>
      <c r="AX202" s="39"/>
      <c r="AY202" s="39"/>
      <c r="AZ202" s="39"/>
      <c r="BA202" s="39"/>
      <c r="BB202" s="72">
        <f>(AI202*'"Вес" ПИР'!$B$36+AK202*'"Вес" ПИР'!$B$37+AM202*'"Вес" ПИР'!$B$38+AO202*'"Вес" ПИР'!$B$39+AQ202*'"Вес" ПИР'!$B$40+AS202*'"Вес" ПИР'!$B$41+AU202*'"Вес" ПИР'!$B$42+AW202*'"Вес" ПИР'!$B$43+AY202*'"Вес" ПИР'!$B$44+BA202*'"Вес" ПИР'!$B$45)/100</f>
        <v>0</v>
      </c>
      <c r="BC202" s="39" t="s">
        <v>420</v>
      </c>
      <c r="BD202" s="39"/>
      <c r="BE202" s="39" t="s">
        <v>420</v>
      </c>
      <c r="BF202" s="57"/>
      <c r="BG202" s="72">
        <f>(BD202*'"Вес" ПИР'!$B$50+BF202*'"Вес" ПИР'!$B$51)/100</f>
        <v>0</v>
      </c>
      <c r="BH202" s="39"/>
      <c r="BI202" s="72">
        <v>0</v>
      </c>
      <c r="BJ202" s="39"/>
      <c r="BK202" s="58">
        <v>46266</v>
      </c>
      <c r="BL202" s="38">
        <f>(S202*'"Вес" ПИР'!$B$3+X202*'"Вес" ПИР'!$B$4+AG202*'"Вес" ПИР'!$B$5+BB202*'"Вес" ПИР'!$B$6+BG202*'"Вес" ПИР'!$B$7+BI202*'"Вес" ПИР'!$B$8)/100</f>
        <v>0</v>
      </c>
    </row>
    <row r="203" spans="1:64" ht="42">
      <c r="A203" s="54"/>
      <c r="B203" s="54">
        <v>2026</v>
      </c>
      <c r="C203" s="39" t="s">
        <v>413</v>
      </c>
      <c r="D203" s="39">
        <v>154263100</v>
      </c>
      <c r="E203" s="39" t="s">
        <v>414</v>
      </c>
      <c r="F203" s="39" t="s">
        <v>446</v>
      </c>
      <c r="G203" s="39" t="s">
        <v>468</v>
      </c>
      <c r="H203" s="39" t="s">
        <v>469</v>
      </c>
      <c r="I203" s="39" t="s">
        <v>418</v>
      </c>
      <c r="J203" s="39"/>
      <c r="K203" s="39" t="s">
        <v>420</v>
      </c>
      <c r="L203" s="39"/>
      <c r="M203" s="39" t="s">
        <v>443</v>
      </c>
      <c r="N203" s="39"/>
      <c r="O203" s="39" t="s">
        <v>420</v>
      </c>
      <c r="P203" s="39"/>
      <c r="Q203" s="39" t="s">
        <v>420</v>
      </c>
      <c r="R203" s="39"/>
      <c r="S203" s="38">
        <f>(J203*'"Вес" ПИР'!$B$13+L203*'"Вес" ПИР'!$B$14+N203*'"Вес" ПИР'!$B$15+P203*'"Вес" ПИР'!$B$16+R203*'"Вес" ПИР'!$B$17)/100</f>
        <v>0</v>
      </c>
      <c r="T203" s="39" t="s">
        <v>421</v>
      </c>
      <c r="U203" s="39"/>
      <c r="V203" s="39" t="s">
        <v>421</v>
      </c>
      <c r="W203" s="39"/>
      <c r="X203" s="72">
        <f>(U203*'"Вес" ПИР'!$B$22+W203*'"Вес" ПИР'!$B$23)/100</f>
        <v>0</v>
      </c>
      <c r="Y203" s="39"/>
      <c r="Z203" s="39"/>
      <c r="AA203" s="39"/>
      <c r="AB203" s="39"/>
      <c r="AC203" s="39"/>
      <c r="AD203" s="39"/>
      <c r="AE203" s="39"/>
      <c r="AF203" s="39"/>
      <c r="AG203" s="38">
        <f>(Z203*'"Вес" ПИР'!$B$28+AB203*'"Вес" ПИР'!$B$29+AD203*'"Вес" ПИР'!$B$30+AF203*'"Вес" ПИР'!$B$31)/100</f>
        <v>0</v>
      </c>
      <c r="AH203" s="39"/>
      <c r="AI203" s="39"/>
      <c r="AJ203" s="39"/>
      <c r="AK203" s="39"/>
      <c r="AL203" s="39"/>
      <c r="AM203" s="39"/>
      <c r="AN203" s="39"/>
      <c r="AO203" s="39"/>
      <c r="AP203" s="39" t="s">
        <v>420</v>
      </c>
      <c r="AQ203" s="39"/>
      <c r="AR203" s="39" t="s">
        <v>420</v>
      </c>
      <c r="AS203" s="39"/>
      <c r="AT203" s="39" t="s">
        <v>420</v>
      </c>
      <c r="AU203" s="39"/>
      <c r="AV203" s="39"/>
      <c r="AW203" s="39"/>
      <c r="AX203" s="39"/>
      <c r="AY203" s="39"/>
      <c r="AZ203" s="39"/>
      <c r="BA203" s="39"/>
      <c r="BB203" s="72">
        <f>(AI203*'"Вес" ПИР'!$B$36+AK203*'"Вес" ПИР'!$B$37+AM203*'"Вес" ПИР'!$B$38+AO203*'"Вес" ПИР'!$B$39+AQ203*'"Вес" ПИР'!$B$40+AS203*'"Вес" ПИР'!$B$41+AU203*'"Вес" ПИР'!$B$42+AW203*'"Вес" ПИР'!$B$43+AY203*'"Вес" ПИР'!$B$44+BA203*'"Вес" ПИР'!$B$45)/100</f>
        <v>0</v>
      </c>
      <c r="BC203" s="39" t="s">
        <v>420</v>
      </c>
      <c r="BD203" s="39"/>
      <c r="BE203" s="39" t="s">
        <v>420</v>
      </c>
      <c r="BF203" s="57"/>
      <c r="BG203" s="72">
        <f>(BD203*'"Вес" ПИР'!$B$50+BF203*'"Вес" ПИР'!$B$51)/100</f>
        <v>0</v>
      </c>
      <c r="BH203" s="39"/>
      <c r="BI203" s="72">
        <v>0</v>
      </c>
      <c r="BJ203" s="39"/>
      <c r="BK203" s="58">
        <v>46266</v>
      </c>
      <c r="BL203" s="38">
        <f>(S203*'"Вес" ПИР'!$B$3+X203*'"Вес" ПИР'!$B$4+AG203*'"Вес" ПИР'!$B$5+BB203*'"Вес" ПИР'!$B$6+BG203*'"Вес" ПИР'!$B$7+BI203*'"Вес" ПИР'!$B$8)/100</f>
        <v>0</v>
      </c>
    </row>
    <row r="204" spans="1:64" ht="42">
      <c r="A204" s="54"/>
      <c r="B204" s="54">
        <v>2026</v>
      </c>
      <c r="C204" s="39" t="s">
        <v>413</v>
      </c>
      <c r="D204" s="39">
        <v>154267100</v>
      </c>
      <c r="E204" s="39" t="s">
        <v>414</v>
      </c>
      <c r="F204" s="39" t="s">
        <v>446</v>
      </c>
      <c r="G204" s="39" t="s">
        <v>470</v>
      </c>
      <c r="H204" s="39" t="s">
        <v>471</v>
      </c>
      <c r="I204" s="39" t="s">
        <v>418</v>
      </c>
      <c r="J204" s="39"/>
      <c r="K204" s="39" t="s">
        <v>420</v>
      </c>
      <c r="L204" s="39"/>
      <c r="M204" s="39" t="s">
        <v>443</v>
      </c>
      <c r="N204" s="39"/>
      <c r="O204" s="39" t="s">
        <v>420</v>
      </c>
      <c r="P204" s="39"/>
      <c r="Q204" s="39" t="s">
        <v>420</v>
      </c>
      <c r="R204" s="39"/>
      <c r="S204" s="38">
        <f>(J204*'"Вес" ПИР'!$B$13+L204*'"Вес" ПИР'!$B$14+N204*'"Вес" ПИР'!$B$15+P204*'"Вес" ПИР'!$B$16+R204*'"Вес" ПИР'!$B$17)/100</f>
        <v>0</v>
      </c>
      <c r="T204" s="39" t="s">
        <v>421</v>
      </c>
      <c r="U204" s="39"/>
      <c r="V204" s="39" t="s">
        <v>421</v>
      </c>
      <c r="W204" s="39"/>
      <c r="X204" s="72">
        <f>(U204*'"Вес" ПИР'!$B$22+W204*'"Вес" ПИР'!$B$23)/100</f>
        <v>0</v>
      </c>
      <c r="Y204" s="39"/>
      <c r="Z204" s="39"/>
      <c r="AA204" s="39"/>
      <c r="AB204" s="39"/>
      <c r="AC204" s="39"/>
      <c r="AD204" s="39"/>
      <c r="AE204" s="39"/>
      <c r="AF204" s="39"/>
      <c r="AG204" s="38">
        <f>(Z204*'"Вес" ПИР'!$B$28+AB204*'"Вес" ПИР'!$B$29+AD204*'"Вес" ПИР'!$B$30+AF204*'"Вес" ПИР'!$B$31)/100</f>
        <v>0</v>
      </c>
      <c r="AH204" s="39"/>
      <c r="AI204" s="39"/>
      <c r="AJ204" s="39"/>
      <c r="AK204" s="39"/>
      <c r="AL204" s="39"/>
      <c r="AM204" s="39"/>
      <c r="AN204" s="39"/>
      <c r="AO204" s="39"/>
      <c r="AP204" s="39" t="s">
        <v>420</v>
      </c>
      <c r="AQ204" s="39"/>
      <c r="AR204" s="39" t="s">
        <v>420</v>
      </c>
      <c r="AS204" s="39"/>
      <c r="AT204" s="39" t="s">
        <v>420</v>
      </c>
      <c r="AU204" s="39"/>
      <c r="AV204" s="39"/>
      <c r="AW204" s="39"/>
      <c r="AX204" s="39"/>
      <c r="AY204" s="39"/>
      <c r="AZ204" s="39"/>
      <c r="BA204" s="39"/>
      <c r="BB204" s="72">
        <f>(AI204*'"Вес" ПИР'!$B$36+AK204*'"Вес" ПИР'!$B$37+AM204*'"Вес" ПИР'!$B$38+AO204*'"Вес" ПИР'!$B$39+AQ204*'"Вес" ПИР'!$B$40+AS204*'"Вес" ПИР'!$B$41+AU204*'"Вес" ПИР'!$B$42+AW204*'"Вес" ПИР'!$B$43+AY204*'"Вес" ПИР'!$B$44+BA204*'"Вес" ПИР'!$B$45)/100</f>
        <v>0</v>
      </c>
      <c r="BC204" s="39" t="s">
        <v>420</v>
      </c>
      <c r="BD204" s="39"/>
      <c r="BE204" s="39" t="s">
        <v>420</v>
      </c>
      <c r="BF204" s="57"/>
      <c r="BG204" s="72">
        <f>(BD204*'"Вес" ПИР'!$B$50+BF204*'"Вес" ПИР'!$B$51)/100</f>
        <v>0</v>
      </c>
      <c r="BH204" s="39"/>
      <c r="BI204" s="72">
        <v>0</v>
      </c>
      <c r="BJ204" s="39"/>
      <c r="BK204" s="58">
        <v>46266</v>
      </c>
      <c r="BL204" s="38">
        <f>(S204*'"Вес" ПИР'!$B$3+X204*'"Вес" ПИР'!$B$4+AG204*'"Вес" ПИР'!$B$5+BB204*'"Вес" ПИР'!$B$6+BG204*'"Вес" ПИР'!$B$7+BI204*'"Вес" ПИР'!$B$8)/100</f>
        <v>0</v>
      </c>
    </row>
    <row r="205" spans="1:64" ht="42">
      <c r="A205" s="54"/>
      <c r="B205" s="54">
        <v>2026</v>
      </c>
      <c r="C205" s="39" t="s">
        <v>413</v>
      </c>
      <c r="D205" s="39">
        <v>154267200</v>
      </c>
      <c r="E205" s="39" t="s">
        <v>414</v>
      </c>
      <c r="F205" s="39" t="s">
        <v>446</v>
      </c>
      <c r="G205" s="39" t="s">
        <v>470</v>
      </c>
      <c r="H205" s="39" t="s">
        <v>327</v>
      </c>
      <c r="I205" s="39" t="s">
        <v>418</v>
      </c>
      <c r="J205" s="39"/>
      <c r="K205" s="39" t="s">
        <v>420</v>
      </c>
      <c r="L205" s="39"/>
      <c r="M205" s="39" t="s">
        <v>443</v>
      </c>
      <c r="N205" s="39"/>
      <c r="O205" s="39" t="s">
        <v>420</v>
      </c>
      <c r="P205" s="39"/>
      <c r="Q205" s="39" t="s">
        <v>420</v>
      </c>
      <c r="R205" s="39"/>
      <c r="S205" s="38">
        <f>(J205*'"Вес" ПИР'!$B$13+L205*'"Вес" ПИР'!$B$14+N205*'"Вес" ПИР'!$B$15+P205*'"Вес" ПИР'!$B$16+R205*'"Вес" ПИР'!$B$17)/100</f>
        <v>0</v>
      </c>
      <c r="T205" s="39" t="s">
        <v>421</v>
      </c>
      <c r="U205" s="39"/>
      <c r="V205" s="39" t="s">
        <v>421</v>
      </c>
      <c r="W205" s="39"/>
      <c r="X205" s="72">
        <f>(U205*'"Вес" ПИР'!$B$22+W205*'"Вес" ПИР'!$B$23)/100</f>
        <v>0</v>
      </c>
      <c r="Y205" s="39"/>
      <c r="Z205" s="39"/>
      <c r="AA205" s="39"/>
      <c r="AB205" s="39"/>
      <c r="AC205" s="39"/>
      <c r="AD205" s="39"/>
      <c r="AE205" s="39"/>
      <c r="AF205" s="39"/>
      <c r="AG205" s="38">
        <f>(Z205*'"Вес" ПИР'!$B$28+AB205*'"Вес" ПИР'!$B$29+AD205*'"Вес" ПИР'!$B$30+AF205*'"Вес" ПИР'!$B$31)/100</f>
        <v>0</v>
      </c>
      <c r="AH205" s="39"/>
      <c r="AI205" s="39"/>
      <c r="AJ205" s="39"/>
      <c r="AK205" s="39"/>
      <c r="AL205" s="39"/>
      <c r="AM205" s="39"/>
      <c r="AN205" s="39"/>
      <c r="AO205" s="39"/>
      <c r="AP205" s="39" t="s">
        <v>420</v>
      </c>
      <c r="AQ205" s="39"/>
      <c r="AR205" s="39" t="s">
        <v>420</v>
      </c>
      <c r="AS205" s="39"/>
      <c r="AT205" s="39" t="s">
        <v>420</v>
      </c>
      <c r="AU205" s="39"/>
      <c r="AV205" s="39"/>
      <c r="AW205" s="39"/>
      <c r="AX205" s="39"/>
      <c r="AY205" s="39"/>
      <c r="AZ205" s="39"/>
      <c r="BA205" s="39"/>
      <c r="BB205" s="72">
        <f>(AI205*'"Вес" ПИР'!$B$36+AK205*'"Вес" ПИР'!$B$37+AM205*'"Вес" ПИР'!$B$38+AO205*'"Вес" ПИР'!$B$39+AQ205*'"Вес" ПИР'!$B$40+AS205*'"Вес" ПИР'!$B$41+AU205*'"Вес" ПИР'!$B$42+AW205*'"Вес" ПИР'!$B$43+AY205*'"Вес" ПИР'!$B$44+BA205*'"Вес" ПИР'!$B$45)/100</f>
        <v>0</v>
      </c>
      <c r="BC205" s="39" t="s">
        <v>420</v>
      </c>
      <c r="BD205" s="39"/>
      <c r="BE205" s="39" t="s">
        <v>420</v>
      </c>
      <c r="BF205" s="57"/>
      <c r="BG205" s="72">
        <f>(BD205*'"Вес" ПИР'!$B$50+BF205*'"Вес" ПИР'!$B$51)/100</f>
        <v>0</v>
      </c>
      <c r="BH205" s="39"/>
      <c r="BI205" s="72">
        <v>0</v>
      </c>
      <c r="BJ205" s="39"/>
      <c r="BK205" s="58">
        <v>46266</v>
      </c>
      <c r="BL205" s="38">
        <f>(S205*'"Вес" ПИР'!$B$3+X205*'"Вес" ПИР'!$B$4+AG205*'"Вес" ПИР'!$B$5+BB205*'"Вес" ПИР'!$B$6+BG205*'"Вес" ПИР'!$B$7+BI205*'"Вес" ПИР'!$B$8)/100</f>
        <v>0</v>
      </c>
    </row>
    <row r="206" spans="1:64" ht="42">
      <c r="A206" s="54"/>
      <c r="B206" s="54">
        <v>2026</v>
      </c>
      <c r="C206" s="39" t="s">
        <v>413</v>
      </c>
      <c r="D206" s="39">
        <v>154635200</v>
      </c>
      <c r="E206" s="39" t="s">
        <v>414</v>
      </c>
      <c r="F206" s="39" t="s">
        <v>472</v>
      </c>
      <c r="G206" s="39" t="s">
        <v>473</v>
      </c>
      <c r="H206" s="39" t="s">
        <v>474</v>
      </c>
      <c r="I206" s="39" t="s">
        <v>418</v>
      </c>
      <c r="J206" s="39"/>
      <c r="K206" s="39" t="s">
        <v>420</v>
      </c>
      <c r="L206" s="39"/>
      <c r="M206" s="39" t="s">
        <v>443</v>
      </c>
      <c r="N206" s="39"/>
      <c r="O206" s="39" t="s">
        <v>420</v>
      </c>
      <c r="P206" s="39"/>
      <c r="Q206" s="39" t="s">
        <v>420</v>
      </c>
      <c r="R206" s="39"/>
      <c r="S206" s="38">
        <f>(J206*'"Вес" ПИР'!$B$13+L206*'"Вес" ПИР'!$B$14+N206*'"Вес" ПИР'!$B$15+P206*'"Вес" ПИР'!$B$16+R206*'"Вес" ПИР'!$B$17)/100</f>
        <v>0</v>
      </c>
      <c r="T206" s="39" t="s">
        <v>421</v>
      </c>
      <c r="U206" s="39"/>
      <c r="V206" s="39" t="s">
        <v>421</v>
      </c>
      <c r="W206" s="39"/>
      <c r="X206" s="72">
        <f>(U206*'"Вес" ПИР'!$B$22+W206*'"Вес" ПИР'!$B$23)/100</f>
        <v>0</v>
      </c>
      <c r="Y206" s="39"/>
      <c r="Z206" s="39"/>
      <c r="AA206" s="39"/>
      <c r="AB206" s="39"/>
      <c r="AC206" s="39"/>
      <c r="AD206" s="39"/>
      <c r="AE206" s="39"/>
      <c r="AF206" s="39"/>
      <c r="AG206" s="38">
        <f>(Z206*'"Вес" ПИР'!$B$28+AB206*'"Вес" ПИР'!$B$29+AD206*'"Вес" ПИР'!$B$30+AF206*'"Вес" ПИР'!$B$31)/100</f>
        <v>0</v>
      </c>
      <c r="AH206" s="39"/>
      <c r="AI206" s="39"/>
      <c r="AJ206" s="39"/>
      <c r="AK206" s="39"/>
      <c r="AL206" s="39"/>
      <c r="AM206" s="39"/>
      <c r="AN206" s="39"/>
      <c r="AO206" s="39"/>
      <c r="AP206" s="39" t="s">
        <v>420</v>
      </c>
      <c r="AQ206" s="39"/>
      <c r="AR206" s="39" t="s">
        <v>420</v>
      </c>
      <c r="AS206" s="39"/>
      <c r="AT206" s="39" t="s">
        <v>420</v>
      </c>
      <c r="AU206" s="39"/>
      <c r="AV206" s="39"/>
      <c r="AW206" s="39"/>
      <c r="AX206" s="39"/>
      <c r="AY206" s="39"/>
      <c r="AZ206" s="39"/>
      <c r="BA206" s="39"/>
      <c r="BB206" s="72">
        <f>(AI206*'"Вес" ПИР'!$B$36+AK206*'"Вес" ПИР'!$B$37+AM206*'"Вес" ПИР'!$B$38+AO206*'"Вес" ПИР'!$B$39+AQ206*'"Вес" ПИР'!$B$40+AS206*'"Вес" ПИР'!$B$41+AU206*'"Вес" ПИР'!$B$42+AW206*'"Вес" ПИР'!$B$43+AY206*'"Вес" ПИР'!$B$44+BA206*'"Вес" ПИР'!$B$45)/100</f>
        <v>0</v>
      </c>
      <c r="BC206" s="39" t="s">
        <v>420</v>
      </c>
      <c r="BD206" s="39"/>
      <c r="BE206" s="39" t="s">
        <v>420</v>
      </c>
      <c r="BF206" s="57"/>
      <c r="BG206" s="72">
        <f>(BD206*'"Вес" ПИР'!$B$50+BF206*'"Вес" ПИР'!$B$51)/100</f>
        <v>0</v>
      </c>
      <c r="BH206" s="39"/>
      <c r="BI206" s="72">
        <v>0</v>
      </c>
      <c r="BJ206" s="39"/>
      <c r="BK206" s="58">
        <v>46266</v>
      </c>
      <c r="BL206" s="38">
        <f>(S206*'"Вес" ПИР'!$B$3+X206*'"Вес" ПИР'!$B$4+AG206*'"Вес" ПИР'!$B$5+BB206*'"Вес" ПИР'!$B$6+BG206*'"Вес" ПИР'!$B$7+BI206*'"Вес" ПИР'!$B$8)/100</f>
        <v>0</v>
      </c>
    </row>
    <row r="207" spans="1:64" ht="42">
      <c r="A207" s="54"/>
      <c r="B207" s="54">
        <v>2026</v>
      </c>
      <c r="C207" s="39" t="s">
        <v>413</v>
      </c>
      <c r="D207" s="39">
        <v>154635300</v>
      </c>
      <c r="E207" s="39" t="s">
        <v>414</v>
      </c>
      <c r="F207" s="39" t="s">
        <v>472</v>
      </c>
      <c r="G207" s="39" t="s">
        <v>473</v>
      </c>
      <c r="H207" s="39" t="s">
        <v>475</v>
      </c>
      <c r="I207" s="39" t="s">
        <v>418</v>
      </c>
      <c r="J207" s="39"/>
      <c r="K207" s="39" t="s">
        <v>420</v>
      </c>
      <c r="L207" s="39"/>
      <c r="M207" s="39" t="s">
        <v>443</v>
      </c>
      <c r="N207" s="39"/>
      <c r="O207" s="39" t="s">
        <v>420</v>
      </c>
      <c r="P207" s="39"/>
      <c r="Q207" s="39" t="s">
        <v>420</v>
      </c>
      <c r="R207" s="39"/>
      <c r="S207" s="38">
        <f>(J207*'"Вес" ПИР'!$B$13+L207*'"Вес" ПИР'!$B$14+N207*'"Вес" ПИР'!$B$15+P207*'"Вес" ПИР'!$B$16+R207*'"Вес" ПИР'!$B$17)/100</f>
        <v>0</v>
      </c>
      <c r="T207" s="39" t="s">
        <v>421</v>
      </c>
      <c r="U207" s="39"/>
      <c r="V207" s="39" t="s">
        <v>421</v>
      </c>
      <c r="W207" s="39"/>
      <c r="X207" s="72">
        <f>(U207*'"Вес" ПИР'!$B$22+W207*'"Вес" ПИР'!$B$23)/100</f>
        <v>0</v>
      </c>
      <c r="Y207" s="39"/>
      <c r="Z207" s="39"/>
      <c r="AA207" s="39"/>
      <c r="AB207" s="39"/>
      <c r="AC207" s="39"/>
      <c r="AD207" s="39"/>
      <c r="AE207" s="39"/>
      <c r="AF207" s="39"/>
      <c r="AG207" s="38">
        <f>(Z207*'"Вес" ПИР'!$B$28+AB207*'"Вес" ПИР'!$B$29+AD207*'"Вес" ПИР'!$B$30+AF207*'"Вес" ПИР'!$B$31)/100</f>
        <v>0</v>
      </c>
      <c r="AH207" s="39"/>
      <c r="AI207" s="39"/>
      <c r="AJ207" s="39"/>
      <c r="AK207" s="39"/>
      <c r="AL207" s="39"/>
      <c r="AM207" s="39"/>
      <c r="AN207" s="39"/>
      <c r="AO207" s="39"/>
      <c r="AP207" s="39" t="s">
        <v>420</v>
      </c>
      <c r="AQ207" s="39"/>
      <c r="AR207" s="39" t="s">
        <v>420</v>
      </c>
      <c r="AS207" s="39"/>
      <c r="AT207" s="39" t="s">
        <v>420</v>
      </c>
      <c r="AU207" s="39"/>
      <c r="AV207" s="39"/>
      <c r="AW207" s="39"/>
      <c r="AX207" s="39"/>
      <c r="AY207" s="39"/>
      <c r="AZ207" s="39"/>
      <c r="BA207" s="39"/>
      <c r="BB207" s="72">
        <f>(AI207*'"Вес" ПИР'!$B$36+AK207*'"Вес" ПИР'!$B$37+AM207*'"Вес" ПИР'!$B$38+AO207*'"Вес" ПИР'!$B$39+AQ207*'"Вес" ПИР'!$B$40+AS207*'"Вес" ПИР'!$B$41+AU207*'"Вес" ПИР'!$B$42+AW207*'"Вес" ПИР'!$B$43+AY207*'"Вес" ПИР'!$B$44+BA207*'"Вес" ПИР'!$B$45)/100</f>
        <v>0</v>
      </c>
      <c r="BC207" s="39" t="s">
        <v>420</v>
      </c>
      <c r="BD207" s="39"/>
      <c r="BE207" s="39" t="s">
        <v>420</v>
      </c>
      <c r="BF207" s="57"/>
      <c r="BG207" s="72">
        <f>(BD207*'"Вес" ПИР'!$B$50+BF207*'"Вес" ПИР'!$B$51)/100</f>
        <v>0</v>
      </c>
      <c r="BH207" s="39"/>
      <c r="BI207" s="72">
        <v>0</v>
      </c>
      <c r="BJ207" s="39"/>
      <c r="BK207" s="58">
        <v>46266</v>
      </c>
      <c r="BL207" s="38">
        <f>(S207*'"Вес" ПИР'!$B$3+X207*'"Вес" ПИР'!$B$4+AG207*'"Вес" ПИР'!$B$5+BB207*'"Вес" ПИР'!$B$6+BG207*'"Вес" ПИР'!$B$7+BI207*'"Вес" ПИР'!$B$8)/100</f>
        <v>0</v>
      </c>
    </row>
    <row r="208" spans="1:64" ht="42">
      <c r="A208" s="54"/>
      <c r="B208" s="54">
        <v>2026</v>
      </c>
      <c r="C208" s="39" t="s">
        <v>413</v>
      </c>
      <c r="D208" s="39">
        <v>154635400</v>
      </c>
      <c r="E208" s="39" t="s">
        <v>414</v>
      </c>
      <c r="F208" s="39" t="s">
        <v>472</v>
      </c>
      <c r="G208" s="39" t="s">
        <v>473</v>
      </c>
      <c r="H208" s="39" t="s">
        <v>476</v>
      </c>
      <c r="I208" s="39" t="s">
        <v>418</v>
      </c>
      <c r="J208" s="39"/>
      <c r="K208" s="39" t="s">
        <v>420</v>
      </c>
      <c r="L208" s="39"/>
      <c r="M208" s="39" t="s">
        <v>443</v>
      </c>
      <c r="N208" s="39"/>
      <c r="O208" s="39" t="s">
        <v>420</v>
      </c>
      <c r="P208" s="39"/>
      <c r="Q208" s="39" t="s">
        <v>420</v>
      </c>
      <c r="R208" s="39"/>
      <c r="S208" s="38">
        <f>(J208*'"Вес" ПИР'!$B$13+L208*'"Вес" ПИР'!$B$14+N208*'"Вес" ПИР'!$B$15+P208*'"Вес" ПИР'!$B$16+R208*'"Вес" ПИР'!$B$17)/100</f>
        <v>0</v>
      </c>
      <c r="T208" s="39" t="s">
        <v>421</v>
      </c>
      <c r="U208" s="39"/>
      <c r="V208" s="39" t="s">
        <v>421</v>
      </c>
      <c r="W208" s="39"/>
      <c r="X208" s="72">
        <f>(U208*'"Вес" ПИР'!$B$22+W208*'"Вес" ПИР'!$B$23)/100</f>
        <v>0</v>
      </c>
      <c r="Y208" s="39"/>
      <c r="Z208" s="39"/>
      <c r="AA208" s="39"/>
      <c r="AB208" s="39"/>
      <c r="AC208" s="39"/>
      <c r="AD208" s="39"/>
      <c r="AE208" s="39"/>
      <c r="AF208" s="39"/>
      <c r="AG208" s="38">
        <f>(Z208*'"Вес" ПИР'!$B$28+AB208*'"Вес" ПИР'!$B$29+AD208*'"Вес" ПИР'!$B$30+AF208*'"Вес" ПИР'!$B$31)/100</f>
        <v>0</v>
      </c>
      <c r="AH208" s="39"/>
      <c r="AI208" s="39"/>
      <c r="AJ208" s="39"/>
      <c r="AK208" s="39"/>
      <c r="AL208" s="39"/>
      <c r="AM208" s="39"/>
      <c r="AN208" s="39"/>
      <c r="AO208" s="39"/>
      <c r="AP208" s="39" t="s">
        <v>420</v>
      </c>
      <c r="AQ208" s="39"/>
      <c r="AR208" s="39" t="s">
        <v>420</v>
      </c>
      <c r="AS208" s="39"/>
      <c r="AT208" s="39" t="s">
        <v>420</v>
      </c>
      <c r="AU208" s="39"/>
      <c r="AV208" s="39"/>
      <c r="AW208" s="39"/>
      <c r="AX208" s="39"/>
      <c r="AY208" s="39"/>
      <c r="AZ208" s="39"/>
      <c r="BA208" s="39"/>
      <c r="BB208" s="72">
        <f>(AI208*'"Вес" ПИР'!$B$36+AK208*'"Вес" ПИР'!$B$37+AM208*'"Вес" ПИР'!$B$38+AO208*'"Вес" ПИР'!$B$39+AQ208*'"Вес" ПИР'!$B$40+AS208*'"Вес" ПИР'!$B$41+AU208*'"Вес" ПИР'!$B$42+AW208*'"Вес" ПИР'!$B$43+AY208*'"Вес" ПИР'!$B$44+BA208*'"Вес" ПИР'!$B$45)/100</f>
        <v>0</v>
      </c>
      <c r="BC208" s="39" t="s">
        <v>420</v>
      </c>
      <c r="BD208" s="39"/>
      <c r="BE208" s="39" t="s">
        <v>420</v>
      </c>
      <c r="BF208" s="57"/>
      <c r="BG208" s="72">
        <f>(BD208*'"Вес" ПИР'!$B$50+BF208*'"Вес" ПИР'!$B$51)/100</f>
        <v>0</v>
      </c>
      <c r="BH208" s="39"/>
      <c r="BI208" s="72">
        <v>0</v>
      </c>
      <c r="BJ208" s="39"/>
      <c r="BK208" s="58">
        <v>46266</v>
      </c>
      <c r="BL208" s="38">
        <f>(S208*'"Вес" ПИР'!$B$3+X208*'"Вес" ПИР'!$B$4+AG208*'"Вес" ПИР'!$B$5+BB208*'"Вес" ПИР'!$B$6+BG208*'"Вес" ПИР'!$B$7+BI208*'"Вес" ПИР'!$B$8)/100</f>
        <v>0</v>
      </c>
    </row>
    <row r="209" spans="1:64" ht="42">
      <c r="A209" s="54"/>
      <c r="B209" s="54">
        <v>2026</v>
      </c>
      <c r="C209" s="39" t="s">
        <v>413</v>
      </c>
      <c r="D209" s="39">
        <v>154637100</v>
      </c>
      <c r="E209" s="39" t="s">
        <v>414</v>
      </c>
      <c r="F209" s="39" t="s">
        <v>472</v>
      </c>
      <c r="G209" s="39" t="s">
        <v>477</v>
      </c>
      <c r="H209" s="39" t="s">
        <v>478</v>
      </c>
      <c r="I209" s="39" t="s">
        <v>418</v>
      </c>
      <c r="J209" s="39"/>
      <c r="K209" s="39" t="s">
        <v>420</v>
      </c>
      <c r="L209" s="39"/>
      <c r="M209" s="39" t="s">
        <v>443</v>
      </c>
      <c r="N209" s="39"/>
      <c r="O209" s="39" t="s">
        <v>420</v>
      </c>
      <c r="P209" s="39"/>
      <c r="Q209" s="39" t="s">
        <v>420</v>
      </c>
      <c r="R209" s="39"/>
      <c r="S209" s="38">
        <f>(J209*'"Вес" ПИР'!$B$13+L209*'"Вес" ПИР'!$B$14+N209*'"Вес" ПИР'!$B$15+P209*'"Вес" ПИР'!$B$16+R209*'"Вес" ПИР'!$B$17)/100</f>
        <v>0</v>
      </c>
      <c r="T209" s="39" t="s">
        <v>421</v>
      </c>
      <c r="U209" s="39"/>
      <c r="V209" s="39" t="s">
        <v>421</v>
      </c>
      <c r="W209" s="39"/>
      <c r="X209" s="72">
        <f>(U209*'"Вес" ПИР'!$B$22+W209*'"Вес" ПИР'!$B$23)/100</f>
        <v>0</v>
      </c>
      <c r="Y209" s="39"/>
      <c r="Z209" s="39"/>
      <c r="AA209" s="39"/>
      <c r="AB209" s="39"/>
      <c r="AC209" s="39"/>
      <c r="AD209" s="39"/>
      <c r="AE209" s="39"/>
      <c r="AF209" s="39"/>
      <c r="AG209" s="38">
        <f>(Z209*'"Вес" ПИР'!$B$28+AB209*'"Вес" ПИР'!$B$29+AD209*'"Вес" ПИР'!$B$30+AF209*'"Вес" ПИР'!$B$31)/100</f>
        <v>0</v>
      </c>
      <c r="AH209" s="39"/>
      <c r="AI209" s="39"/>
      <c r="AJ209" s="39"/>
      <c r="AK209" s="39"/>
      <c r="AL209" s="39"/>
      <c r="AM209" s="39"/>
      <c r="AN209" s="39"/>
      <c r="AO209" s="39"/>
      <c r="AP209" s="39" t="s">
        <v>420</v>
      </c>
      <c r="AQ209" s="39"/>
      <c r="AR209" s="39" t="s">
        <v>420</v>
      </c>
      <c r="AS209" s="39"/>
      <c r="AT209" s="39" t="s">
        <v>420</v>
      </c>
      <c r="AU209" s="39"/>
      <c r="AV209" s="39"/>
      <c r="AW209" s="39"/>
      <c r="AX209" s="39"/>
      <c r="AY209" s="39"/>
      <c r="AZ209" s="39"/>
      <c r="BA209" s="39"/>
      <c r="BB209" s="72">
        <f>(AI209*'"Вес" ПИР'!$B$36+AK209*'"Вес" ПИР'!$B$37+AM209*'"Вес" ПИР'!$B$38+AO209*'"Вес" ПИР'!$B$39+AQ209*'"Вес" ПИР'!$B$40+AS209*'"Вес" ПИР'!$B$41+AU209*'"Вес" ПИР'!$B$42+AW209*'"Вес" ПИР'!$B$43+AY209*'"Вес" ПИР'!$B$44+BA209*'"Вес" ПИР'!$B$45)/100</f>
        <v>0</v>
      </c>
      <c r="BC209" s="39" t="s">
        <v>420</v>
      </c>
      <c r="BD209" s="39"/>
      <c r="BE209" s="39" t="s">
        <v>420</v>
      </c>
      <c r="BF209" s="57"/>
      <c r="BG209" s="72">
        <f>(BD209*'"Вес" ПИР'!$B$50+BF209*'"Вес" ПИР'!$B$51)/100</f>
        <v>0</v>
      </c>
      <c r="BH209" s="39"/>
      <c r="BI209" s="72">
        <v>0</v>
      </c>
      <c r="BJ209" s="39"/>
      <c r="BK209" s="58">
        <v>46266</v>
      </c>
      <c r="BL209" s="38">
        <f>(S209*'"Вес" ПИР'!$B$3+X209*'"Вес" ПИР'!$B$4+AG209*'"Вес" ПИР'!$B$5+BB209*'"Вес" ПИР'!$B$6+BG209*'"Вес" ПИР'!$B$7+BI209*'"Вес" ПИР'!$B$8)/100</f>
        <v>0</v>
      </c>
    </row>
    <row r="210" spans="1:64" ht="42">
      <c r="A210" s="54"/>
      <c r="B210" s="54">
        <v>2026</v>
      </c>
      <c r="C210" s="39" t="s">
        <v>413</v>
      </c>
      <c r="D210" s="39">
        <v>154647100</v>
      </c>
      <c r="E210" s="39" t="s">
        <v>414</v>
      </c>
      <c r="F210" s="39" t="s">
        <v>472</v>
      </c>
      <c r="G210" s="39" t="s">
        <v>239</v>
      </c>
      <c r="H210" s="39" t="s">
        <v>463</v>
      </c>
      <c r="I210" s="39" t="s">
        <v>418</v>
      </c>
      <c r="J210" s="39"/>
      <c r="K210" s="39" t="s">
        <v>420</v>
      </c>
      <c r="L210" s="39"/>
      <c r="M210" s="39" t="s">
        <v>443</v>
      </c>
      <c r="N210" s="39"/>
      <c r="O210" s="39" t="s">
        <v>420</v>
      </c>
      <c r="P210" s="39"/>
      <c r="Q210" s="39" t="s">
        <v>420</v>
      </c>
      <c r="R210" s="39"/>
      <c r="S210" s="38">
        <f>(J210*'"Вес" ПИР'!$B$13+L210*'"Вес" ПИР'!$B$14+N210*'"Вес" ПИР'!$B$15+P210*'"Вес" ПИР'!$B$16+R210*'"Вес" ПИР'!$B$17)/100</f>
        <v>0</v>
      </c>
      <c r="T210" s="39" t="s">
        <v>421</v>
      </c>
      <c r="U210" s="39"/>
      <c r="V210" s="39" t="s">
        <v>421</v>
      </c>
      <c r="W210" s="39"/>
      <c r="X210" s="72">
        <f>(U210*'"Вес" ПИР'!$B$22+W210*'"Вес" ПИР'!$B$23)/100</f>
        <v>0</v>
      </c>
      <c r="Y210" s="39"/>
      <c r="Z210" s="39"/>
      <c r="AA210" s="39"/>
      <c r="AB210" s="39"/>
      <c r="AC210" s="39"/>
      <c r="AD210" s="39"/>
      <c r="AE210" s="39"/>
      <c r="AF210" s="39"/>
      <c r="AG210" s="38">
        <f>(Z210*'"Вес" ПИР'!$B$28+AB210*'"Вес" ПИР'!$B$29+AD210*'"Вес" ПИР'!$B$30+AF210*'"Вес" ПИР'!$B$31)/100</f>
        <v>0</v>
      </c>
      <c r="AH210" s="39"/>
      <c r="AI210" s="39"/>
      <c r="AJ210" s="39"/>
      <c r="AK210" s="39"/>
      <c r="AL210" s="39"/>
      <c r="AM210" s="39"/>
      <c r="AN210" s="39"/>
      <c r="AO210" s="39"/>
      <c r="AP210" s="39" t="s">
        <v>420</v>
      </c>
      <c r="AQ210" s="39"/>
      <c r="AR210" s="39" t="s">
        <v>420</v>
      </c>
      <c r="AS210" s="39"/>
      <c r="AT210" s="39" t="s">
        <v>420</v>
      </c>
      <c r="AU210" s="39"/>
      <c r="AV210" s="39"/>
      <c r="AW210" s="39"/>
      <c r="AX210" s="39"/>
      <c r="AY210" s="39"/>
      <c r="AZ210" s="39"/>
      <c r="BA210" s="39"/>
      <c r="BB210" s="72">
        <f>(AI210*'"Вес" ПИР'!$B$36+AK210*'"Вес" ПИР'!$B$37+AM210*'"Вес" ПИР'!$B$38+AO210*'"Вес" ПИР'!$B$39+AQ210*'"Вес" ПИР'!$B$40+AS210*'"Вес" ПИР'!$B$41+AU210*'"Вес" ПИР'!$B$42+AW210*'"Вес" ПИР'!$B$43+AY210*'"Вес" ПИР'!$B$44+BA210*'"Вес" ПИР'!$B$45)/100</f>
        <v>0</v>
      </c>
      <c r="BC210" s="39" t="s">
        <v>420</v>
      </c>
      <c r="BD210" s="39"/>
      <c r="BE210" s="39" t="s">
        <v>420</v>
      </c>
      <c r="BF210" s="57"/>
      <c r="BG210" s="72">
        <f>(BD210*'"Вес" ПИР'!$B$50+BF210*'"Вес" ПИР'!$B$51)/100</f>
        <v>0</v>
      </c>
      <c r="BH210" s="39"/>
      <c r="BI210" s="72">
        <v>0</v>
      </c>
      <c r="BJ210" s="39"/>
      <c r="BK210" s="58">
        <v>46266</v>
      </c>
      <c r="BL210" s="38">
        <f>(S210*'"Вес" ПИР'!$B$3+X210*'"Вес" ПИР'!$B$4+AG210*'"Вес" ПИР'!$B$5+BB210*'"Вес" ПИР'!$B$6+BG210*'"Вес" ПИР'!$B$7+BI210*'"Вес" ПИР'!$B$8)/100</f>
        <v>0</v>
      </c>
    </row>
    <row r="211" spans="1:64" ht="42">
      <c r="A211" s="54"/>
      <c r="B211" s="54">
        <v>2026</v>
      </c>
      <c r="C211" s="39" t="s">
        <v>413</v>
      </c>
      <c r="D211" s="39">
        <v>154647200</v>
      </c>
      <c r="E211" s="39" t="s">
        <v>414</v>
      </c>
      <c r="F211" s="39" t="s">
        <v>472</v>
      </c>
      <c r="G211" s="39" t="s">
        <v>239</v>
      </c>
      <c r="H211" s="39" t="s">
        <v>479</v>
      </c>
      <c r="I211" s="39" t="s">
        <v>418</v>
      </c>
      <c r="J211" s="39"/>
      <c r="K211" s="39" t="s">
        <v>420</v>
      </c>
      <c r="L211" s="39"/>
      <c r="M211" s="39" t="s">
        <v>443</v>
      </c>
      <c r="N211" s="39"/>
      <c r="O211" s="39" t="s">
        <v>420</v>
      </c>
      <c r="P211" s="39"/>
      <c r="Q211" s="39" t="s">
        <v>420</v>
      </c>
      <c r="R211" s="39"/>
      <c r="S211" s="38">
        <f>(J211*'"Вес" ПИР'!$B$13+L211*'"Вес" ПИР'!$B$14+N211*'"Вес" ПИР'!$B$15+P211*'"Вес" ПИР'!$B$16+R211*'"Вес" ПИР'!$B$17)/100</f>
        <v>0</v>
      </c>
      <c r="T211" s="39" t="s">
        <v>421</v>
      </c>
      <c r="U211" s="39"/>
      <c r="V211" s="39" t="s">
        <v>421</v>
      </c>
      <c r="W211" s="39"/>
      <c r="X211" s="72">
        <f>(U211*'"Вес" ПИР'!$B$22+W211*'"Вес" ПИР'!$B$23)/100</f>
        <v>0</v>
      </c>
      <c r="Y211" s="39"/>
      <c r="Z211" s="39"/>
      <c r="AA211" s="39"/>
      <c r="AB211" s="39"/>
      <c r="AC211" s="39"/>
      <c r="AD211" s="39"/>
      <c r="AE211" s="39"/>
      <c r="AF211" s="39"/>
      <c r="AG211" s="38">
        <f>(Z211*'"Вес" ПИР'!$B$28+AB211*'"Вес" ПИР'!$B$29+AD211*'"Вес" ПИР'!$B$30+AF211*'"Вес" ПИР'!$B$31)/100</f>
        <v>0</v>
      </c>
      <c r="AH211" s="39"/>
      <c r="AI211" s="39"/>
      <c r="AJ211" s="39"/>
      <c r="AK211" s="39"/>
      <c r="AL211" s="39"/>
      <c r="AM211" s="39"/>
      <c r="AN211" s="39"/>
      <c r="AO211" s="39"/>
      <c r="AP211" s="39" t="s">
        <v>420</v>
      </c>
      <c r="AQ211" s="39"/>
      <c r="AR211" s="39" t="s">
        <v>420</v>
      </c>
      <c r="AS211" s="39"/>
      <c r="AT211" s="39" t="s">
        <v>420</v>
      </c>
      <c r="AU211" s="39"/>
      <c r="AV211" s="39"/>
      <c r="AW211" s="39"/>
      <c r="AX211" s="39"/>
      <c r="AY211" s="39"/>
      <c r="AZ211" s="39"/>
      <c r="BA211" s="39"/>
      <c r="BB211" s="72">
        <f>(AI211*'"Вес" ПИР'!$B$36+AK211*'"Вес" ПИР'!$B$37+AM211*'"Вес" ПИР'!$B$38+AO211*'"Вес" ПИР'!$B$39+AQ211*'"Вес" ПИР'!$B$40+AS211*'"Вес" ПИР'!$B$41+AU211*'"Вес" ПИР'!$B$42+AW211*'"Вес" ПИР'!$B$43+AY211*'"Вес" ПИР'!$B$44+BA211*'"Вес" ПИР'!$B$45)/100</f>
        <v>0</v>
      </c>
      <c r="BC211" s="39" t="s">
        <v>420</v>
      </c>
      <c r="BD211" s="39"/>
      <c r="BE211" s="39" t="s">
        <v>420</v>
      </c>
      <c r="BF211" s="57"/>
      <c r="BG211" s="72">
        <f>(BD211*'"Вес" ПИР'!$B$50+BF211*'"Вес" ПИР'!$B$51)/100</f>
        <v>0</v>
      </c>
      <c r="BH211" s="39"/>
      <c r="BI211" s="72">
        <v>0</v>
      </c>
      <c r="BJ211" s="39"/>
      <c r="BK211" s="58">
        <v>46266</v>
      </c>
      <c r="BL211" s="38">
        <f>(S211*'"Вес" ПИР'!$B$3+X211*'"Вес" ПИР'!$B$4+AG211*'"Вес" ПИР'!$B$5+BB211*'"Вес" ПИР'!$B$6+BG211*'"Вес" ПИР'!$B$7+BI211*'"Вес" ПИР'!$B$8)/100</f>
        <v>0</v>
      </c>
    </row>
    <row r="212" spans="1:64" ht="42">
      <c r="A212" s="54"/>
      <c r="B212" s="54">
        <v>2026</v>
      </c>
      <c r="C212" s="39" t="s">
        <v>413</v>
      </c>
      <c r="D212" s="39">
        <v>154647300</v>
      </c>
      <c r="E212" s="39" t="s">
        <v>414</v>
      </c>
      <c r="F212" s="39" t="s">
        <v>472</v>
      </c>
      <c r="G212" s="39" t="s">
        <v>239</v>
      </c>
      <c r="H212" s="39" t="s">
        <v>480</v>
      </c>
      <c r="I212" s="39" t="s">
        <v>418</v>
      </c>
      <c r="J212" s="39"/>
      <c r="K212" s="39" t="s">
        <v>420</v>
      </c>
      <c r="L212" s="39"/>
      <c r="M212" s="39" t="s">
        <v>443</v>
      </c>
      <c r="N212" s="39"/>
      <c r="O212" s="39" t="s">
        <v>420</v>
      </c>
      <c r="P212" s="39"/>
      <c r="Q212" s="39" t="s">
        <v>420</v>
      </c>
      <c r="R212" s="39"/>
      <c r="S212" s="38">
        <f>(J212*'"Вес" ПИР'!$B$13+L212*'"Вес" ПИР'!$B$14+N212*'"Вес" ПИР'!$B$15+P212*'"Вес" ПИР'!$B$16+R212*'"Вес" ПИР'!$B$17)/100</f>
        <v>0</v>
      </c>
      <c r="T212" s="39" t="s">
        <v>421</v>
      </c>
      <c r="U212" s="39"/>
      <c r="V212" s="39" t="s">
        <v>421</v>
      </c>
      <c r="W212" s="39"/>
      <c r="X212" s="72">
        <f>(U212*'"Вес" ПИР'!$B$22+W212*'"Вес" ПИР'!$B$23)/100</f>
        <v>0</v>
      </c>
      <c r="Y212" s="39"/>
      <c r="Z212" s="39"/>
      <c r="AA212" s="39"/>
      <c r="AB212" s="39"/>
      <c r="AC212" s="39"/>
      <c r="AD212" s="39"/>
      <c r="AE212" s="39"/>
      <c r="AF212" s="39"/>
      <c r="AG212" s="38">
        <f>(Z212*'"Вес" ПИР'!$B$28+AB212*'"Вес" ПИР'!$B$29+AD212*'"Вес" ПИР'!$B$30+AF212*'"Вес" ПИР'!$B$31)/100</f>
        <v>0</v>
      </c>
      <c r="AH212" s="39"/>
      <c r="AI212" s="39"/>
      <c r="AJ212" s="39"/>
      <c r="AK212" s="39"/>
      <c r="AL212" s="39"/>
      <c r="AM212" s="39"/>
      <c r="AN212" s="39"/>
      <c r="AO212" s="39"/>
      <c r="AP212" s="39" t="s">
        <v>420</v>
      </c>
      <c r="AQ212" s="39"/>
      <c r="AR212" s="39" t="s">
        <v>420</v>
      </c>
      <c r="AS212" s="39"/>
      <c r="AT212" s="39" t="s">
        <v>420</v>
      </c>
      <c r="AU212" s="39"/>
      <c r="AV212" s="39"/>
      <c r="AW212" s="39"/>
      <c r="AX212" s="39"/>
      <c r="AY212" s="39"/>
      <c r="AZ212" s="39"/>
      <c r="BA212" s="39"/>
      <c r="BB212" s="72">
        <f>(AI212*'"Вес" ПИР'!$B$36+AK212*'"Вес" ПИР'!$B$37+AM212*'"Вес" ПИР'!$B$38+AO212*'"Вес" ПИР'!$B$39+AQ212*'"Вес" ПИР'!$B$40+AS212*'"Вес" ПИР'!$B$41+AU212*'"Вес" ПИР'!$B$42+AW212*'"Вес" ПИР'!$B$43+AY212*'"Вес" ПИР'!$B$44+BA212*'"Вес" ПИР'!$B$45)/100</f>
        <v>0</v>
      </c>
      <c r="BC212" s="39" t="s">
        <v>420</v>
      </c>
      <c r="BD212" s="39"/>
      <c r="BE212" s="39" t="s">
        <v>420</v>
      </c>
      <c r="BF212" s="57"/>
      <c r="BG212" s="72">
        <f>(BD212*'"Вес" ПИР'!$B$50+BF212*'"Вес" ПИР'!$B$51)/100</f>
        <v>0</v>
      </c>
      <c r="BH212" s="39"/>
      <c r="BI212" s="72">
        <v>0</v>
      </c>
      <c r="BJ212" s="39"/>
      <c r="BK212" s="58">
        <v>46266</v>
      </c>
      <c r="BL212" s="38">
        <f>(S212*'"Вес" ПИР'!$B$3+X212*'"Вес" ПИР'!$B$4+AG212*'"Вес" ПИР'!$B$5+BB212*'"Вес" ПИР'!$B$6+BG212*'"Вес" ПИР'!$B$7+BI212*'"Вес" ПИР'!$B$8)/100</f>
        <v>0</v>
      </c>
    </row>
    <row r="213" spans="1:64" ht="42">
      <c r="A213" s="54"/>
      <c r="B213" s="54">
        <v>2026</v>
      </c>
      <c r="C213" s="39" t="s">
        <v>413</v>
      </c>
      <c r="D213" s="39">
        <v>154653100</v>
      </c>
      <c r="E213" s="39" t="s">
        <v>414</v>
      </c>
      <c r="F213" s="39" t="s">
        <v>472</v>
      </c>
      <c r="G213" s="39" t="s">
        <v>481</v>
      </c>
      <c r="H213" s="39" t="s">
        <v>482</v>
      </c>
      <c r="I213" s="39" t="s">
        <v>418</v>
      </c>
      <c r="J213" s="39"/>
      <c r="K213" s="39" t="s">
        <v>420</v>
      </c>
      <c r="L213" s="39"/>
      <c r="M213" s="39" t="s">
        <v>443</v>
      </c>
      <c r="N213" s="39"/>
      <c r="O213" s="39" t="s">
        <v>420</v>
      </c>
      <c r="P213" s="39"/>
      <c r="Q213" s="39" t="s">
        <v>420</v>
      </c>
      <c r="R213" s="39"/>
      <c r="S213" s="38">
        <f>(J213*'"Вес" ПИР'!$B$13+L213*'"Вес" ПИР'!$B$14+N213*'"Вес" ПИР'!$B$15+P213*'"Вес" ПИР'!$B$16+R213*'"Вес" ПИР'!$B$17)/100</f>
        <v>0</v>
      </c>
      <c r="T213" s="39" t="s">
        <v>421</v>
      </c>
      <c r="U213" s="39"/>
      <c r="V213" s="39" t="s">
        <v>421</v>
      </c>
      <c r="W213" s="39"/>
      <c r="X213" s="72">
        <f>(U213*'"Вес" ПИР'!$B$22+W213*'"Вес" ПИР'!$B$23)/100</f>
        <v>0</v>
      </c>
      <c r="Y213" s="39"/>
      <c r="Z213" s="39"/>
      <c r="AA213" s="39"/>
      <c r="AB213" s="39"/>
      <c r="AC213" s="39"/>
      <c r="AD213" s="39"/>
      <c r="AE213" s="39"/>
      <c r="AF213" s="39"/>
      <c r="AG213" s="38">
        <f>(Z213*'"Вес" ПИР'!$B$28+AB213*'"Вес" ПИР'!$B$29+AD213*'"Вес" ПИР'!$B$30+AF213*'"Вес" ПИР'!$B$31)/100</f>
        <v>0</v>
      </c>
      <c r="AH213" s="39"/>
      <c r="AI213" s="39"/>
      <c r="AJ213" s="39"/>
      <c r="AK213" s="39"/>
      <c r="AL213" s="39"/>
      <c r="AM213" s="39"/>
      <c r="AN213" s="39"/>
      <c r="AO213" s="39"/>
      <c r="AP213" s="39" t="s">
        <v>420</v>
      </c>
      <c r="AQ213" s="39"/>
      <c r="AR213" s="39" t="s">
        <v>420</v>
      </c>
      <c r="AS213" s="39"/>
      <c r="AT213" s="39" t="s">
        <v>420</v>
      </c>
      <c r="AU213" s="39"/>
      <c r="AV213" s="39"/>
      <c r="AW213" s="39"/>
      <c r="AX213" s="39"/>
      <c r="AY213" s="39"/>
      <c r="AZ213" s="39"/>
      <c r="BA213" s="39"/>
      <c r="BB213" s="72">
        <f>(AI213*'"Вес" ПИР'!$B$36+AK213*'"Вес" ПИР'!$B$37+AM213*'"Вес" ПИР'!$B$38+AO213*'"Вес" ПИР'!$B$39+AQ213*'"Вес" ПИР'!$B$40+AS213*'"Вес" ПИР'!$B$41+AU213*'"Вес" ПИР'!$B$42+AW213*'"Вес" ПИР'!$B$43+AY213*'"Вес" ПИР'!$B$44+BA213*'"Вес" ПИР'!$B$45)/100</f>
        <v>0</v>
      </c>
      <c r="BC213" s="39" t="s">
        <v>420</v>
      </c>
      <c r="BD213" s="39"/>
      <c r="BE213" s="39" t="s">
        <v>420</v>
      </c>
      <c r="BF213" s="57"/>
      <c r="BG213" s="72">
        <f>(BD213*'"Вес" ПИР'!$B$50+BF213*'"Вес" ПИР'!$B$51)/100</f>
        <v>0</v>
      </c>
      <c r="BH213" s="39"/>
      <c r="BI213" s="72">
        <v>0</v>
      </c>
      <c r="BJ213" s="39"/>
      <c r="BK213" s="58">
        <v>46266</v>
      </c>
      <c r="BL213" s="38">
        <f>(S213*'"Вес" ПИР'!$B$3+X213*'"Вес" ПИР'!$B$4+AG213*'"Вес" ПИР'!$B$5+BB213*'"Вес" ПИР'!$B$6+BG213*'"Вес" ПИР'!$B$7+BI213*'"Вес" ПИР'!$B$8)/100</f>
        <v>0</v>
      </c>
    </row>
    <row r="214" spans="1:64" ht="42">
      <c r="A214" s="54"/>
      <c r="B214" s="54">
        <v>2026</v>
      </c>
      <c r="C214" s="39" t="s">
        <v>413</v>
      </c>
      <c r="D214" s="39">
        <v>154655200</v>
      </c>
      <c r="E214" s="39" t="s">
        <v>414</v>
      </c>
      <c r="F214" s="39" t="s">
        <v>472</v>
      </c>
      <c r="G214" s="39" t="s">
        <v>483</v>
      </c>
      <c r="H214" s="39" t="s">
        <v>484</v>
      </c>
      <c r="I214" s="39" t="s">
        <v>418</v>
      </c>
      <c r="J214" s="39"/>
      <c r="K214" s="39" t="s">
        <v>420</v>
      </c>
      <c r="L214" s="39"/>
      <c r="M214" s="39" t="s">
        <v>443</v>
      </c>
      <c r="N214" s="39"/>
      <c r="O214" s="39" t="s">
        <v>420</v>
      </c>
      <c r="P214" s="39"/>
      <c r="Q214" s="39" t="s">
        <v>420</v>
      </c>
      <c r="R214" s="39"/>
      <c r="S214" s="38">
        <f>(J214*'"Вес" ПИР'!$B$13+L214*'"Вес" ПИР'!$B$14+N214*'"Вес" ПИР'!$B$15+P214*'"Вес" ПИР'!$B$16+R214*'"Вес" ПИР'!$B$17)/100</f>
        <v>0</v>
      </c>
      <c r="T214" s="39" t="s">
        <v>421</v>
      </c>
      <c r="U214" s="39"/>
      <c r="V214" s="39" t="s">
        <v>421</v>
      </c>
      <c r="W214" s="39"/>
      <c r="X214" s="72">
        <f>(U214*'"Вес" ПИР'!$B$22+W214*'"Вес" ПИР'!$B$23)/100</f>
        <v>0</v>
      </c>
      <c r="Y214" s="39"/>
      <c r="Z214" s="39"/>
      <c r="AA214" s="39"/>
      <c r="AB214" s="39"/>
      <c r="AC214" s="39"/>
      <c r="AD214" s="39"/>
      <c r="AE214" s="39"/>
      <c r="AF214" s="39"/>
      <c r="AG214" s="38">
        <f>(Z214*'"Вес" ПИР'!$B$28+AB214*'"Вес" ПИР'!$B$29+AD214*'"Вес" ПИР'!$B$30+AF214*'"Вес" ПИР'!$B$31)/100</f>
        <v>0</v>
      </c>
      <c r="AH214" s="39"/>
      <c r="AI214" s="39"/>
      <c r="AJ214" s="39"/>
      <c r="AK214" s="39"/>
      <c r="AL214" s="39"/>
      <c r="AM214" s="39"/>
      <c r="AN214" s="39"/>
      <c r="AO214" s="39"/>
      <c r="AP214" s="39" t="s">
        <v>420</v>
      </c>
      <c r="AQ214" s="39"/>
      <c r="AR214" s="39" t="s">
        <v>420</v>
      </c>
      <c r="AS214" s="39"/>
      <c r="AT214" s="39" t="s">
        <v>420</v>
      </c>
      <c r="AU214" s="39"/>
      <c r="AV214" s="39"/>
      <c r="AW214" s="39"/>
      <c r="AX214" s="39"/>
      <c r="AY214" s="39"/>
      <c r="AZ214" s="39"/>
      <c r="BA214" s="39"/>
      <c r="BB214" s="72">
        <f>(AI214*'"Вес" ПИР'!$B$36+AK214*'"Вес" ПИР'!$B$37+AM214*'"Вес" ПИР'!$B$38+AO214*'"Вес" ПИР'!$B$39+AQ214*'"Вес" ПИР'!$B$40+AS214*'"Вес" ПИР'!$B$41+AU214*'"Вес" ПИР'!$B$42+AW214*'"Вес" ПИР'!$B$43+AY214*'"Вес" ПИР'!$B$44+BA214*'"Вес" ПИР'!$B$45)/100</f>
        <v>0</v>
      </c>
      <c r="BC214" s="39" t="s">
        <v>420</v>
      </c>
      <c r="BD214" s="39"/>
      <c r="BE214" s="39" t="s">
        <v>420</v>
      </c>
      <c r="BF214" s="57"/>
      <c r="BG214" s="72">
        <f>(BD214*'"Вес" ПИР'!$B$50+BF214*'"Вес" ПИР'!$B$51)/100</f>
        <v>0</v>
      </c>
      <c r="BH214" s="39"/>
      <c r="BI214" s="72">
        <v>0</v>
      </c>
      <c r="BJ214" s="39"/>
      <c r="BK214" s="58">
        <v>46266</v>
      </c>
      <c r="BL214" s="38">
        <f>(S214*'"Вес" ПИР'!$B$3+X214*'"Вес" ПИР'!$B$4+AG214*'"Вес" ПИР'!$B$5+BB214*'"Вес" ПИР'!$B$6+BG214*'"Вес" ПИР'!$B$7+BI214*'"Вес" ПИР'!$B$8)/100</f>
        <v>0</v>
      </c>
    </row>
    <row r="215" spans="1:64" ht="42">
      <c r="A215" s="54"/>
      <c r="B215" s="54">
        <v>2026</v>
      </c>
      <c r="C215" s="39" t="s">
        <v>413</v>
      </c>
      <c r="D215" s="39">
        <v>154659100</v>
      </c>
      <c r="E215" s="39" t="s">
        <v>414</v>
      </c>
      <c r="F215" s="39" t="s">
        <v>472</v>
      </c>
      <c r="G215" s="39" t="s">
        <v>485</v>
      </c>
      <c r="H215" s="39" t="s">
        <v>486</v>
      </c>
      <c r="I215" s="39" t="s">
        <v>418</v>
      </c>
      <c r="J215" s="39"/>
      <c r="K215" s="39" t="s">
        <v>420</v>
      </c>
      <c r="L215" s="39"/>
      <c r="M215" s="39" t="s">
        <v>443</v>
      </c>
      <c r="N215" s="39"/>
      <c r="O215" s="39" t="s">
        <v>420</v>
      </c>
      <c r="P215" s="39"/>
      <c r="Q215" s="39" t="s">
        <v>420</v>
      </c>
      <c r="R215" s="39"/>
      <c r="S215" s="38">
        <f>(J215*'"Вес" ПИР'!$B$13+L215*'"Вес" ПИР'!$B$14+N215*'"Вес" ПИР'!$B$15+P215*'"Вес" ПИР'!$B$16+R215*'"Вес" ПИР'!$B$17)/100</f>
        <v>0</v>
      </c>
      <c r="T215" s="39" t="s">
        <v>421</v>
      </c>
      <c r="U215" s="39"/>
      <c r="V215" s="39" t="s">
        <v>421</v>
      </c>
      <c r="W215" s="39"/>
      <c r="X215" s="72">
        <f>(U215*'"Вес" ПИР'!$B$22+W215*'"Вес" ПИР'!$B$23)/100</f>
        <v>0</v>
      </c>
      <c r="Y215" s="39"/>
      <c r="Z215" s="39"/>
      <c r="AA215" s="39"/>
      <c r="AB215" s="39"/>
      <c r="AC215" s="39"/>
      <c r="AD215" s="39"/>
      <c r="AE215" s="39"/>
      <c r="AF215" s="39"/>
      <c r="AG215" s="38">
        <f>(Z215*'"Вес" ПИР'!$B$28+AB215*'"Вес" ПИР'!$B$29+AD215*'"Вес" ПИР'!$B$30+AF215*'"Вес" ПИР'!$B$31)/100</f>
        <v>0</v>
      </c>
      <c r="AH215" s="39"/>
      <c r="AI215" s="39"/>
      <c r="AJ215" s="39"/>
      <c r="AK215" s="39"/>
      <c r="AL215" s="39"/>
      <c r="AM215" s="39"/>
      <c r="AN215" s="39"/>
      <c r="AO215" s="39"/>
      <c r="AP215" s="39" t="s">
        <v>420</v>
      </c>
      <c r="AQ215" s="39"/>
      <c r="AR215" s="39" t="s">
        <v>420</v>
      </c>
      <c r="AS215" s="39"/>
      <c r="AT215" s="39" t="s">
        <v>420</v>
      </c>
      <c r="AU215" s="39"/>
      <c r="AV215" s="39"/>
      <c r="AW215" s="39"/>
      <c r="AX215" s="39"/>
      <c r="AY215" s="39"/>
      <c r="AZ215" s="39"/>
      <c r="BA215" s="39"/>
      <c r="BB215" s="72">
        <f>(AI215*'"Вес" ПИР'!$B$36+AK215*'"Вес" ПИР'!$B$37+AM215*'"Вес" ПИР'!$B$38+AO215*'"Вес" ПИР'!$B$39+AQ215*'"Вес" ПИР'!$B$40+AS215*'"Вес" ПИР'!$B$41+AU215*'"Вес" ПИР'!$B$42+AW215*'"Вес" ПИР'!$B$43+AY215*'"Вес" ПИР'!$B$44+BA215*'"Вес" ПИР'!$B$45)/100</f>
        <v>0</v>
      </c>
      <c r="BC215" s="39" t="s">
        <v>420</v>
      </c>
      <c r="BD215" s="39"/>
      <c r="BE215" s="39" t="s">
        <v>420</v>
      </c>
      <c r="BF215" s="57"/>
      <c r="BG215" s="72">
        <f>(BD215*'"Вес" ПИР'!$B$50+BF215*'"Вес" ПИР'!$B$51)/100</f>
        <v>0</v>
      </c>
      <c r="BH215" s="39"/>
      <c r="BI215" s="72">
        <v>0</v>
      </c>
      <c r="BJ215" s="39"/>
      <c r="BK215" s="58">
        <v>46266</v>
      </c>
      <c r="BL215" s="38">
        <f>(S215*'"Вес" ПИР'!$B$3+X215*'"Вес" ПИР'!$B$4+AG215*'"Вес" ПИР'!$B$5+BB215*'"Вес" ПИР'!$B$6+BG215*'"Вес" ПИР'!$B$7+BI215*'"Вес" ПИР'!$B$8)/100</f>
        <v>0</v>
      </c>
    </row>
    <row r="216" spans="1:64" ht="42">
      <c r="A216" s="54"/>
      <c r="B216" s="54">
        <v>2026</v>
      </c>
      <c r="C216" s="39" t="s">
        <v>413</v>
      </c>
      <c r="D216" s="39">
        <v>156033100</v>
      </c>
      <c r="E216" s="39" t="s">
        <v>414</v>
      </c>
      <c r="F216" s="39" t="s">
        <v>487</v>
      </c>
      <c r="G216" s="39" t="s">
        <v>488</v>
      </c>
      <c r="H216" s="39" t="s">
        <v>489</v>
      </c>
      <c r="I216" s="39" t="s">
        <v>418</v>
      </c>
      <c r="J216" s="39"/>
      <c r="K216" s="39" t="s">
        <v>420</v>
      </c>
      <c r="L216" s="39"/>
      <c r="M216" s="39" t="s">
        <v>443</v>
      </c>
      <c r="N216" s="39"/>
      <c r="O216" s="39" t="s">
        <v>420</v>
      </c>
      <c r="P216" s="39"/>
      <c r="Q216" s="39" t="s">
        <v>420</v>
      </c>
      <c r="R216" s="39"/>
      <c r="S216" s="38">
        <f>(J216*'"Вес" ПИР'!$B$13+L216*'"Вес" ПИР'!$B$14+N216*'"Вес" ПИР'!$B$15+P216*'"Вес" ПИР'!$B$16+R216*'"Вес" ПИР'!$B$17)/100</f>
        <v>0</v>
      </c>
      <c r="T216" s="39" t="s">
        <v>127</v>
      </c>
      <c r="U216" s="39"/>
      <c r="V216" s="39" t="s">
        <v>421</v>
      </c>
      <c r="W216" s="39"/>
      <c r="X216" s="72">
        <f>(U216*'"Вес" ПИР'!$B$22+W216*'"Вес" ПИР'!$B$23)/100</f>
        <v>0</v>
      </c>
      <c r="Y216" s="39"/>
      <c r="Z216" s="39"/>
      <c r="AA216" s="39"/>
      <c r="AB216" s="39"/>
      <c r="AC216" s="39"/>
      <c r="AD216" s="39"/>
      <c r="AE216" s="39"/>
      <c r="AF216" s="39"/>
      <c r="AG216" s="38">
        <f>(Z216*'"Вес" ПИР'!$B$28+AB216*'"Вес" ПИР'!$B$29+AD216*'"Вес" ПИР'!$B$30+AF216*'"Вес" ПИР'!$B$31)/100</f>
        <v>0</v>
      </c>
      <c r="AH216" s="39"/>
      <c r="AI216" s="39"/>
      <c r="AJ216" s="39"/>
      <c r="AK216" s="39"/>
      <c r="AL216" s="39"/>
      <c r="AM216" s="39"/>
      <c r="AN216" s="39"/>
      <c r="AO216" s="39"/>
      <c r="AP216" s="39" t="s">
        <v>420</v>
      </c>
      <c r="AQ216" s="39"/>
      <c r="AR216" s="39" t="s">
        <v>420</v>
      </c>
      <c r="AS216" s="39"/>
      <c r="AT216" s="39" t="s">
        <v>420</v>
      </c>
      <c r="AU216" s="39"/>
      <c r="AV216" s="39"/>
      <c r="AW216" s="39"/>
      <c r="AX216" s="39"/>
      <c r="AY216" s="39"/>
      <c r="AZ216" s="39"/>
      <c r="BA216" s="39"/>
      <c r="BB216" s="72">
        <f>(AI216*'"Вес" ПИР'!$B$36+AK216*'"Вес" ПИР'!$B$37+AM216*'"Вес" ПИР'!$B$38+AO216*'"Вес" ПИР'!$B$39+AQ216*'"Вес" ПИР'!$B$40+AS216*'"Вес" ПИР'!$B$41+AU216*'"Вес" ПИР'!$B$42+AW216*'"Вес" ПИР'!$B$43+AY216*'"Вес" ПИР'!$B$44+BA216*'"Вес" ПИР'!$B$45)/100</f>
        <v>0</v>
      </c>
      <c r="BC216" s="39" t="s">
        <v>420</v>
      </c>
      <c r="BD216" s="39"/>
      <c r="BE216" s="39" t="s">
        <v>420</v>
      </c>
      <c r="BF216" s="57"/>
      <c r="BG216" s="72">
        <f>(BD216*'"Вес" ПИР'!$B$50+BF216*'"Вес" ПИР'!$B$51)/100</f>
        <v>0</v>
      </c>
      <c r="BH216" s="39"/>
      <c r="BI216" s="72">
        <v>0</v>
      </c>
      <c r="BJ216" s="39"/>
      <c r="BK216" s="56">
        <v>46218</v>
      </c>
      <c r="BL216" s="38">
        <f>(S216*'"Вес" ПИР'!$B$3+X216*'"Вес" ПИР'!$B$4+AG216*'"Вес" ПИР'!$B$5+BB216*'"Вес" ПИР'!$B$6+BG216*'"Вес" ПИР'!$B$7+BI216*'"Вес" ПИР'!$B$8)/100</f>
        <v>0</v>
      </c>
    </row>
    <row r="217" spans="1:64" ht="42">
      <c r="A217" s="54"/>
      <c r="B217" s="54">
        <v>2026</v>
      </c>
      <c r="C217" s="39" t="s">
        <v>413</v>
      </c>
      <c r="D217" s="39">
        <v>156035400</v>
      </c>
      <c r="E217" s="39" t="s">
        <v>414</v>
      </c>
      <c r="F217" s="39" t="s">
        <v>487</v>
      </c>
      <c r="G217" s="39" t="s">
        <v>490</v>
      </c>
      <c r="H217" s="39" t="s">
        <v>491</v>
      </c>
      <c r="I217" s="39" t="s">
        <v>418</v>
      </c>
      <c r="J217" s="39"/>
      <c r="K217" s="39" t="s">
        <v>420</v>
      </c>
      <c r="L217" s="39"/>
      <c r="M217" s="39" t="s">
        <v>443</v>
      </c>
      <c r="N217" s="39"/>
      <c r="O217" s="39" t="s">
        <v>420</v>
      </c>
      <c r="P217" s="39"/>
      <c r="Q217" s="39" t="s">
        <v>420</v>
      </c>
      <c r="R217" s="39"/>
      <c r="S217" s="38">
        <f>(J217*'"Вес" ПИР'!$B$13+L217*'"Вес" ПИР'!$B$14+N217*'"Вес" ПИР'!$B$15+P217*'"Вес" ПИР'!$B$16+R217*'"Вес" ПИР'!$B$17)/100</f>
        <v>0</v>
      </c>
      <c r="T217" s="39" t="s">
        <v>127</v>
      </c>
      <c r="U217" s="39"/>
      <c r="V217" s="39" t="s">
        <v>421</v>
      </c>
      <c r="W217" s="39"/>
      <c r="X217" s="72">
        <f>(U217*'"Вес" ПИР'!$B$22+W217*'"Вес" ПИР'!$B$23)/100</f>
        <v>0</v>
      </c>
      <c r="Y217" s="39"/>
      <c r="Z217" s="39"/>
      <c r="AA217" s="39"/>
      <c r="AB217" s="39"/>
      <c r="AC217" s="39"/>
      <c r="AD217" s="39"/>
      <c r="AE217" s="39"/>
      <c r="AF217" s="39"/>
      <c r="AG217" s="38">
        <f>(Z217*'"Вес" ПИР'!$B$28+AB217*'"Вес" ПИР'!$B$29+AD217*'"Вес" ПИР'!$B$30+AF217*'"Вес" ПИР'!$B$31)/100</f>
        <v>0</v>
      </c>
      <c r="AH217" s="39"/>
      <c r="AI217" s="39"/>
      <c r="AJ217" s="39"/>
      <c r="AK217" s="39"/>
      <c r="AL217" s="39"/>
      <c r="AM217" s="39"/>
      <c r="AN217" s="39"/>
      <c r="AO217" s="39"/>
      <c r="AP217" s="39" t="s">
        <v>420</v>
      </c>
      <c r="AQ217" s="39"/>
      <c r="AR217" s="39" t="s">
        <v>420</v>
      </c>
      <c r="AS217" s="39"/>
      <c r="AT217" s="39" t="s">
        <v>420</v>
      </c>
      <c r="AU217" s="39"/>
      <c r="AV217" s="39"/>
      <c r="AW217" s="39"/>
      <c r="AX217" s="39"/>
      <c r="AY217" s="39"/>
      <c r="AZ217" s="39"/>
      <c r="BA217" s="39"/>
      <c r="BB217" s="72">
        <f>(AI217*'"Вес" ПИР'!$B$36+AK217*'"Вес" ПИР'!$B$37+AM217*'"Вес" ПИР'!$B$38+AO217*'"Вес" ПИР'!$B$39+AQ217*'"Вес" ПИР'!$B$40+AS217*'"Вес" ПИР'!$B$41+AU217*'"Вес" ПИР'!$B$42+AW217*'"Вес" ПИР'!$B$43+AY217*'"Вес" ПИР'!$B$44+BA217*'"Вес" ПИР'!$B$45)/100</f>
        <v>0</v>
      </c>
      <c r="BC217" s="39" t="s">
        <v>420</v>
      </c>
      <c r="BD217" s="39"/>
      <c r="BE217" s="39" t="s">
        <v>420</v>
      </c>
      <c r="BF217" s="57"/>
      <c r="BG217" s="72">
        <f>(BD217*'"Вес" ПИР'!$B$50+BF217*'"Вес" ПИР'!$B$51)/100</f>
        <v>0</v>
      </c>
      <c r="BH217" s="39"/>
      <c r="BI217" s="72">
        <v>0</v>
      </c>
      <c r="BJ217" s="39"/>
      <c r="BK217" s="56">
        <v>46218</v>
      </c>
      <c r="BL217" s="38">
        <f>(S217*'"Вес" ПИР'!$B$3+X217*'"Вес" ПИР'!$B$4+AG217*'"Вес" ПИР'!$B$5+BB217*'"Вес" ПИР'!$B$6+BG217*'"Вес" ПИР'!$B$7+BI217*'"Вес" ПИР'!$B$8)/100</f>
        <v>0</v>
      </c>
    </row>
    <row r="218" spans="1:64" ht="42">
      <c r="A218" s="54"/>
      <c r="B218" s="54">
        <v>2026</v>
      </c>
      <c r="C218" s="39" t="s">
        <v>413</v>
      </c>
      <c r="D218" s="39">
        <v>156036600</v>
      </c>
      <c r="E218" s="39" t="s">
        <v>414</v>
      </c>
      <c r="F218" s="39" t="s">
        <v>487</v>
      </c>
      <c r="G218" s="39" t="s">
        <v>492</v>
      </c>
      <c r="H218" s="39" t="s">
        <v>493</v>
      </c>
      <c r="I218" s="39" t="s">
        <v>418</v>
      </c>
      <c r="J218" s="39"/>
      <c r="K218" s="39" t="s">
        <v>420</v>
      </c>
      <c r="L218" s="39"/>
      <c r="M218" s="39" t="s">
        <v>443</v>
      </c>
      <c r="N218" s="39"/>
      <c r="O218" s="39" t="s">
        <v>420</v>
      </c>
      <c r="P218" s="39"/>
      <c r="Q218" s="39" t="s">
        <v>420</v>
      </c>
      <c r="R218" s="39"/>
      <c r="S218" s="38">
        <f>(J218*'"Вес" ПИР'!$B$13+L218*'"Вес" ПИР'!$B$14+N218*'"Вес" ПИР'!$B$15+P218*'"Вес" ПИР'!$B$16+R218*'"Вес" ПИР'!$B$17)/100</f>
        <v>0</v>
      </c>
      <c r="T218" s="39" t="s">
        <v>127</v>
      </c>
      <c r="U218" s="39"/>
      <c r="V218" s="39" t="s">
        <v>421</v>
      </c>
      <c r="W218" s="39"/>
      <c r="X218" s="72">
        <f>(U218*'"Вес" ПИР'!$B$22+W218*'"Вес" ПИР'!$B$23)/100</f>
        <v>0</v>
      </c>
      <c r="Y218" s="39"/>
      <c r="Z218" s="39"/>
      <c r="AA218" s="39"/>
      <c r="AB218" s="39"/>
      <c r="AC218" s="39"/>
      <c r="AD218" s="39"/>
      <c r="AE218" s="39"/>
      <c r="AF218" s="39"/>
      <c r="AG218" s="38">
        <f>(Z218*'"Вес" ПИР'!$B$28+AB218*'"Вес" ПИР'!$B$29+AD218*'"Вес" ПИР'!$B$30+AF218*'"Вес" ПИР'!$B$31)/100</f>
        <v>0</v>
      </c>
      <c r="AH218" s="39"/>
      <c r="AI218" s="39"/>
      <c r="AJ218" s="39"/>
      <c r="AK218" s="39"/>
      <c r="AL218" s="39"/>
      <c r="AM218" s="39"/>
      <c r="AN218" s="39"/>
      <c r="AO218" s="39"/>
      <c r="AP218" s="39" t="s">
        <v>420</v>
      </c>
      <c r="AQ218" s="39"/>
      <c r="AR218" s="39" t="s">
        <v>420</v>
      </c>
      <c r="AS218" s="39"/>
      <c r="AT218" s="39" t="s">
        <v>420</v>
      </c>
      <c r="AU218" s="39"/>
      <c r="AV218" s="39"/>
      <c r="AW218" s="39"/>
      <c r="AX218" s="39"/>
      <c r="AY218" s="39"/>
      <c r="AZ218" s="39"/>
      <c r="BA218" s="39"/>
      <c r="BB218" s="72">
        <f>(AI218*'"Вес" ПИР'!$B$36+AK218*'"Вес" ПИР'!$B$37+AM218*'"Вес" ПИР'!$B$38+AO218*'"Вес" ПИР'!$B$39+AQ218*'"Вес" ПИР'!$B$40+AS218*'"Вес" ПИР'!$B$41+AU218*'"Вес" ПИР'!$B$42+AW218*'"Вес" ПИР'!$B$43+AY218*'"Вес" ПИР'!$B$44+BA218*'"Вес" ПИР'!$B$45)/100</f>
        <v>0</v>
      </c>
      <c r="BC218" s="39" t="s">
        <v>420</v>
      </c>
      <c r="BD218" s="39"/>
      <c r="BE218" s="39" t="s">
        <v>420</v>
      </c>
      <c r="BF218" s="57"/>
      <c r="BG218" s="72">
        <f>(BD218*'"Вес" ПИР'!$B$50+BF218*'"Вес" ПИР'!$B$51)/100</f>
        <v>0</v>
      </c>
      <c r="BH218" s="39"/>
      <c r="BI218" s="72">
        <v>0</v>
      </c>
      <c r="BJ218" s="39"/>
      <c r="BK218" s="56">
        <v>46218</v>
      </c>
      <c r="BL218" s="38">
        <f>(S218*'"Вес" ПИР'!$B$3+X218*'"Вес" ПИР'!$B$4+AG218*'"Вес" ПИР'!$B$5+BB218*'"Вес" ПИР'!$B$6+BG218*'"Вес" ПИР'!$B$7+BI218*'"Вес" ПИР'!$B$8)/100</f>
        <v>0</v>
      </c>
    </row>
    <row r="219" spans="1:64" ht="42">
      <c r="A219" s="54"/>
      <c r="B219" s="54">
        <v>2026</v>
      </c>
      <c r="C219" s="39" t="s">
        <v>413</v>
      </c>
      <c r="D219" s="39">
        <v>156041100</v>
      </c>
      <c r="E219" s="39" t="s">
        <v>414</v>
      </c>
      <c r="F219" s="39" t="s">
        <v>487</v>
      </c>
      <c r="G219" s="39" t="s">
        <v>494</v>
      </c>
      <c r="H219" s="39" t="s">
        <v>495</v>
      </c>
      <c r="I219" s="39" t="s">
        <v>418</v>
      </c>
      <c r="J219" s="39"/>
      <c r="K219" s="39" t="s">
        <v>420</v>
      </c>
      <c r="L219" s="39"/>
      <c r="M219" s="39" t="s">
        <v>443</v>
      </c>
      <c r="N219" s="39"/>
      <c r="O219" s="39" t="s">
        <v>420</v>
      </c>
      <c r="P219" s="39"/>
      <c r="Q219" s="39" t="s">
        <v>420</v>
      </c>
      <c r="R219" s="39"/>
      <c r="S219" s="38">
        <f>(J219*'"Вес" ПИР'!$B$13+L219*'"Вес" ПИР'!$B$14+N219*'"Вес" ПИР'!$B$15+P219*'"Вес" ПИР'!$B$16+R219*'"Вес" ПИР'!$B$17)/100</f>
        <v>0</v>
      </c>
      <c r="T219" s="39" t="s">
        <v>127</v>
      </c>
      <c r="U219" s="39"/>
      <c r="V219" s="39" t="s">
        <v>421</v>
      </c>
      <c r="W219" s="39"/>
      <c r="X219" s="72">
        <f>(U219*'"Вес" ПИР'!$B$22+W219*'"Вес" ПИР'!$B$23)/100</f>
        <v>0</v>
      </c>
      <c r="Y219" s="39"/>
      <c r="Z219" s="39"/>
      <c r="AA219" s="39"/>
      <c r="AB219" s="39"/>
      <c r="AC219" s="39"/>
      <c r="AD219" s="39"/>
      <c r="AE219" s="39"/>
      <c r="AF219" s="39"/>
      <c r="AG219" s="38">
        <f>(Z219*'"Вес" ПИР'!$B$28+AB219*'"Вес" ПИР'!$B$29+AD219*'"Вес" ПИР'!$B$30+AF219*'"Вес" ПИР'!$B$31)/100</f>
        <v>0</v>
      </c>
      <c r="AH219" s="39"/>
      <c r="AI219" s="39"/>
      <c r="AJ219" s="39"/>
      <c r="AK219" s="39"/>
      <c r="AL219" s="39"/>
      <c r="AM219" s="39"/>
      <c r="AN219" s="39"/>
      <c r="AO219" s="39"/>
      <c r="AP219" s="39" t="s">
        <v>420</v>
      </c>
      <c r="AQ219" s="39"/>
      <c r="AR219" s="39" t="s">
        <v>420</v>
      </c>
      <c r="AS219" s="39"/>
      <c r="AT219" s="39" t="s">
        <v>420</v>
      </c>
      <c r="AU219" s="39"/>
      <c r="AV219" s="39"/>
      <c r="AW219" s="39"/>
      <c r="AX219" s="39"/>
      <c r="AY219" s="39"/>
      <c r="AZ219" s="39"/>
      <c r="BA219" s="39"/>
      <c r="BB219" s="72">
        <f>(AI219*'"Вес" ПИР'!$B$36+AK219*'"Вес" ПИР'!$B$37+AM219*'"Вес" ПИР'!$B$38+AO219*'"Вес" ПИР'!$B$39+AQ219*'"Вес" ПИР'!$B$40+AS219*'"Вес" ПИР'!$B$41+AU219*'"Вес" ПИР'!$B$42+AW219*'"Вес" ПИР'!$B$43+AY219*'"Вес" ПИР'!$B$44+BA219*'"Вес" ПИР'!$B$45)/100</f>
        <v>0</v>
      </c>
      <c r="BC219" s="39" t="s">
        <v>420</v>
      </c>
      <c r="BD219" s="39"/>
      <c r="BE219" s="39" t="s">
        <v>420</v>
      </c>
      <c r="BF219" s="57"/>
      <c r="BG219" s="72">
        <f>(BD219*'"Вес" ПИР'!$B$50+BF219*'"Вес" ПИР'!$B$51)/100</f>
        <v>0</v>
      </c>
      <c r="BH219" s="39"/>
      <c r="BI219" s="72">
        <v>0</v>
      </c>
      <c r="BJ219" s="39"/>
      <c r="BK219" s="56">
        <v>46218</v>
      </c>
      <c r="BL219" s="38">
        <f>(S219*'"Вес" ПИР'!$B$3+X219*'"Вес" ПИР'!$B$4+AG219*'"Вес" ПИР'!$B$5+BB219*'"Вес" ПИР'!$B$6+BG219*'"Вес" ПИР'!$B$7+BI219*'"Вес" ПИР'!$B$8)/100</f>
        <v>0</v>
      </c>
    </row>
    <row r="220" spans="1:64" ht="42">
      <c r="A220" s="54"/>
      <c r="B220" s="54">
        <v>2026</v>
      </c>
      <c r="C220" s="39" t="s">
        <v>413</v>
      </c>
      <c r="D220" s="39">
        <v>156041400</v>
      </c>
      <c r="E220" s="39" t="s">
        <v>414</v>
      </c>
      <c r="F220" s="39" t="s">
        <v>487</v>
      </c>
      <c r="G220" s="39" t="s">
        <v>494</v>
      </c>
      <c r="H220" s="39" t="s">
        <v>496</v>
      </c>
      <c r="I220" s="39" t="s">
        <v>418</v>
      </c>
      <c r="J220" s="39"/>
      <c r="K220" s="39" t="s">
        <v>420</v>
      </c>
      <c r="L220" s="39"/>
      <c r="M220" s="39" t="s">
        <v>443</v>
      </c>
      <c r="N220" s="39"/>
      <c r="O220" s="39" t="s">
        <v>420</v>
      </c>
      <c r="P220" s="39"/>
      <c r="Q220" s="39" t="s">
        <v>420</v>
      </c>
      <c r="R220" s="39"/>
      <c r="S220" s="38">
        <f>(J220*'"Вес" ПИР'!$B$13+L220*'"Вес" ПИР'!$B$14+N220*'"Вес" ПИР'!$B$15+P220*'"Вес" ПИР'!$B$16+R220*'"Вес" ПИР'!$B$17)/100</f>
        <v>0</v>
      </c>
      <c r="T220" s="39" t="s">
        <v>127</v>
      </c>
      <c r="U220" s="39"/>
      <c r="V220" s="39" t="s">
        <v>421</v>
      </c>
      <c r="W220" s="39"/>
      <c r="X220" s="72">
        <f>(U220*'"Вес" ПИР'!$B$22+W220*'"Вес" ПИР'!$B$23)/100</f>
        <v>0</v>
      </c>
      <c r="Y220" s="39"/>
      <c r="Z220" s="39"/>
      <c r="AA220" s="39"/>
      <c r="AB220" s="39"/>
      <c r="AC220" s="39"/>
      <c r="AD220" s="39"/>
      <c r="AE220" s="39"/>
      <c r="AF220" s="39"/>
      <c r="AG220" s="38">
        <f>(Z220*'"Вес" ПИР'!$B$28+AB220*'"Вес" ПИР'!$B$29+AD220*'"Вес" ПИР'!$B$30+AF220*'"Вес" ПИР'!$B$31)/100</f>
        <v>0</v>
      </c>
      <c r="AH220" s="39"/>
      <c r="AI220" s="39"/>
      <c r="AJ220" s="39"/>
      <c r="AK220" s="39"/>
      <c r="AL220" s="39"/>
      <c r="AM220" s="39"/>
      <c r="AN220" s="39"/>
      <c r="AO220" s="39"/>
      <c r="AP220" s="39" t="s">
        <v>420</v>
      </c>
      <c r="AQ220" s="39"/>
      <c r="AR220" s="39" t="s">
        <v>420</v>
      </c>
      <c r="AS220" s="39"/>
      <c r="AT220" s="39" t="s">
        <v>420</v>
      </c>
      <c r="AU220" s="39"/>
      <c r="AV220" s="39"/>
      <c r="AW220" s="39"/>
      <c r="AX220" s="39"/>
      <c r="AY220" s="39"/>
      <c r="AZ220" s="39"/>
      <c r="BA220" s="39"/>
      <c r="BB220" s="72">
        <f>(AI220*'"Вес" ПИР'!$B$36+AK220*'"Вес" ПИР'!$B$37+AM220*'"Вес" ПИР'!$B$38+AO220*'"Вес" ПИР'!$B$39+AQ220*'"Вес" ПИР'!$B$40+AS220*'"Вес" ПИР'!$B$41+AU220*'"Вес" ПИР'!$B$42+AW220*'"Вес" ПИР'!$B$43+AY220*'"Вес" ПИР'!$B$44+BA220*'"Вес" ПИР'!$B$45)/100</f>
        <v>0</v>
      </c>
      <c r="BC220" s="39" t="s">
        <v>420</v>
      </c>
      <c r="BD220" s="39"/>
      <c r="BE220" s="39" t="s">
        <v>420</v>
      </c>
      <c r="BF220" s="57"/>
      <c r="BG220" s="72">
        <f>(BD220*'"Вес" ПИР'!$B$50+BF220*'"Вес" ПИР'!$B$51)/100</f>
        <v>0</v>
      </c>
      <c r="BH220" s="39"/>
      <c r="BI220" s="72">
        <v>0</v>
      </c>
      <c r="BJ220" s="39"/>
      <c r="BK220" s="56">
        <v>46218</v>
      </c>
      <c r="BL220" s="38">
        <f>(S220*'"Вес" ПИР'!$B$3+X220*'"Вес" ПИР'!$B$4+AG220*'"Вес" ПИР'!$B$5+BB220*'"Вес" ПИР'!$B$6+BG220*'"Вес" ПИР'!$B$7+BI220*'"Вес" ПИР'!$B$8)/100</f>
        <v>0</v>
      </c>
    </row>
    <row r="221" spans="1:64" ht="42">
      <c r="A221" s="54"/>
      <c r="B221" s="54">
        <v>2026</v>
      </c>
      <c r="C221" s="39" t="s">
        <v>413</v>
      </c>
      <c r="D221" s="39">
        <v>156043100</v>
      </c>
      <c r="E221" s="39" t="s">
        <v>414</v>
      </c>
      <c r="F221" s="39" t="s">
        <v>487</v>
      </c>
      <c r="G221" s="39" t="s">
        <v>497</v>
      </c>
      <c r="H221" s="39" t="s">
        <v>498</v>
      </c>
      <c r="I221" s="39" t="s">
        <v>418</v>
      </c>
      <c r="J221" s="39"/>
      <c r="K221" s="39" t="s">
        <v>420</v>
      </c>
      <c r="L221" s="39"/>
      <c r="M221" s="39" t="s">
        <v>443</v>
      </c>
      <c r="N221" s="39"/>
      <c r="O221" s="39" t="s">
        <v>420</v>
      </c>
      <c r="P221" s="39"/>
      <c r="Q221" s="39" t="s">
        <v>420</v>
      </c>
      <c r="R221" s="39"/>
      <c r="S221" s="38">
        <f>(J221*'"Вес" ПИР'!$B$13+L221*'"Вес" ПИР'!$B$14+N221*'"Вес" ПИР'!$B$15+P221*'"Вес" ПИР'!$B$16+R221*'"Вес" ПИР'!$B$17)/100</f>
        <v>0</v>
      </c>
      <c r="T221" s="39" t="s">
        <v>127</v>
      </c>
      <c r="U221" s="39"/>
      <c r="V221" s="39" t="s">
        <v>421</v>
      </c>
      <c r="W221" s="39"/>
      <c r="X221" s="72">
        <f>(U221*'"Вес" ПИР'!$B$22+W221*'"Вес" ПИР'!$B$23)/100</f>
        <v>0</v>
      </c>
      <c r="Y221" s="39"/>
      <c r="Z221" s="39"/>
      <c r="AA221" s="39"/>
      <c r="AB221" s="39"/>
      <c r="AC221" s="39"/>
      <c r="AD221" s="39"/>
      <c r="AE221" s="39"/>
      <c r="AF221" s="39"/>
      <c r="AG221" s="38">
        <f>(Z221*'"Вес" ПИР'!$B$28+AB221*'"Вес" ПИР'!$B$29+AD221*'"Вес" ПИР'!$B$30+AF221*'"Вес" ПИР'!$B$31)/100</f>
        <v>0</v>
      </c>
      <c r="AH221" s="39"/>
      <c r="AI221" s="39"/>
      <c r="AJ221" s="39"/>
      <c r="AK221" s="39"/>
      <c r="AL221" s="39"/>
      <c r="AM221" s="39"/>
      <c r="AN221" s="39"/>
      <c r="AO221" s="39"/>
      <c r="AP221" s="39" t="s">
        <v>420</v>
      </c>
      <c r="AQ221" s="39"/>
      <c r="AR221" s="39" t="s">
        <v>420</v>
      </c>
      <c r="AS221" s="39"/>
      <c r="AT221" s="39" t="s">
        <v>420</v>
      </c>
      <c r="AU221" s="39"/>
      <c r="AV221" s="39"/>
      <c r="AW221" s="39"/>
      <c r="AX221" s="39"/>
      <c r="AY221" s="39"/>
      <c r="AZ221" s="39"/>
      <c r="BA221" s="39"/>
      <c r="BB221" s="72">
        <f>(AI221*'"Вес" ПИР'!$B$36+AK221*'"Вес" ПИР'!$B$37+AM221*'"Вес" ПИР'!$B$38+AO221*'"Вес" ПИР'!$B$39+AQ221*'"Вес" ПИР'!$B$40+AS221*'"Вес" ПИР'!$B$41+AU221*'"Вес" ПИР'!$B$42+AW221*'"Вес" ПИР'!$B$43+AY221*'"Вес" ПИР'!$B$44+BA221*'"Вес" ПИР'!$B$45)/100</f>
        <v>0</v>
      </c>
      <c r="BC221" s="39" t="s">
        <v>420</v>
      </c>
      <c r="BD221" s="39"/>
      <c r="BE221" s="39" t="s">
        <v>420</v>
      </c>
      <c r="BF221" s="57"/>
      <c r="BG221" s="72">
        <f>(BD221*'"Вес" ПИР'!$B$50+BF221*'"Вес" ПИР'!$B$51)/100</f>
        <v>0</v>
      </c>
      <c r="BH221" s="39"/>
      <c r="BI221" s="72">
        <v>0</v>
      </c>
      <c r="BJ221" s="39"/>
      <c r="BK221" s="56">
        <v>46218</v>
      </c>
      <c r="BL221" s="38">
        <f>(S221*'"Вес" ПИР'!$B$3+X221*'"Вес" ПИР'!$B$4+AG221*'"Вес" ПИР'!$B$5+BB221*'"Вес" ПИР'!$B$6+BG221*'"Вес" ПИР'!$B$7+BI221*'"Вес" ПИР'!$B$8)/100</f>
        <v>0</v>
      </c>
    </row>
    <row r="222" spans="1:64" ht="42">
      <c r="A222" s="54"/>
      <c r="B222" s="54">
        <v>2026</v>
      </c>
      <c r="C222" s="39" t="s">
        <v>413</v>
      </c>
      <c r="D222" s="39">
        <v>156045100</v>
      </c>
      <c r="E222" s="39" t="s">
        <v>414</v>
      </c>
      <c r="F222" s="39" t="s">
        <v>487</v>
      </c>
      <c r="G222" s="39" t="s">
        <v>499</v>
      </c>
      <c r="H222" s="39" t="s">
        <v>500</v>
      </c>
      <c r="I222" s="39" t="s">
        <v>418</v>
      </c>
      <c r="J222" s="39"/>
      <c r="K222" s="39" t="s">
        <v>420</v>
      </c>
      <c r="L222" s="39"/>
      <c r="M222" s="39" t="s">
        <v>443</v>
      </c>
      <c r="N222" s="39"/>
      <c r="O222" s="39" t="s">
        <v>420</v>
      </c>
      <c r="P222" s="39"/>
      <c r="Q222" s="39" t="s">
        <v>420</v>
      </c>
      <c r="R222" s="39"/>
      <c r="S222" s="38">
        <f>(J222*'"Вес" ПИР'!$B$13+L222*'"Вес" ПИР'!$B$14+N222*'"Вес" ПИР'!$B$15+P222*'"Вес" ПИР'!$B$16+R222*'"Вес" ПИР'!$B$17)/100</f>
        <v>0</v>
      </c>
      <c r="T222" s="39" t="s">
        <v>127</v>
      </c>
      <c r="U222" s="39"/>
      <c r="V222" s="39" t="s">
        <v>421</v>
      </c>
      <c r="W222" s="39"/>
      <c r="X222" s="72">
        <f>(U222*'"Вес" ПИР'!$B$22+W222*'"Вес" ПИР'!$B$23)/100</f>
        <v>0</v>
      </c>
      <c r="Y222" s="39"/>
      <c r="Z222" s="39"/>
      <c r="AA222" s="39"/>
      <c r="AB222" s="39"/>
      <c r="AC222" s="39"/>
      <c r="AD222" s="39"/>
      <c r="AE222" s="39"/>
      <c r="AF222" s="39"/>
      <c r="AG222" s="38">
        <f>(Z222*'"Вес" ПИР'!$B$28+AB222*'"Вес" ПИР'!$B$29+AD222*'"Вес" ПИР'!$B$30+AF222*'"Вес" ПИР'!$B$31)/100</f>
        <v>0</v>
      </c>
      <c r="AH222" s="39"/>
      <c r="AI222" s="39"/>
      <c r="AJ222" s="39"/>
      <c r="AK222" s="39"/>
      <c r="AL222" s="39"/>
      <c r="AM222" s="39"/>
      <c r="AN222" s="39"/>
      <c r="AO222" s="39"/>
      <c r="AP222" s="39" t="s">
        <v>420</v>
      </c>
      <c r="AQ222" s="39"/>
      <c r="AR222" s="39" t="s">
        <v>420</v>
      </c>
      <c r="AS222" s="39"/>
      <c r="AT222" s="39" t="s">
        <v>420</v>
      </c>
      <c r="AU222" s="39"/>
      <c r="AV222" s="39"/>
      <c r="AW222" s="39"/>
      <c r="AX222" s="39"/>
      <c r="AY222" s="39"/>
      <c r="AZ222" s="39"/>
      <c r="BA222" s="39"/>
      <c r="BB222" s="72">
        <f>(AI222*'"Вес" ПИР'!$B$36+AK222*'"Вес" ПИР'!$B$37+AM222*'"Вес" ПИР'!$B$38+AO222*'"Вес" ПИР'!$B$39+AQ222*'"Вес" ПИР'!$B$40+AS222*'"Вес" ПИР'!$B$41+AU222*'"Вес" ПИР'!$B$42+AW222*'"Вес" ПИР'!$B$43+AY222*'"Вес" ПИР'!$B$44+BA222*'"Вес" ПИР'!$B$45)/100</f>
        <v>0</v>
      </c>
      <c r="BC222" s="39" t="s">
        <v>420</v>
      </c>
      <c r="BD222" s="39"/>
      <c r="BE222" s="39" t="s">
        <v>420</v>
      </c>
      <c r="BF222" s="57"/>
      <c r="BG222" s="72">
        <f>(BD222*'"Вес" ПИР'!$B$50+BF222*'"Вес" ПИР'!$B$51)/100</f>
        <v>0</v>
      </c>
      <c r="BH222" s="39"/>
      <c r="BI222" s="72">
        <v>0</v>
      </c>
      <c r="BJ222" s="39"/>
      <c r="BK222" s="56">
        <v>46218</v>
      </c>
      <c r="BL222" s="38">
        <f>(S222*'"Вес" ПИР'!$B$3+X222*'"Вес" ПИР'!$B$4+AG222*'"Вес" ПИР'!$B$5+BB222*'"Вес" ПИР'!$B$6+BG222*'"Вес" ПИР'!$B$7+BI222*'"Вес" ПИР'!$B$8)/100</f>
        <v>0</v>
      </c>
    </row>
    <row r="223" spans="1:64" ht="42">
      <c r="A223" s="54"/>
      <c r="B223" s="54">
        <v>2026</v>
      </c>
      <c r="C223" s="39" t="s">
        <v>413</v>
      </c>
      <c r="D223" s="39">
        <v>156045600</v>
      </c>
      <c r="E223" s="39" t="s">
        <v>414</v>
      </c>
      <c r="F223" s="39" t="s">
        <v>487</v>
      </c>
      <c r="G223" s="39" t="s">
        <v>499</v>
      </c>
      <c r="H223" s="39" t="s">
        <v>501</v>
      </c>
      <c r="I223" s="39" t="s">
        <v>418</v>
      </c>
      <c r="J223" s="39"/>
      <c r="K223" s="39" t="s">
        <v>420</v>
      </c>
      <c r="L223" s="39"/>
      <c r="M223" s="39" t="s">
        <v>443</v>
      </c>
      <c r="N223" s="39"/>
      <c r="O223" s="39" t="s">
        <v>420</v>
      </c>
      <c r="P223" s="39"/>
      <c r="Q223" s="39" t="s">
        <v>420</v>
      </c>
      <c r="R223" s="39"/>
      <c r="S223" s="38">
        <f>(J223*'"Вес" ПИР'!$B$13+L223*'"Вес" ПИР'!$B$14+N223*'"Вес" ПИР'!$B$15+P223*'"Вес" ПИР'!$B$16+R223*'"Вес" ПИР'!$B$17)/100</f>
        <v>0</v>
      </c>
      <c r="T223" s="39" t="s">
        <v>127</v>
      </c>
      <c r="U223" s="39"/>
      <c r="V223" s="39" t="s">
        <v>421</v>
      </c>
      <c r="W223" s="39"/>
      <c r="X223" s="72">
        <f>(U223*'"Вес" ПИР'!$B$22+W223*'"Вес" ПИР'!$B$23)/100</f>
        <v>0</v>
      </c>
      <c r="Y223" s="39"/>
      <c r="Z223" s="39"/>
      <c r="AA223" s="39"/>
      <c r="AB223" s="39"/>
      <c r="AC223" s="39"/>
      <c r="AD223" s="39"/>
      <c r="AE223" s="39"/>
      <c r="AF223" s="39"/>
      <c r="AG223" s="38">
        <f>(Z223*'"Вес" ПИР'!$B$28+AB223*'"Вес" ПИР'!$B$29+AD223*'"Вес" ПИР'!$B$30+AF223*'"Вес" ПИР'!$B$31)/100</f>
        <v>0</v>
      </c>
      <c r="AH223" s="39"/>
      <c r="AI223" s="39"/>
      <c r="AJ223" s="39"/>
      <c r="AK223" s="39"/>
      <c r="AL223" s="39"/>
      <c r="AM223" s="39"/>
      <c r="AN223" s="39"/>
      <c r="AO223" s="39"/>
      <c r="AP223" s="39" t="s">
        <v>420</v>
      </c>
      <c r="AQ223" s="39"/>
      <c r="AR223" s="39" t="s">
        <v>420</v>
      </c>
      <c r="AS223" s="39"/>
      <c r="AT223" s="39" t="s">
        <v>420</v>
      </c>
      <c r="AU223" s="39"/>
      <c r="AV223" s="39"/>
      <c r="AW223" s="39"/>
      <c r="AX223" s="39"/>
      <c r="AY223" s="39"/>
      <c r="AZ223" s="39"/>
      <c r="BA223" s="39"/>
      <c r="BB223" s="72">
        <f>(AI223*'"Вес" ПИР'!$B$36+AK223*'"Вес" ПИР'!$B$37+AM223*'"Вес" ПИР'!$B$38+AO223*'"Вес" ПИР'!$B$39+AQ223*'"Вес" ПИР'!$B$40+AS223*'"Вес" ПИР'!$B$41+AU223*'"Вес" ПИР'!$B$42+AW223*'"Вес" ПИР'!$B$43+AY223*'"Вес" ПИР'!$B$44+BA223*'"Вес" ПИР'!$B$45)/100</f>
        <v>0</v>
      </c>
      <c r="BC223" s="39" t="s">
        <v>420</v>
      </c>
      <c r="BD223" s="39"/>
      <c r="BE223" s="39" t="s">
        <v>420</v>
      </c>
      <c r="BF223" s="57"/>
      <c r="BG223" s="72">
        <f>(BD223*'"Вес" ПИР'!$B$50+BF223*'"Вес" ПИР'!$B$51)/100</f>
        <v>0</v>
      </c>
      <c r="BH223" s="39"/>
      <c r="BI223" s="72">
        <v>0</v>
      </c>
      <c r="BJ223" s="39"/>
      <c r="BK223" s="56">
        <v>46218</v>
      </c>
      <c r="BL223" s="38">
        <f>(S223*'"Вес" ПИР'!$B$3+X223*'"Вес" ПИР'!$B$4+AG223*'"Вес" ПИР'!$B$5+BB223*'"Вес" ПИР'!$B$6+BG223*'"Вес" ПИР'!$B$7+BI223*'"Вес" ПИР'!$B$8)/100</f>
        <v>0</v>
      </c>
    </row>
    <row r="224" spans="1:64" ht="42">
      <c r="A224" s="54"/>
      <c r="B224" s="54">
        <v>2026</v>
      </c>
      <c r="C224" s="39" t="s">
        <v>413</v>
      </c>
      <c r="D224" s="39">
        <v>156047500</v>
      </c>
      <c r="E224" s="39" t="s">
        <v>414</v>
      </c>
      <c r="F224" s="39" t="s">
        <v>487</v>
      </c>
      <c r="G224" s="39" t="s">
        <v>502</v>
      </c>
      <c r="H224" s="39" t="s">
        <v>503</v>
      </c>
      <c r="I224" s="39" t="s">
        <v>418</v>
      </c>
      <c r="J224" s="39"/>
      <c r="K224" s="39" t="s">
        <v>420</v>
      </c>
      <c r="L224" s="39"/>
      <c r="M224" s="39" t="s">
        <v>443</v>
      </c>
      <c r="N224" s="39"/>
      <c r="O224" s="39" t="s">
        <v>420</v>
      </c>
      <c r="P224" s="39"/>
      <c r="Q224" s="39" t="s">
        <v>420</v>
      </c>
      <c r="R224" s="39"/>
      <c r="S224" s="38">
        <f>(J224*'"Вес" ПИР'!$B$13+L224*'"Вес" ПИР'!$B$14+N224*'"Вес" ПИР'!$B$15+P224*'"Вес" ПИР'!$B$16+R224*'"Вес" ПИР'!$B$17)/100</f>
        <v>0</v>
      </c>
      <c r="T224" s="39" t="s">
        <v>127</v>
      </c>
      <c r="U224" s="39"/>
      <c r="V224" s="39" t="s">
        <v>421</v>
      </c>
      <c r="W224" s="39"/>
      <c r="X224" s="72">
        <f>(U224*'"Вес" ПИР'!$B$22+W224*'"Вес" ПИР'!$B$23)/100</f>
        <v>0</v>
      </c>
      <c r="Y224" s="39"/>
      <c r="Z224" s="39"/>
      <c r="AA224" s="39"/>
      <c r="AB224" s="39"/>
      <c r="AC224" s="39"/>
      <c r="AD224" s="39"/>
      <c r="AE224" s="39"/>
      <c r="AF224" s="39"/>
      <c r="AG224" s="38">
        <f>(Z224*'"Вес" ПИР'!$B$28+AB224*'"Вес" ПИР'!$B$29+AD224*'"Вес" ПИР'!$B$30+AF224*'"Вес" ПИР'!$B$31)/100</f>
        <v>0</v>
      </c>
      <c r="AH224" s="39"/>
      <c r="AI224" s="39"/>
      <c r="AJ224" s="39"/>
      <c r="AK224" s="39"/>
      <c r="AL224" s="39"/>
      <c r="AM224" s="39"/>
      <c r="AN224" s="39"/>
      <c r="AO224" s="39"/>
      <c r="AP224" s="39" t="s">
        <v>420</v>
      </c>
      <c r="AQ224" s="39"/>
      <c r="AR224" s="39" t="s">
        <v>420</v>
      </c>
      <c r="AS224" s="39"/>
      <c r="AT224" s="39" t="s">
        <v>420</v>
      </c>
      <c r="AU224" s="39"/>
      <c r="AV224" s="39"/>
      <c r="AW224" s="39"/>
      <c r="AX224" s="39"/>
      <c r="AY224" s="39"/>
      <c r="AZ224" s="39"/>
      <c r="BA224" s="39"/>
      <c r="BB224" s="72">
        <f>(AI224*'"Вес" ПИР'!$B$36+AK224*'"Вес" ПИР'!$B$37+AM224*'"Вес" ПИР'!$B$38+AO224*'"Вес" ПИР'!$B$39+AQ224*'"Вес" ПИР'!$B$40+AS224*'"Вес" ПИР'!$B$41+AU224*'"Вес" ПИР'!$B$42+AW224*'"Вес" ПИР'!$B$43+AY224*'"Вес" ПИР'!$B$44+BA224*'"Вес" ПИР'!$B$45)/100</f>
        <v>0</v>
      </c>
      <c r="BC224" s="39" t="s">
        <v>420</v>
      </c>
      <c r="BD224" s="39"/>
      <c r="BE224" s="39" t="s">
        <v>420</v>
      </c>
      <c r="BF224" s="57"/>
      <c r="BG224" s="72">
        <f>(BD224*'"Вес" ПИР'!$B$50+BF224*'"Вес" ПИР'!$B$51)/100</f>
        <v>0</v>
      </c>
      <c r="BH224" s="39"/>
      <c r="BI224" s="72">
        <v>0</v>
      </c>
      <c r="BJ224" s="39"/>
      <c r="BK224" s="56">
        <v>46218</v>
      </c>
      <c r="BL224" s="38">
        <f>(S224*'"Вес" ПИР'!$B$3+X224*'"Вес" ПИР'!$B$4+AG224*'"Вес" ПИР'!$B$5+BB224*'"Вес" ПИР'!$B$6+BG224*'"Вес" ПИР'!$B$7+BI224*'"Вес" ПИР'!$B$8)/100</f>
        <v>0</v>
      </c>
    </row>
    <row r="225" spans="1:64" ht="42">
      <c r="A225" s="54"/>
      <c r="B225" s="54">
        <v>2026</v>
      </c>
      <c r="C225" s="39" t="s">
        <v>413</v>
      </c>
      <c r="D225" s="39">
        <v>156049100</v>
      </c>
      <c r="E225" s="39" t="s">
        <v>414</v>
      </c>
      <c r="F225" s="39" t="s">
        <v>487</v>
      </c>
      <c r="G225" s="39" t="s">
        <v>504</v>
      </c>
      <c r="H225" s="39" t="s">
        <v>505</v>
      </c>
      <c r="I225" s="39" t="s">
        <v>418</v>
      </c>
      <c r="J225" s="39"/>
      <c r="K225" s="39" t="s">
        <v>420</v>
      </c>
      <c r="L225" s="39"/>
      <c r="M225" s="39" t="s">
        <v>443</v>
      </c>
      <c r="N225" s="39"/>
      <c r="O225" s="39" t="s">
        <v>420</v>
      </c>
      <c r="P225" s="39"/>
      <c r="Q225" s="39" t="s">
        <v>420</v>
      </c>
      <c r="R225" s="39"/>
      <c r="S225" s="38">
        <f>(J225*'"Вес" ПИР'!$B$13+L225*'"Вес" ПИР'!$B$14+N225*'"Вес" ПИР'!$B$15+P225*'"Вес" ПИР'!$B$16+R225*'"Вес" ПИР'!$B$17)/100</f>
        <v>0</v>
      </c>
      <c r="T225" s="39" t="s">
        <v>127</v>
      </c>
      <c r="U225" s="39"/>
      <c r="V225" s="39" t="s">
        <v>421</v>
      </c>
      <c r="W225" s="39"/>
      <c r="X225" s="72">
        <f>(U225*'"Вес" ПИР'!$B$22+W225*'"Вес" ПИР'!$B$23)/100</f>
        <v>0</v>
      </c>
      <c r="Y225" s="39"/>
      <c r="Z225" s="39"/>
      <c r="AA225" s="39"/>
      <c r="AB225" s="39"/>
      <c r="AC225" s="39"/>
      <c r="AD225" s="39"/>
      <c r="AE225" s="39"/>
      <c r="AF225" s="39"/>
      <c r="AG225" s="38">
        <f>(Z225*'"Вес" ПИР'!$B$28+AB225*'"Вес" ПИР'!$B$29+AD225*'"Вес" ПИР'!$B$30+AF225*'"Вес" ПИР'!$B$31)/100</f>
        <v>0</v>
      </c>
      <c r="AH225" s="39"/>
      <c r="AI225" s="39"/>
      <c r="AJ225" s="39"/>
      <c r="AK225" s="39"/>
      <c r="AL225" s="39"/>
      <c r="AM225" s="39"/>
      <c r="AN225" s="39"/>
      <c r="AO225" s="39"/>
      <c r="AP225" s="39" t="s">
        <v>420</v>
      </c>
      <c r="AQ225" s="39"/>
      <c r="AR225" s="39" t="s">
        <v>420</v>
      </c>
      <c r="AS225" s="39"/>
      <c r="AT225" s="39" t="s">
        <v>420</v>
      </c>
      <c r="AU225" s="39"/>
      <c r="AV225" s="39"/>
      <c r="AW225" s="39"/>
      <c r="AX225" s="39"/>
      <c r="AY225" s="39"/>
      <c r="AZ225" s="39"/>
      <c r="BA225" s="39"/>
      <c r="BB225" s="72">
        <f>(AI225*'"Вес" ПИР'!$B$36+AK225*'"Вес" ПИР'!$B$37+AM225*'"Вес" ПИР'!$B$38+AO225*'"Вес" ПИР'!$B$39+AQ225*'"Вес" ПИР'!$B$40+AS225*'"Вес" ПИР'!$B$41+AU225*'"Вес" ПИР'!$B$42+AW225*'"Вес" ПИР'!$B$43+AY225*'"Вес" ПИР'!$B$44+BA225*'"Вес" ПИР'!$B$45)/100</f>
        <v>0</v>
      </c>
      <c r="BC225" s="39" t="s">
        <v>420</v>
      </c>
      <c r="BD225" s="39"/>
      <c r="BE225" s="39" t="s">
        <v>420</v>
      </c>
      <c r="BF225" s="57"/>
      <c r="BG225" s="72">
        <f>(BD225*'"Вес" ПИР'!$B$50+BF225*'"Вес" ПИР'!$B$51)/100</f>
        <v>0</v>
      </c>
      <c r="BH225" s="39"/>
      <c r="BI225" s="72">
        <v>0</v>
      </c>
      <c r="BJ225" s="39"/>
      <c r="BK225" s="56">
        <v>46218</v>
      </c>
      <c r="BL225" s="38">
        <f>(S225*'"Вес" ПИР'!$B$3+X225*'"Вес" ПИР'!$B$4+AG225*'"Вес" ПИР'!$B$5+BB225*'"Вес" ПИР'!$B$6+BG225*'"Вес" ПИР'!$B$7+BI225*'"Вес" ПИР'!$B$8)/100</f>
        <v>0</v>
      </c>
    </row>
    <row r="226" spans="1:64" ht="42">
      <c r="A226" s="54"/>
      <c r="B226" s="54">
        <v>2026</v>
      </c>
      <c r="C226" s="39" t="s">
        <v>413</v>
      </c>
      <c r="D226" s="39">
        <v>156051100</v>
      </c>
      <c r="E226" s="39" t="s">
        <v>414</v>
      </c>
      <c r="F226" s="39" t="s">
        <v>487</v>
      </c>
      <c r="G226" s="39" t="s">
        <v>506</v>
      </c>
      <c r="H226" s="39" t="s">
        <v>507</v>
      </c>
      <c r="I226" s="39" t="s">
        <v>418</v>
      </c>
      <c r="J226" s="39"/>
      <c r="K226" s="39" t="s">
        <v>420</v>
      </c>
      <c r="L226" s="39"/>
      <c r="M226" s="39" t="s">
        <v>443</v>
      </c>
      <c r="N226" s="39"/>
      <c r="O226" s="39" t="s">
        <v>420</v>
      </c>
      <c r="P226" s="39"/>
      <c r="Q226" s="39" t="s">
        <v>420</v>
      </c>
      <c r="R226" s="39"/>
      <c r="S226" s="38">
        <f>(J226*'"Вес" ПИР'!$B$13+L226*'"Вес" ПИР'!$B$14+N226*'"Вес" ПИР'!$B$15+P226*'"Вес" ПИР'!$B$16+R226*'"Вес" ПИР'!$B$17)/100</f>
        <v>0</v>
      </c>
      <c r="T226" s="39" t="s">
        <v>127</v>
      </c>
      <c r="U226" s="39"/>
      <c r="V226" s="39" t="s">
        <v>421</v>
      </c>
      <c r="W226" s="39"/>
      <c r="X226" s="72">
        <f>(U226*'"Вес" ПИР'!$B$22+W226*'"Вес" ПИР'!$B$23)/100</f>
        <v>0</v>
      </c>
      <c r="Y226" s="39"/>
      <c r="Z226" s="39"/>
      <c r="AA226" s="39"/>
      <c r="AB226" s="39"/>
      <c r="AC226" s="39"/>
      <c r="AD226" s="39"/>
      <c r="AE226" s="39"/>
      <c r="AF226" s="39"/>
      <c r="AG226" s="38">
        <f>(Z226*'"Вес" ПИР'!$B$28+AB226*'"Вес" ПИР'!$B$29+AD226*'"Вес" ПИР'!$B$30+AF226*'"Вес" ПИР'!$B$31)/100</f>
        <v>0</v>
      </c>
      <c r="AH226" s="39"/>
      <c r="AI226" s="39"/>
      <c r="AJ226" s="39"/>
      <c r="AK226" s="39"/>
      <c r="AL226" s="39"/>
      <c r="AM226" s="39"/>
      <c r="AN226" s="39"/>
      <c r="AO226" s="39"/>
      <c r="AP226" s="39" t="s">
        <v>420</v>
      </c>
      <c r="AQ226" s="39"/>
      <c r="AR226" s="39" t="s">
        <v>420</v>
      </c>
      <c r="AS226" s="39"/>
      <c r="AT226" s="39" t="s">
        <v>420</v>
      </c>
      <c r="AU226" s="39"/>
      <c r="AV226" s="39"/>
      <c r="AW226" s="39"/>
      <c r="AX226" s="39"/>
      <c r="AY226" s="39"/>
      <c r="AZ226" s="39"/>
      <c r="BA226" s="39"/>
      <c r="BB226" s="72">
        <f>(AI226*'"Вес" ПИР'!$B$36+AK226*'"Вес" ПИР'!$B$37+AM226*'"Вес" ПИР'!$B$38+AO226*'"Вес" ПИР'!$B$39+AQ226*'"Вес" ПИР'!$B$40+AS226*'"Вес" ПИР'!$B$41+AU226*'"Вес" ПИР'!$B$42+AW226*'"Вес" ПИР'!$B$43+AY226*'"Вес" ПИР'!$B$44+BA226*'"Вес" ПИР'!$B$45)/100</f>
        <v>0</v>
      </c>
      <c r="BC226" s="39" t="s">
        <v>420</v>
      </c>
      <c r="BD226" s="39"/>
      <c r="BE226" s="39" t="s">
        <v>420</v>
      </c>
      <c r="BF226" s="57"/>
      <c r="BG226" s="72">
        <f>(BD226*'"Вес" ПИР'!$B$50+BF226*'"Вес" ПИР'!$B$51)/100</f>
        <v>0</v>
      </c>
      <c r="BH226" s="39"/>
      <c r="BI226" s="72">
        <v>0</v>
      </c>
      <c r="BJ226" s="39"/>
      <c r="BK226" s="56">
        <v>46218</v>
      </c>
      <c r="BL226" s="38">
        <f>(S226*'"Вес" ПИР'!$B$3+X226*'"Вес" ПИР'!$B$4+AG226*'"Вес" ПИР'!$B$5+BB226*'"Вес" ПИР'!$B$6+BG226*'"Вес" ПИР'!$B$7+BI226*'"Вес" ПИР'!$B$8)/100</f>
        <v>0</v>
      </c>
    </row>
    <row r="227" spans="1:64" ht="42">
      <c r="A227" s="54"/>
      <c r="B227" s="54">
        <v>2026</v>
      </c>
      <c r="C227" s="39" t="s">
        <v>413</v>
      </c>
      <c r="D227" s="39">
        <v>156053100</v>
      </c>
      <c r="E227" s="39" t="s">
        <v>414</v>
      </c>
      <c r="F227" s="39" t="s">
        <v>487</v>
      </c>
      <c r="G227" s="39" t="s">
        <v>508</v>
      </c>
      <c r="H227" s="39" t="s">
        <v>509</v>
      </c>
      <c r="I227" s="39" t="s">
        <v>418</v>
      </c>
      <c r="J227" s="39"/>
      <c r="K227" s="39" t="s">
        <v>420</v>
      </c>
      <c r="L227" s="39"/>
      <c r="M227" s="39" t="s">
        <v>443</v>
      </c>
      <c r="N227" s="39"/>
      <c r="O227" s="39" t="s">
        <v>420</v>
      </c>
      <c r="P227" s="39"/>
      <c r="Q227" s="39" t="s">
        <v>420</v>
      </c>
      <c r="R227" s="39"/>
      <c r="S227" s="38">
        <f>(J227*'"Вес" ПИР'!$B$13+L227*'"Вес" ПИР'!$B$14+N227*'"Вес" ПИР'!$B$15+P227*'"Вес" ПИР'!$B$16+R227*'"Вес" ПИР'!$B$17)/100</f>
        <v>0</v>
      </c>
      <c r="T227" s="39" t="s">
        <v>127</v>
      </c>
      <c r="U227" s="39"/>
      <c r="V227" s="39" t="s">
        <v>421</v>
      </c>
      <c r="W227" s="39"/>
      <c r="X227" s="72">
        <f>(U227*'"Вес" ПИР'!$B$22+W227*'"Вес" ПИР'!$B$23)/100</f>
        <v>0</v>
      </c>
      <c r="Y227" s="39"/>
      <c r="Z227" s="39"/>
      <c r="AA227" s="39"/>
      <c r="AB227" s="39"/>
      <c r="AC227" s="39"/>
      <c r="AD227" s="39"/>
      <c r="AE227" s="39"/>
      <c r="AF227" s="39"/>
      <c r="AG227" s="38">
        <f>(Z227*'"Вес" ПИР'!$B$28+AB227*'"Вес" ПИР'!$B$29+AD227*'"Вес" ПИР'!$B$30+AF227*'"Вес" ПИР'!$B$31)/100</f>
        <v>0</v>
      </c>
      <c r="AH227" s="39"/>
      <c r="AI227" s="39"/>
      <c r="AJ227" s="39"/>
      <c r="AK227" s="39"/>
      <c r="AL227" s="39"/>
      <c r="AM227" s="39"/>
      <c r="AN227" s="39"/>
      <c r="AO227" s="39"/>
      <c r="AP227" s="39" t="s">
        <v>420</v>
      </c>
      <c r="AQ227" s="39"/>
      <c r="AR227" s="39" t="s">
        <v>420</v>
      </c>
      <c r="AS227" s="39"/>
      <c r="AT227" s="39" t="s">
        <v>420</v>
      </c>
      <c r="AU227" s="39"/>
      <c r="AV227" s="39"/>
      <c r="AW227" s="39"/>
      <c r="AX227" s="39"/>
      <c r="AY227" s="39"/>
      <c r="AZ227" s="39"/>
      <c r="BA227" s="39"/>
      <c r="BB227" s="72">
        <f>(AI227*'"Вес" ПИР'!$B$36+AK227*'"Вес" ПИР'!$B$37+AM227*'"Вес" ПИР'!$B$38+AO227*'"Вес" ПИР'!$B$39+AQ227*'"Вес" ПИР'!$B$40+AS227*'"Вес" ПИР'!$B$41+AU227*'"Вес" ПИР'!$B$42+AW227*'"Вес" ПИР'!$B$43+AY227*'"Вес" ПИР'!$B$44+BA227*'"Вес" ПИР'!$B$45)/100</f>
        <v>0</v>
      </c>
      <c r="BC227" s="39" t="s">
        <v>420</v>
      </c>
      <c r="BD227" s="39"/>
      <c r="BE227" s="39" t="s">
        <v>420</v>
      </c>
      <c r="BF227" s="57"/>
      <c r="BG227" s="72">
        <f>(BD227*'"Вес" ПИР'!$B$50+BF227*'"Вес" ПИР'!$B$51)/100</f>
        <v>0</v>
      </c>
      <c r="BH227" s="39"/>
      <c r="BI227" s="72">
        <v>0</v>
      </c>
      <c r="BJ227" s="39"/>
      <c r="BK227" s="56">
        <v>46218</v>
      </c>
      <c r="BL227" s="38">
        <f>(S227*'"Вес" ПИР'!$B$3+X227*'"Вес" ПИР'!$B$4+AG227*'"Вес" ПИР'!$B$5+BB227*'"Вес" ПИР'!$B$6+BG227*'"Вес" ПИР'!$B$7+BI227*'"Вес" ПИР'!$B$8)/100</f>
        <v>0</v>
      </c>
    </row>
    <row r="228" spans="1:64" ht="42">
      <c r="A228" s="54"/>
      <c r="B228" s="54">
        <v>2026</v>
      </c>
      <c r="C228" s="39" t="s">
        <v>413</v>
      </c>
      <c r="D228" s="39">
        <v>153235300</v>
      </c>
      <c r="E228" s="39" t="s">
        <v>414</v>
      </c>
      <c r="F228" s="39" t="s">
        <v>415</v>
      </c>
      <c r="G228" s="39" t="s">
        <v>510</v>
      </c>
      <c r="H228" s="39" t="s">
        <v>511</v>
      </c>
      <c r="I228" s="39" t="s">
        <v>418</v>
      </c>
      <c r="J228" s="39"/>
      <c r="K228" s="39" t="s">
        <v>420</v>
      </c>
      <c r="L228" s="39"/>
      <c r="M228" s="39" t="s">
        <v>443</v>
      </c>
      <c r="N228" s="39"/>
      <c r="O228" s="39" t="s">
        <v>420</v>
      </c>
      <c r="P228" s="39"/>
      <c r="Q228" s="39" t="s">
        <v>420</v>
      </c>
      <c r="R228" s="39"/>
      <c r="S228" s="38">
        <f>(J228*'"Вес" ПИР'!$B$13+L228*'"Вес" ПИР'!$B$14+N228*'"Вес" ПИР'!$B$15+P228*'"Вес" ПИР'!$B$16+R228*'"Вес" ПИР'!$B$17)/100</f>
        <v>0</v>
      </c>
      <c r="T228" s="39" t="s">
        <v>421</v>
      </c>
      <c r="U228" s="39"/>
      <c r="V228" s="39" t="s">
        <v>421</v>
      </c>
      <c r="W228" s="39"/>
      <c r="X228" s="72">
        <f>(U228*'"Вес" ПИР'!$B$22+W228*'"Вес" ПИР'!$B$23)/100</f>
        <v>0</v>
      </c>
      <c r="Y228" s="39"/>
      <c r="Z228" s="39"/>
      <c r="AA228" s="39"/>
      <c r="AB228" s="39"/>
      <c r="AC228" s="39"/>
      <c r="AD228" s="39"/>
      <c r="AE228" s="39"/>
      <c r="AF228" s="39"/>
      <c r="AG228" s="38">
        <f>(Z228*'"Вес" ПИР'!$B$28+AB228*'"Вес" ПИР'!$B$29+AD228*'"Вес" ПИР'!$B$30+AF228*'"Вес" ПИР'!$B$31)/100</f>
        <v>0</v>
      </c>
      <c r="AH228" s="39"/>
      <c r="AI228" s="39"/>
      <c r="AJ228" s="39"/>
      <c r="AK228" s="39"/>
      <c r="AL228" s="39"/>
      <c r="AM228" s="39"/>
      <c r="AN228" s="39"/>
      <c r="AO228" s="39"/>
      <c r="AP228" s="39" t="s">
        <v>420</v>
      </c>
      <c r="AQ228" s="39"/>
      <c r="AR228" s="39" t="s">
        <v>420</v>
      </c>
      <c r="AS228" s="39"/>
      <c r="AT228" s="39" t="s">
        <v>420</v>
      </c>
      <c r="AU228" s="39"/>
      <c r="AV228" s="39"/>
      <c r="AW228" s="39"/>
      <c r="AX228" s="39"/>
      <c r="AY228" s="39"/>
      <c r="AZ228" s="39"/>
      <c r="BA228" s="39"/>
      <c r="BB228" s="72">
        <f>(AI228*'"Вес" ПИР'!$B$36+AK228*'"Вес" ПИР'!$B$37+AM228*'"Вес" ПИР'!$B$38+AO228*'"Вес" ПИР'!$B$39+AQ228*'"Вес" ПИР'!$B$40+AS228*'"Вес" ПИР'!$B$41+AU228*'"Вес" ПИР'!$B$42+AW228*'"Вес" ПИР'!$B$43+AY228*'"Вес" ПИР'!$B$44+BA228*'"Вес" ПИР'!$B$45)/100</f>
        <v>0</v>
      </c>
      <c r="BC228" s="39" t="s">
        <v>420</v>
      </c>
      <c r="BD228" s="39"/>
      <c r="BE228" s="39" t="s">
        <v>420</v>
      </c>
      <c r="BF228" s="57"/>
      <c r="BG228" s="72">
        <f>(BD228*'"Вес" ПИР'!$B$50+BF228*'"Вес" ПИР'!$B$51)/100</f>
        <v>0</v>
      </c>
      <c r="BH228" s="39"/>
      <c r="BI228" s="72">
        <v>0</v>
      </c>
      <c r="BJ228" s="39"/>
      <c r="BK228" s="58">
        <v>46266</v>
      </c>
      <c r="BL228" s="38">
        <f>(S228*'"Вес" ПИР'!$B$3+X228*'"Вес" ПИР'!$B$4+AG228*'"Вес" ПИР'!$B$5+BB228*'"Вес" ПИР'!$B$6+BG228*'"Вес" ПИР'!$B$7+BI228*'"Вес" ПИР'!$B$8)/100</f>
        <v>0</v>
      </c>
    </row>
    <row r="229" spans="1:64" ht="42">
      <c r="A229" s="54"/>
      <c r="B229" s="54">
        <v>2026</v>
      </c>
      <c r="C229" s="39" t="s">
        <v>413</v>
      </c>
      <c r="D229" s="39">
        <v>153242100</v>
      </c>
      <c r="E229" s="39" t="s">
        <v>414</v>
      </c>
      <c r="F229" s="39" t="s">
        <v>415</v>
      </c>
      <c r="G229" s="39" t="s">
        <v>429</v>
      </c>
      <c r="H229" s="39" t="s">
        <v>512</v>
      </c>
      <c r="I229" s="39" t="s">
        <v>418</v>
      </c>
      <c r="J229" s="39"/>
      <c r="K229" s="39" t="s">
        <v>420</v>
      </c>
      <c r="L229" s="39"/>
      <c r="M229" s="39" t="s">
        <v>443</v>
      </c>
      <c r="N229" s="39"/>
      <c r="O229" s="39" t="s">
        <v>420</v>
      </c>
      <c r="P229" s="39"/>
      <c r="Q229" s="39" t="s">
        <v>420</v>
      </c>
      <c r="R229" s="39"/>
      <c r="S229" s="38">
        <f>(J229*'"Вес" ПИР'!$B$13+L229*'"Вес" ПИР'!$B$14+N229*'"Вес" ПИР'!$B$15+P229*'"Вес" ПИР'!$B$16+R229*'"Вес" ПИР'!$B$17)/100</f>
        <v>0</v>
      </c>
      <c r="T229" s="39" t="s">
        <v>421</v>
      </c>
      <c r="U229" s="39"/>
      <c r="V229" s="39" t="s">
        <v>421</v>
      </c>
      <c r="W229" s="39"/>
      <c r="X229" s="72">
        <f>(U229*'"Вес" ПИР'!$B$22+W229*'"Вес" ПИР'!$B$23)/100</f>
        <v>0</v>
      </c>
      <c r="Y229" s="39"/>
      <c r="Z229" s="39"/>
      <c r="AA229" s="39"/>
      <c r="AB229" s="39"/>
      <c r="AC229" s="39"/>
      <c r="AD229" s="39"/>
      <c r="AE229" s="39"/>
      <c r="AF229" s="39"/>
      <c r="AG229" s="38">
        <f>(Z229*'"Вес" ПИР'!$B$28+AB229*'"Вес" ПИР'!$B$29+AD229*'"Вес" ПИР'!$B$30+AF229*'"Вес" ПИР'!$B$31)/100</f>
        <v>0</v>
      </c>
      <c r="AH229" s="39"/>
      <c r="AI229" s="39"/>
      <c r="AJ229" s="39"/>
      <c r="AK229" s="39"/>
      <c r="AL229" s="39"/>
      <c r="AM229" s="39"/>
      <c r="AN229" s="39"/>
      <c r="AO229" s="39"/>
      <c r="AP229" s="39" t="s">
        <v>420</v>
      </c>
      <c r="AQ229" s="39"/>
      <c r="AR229" s="39" t="s">
        <v>420</v>
      </c>
      <c r="AS229" s="39"/>
      <c r="AT229" s="39" t="s">
        <v>420</v>
      </c>
      <c r="AU229" s="39"/>
      <c r="AV229" s="39"/>
      <c r="AW229" s="39"/>
      <c r="AX229" s="39"/>
      <c r="AY229" s="39"/>
      <c r="AZ229" s="39"/>
      <c r="BA229" s="39"/>
      <c r="BB229" s="72">
        <f>(AI229*'"Вес" ПИР'!$B$36+AK229*'"Вес" ПИР'!$B$37+AM229*'"Вес" ПИР'!$B$38+AO229*'"Вес" ПИР'!$B$39+AQ229*'"Вес" ПИР'!$B$40+AS229*'"Вес" ПИР'!$B$41+AU229*'"Вес" ПИР'!$B$42+AW229*'"Вес" ПИР'!$B$43+AY229*'"Вес" ПИР'!$B$44+BA229*'"Вес" ПИР'!$B$45)/100</f>
        <v>0</v>
      </c>
      <c r="BC229" s="39" t="s">
        <v>420</v>
      </c>
      <c r="BD229" s="39"/>
      <c r="BE229" s="39" t="s">
        <v>420</v>
      </c>
      <c r="BF229" s="57"/>
      <c r="BG229" s="72">
        <f>(BD229*'"Вес" ПИР'!$B$50+BF229*'"Вес" ПИР'!$B$51)/100</f>
        <v>0</v>
      </c>
      <c r="BH229" s="39"/>
      <c r="BI229" s="72">
        <v>0</v>
      </c>
      <c r="BJ229" s="39"/>
      <c r="BK229" s="58">
        <v>46266</v>
      </c>
      <c r="BL229" s="38">
        <f>(S229*'"Вес" ПИР'!$B$3+X229*'"Вес" ПИР'!$B$4+AG229*'"Вес" ПИР'!$B$5+BB229*'"Вес" ПИР'!$B$6+BG229*'"Вес" ПИР'!$B$7+BI229*'"Вес" ПИР'!$B$8)/100</f>
        <v>0</v>
      </c>
    </row>
    <row r="230" spans="1:64" ht="42">
      <c r="A230" s="54"/>
      <c r="B230" s="54">
        <v>2026</v>
      </c>
      <c r="C230" s="39" t="s">
        <v>413</v>
      </c>
      <c r="D230" s="39">
        <v>153249200</v>
      </c>
      <c r="E230" s="39" t="s">
        <v>414</v>
      </c>
      <c r="F230" s="39" t="s">
        <v>415</v>
      </c>
      <c r="G230" s="39" t="s">
        <v>513</v>
      </c>
      <c r="H230" s="39" t="s">
        <v>514</v>
      </c>
      <c r="I230" s="39" t="s">
        <v>418</v>
      </c>
      <c r="J230" s="39"/>
      <c r="K230" s="39" t="s">
        <v>420</v>
      </c>
      <c r="L230" s="39"/>
      <c r="M230" s="39" t="s">
        <v>443</v>
      </c>
      <c r="N230" s="39"/>
      <c r="O230" s="39" t="s">
        <v>420</v>
      </c>
      <c r="P230" s="39"/>
      <c r="Q230" s="39" t="s">
        <v>420</v>
      </c>
      <c r="R230" s="39"/>
      <c r="S230" s="38">
        <f>(J230*'"Вес" ПИР'!$B$13+L230*'"Вес" ПИР'!$B$14+N230*'"Вес" ПИР'!$B$15+P230*'"Вес" ПИР'!$B$16+R230*'"Вес" ПИР'!$B$17)/100</f>
        <v>0</v>
      </c>
      <c r="T230" s="39" t="s">
        <v>421</v>
      </c>
      <c r="U230" s="39"/>
      <c r="V230" s="39" t="s">
        <v>421</v>
      </c>
      <c r="W230" s="39"/>
      <c r="X230" s="72">
        <f>(U230*'"Вес" ПИР'!$B$22+W230*'"Вес" ПИР'!$B$23)/100</f>
        <v>0</v>
      </c>
      <c r="Y230" s="39"/>
      <c r="Z230" s="39"/>
      <c r="AA230" s="39"/>
      <c r="AB230" s="39"/>
      <c r="AC230" s="39"/>
      <c r="AD230" s="39"/>
      <c r="AE230" s="39"/>
      <c r="AF230" s="39"/>
      <c r="AG230" s="38">
        <f>(Z230*'"Вес" ПИР'!$B$28+AB230*'"Вес" ПИР'!$B$29+AD230*'"Вес" ПИР'!$B$30+AF230*'"Вес" ПИР'!$B$31)/100</f>
        <v>0</v>
      </c>
      <c r="AH230" s="39"/>
      <c r="AI230" s="39"/>
      <c r="AJ230" s="39"/>
      <c r="AK230" s="39"/>
      <c r="AL230" s="39"/>
      <c r="AM230" s="39"/>
      <c r="AN230" s="39"/>
      <c r="AO230" s="39"/>
      <c r="AP230" s="39" t="s">
        <v>420</v>
      </c>
      <c r="AQ230" s="39"/>
      <c r="AR230" s="39" t="s">
        <v>420</v>
      </c>
      <c r="AS230" s="39"/>
      <c r="AT230" s="39" t="s">
        <v>420</v>
      </c>
      <c r="AU230" s="39"/>
      <c r="AV230" s="39"/>
      <c r="AW230" s="39"/>
      <c r="AX230" s="39"/>
      <c r="AY230" s="39"/>
      <c r="AZ230" s="39"/>
      <c r="BA230" s="39"/>
      <c r="BB230" s="72">
        <f>(AI230*'"Вес" ПИР'!$B$36+AK230*'"Вес" ПИР'!$B$37+AM230*'"Вес" ПИР'!$B$38+AO230*'"Вес" ПИР'!$B$39+AQ230*'"Вес" ПИР'!$B$40+AS230*'"Вес" ПИР'!$B$41+AU230*'"Вес" ПИР'!$B$42+AW230*'"Вес" ПИР'!$B$43+AY230*'"Вес" ПИР'!$B$44+BA230*'"Вес" ПИР'!$B$45)/100</f>
        <v>0</v>
      </c>
      <c r="BC230" s="39" t="s">
        <v>420</v>
      </c>
      <c r="BD230" s="39"/>
      <c r="BE230" s="39" t="s">
        <v>420</v>
      </c>
      <c r="BF230" s="57"/>
      <c r="BG230" s="72">
        <f>(BD230*'"Вес" ПИР'!$B$50+BF230*'"Вес" ПИР'!$B$51)/100</f>
        <v>0</v>
      </c>
      <c r="BH230" s="39"/>
      <c r="BI230" s="72">
        <v>0</v>
      </c>
      <c r="BJ230" s="39"/>
      <c r="BK230" s="58">
        <v>46266</v>
      </c>
      <c r="BL230" s="38">
        <f>(S230*'"Вес" ПИР'!$B$3+X230*'"Вес" ПИР'!$B$4+AG230*'"Вес" ПИР'!$B$5+BB230*'"Вес" ПИР'!$B$6+BG230*'"Вес" ПИР'!$B$7+BI230*'"Вес" ПИР'!$B$8)/100</f>
        <v>0</v>
      </c>
    </row>
    <row r="231" spans="1:64" ht="42">
      <c r="A231" s="54"/>
      <c r="B231" s="54">
        <v>2026</v>
      </c>
      <c r="C231" s="39" t="s">
        <v>413</v>
      </c>
      <c r="D231" s="39">
        <v>153249300</v>
      </c>
      <c r="E231" s="39" t="s">
        <v>414</v>
      </c>
      <c r="F231" s="39" t="s">
        <v>415</v>
      </c>
      <c r="G231" s="39" t="s">
        <v>513</v>
      </c>
      <c r="H231" s="39" t="s">
        <v>515</v>
      </c>
      <c r="I231" s="39" t="s">
        <v>418</v>
      </c>
      <c r="J231" s="39"/>
      <c r="K231" s="39" t="s">
        <v>420</v>
      </c>
      <c r="L231" s="39"/>
      <c r="M231" s="39" t="s">
        <v>443</v>
      </c>
      <c r="N231" s="39"/>
      <c r="O231" s="39" t="s">
        <v>420</v>
      </c>
      <c r="P231" s="39"/>
      <c r="Q231" s="39" t="s">
        <v>420</v>
      </c>
      <c r="R231" s="39"/>
      <c r="S231" s="38">
        <f>(J231*'"Вес" ПИР'!$B$13+L231*'"Вес" ПИР'!$B$14+N231*'"Вес" ПИР'!$B$15+P231*'"Вес" ПИР'!$B$16+R231*'"Вес" ПИР'!$B$17)/100</f>
        <v>0</v>
      </c>
      <c r="T231" s="39" t="s">
        <v>421</v>
      </c>
      <c r="U231" s="39"/>
      <c r="V231" s="39" t="s">
        <v>421</v>
      </c>
      <c r="W231" s="39"/>
      <c r="X231" s="72">
        <f>(U231*'"Вес" ПИР'!$B$22+W231*'"Вес" ПИР'!$B$23)/100</f>
        <v>0</v>
      </c>
      <c r="Y231" s="39"/>
      <c r="Z231" s="39"/>
      <c r="AA231" s="39"/>
      <c r="AB231" s="39"/>
      <c r="AC231" s="39"/>
      <c r="AD231" s="39"/>
      <c r="AE231" s="39"/>
      <c r="AF231" s="39"/>
      <c r="AG231" s="38">
        <f>(Z231*'"Вес" ПИР'!$B$28+AB231*'"Вес" ПИР'!$B$29+AD231*'"Вес" ПИР'!$B$30+AF231*'"Вес" ПИР'!$B$31)/100</f>
        <v>0</v>
      </c>
      <c r="AH231" s="39"/>
      <c r="AI231" s="39"/>
      <c r="AJ231" s="39"/>
      <c r="AK231" s="39"/>
      <c r="AL231" s="39"/>
      <c r="AM231" s="39"/>
      <c r="AN231" s="39"/>
      <c r="AO231" s="39"/>
      <c r="AP231" s="39" t="s">
        <v>420</v>
      </c>
      <c r="AQ231" s="39"/>
      <c r="AR231" s="39" t="s">
        <v>420</v>
      </c>
      <c r="AS231" s="39"/>
      <c r="AT231" s="39" t="s">
        <v>420</v>
      </c>
      <c r="AU231" s="39"/>
      <c r="AV231" s="39"/>
      <c r="AW231" s="39"/>
      <c r="AX231" s="39"/>
      <c r="AY231" s="39"/>
      <c r="AZ231" s="39"/>
      <c r="BA231" s="39"/>
      <c r="BB231" s="72">
        <f>(AI231*'"Вес" ПИР'!$B$36+AK231*'"Вес" ПИР'!$B$37+AM231*'"Вес" ПИР'!$B$38+AO231*'"Вес" ПИР'!$B$39+AQ231*'"Вес" ПИР'!$B$40+AS231*'"Вес" ПИР'!$B$41+AU231*'"Вес" ПИР'!$B$42+AW231*'"Вес" ПИР'!$B$43+AY231*'"Вес" ПИР'!$B$44+BA231*'"Вес" ПИР'!$B$45)/100</f>
        <v>0</v>
      </c>
      <c r="BC231" s="39" t="s">
        <v>420</v>
      </c>
      <c r="BD231" s="39"/>
      <c r="BE231" s="39" t="s">
        <v>420</v>
      </c>
      <c r="BF231" s="57"/>
      <c r="BG231" s="72">
        <f>(BD231*'"Вес" ПИР'!$B$50+BF231*'"Вес" ПИР'!$B$51)/100</f>
        <v>0</v>
      </c>
      <c r="BH231" s="39"/>
      <c r="BI231" s="72">
        <v>0</v>
      </c>
      <c r="BJ231" s="39"/>
      <c r="BK231" s="58">
        <v>46266</v>
      </c>
      <c r="BL231" s="38">
        <f>(S231*'"Вес" ПИР'!$B$3+X231*'"Вес" ПИР'!$B$4+AG231*'"Вес" ПИР'!$B$5+BB231*'"Вес" ПИР'!$B$6+BG231*'"Вес" ПИР'!$B$7+BI231*'"Вес" ПИР'!$B$8)/100</f>
        <v>0</v>
      </c>
    </row>
    <row r="232" spans="1:64" ht="42">
      <c r="A232" s="54"/>
      <c r="B232" s="54">
        <v>2026</v>
      </c>
      <c r="C232" s="39" t="s">
        <v>413</v>
      </c>
      <c r="D232" s="39">
        <v>154057100</v>
      </c>
      <c r="E232" s="39" t="s">
        <v>414</v>
      </c>
      <c r="F232" s="39" t="s">
        <v>440</v>
      </c>
      <c r="G232" s="39" t="s">
        <v>516</v>
      </c>
      <c r="H232" s="39" t="s">
        <v>517</v>
      </c>
      <c r="I232" s="39" t="s">
        <v>418</v>
      </c>
      <c r="J232" s="39"/>
      <c r="K232" s="39" t="s">
        <v>420</v>
      </c>
      <c r="L232" s="39"/>
      <c r="M232" s="39" t="s">
        <v>443</v>
      </c>
      <c r="N232" s="39"/>
      <c r="O232" s="39" t="s">
        <v>420</v>
      </c>
      <c r="P232" s="39"/>
      <c r="Q232" s="39" t="s">
        <v>420</v>
      </c>
      <c r="R232" s="39"/>
      <c r="S232" s="38">
        <f>(J232*'"Вес" ПИР'!$B$13+L232*'"Вес" ПИР'!$B$14+N232*'"Вес" ПИР'!$B$15+P232*'"Вес" ПИР'!$B$16+R232*'"Вес" ПИР'!$B$17)/100</f>
        <v>0</v>
      </c>
      <c r="T232" s="39" t="s">
        <v>127</v>
      </c>
      <c r="U232" s="39"/>
      <c r="V232" s="39" t="s">
        <v>421</v>
      </c>
      <c r="W232" s="39"/>
      <c r="X232" s="72">
        <f>(U232*'"Вес" ПИР'!$B$22+W232*'"Вес" ПИР'!$B$23)/100</f>
        <v>0</v>
      </c>
      <c r="Y232" s="39"/>
      <c r="Z232" s="39"/>
      <c r="AA232" s="39"/>
      <c r="AB232" s="39"/>
      <c r="AC232" s="39"/>
      <c r="AD232" s="39"/>
      <c r="AE232" s="39"/>
      <c r="AF232" s="39"/>
      <c r="AG232" s="38">
        <f>(Z232*'"Вес" ПИР'!$B$28+AB232*'"Вес" ПИР'!$B$29+AD232*'"Вес" ПИР'!$B$30+AF232*'"Вес" ПИР'!$B$31)/100</f>
        <v>0</v>
      </c>
      <c r="AH232" s="39"/>
      <c r="AI232" s="39"/>
      <c r="AJ232" s="39"/>
      <c r="AK232" s="39"/>
      <c r="AL232" s="39"/>
      <c r="AM232" s="39"/>
      <c r="AN232" s="39"/>
      <c r="AO232" s="39"/>
      <c r="AP232" s="39" t="s">
        <v>420</v>
      </c>
      <c r="AQ232" s="39"/>
      <c r="AR232" s="39" t="s">
        <v>420</v>
      </c>
      <c r="AS232" s="39"/>
      <c r="AT232" s="39" t="s">
        <v>420</v>
      </c>
      <c r="AU232" s="39"/>
      <c r="AV232" s="39"/>
      <c r="AW232" s="39"/>
      <c r="AX232" s="39"/>
      <c r="AY232" s="39"/>
      <c r="AZ232" s="39"/>
      <c r="BA232" s="39"/>
      <c r="BB232" s="72">
        <f>(AI232*'"Вес" ПИР'!$B$36+AK232*'"Вес" ПИР'!$B$37+AM232*'"Вес" ПИР'!$B$38+AO232*'"Вес" ПИР'!$B$39+AQ232*'"Вес" ПИР'!$B$40+AS232*'"Вес" ПИР'!$B$41+AU232*'"Вес" ПИР'!$B$42+AW232*'"Вес" ПИР'!$B$43+AY232*'"Вес" ПИР'!$B$44+BA232*'"Вес" ПИР'!$B$45)/100</f>
        <v>0</v>
      </c>
      <c r="BC232" s="39" t="s">
        <v>420</v>
      </c>
      <c r="BD232" s="39"/>
      <c r="BE232" s="39" t="s">
        <v>420</v>
      </c>
      <c r="BF232" s="57"/>
      <c r="BG232" s="72">
        <f>(BD232*'"Вес" ПИР'!$B$50+BF232*'"Вес" ПИР'!$B$51)/100</f>
        <v>0</v>
      </c>
      <c r="BH232" s="39"/>
      <c r="BI232" s="72">
        <v>0</v>
      </c>
      <c r="BJ232" s="39"/>
      <c r="BK232" s="56">
        <v>46218</v>
      </c>
      <c r="BL232" s="38">
        <f>(S232*'"Вес" ПИР'!$B$3+X232*'"Вес" ПИР'!$B$4+AG232*'"Вес" ПИР'!$B$5+BB232*'"Вес" ПИР'!$B$6+BG232*'"Вес" ПИР'!$B$7+BI232*'"Вес" ПИР'!$B$8)/100</f>
        <v>0</v>
      </c>
    </row>
    <row r="233" spans="1:64" ht="42">
      <c r="A233" s="54"/>
      <c r="B233" s="54">
        <v>2026</v>
      </c>
      <c r="C233" s="39" t="s">
        <v>413</v>
      </c>
      <c r="D233" s="39">
        <v>154057200</v>
      </c>
      <c r="E233" s="39" t="s">
        <v>414</v>
      </c>
      <c r="F233" s="39" t="s">
        <v>440</v>
      </c>
      <c r="G233" s="39" t="s">
        <v>516</v>
      </c>
      <c r="H233" s="39" t="s">
        <v>518</v>
      </c>
      <c r="I233" s="39" t="s">
        <v>418</v>
      </c>
      <c r="J233" s="39"/>
      <c r="K233" s="39" t="s">
        <v>420</v>
      </c>
      <c r="L233" s="39"/>
      <c r="M233" s="39" t="s">
        <v>443</v>
      </c>
      <c r="N233" s="39"/>
      <c r="O233" s="39" t="s">
        <v>420</v>
      </c>
      <c r="P233" s="39"/>
      <c r="Q233" s="39" t="s">
        <v>420</v>
      </c>
      <c r="R233" s="39"/>
      <c r="S233" s="38">
        <f>(J233*'"Вес" ПИР'!$B$13+L233*'"Вес" ПИР'!$B$14+N233*'"Вес" ПИР'!$B$15+P233*'"Вес" ПИР'!$B$16+R233*'"Вес" ПИР'!$B$17)/100</f>
        <v>0</v>
      </c>
      <c r="T233" s="39" t="s">
        <v>127</v>
      </c>
      <c r="U233" s="39"/>
      <c r="V233" s="39" t="s">
        <v>421</v>
      </c>
      <c r="W233" s="39"/>
      <c r="X233" s="72">
        <f>(U233*'"Вес" ПИР'!$B$22+W233*'"Вес" ПИР'!$B$23)/100</f>
        <v>0</v>
      </c>
      <c r="Y233" s="39"/>
      <c r="Z233" s="39"/>
      <c r="AA233" s="39"/>
      <c r="AB233" s="39"/>
      <c r="AC233" s="39"/>
      <c r="AD233" s="39"/>
      <c r="AE233" s="39"/>
      <c r="AF233" s="39"/>
      <c r="AG233" s="38">
        <f>(Z233*'"Вес" ПИР'!$B$28+AB233*'"Вес" ПИР'!$B$29+AD233*'"Вес" ПИР'!$B$30+AF233*'"Вес" ПИР'!$B$31)/100</f>
        <v>0</v>
      </c>
      <c r="AH233" s="39"/>
      <c r="AI233" s="39"/>
      <c r="AJ233" s="39"/>
      <c r="AK233" s="39"/>
      <c r="AL233" s="39"/>
      <c r="AM233" s="39"/>
      <c r="AN233" s="39"/>
      <c r="AO233" s="39"/>
      <c r="AP233" s="39" t="s">
        <v>420</v>
      </c>
      <c r="AQ233" s="39"/>
      <c r="AR233" s="39" t="s">
        <v>420</v>
      </c>
      <c r="AS233" s="39"/>
      <c r="AT233" s="39" t="s">
        <v>420</v>
      </c>
      <c r="AU233" s="39"/>
      <c r="AV233" s="39"/>
      <c r="AW233" s="39"/>
      <c r="AX233" s="39"/>
      <c r="AY233" s="39"/>
      <c r="AZ233" s="39"/>
      <c r="BA233" s="39"/>
      <c r="BB233" s="72">
        <f>(AI233*'"Вес" ПИР'!$B$36+AK233*'"Вес" ПИР'!$B$37+AM233*'"Вес" ПИР'!$B$38+AO233*'"Вес" ПИР'!$B$39+AQ233*'"Вес" ПИР'!$B$40+AS233*'"Вес" ПИР'!$B$41+AU233*'"Вес" ПИР'!$B$42+AW233*'"Вес" ПИР'!$B$43+AY233*'"Вес" ПИР'!$B$44+BA233*'"Вес" ПИР'!$B$45)/100</f>
        <v>0</v>
      </c>
      <c r="BC233" s="39" t="s">
        <v>420</v>
      </c>
      <c r="BD233" s="39"/>
      <c r="BE233" s="39" t="s">
        <v>420</v>
      </c>
      <c r="BF233" s="57"/>
      <c r="BG233" s="72">
        <f>(BD233*'"Вес" ПИР'!$B$50+BF233*'"Вес" ПИР'!$B$51)/100</f>
        <v>0</v>
      </c>
      <c r="BH233" s="39"/>
      <c r="BI233" s="72">
        <v>0</v>
      </c>
      <c r="BJ233" s="39"/>
      <c r="BK233" s="56">
        <v>46218</v>
      </c>
      <c r="BL233" s="38">
        <f>(S233*'"Вес" ПИР'!$B$3+X233*'"Вес" ПИР'!$B$4+AG233*'"Вес" ПИР'!$B$5+BB233*'"Вес" ПИР'!$B$6+BG233*'"Вес" ПИР'!$B$7+BI233*'"Вес" ПИР'!$B$8)/100</f>
        <v>0</v>
      </c>
    </row>
    <row r="234" spans="1:64" ht="42">
      <c r="A234" s="54"/>
      <c r="B234" s="54">
        <v>2026</v>
      </c>
      <c r="C234" s="39" t="s">
        <v>413</v>
      </c>
      <c r="D234" s="39">
        <v>154033200</v>
      </c>
      <c r="E234" s="39" t="s">
        <v>414</v>
      </c>
      <c r="F234" s="39" t="s">
        <v>440</v>
      </c>
      <c r="G234" s="39" t="s">
        <v>519</v>
      </c>
      <c r="H234" s="39" t="s">
        <v>520</v>
      </c>
      <c r="I234" s="39" t="s">
        <v>418</v>
      </c>
      <c r="J234" s="39"/>
      <c r="K234" s="39" t="s">
        <v>420</v>
      </c>
      <c r="L234" s="39"/>
      <c r="M234" s="39" t="s">
        <v>443</v>
      </c>
      <c r="N234" s="39"/>
      <c r="O234" s="39" t="s">
        <v>420</v>
      </c>
      <c r="P234" s="39"/>
      <c r="Q234" s="39" t="s">
        <v>420</v>
      </c>
      <c r="R234" s="39"/>
      <c r="S234" s="38">
        <f>(J234*'"Вес" ПИР'!$B$13+L234*'"Вес" ПИР'!$B$14+N234*'"Вес" ПИР'!$B$15+P234*'"Вес" ПИР'!$B$16+R234*'"Вес" ПИР'!$B$17)/100</f>
        <v>0</v>
      </c>
      <c r="T234" s="39" t="s">
        <v>127</v>
      </c>
      <c r="U234" s="39"/>
      <c r="V234" s="39" t="s">
        <v>421</v>
      </c>
      <c r="W234" s="39"/>
      <c r="X234" s="72">
        <f>(U234*'"Вес" ПИР'!$B$22+W234*'"Вес" ПИР'!$B$23)/100</f>
        <v>0</v>
      </c>
      <c r="Y234" s="39"/>
      <c r="Z234" s="39"/>
      <c r="AA234" s="39"/>
      <c r="AB234" s="39"/>
      <c r="AC234" s="39"/>
      <c r="AD234" s="39"/>
      <c r="AE234" s="39"/>
      <c r="AF234" s="39"/>
      <c r="AG234" s="38">
        <f>(Z234*'"Вес" ПИР'!$B$28+AB234*'"Вес" ПИР'!$B$29+AD234*'"Вес" ПИР'!$B$30+AF234*'"Вес" ПИР'!$B$31)/100</f>
        <v>0</v>
      </c>
      <c r="AH234" s="39"/>
      <c r="AI234" s="39"/>
      <c r="AJ234" s="39"/>
      <c r="AK234" s="39"/>
      <c r="AL234" s="39"/>
      <c r="AM234" s="39"/>
      <c r="AN234" s="39"/>
      <c r="AO234" s="39"/>
      <c r="AP234" s="39" t="s">
        <v>420</v>
      </c>
      <c r="AQ234" s="39"/>
      <c r="AR234" s="39" t="s">
        <v>420</v>
      </c>
      <c r="AS234" s="39"/>
      <c r="AT234" s="39" t="s">
        <v>420</v>
      </c>
      <c r="AU234" s="39"/>
      <c r="AV234" s="39"/>
      <c r="AW234" s="39"/>
      <c r="AX234" s="39"/>
      <c r="AY234" s="39"/>
      <c r="AZ234" s="39"/>
      <c r="BA234" s="39"/>
      <c r="BB234" s="72">
        <f>(AI234*'"Вес" ПИР'!$B$36+AK234*'"Вес" ПИР'!$B$37+AM234*'"Вес" ПИР'!$B$38+AO234*'"Вес" ПИР'!$B$39+AQ234*'"Вес" ПИР'!$B$40+AS234*'"Вес" ПИР'!$B$41+AU234*'"Вес" ПИР'!$B$42+AW234*'"Вес" ПИР'!$B$43+AY234*'"Вес" ПИР'!$B$44+BA234*'"Вес" ПИР'!$B$45)/100</f>
        <v>0</v>
      </c>
      <c r="BC234" s="39" t="s">
        <v>420</v>
      </c>
      <c r="BD234" s="39"/>
      <c r="BE234" s="39" t="s">
        <v>420</v>
      </c>
      <c r="BF234" s="57"/>
      <c r="BG234" s="72">
        <f>(BD234*'"Вес" ПИР'!$B$50+BF234*'"Вес" ПИР'!$B$51)/100</f>
        <v>0</v>
      </c>
      <c r="BH234" s="39"/>
      <c r="BI234" s="72">
        <v>0</v>
      </c>
      <c r="BJ234" s="39"/>
      <c r="BK234" s="56">
        <v>46218</v>
      </c>
      <c r="BL234" s="38">
        <f>(S234*'"Вес" ПИР'!$B$3+X234*'"Вес" ПИР'!$B$4+AG234*'"Вес" ПИР'!$B$5+BB234*'"Вес" ПИР'!$B$6+BG234*'"Вес" ПИР'!$B$7+BI234*'"Вес" ПИР'!$B$8)/100</f>
        <v>0</v>
      </c>
    </row>
    <row r="235" spans="1:64" ht="42">
      <c r="A235" s="54"/>
      <c r="B235" s="54">
        <v>2026</v>
      </c>
      <c r="C235" s="39" t="s">
        <v>413</v>
      </c>
      <c r="D235" s="39">
        <v>154630500</v>
      </c>
      <c r="E235" s="39" t="s">
        <v>414</v>
      </c>
      <c r="F235" s="39" t="s">
        <v>472</v>
      </c>
      <c r="G235" s="39" t="s">
        <v>521</v>
      </c>
      <c r="H235" s="39" t="s">
        <v>522</v>
      </c>
      <c r="I235" s="39" t="s">
        <v>418</v>
      </c>
      <c r="J235" s="39"/>
      <c r="K235" s="39" t="s">
        <v>420</v>
      </c>
      <c r="L235" s="39"/>
      <c r="M235" s="39" t="s">
        <v>443</v>
      </c>
      <c r="N235" s="39"/>
      <c r="O235" s="39" t="s">
        <v>420</v>
      </c>
      <c r="P235" s="39"/>
      <c r="Q235" s="39" t="s">
        <v>420</v>
      </c>
      <c r="R235" s="39"/>
      <c r="S235" s="38">
        <f>(J235*'"Вес" ПИР'!$B$13+L235*'"Вес" ПИР'!$B$14+N235*'"Вес" ПИР'!$B$15+P235*'"Вес" ПИР'!$B$16+R235*'"Вес" ПИР'!$B$17)/100</f>
        <v>0</v>
      </c>
      <c r="T235" s="39" t="s">
        <v>421</v>
      </c>
      <c r="U235" s="39"/>
      <c r="V235" s="39" t="s">
        <v>421</v>
      </c>
      <c r="W235" s="39"/>
      <c r="X235" s="72">
        <f>(U235*'"Вес" ПИР'!$B$22+W235*'"Вес" ПИР'!$B$23)/100</f>
        <v>0</v>
      </c>
      <c r="Y235" s="39"/>
      <c r="Z235" s="39"/>
      <c r="AA235" s="39"/>
      <c r="AB235" s="39"/>
      <c r="AC235" s="39"/>
      <c r="AD235" s="39"/>
      <c r="AE235" s="39"/>
      <c r="AF235" s="39"/>
      <c r="AG235" s="38">
        <f>(Z235*'"Вес" ПИР'!$B$28+AB235*'"Вес" ПИР'!$B$29+AD235*'"Вес" ПИР'!$B$30+AF235*'"Вес" ПИР'!$B$31)/100</f>
        <v>0</v>
      </c>
      <c r="AH235" s="39"/>
      <c r="AI235" s="39"/>
      <c r="AJ235" s="39"/>
      <c r="AK235" s="39"/>
      <c r="AL235" s="39"/>
      <c r="AM235" s="39"/>
      <c r="AN235" s="39"/>
      <c r="AO235" s="39"/>
      <c r="AP235" s="39" t="s">
        <v>420</v>
      </c>
      <c r="AQ235" s="39"/>
      <c r="AR235" s="39" t="s">
        <v>420</v>
      </c>
      <c r="AS235" s="39"/>
      <c r="AT235" s="39" t="s">
        <v>420</v>
      </c>
      <c r="AU235" s="39"/>
      <c r="AV235" s="39"/>
      <c r="AW235" s="39"/>
      <c r="AX235" s="39"/>
      <c r="AY235" s="39"/>
      <c r="AZ235" s="39"/>
      <c r="BA235" s="39"/>
      <c r="BB235" s="72">
        <f>(AI235*'"Вес" ПИР'!$B$36+AK235*'"Вес" ПИР'!$B$37+AM235*'"Вес" ПИР'!$B$38+AO235*'"Вес" ПИР'!$B$39+AQ235*'"Вес" ПИР'!$B$40+AS235*'"Вес" ПИР'!$B$41+AU235*'"Вес" ПИР'!$B$42+AW235*'"Вес" ПИР'!$B$43+AY235*'"Вес" ПИР'!$B$44+BA235*'"Вес" ПИР'!$B$45)/100</f>
        <v>0</v>
      </c>
      <c r="BC235" s="39" t="s">
        <v>420</v>
      </c>
      <c r="BD235" s="39"/>
      <c r="BE235" s="39" t="s">
        <v>420</v>
      </c>
      <c r="BF235" s="57"/>
      <c r="BG235" s="72">
        <f>(BD235*'"Вес" ПИР'!$B$50+BF235*'"Вес" ПИР'!$B$51)/100</f>
        <v>0</v>
      </c>
      <c r="BH235" s="39"/>
      <c r="BI235" s="72">
        <v>0</v>
      </c>
      <c r="BJ235" s="39"/>
      <c r="BK235" s="58">
        <v>46266</v>
      </c>
      <c r="BL235" s="38">
        <f>(S235*'"Вес" ПИР'!$B$3+X235*'"Вес" ПИР'!$B$4+AG235*'"Вес" ПИР'!$B$5+BB235*'"Вес" ПИР'!$B$6+BG235*'"Вес" ПИР'!$B$7+BI235*'"Вес" ПИР'!$B$8)/100</f>
        <v>0</v>
      </c>
    </row>
    <row r="236" spans="1:64" ht="42">
      <c r="A236" s="54"/>
      <c r="B236" s="54">
        <v>2026</v>
      </c>
      <c r="C236" s="39" t="s">
        <v>413</v>
      </c>
      <c r="D236" s="39">
        <v>154655100</v>
      </c>
      <c r="E236" s="39" t="s">
        <v>414</v>
      </c>
      <c r="F236" s="39" t="s">
        <v>472</v>
      </c>
      <c r="G236" s="39" t="s">
        <v>483</v>
      </c>
      <c r="H236" s="39" t="s">
        <v>523</v>
      </c>
      <c r="I236" s="39" t="s">
        <v>418</v>
      </c>
      <c r="J236" s="39"/>
      <c r="K236" s="39" t="s">
        <v>420</v>
      </c>
      <c r="L236" s="39"/>
      <c r="M236" s="39" t="s">
        <v>443</v>
      </c>
      <c r="N236" s="39"/>
      <c r="O236" s="39" t="s">
        <v>420</v>
      </c>
      <c r="P236" s="39"/>
      <c r="Q236" s="39" t="s">
        <v>420</v>
      </c>
      <c r="R236" s="39"/>
      <c r="S236" s="38">
        <f>(J236*'"Вес" ПИР'!$B$13+L236*'"Вес" ПИР'!$B$14+N236*'"Вес" ПИР'!$B$15+P236*'"Вес" ПИР'!$B$16+R236*'"Вес" ПИР'!$B$17)/100</f>
        <v>0</v>
      </c>
      <c r="T236" s="39" t="s">
        <v>421</v>
      </c>
      <c r="U236" s="39"/>
      <c r="V236" s="39" t="s">
        <v>421</v>
      </c>
      <c r="W236" s="39"/>
      <c r="X236" s="72">
        <f>(U236*'"Вес" ПИР'!$B$22+W236*'"Вес" ПИР'!$B$23)/100</f>
        <v>0</v>
      </c>
      <c r="Y236" s="39"/>
      <c r="Z236" s="39"/>
      <c r="AA236" s="39"/>
      <c r="AB236" s="39"/>
      <c r="AC236" s="39"/>
      <c r="AD236" s="39"/>
      <c r="AE236" s="39"/>
      <c r="AF236" s="39"/>
      <c r="AG236" s="38">
        <f>(Z236*'"Вес" ПИР'!$B$28+AB236*'"Вес" ПИР'!$B$29+AD236*'"Вес" ПИР'!$B$30+AF236*'"Вес" ПИР'!$B$31)/100</f>
        <v>0</v>
      </c>
      <c r="AH236" s="39"/>
      <c r="AI236" s="39"/>
      <c r="AJ236" s="39"/>
      <c r="AK236" s="39"/>
      <c r="AL236" s="39"/>
      <c r="AM236" s="39"/>
      <c r="AN236" s="39"/>
      <c r="AO236" s="39"/>
      <c r="AP236" s="39" t="s">
        <v>420</v>
      </c>
      <c r="AQ236" s="39"/>
      <c r="AR236" s="39" t="s">
        <v>420</v>
      </c>
      <c r="AS236" s="39"/>
      <c r="AT236" s="39" t="s">
        <v>420</v>
      </c>
      <c r="AU236" s="39"/>
      <c r="AV236" s="39"/>
      <c r="AW236" s="39"/>
      <c r="AX236" s="39"/>
      <c r="AY236" s="39"/>
      <c r="AZ236" s="39"/>
      <c r="BA236" s="39"/>
      <c r="BB236" s="72">
        <f>(AI236*'"Вес" ПИР'!$B$36+AK236*'"Вес" ПИР'!$B$37+AM236*'"Вес" ПИР'!$B$38+AO236*'"Вес" ПИР'!$B$39+AQ236*'"Вес" ПИР'!$B$40+AS236*'"Вес" ПИР'!$B$41+AU236*'"Вес" ПИР'!$B$42+AW236*'"Вес" ПИР'!$B$43+AY236*'"Вес" ПИР'!$B$44+BA236*'"Вес" ПИР'!$B$45)/100</f>
        <v>0</v>
      </c>
      <c r="BC236" s="39" t="s">
        <v>420</v>
      </c>
      <c r="BD236" s="39"/>
      <c r="BE236" s="39" t="s">
        <v>420</v>
      </c>
      <c r="BF236" s="57"/>
      <c r="BG236" s="72">
        <f>(BD236*'"Вес" ПИР'!$B$50+BF236*'"Вес" ПИР'!$B$51)/100</f>
        <v>0</v>
      </c>
      <c r="BH236" s="39"/>
      <c r="BI236" s="72">
        <v>0</v>
      </c>
      <c r="BJ236" s="39"/>
      <c r="BK236" s="58">
        <v>46266</v>
      </c>
      <c r="BL236" s="38">
        <f>(S236*'"Вес" ПИР'!$B$3+X236*'"Вес" ПИР'!$B$4+AG236*'"Вес" ПИР'!$B$5+BB236*'"Вес" ПИР'!$B$6+BG236*'"Вес" ПИР'!$B$7+BI236*'"Вес" ПИР'!$B$8)/100</f>
        <v>0</v>
      </c>
    </row>
    <row r="237" spans="1:64" ht="42">
      <c r="A237" s="54"/>
      <c r="B237" s="54">
        <v>2026</v>
      </c>
      <c r="C237" s="39" t="s">
        <v>413</v>
      </c>
      <c r="D237" s="39">
        <v>154639500</v>
      </c>
      <c r="E237" s="39" t="s">
        <v>414</v>
      </c>
      <c r="F237" s="39" t="s">
        <v>472</v>
      </c>
      <c r="G237" s="39" t="s">
        <v>524</v>
      </c>
      <c r="H237" s="39" t="s">
        <v>525</v>
      </c>
      <c r="I237" s="39" t="s">
        <v>418</v>
      </c>
      <c r="J237" s="39"/>
      <c r="K237" s="39" t="s">
        <v>420</v>
      </c>
      <c r="L237" s="39"/>
      <c r="M237" s="39" t="s">
        <v>443</v>
      </c>
      <c r="N237" s="39"/>
      <c r="O237" s="39" t="s">
        <v>420</v>
      </c>
      <c r="P237" s="39"/>
      <c r="Q237" s="39" t="s">
        <v>420</v>
      </c>
      <c r="R237" s="39"/>
      <c r="S237" s="38">
        <f>(J237*'"Вес" ПИР'!$B$13+L237*'"Вес" ПИР'!$B$14+N237*'"Вес" ПИР'!$B$15+P237*'"Вес" ПИР'!$B$16+R237*'"Вес" ПИР'!$B$17)/100</f>
        <v>0</v>
      </c>
      <c r="T237" s="39" t="s">
        <v>421</v>
      </c>
      <c r="U237" s="39"/>
      <c r="V237" s="39" t="s">
        <v>421</v>
      </c>
      <c r="W237" s="39"/>
      <c r="X237" s="72">
        <f>(U237*'"Вес" ПИР'!$B$22+W237*'"Вес" ПИР'!$B$23)/100</f>
        <v>0</v>
      </c>
      <c r="Y237" s="39"/>
      <c r="Z237" s="39"/>
      <c r="AA237" s="39"/>
      <c r="AB237" s="39"/>
      <c r="AC237" s="39"/>
      <c r="AD237" s="39"/>
      <c r="AE237" s="39"/>
      <c r="AF237" s="39"/>
      <c r="AG237" s="38">
        <f>(Z237*'"Вес" ПИР'!$B$28+AB237*'"Вес" ПИР'!$B$29+AD237*'"Вес" ПИР'!$B$30+AF237*'"Вес" ПИР'!$B$31)/100</f>
        <v>0</v>
      </c>
      <c r="AH237" s="39"/>
      <c r="AI237" s="39"/>
      <c r="AJ237" s="39"/>
      <c r="AK237" s="39"/>
      <c r="AL237" s="39"/>
      <c r="AM237" s="39"/>
      <c r="AN237" s="39"/>
      <c r="AO237" s="39"/>
      <c r="AP237" s="39" t="s">
        <v>420</v>
      </c>
      <c r="AQ237" s="39"/>
      <c r="AR237" s="39" t="s">
        <v>420</v>
      </c>
      <c r="AS237" s="39"/>
      <c r="AT237" s="39" t="s">
        <v>420</v>
      </c>
      <c r="AU237" s="39"/>
      <c r="AV237" s="39"/>
      <c r="AW237" s="39"/>
      <c r="AX237" s="39"/>
      <c r="AY237" s="39"/>
      <c r="AZ237" s="39"/>
      <c r="BA237" s="39"/>
      <c r="BB237" s="72">
        <f>(AI237*'"Вес" ПИР'!$B$36+AK237*'"Вес" ПИР'!$B$37+AM237*'"Вес" ПИР'!$B$38+AO237*'"Вес" ПИР'!$B$39+AQ237*'"Вес" ПИР'!$B$40+AS237*'"Вес" ПИР'!$B$41+AU237*'"Вес" ПИР'!$B$42+AW237*'"Вес" ПИР'!$B$43+AY237*'"Вес" ПИР'!$B$44+BA237*'"Вес" ПИР'!$B$45)/100</f>
        <v>0</v>
      </c>
      <c r="BC237" s="39" t="s">
        <v>420</v>
      </c>
      <c r="BD237" s="39"/>
      <c r="BE237" s="39" t="s">
        <v>420</v>
      </c>
      <c r="BF237" s="57"/>
      <c r="BG237" s="72">
        <f>(BD237*'"Вес" ПИР'!$B$50+BF237*'"Вес" ПИР'!$B$51)/100</f>
        <v>0</v>
      </c>
      <c r="BH237" s="39"/>
      <c r="BI237" s="72">
        <v>0</v>
      </c>
      <c r="BJ237" s="39"/>
      <c r="BK237" s="58">
        <v>46266</v>
      </c>
      <c r="BL237" s="38">
        <f>(S237*'"Вес" ПИР'!$B$3+X237*'"Вес" ПИР'!$B$4+AG237*'"Вес" ПИР'!$B$5+BB237*'"Вес" ПИР'!$B$6+BG237*'"Вес" ПИР'!$B$7+BI237*'"Вес" ПИР'!$B$8)/100</f>
        <v>0</v>
      </c>
    </row>
    <row r="238" spans="1:64" ht="42">
      <c r="A238" s="54"/>
      <c r="B238" s="54">
        <v>2026</v>
      </c>
      <c r="C238" s="39" t="s">
        <v>413</v>
      </c>
      <c r="D238" s="39">
        <v>154645100</v>
      </c>
      <c r="E238" s="39" t="s">
        <v>414</v>
      </c>
      <c r="F238" s="39" t="s">
        <v>472</v>
      </c>
      <c r="G238" s="39" t="s">
        <v>526</v>
      </c>
      <c r="H238" s="39" t="s">
        <v>527</v>
      </c>
      <c r="I238" s="39" t="s">
        <v>418</v>
      </c>
      <c r="J238" s="39"/>
      <c r="K238" s="39" t="s">
        <v>420</v>
      </c>
      <c r="L238" s="39"/>
      <c r="M238" s="39" t="s">
        <v>443</v>
      </c>
      <c r="N238" s="39"/>
      <c r="O238" s="39" t="s">
        <v>420</v>
      </c>
      <c r="P238" s="39"/>
      <c r="Q238" s="39" t="s">
        <v>420</v>
      </c>
      <c r="R238" s="39"/>
      <c r="S238" s="38">
        <f>(J238*'"Вес" ПИР'!$B$13+L238*'"Вес" ПИР'!$B$14+N238*'"Вес" ПИР'!$B$15+P238*'"Вес" ПИР'!$B$16+R238*'"Вес" ПИР'!$B$17)/100</f>
        <v>0</v>
      </c>
      <c r="T238" s="39" t="s">
        <v>421</v>
      </c>
      <c r="U238" s="39"/>
      <c r="V238" s="39" t="s">
        <v>421</v>
      </c>
      <c r="W238" s="39"/>
      <c r="X238" s="72">
        <f>(U238*'"Вес" ПИР'!$B$22+W238*'"Вес" ПИР'!$B$23)/100</f>
        <v>0</v>
      </c>
      <c r="Y238" s="39"/>
      <c r="Z238" s="39"/>
      <c r="AA238" s="39"/>
      <c r="AB238" s="39"/>
      <c r="AC238" s="39"/>
      <c r="AD238" s="39"/>
      <c r="AE238" s="39"/>
      <c r="AF238" s="39"/>
      <c r="AG238" s="38">
        <f>(Z238*'"Вес" ПИР'!$B$28+AB238*'"Вес" ПИР'!$B$29+AD238*'"Вес" ПИР'!$B$30+AF238*'"Вес" ПИР'!$B$31)/100</f>
        <v>0</v>
      </c>
      <c r="AH238" s="39"/>
      <c r="AI238" s="39"/>
      <c r="AJ238" s="39"/>
      <c r="AK238" s="39"/>
      <c r="AL238" s="39"/>
      <c r="AM238" s="39"/>
      <c r="AN238" s="39"/>
      <c r="AO238" s="39"/>
      <c r="AP238" s="39" t="s">
        <v>420</v>
      </c>
      <c r="AQ238" s="39"/>
      <c r="AR238" s="39" t="s">
        <v>420</v>
      </c>
      <c r="AS238" s="39"/>
      <c r="AT238" s="39" t="s">
        <v>420</v>
      </c>
      <c r="AU238" s="39"/>
      <c r="AV238" s="39"/>
      <c r="AW238" s="39"/>
      <c r="AX238" s="39"/>
      <c r="AY238" s="39"/>
      <c r="AZ238" s="39"/>
      <c r="BA238" s="39"/>
      <c r="BB238" s="72">
        <f>(AI238*'"Вес" ПИР'!$B$36+AK238*'"Вес" ПИР'!$B$37+AM238*'"Вес" ПИР'!$B$38+AO238*'"Вес" ПИР'!$B$39+AQ238*'"Вес" ПИР'!$B$40+AS238*'"Вес" ПИР'!$B$41+AU238*'"Вес" ПИР'!$B$42+AW238*'"Вес" ПИР'!$B$43+AY238*'"Вес" ПИР'!$B$44+BA238*'"Вес" ПИР'!$B$45)/100</f>
        <v>0</v>
      </c>
      <c r="BC238" s="39" t="s">
        <v>420</v>
      </c>
      <c r="BD238" s="39"/>
      <c r="BE238" s="39" t="s">
        <v>420</v>
      </c>
      <c r="BF238" s="57"/>
      <c r="BG238" s="72">
        <f>(BD238*'"Вес" ПИР'!$B$50+BF238*'"Вес" ПИР'!$B$51)/100</f>
        <v>0</v>
      </c>
      <c r="BH238" s="39"/>
      <c r="BI238" s="72">
        <v>0</v>
      </c>
      <c r="BJ238" s="39"/>
      <c r="BK238" s="58">
        <v>46266</v>
      </c>
      <c r="BL238" s="38">
        <f>(S238*'"Вес" ПИР'!$B$3+X238*'"Вес" ПИР'!$B$4+AG238*'"Вес" ПИР'!$B$5+BB238*'"Вес" ПИР'!$B$6+BG238*'"Вес" ПИР'!$B$7+BI238*'"Вес" ПИР'!$B$8)/100</f>
        <v>0</v>
      </c>
    </row>
    <row r="239" spans="1:64" ht="42">
      <c r="A239" s="54"/>
      <c r="B239" s="54">
        <v>2026</v>
      </c>
      <c r="C239" s="39" t="s">
        <v>413</v>
      </c>
      <c r="D239" s="39">
        <v>154645300</v>
      </c>
      <c r="E239" s="39" t="s">
        <v>414</v>
      </c>
      <c r="F239" s="39" t="s">
        <v>472</v>
      </c>
      <c r="G239" s="39" t="s">
        <v>526</v>
      </c>
      <c r="H239" s="39" t="s">
        <v>257</v>
      </c>
      <c r="I239" s="39" t="s">
        <v>418</v>
      </c>
      <c r="J239" s="39"/>
      <c r="K239" s="39" t="s">
        <v>420</v>
      </c>
      <c r="L239" s="39"/>
      <c r="M239" s="39" t="s">
        <v>443</v>
      </c>
      <c r="N239" s="39"/>
      <c r="O239" s="39" t="s">
        <v>420</v>
      </c>
      <c r="P239" s="39"/>
      <c r="Q239" s="39" t="s">
        <v>420</v>
      </c>
      <c r="R239" s="39"/>
      <c r="S239" s="38">
        <f>(J239*'"Вес" ПИР'!$B$13+L239*'"Вес" ПИР'!$B$14+N239*'"Вес" ПИР'!$B$15+P239*'"Вес" ПИР'!$B$16+R239*'"Вес" ПИР'!$B$17)/100</f>
        <v>0</v>
      </c>
      <c r="T239" s="39" t="s">
        <v>421</v>
      </c>
      <c r="U239" s="39"/>
      <c r="V239" s="39" t="s">
        <v>421</v>
      </c>
      <c r="W239" s="39"/>
      <c r="X239" s="72">
        <f>(U239*'"Вес" ПИР'!$B$22+W239*'"Вес" ПИР'!$B$23)/100</f>
        <v>0</v>
      </c>
      <c r="Y239" s="39"/>
      <c r="Z239" s="39"/>
      <c r="AA239" s="39"/>
      <c r="AB239" s="39"/>
      <c r="AC239" s="39"/>
      <c r="AD239" s="39"/>
      <c r="AE239" s="39"/>
      <c r="AF239" s="39"/>
      <c r="AG239" s="38">
        <f>(Z239*'"Вес" ПИР'!$B$28+AB239*'"Вес" ПИР'!$B$29+AD239*'"Вес" ПИР'!$B$30+AF239*'"Вес" ПИР'!$B$31)/100</f>
        <v>0</v>
      </c>
      <c r="AH239" s="39"/>
      <c r="AI239" s="39"/>
      <c r="AJ239" s="39"/>
      <c r="AK239" s="39"/>
      <c r="AL239" s="39"/>
      <c r="AM239" s="39"/>
      <c r="AN239" s="39"/>
      <c r="AO239" s="39"/>
      <c r="AP239" s="39" t="s">
        <v>420</v>
      </c>
      <c r="AQ239" s="39"/>
      <c r="AR239" s="39" t="s">
        <v>420</v>
      </c>
      <c r="AS239" s="39"/>
      <c r="AT239" s="39" t="s">
        <v>420</v>
      </c>
      <c r="AU239" s="39"/>
      <c r="AV239" s="39"/>
      <c r="AW239" s="39"/>
      <c r="AX239" s="39"/>
      <c r="AY239" s="39"/>
      <c r="AZ239" s="39"/>
      <c r="BA239" s="39"/>
      <c r="BB239" s="72">
        <f>(AI239*'"Вес" ПИР'!$B$36+AK239*'"Вес" ПИР'!$B$37+AM239*'"Вес" ПИР'!$B$38+AO239*'"Вес" ПИР'!$B$39+AQ239*'"Вес" ПИР'!$B$40+AS239*'"Вес" ПИР'!$B$41+AU239*'"Вес" ПИР'!$B$42+AW239*'"Вес" ПИР'!$B$43+AY239*'"Вес" ПИР'!$B$44+BA239*'"Вес" ПИР'!$B$45)/100</f>
        <v>0</v>
      </c>
      <c r="BC239" s="39" t="s">
        <v>420</v>
      </c>
      <c r="BD239" s="39"/>
      <c r="BE239" s="39" t="s">
        <v>420</v>
      </c>
      <c r="BF239" s="57"/>
      <c r="BG239" s="72">
        <f>(BD239*'"Вес" ПИР'!$B$50+BF239*'"Вес" ПИР'!$B$51)/100</f>
        <v>0</v>
      </c>
      <c r="BH239" s="39"/>
      <c r="BI239" s="72">
        <v>0</v>
      </c>
      <c r="BJ239" s="39"/>
      <c r="BK239" s="58">
        <v>46266</v>
      </c>
      <c r="BL239" s="38">
        <f>(S239*'"Вес" ПИР'!$B$3+X239*'"Вес" ПИР'!$B$4+AG239*'"Вес" ПИР'!$B$5+BB239*'"Вес" ПИР'!$B$6+BG239*'"Вес" ПИР'!$B$7+BI239*'"Вес" ПИР'!$B$8)/100</f>
        <v>0</v>
      </c>
    </row>
    <row r="240" spans="1:64" ht="42">
      <c r="A240" s="54"/>
      <c r="B240" s="54">
        <v>2026</v>
      </c>
      <c r="C240" s="39" t="s">
        <v>413</v>
      </c>
      <c r="D240" s="39">
        <v>154833300</v>
      </c>
      <c r="E240" s="39" t="s">
        <v>414</v>
      </c>
      <c r="F240" s="39" t="s">
        <v>528</v>
      </c>
      <c r="G240" s="39" t="s">
        <v>529</v>
      </c>
      <c r="H240" s="39" t="s">
        <v>462</v>
      </c>
      <c r="I240" s="39" t="s">
        <v>418</v>
      </c>
      <c r="J240" s="39"/>
      <c r="K240" s="39" t="s">
        <v>420</v>
      </c>
      <c r="L240" s="39"/>
      <c r="M240" s="39" t="s">
        <v>443</v>
      </c>
      <c r="N240" s="39"/>
      <c r="O240" s="39" t="s">
        <v>420</v>
      </c>
      <c r="P240" s="39"/>
      <c r="Q240" s="39" t="s">
        <v>420</v>
      </c>
      <c r="R240" s="39"/>
      <c r="S240" s="38">
        <f>(J240*'"Вес" ПИР'!$B$13+L240*'"Вес" ПИР'!$B$14+N240*'"Вес" ПИР'!$B$15+P240*'"Вес" ПИР'!$B$16+R240*'"Вес" ПИР'!$B$17)/100</f>
        <v>0</v>
      </c>
      <c r="T240" s="39" t="s">
        <v>421</v>
      </c>
      <c r="U240" s="39"/>
      <c r="V240" s="39" t="s">
        <v>421</v>
      </c>
      <c r="W240" s="39"/>
      <c r="X240" s="72">
        <f>(U240*'"Вес" ПИР'!$B$22+W240*'"Вес" ПИР'!$B$23)/100</f>
        <v>0</v>
      </c>
      <c r="Y240" s="39"/>
      <c r="Z240" s="39"/>
      <c r="AA240" s="39"/>
      <c r="AB240" s="39"/>
      <c r="AC240" s="39"/>
      <c r="AD240" s="39"/>
      <c r="AE240" s="39"/>
      <c r="AF240" s="39"/>
      <c r="AG240" s="38">
        <f>(Z240*'"Вес" ПИР'!$B$28+AB240*'"Вес" ПИР'!$B$29+AD240*'"Вес" ПИР'!$B$30+AF240*'"Вес" ПИР'!$B$31)/100</f>
        <v>0</v>
      </c>
      <c r="AH240" s="39"/>
      <c r="AI240" s="39"/>
      <c r="AJ240" s="39"/>
      <c r="AK240" s="39"/>
      <c r="AL240" s="39"/>
      <c r="AM240" s="39"/>
      <c r="AN240" s="39"/>
      <c r="AO240" s="39"/>
      <c r="AP240" s="39" t="s">
        <v>420</v>
      </c>
      <c r="AQ240" s="39"/>
      <c r="AR240" s="39" t="s">
        <v>420</v>
      </c>
      <c r="AS240" s="39"/>
      <c r="AT240" s="39" t="s">
        <v>420</v>
      </c>
      <c r="AU240" s="39"/>
      <c r="AV240" s="39"/>
      <c r="AW240" s="39"/>
      <c r="AX240" s="39"/>
      <c r="AY240" s="39"/>
      <c r="AZ240" s="39"/>
      <c r="BA240" s="39"/>
      <c r="BB240" s="72">
        <f>(AI240*'"Вес" ПИР'!$B$36+AK240*'"Вес" ПИР'!$B$37+AM240*'"Вес" ПИР'!$B$38+AO240*'"Вес" ПИР'!$B$39+AQ240*'"Вес" ПИР'!$B$40+AS240*'"Вес" ПИР'!$B$41+AU240*'"Вес" ПИР'!$B$42+AW240*'"Вес" ПИР'!$B$43+AY240*'"Вес" ПИР'!$B$44+BA240*'"Вес" ПИР'!$B$45)/100</f>
        <v>0</v>
      </c>
      <c r="BC240" s="39" t="s">
        <v>420</v>
      </c>
      <c r="BD240" s="39"/>
      <c r="BE240" s="39" t="s">
        <v>420</v>
      </c>
      <c r="BF240" s="57"/>
      <c r="BG240" s="72">
        <f>(BD240*'"Вес" ПИР'!$B$50+BF240*'"Вес" ПИР'!$B$51)/100</f>
        <v>0</v>
      </c>
      <c r="BH240" s="39"/>
      <c r="BI240" s="72">
        <v>0</v>
      </c>
      <c r="BJ240" s="39"/>
      <c r="BK240" s="58">
        <v>46266</v>
      </c>
      <c r="BL240" s="38">
        <f>(S240*'"Вес" ПИР'!$B$3+X240*'"Вес" ПИР'!$B$4+AG240*'"Вес" ПИР'!$B$5+BB240*'"Вес" ПИР'!$B$6+BG240*'"Вес" ПИР'!$B$7+BI240*'"Вес" ПИР'!$B$8)/100</f>
        <v>0</v>
      </c>
    </row>
    <row r="241" spans="1:64" ht="42">
      <c r="A241" s="54"/>
      <c r="B241" s="54">
        <v>2026</v>
      </c>
      <c r="C241" s="39" t="s">
        <v>413</v>
      </c>
      <c r="D241" s="39">
        <v>154833400</v>
      </c>
      <c r="E241" s="39" t="s">
        <v>414</v>
      </c>
      <c r="F241" s="39" t="s">
        <v>528</v>
      </c>
      <c r="G241" s="39" t="s">
        <v>529</v>
      </c>
      <c r="H241" s="39" t="s">
        <v>530</v>
      </c>
      <c r="I241" s="39" t="s">
        <v>418</v>
      </c>
      <c r="J241" s="39"/>
      <c r="K241" s="39" t="s">
        <v>420</v>
      </c>
      <c r="L241" s="39"/>
      <c r="M241" s="39" t="s">
        <v>443</v>
      </c>
      <c r="N241" s="39"/>
      <c r="O241" s="39" t="s">
        <v>420</v>
      </c>
      <c r="P241" s="39"/>
      <c r="Q241" s="39" t="s">
        <v>420</v>
      </c>
      <c r="R241" s="39"/>
      <c r="S241" s="38">
        <f>(J241*'"Вес" ПИР'!$B$13+L241*'"Вес" ПИР'!$B$14+N241*'"Вес" ПИР'!$B$15+P241*'"Вес" ПИР'!$B$16+R241*'"Вес" ПИР'!$B$17)/100</f>
        <v>0</v>
      </c>
      <c r="T241" s="39" t="s">
        <v>421</v>
      </c>
      <c r="U241" s="39"/>
      <c r="V241" s="39" t="s">
        <v>421</v>
      </c>
      <c r="W241" s="39"/>
      <c r="X241" s="72">
        <f>(U241*'"Вес" ПИР'!$B$22+W241*'"Вес" ПИР'!$B$23)/100</f>
        <v>0</v>
      </c>
      <c r="Y241" s="39"/>
      <c r="Z241" s="39"/>
      <c r="AA241" s="39"/>
      <c r="AB241" s="39"/>
      <c r="AC241" s="39"/>
      <c r="AD241" s="39"/>
      <c r="AE241" s="39"/>
      <c r="AF241" s="39"/>
      <c r="AG241" s="38">
        <f>(Z241*'"Вес" ПИР'!$B$28+AB241*'"Вес" ПИР'!$B$29+AD241*'"Вес" ПИР'!$B$30+AF241*'"Вес" ПИР'!$B$31)/100</f>
        <v>0</v>
      </c>
      <c r="AH241" s="39"/>
      <c r="AI241" s="39"/>
      <c r="AJ241" s="39"/>
      <c r="AK241" s="39"/>
      <c r="AL241" s="39"/>
      <c r="AM241" s="39"/>
      <c r="AN241" s="39"/>
      <c r="AO241" s="39"/>
      <c r="AP241" s="39" t="s">
        <v>420</v>
      </c>
      <c r="AQ241" s="39"/>
      <c r="AR241" s="39" t="s">
        <v>420</v>
      </c>
      <c r="AS241" s="39"/>
      <c r="AT241" s="39" t="s">
        <v>420</v>
      </c>
      <c r="AU241" s="39"/>
      <c r="AV241" s="39"/>
      <c r="AW241" s="39"/>
      <c r="AX241" s="39"/>
      <c r="AY241" s="39"/>
      <c r="AZ241" s="39"/>
      <c r="BA241" s="39"/>
      <c r="BB241" s="72">
        <f>(AI241*'"Вес" ПИР'!$B$36+AK241*'"Вес" ПИР'!$B$37+AM241*'"Вес" ПИР'!$B$38+AO241*'"Вес" ПИР'!$B$39+AQ241*'"Вес" ПИР'!$B$40+AS241*'"Вес" ПИР'!$B$41+AU241*'"Вес" ПИР'!$B$42+AW241*'"Вес" ПИР'!$B$43+AY241*'"Вес" ПИР'!$B$44+BA241*'"Вес" ПИР'!$B$45)/100</f>
        <v>0</v>
      </c>
      <c r="BC241" s="39" t="s">
        <v>420</v>
      </c>
      <c r="BD241" s="39"/>
      <c r="BE241" s="39" t="s">
        <v>420</v>
      </c>
      <c r="BF241" s="57"/>
      <c r="BG241" s="72">
        <f>(BD241*'"Вес" ПИР'!$B$50+BF241*'"Вес" ПИР'!$B$51)/100</f>
        <v>0</v>
      </c>
      <c r="BH241" s="39"/>
      <c r="BI241" s="72">
        <v>0</v>
      </c>
      <c r="BJ241" s="39"/>
      <c r="BK241" s="58">
        <v>46266</v>
      </c>
      <c r="BL241" s="38">
        <f>(S241*'"Вес" ПИР'!$B$3+X241*'"Вес" ПИР'!$B$4+AG241*'"Вес" ПИР'!$B$5+BB241*'"Вес" ПИР'!$B$6+BG241*'"Вес" ПИР'!$B$7+BI241*'"Вес" ПИР'!$B$8)/100</f>
        <v>0</v>
      </c>
    </row>
    <row r="242" spans="1:64" ht="42">
      <c r="A242" s="54"/>
      <c r="B242" s="54">
        <v>2026</v>
      </c>
      <c r="C242" s="39" t="s">
        <v>413</v>
      </c>
      <c r="D242" s="39">
        <v>154841200</v>
      </c>
      <c r="E242" s="39" t="s">
        <v>414</v>
      </c>
      <c r="F242" s="39" t="s">
        <v>528</v>
      </c>
      <c r="G242" s="39" t="s">
        <v>377</v>
      </c>
      <c r="H242" s="39" t="s">
        <v>531</v>
      </c>
      <c r="I242" s="39" t="s">
        <v>418</v>
      </c>
      <c r="J242" s="39"/>
      <c r="K242" s="39" t="s">
        <v>420</v>
      </c>
      <c r="L242" s="39"/>
      <c r="M242" s="39" t="s">
        <v>443</v>
      </c>
      <c r="N242" s="39"/>
      <c r="O242" s="39" t="s">
        <v>420</v>
      </c>
      <c r="P242" s="39"/>
      <c r="Q242" s="39" t="s">
        <v>420</v>
      </c>
      <c r="R242" s="39"/>
      <c r="S242" s="38">
        <f>(J242*'"Вес" ПИР'!$B$13+L242*'"Вес" ПИР'!$B$14+N242*'"Вес" ПИР'!$B$15+P242*'"Вес" ПИР'!$B$16+R242*'"Вес" ПИР'!$B$17)/100</f>
        <v>0</v>
      </c>
      <c r="T242" s="39" t="s">
        <v>421</v>
      </c>
      <c r="U242" s="39"/>
      <c r="V242" s="39" t="s">
        <v>421</v>
      </c>
      <c r="W242" s="39"/>
      <c r="X242" s="72">
        <f>(U242*'"Вес" ПИР'!$B$22+W242*'"Вес" ПИР'!$B$23)/100</f>
        <v>0</v>
      </c>
      <c r="Y242" s="39"/>
      <c r="Z242" s="39"/>
      <c r="AA242" s="39"/>
      <c r="AB242" s="39"/>
      <c r="AC242" s="39"/>
      <c r="AD242" s="39"/>
      <c r="AE242" s="39"/>
      <c r="AF242" s="39"/>
      <c r="AG242" s="38">
        <f>(Z242*'"Вес" ПИР'!$B$28+AB242*'"Вес" ПИР'!$B$29+AD242*'"Вес" ПИР'!$B$30+AF242*'"Вес" ПИР'!$B$31)/100</f>
        <v>0</v>
      </c>
      <c r="AH242" s="39"/>
      <c r="AI242" s="39"/>
      <c r="AJ242" s="39"/>
      <c r="AK242" s="39"/>
      <c r="AL242" s="39"/>
      <c r="AM242" s="39"/>
      <c r="AN242" s="39"/>
      <c r="AO242" s="39"/>
      <c r="AP242" s="39" t="s">
        <v>420</v>
      </c>
      <c r="AQ242" s="39"/>
      <c r="AR242" s="39" t="s">
        <v>420</v>
      </c>
      <c r="AS242" s="39"/>
      <c r="AT242" s="39" t="s">
        <v>420</v>
      </c>
      <c r="AU242" s="39"/>
      <c r="AV242" s="39"/>
      <c r="AW242" s="39"/>
      <c r="AX242" s="39"/>
      <c r="AY242" s="39"/>
      <c r="AZ242" s="39"/>
      <c r="BA242" s="39"/>
      <c r="BB242" s="72">
        <f>(AI242*'"Вес" ПИР'!$B$36+AK242*'"Вес" ПИР'!$B$37+AM242*'"Вес" ПИР'!$B$38+AO242*'"Вес" ПИР'!$B$39+AQ242*'"Вес" ПИР'!$B$40+AS242*'"Вес" ПИР'!$B$41+AU242*'"Вес" ПИР'!$B$42+AW242*'"Вес" ПИР'!$B$43+AY242*'"Вес" ПИР'!$B$44+BA242*'"Вес" ПИР'!$B$45)/100</f>
        <v>0</v>
      </c>
      <c r="BC242" s="39" t="s">
        <v>420</v>
      </c>
      <c r="BD242" s="39"/>
      <c r="BE242" s="39" t="s">
        <v>420</v>
      </c>
      <c r="BF242" s="57"/>
      <c r="BG242" s="72">
        <f>(BD242*'"Вес" ПИР'!$B$50+BF242*'"Вес" ПИР'!$B$51)/100</f>
        <v>0</v>
      </c>
      <c r="BH242" s="39"/>
      <c r="BI242" s="72">
        <v>0</v>
      </c>
      <c r="BJ242" s="39"/>
      <c r="BK242" s="58">
        <v>46266</v>
      </c>
      <c r="BL242" s="38">
        <f>(S242*'"Вес" ПИР'!$B$3+X242*'"Вес" ПИР'!$B$4+AG242*'"Вес" ПИР'!$B$5+BB242*'"Вес" ПИР'!$B$6+BG242*'"Вес" ПИР'!$B$7+BI242*'"Вес" ПИР'!$B$8)/100</f>
        <v>0</v>
      </c>
    </row>
    <row r="243" spans="1:64" ht="42">
      <c r="A243" s="54"/>
      <c r="B243" s="54">
        <v>2026</v>
      </c>
      <c r="C243" s="39" t="s">
        <v>413</v>
      </c>
      <c r="D243" s="39">
        <v>156037100</v>
      </c>
      <c r="E243" s="39" t="s">
        <v>414</v>
      </c>
      <c r="F243" s="39" t="s">
        <v>487</v>
      </c>
      <c r="G243" s="39" t="s">
        <v>532</v>
      </c>
      <c r="H243" s="39" t="s">
        <v>533</v>
      </c>
      <c r="I243" s="39" t="s">
        <v>418</v>
      </c>
      <c r="J243" s="39"/>
      <c r="K243" s="39" t="s">
        <v>420</v>
      </c>
      <c r="L243" s="39"/>
      <c r="M243" s="39" t="s">
        <v>443</v>
      </c>
      <c r="N243" s="39"/>
      <c r="O243" s="39" t="s">
        <v>420</v>
      </c>
      <c r="P243" s="39"/>
      <c r="Q243" s="39" t="s">
        <v>420</v>
      </c>
      <c r="R243" s="39"/>
      <c r="S243" s="38">
        <f>(J243*'"Вес" ПИР'!$B$13+L243*'"Вес" ПИР'!$B$14+N243*'"Вес" ПИР'!$B$15+P243*'"Вес" ПИР'!$B$16+R243*'"Вес" ПИР'!$B$17)/100</f>
        <v>0</v>
      </c>
      <c r="T243" s="39" t="s">
        <v>127</v>
      </c>
      <c r="U243" s="39"/>
      <c r="V243" s="39" t="s">
        <v>421</v>
      </c>
      <c r="W243" s="39"/>
      <c r="X243" s="72">
        <f>(U243*'"Вес" ПИР'!$B$22+W243*'"Вес" ПИР'!$B$23)/100</f>
        <v>0</v>
      </c>
      <c r="Y243" s="39"/>
      <c r="Z243" s="39"/>
      <c r="AA243" s="39"/>
      <c r="AB243" s="39"/>
      <c r="AC243" s="39"/>
      <c r="AD243" s="39"/>
      <c r="AE243" s="39"/>
      <c r="AF243" s="39"/>
      <c r="AG243" s="38">
        <f>(Z243*'"Вес" ПИР'!$B$28+AB243*'"Вес" ПИР'!$B$29+AD243*'"Вес" ПИР'!$B$30+AF243*'"Вес" ПИР'!$B$31)/100</f>
        <v>0</v>
      </c>
      <c r="AH243" s="39"/>
      <c r="AI243" s="39"/>
      <c r="AJ243" s="39"/>
      <c r="AK243" s="39"/>
      <c r="AL243" s="39"/>
      <c r="AM243" s="39"/>
      <c r="AN243" s="39"/>
      <c r="AO243" s="39"/>
      <c r="AP243" s="39" t="s">
        <v>420</v>
      </c>
      <c r="AQ243" s="39"/>
      <c r="AR243" s="39" t="s">
        <v>420</v>
      </c>
      <c r="AS243" s="39"/>
      <c r="AT243" s="39" t="s">
        <v>420</v>
      </c>
      <c r="AU243" s="39"/>
      <c r="AV243" s="39"/>
      <c r="AW243" s="39"/>
      <c r="AX243" s="39"/>
      <c r="AY243" s="39"/>
      <c r="AZ243" s="39"/>
      <c r="BA243" s="39"/>
      <c r="BB243" s="72">
        <f>(AI243*'"Вес" ПИР'!$B$36+AK243*'"Вес" ПИР'!$B$37+AM243*'"Вес" ПИР'!$B$38+AO243*'"Вес" ПИР'!$B$39+AQ243*'"Вес" ПИР'!$B$40+AS243*'"Вес" ПИР'!$B$41+AU243*'"Вес" ПИР'!$B$42+AW243*'"Вес" ПИР'!$B$43+AY243*'"Вес" ПИР'!$B$44+BA243*'"Вес" ПИР'!$B$45)/100</f>
        <v>0</v>
      </c>
      <c r="BC243" s="39" t="s">
        <v>420</v>
      </c>
      <c r="BD243" s="39"/>
      <c r="BE243" s="39" t="s">
        <v>420</v>
      </c>
      <c r="BF243" s="57"/>
      <c r="BG243" s="72">
        <f>(BD243*'"Вес" ПИР'!$B$50+BF243*'"Вес" ПИР'!$B$51)/100</f>
        <v>0</v>
      </c>
      <c r="BH243" s="39"/>
      <c r="BI243" s="72">
        <v>0</v>
      </c>
      <c r="BJ243" s="39"/>
      <c r="BK243" s="56">
        <v>46218</v>
      </c>
      <c r="BL243" s="38">
        <f>(S243*'"Вес" ПИР'!$B$3+X243*'"Вес" ПИР'!$B$4+AG243*'"Вес" ПИР'!$B$5+BB243*'"Вес" ПИР'!$B$6+BG243*'"Вес" ПИР'!$B$7+BI243*'"Вес" ПИР'!$B$8)/100</f>
        <v>0</v>
      </c>
    </row>
    <row r="244" spans="1:64" ht="42">
      <c r="A244" s="54"/>
      <c r="B244" s="54">
        <v>2026</v>
      </c>
      <c r="C244" s="39" t="s">
        <v>413</v>
      </c>
      <c r="D244" s="39">
        <v>156039100</v>
      </c>
      <c r="E244" s="39" t="s">
        <v>414</v>
      </c>
      <c r="F244" s="39" t="s">
        <v>487</v>
      </c>
      <c r="G244" s="39" t="s">
        <v>483</v>
      </c>
      <c r="H244" s="39" t="s">
        <v>534</v>
      </c>
      <c r="I244" s="39" t="s">
        <v>418</v>
      </c>
      <c r="J244" s="39"/>
      <c r="K244" s="39" t="s">
        <v>420</v>
      </c>
      <c r="L244" s="39"/>
      <c r="M244" s="39" t="s">
        <v>443</v>
      </c>
      <c r="N244" s="39"/>
      <c r="O244" s="39" t="s">
        <v>420</v>
      </c>
      <c r="P244" s="39"/>
      <c r="Q244" s="39" t="s">
        <v>420</v>
      </c>
      <c r="R244" s="39"/>
      <c r="S244" s="38">
        <f>(J244*'"Вес" ПИР'!$B$13+L244*'"Вес" ПИР'!$B$14+N244*'"Вес" ПИР'!$B$15+P244*'"Вес" ПИР'!$B$16+R244*'"Вес" ПИР'!$B$17)/100</f>
        <v>0</v>
      </c>
      <c r="T244" s="39" t="s">
        <v>127</v>
      </c>
      <c r="U244" s="39"/>
      <c r="V244" s="39" t="s">
        <v>421</v>
      </c>
      <c r="W244" s="39"/>
      <c r="X244" s="72">
        <f>(U244*'"Вес" ПИР'!$B$22+W244*'"Вес" ПИР'!$B$23)/100</f>
        <v>0</v>
      </c>
      <c r="Y244" s="39"/>
      <c r="Z244" s="39"/>
      <c r="AA244" s="39"/>
      <c r="AB244" s="39"/>
      <c r="AC244" s="39"/>
      <c r="AD244" s="39"/>
      <c r="AE244" s="39"/>
      <c r="AF244" s="39"/>
      <c r="AG244" s="38">
        <f>(Z244*'"Вес" ПИР'!$B$28+AB244*'"Вес" ПИР'!$B$29+AD244*'"Вес" ПИР'!$B$30+AF244*'"Вес" ПИР'!$B$31)/100</f>
        <v>0</v>
      </c>
      <c r="AH244" s="39"/>
      <c r="AI244" s="39"/>
      <c r="AJ244" s="39"/>
      <c r="AK244" s="39"/>
      <c r="AL244" s="39"/>
      <c r="AM244" s="39"/>
      <c r="AN244" s="39"/>
      <c r="AO244" s="39"/>
      <c r="AP244" s="39" t="s">
        <v>420</v>
      </c>
      <c r="AQ244" s="39"/>
      <c r="AR244" s="39" t="s">
        <v>420</v>
      </c>
      <c r="AS244" s="39"/>
      <c r="AT244" s="39" t="s">
        <v>420</v>
      </c>
      <c r="AU244" s="39"/>
      <c r="AV244" s="39"/>
      <c r="AW244" s="39"/>
      <c r="AX244" s="39"/>
      <c r="AY244" s="39"/>
      <c r="AZ244" s="39"/>
      <c r="BA244" s="39"/>
      <c r="BB244" s="72">
        <f>(AI244*'"Вес" ПИР'!$B$36+AK244*'"Вес" ПИР'!$B$37+AM244*'"Вес" ПИР'!$B$38+AO244*'"Вес" ПИР'!$B$39+AQ244*'"Вес" ПИР'!$B$40+AS244*'"Вес" ПИР'!$B$41+AU244*'"Вес" ПИР'!$B$42+AW244*'"Вес" ПИР'!$B$43+AY244*'"Вес" ПИР'!$B$44+BA244*'"Вес" ПИР'!$B$45)/100</f>
        <v>0</v>
      </c>
      <c r="BC244" s="39" t="s">
        <v>420</v>
      </c>
      <c r="BD244" s="39"/>
      <c r="BE244" s="39" t="s">
        <v>420</v>
      </c>
      <c r="BF244" s="57"/>
      <c r="BG244" s="72">
        <f>(BD244*'"Вес" ПИР'!$B$50+BF244*'"Вес" ПИР'!$B$51)/100</f>
        <v>0</v>
      </c>
      <c r="BH244" s="39"/>
      <c r="BI244" s="72">
        <v>0</v>
      </c>
      <c r="BJ244" s="39"/>
      <c r="BK244" s="56">
        <v>46218</v>
      </c>
      <c r="BL244" s="38">
        <f>(S244*'"Вес" ПИР'!$B$3+X244*'"Вес" ПИР'!$B$4+AG244*'"Вес" ПИР'!$B$5+BB244*'"Вес" ПИР'!$B$6+BG244*'"Вес" ПИР'!$B$7+BI244*'"Вес" ПИР'!$B$8)/100</f>
        <v>0</v>
      </c>
    </row>
    <row r="245" spans="1:64" ht="42">
      <c r="A245" s="54"/>
      <c r="B245" s="54">
        <v>2026</v>
      </c>
      <c r="C245" s="39" t="s">
        <v>413</v>
      </c>
      <c r="D245" s="39">
        <v>156040100</v>
      </c>
      <c r="E245" s="39" t="s">
        <v>414</v>
      </c>
      <c r="F245" s="39" t="s">
        <v>487</v>
      </c>
      <c r="G245" s="39" t="s">
        <v>535</v>
      </c>
      <c r="H245" s="39" t="s">
        <v>536</v>
      </c>
      <c r="I245" s="39" t="s">
        <v>418</v>
      </c>
      <c r="J245" s="39"/>
      <c r="K245" s="39" t="s">
        <v>420</v>
      </c>
      <c r="L245" s="39"/>
      <c r="M245" s="39" t="s">
        <v>443</v>
      </c>
      <c r="N245" s="39"/>
      <c r="O245" s="39" t="s">
        <v>420</v>
      </c>
      <c r="P245" s="39"/>
      <c r="Q245" s="39" t="s">
        <v>420</v>
      </c>
      <c r="R245" s="39"/>
      <c r="S245" s="38">
        <f>(J245*'"Вес" ПИР'!$B$13+L245*'"Вес" ПИР'!$B$14+N245*'"Вес" ПИР'!$B$15+P245*'"Вес" ПИР'!$B$16+R245*'"Вес" ПИР'!$B$17)/100</f>
        <v>0</v>
      </c>
      <c r="T245" s="39" t="s">
        <v>127</v>
      </c>
      <c r="U245" s="39"/>
      <c r="V245" s="39" t="s">
        <v>421</v>
      </c>
      <c r="W245" s="39"/>
      <c r="X245" s="72">
        <f>(U245*'"Вес" ПИР'!$B$22+W245*'"Вес" ПИР'!$B$23)/100</f>
        <v>0</v>
      </c>
      <c r="Y245" s="39"/>
      <c r="Z245" s="39"/>
      <c r="AA245" s="39"/>
      <c r="AB245" s="39"/>
      <c r="AC245" s="39"/>
      <c r="AD245" s="39"/>
      <c r="AE245" s="39"/>
      <c r="AF245" s="39"/>
      <c r="AG245" s="38">
        <f>(Z245*'"Вес" ПИР'!$B$28+AB245*'"Вес" ПИР'!$B$29+AD245*'"Вес" ПИР'!$B$30+AF245*'"Вес" ПИР'!$B$31)/100</f>
        <v>0</v>
      </c>
      <c r="AH245" s="39"/>
      <c r="AI245" s="39"/>
      <c r="AJ245" s="39"/>
      <c r="AK245" s="39"/>
      <c r="AL245" s="39"/>
      <c r="AM245" s="39"/>
      <c r="AN245" s="39"/>
      <c r="AO245" s="39"/>
      <c r="AP245" s="39" t="s">
        <v>420</v>
      </c>
      <c r="AQ245" s="39"/>
      <c r="AR245" s="39" t="s">
        <v>420</v>
      </c>
      <c r="AS245" s="39"/>
      <c r="AT245" s="39" t="s">
        <v>420</v>
      </c>
      <c r="AU245" s="39"/>
      <c r="AV245" s="39"/>
      <c r="AW245" s="39"/>
      <c r="AX245" s="39"/>
      <c r="AY245" s="39"/>
      <c r="AZ245" s="39"/>
      <c r="BA245" s="39"/>
      <c r="BB245" s="72">
        <f>(AI245*'"Вес" ПИР'!$B$36+AK245*'"Вес" ПИР'!$B$37+AM245*'"Вес" ПИР'!$B$38+AO245*'"Вес" ПИР'!$B$39+AQ245*'"Вес" ПИР'!$B$40+AS245*'"Вес" ПИР'!$B$41+AU245*'"Вес" ПИР'!$B$42+AW245*'"Вес" ПИР'!$B$43+AY245*'"Вес" ПИР'!$B$44+BA245*'"Вес" ПИР'!$B$45)/100</f>
        <v>0</v>
      </c>
      <c r="BC245" s="39" t="s">
        <v>420</v>
      </c>
      <c r="BD245" s="39"/>
      <c r="BE245" s="39" t="s">
        <v>420</v>
      </c>
      <c r="BF245" s="57"/>
      <c r="BG245" s="72">
        <f>(BD245*'"Вес" ПИР'!$B$50+BF245*'"Вес" ПИР'!$B$51)/100</f>
        <v>0</v>
      </c>
      <c r="BH245" s="39"/>
      <c r="BI245" s="72">
        <v>0</v>
      </c>
      <c r="BJ245" s="39"/>
      <c r="BK245" s="56">
        <v>46218</v>
      </c>
      <c r="BL245" s="38">
        <f>(S245*'"Вес" ПИР'!$B$3+X245*'"Вес" ПИР'!$B$4+AG245*'"Вес" ПИР'!$B$5+BB245*'"Вес" ПИР'!$B$6+BG245*'"Вес" ПИР'!$B$7+BI245*'"Вес" ПИР'!$B$8)/100</f>
        <v>0</v>
      </c>
    </row>
    <row r="246" spans="1:64" ht="42">
      <c r="A246" s="54"/>
      <c r="B246" s="54">
        <v>2026</v>
      </c>
      <c r="C246" s="39" t="s">
        <v>413</v>
      </c>
      <c r="D246" s="39">
        <v>154033400</v>
      </c>
      <c r="E246" s="39" t="s">
        <v>414</v>
      </c>
      <c r="F246" s="39" t="s">
        <v>440</v>
      </c>
      <c r="G246" s="39" t="s">
        <v>519</v>
      </c>
      <c r="H246" s="39" t="s">
        <v>537</v>
      </c>
      <c r="I246" s="39" t="s">
        <v>418</v>
      </c>
      <c r="J246" s="39"/>
      <c r="K246" s="39" t="s">
        <v>420</v>
      </c>
      <c r="L246" s="39"/>
      <c r="M246" s="39" t="s">
        <v>443</v>
      </c>
      <c r="N246" s="39"/>
      <c r="O246" s="39" t="s">
        <v>420</v>
      </c>
      <c r="P246" s="39"/>
      <c r="Q246" s="39" t="s">
        <v>420</v>
      </c>
      <c r="R246" s="39"/>
      <c r="S246" s="38">
        <f>(J246*'"Вес" ПИР'!$B$13+L246*'"Вес" ПИР'!$B$14+N246*'"Вес" ПИР'!$B$15+P246*'"Вес" ПИР'!$B$16+R246*'"Вес" ПИР'!$B$17)/100</f>
        <v>0</v>
      </c>
      <c r="T246" s="39" t="s">
        <v>127</v>
      </c>
      <c r="U246" s="39"/>
      <c r="V246" s="39" t="s">
        <v>421</v>
      </c>
      <c r="W246" s="39"/>
      <c r="X246" s="72">
        <f>(U246*'"Вес" ПИР'!$B$22+W246*'"Вес" ПИР'!$B$23)/100</f>
        <v>0</v>
      </c>
      <c r="Y246" s="39"/>
      <c r="Z246" s="39"/>
      <c r="AA246" s="39"/>
      <c r="AB246" s="39"/>
      <c r="AC246" s="39"/>
      <c r="AD246" s="39"/>
      <c r="AE246" s="39"/>
      <c r="AF246" s="39"/>
      <c r="AG246" s="38">
        <f>(Z246*'"Вес" ПИР'!$B$28+AB246*'"Вес" ПИР'!$B$29+AD246*'"Вес" ПИР'!$B$30+AF246*'"Вес" ПИР'!$B$31)/100</f>
        <v>0</v>
      </c>
      <c r="AH246" s="39"/>
      <c r="AI246" s="39"/>
      <c r="AJ246" s="39"/>
      <c r="AK246" s="39"/>
      <c r="AL246" s="39"/>
      <c r="AM246" s="39"/>
      <c r="AN246" s="39"/>
      <c r="AO246" s="39"/>
      <c r="AP246" s="39" t="s">
        <v>420</v>
      </c>
      <c r="AQ246" s="39"/>
      <c r="AR246" s="39" t="s">
        <v>420</v>
      </c>
      <c r="AS246" s="39"/>
      <c r="AT246" s="39" t="s">
        <v>420</v>
      </c>
      <c r="AU246" s="39"/>
      <c r="AV246" s="39"/>
      <c r="AW246" s="39"/>
      <c r="AX246" s="39"/>
      <c r="AY246" s="39"/>
      <c r="AZ246" s="39"/>
      <c r="BA246" s="39"/>
      <c r="BB246" s="72">
        <f>(AI246*'"Вес" ПИР'!$B$36+AK246*'"Вес" ПИР'!$B$37+AM246*'"Вес" ПИР'!$B$38+AO246*'"Вес" ПИР'!$B$39+AQ246*'"Вес" ПИР'!$B$40+AS246*'"Вес" ПИР'!$B$41+AU246*'"Вес" ПИР'!$B$42+AW246*'"Вес" ПИР'!$B$43+AY246*'"Вес" ПИР'!$B$44+BA246*'"Вес" ПИР'!$B$45)/100</f>
        <v>0</v>
      </c>
      <c r="BC246" s="39" t="s">
        <v>420</v>
      </c>
      <c r="BD246" s="39"/>
      <c r="BE246" s="39" t="s">
        <v>420</v>
      </c>
      <c r="BF246" s="57"/>
      <c r="BG246" s="72">
        <f>(BD246*'"Вес" ПИР'!$B$50+BF246*'"Вес" ПИР'!$B$51)/100</f>
        <v>0</v>
      </c>
      <c r="BH246" s="39"/>
      <c r="BI246" s="72">
        <v>0</v>
      </c>
      <c r="BJ246" s="39"/>
      <c r="BK246" s="56">
        <v>46218</v>
      </c>
      <c r="BL246" s="38">
        <f>(S246*'"Вес" ПИР'!$B$3+X246*'"Вес" ПИР'!$B$4+AG246*'"Вес" ПИР'!$B$5+BB246*'"Вес" ПИР'!$B$6+BG246*'"Вес" ПИР'!$B$7+BI246*'"Вес" ПИР'!$B$8)/100</f>
        <v>0</v>
      </c>
    </row>
    <row r="247" spans="1:64" ht="42">
      <c r="A247" s="54"/>
      <c r="B247" s="54">
        <v>2026</v>
      </c>
      <c r="C247" s="39" t="s">
        <v>413</v>
      </c>
      <c r="D247" s="39">
        <v>154033500</v>
      </c>
      <c r="E247" s="39" t="s">
        <v>414</v>
      </c>
      <c r="F247" s="39" t="s">
        <v>440</v>
      </c>
      <c r="G247" s="39" t="s">
        <v>519</v>
      </c>
      <c r="H247" s="39" t="s">
        <v>538</v>
      </c>
      <c r="I247" s="39" t="s">
        <v>418</v>
      </c>
      <c r="J247" s="39"/>
      <c r="K247" s="39" t="s">
        <v>420</v>
      </c>
      <c r="L247" s="39"/>
      <c r="M247" s="39" t="s">
        <v>443</v>
      </c>
      <c r="N247" s="39"/>
      <c r="O247" s="39" t="s">
        <v>420</v>
      </c>
      <c r="P247" s="39"/>
      <c r="Q247" s="39" t="s">
        <v>420</v>
      </c>
      <c r="R247" s="39"/>
      <c r="S247" s="38">
        <f>(J247*'"Вес" ПИР'!$B$13+L247*'"Вес" ПИР'!$B$14+N247*'"Вес" ПИР'!$B$15+P247*'"Вес" ПИР'!$B$16+R247*'"Вес" ПИР'!$B$17)/100</f>
        <v>0</v>
      </c>
      <c r="T247" s="39" t="s">
        <v>127</v>
      </c>
      <c r="U247" s="39"/>
      <c r="V247" s="39" t="s">
        <v>421</v>
      </c>
      <c r="W247" s="39"/>
      <c r="X247" s="72">
        <f>(U247*'"Вес" ПИР'!$B$22+W247*'"Вес" ПИР'!$B$23)/100</f>
        <v>0</v>
      </c>
      <c r="Y247" s="39"/>
      <c r="Z247" s="39"/>
      <c r="AA247" s="39"/>
      <c r="AB247" s="39"/>
      <c r="AC247" s="39"/>
      <c r="AD247" s="39"/>
      <c r="AE247" s="39"/>
      <c r="AF247" s="39"/>
      <c r="AG247" s="38">
        <f>(Z247*'"Вес" ПИР'!$B$28+AB247*'"Вес" ПИР'!$B$29+AD247*'"Вес" ПИР'!$B$30+AF247*'"Вес" ПИР'!$B$31)/100</f>
        <v>0</v>
      </c>
      <c r="AH247" s="39"/>
      <c r="AI247" s="39"/>
      <c r="AJ247" s="39"/>
      <c r="AK247" s="39"/>
      <c r="AL247" s="39"/>
      <c r="AM247" s="39"/>
      <c r="AN247" s="39"/>
      <c r="AO247" s="39"/>
      <c r="AP247" s="39" t="s">
        <v>420</v>
      </c>
      <c r="AQ247" s="39"/>
      <c r="AR247" s="39" t="s">
        <v>420</v>
      </c>
      <c r="AS247" s="39"/>
      <c r="AT247" s="39" t="s">
        <v>420</v>
      </c>
      <c r="AU247" s="39"/>
      <c r="AV247" s="39"/>
      <c r="AW247" s="39"/>
      <c r="AX247" s="39"/>
      <c r="AY247" s="39"/>
      <c r="AZ247" s="39"/>
      <c r="BA247" s="39"/>
      <c r="BB247" s="72">
        <f>(AI247*'"Вес" ПИР'!$B$36+AK247*'"Вес" ПИР'!$B$37+AM247*'"Вес" ПИР'!$B$38+AO247*'"Вес" ПИР'!$B$39+AQ247*'"Вес" ПИР'!$B$40+AS247*'"Вес" ПИР'!$B$41+AU247*'"Вес" ПИР'!$B$42+AW247*'"Вес" ПИР'!$B$43+AY247*'"Вес" ПИР'!$B$44+BA247*'"Вес" ПИР'!$B$45)/100</f>
        <v>0</v>
      </c>
      <c r="BC247" s="39" t="s">
        <v>420</v>
      </c>
      <c r="BD247" s="39"/>
      <c r="BE247" s="39" t="s">
        <v>420</v>
      </c>
      <c r="BF247" s="57"/>
      <c r="BG247" s="72">
        <f>(BD247*'"Вес" ПИР'!$B$50+BF247*'"Вес" ПИР'!$B$51)/100</f>
        <v>0</v>
      </c>
      <c r="BH247" s="39"/>
      <c r="BI247" s="72">
        <v>0</v>
      </c>
      <c r="BJ247" s="39"/>
      <c r="BK247" s="56">
        <v>46218</v>
      </c>
      <c r="BL247" s="38">
        <f>(S247*'"Вес" ПИР'!$B$3+X247*'"Вес" ПИР'!$B$4+AG247*'"Вес" ПИР'!$B$5+BB247*'"Вес" ПИР'!$B$6+BG247*'"Вес" ПИР'!$B$7+BI247*'"Вес" ПИР'!$B$8)/100</f>
        <v>0</v>
      </c>
    </row>
    <row r="248" spans="1:64" ht="42">
      <c r="A248" s="54"/>
      <c r="B248" s="54">
        <v>2026</v>
      </c>
      <c r="C248" s="39" t="s">
        <v>413</v>
      </c>
      <c r="D248" s="39">
        <v>154659300</v>
      </c>
      <c r="E248" s="39" t="s">
        <v>414</v>
      </c>
      <c r="F248" s="39" t="s">
        <v>472</v>
      </c>
      <c r="G248" s="39" t="s">
        <v>485</v>
      </c>
      <c r="H248" s="39" t="s">
        <v>539</v>
      </c>
      <c r="I248" s="39" t="s">
        <v>418</v>
      </c>
      <c r="J248" s="39"/>
      <c r="K248" s="39" t="s">
        <v>420</v>
      </c>
      <c r="L248" s="39"/>
      <c r="M248" s="39" t="s">
        <v>443</v>
      </c>
      <c r="N248" s="39"/>
      <c r="O248" s="39" t="s">
        <v>420</v>
      </c>
      <c r="P248" s="39"/>
      <c r="Q248" s="39" t="s">
        <v>420</v>
      </c>
      <c r="R248" s="39"/>
      <c r="S248" s="38">
        <f>(J248*'"Вес" ПИР'!$B$13+L248*'"Вес" ПИР'!$B$14+N248*'"Вес" ПИР'!$B$15+P248*'"Вес" ПИР'!$B$16+R248*'"Вес" ПИР'!$B$17)/100</f>
        <v>0</v>
      </c>
      <c r="T248" s="39" t="s">
        <v>421</v>
      </c>
      <c r="U248" s="39"/>
      <c r="V248" s="39" t="s">
        <v>421</v>
      </c>
      <c r="W248" s="39"/>
      <c r="X248" s="72">
        <f>(U248*'"Вес" ПИР'!$B$22+W248*'"Вес" ПИР'!$B$23)/100</f>
        <v>0</v>
      </c>
      <c r="Y248" s="39"/>
      <c r="Z248" s="39"/>
      <c r="AA248" s="39"/>
      <c r="AB248" s="39"/>
      <c r="AC248" s="39"/>
      <c r="AD248" s="39"/>
      <c r="AE248" s="39"/>
      <c r="AF248" s="39"/>
      <c r="AG248" s="38">
        <f>(Z248*'"Вес" ПИР'!$B$28+AB248*'"Вес" ПИР'!$B$29+AD248*'"Вес" ПИР'!$B$30+AF248*'"Вес" ПИР'!$B$31)/100</f>
        <v>0</v>
      </c>
      <c r="AH248" s="39"/>
      <c r="AI248" s="39"/>
      <c r="AJ248" s="39"/>
      <c r="AK248" s="39"/>
      <c r="AL248" s="39"/>
      <c r="AM248" s="39"/>
      <c r="AN248" s="39"/>
      <c r="AO248" s="39"/>
      <c r="AP248" s="39" t="s">
        <v>420</v>
      </c>
      <c r="AQ248" s="39"/>
      <c r="AR248" s="39" t="s">
        <v>420</v>
      </c>
      <c r="AS248" s="39"/>
      <c r="AT248" s="39" t="s">
        <v>420</v>
      </c>
      <c r="AU248" s="39"/>
      <c r="AV248" s="39"/>
      <c r="AW248" s="39"/>
      <c r="AX248" s="39"/>
      <c r="AY248" s="39"/>
      <c r="AZ248" s="39"/>
      <c r="BA248" s="39"/>
      <c r="BB248" s="72">
        <f>(AI248*'"Вес" ПИР'!$B$36+AK248*'"Вес" ПИР'!$B$37+AM248*'"Вес" ПИР'!$B$38+AO248*'"Вес" ПИР'!$B$39+AQ248*'"Вес" ПИР'!$B$40+AS248*'"Вес" ПИР'!$B$41+AU248*'"Вес" ПИР'!$B$42+AW248*'"Вес" ПИР'!$B$43+AY248*'"Вес" ПИР'!$B$44+BA248*'"Вес" ПИР'!$B$45)/100</f>
        <v>0</v>
      </c>
      <c r="BC248" s="39" t="s">
        <v>420</v>
      </c>
      <c r="BD248" s="39"/>
      <c r="BE248" s="39" t="s">
        <v>420</v>
      </c>
      <c r="BF248" s="57"/>
      <c r="BG248" s="72">
        <f>(BD248*'"Вес" ПИР'!$B$50+BF248*'"Вес" ПИР'!$B$51)/100</f>
        <v>0</v>
      </c>
      <c r="BH248" s="39"/>
      <c r="BI248" s="72">
        <v>0</v>
      </c>
      <c r="BJ248" s="39"/>
      <c r="BK248" s="58">
        <v>46266</v>
      </c>
      <c r="BL248" s="38">
        <f>(S248*'"Вес" ПИР'!$B$3+X248*'"Вес" ПИР'!$B$4+AG248*'"Вес" ПИР'!$B$5+BB248*'"Вес" ПИР'!$B$6+BG248*'"Вес" ПИР'!$B$7+BI248*'"Вес" ПИР'!$B$8)/100</f>
        <v>0</v>
      </c>
    </row>
    <row r="249" spans="1:64" ht="42">
      <c r="A249" s="54"/>
      <c r="B249" s="54">
        <v>2026</v>
      </c>
      <c r="C249" s="39" t="s">
        <v>413</v>
      </c>
      <c r="D249" s="39">
        <v>156053200</v>
      </c>
      <c r="E249" s="39" t="s">
        <v>414</v>
      </c>
      <c r="F249" s="39" t="s">
        <v>487</v>
      </c>
      <c r="G249" s="39" t="s">
        <v>508</v>
      </c>
      <c r="H249" s="39" t="s">
        <v>540</v>
      </c>
      <c r="I249" s="39" t="s">
        <v>418</v>
      </c>
      <c r="J249" s="39"/>
      <c r="K249" s="39" t="s">
        <v>420</v>
      </c>
      <c r="L249" s="39"/>
      <c r="M249" s="39" t="s">
        <v>443</v>
      </c>
      <c r="N249" s="39"/>
      <c r="O249" s="39" t="s">
        <v>420</v>
      </c>
      <c r="P249" s="39"/>
      <c r="Q249" s="39" t="s">
        <v>420</v>
      </c>
      <c r="R249" s="39"/>
      <c r="S249" s="38">
        <f>(J249*'"Вес" ПИР'!$B$13+L249*'"Вес" ПИР'!$B$14+N249*'"Вес" ПИР'!$B$15+P249*'"Вес" ПИР'!$B$16+R249*'"Вес" ПИР'!$B$17)/100</f>
        <v>0</v>
      </c>
      <c r="T249" s="39" t="s">
        <v>127</v>
      </c>
      <c r="U249" s="39"/>
      <c r="V249" s="39" t="s">
        <v>421</v>
      </c>
      <c r="W249" s="39"/>
      <c r="X249" s="72">
        <f>(U249*'"Вес" ПИР'!$B$22+W249*'"Вес" ПИР'!$B$23)/100</f>
        <v>0</v>
      </c>
      <c r="Y249" s="39"/>
      <c r="Z249" s="39"/>
      <c r="AA249" s="39"/>
      <c r="AB249" s="39"/>
      <c r="AC249" s="39"/>
      <c r="AD249" s="39"/>
      <c r="AE249" s="39"/>
      <c r="AF249" s="39"/>
      <c r="AG249" s="38">
        <f>(Z249*'"Вес" ПИР'!$B$28+AB249*'"Вес" ПИР'!$B$29+AD249*'"Вес" ПИР'!$B$30+AF249*'"Вес" ПИР'!$B$31)/100</f>
        <v>0</v>
      </c>
      <c r="AH249" s="39"/>
      <c r="AI249" s="39"/>
      <c r="AJ249" s="39"/>
      <c r="AK249" s="39"/>
      <c r="AL249" s="39"/>
      <c r="AM249" s="39"/>
      <c r="AN249" s="39"/>
      <c r="AO249" s="39"/>
      <c r="AP249" s="39" t="s">
        <v>420</v>
      </c>
      <c r="AQ249" s="39"/>
      <c r="AR249" s="39" t="s">
        <v>420</v>
      </c>
      <c r="AS249" s="39"/>
      <c r="AT249" s="39" t="s">
        <v>420</v>
      </c>
      <c r="AU249" s="39"/>
      <c r="AV249" s="39"/>
      <c r="AW249" s="39"/>
      <c r="AX249" s="39"/>
      <c r="AY249" s="39"/>
      <c r="AZ249" s="39"/>
      <c r="BA249" s="39"/>
      <c r="BB249" s="72">
        <f>(AI249*'"Вес" ПИР'!$B$36+AK249*'"Вес" ПИР'!$B$37+AM249*'"Вес" ПИР'!$B$38+AO249*'"Вес" ПИР'!$B$39+AQ249*'"Вес" ПИР'!$B$40+AS249*'"Вес" ПИР'!$B$41+AU249*'"Вес" ПИР'!$B$42+AW249*'"Вес" ПИР'!$B$43+AY249*'"Вес" ПИР'!$B$44+BA249*'"Вес" ПИР'!$B$45)/100</f>
        <v>0</v>
      </c>
      <c r="BC249" s="39" t="s">
        <v>420</v>
      </c>
      <c r="BD249" s="39"/>
      <c r="BE249" s="39" t="s">
        <v>420</v>
      </c>
      <c r="BF249" s="57"/>
      <c r="BG249" s="72">
        <f>(BD249*'"Вес" ПИР'!$B$50+BF249*'"Вес" ПИР'!$B$51)/100</f>
        <v>0</v>
      </c>
      <c r="BH249" s="39"/>
      <c r="BI249" s="72">
        <v>0</v>
      </c>
      <c r="BJ249" s="39"/>
      <c r="BK249" s="56">
        <v>46218</v>
      </c>
      <c r="BL249" s="38">
        <f>(S249*'"Вес" ПИР'!$B$3+X249*'"Вес" ПИР'!$B$4+AG249*'"Вес" ПИР'!$B$5+BB249*'"Вес" ПИР'!$B$6+BG249*'"Вес" ПИР'!$B$7+BI249*'"Вес" ПИР'!$B$8)/100</f>
        <v>0</v>
      </c>
    </row>
    <row r="250" spans="1:64" ht="42">
      <c r="A250" s="54"/>
      <c r="B250" s="54">
        <v>2026</v>
      </c>
      <c r="C250" s="39" t="s">
        <v>413</v>
      </c>
      <c r="D250" s="39">
        <v>154263200</v>
      </c>
      <c r="E250" s="39" t="s">
        <v>414</v>
      </c>
      <c r="F250" s="39" t="s">
        <v>446</v>
      </c>
      <c r="G250" s="39" t="s">
        <v>468</v>
      </c>
      <c r="H250" s="39" t="s">
        <v>541</v>
      </c>
      <c r="I250" s="39" t="s">
        <v>418</v>
      </c>
      <c r="J250" s="39"/>
      <c r="K250" s="39" t="s">
        <v>420</v>
      </c>
      <c r="L250" s="39"/>
      <c r="M250" s="39" t="s">
        <v>443</v>
      </c>
      <c r="N250" s="39"/>
      <c r="O250" s="39" t="s">
        <v>420</v>
      </c>
      <c r="P250" s="39"/>
      <c r="Q250" s="39" t="s">
        <v>420</v>
      </c>
      <c r="R250" s="39"/>
      <c r="S250" s="38">
        <f>(J250*'"Вес" ПИР'!$B$13+L250*'"Вес" ПИР'!$B$14+N250*'"Вес" ПИР'!$B$15+P250*'"Вес" ПИР'!$B$16+R250*'"Вес" ПИР'!$B$17)/100</f>
        <v>0</v>
      </c>
      <c r="T250" s="39" t="s">
        <v>421</v>
      </c>
      <c r="U250" s="39"/>
      <c r="V250" s="39" t="s">
        <v>421</v>
      </c>
      <c r="W250" s="39"/>
      <c r="X250" s="72">
        <f>(U250*'"Вес" ПИР'!$B$22+W250*'"Вес" ПИР'!$B$23)/100</f>
        <v>0</v>
      </c>
      <c r="Y250" s="39"/>
      <c r="Z250" s="39"/>
      <c r="AA250" s="39"/>
      <c r="AB250" s="39"/>
      <c r="AC250" s="39"/>
      <c r="AD250" s="39"/>
      <c r="AE250" s="39"/>
      <c r="AF250" s="39"/>
      <c r="AG250" s="38">
        <f>(Z250*'"Вес" ПИР'!$B$28+AB250*'"Вес" ПИР'!$B$29+AD250*'"Вес" ПИР'!$B$30+AF250*'"Вес" ПИР'!$B$31)/100</f>
        <v>0</v>
      </c>
      <c r="AH250" s="39"/>
      <c r="AI250" s="39"/>
      <c r="AJ250" s="39"/>
      <c r="AK250" s="39"/>
      <c r="AL250" s="39"/>
      <c r="AM250" s="39"/>
      <c r="AN250" s="39"/>
      <c r="AO250" s="39"/>
      <c r="AP250" s="39" t="s">
        <v>420</v>
      </c>
      <c r="AQ250" s="39"/>
      <c r="AR250" s="39" t="s">
        <v>420</v>
      </c>
      <c r="AS250" s="39"/>
      <c r="AT250" s="39" t="s">
        <v>420</v>
      </c>
      <c r="AU250" s="39"/>
      <c r="AV250" s="39"/>
      <c r="AW250" s="39"/>
      <c r="AX250" s="39"/>
      <c r="AY250" s="39"/>
      <c r="AZ250" s="39"/>
      <c r="BA250" s="39"/>
      <c r="BB250" s="72">
        <f>(AI250*'"Вес" ПИР'!$B$36+AK250*'"Вес" ПИР'!$B$37+AM250*'"Вес" ПИР'!$B$38+AO250*'"Вес" ПИР'!$B$39+AQ250*'"Вес" ПИР'!$B$40+AS250*'"Вес" ПИР'!$B$41+AU250*'"Вес" ПИР'!$B$42+AW250*'"Вес" ПИР'!$B$43+AY250*'"Вес" ПИР'!$B$44+BA250*'"Вес" ПИР'!$B$45)/100</f>
        <v>0</v>
      </c>
      <c r="BC250" s="39" t="s">
        <v>420</v>
      </c>
      <c r="BD250" s="39"/>
      <c r="BE250" s="39" t="s">
        <v>420</v>
      </c>
      <c r="BF250" s="57"/>
      <c r="BG250" s="72">
        <f>(BD250*'"Вес" ПИР'!$B$50+BF250*'"Вес" ПИР'!$B$51)/100</f>
        <v>0</v>
      </c>
      <c r="BH250" s="39"/>
      <c r="BI250" s="72">
        <v>0</v>
      </c>
      <c r="BJ250" s="39"/>
      <c r="BK250" s="58">
        <v>46266</v>
      </c>
      <c r="BL250" s="38">
        <f>(S250*'"Вес" ПИР'!$B$3+X250*'"Вес" ПИР'!$B$4+AG250*'"Вес" ПИР'!$B$5+BB250*'"Вес" ПИР'!$B$6+BG250*'"Вес" ПИР'!$B$7+BI250*'"Вес" ПИР'!$B$8)/100</f>
        <v>0</v>
      </c>
    </row>
    <row r="251" spans="1:64" ht="42">
      <c r="A251" s="54"/>
      <c r="B251" s="54">
        <v>2026</v>
      </c>
      <c r="C251" s="39" t="s">
        <v>413</v>
      </c>
      <c r="D251" s="39">
        <v>154653400</v>
      </c>
      <c r="E251" s="39" t="s">
        <v>414</v>
      </c>
      <c r="F251" s="39" t="s">
        <v>472</v>
      </c>
      <c r="G251" s="39" t="s">
        <v>481</v>
      </c>
      <c r="H251" s="39" t="s">
        <v>542</v>
      </c>
      <c r="I251" s="39" t="s">
        <v>418</v>
      </c>
      <c r="J251" s="39"/>
      <c r="K251" s="39" t="s">
        <v>420</v>
      </c>
      <c r="L251" s="39"/>
      <c r="M251" s="39" t="s">
        <v>443</v>
      </c>
      <c r="N251" s="39"/>
      <c r="O251" s="39" t="s">
        <v>420</v>
      </c>
      <c r="P251" s="39"/>
      <c r="Q251" s="39" t="s">
        <v>420</v>
      </c>
      <c r="R251" s="39"/>
      <c r="S251" s="38">
        <f>(J251*'"Вес" ПИР'!$B$13+L251*'"Вес" ПИР'!$B$14+N251*'"Вес" ПИР'!$B$15+P251*'"Вес" ПИР'!$B$16+R251*'"Вес" ПИР'!$B$17)/100</f>
        <v>0</v>
      </c>
      <c r="T251" s="39" t="s">
        <v>421</v>
      </c>
      <c r="U251" s="39"/>
      <c r="V251" s="39" t="s">
        <v>421</v>
      </c>
      <c r="W251" s="39"/>
      <c r="X251" s="72">
        <f>(U251*'"Вес" ПИР'!$B$22+W251*'"Вес" ПИР'!$B$23)/100</f>
        <v>0</v>
      </c>
      <c r="Y251" s="39"/>
      <c r="Z251" s="39"/>
      <c r="AA251" s="39"/>
      <c r="AB251" s="39"/>
      <c r="AC251" s="39"/>
      <c r="AD251" s="39"/>
      <c r="AE251" s="39"/>
      <c r="AF251" s="39"/>
      <c r="AG251" s="38">
        <f>(Z251*'"Вес" ПИР'!$B$28+AB251*'"Вес" ПИР'!$B$29+AD251*'"Вес" ПИР'!$B$30+AF251*'"Вес" ПИР'!$B$31)/100</f>
        <v>0</v>
      </c>
      <c r="AH251" s="39"/>
      <c r="AI251" s="39"/>
      <c r="AJ251" s="39"/>
      <c r="AK251" s="39"/>
      <c r="AL251" s="39"/>
      <c r="AM251" s="39"/>
      <c r="AN251" s="39"/>
      <c r="AO251" s="39"/>
      <c r="AP251" s="39" t="s">
        <v>420</v>
      </c>
      <c r="AQ251" s="39"/>
      <c r="AR251" s="39" t="s">
        <v>420</v>
      </c>
      <c r="AS251" s="39"/>
      <c r="AT251" s="39" t="s">
        <v>420</v>
      </c>
      <c r="AU251" s="39"/>
      <c r="AV251" s="39"/>
      <c r="AW251" s="39"/>
      <c r="AX251" s="39"/>
      <c r="AY251" s="39"/>
      <c r="AZ251" s="39"/>
      <c r="BA251" s="39"/>
      <c r="BB251" s="72">
        <f>(AI251*'"Вес" ПИР'!$B$36+AK251*'"Вес" ПИР'!$B$37+AM251*'"Вес" ПИР'!$B$38+AO251*'"Вес" ПИР'!$B$39+AQ251*'"Вес" ПИР'!$B$40+AS251*'"Вес" ПИР'!$B$41+AU251*'"Вес" ПИР'!$B$42+AW251*'"Вес" ПИР'!$B$43+AY251*'"Вес" ПИР'!$B$44+BA251*'"Вес" ПИР'!$B$45)/100</f>
        <v>0</v>
      </c>
      <c r="BC251" s="39" t="s">
        <v>420</v>
      </c>
      <c r="BD251" s="39"/>
      <c r="BE251" s="39" t="s">
        <v>420</v>
      </c>
      <c r="BF251" s="57"/>
      <c r="BG251" s="72">
        <f>(BD251*'"Вес" ПИР'!$B$50+BF251*'"Вес" ПИР'!$B$51)/100</f>
        <v>0</v>
      </c>
      <c r="BH251" s="39"/>
      <c r="BI251" s="72">
        <v>0</v>
      </c>
      <c r="BJ251" s="39"/>
      <c r="BK251" s="58">
        <v>46266</v>
      </c>
      <c r="BL251" s="38">
        <f>(S251*'"Вес" ПИР'!$B$3+X251*'"Вес" ПИР'!$B$4+AG251*'"Вес" ПИР'!$B$5+BB251*'"Вес" ПИР'!$B$6+BG251*'"Вес" ПИР'!$B$7+BI251*'"Вес" ПИР'!$B$8)/100</f>
        <v>0</v>
      </c>
    </row>
    <row r="252" spans="1:64" ht="42">
      <c r="A252" s="54"/>
      <c r="B252" s="54">
        <v>2026</v>
      </c>
      <c r="C252" s="39" t="s">
        <v>413</v>
      </c>
      <c r="D252" s="39">
        <v>154835500</v>
      </c>
      <c r="E252" s="39" t="s">
        <v>414</v>
      </c>
      <c r="F252" s="39" t="s">
        <v>528</v>
      </c>
      <c r="G252" s="39" t="s">
        <v>543</v>
      </c>
      <c r="H252" s="39" t="s">
        <v>544</v>
      </c>
      <c r="I252" s="39" t="s">
        <v>418</v>
      </c>
      <c r="J252" s="39"/>
      <c r="K252" s="39" t="s">
        <v>420</v>
      </c>
      <c r="L252" s="39"/>
      <c r="M252" s="39" t="s">
        <v>443</v>
      </c>
      <c r="N252" s="39"/>
      <c r="O252" s="39" t="s">
        <v>420</v>
      </c>
      <c r="P252" s="39"/>
      <c r="Q252" s="39" t="s">
        <v>420</v>
      </c>
      <c r="R252" s="39"/>
      <c r="S252" s="38">
        <f>(J252*'"Вес" ПИР'!$B$13+L252*'"Вес" ПИР'!$B$14+N252*'"Вес" ПИР'!$B$15+P252*'"Вес" ПИР'!$B$16+R252*'"Вес" ПИР'!$B$17)/100</f>
        <v>0</v>
      </c>
      <c r="T252" s="39" t="s">
        <v>421</v>
      </c>
      <c r="U252" s="39"/>
      <c r="V252" s="39" t="s">
        <v>421</v>
      </c>
      <c r="W252" s="39"/>
      <c r="X252" s="72">
        <f>(U252*'"Вес" ПИР'!$B$22+W252*'"Вес" ПИР'!$B$23)/100</f>
        <v>0</v>
      </c>
      <c r="Y252" s="39"/>
      <c r="Z252" s="39"/>
      <c r="AA252" s="39"/>
      <c r="AB252" s="39"/>
      <c r="AC252" s="39"/>
      <c r="AD252" s="39"/>
      <c r="AE252" s="39"/>
      <c r="AF252" s="39"/>
      <c r="AG252" s="38">
        <f>(Z252*'"Вес" ПИР'!$B$28+AB252*'"Вес" ПИР'!$B$29+AD252*'"Вес" ПИР'!$B$30+AF252*'"Вес" ПИР'!$B$31)/100</f>
        <v>0</v>
      </c>
      <c r="AH252" s="39"/>
      <c r="AI252" s="39"/>
      <c r="AJ252" s="39"/>
      <c r="AK252" s="39"/>
      <c r="AL252" s="39"/>
      <c r="AM252" s="39"/>
      <c r="AN252" s="39"/>
      <c r="AO252" s="39"/>
      <c r="AP252" s="39" t="s">
        <v>420</v>
      </c>
      <c r="AQ252" s="39"/>
      <c r="AR252" s="39" t="s">
        <v>420</v>
      </c>
      <c r="AS252" s="39"/>
      <c r="AT252" s="39" t="s">
        <v>420</v>
      </c>
      <c r="AU252" s="39"/>
      <c r="AV252" s="39"/>
      <c r="AW252" s="39"/>
      <c r="AX252" s="39"/>
      <c r="AY252" s="39"/>
      <c r="AZ252" s="39"/>
      <c r="BA252" s="39"/>
      <c r="BB252" s="72">
        <f>(AI252*'"Вес" ПИР'!$B$36+AK252*'"Вес" ПИР'!$B$37+AM252*'"Вес" ПИР'!$B$38+AO252*'"Вес" ПИР'!$B$39+AQ252*'"Вес" ПИР'!$B$40+AS252*'"Вес" ПИР'!$B$41+AU252*'"Вес" ПИР'!$B$42+AW252*'"Вес" ПИР'!$B$43+AY252*'"Вес" ПИР'!$B$44+BA252*'"Вес" ПИР'!$B$45)/100</f>
        <v>0</v>
      </c>
      <c r="BC252" s="39" t="s">
        <v>420</v>
      </c>
      <c r="BD252" s="39"/>
      <c r="BE252" s="39" t="s">
        <v>420</v>
      </c>
      <c r="BF252" s="57"/>
      <c r="BG252" s="72">
        <f>(BD252*'"Вес" ПИР'!$B$50+BF252*'"Вес" ПИР'!$B$51)/100</f>
        <v>0</v>
      </c>
      <c r="BH252" s="39"/>
      <c r="BI252" s="72">
        <v>0</v>
      </c>
      <c r="BJ252" s="39"/>
      <c r="BK252" s="58">
        <v>46266</v>
      </c>
      <c r="BL252" s="38">
        <f>(S252*'"Вес" ПИР'!$B$3+X252*'"Вес" ПИР'!$B$4+AG252*'"Вес" ПИР'!$B$5+BB252*'"Вес" ПИР'!$B$6+BG252*'"Вес" ПИР'!$B$7+BI252*'"Вес" ПИР'!$B$8)/100</f>
        <v>0</v>
      </c>
    </row>
    <row r="253" spans="1:64" ht="42">
      <c r="A253" s="54"/>
      <c r="B253" s="54">
        <v>2026</v>
      </c>
      <c r="C253" s="39" t="s">
        <v>413</v>
      </c>
      <c r="D253" s="39">
        <v>154843200</v>
      </c>
      <c r="E253" s="39" t="s">
        <v>414</v>
      </c>
      <c r="F253" s="39" t="s">
        <v>528</v>
      </c>
      <c r="G253" s="39" t="s">
        <v>545</v>
      </c>
      <c r="H253" s="39" t="s">
        <v>546</v>
      </c>
      <c r="I253" s="39" t="s">
        <v>418</v>
      </c>
      <c r="J253" s="39"/>
      <c r="K253" s="39" t="s">
        <v>420</v>
      </c>
      <c r="L253" s="39"/>
      <c r="M253" s="39" t="s">
        <v>443</v>
      </c>
      <c r="N253" s="39"/>
      <c r="O253" s="39" t="s">
        <v>420</v>
      </c>
      <c r="P253" s="39"/>
      <c r="Q253" s="39" t="s">
        <v>420</v>
      </c>
      <c r="R253" s="39"/>
      <c r="S253" s="38">
        <f>(J253*'"Вес" ПИР'!$B$13+L253*'"Вес" ПИР'!$B$14+N253*'"Вес" ПИР'!$B$15+P253*'"Вес" ПИР'!$B$16+R253*'"Вес" ПИР'!$B$17)/100</f>
        <v>0</v>
      </c>
      <c r="T253" s="39" t="s">
        <v>421</v>
      </c>
      <c r="U253" s="39"/>
      <c r="V253" s="39" t="s">
        <v>421</v>
      </c>
      <c r="W253" s="39"/>
      <c r="X253" s="72">
        <f>(U253*'"Вес" ПИР'!$B$22+W253*'"Вес" ПИР'!$B$23)/100</f>
        <v>0</v>
      </c>
      <c r="Y253" s="39"/>
      <c r="Z253" s="39"/>
      <c r="AA253" s="39"/>
      <c r="AB253" s="39"/>
      <c r="AC253" s="39"/>
      <c r="AD253" s="39"/>
      <c r="AE253" s="39"/>
      <c r="AF253" s="39"/>
      <c r="AG253" s="38">
        <f>(Z253*'"Вес" ПИР'!$B$28+AB253*'"Вес" ПИР'!$B$29+AD253*'"Вес" ПИР'!$B$30+AF253*'"Вес" ПИР'!$B$31)/100</f>
        <v>0</v>
      </c>
      <c r="AH253" s="39"/>
      <c r="AI253" s="39"/>
      <c r="AJ253" s="39"/>
      <c r="AK253" s="39"/>
      <c r="AL253" s="39"/>
      <c r="AM253" s="39"/>
      <c r="AN253" s="39"/>
      <c r="AO253" s="39"/>
      <c r="AP253" s="39" t="s">
        <v>420</v>
      </c>
      <c r="AQ253" s="39"/>
      <c r="AR253" s="39" t="s">
        <v>420</v>
      </c>
      <c r="AS253" s="39"/>
      <c r="AT253" s="39" t="s">
        <v>420</v>
      </c>
      <c r="AU253" s="39"/>
      <c r="AV253" s="39"/>
      <c r="AW253" s="39"/>
      <c r="AX253" s="39"/>
      <c r="AY253" s="39"/>
      <c r="AZ253" s="39"/>
      <c r="BA253" s="39"/>
      <c r="BB253" s="72">
        <f>(AI253*'"Вес" ПИР'!$B$36+AK253*'"Вес" ПИР'!$B$37+AM253*'"Вес" ПИР'!$B$38+AO253*'"Вес" ПИР'!$B$39+AQ253*'"Вес" ПИР'!$B$40+AS253*'"Вес" ПИР'!$B$41+AU253*'"Вес" ПИР'!$B$42+AW253*'"Вес" ПИР'!$B$43+AY253*'"Вес" ПИР'!$B$44+BA253*'"Вес" ПИР'!$B$45)/100</f>
        <v>0</v>
      </c>
      <c r="BC253" s="39" t="s">
        <v>420</v>
      </c>
      <c r="BD253" s="39"/>
      <c r="BE253" s="39" t="s">
        <v>420</v>
      </c>
      <c r="BF253" s="57"/>
      <c r="BG253" s="72">
        <f>(BD253*'"Вес" ПИР'!$B$50+BF253*'"Вес" ПИР'!$B$51)/100</f>
        <v>0</v>
      </c>
      <c r="BH253" s="39"/>
      <c r="BI253" s="72">
        <v>0</v>
      </c>
      <c r="BJ253" s="39"/>
      <c r="BK253" s="58">
        <v>46266</v>
      </c>
      <c r="BL253" s="38">
        <f>(S253*'"Вес" ПИР'!$B$3+X253*'"Вес" ПИР'!$B$4+AG253*'"Вес" ПИР'!$B$5+BB253*'"Вес" ПИР'!$B$6+BG253*'"Вес" ПИР'!$B$7+BI253*'"Вес" ПИР'!$B$8)/100</f>
        <v>0</v>
      </c>
    </row>
    <row r="254" spans="1:64" ht="42">
      <c r="A254" s="54"/>
      <c r="B254" s="54">
        <v>2026</v>
      </c>
      <c r="C254" s="39" t="s">
        <v>413</v>
      </c>
      <c r="D254" s="39">
        <v>155632300</v>
      </c>
      <c r="E254" s="39" t="s">
        <v>414</v>
      </c>
      <c r="F254" s="39" t="s">
        <v>547</v>
      </c>
      <c r="G254" s="39" t="s">
        <v>548</v>
      </c>
      <c r="H254" s="39" t="s">
        <v>549</v>
      </c>
      <c r="I254" s="39" t="s">
        <v>418</v>
      </c>
      <c r="J254" s="39"/>
      <c r="K254" s="39" t="s">
        <v>420</v>
      </c>
      <c r="L254" s="39"/>
      <c r="M254" s="39" t="s">
        <v>443</v>
      </c>
      <c r="N254" s="39"/>
      <c r="O254" s="39" t="s">
        <v>420</v>
      </c>
      <c r="P254" s="39"/>
      <c r="Q254" s="39" t="s">
        <v>420</v>
      </c>
      <c r="R254" s="39"/>
      <c r="S254" s="38">
        <f>(J254*'"Вес" ПИР'!$B$13+L254*'"Вес" ПИР'!$B$14+N254*'"Вес" ПИР'!$B$15+P254*'"Вес" ПИР'!$B$16+R254*'"Вес" ПИР'!$B$17)/100</f>
        <v>0</v>
      </c>
      <c r="T254" s="39" t="s">
        <v>421</v>
      </c>
      <c r="U254" s="39"/>
      <c r="V254" s="39" t="s">
        <v>421</v>
      </c>
      <c r="W254" s="39"/>
      <c r="X254" s="72">
        <f>(U254*'"Вес" ПИР'!$B$22+W254*'"Вес" ПИР'!$B$23)/100</f>
        <v>0</v>
      </c>
      <c r="Y254" s="39"/>
      <c r="Z254" s="39"/>
      <c r="AA254" s="39"/>
      <c r="AB254" s="39"/>
      <c r="AC254" s="39"/>
      <c r="AD254" s="39"/>
      <c r="AE254" s="39"/>
      <c r="AF254" s="39"/>
      <c r="AG254" s="38">
        <f>(Z254*'"Вес" ПИР'!$B$28+AB254*'"Вес" ПИР'!$B$29+AD254*'"Вес" ПИР'!$B$30+AF254*'"Вес" ПИР'!$B$31)/100</f>
        <v>0</v>
      </c>
      <c r="AH254" s="39"/>
      <c r="AI254" s="39"/>
      <c r="AJ254" s="39"/>
      <c r="AK254" s="39"/>
      <c r="AL254" s="39"/>
      <c r="AM254" s="39"/>
      <c r="AN254" s="39"/>
      <c r="AO254" s="39"/>
      <c r="AP254" s="39" t="s">
        <v>420</v>
      </c>
      <c r="AQ254" s="39"/>
      <c r="AR254" s="39" t="s">
        <v>420</v>
      </c>
      <c r="AS254" s="39"/>
      <c r="AT254" s="39" t="s">
        <v>420</v>
      </c>
      <c r="AU254" s="39"/>
      <c r="AV254" s="39"/>
      <c r="AW254" s="39"/>
      <c r="AX254" s="39"/>
      <c r="AY254" s="39"/>
      <c r="AZ254" s="39"/>
      <c r="BA254" s="39"/>
      <c r="BB254" s="72">
        <f>(AI254*'"Вес" ПИР'!$B$36+AK254*'"Вес" ПИР'!$B$37+AM254*'"Вес" ПИР'!$B$38+AO254*'"Вес" ПИР'!$B$39+AQ254*'"Вес" ПИР'!$B$40+AS254*'"Вес" ПИР'!$B$41+AU254*'"Вес" ПИР'!$B$42+AW254*'"Вес" ПИР'!$B$43+AY254*'"Вес" ПИР'!$B$44+BA254*'"Вес" ПИР'!$B$45)/100</f>
        <v>0</v>
      </c>
      <c r="BC254" s="39" t="s">
        <v>420</v>
      </c>
      <c r="BD254" s="39"/>
      <c r="BE254" s="39" t="s">
        <v>420</v>
      </c>
      <c r="BF254" s="57"/>
      <c r="BG254" s="72">
        <f>(BD254*'"Вес" ПИР'!$B$50+BF254*'"Вес" ПИР'!$B$51)/100</f>
        <v>0</v>
      </c>
      <c r="BH254" s="39"/>
      <c r="BI254" s="72">
        <v>0</v>
      </c>
      <c r="BJ254" s="39"/>
      <c r="BK254" s="58">
        <v>46266</v>
      </c>
      <c r="BL254" s="38">
        <f>(S254*'"Вес" ПИР'!$B$3+X254*'"Вес" ПИР'!$B$4+AG254*'"Вес" ПИР'!$B$5+BB254*'"Вес" ПИР'!$B$6+BG254*'"Вес" ПИР'!$B$7+BI254*'"Вес" ПИР'!$B$8)/100</f>
        <v>0</v>
      </c>
    </row>
    <row r="255" spans="1:64" ht="42">
      <c r="A255" s="54"/>
      <c r="B255" s="54">
        <v>2026</v>
      </c>
      <c r="C255" s="39" t="s">
        <v>413</v>
      </c>
      <c r="D255" s="39">
        <v>153251100</v>
      </c>
      <c r="E255" s="39" t="s">
        <v>414</v>
      </c>
      <c r="F255" s="39" t="s">
        <v>415</v>
      </c>
      <c r="G255" s="39" t="s">
        <v>438</v>
      </c>
      <c r="H255" s="39" t="s">
        <v>552</v>
      </c>
      <c r="I255" s="39" t="s">
        <v>418</v>
      </c>
      <c r="J255" s="39"/>
      <c r="K255" s="39" t="s">
        <v>420</v>
      </c>
      <c r="L255" s="39"/>
      <c r="M255" s="39" t="s">
        <v>443</v>
      </c>
      <c r="N255" s="39"/>
      <c r="O255" s="39" t="s">
        <v>420</v>
      </c>
      <c r="P255" s="39"/>
      <c r="Q255" s="39" t="s">
        <v>420</v>
      </c>
      <c r="R255" s="39"/>
      <c r="S255" s="38">
        <f>(J255*'"Вес" ПИР'!$B$13+L255*'"Вес" ПИР'!$B$14+N255*'"Вес" ПИР'!$B$15+P255*'"Вес" ПИР'!$B$16+R255*'"Вес" ПИР'!$B$17)/100</f>
        <v>0</v>
      </c>
      <c r="T255" s="39" t="s">
        <v>421</v>
      </c>
      <c r="U255" s="39"/>
      <c r="V255" s="39" t="s">
        <v>421</v>
      </c>
      <c r="W255" s="39"/>
      <c r="X255" s="72">
        <f>(U255*'"Вес" ПИР'!$B$22+W255*'"Вес" ПИР'!$B$23)/100</f>
        <v>0</v>
      </c>
      <c r="Y255" s="39"/>
      <c r="Z255" s="39"/>
      <c r="AA255" s="39"/>
      <c r="AB255" s="39"/>
      <c r="AC255" s="39"/>
      <c r="AD255" s="39"/>
      <c r="AE255" s="39"/>
      <c r="AF255" s="39"/>
      <c r="AG255" s="38">
        <f>(Z255*'"Вес" ПИР'!$B$28+AB255*'"Вес" ПИР'!$B$29+AD255*'"Вес" ПИР'!$B$30+AF255*'"Вес" ПИР'!$B$31)/100</f>
        <v>0</v>
      </c>
      <c r="AH255" s="39"/>
      <c r="AI255" s="39"/>
      <c r="AJ255" s="39"/>
      <c r="AK255" s="39"/>
      <c r="AL255" s="39"/>
      <c r="AM255" s="39"/>
      <c r="AN255" s="39"/>
      <c r="AO255" s="39"/>
      <c r="AP255" s="39" t="s">
        <v>420</v>
      </c>
      <c r="AQ255" s="39"/>
      <c r="AR255" s="39" t="s">
        <v>420</v>
      </c>
      <c r="AS255" s="39"/>
      <c r="AT255" s="39" t="s">
        <v>420</v>
      </c>
      <c r="AU255" s="39"/>
      <c r="AV255" s="39"/>
      <c r="AW255" s="39"/>
      <c r="AX255" s="39"/>
      <c r="AY255" s="39"/>
      <c r="AZ255" s="39"/>
      <c r="BA255" s="39"/>
      <c r="BB255" s="72">
        <f>(AI255*'"Вес" ПИР'!$B$36+AK255*'"Вес" ПИР'!$B$37+AM255*'"Вес" ПИР'!$B$38+AO255*'"Вес" ПИР'!$B$39+AQ255*'"Вес" ПИР'!$B$40+AS255*'"Вес" ПИР'!$B$41+AU255*'"Вес" ПИР'!$B$42+AW255*'"Вес" ПИР'!$B$43+AY255*'"Вес" ПИР'!$B$44+BA255*'"Вес" ПИР'!$B$45)/100</f>
        <v>0</v>
      </c>
      <c r="BC255" s="39" t="s">
        <v>420</v>
      </c>
      <c r="BD255" s="39"/>
      <c r="BE255" s="39" t="s">
        <v>420</v>
      </c>
      <c r="BF255" s="57"/>
      <c r="BG255" s="72">
        <f>(BD255*'"Вес" ПИР'!$B$50+BF255*'"Вес" ПИР'!$B$51)/100</f>
        <v>0</v>
      </c>
      <c r="BH255" s="39"/>
      <c r="BI255" s="72">
        <v>0</v>
      </c>
      <c r="BJ255" s="39"/>
      <c r="BK255" s="58">
        <v>46266</v>
      </c>
      <c r="BL255" s="38">
        <f>(S255*'"Вес" ПИР'!$B$3+X255*'"Вес" ПИР'!$B$4+AG255*'"Вес" ПИР'!$B$5+BB255*'"Вес" ПИР'!$B$6+BG255*'"Вес" ПИР'!$B$7+BI255*'"Вес" ПИР'!$B$8)/100</f>
        <v>0</v>
      </c>
    </row>
    <row r="256" spans="1:64" ht="42">
      <c r="A256" s="54"/>
      <c r="B256" s="54">
        <v>2026</v>
      </c>
      <c r="C256" s="39" t="s">
        <v>413</v>
      </c>
      <c r="D256" s="39">
        <v>154835100</v>
      </c>
      <c r="E256" s="39" t="s">
        <v>414</v>
      </c>
      <c r="F256" s="39" t="s">
        <v>528</v>
      </c>
      <c r="G256" s="39" t="s">
        <v>543</v>
      </c>
      <c r="H256" s="39" t="s">
        <v>553</v>
      </c>
      <c r="I256" s="39" t="s">
        <v>418</v>
      </c>
      <c r="J256" s="39"/>
      <c r="K256" s="39" t="s">
        <v>420</v>
      </c>
      <c r="L256" s="39"/>
      <c r="M256" s="39" t="s">
        <v>443</v>
      </c>
      <c r="N256" s="39"/>
      <c r="O256" s="39" t="s">
        <v>420</v>
      </c>
      <c r="P256" s="39"/>
      <c r="Q256" s="39" t="s">
        <v>420</v>
      </c>
      <c r="R256" s="39"/>
      <c r="S256" s="38">
        <f>(J256*'"Вес" ПИР'!$B$13+L256*'"Вес" ПИР'!$B$14+N256*'"Вес" ПИР'!$B$15+P256*'"Вес" ПИР'!$B$16+R256*'"Вес" ПИР'!$B$17)/100</f>
        <v>0</v>
      </c>
      <c r="T256" s="39" t="s">
        <v>421</v>
      </c>
      <c r="U256" s="39"/>
      <c r="V256" s="39" t="s">
        <v>421</v>
      </c>
      <c r="W256" s="39"/>
      <c r="X256" s="72">
        <f>(U256*'"Вес" ПИР'!$B$22+W256*'"Вес" ПИР'!$B$23)/100</f>
        <v>0</v>
      </c>
      <c r="Y256" s="39"/>
      <c r="Z256" s="39"/>
      <c r="AA256" s="39"/>
      <c r="AB256" s="39"/>
      <c r="AC256" s="39"/>
      <c r="AD256" s="39"/>
      <c r="AE256" s="39"/>
      <c r="AF256" s="39"/>
      <c r="AG256" s="38">
        <f>(Z256*'"Вес" ПИР'!$B$28+AB256*'"Вес" ПИР'!$B$29+AD256*'"Вес" ПИР'!$B$30+AF256*'"Вес" ПИР'!$B$31)/100</f>
        <v>0</v>
      </c>
      <c r="AH256" s="39"/>
      <c r="AI256" s="39"/>
      <c r="AJ256" s="39"/>
      <c r="AK256" s="39"/>
      <c r="AL256" s="39"/>
      <c r="AM256" s="39"/>
      <c r="AN256" s="39"/>
      <c r="AO256" s="39"/>
      <c r="AP256" s="39" t="s">
        <v>420</v>
      </c>
      <c r="AQ256" s="39"/>
      <c r="AR256" s="39" t="s">
        <v>420</v>
      </c>
      <c r="AS256" s="39"/>
      <c r="AT256" s="39" t="s">
        <v>420</v>
      </c>
      <c r="AU256" s="39"/>
      <c r="AV256" s="39"/>
      <c r="AW256" s="39"/>
      <c r="AX256" s="39"/>
      <c r="AY256" s="39"/>
      <c r="AZ256" s="39"/>
      <c r="BA256" s="39"/>
      <c r="BB256" s="72">
        <f>(AI256*'"Вес" ПИР'!$B$36+AK256*'"Вес" ПИР'!$B$37+AM256*'"Вес" ПИР'!$B$38+AO256*'"Вес" ПИР'!$B$39+AQ256*'"Вес" ПИР'!$B$40+AS256*'"Вес" ПИР'!$B$41+AU256*'"Вес" ПИР'!$B$42+AW256*'"Вес" ПИР'!$B$43+AY256*'"Вес" ПИР'!$B$44+BA256*'"Вес" ПИР'!$B$45)/100</f>
        <v>0</v>
      </c>
      <c r="BC256" s="39" t="s">
        <v>420</v>
      </c>
      <c r="BD256" s="39"/>
      <c r="BE256" s="39" t="s">
        <v>420</v>
      </c>
      <c r="BF256" s="57"/>
      <c r="BG256" s="72">
        <f>(BD256*'"Вес" ПИР'!$B$50+BF256*'"Вес" ПИР'!$B$51)/100</f>
        <v>0</v>
      </c>
      <c r="BH256" s="39"/>
      <c r="BI256" s="72">
        <v>0</v>
      </c>
      <c r="BJ256" s="39"/>
      <c r="BK256" s="58">
        <v>46266</v>
      </c>
      <c r="BL256" s="38">
        <f>(S256*'"Вес" ПИР'!$B$3+X256*'"Вес" ПИР'!$B$4+AG256*'"Вес" ПИР'!$B$5+BB256*'"Вес" ПИР'!$B$6+BG256*'"Вес" ПИР'!$B$7+BI256*'"Вес" ПИР'!$B$8)/100</f>
        <v>0</v>
      </c>
    </row>
    <row r="257" spans="1:64" ht="42">
      <c r="A257" s="54"/>
      <c r="B257" s="54">
        <v>2026</v>
      </c>
      <c r="C257" s="39" t="s">
        <v>413</v>
      </c>
      <c r="D257" s="39">
        <v>154847300</v>
      </c>
      <c r="E257" s="39" t="s">
        <v>414</v>
      </c>
      <c r="F257" s="39" t="s">
        <v>528</v>
      </c>
      <c r="G257" s="39" t="s">
        <v>554</v>
      </c>
      <c r="H257" s="39" t="s">
        <v>555</v>
      </c>
      <c r="I257" s="39" t="s">
        <v>418</v>
      </c>
      <c r="J257" s="39"/>
      <c r="K257" s="39" t="s">
        <v>420</v>
      </c>
      <c r="L257" s="39"/>
      <c r="M257" s="39" t="s">
        <v>443</v>
      </c>
      <c r="N257" s="39"/>
      <c r="O257" s="39" t="s">
        <v>420</v>
      </c>
      <c r="P257" s="39"/>
      <c r="Q257" s="39" t="s">
        <v>420</v>
      </c>
      <c r="R257" s="39"/>
      <c r="S257" s="38">
        <f>(J257*'"Вес" ПИР'!$B$13+L257*'"Вес" ПИР'!$B$14+N257*'"Вес" ПИР'!$B$15+P257*'"Вес" ПИР'!$B$16+R257*'"Вес" ПИР'!$B$17)/100</f>
        <v>0</v>
      </c>
      <c r="T257" s="39" t="s">
        <v>421</v>
      </c>
      <c r="U257" s="39"/>
      <c r="V257" s="39" t="s">
        <v>421</v>
      </c>
      <c r="W257" s="39"/>
      <c r="X257" s="72">
        <f>(U257*'"Вес" ПИР'!$B$22+W257*'"Вес" ПИР'!$B$23)/100</f>
        <v>0</v>
      </c>
      <c r="Y257" s="39"/>
      <c r="Z257" s="39"/>
      <c r="AA257" s="39"/>
      <c r="AB257" s="39"/>
      <c r="AC257" s="39"/>
      <c r="AD257" s="39"/>
      <c r="AE257" s="39"/>
      <c r="AF257" s="39"/>
      <c r="AG257" s="38">
        <f>(Z257*'"Вес" ПИР'!$B$28+AB257*'"Вес" ПИР'!$B$29+AD257*'"Вес" ПИР'!$B$30+AF257*'"Вес" ПИР'!$B$31)/100</f>
        <v>0</v>
      </c>
      <c r="AH257" s="39"/>
      <c r="AI257" s="39"/>
      <c r="AJ257" s="39"/>
      <c r="AK257" s="39"/>
      <c r="AL257" s="39"/>
      <c r="AM257" s="39"/>
      <c r="AN257" s="39"/>
      <c r="AO257" s="39"/>
      <c r="AP257" s="39" t="s">
        <v>420</v>
      </c>
      <c r="AQ257" s="39"/>
      <c r="AR257" s="39" t="s">
        <v>420</v>
      </c>
      <c r="AS257" s="39"/>
      <c r="AT257" s="39" t="s">
        <v>420</v>
      </c>
      <c r="AU257" s="39"/>
      <c r="AV257" s="39"/>
      <c r="AW257" s="39"/>
      <c r="AX257" s="39"/>
      <c r="AY257" s="39"/>
      <c r="AZ257" s="39"/>
      <c r="BA257" s="39"/>
      <c r="BB257" s="72">
        <f>(AI257*'"Вес" ПИР'!$B$36+AK257*'"Вес" ПИР'!$B$37+AM257*'"Вес" ПИР'!$B$38+AO257*'"Вес" ПИР'!$B$39+AQ257*'"Вес" ПИР'!$B$40+AS257*'"Вес" ПИР'!$B$41+AU257*'"Вес" ПИР'!$B$42+AW257*'"Вес" ПИР'!$B$43+AY257*'"Вес" ПИР'!$B$44+BA257*'"Вес" ПИР'!$B$45)/100</f>
        <v>0</v>
      </c>
      <c r="BC257" s="39" t="s">
        <v>420</v>
      </c>
      <c r="BD257" s="39"/>
      <c r="BE257" s="39" t="s">
        <v>420</v>
      </c>
      <c r="BF257" s="57"/>
      <c r="BG257" s="72">
        <f>(BD257*'"Вес" ПИР'!$B$50+BF257*'"Вес" ПИР'!$B$51)/100</f>
        <v>0</v>
      </c>
      <c r="BH257" s="39"/>
      <c r="BI257" s="72">
        <v>0</v>
      </c>
      <c r="BJ257" s="39"/>
      <c r="BK257" s="58">
        <v>46266</v>
      </c>
      <c r="BL257" s="38">
        <f>(S257*'"Вес" ПИР'!$B$3+X257*'"Вес" ПИР'!$B$4+AG257*'"Вес" ПИР'!$B$5+BB257*'"Вес" ПИР'!$B$6+BG257*'"Вес" ПИР'!$B$7+BI257*'"Вес" ПИР'!$B$8)/100</f>
        <v>0</v>
      </c>
    </row>
    <row r="258" spans="1:64" ht="42">
      <c r="A258" s="54"/>
      <c r="B258" s="54">
        <v>2026</v>
      </c>
      <c r="C258" s="39" t="s">
        <v>413</v>
      </c>
      <c r="D258" s="39">
        <v>154865400</v>
      </c>
      <c r="E258" s="39" t="s">
        <v>414</v>
      </c>
      <c r="F258" s="39" t="s">
        <v>528</v>
      </c>
      <c r="G258" s="39" t="s">
        <v>556</v>
      </c>
      <c r="H258" s="39" t="s">
        <v>144</v>
      </c>
      <c r="I258" s="39" t="s">
        <v>418</v>
      </c>
      <c r="J258" s="39"/>
      <c r="K258" s="39" t="s">
        <v>420</v>
      </c>
      <c r="L258" s="39"/>
      <c r="M258" s="39" t="s">
        <v>443</v>
      </c>
      <c r="N258" s="39"/>
      <c r="O258" s="39" t="s">
        <v>420</v>
      </c>
      <c r="P258" s="39"/>
      <c r="Q258" s="39" t="s">
        <v>420</v>
      </c>
      <c r="R258" s="39"/>
      <c r="S258" s="38">
        <f>(J258*'"Вес" ПИР'!$B$13+L258*'"Вес" ПИР'!$B$14+N258*'"Вес" ПИР'!$B$15+P258*'"Вес" ПИР'!$B$16+R258*'"Вес" ПИР'!$B$17)/100</f>
        <v>0</v>
      </c>
      <c r="T258" s="39" t="s">
        <v>421</v>
      </c>
      <c r="U258" s="39"/>
      <c r="V258" s="39" t="s">
        <v>421</v>
      </c>
      <c r="W258" s="39"/>
      <c r="X258" s="72">
        <f>(U258*'"Вес" ПИР'!$B$22+W258*'"Вес" ПИР'!$B$23)/100</f>
        <v>0</v>
      </c>
      <c r="Y258" s="39"/>
      <c r="Z258" s="39"/>
      <c r="AA258" s="39"/>
      <c r="AB258" s="39"/>
      <c r="AC258" s="39"/>
      <c r="AD258" s="39"/>
      <c r="AE258" s="39"/>
      <c r="AF258" s="39"/>
      <c r="AG258" s="38">
        <f>(Z258*'"Вес" ПИР'!$B$28+AB258*'"Вес" ПИР'!$B$29+AD258*'"Вес" ПИР'!$B$30+AF258*'"Вес" ПИР'!$B$31)/100</f>
        <v>0</v>
      </c>
      <c r="AH258" s="39"/>
      <c r="AI258" s="39"/>
      <c r="AJ258" s="39"/>
      <c r="AK258" s="39"/>
      <c r="AL258" s="39"/>
      <c r="AM258" s="39"/>
      <c r="AN258" s="39"/>
      <c r="AO258" s="39"/>
      <c r="AP258" s="39" t="s">
        <v>420</v>
      </c>
      <c r="AQ258" s="39"/>
      <c r="AR258" s="39" t="s">
        <v>420</v>
      </c>
      <c r="AS258" s="39"/>
      <c r="AT258" s="39" t="s">
        <v>420</v>
      </c>
      <c r="AU258" s="39"/>
      <c r="AV258" s="39"/>
      <c r="AW258" s="39"/>
      <c r="AX258" s="39"/>
      <c r="AY258" s="39"/>
      <c r="AZ258" s="39"/>
      <c r="BA258" s="39"/>
      <c r="BB258" s="72">
        <f>(AI258*'"Вес" ПИР'!$B$36+AK258*'"Вес" ПИР'!$B$37+AM258*'"Вес" ПИР'!$B$38+AO258*'"Вес" ПИР'!$B$39+AQ258*'"Вес" ПИР'!$B$40+AS258*'"Вес" ПИР'!$B$41+AU258*'"Вес" ПИР'!$B$42+AW258*'"Вес" ПИР'!$B$43+AY258*'"Вес" ПИР'!$B$44+BA258*'"Вес" ПИР'!$B$45)/100</f>
        <v>0</v>
      </c>
      <c r="BC258" s="39" t="s">
        <v>420</v>
      </c>
      <c r="BD258" s="39"/>
      <c r="BE258" s="39" t="s">
        <v>420</v>
      </c>
      <c r="BF258" s="57"/>
      <c r="BG258" s="72">
        <f>(BD258*'"Вес" ПИР'!$B$50+BF258*'"Вес" ПИР'!$B$51)/100</f>
        <v>0</v>
      </c>
      <c r="BH258" s="39"/>
      <c r="BI258" s="72">
        <v>0</v>
      </c>
      <c r="BJ258" s="39"/>
      <c r="BK258" s="58">
        <v>46266</v>
      </c>
      <c r="BL258" s="38">
        <f>(S258*'"Вес" ПИР'!$B$3+X258*'"Вес" ПИР'!$B$4+AG258*'"Вес" ПИР'!$B$5+BB258*'"Вес" ПИР'!$B$6+BG258*'"Вес" ПИР'!$B$7+BI258*'"Вес" ПИР'!$B$8)/100</f>
        <v>0</v>
      </c>
    </row>
    <row r="259" spans="1:64" ht="42">
      <c r="A259" s="54"/>
      <c r="B259" s="54">
        <v>2026</v>
      </c>
      <c r="C259" s="39" t="s">
        <v>413</v>
      </c>
      <c r="D259" s="39">
        <v>155633100</v>
      </c>
      <c r="E259" s="39" t="s">
        <v>414</v>
      </c>
      <c r="F259" s="39" t="s">
        <v>547</v>
      </c>
      <c r="G259" s="39" t="s">
        <v>557</v>
      </c>
      <c r="H259" s="39" t="s">
        <v>558</v>
      </c>
      <c r="I259" s="39" t="s">
        <v>418</v>
      </c>
      <c r="J259" s="39"/>
      <c r="K259" s="39" t="s">
        <v>420</v>
      </c>
      <c r="L259" s="39"/>
      <c r="M259" s="39" t="s">
        <v>443</v>
      </c>
      <c r="N259" s="39"/>
      <c r="O259" s="39" t="s">
        <v>420</v>
      </c>
      <c r="P259" s="39"/>
      <c r="Q259" s="39" t="s">
        <v>420</v>
      </c>
      <c r="R259" s="39"/>
      <c r="S259" s="38">
        <f>(J259*'"Вес" ПИР'!$B$13+L259*'"Вес" ПИР'!$B$14+N259*'"Вес" ПИР'!$B$15+P259*'"Вес" ПИР'!$B$16+R259*'"Вес" ПИР'!$B$17)/100</f>
        <v>0</v>
      </c>
      <c r="T259" s="39" t="s">
        <v>421</v>
      </c>
      <c r="U259" s="39"/>
      <c r="V259" s="39" t="s">
        <v>421</v>
      </c>
      <c r="W259" s="39"/>
      <c r="X259" s="72">
        <f>(U259*'"Вес" ПИР'!$B$22+W259*'"Вес" ПИР'!$B$23)/100</f>
        <v>0</v>
      </c>
      <c r="Y259" s="39"/>
      <c r="Z259" s="39"/>
      <c r="AA259" s="39"/>
      <c r="AB259" s="39"/>
      <c r="AC259" s="39"/>
      <c r="AD259" s="39"/>
      <c r="AE259" s="39"/>
      <c r="AF259" s="39"/>
      <c r="AG259" s="38">
        <f>(Z259*'"Вес" ПИР'!$B$28+AB259*'"Вес" ПИР'!$B$29+AD259*'"Вес" ПИР'!$B$30+AF259*'"Вес" ПИР'!$B$31)/100</f>
        <v>0</v>
      </c>
      <c r="AH259" s="39"/>
      <c r="AI259" s="39"/>
      <c r="AJ259" s="39"/>
      <c r="AK259" s="39"/>
      <c r="AL259" s="39"/>
      <c r="AM259" s="39"/>
      <c r="AN259" s="39"/>
      <c r="AO259" s="39"/>
      <c r="AP259" s="39" t="s">
        <v>420</v>
      </c>
      <c r="AQ259" s="39"/>
      <c r="AR259" s="39" t="s">
        <v>420</v>
      </c>
      <c r="AS259" s="39"/>
      <c r="AT259" s="39" t="s">
        <v>420</v>
      </c>
      <c r="AU259" s="39"/>
      <c r="AV259" s="39"/>
      <c r="AW259" s="39"/>
      <c r="AX259" s="39"/>
      <c r="AY259" s="39"/>
      <c r="AZ259" s="39"/>
      <c r="BA259" s="39"/>
      <c r="BB259" s="72">
        <f>(AI259*'"Вес" ПИР'!$B$36+AK259*'"Вес" ПИР'!$B$37+AM259*'"Вес" ПИР'!$B$38+AO259*'"Вес" ПИР'!$B$39+AQ259*'"Вес" ПИР'!$B$40+AS259*'"Вес" ПИР'!$B$41+AU259*'"Вес" ПИР'!$B$42+AW259*'"Вес" ПИР'!$B$43+AY259*'"Вес" ПИР'!$B$44+BA259*'"Вес" ПИР'!$B$45)/100</f>
        <v>0</v>
      </c>
      <c r="BC259" s="39" t="s">
        <v>420</v>
      </c>
      <c r="BD259" s="39"/>
      <c r="BE259" s="39" t="s">
        <v>420</v>
      </c>
      <c r="BF259" s="57"/>
      <c r="BG259" s="72">
        <f>(BD259*'"Вес" ПИР'!$B$50+BF259*'"Вес" ПИР'!$B$51)/100</f>
        <v>0</v>
      </c>
      <c r="BH259" s="39"/>
      <c r="BI259" s="72">
        <v>0</v>
      </c>
      <c r="BJ259" s="39"/>
      <c r="BK259" s="58">
        <v>46266</v>
      </c>
      <c r="BL259" s="38">
        <f>(S259*'"Вес" ПИР'!$B$3+X259*'"Вес" ПИР'!$B$4+AG259*'"Вес" ПИР'!$B$5+BB259*'"Вес" ПИР'!$B$6+BG259*'"Вес" ПИР'!$B$7+BI259*'"Вес" ПИР'!$B$8)/100</f>
        <v>0</v>
      </c>
    </row>
    <row r="260" spans="1:64" ht="42">
      <c r="A260" s="54"/>
      <c r="B260" s="54">
        <v>2026</v>
      </c>
      <c r="C260" s="39" t="s">
        <v>413</v>
      </c>
      <c r="D260" s="39">
        <v>154251100</v>
      </c>
      <c r="E260" s="39" t="s">
        <v>414</v>
      </c>
      <c r="F260" s="39" t="s">
        <v>446</v>
      </c>
      <c r="G260" s="39" t="s">
        <v>559</v>
      </c>
      <c r="H260" s="39" t="s">
        <v>560</v>
      </c>
      <c r="I260" s="39" t="s">
        <v>418</v>
      </c>
      <c r="J260" s="39"/>
      <c r="K260" s="39" t="s">
        <v>420</v>
      </c>
      <c r="L260" s="39"/>
      <c r="M260" s="39" t="s">
        <v>443</v>
      </c>
      <c r="N260" s="39"/>
      <c r="O260" s="39" t="s">
        <v>420</v>
      </c>
      <c r="P260" s="39"/>
      <c r="Q260" s="39" t="s">
        <v>420</v>
      </c>
      <c r="R260" s="39"/>
      <c r="S260" s="38">
        <f>(J260*'"Вес" ПИР'!$B$13+L260*'"Вес" ПИР'!$B$14+N260*'"Вес" ПИР'!$B$15+P260*'"Вес" ПИР'!$B$16+R260*'"Вес" ПИР'!$B$17)/100</f>
        <v>0</v>
      </c>
      <c r="T260" s="39" t="s">
        <v>421</v>
      </c>
      <c r="U260" s="39"/>
      <c r="V260" s="39" t="s">
        <v>421</v>
      </c>
      <c r="W260" s="39"/>
      <c r="X260" s="72">
        <f>(U260*'"Вес" ПИР'!$B$22+W260*'"Вес" ПИР'!$B$23)/100</f>
        <v>0</v>
      </c>
      <c r="Y260" s="39"/>
      <c r="Z260" s="39"/>
      <c r="AA260" s="39"/>
      <c r="AB260" s="39"/>
      <c r="AC260" s="39"/>
      <c r="AD260" s="39"/>
      <c r="AE260" s="39"/>
      <c r="AF260" s="39"/>
      <c r="AG260" s="38">
        <f>(Z260*'"Вес" ПИР'!$B$28+AB260*'"Вес" ПИР'!$B$29+AD260*'"Вес" ПИР'!$B$30+AF260*'"Вес" ПИР'!$B$31)/100</f>
        <v>0</v>
      </c>
      <c r="AH260" s="39"/>
      <c r="AI260" s="39"/>
      <c r="AJ260" s="39"/>
      <c r="AK260" s="39"/>
      <c r="AL260" s="39"/>
      <c r="AM260" s="39"/>
      <c r="AN260" s="39"/>
      <c r="AO260" s="39"/>
      <c r="AP260" s="39" t="s">
        <v>420</v>
      </c>
      <c r="AQ260" s="39"/>
      <c r="AR260" s="39" t="s">
        <v>420</v>
      </c>
      <c r="AS260" s="39"/>
      <c r="AT260" s="39" t="s">
        <v>420</v>
      </c>
      <c r="AU260" s="39"/>
      <c r="AV260" s="39"/>
      <c r="AW260" s="39"/>
      <c r="AX260" s="39"/>
      <c r="AY260" s="39"/>
      <c r="AZ260" s="39"/>
      <c r="BA260" s="39"/>
      <c r="BB260" s="72">
        <f>(AI260*'"Вес" ПИР'!$B$36+AK260*'"Вес" ПИР'!$B$37+AM260*'"Вес" ПИР'!$B$38+AO260*'"Вес" ПИР'!$B$39+AQ260*'"Вес" ПИР'!$B$40+AS260*'"Вес" ПИР'!$B$41+AU260*'"Вес" ПИР'!$B$42+AW260*'"Вес" ПИР'!$B$43+AY260*'"Вес" ПИР'!$B$44+BA260*'"Вес" ПИР'!$B$45)/100</f>
        <v>0</v>
      </c>
      <c r="BC260" s="39" t="s">
        <v>420</v>
      </c>
      <c r="BD260" s="39"/>
      <c r="BE260" s="39" t="s">
        <v>420</v>
      </c>
      <c r="BF260" s="57"/>
      <c r="BG260" s="72">
        <f>(BD260*'"Вес" ПИР'!$B$50+BF260*'"Вес" ПИР'!$B$51)/100</f>
        <v>0</v>
      </c>
      <c r="BH260" s="39"/>
      <c r="BI260" s="72">
        <v>0</v>
      </c>
      <c r="BJ260" s="39"/>
      <c r="BK260" s="58">
        <v>46266</v>
      </c>
      <c r="BL260" s="38">
        <f>(S260*'"Вес" ПИР'!$B$3+X260*'"Вес" ПИР'!$B$4+AG260*'"Вес" ПИР'!$B$5+BB260*'"Вес" ПИР'!$B$6+BG260*'"Вес" ПИР'!$B$7+BI260*'"Вес" ПИР'!$B$8)/100</f>
        <v>0</v>
      </c>
    </row>
    <row r="261" spans="1:64" ht="28">
      <c r="A261" s="39"/>
      <c r="B261" s="54">
        <v>2026</v>
      </c>
      <c r="C261" s="39" t="s">
        <v>565</v>
      </c>
      <c r="D261" s="39">
        <v>191037200</v>
      </c>
      <c r="E261" s="39" t="s">
        <v>566</v>
      </c>
      <c r="F261" s="39" t="s">
        <v>567</v>
      </c>
      <c r="G261" s="39" t="s">
        <v>568</v>
      </c>
      <c r="H261" s="39" t="s">
        <v>569</v>
      </c>
      <c r="I261" s="39" t="s">
        <v>418</v>
      </c>
      <c r="J261" s="39"/>
      <c r="K261" s="39" t="s">
        <v>571</v>
      </c>
      <c r="L261" s="39"/>
      <c r="M261" s="39" t="s">
        <v>570</v>
      </c>
      <c r="N261" s="39"/>
      <c r="O261" s="39" t="s">
        <v>572</v>
      </c>
      <c r="P261" s="39"/>
      <c r="Q261" s="39" t="s">
        <v>571</v>
      </c>
      <c r="R261" s="39"/>
      <c r="S261" s="38">
        <f>(J261*'"Вес" ПИР'!$B$13+L261*'"Вес" ПИР'!$B$14+N261*'"Вес" ПИР'!$B$15+P261*'"Вес" ПИР'!$B$16+R261*'"Вес" ПИР'!$B$17)/100</f>
        <v>0</v>
      </c>
      <c r="T261" s="39" t="s">
        <v>573</v>
      </c>
      <c r="U261" s="39"/>
      <c r="V261" s="39" t="s">
        <v>574</v>
      </c>
      <c r="W261" s="39"/>
      <c r="X261" s="72">
        <f>(U261*'"Вес" ПИР'!$B$22+W261*'"Вес" ПИР'!$B$23)/100</f>
        <v>0</v>
      </c>
      <c r="Y261" s="39"/>
      <c r="Z261" s="39"/>
      <c r="AA261" s="39"/>
      <c r="AB261" s="39"/>
      <c r="AC261" s="39"/>
      <c r="AD261" s="39"/>
      <c r="AE261" s="39"/>
      <c r="AF261" s="39"/>
      <c r="AG261" s="38">
        <f>(Z261*'"Вес" ПИР'!$B$28+AB261*'"Вес" ПИР'!$B$29+AD261*'"Вес" ПИР'!$B$30+AF261*'"Вес" ПИР'!$B$31)/100</f>
        <v>0</v>
      </c>
      <c r="AH261" s="39" t="s">
        <v>571</v>
      </c>
      <c r="AI261" s="39"/>
      <c r="AJ261" s="39" t="s">
        <v>575</v>
      </c>
      <c r="AK261" s="39"/>
      <c r="AL261" s="39"/>
      <c r="AM261" s="39"/>
      <c r="AN261" s="39"/>
      <c r="AO261" s="39"/>
      <c r="AP261" s="39" t="s">
        <v>575</v>
      </c>
      <c r="AQ261" s="39"/>
      <c r="AR261" s="39"/>
      <c r="AS261" s="39"/>
      <c r="AT261" s="39" t="s">
        <v>575</v>
      </c>
      <c r="AU261" s="39"/>
      <c r="AV261" s="39"/>
      <c r="AW261" s="39"/>
      <c r="AX261" s="39"/>
      <c r="AY261" s="39"/>
      <c r="AZ261" s="39"/>
      <c r="BA261" s="39"/>
      <c r="BB261" s="72">
        <f>(AI261*'"Вес" ПИР'!$B$36+AK261*'"Вес" ПИР'!$B$37+AM261*'"Вес" ПИР'!$B$38+AO261*'"Вес" ПИР'!$B$39+AQ261*'"Вес" ПИР'!$B$40+AS261*'"Вес" ПИР'!$B$41+AU261*'"Вес" ПИР'!$B$42+AW261*'"Вес" ПИР'!$B$43+AY261*'"Вес" ПИР'!$B$44+BA261*'"Вес" ПИР'!$B$45)/100</f>
        <v>0</v>
      </c>
      <c r="BC261" s="39" t="s">
        <v>576</v>
      </c>
      <c r="BD261" s="39"/>
      <c r="BE261" s="39" t="s">
        <v>576</v>
      </c>
      <c r="BF261" s="57"/>
      <c r="BG261" s="72">
        <f>(BD261*'"Вес" ПИР'!$B$50+BF261*'"Вес" ПИР'!$B$51)/100</f>
        <v>0</v>
      </c>
      <c r="BH261" s="39"/>
      <c r="BI261" s="72">
        <v>0</v>
      </c>
      <c r="BJ261" s="39"/>
      <c r="BK261" s="54" t="s">
        <v>577</v>
      </c>
      <c r="BL261" s="38">
        <f>(S261*'"Вес" ПИР'!$B$3+X261*'"Вес" ПИР'!$B$4+AG261*'"Вес" ПИР'!$B$5+BB261*'"Вес" ПИР'!$B$6+BG261*'"Вес" ПИР'!$B$7+BI261*'"Вес" ПИР'!$B$8)/100</f>
        <v>0</v>
      </c>
    </row>
    <row r="262" spans="1:64" ht="28">
      <c r="A262" s="39"/>
      <c r="B262" s="54">
        <v>2026</v>
      </c>
      <c r="C262" s="39" t="s">
        <v>565</v>
      </c>
      <c r="D262" s="39">
        <v>191037700</v>
      </c>
      <c r="E262" s="39" t="s">
        <v>566</v>
      </c>
      <c r="F262" s="39" t="s">
        <v>578</v>
      </c>
      <c r="G262" s="39" t="s">
        <v>579</v>
      </c>
      <c r="H262" s="39" t="s">
        <v>580</v>
      </c>
      <c r="I262" s="39" t="s">
        <v>418</v>
      </c>
      <c r="J262" s="39"/>
      <c r="K262" s="39" t="s">
        <v>571</v>
      </c>
      <c r="L262" s="39"/>
      <c r="M262" s="39" t="s">
        <v>570</v>
      </c>
      <c r="N262" s="39"/>
      <c r="O262" s="39" t="s">
        <v>572</v>
      </c>
      <c r="P262" s="39"/>
      <c r="Q262" s="39" t="s">
        <v>571</v>
      </c>
      <c r="R262" s="39"/>
      <c r="S262" s="38">
        <f>(J262*'"Вес" ПИР'!$B$13+L262*'"Вес" ПИР'!$B$14+N262*'"Вес" ПИР'!$B$15+P262*'"Вес" ПИР'!$B$16+R262*'"Вес" ПИР'!$B$17)/100</f>
        <v>0</v>
      </c>
      <c r="T262" s="39" t="s">
        <v>573</v>
      </c>
      <c r="U262" s="39"/>
      <c r="V262" s="39" t="s">
        <v>574</v>
      </c>
      <c r="W262" s="39"/>
      <c r="X262" s="72">
        <f>(U262*'"Вес" ПИР'!$B$22+W262*'"Вес" ПИР'!$B$23)/100</f>
        <v>0</v>
      </c>
      <c r="Y262" s="39"/>
      <c r="Z262" s="39"/>
      <c r="AA262" s="39"/>
      <c r="AB262" s="39"/>
      <c r="AC262" s="39"/>
      <c r="AD262" s="39"/>
      <c r="AE262" s="39"/>
      <c r="AF262" s="39"/>
      <c r="AG262" s="38">
        <f>(Z262*'"Вес" ПИР'!$B$28+AB262*'"Вес" ПИР'!$B$29+AD262*'"Вес" ПИР'!$B$30+AF262*'"Вес" ПИР'!$B$31)/100</f>
        <v>0</v>
      </c>
      <c r="AH262" s="39" t="s">
        <v>571</v>
      </c>
      <c r="AI262" s="39"/>
      <c r="AJ262" s="39" t="s">
        <v>575</v>
      </c>
      <c r="AK262" s="39"/>
      <c r="AL262" s="39"/>
      <c r="AM262" s="39"/>
      <c r="AN262" s="39"/>
      <c r="AO262" s="39"/>
      <c r="AP262" s="39" t="s">
        <v>575</v>
      </c>
      <c r="AQ262" s="39"/>
      <c r="AR262" s="39"/>
      <c r="AS262" s="39"/>
      <c r="AT262" s="39" t="s">
        <v>575</v>
      </c>
      <c r="AU262" s="39"/>
      <c r="AV262" s="39"/>
      <c r="AW262" s="39"/>
      <c r="AX262" s="39"/>
      <c r="AY262" s="39"/>
      <c r="AZ262" s="39"/>
      <c r="BA262" s="39"/>
      <c r="BB262" s="72">
        <f>(AI262*'"Вес" ПИР'!$B$36+AK262*'"Вес" ПИР'!$B$37+AM262*'"Вес" ПИР'!$B$38+AO262*'"Вес" ПИР'!$B$39+AQ262*'"Вес" ПИР'!$B$40+AS262*'"Вес" ПИР'!$B$41+AU262*'"Вес" ПИР'!$B$42+AW262*'"Вес" ПИР'!$B$43+AY262*'"Вес" ПИР'!$B$44+BA262*'"Вес" ПИР'!$B$45)/100</f>
        <v>0</v>
      </c>
      <c r="BC262" s="39" t="s">
        <v>576</v>
      </c>
      <c r="BD262" s="39"/>
      <c r="BE262" s="39" t="s">
        <v>576</v>
      </c>
      <c r="BF262" s="57"/>
      <c r="BG262" s="72">
        <f>(BD262*'"Вес" ПИР'!$B$50+BF262*'"Вес" ПИР'!$B$51)/100</f>
        <v>0</v>
      </c>
      <c r="BH262" s="39"/>
      <c r="BI262" s="72">
        <v>0</v>
      </c>
      <c r="BJ262" s="39"/>
      <c r="BK262" s="54" t="s">
        <v>577</v>
      </c>
      <c r="BL262" s="38">
        <f>(S262*'"Вес" ПИР'!$B$3+X262*'"Вес" ПИР'!$B$4+AG262*'"Вес" ПИР'!$B$5+BB262*'"Вес" ПИР'!$B$6+BG262*'"Вес" ПИР'!$B$7+BI262*'"Вес" ПИР'!$B$8)/100</f>
        <v>0</v>
      </c>
    </row>
    <row r="263" spans="1:64" ht="28">
      <c r="A263" s="39"/>
      <c r="B263" s="54">
        <v>2026</v>
      </c>
      <c r="C263" s="39" t="s">
        <v>565</v>
      </c>
      <c r="D263" s="39">
        <v>193630200</v>
      </c>
      <c r="E263" s="39" t="s">
        <v>566</v>
      </c>
      <c r="F263" s="39" t="s">
        <v>581</v>
      </c>
      <c r="G263" s="39" t="s">
        <v>582</v>
      </c>
      <c r="H263" s="39" t="s">
        <v>583</v>
      </c>
      <c r="I263" s="39" t="s">
        <v>418</v>
      </c>
      <c r="J263" s="39"/>
      <c r="K263" s="39" t="s">
        <v>571</v>
      </c>
      <c r="L263" s="39"/>
      <c r="M263" s="39" t="s">
        <v>570</v>
      </c>
      <c r="N263" s="39"/>
      <c r="O263" s="39" t="s">
        <v>572</v>
      </c>
      <c r="P263" s="39"/>
      <c r="Q263" s="39" t="s">
        <v>571</v>
      </c>
      <c r="R263" s="39"/>
      <c r="S263" s="38">
        <f>(J263*'"Вес" ПИР'!$B$13+L263*'"Вес" ПИР'!$B$14+N263*'"Вес" ПИР'!$B$15+P263*'"Вес" ПИР'!$B$16+R263*'"Вес" ПИР'!$B$17)/100</f>
        <v>0</v>
      </c>
      <c r="T263" s="39" t="s">
        <v>584</v>
      </c>
      <c r="U263" s="39"/>
      <c r="V263" s="39" t="s">
        <v>585</v>
      </c>
      <c r="W263" s="39"/>
      <c r="X263" s="72">
        <f>(U263*'"Вес" ПИР'!$B$22+W263*'"Вес" ПИР'!$B$23)/100</f>
        <v>0</v>
      </c>
      <c r="Y263" s="39"/>
      <c r="Z263" s="39"/>
      <c r="AA263" s="39"/>
      <c r="AB263" s="39"/>
      <c r="AC263" s="39"/>
      <c r="AD263" s="39"/>
      <c r="AE263" s="39"/>
      <c r="AF263" s="39"/>
      <c r="AG263" s="38">
        <f>(Z263*'"Вес" ПИР'!$B$28+AB263*'"Вес" ПИР'!$B$29+AD263*'"Вес" ПИР'!$B$30+AF263*'"Вес" ПИР'!$B$31)/100</f>
        <v>0</v>
      </c>
      <c r="AH263" s="39" t="s">
        <v>571</v>
      </c>
      <c r="AI263" s="39"/>
      <c r="AJ263" s="39" t="s">
        <v>575</v>
      </c>
      <c r="AK263" s="39"/>
      <c r="AL263" s="39"/>
      <c r="AM263" s="39"/>
      <c r="AN263" s="39"/>
      <c r="AO263" s="39"/>
      <c r="AP263" s="39" t="s">
        <v>575</v>
      </c>
      <c r="AQ263" s="39"/>
      <c r="AR263" s="39"/>
      <c r="AS263" s="39"/>
      <c r="AT263" s="39" t="s">
        <v>575</v>
      </c>
      <c r="AU263" s="39"/>
      <c r="AV263" s="39"/>
      <c r="AW263" s="39"/>
      <c r="AX263" s="39"/>
      <c r="AY263" s="39"/>
      <c r="AZ263" s="39"/>
      <c r="BA263" s="39"/>
      <c r="BB263" s="72">
        <f>(AI263*'"Вес" ПИР'!$B$36+AK263*'"Вес" ПИР'!$B$37+AM263*'"Вес" ПИР'!$B$38+AO263*'"Вес" ПИР'!$B$39+AQ263*'"Вес" ПИР'!$B$40+AS263*'"Вес" ПИР'!$B$41+AU263*'"Вес" ПИР'!$B$42+AW263*'"Вес" ПИР'!$B$43+AY263*'"Вес" ПИР'!$B$44+BA263*'"Вес" ПИР'!$B$45)/100</f>
        <v>0</v>
      </c>
      <c r="BC263" s="39" t="s">
        <v>576</v>
      </c>
      <c r="BD263" s="39"/>
      <c r="BE263" s="39" t="s">
        <v>576</v>
      </c>
      <c r="BF263" s="57"/>
      <c r="BG263" s="72">
        <f>(BD263*'"Вес" ПИР'!$B$50+BF263*'"Вес" ПИР'!$B$51)/100</f>
        <v>0</v>
      </c>
      <c r="BH263" s="39"/>
      <c r="BI263" s="72">
        <v>0</v>
      </c>
      <c r="BJ263" s="39"/>
      <c r="BK263" s="54" t="s">
        <v>577</v>
      </c>
      <c r="BL263" s="38">
        <f>(S263*'"Вес" ПИР'!$B$3+X263*'"Вес" ПИР'!$B$4+AG263*'"Вес" ПИР'!$B$5+BB263*'"Вес" ПИР'!$B$6+BG263*'"Вес" ПИР'!$B$7+BI263*'"Вес" ПИР'!$B$8)/100</f>
        <v>0</v>
      </c>
    </row>
    <row r="264" spans="1:64" ht="28">
      <c r="A264" s="39"/>
      <c r="B264" s="54">
        <v>2026</v>
      </c>
      <c r="C264" s="39" t="s">
        <v>565</v>
      </c>
      <c r="D264" s="39">
        <v>193630300</v>
      </c>
      <c r="E264" s="39" t="s">
        <v>566</v>
      </c>
      <c r="F264" s="39" t="s">
        <v>581</v>
      </c>
      <c r="G264" s="39" t="s">
        <v>582</v>
      </c>
      <c r="H264" s="39" t="s">
        <v>586</v>
      </c>
      <c r="I264" s="39" t="s">
        <v>418</v>
      </c>
      <c r="J264" s="39"/>
      <c r="K264" s="39" t="s">
        <v>571</v>
      </c>
      <c r="L264" s="39"/>
      <c r="M264" s="39" t="s">
        <v>570</v>
      </c>
      <c r="N264" s="39"/>
      <c r="O264" s="39" t="s">
        <v>572</v>
      </c>
      <c r="P264" s="39"/>
      <c r="Q264" s="39" t="s">
        <v>571</v>
      </c>
      <c r="R264" s="39"/>
      <c r="S264" s="38">
        <f>(J264*'"Вес" ПИР'!$B$13+L264*'"Вес" ПИР'!$B$14+N264*'"Вес" ПИР'!$B$15+P264*'"Вес" ПИР'!$B$16+R264*'"Вес" ПИР'!$B$17)/100</f>
        <v>0</v>
      </c>
      <c r="T264" s="39" t="s">
        <v>584</v>
      </c>
      <c r="U264" s="39"/>
      <c r="V264" s="39" t="s">
        <v>585</v>
      </c>
      <c r="W264" s="39"/>
      <c r="X264" s="72">
        <f>(U264*'"Вес" ПИР'!$B$22+W264*'"Вес" ПИР'!$B$23)/100</f>
        <v>0</v>
      </c>
      <c r="Y264" s="39"/>
      <c r="Z264" s="39"/>
      <c r="AA264" s="39"/>
      <c r="AB264" s="39"/>
      <c r="AC264" s="39"/>
      <c r="AD264" s="39"/>
      <c r="AE264" s="39"/>
      <c r="AF264" s="39"/>
      <c r="AG264" s="38">
        <f>(Z264*'"Вес" ПИР'!$B$28+AB264*'"Вес" ПИР'!$B$29+AD264*'"Вес" ПИР'!$B$30+AF264*'"Вес" ПИР'!$B$31)/100</f>
        <v>0</v>
      </c>
      <c r="AH264" s="39" t="s">
        <v>571</v>
      </c>
      <c r="AI264" s="39"/>
      <c r="AJ264" s="39" t="s">
        <v>575</v>
      </c>
      <c r="AK264" s="39"/>
      <c r="AL264" s="39"/>
      <c r="AM264" s="39"/>
      <c r="AN264" s="39"/>
      <c r="AO264" s="39"/>
      <c r="AP264" s="39" t="s">
        <v>575</v>
      </c>
      <c r="AQ264" s="39"/>
      <c r="AR264" s="39"/>
      <c r="AS264" s="39"/>
      <c r="AT264" s="39" t="s">
        <v>575</v>
      </c>
      <c r="AU264" s="39"/>
      <c r="AV264" s="39"/>
      <c r="AW264" s="39"/>
      <c r="AX264" s="39"/>
      <c r="AY264" s="39"/>
      <c r="AZ264" s="39"/>
      <c r="BA264" s="39"/>
      <c r="BB264" s="72">
        <f>(AI264*'"Вес" ПИР'!$B$36+AK264*'"Вес" ПИР'!$B$37+AM264*'"Вес" ПИР'!$B$38+AO264*'"Вес" ПИР'!$B$39+AQ264*'"Вес" ПИР'!$B$40+AS264*'"Вес" ПИР'!$B$41+AU264*'"Вес" ПИР'!$B$42+AW264*'"Вес" ПИР'!$B$43+AY264*'"Вес" ПИР'!$B$44+BA264*'"Вес" ПИР'!$B$45)/100</f>
        <v>0</v>
      </c>
      <c r="BC264" s="39" t="s">
        <v>576</v>
      </c>
      <c r="BD264" s="39"/>
      <c r="BE264" s="39" t="s">
        <v>576</v>
      </c>
      <c r="BF264" s="57"/>
      <c r="BG264" s="72">
        <f>(BD264*'"Вес" ПИР'!$B$50+BF264*'"Вес" ПИР'!$B$51)/100</f>
        <v>0</v>
      </c>
      <c r="BH264" s="39"/>
      <c r="BI264" s="72">
        <v>0</v>
      </c>
      <c r="BJ264" s="39"/>
      <c r="BK264" s="54" t="s">
        <v>577</v>
      </c>
      <c r="BL264" s="38">
        <f>(S264*'"Вес" ПИР'!$B$3+X264*'"Вес" ПИР'!$B$4+AG264*'"Вес" ПИР'!$B$5+BB264*'"Вес" ПИР'!$B$6+BG264*'"Вес" ПИР'!$B$7+BI264*'"Вес" ПИР'!$B$8)/100</f>
        <v>0</v>
      </c>
    </row>
    <row r="265" spans="1:64" ht="28">
      <c r="A265" s="39"/>
      <c r="B265" s="54">
        <v>2026</v>
      </c>
      <c r="C265" s="39" t="s">
        <v>565</v>
      </c>
      <c r="D265" s="39">
        <v>193637200</v>
      </c>
      <c r="E265" s="39" t="s">
        <v>566</v>
      </c>
      <c r="F265" s="39" t="s">
        <v>581</v>
      </c>
      <c r="G265" s="39" t="s">
        <v>289</v>
      </c>
      <c r="H265" s="39" t="s">
        <v>587</v>
      </c>
      <c r="I265" s="39" t="s">
        <v>418</v>
      </c>
      <c r="J265" s="39"/>
      <c r="K265" s="39" t="s">
        <v>571</v>
      </c>
      <c r="L265" s="39"/>
      <c r="M265" s="39" t="s">
        <v>570</v>
      </c>
      <c r="N265" s="39"/>
      <c r="O265" s="39" t="s">
        <v>572</v>
      </c>
      <c r="P265" s="39"/>
      <c r="Q265" s="39" t="s">
        <v>571</v>
      </c>
      <c r="R265" s="39"/>
      <c r="S265" s="38">
        <f>(J265*'"Вес" ПИР'!$B$13+L265*'"Вес" ПИР'!$B$14+N265*'"Вес" ПИР'!$B$15+P265*'"Вес" ПИР'!$B$16+R265*'"Вес" ПИР'!$B$17)/100</f>
        <v>0</v>
      </c>
      <c r="T265" s="39" t="s">
        <v>584</v>
      </c>
      <c r="U265" s="39"/>
      <c r="V265" s="39" t="s">
        <v>585</v>
      </c>
      <c r="W265" s="39"/>
      <c r="X265" s="72">
        <f>(U265*'"Вес" ПИР'!$B$22+W265*'"Вес" ПИР'!$B$23)/100</f>
        <v>0</v>
      </c>
      <c r="Y265" s="39"/>
      <c r="Z265" s="39"/>
      <c r="AA265" s="39"/>
      <c r="AB265" s="39"/>
      <c r="AC265" s="39"/>
      <c r="AD265" s="39"/>
      <c r="AE265" s="39"/>
      <c r="AF265" s="39"/>
      <c r="AG265" s="38">
        <f>(Z265*'"Вес" ПИР'!$B$28+AB265*'"Вес" ПИР'!$B$29+AD265*'"Вес" ПИР'!$B$30+AF265*'"Вес" ПИР'!$B$31)/100</f>
        <v>0</v>
      </c>
      <c r="AH265" s="39" t="s">
        <v>571</v>
      </c>
      <c r="AI265" s="39"/>
      <c r="AJ265" s="39" t="s">
        <v>575</v>
      </c>
      <c r="AK265" s="39"/>
      <c r="AL265" s="39"/>
      <c r="AM265" s="39"/>
      <c r="AN265" s="39"/>
      <c r="AO265" s="39"/>
      <c r="AP265" s="39" t="s">
        <v>575</v>
      </c>
      <c r="AQ265" s="39"/>
      <c r="AR265" s="39"/>
      <c r="AS265" s="39"/>
      <c r="AT265" s="39" t="s">
        <v>575</v>
      </c>
      <c r="AU265" s="39"/>
      <c r="AV265" s="39"/>
      <c r="AW265" s="39"/>
      <c r="AX265" s="39"/>
      <c r="AY265" s="39"/>
      <c r="AZ265" s="39"/>
      <c r="BA265" s="39"/>
      <c r="BB265" s="72">
        <f>(AI265*'"Вес" ПИР'!$B$36+AK265*'"Вес" ПИР'!$B$37+AM265*'"Вес" ПИР'!$B$38+AO265*'"Вес" ПИР'!$B$39+AQ265*'"Вес" ПИР'!$B$40+AS265*'"Вес" ПИР'!$B$41+AU265*'"Вес" ПИР'!$B$42+AW265*'"Вес" ПИР'!$B$43+AY265*'"Вес" ПИР'!$B$44+BA265*'"Вес" ПИР'!$B$45)/100</f>
        <v>0</v>
      </c>
      <c r="BC265" s="39" t="s">
        <v>576</v>
      </c>
      <c r="BD265" s="39"/>
      <c r="BE265" s="39" t="s">
        <v>576</v>
      </c>
      <c r="BF265" s="57"/>
      <c r="BG265" s="72">
        <f>(BD265*'"Вес" ПИР'!$B$50+BF265*'"Вес" ПИР'!$B$51)/100</f>
        <v>0</v>
      </c>
      <c r="BH265" s="39"/>
      <c r="BI265" s="72">
        <v>0</v>
      </c>
      <c r="BJ265" s="39"/>
      <c r="BK265" s="54" t="s">
        <v>577</v>
      </c>
      <c r="BL265" s="38">
        <f>(S265*'"Вес" ПИР'!$B$3+X265*'"Вес" ПИР'!$B$4+AG265*'"Вес" ПИР'!$B$5+BB265*'"Вес" ПИР'!$B$6+BG265*'"Вес" ПИР'!$B$7+BI265*'"Вес" ПИР'!$B$8)/100</f>
        <v>0</v>
      </c>
    </row>
    <row r="266" spans="1:64" ht="28">
      <c r="A266" s="39"/>
      <c r="B266" s="54">
        <v>2026</v>
      </c>
      <c r="C266" s="39" t="s">
        <v>565</v>
      </c>
      <c r="D266" s="39">
        <v>193653100</v>
      </c>
      <c r="E266" s="39" t="s">
        <v>566</v>
      </c>
      <c r="F266" s="39" t="s">
        <v>581</v>
      </c>
      <c r="G266" s="39" t="s">
        <v>588</v>
      </c>
      <c r="H266" s="39" t="s">
        <v>589</v>
      </c>
      <c r="I266" s="39" t="s">
        <v>418</v>
      </c>
      <c r="J266" s="39"/>
      <c r="K266" s="39" t="s">
        <v>571</v>
      </c>
      <c r="L266" s="39"/>
      <c r="M266" s="39" t="s">
        <v>570</v>
      </c>
      <c r="N266" s="39"/>
      <c r="O266" s="39" t="s">
        <v>572</v>
      </c>
      <c r="P266" s="39"/>
      <c r="Q266" s="39" t="s">
        <v>571</v>
      </c>
      <c r="R266" s="39"/>
      <c r="S266" s="38">
        <f>(J266*'"Вес" ПИР'!$B$13+L266*'"Вес" ПИР'!$B$14+N266*'"Вес" ПИР'!$B$15+P266*'"Вес" ПИР'!$B$16+R266*'"Вес" ПИР'!$B$17)/100</f>
        <v>0</v>
      </c>
      <c r="T266" s="39" t="s">
        <v>584</v>
      </c>
      <c r="U266" s="39"/>
      <c r="V266" s="39" t="s">
        <v>585</v>
      </c>
      <c r="W266" s="39"/>
      <c r="X266" s="72">
        <f>(U266*'"Вес" ПИР'!$B$22+W266*'"Вес" ПИР'!$B$23)/100</f>
        <v>0</v>
      </c>
      <c r="Y266" s="39"/>
      <c r="Z266" s="39"/>
      <c r="AA266" s="39"/>
      <c r="AB266" s="39"/>
      <c r="AC266" s="39"/>
      <c r="AD266" s="39"/>
      <c r="AE266" s="39"/>
      <c r="AF266" s="39"/>
      <c r="AG266" s="38">
        <f>(Z266*'"Вес" ПИР'!$B$28+AB266*'"Вес" ПИР'!$B$29+AD266*'"Вес" ПИР'!$B$30+AF266*'"Вес" ПИР'!$B$31)/100</f>
        <v>0</v>
      </c>
      <c r="AH266" s="39" t="s">
        <v>571</v>
      </c>
      <c r="AI266" s="39"/>
      <c r="AJ266" s="39" t="s">
        <v>575</v>
      </c>
      <c r="AK266" s="39"/>
      <c r="AL266" s="39"/>
      <c r="AM266" s="39"/>
      <c r="AN266" s="39"/>
      <c r="AO266" s="39"/>
      <c r="AP266" s="39" t="s">
        <v>575</v>
      </c>
      <c r="AQ266" s="39"/>
      <c r="AR266" s="39"/>
      <c r="AS266" s="39"/>
      <c r="AT266" s="39" t="s">
        <v>575</v>
      </c>
      <c r="AU266" s="39"/>
      <c r="AV266" s="39"/>
      <c r="AW266" s="39"/>
      <c r="AX266" s="39"/>
      <c r="AY266" s="39"/>
      <c r="AZ266" s="39"/>
      <c r="BA266" s="39"/>
      <c r="BB266" s="72">
        <f>(AI266*'"Вес" ПИР'!$B$36+AK266*'"Вес" ПИР'!$B$37+AM266*'"Вес" ПИР'!$B$38+AO266*'"Вес" ПИР'!$B$39+AQ266*'"Вес" ПИР'!$B$40+AS266*'"Вес" ПИР'!$B$41+AU266*'"Вес" ПИР'!$B$42+AW266*'"Вес" ПИР'!$B$43+AY266*'"Вес" ПИР'!$B$44+BA266*'"Вес" ПИР'!$B$45)/100</f>
        <v>0</v>
      </c>
      <c r="BC266" s="39" t="s">
        <v>576</v>
      </c>
      <c r="BD266" s="39"/>
      <c r="BE266" s="39" t="s">
        <v>576</v>
      </c>
      <c r="BF266" s="57"/>
      <c r="BG266" s="72">
        <f>(BD266*'"Вес" ПИР'!$B$50+BF266*'"Вес" ПИР'!$B$51)/100</f>
        <v>0</v>
      </c>
      <c r="BH266" s="39"/>
      <c r="BI266" s="72">
        <v>0</v>
      </c>
      <c r="BJ266" s="39"/>
      <c r="BK266" s="54" t="s">
        <v>577</v>
      </c>
      <c r="BL266" s="38">
        <f>(S266*'"Вес" ПИР'!$B$3+X266*'"Вес" ПИР'!$B$4+AG266*'"Вес" ПИР'!$B$5+BB266*'"Вес" ПИР'!$B$6+BG266*'"Вес" ПИР'!$B$7+BI266*'"Вес" ПИР'!$B$8)/100</f>
        <v>0</v>
      </c>
    </row>
    <row r="267" spans="1:64" ht="28">
      <c r="A267" s="39"/>
      <c r="B267" s="54">
        <v>2026</v>
      </c>
      <c r="C267" s="39" t="s">
        <v>565</v>
      </c>
      <c r="D267" s="39">
        <v>193655100</v>
      </c>
      <c r="E267" s="39" t="s">
        <v>566</v>
      </c>
      <c r="F267" s="39" t="s">
        <v>581</v>
      </c>
      <c r="G267" s="39" t="s">
        <v>590</v>
      </c>
      <c r="H267" s="39" t="s">
        <v>591</v>
      </c>
      <c r="I267" s="39" t="s">
        <v>418</v>
      </c>
      <c r="J267" s="39"/>
      <c r="K267" s="39" t="s">
        <v>571</v>
      </c>
      <c r="L267" s="39"/>
      <c r="M267" s="39" t="s">
        <v>570</v>
      </c>
      <c r="N267" s="39"/>
      <c r="O267" s="39" t="s">
        <v>572</v>
      </c>
      <c r="P267" s="39"/>
      <c r="Q267" s="39" t="s">
        <v>571</v>
      </c>
      <c r="R267" s="39"/>
      <c r="S267" s="38">
        <f>(J267*'"Вес" ПИР'!$B$13+L267*'"Вес" ПИР'!$B$14+N267*'"Вес" ПИР'!$B$15+P267*'"Вес" ПИР'!$B$16+R267*'"Вес" ПИР'!$B$17)/100</f>
        <v>0</v>
      </c>
      <c r="T267" s="39" t="s">
        <v>584</v>
      </c>
      <c r="U267" s="39"/>
      <c r="V267" s="39" t="s">
        <v>585</v>
      </c>
      <c r="W267" s="39"/>
      <c r="X267" s="72">
        <f>(U267*'"Вес" ПИР'!$B$22+W267*'"Вес" ПИР'!$B$23)/100</f>
        <v>0</v>
      </c>
      <c r="Y267" s="39"/>
      <c r="Z267" s="39"/>
      <c r="AA267" s="39"/>
      <c r="AB267" s="39"/>
      <c r="AC267" s="39"/>
      <c r="AD267" s="39"/>
      <c r="AE267" s="39"/>
      <c r="AF267" s="39"/>
      <c r="AG267" s="38">
        <f>(Z267*'"Вес" ПИР'!$B$28+AB267*'"Вес" ПИР'!$B$29+AD267*'"Вес" ПИР'!$B$30+AF267*'"Вес" ПИР'!$B$31)/100</f>
        <v>0</v>
      </c>
      <c r="AH267" s="39" t="s">
        <v>571</v>
      </c>
      <c r="AI267" s="39"/>
      <c r="AJ267" s="39" t="s">
        <v>575</v>
      </c>
      <c r="AK267" s="39"/>
      <c r="AL267" s="39"/>
      <c r="AM267" s="39"/>
      <c r="AN267" s="39"/>
      <c r="AO267" s="39"/>
      <c r="AP267" s="39" t="s">
        <v>575</v>
      </c>
      <c r="AQ267" s="39"/>
      <c r="AR267" s="39"/>
      <c r="AS267" s="39"/>
      <c r="AT267" s="39" t="s">
        <v>575</v>
      </c>
      <c r="AU267" s="39"/>
      <c r="AV267" s="39"/>
      <c r="AW267" s="39"/>
      <c r="AX267" s="39"/>
      <c r="AY267" s="39"/>
      <c r="AZ267" s="39"/>
      <c r="BA267" s="39"/>
      <c r="BB267" s="72">
        <f>(AI267*'"Вес" ПИР'!$B$36+AK267*'"Вес" ПИР'!$B$37+AM267*'"Вес" ПИР'!$B$38+AO267*'"Вес" ПИР'!$B$39+AQ267*'"Вес" ПИР'!$B$40+AS267*'"Вес" ПИР'!$B$41+AU267*'"Вес" ПИР'!$B$42+AW267*'"Вес" ПИР'!$B$43+AY267*'"Вес" ПИР'!$B$44+BA267*'"Вес" ПИР'!$B$45)/100</f>
        <v>0</v>
      </c>
      <c r="BC267" s="39" t="s">
        <v>576</v>
      </c>
      <c r="BD267" s="39"/>
      <c r="BE267" s="39" t="s">
        <v>576</v>
      </c>
      <c r="BF267" s="57"/>
      <c r="BG267" s="72">
        <f>(BD267*'"Вес" ПИР'!$B$50+BF267*'"Вес" ПИР'!$B$51)/100</f>
        <v>0</v>
      </c>
      <c r="BH267" s="39"/>
      <c r="BI267" s="72">
        <v>0</v>
      </c>
      <c r="BJ267" s="39"/>
      <c r="BK267" s="54" t="s">
        <v>577</v>
      </c>
      <c r="BL267" s="38">
        <f>(S267*'"Вес" ПИР'!$B$3+X267*'"Вес" ПИР'!$B$4+AG267*'"Вес" ПИР'!$B$5+BB267*'"Вес" ПИР'!$B$6+BG267*'"Вес" ПИР'!$B$7+BI267*'"Вес" ПИР'!$B$8)/100</f>
        <v>0</v>
      </c>
    </row>
    <row r="268" spans="1:64" ht="28">
      <c r="A268" s="39"/>
      <c r="B268" s="54">
        <v>2026</v>
      </c>
      <c r="C268" s="39" t="s">
        <v>565</v>
      </c>
      <c r="D268" s="39">
        <v>193657100</v>
      </c>
      <c r="E268" s="39" t="s">
        <v>566</v>
      </c>
      <c r="F268" s="39" t="s">
        <v>581</v>
      </c>
      <c r="G268" s="39" t="s">
        <v>592</v>
      </c>
      <c r="H268" s="39" t="s">
        <v>593</v>
      </c>
      <c r="I268" s="39" t="s">
        <v>418</v>
      </c>
      <c r="J268" s="39"/>
      <c r="K268" s="39" t="s">
        <v>571</v>
      </c>
      <c r="L268" s="39"/>
      <c r="M268" s="39" t="s">
        <v>570</v>
      </c>
      <c r="N268" s="39"/>
      <c r="O268" s="39" t="s">
        <v>572</v>
      </c>
      <c r="P268" s="39"/>
      <c r="Q268" s="39" t="s">
        <v>571</v>
      </c>
      <c r="R268" s="39"/>
      <c r="S268" s="38">
        <f>(J268*'"Вес" ПИР'!$B$13+L268*'"Вес" ПИР'!$B$14+N268*'"Вес" ПИР'!$B$15+P268*'"Вес" ПИР'!$B$16+R268*'"Вес" ПИР'!$B$17)/100</f>
        <v>0</v>
      </c>
      <c r="T268" s="39" t="s">
        <v>584</v>
      </c>
      <c r="U268" s="39"/>
      <c r="V268" s="39" t="s">
        <v>585</v>
      </c>
      <c r="W268" s="39"/>
      <c r="X268" s="72">
        <f>(U268*'"Вес" ПИР'!$B$22+W268*'"Вес" ПИР'!$B$23)/100</f>
        <v>0</v>
      </c>
      <c r="Y268" s="39"/>
      <c r="Z268" s="39"/>
      <c r="AA268" s="39"/>
      <c r="AB268" s="39"/>
      <c r="AC268" s="39"/>
      <c r="AD268" s="39"/>
      <c r="AE268" s="39"/>
      <c r="AF268" s="39"/>
      <c r="AG268" s="38">
        <f>(Z268*'"Вес" ПИР'!$B$28+AB268*'"Вес" ПИР'!$B$29+AD268*'"Вес" ПИР'!$B$30+AF268*'"Вес" ПИР'!$B$31)/100</f>
        <v>0</v>
      </c>
      <c r="AH268" s="39" t="s">
        <v>571</v>
      </c>
      <c r="AI268" s="39"/>
      <c r="AJ268" s="39" t="s">
        <v>575</v>
      </c>
      <c r="AK268" s="39"/>
      <c r="AL268" s="39"/>
      <c r="AM268" s="39"/>
      <c r="AN268" s="39"/>
      <c r="AO268" s="39"/>
      <c r="AP268" s="39" t="s">
        <v>575</v>
      </c>
      <c r="AQ268" s="39"/>
      <c r="AR268" s="39"/>
      <c r="AS268" s="39"/>
      <c r="AT268" s="39" t="s">
        <v>575</v>
      </c>
      <c r="AU268" s="39"/>
      <c r="AV268" s="39"/>
      <c r="AW268" s="39"/>
      <c r="AX268" s="39"/>
      <c r="AY268" s="39"/>
      <c r="AZ268" s="39"/>
      <c r="BA268" s="39"/>
      <c r="BB268" s="72">
        <f>(AI268*'"Вес" ПИР'!$B$36+AK268*'"Вес" ПИР'!$B$37+AM268*'"Вес" ПИР'!$B$38+AO268*'"Вес" ПИР'!$B$39+AQ268*'"Вес" ПИР'!$B$40+AS268*'"Вес" ПИР'!$B$41+AU268*'"Вес" ПИР'!$B$42+AW268*'"Вес" ПИР'!$B$43+AY268*'"Вес" ПИР'!$B$44+BA268*'"Вес" ПИР'!$B$45)/100</f>
        <v>0</v>
      </c>
      <c r="BC268" s="39" t="s">
        <v>576</v>
      </c>
      <c r="BD268" s="39"/>
      <c r="BE268" s="39" t="s">
        <v>576</v>
      </c>
      <c r="BF268" s="57"/>
      <c r="BG268" s="72">
        <f>(BD268*'"Вес" ПИР'!$B$50+BF268*'"Вес" ПИР'!$B$51)/100</f>
        <v>0</v>
      </c>
      <c r="BH268" s="39"/>
      <c r="BI268" s="72">
        <v>0</v>
      </c>
      <c r="BJ268" s="39"/>
      <c r="BK268" s="54" t="s">
        <v>577</v>
      </c>
      <c r="BL268" s="38">
        <f>(S268*'"Вес" ПИР'!$B$3+X268*'"Вес" ПИР'!$B$4+AG268*'"Вес" ПИР'!$B$5+BB268*'"Вес" ПИР'!$B$6+BG268*'"Вес" ПИР'!$B$7+BI268*'"Вес" ПИР'!$B$8)/100</f>
        <v>0</v>
      </c>
    </row>
    <row r="269" spans="1:64" ht="28">
      <c r="A269" s="39"/>
      <c r="B269" s="54">
        <v>2026</v>
      </c>
      <c r="C269" s="39" t="s">
        <v>565</v>
      </c>
      <c r="D269" s="39">
        <v>193665100</v>
      </c>
      <c r="E269" s="39" t="s">
        <v>566</v>
      </c>
      <c r="F269" s="39" t="s">
        <v>581</v>
      </c>
      <c r="G269" s="39" t="s">
        <v>594</v>
      </c>
      <c r="H269" s="39" t="s">
        <v>595</v>
      </c>
      <c r="I269" s="39" t="s">
        <v>418</v>
      </c>
      <c r="J269" s="39"/>
      <c r="K269" s="39" t="s">
        <v>571</v>
      </c>
      <c r="L269" s="39"/>
      <c r="M269" s="39" t="s">
        <v>570</v>
      </c>
      <c r="N269" s="39"/>
      <c r="O269" s="39" t="s">
        <v>572</v>
      </c>
      <c r="P269" s="39"/>
      <c r="Q269" s="39" t="s">
        <v>571</v>
      </c>
      <c r="R269" s="39"/>
      <c r="S269" s="38">
        <f>(J269*'"Вес" ПИР'!$B$13+L269*'"Вес" ПИР'!$B$14+N269*'"Вес" ПИР'!$B$15+P269*'"Вес" ПИР'!$B$16+R269*'"Вес" ПИР'!$B$17)/100</f>
        <v>0</v>
      </c>
      <c r="T269" s="39" t="s">
        <v>584</v>
      </c>
      <c r="U269" s="39"/>
      <c r="V269" s="39" t="s">
        <v>585</v>
      </c>
      <c r="W269" s="39"/>
      <c r="X269" s="72">
        <f>(U269*'"Вес" ПИР'!$B$22+W269*'"Вес" ПИР'!$B$23)/100</f>
        <v>0</v>
      </c>
      <c r="Y269" s="39"/>
      <c r="Z269" s="39"/>
      <c r="AA269" s="39"/>
      <c r="AB269" s="39"/>
      <c r="AC269" s="39"/>
      <c r="AD269" s="39"/>
      <c r="AE269" s="39"/>
      <c r="AF269" s="39"/>
      <c r="AG269" s="38">
        <f>(Z269*'"Вес" ПИР'!$B$28+AB269*'"Вес" ПИР'!$B$29+AD269*'"Вес" ПИР'!$B$30+AF269*'"Вес" ПИР'!$B$31)/100</f>
        <v>0</v>
      </c>
      <c r="AH269" s="39" t="s">
        <v>571</v>
      </c>
      <c r="AI269" s="39"/>
      <c r="AJ269" s="39" t="s">
        <v>575</v>
      </c>
      <c r="AK269" s="39"/>
      <c r="AL269" s="39"/>
      <c r="AM269" s="39"/>
      <c r="AN269" s="39"/>
      <c r="AO269" s="39"/>
      <c r="AP269" s="39" t="s">
        <v>575</v>
      </c>
      <c r="AQ269" s="39"/>
      <c r="AR269" s="39"/>
      <c r="AS269" s="39"/>
      <c r="AT269" s="39" t="s">
        <v>575</v>
      </c>
      <c r="AU269" s="39"/>
      <c r="AV269" s="39"/>
      <c r="AW269" s="39"/>
      <c r="AX269" s="39"/>
      <c r="AY269" s="39"/>
      <c r="AZ269" s="39"/>
      <c r="BA269" s="39"/>
      <c r="BB269" s="72">
        <f>(AI269*'"Вес" ПИР'!$B$36+AK269*'"Вес" ПИР'!$B$37+AM269*'"Вес" ПИР'!$B$38+AO269*'"Вес" ПИР'!$B$39+AQ269*'"Вес" ПИР'!$B$40+AS269*'"Вес" ПИР'!$B$41+AU269*'"Вес" ПИР'!$B$42+AW269*'"Вес" ПИР'!$B$43+AY269*'"Вес" ПИР'!$B$44+BA269*'"Вес" ПИР'!$B$45)/100</f>
        <v>0</v>
      </c>
      <c r="BC269" s="39" t="s">
        <v>576</v>
      </c>
      <c r="BD269" s="39"/>
      <c r="BE269" s="39" t="s">
        <v>576</v>
      </c>
      <c r="BF269" s="57"/>
      <c r="BG269" s="72">
        <f>(BD269*'"Вес" ПИР'!$B$50+BF269*'"Вес" ПИР'!$B$51)/100</f>
        <v>0</v>
      </c>
      <c r="BH269" s="39"/>
      <c r="BI269" s="72">
        <v>0</v>
      </c>
      <c r="BJ269" s="39"/>
      <c r="BK269" s="54" t="s">
        <v>577</v>
      </c>
      <c r="BL269" s="38">
        <f>(S269*'"Вес" ПИР'!$B$3+X269*'"Вес" ПИР'!$B$4+AG269*'"Вес" ПИР'!$B$5+BB269*'"Вес" ПИР'!$B$6+BG269*'"Вес" ПИР'!$B$7+BI269*'"Вес" ПИР'!$B$8)/100</f>
        <v>0</v>
      </c>
    </row>
    <row r="270" spans="1:64" ht="28">
      <c r="A270" s="39"/>
      <c r="B270" s="54">
        <v>2026</v>
      </c>
      <c r="C270" s="39" t="s">
        <v>565</v>
      </c>
      <c r="D270" s="39">
        <v>194035200</v>
      </c>
      <c r="E270" s="39" t="s">
        <v>566</v>
      </c>
      <c r="F270" s="39" t="s">
        <v>596</v>
      </c>
      <c r="G270" s="39" t="s">
        <v>597</v>
      </c>
      <c r="H270" s="39" t="s">
        <v>598</v>
      </c>
      <c r="I270" s="39" t="s">
        <v>418</v>
      </c>
      <c r="J270" s="39"/>
      <c r="K270" s="39" t="s">
        <v>571</v>
      </c>
      <c r="L270" s="39"/>
      <c r="M270" s="39" t="s">
        <v>570</v>
      </c>
      <c r="N270" s="39"/>
      <c r="O270" s="39" t="s">
        <v>572</v>
      </c>
      <c r="P270" s="39"/>
      <c r="Q270" s="39" t="s">
        <v>571</v>
      </c>
      <c r="R270" s="39"/>
      <c r="S270" s="38">
        <f>(J270*'"Вес" ПИР'!$B$13+L270*'"Вес" ПИР'!$B$14+N270*'"Вес" ПИР'!$B$15+P270*'"Вес" ПИР'!$B$16+R270*'"Вес" ПИР'!$B$17)/100</f>
        <v>0</v>
      </c>
      <c r="T270" s="39" t="s">
        <v>584</v>
      </c>
      <c r="U270" s="39"/>
      <c r="V270" s="39" t="s">
        <v>599</v>
      </c>
      <c r="W270" s="39"/>
      <c r="X270" s="72">
        <f>(U270*'"Вес" ПИР'!$B$22+W270*'"Вес" ПИР'!$B$23)/100</f>
        <v>0</v>
      </c>
      <c r="Y270" s="39"/>
      <c r="Z270" s="39"/>
      <c r="AA270" s="39"/>
      <c r="AB270" s="39"/>
      <c r="AC270" s="39"/>
      <c r="AD270" s="39"/>
      <c r="AE270" s="39"/>
      <c r="AF270" s="39"/>
      <c r="AG270" s="38">
        <f>(Z270*'"Вес" ПИР'!$B$28+AB270*'"Вес" ПИР'!$B$29+AD270*'"Вес" ПИР'!$B$30+AF270*'"Вес" ПИР'!$B$31)/100</f>
        <v>0</v>
      </c>
      <c r="AH270" s="39" t="s">
        <v>571</v>
      </c>
      <c r="AI270" s="39"/>
      <c r="AJ270" s="39" t="s">
        <v>575</v>
      </c>
      <c r="AK270" s="39"/>
      <c r="AL270" s="39"/>
      <c r="AM270" s="39"/>
      <c r="AN270" s="39"/>
      <c r="AO270" s="39"/>
      <c r="AP270" s="39" t="s">
        <v>575</v>
      </c>
      <c r="AQ270" s="39"/>
      <c r="AR270" s="39"/>
      <c r="AS270" s="39"/>
      <c r="AT270" s="39" t="s">
        <v>575</v>
      </c>
      <c r="AU270" s="39"/>
      <c r="AV270" s="39"/>
      <c r="AW270" s="39"/>
      <c r="AX270" s="39"/>
      <c r="AY270" s="39"/>
      <c r="AZ270" s="39"/>
      <c r="BA270" s="39"/>
      <c r="BB270" s="72">
        <f>(AI270*'"Вес" ПИР'!$B$36+AK270*'"Вес" ПИР'!$B$37+AM270*'"Вес" ПИР'!$B$38+AO270*'"Вес" ПИР'!$B$39+AQ270*'"Вес" ПИР'!$B$40+AS270*'"Вес" ПИР'!$B$41+AU270*'"Вес" ПИР'!$B$42+AW270*'"Вес" ПИР'!$B$43+AY270*'"Вес" ПИР'!$B$44+BA270*'"Вес" ПИР'!$B$45)/100</f>
        <v>0</v>
      </c>
      <c r="BC270" s="39" t="s">
        <v>576</v>
      </c>
      <c r="BD270" s="39"/>
      <c r="BE270" s="39" t="s">
        <v>576</v>
      </c>
      <c r="BF270" s="57"/>
      <c r="BG270" s="72">
        <f>(BD270*'"Вес" ПИР'!$B$50+BF270*'"Вес" ПИР'!$B$51)/100</f>
        <v>0</v>
      </c>
      <c r="BH270" s="39"/>
      <c r="BI270" s="72">
        <v>0</v>
      </c>
      <c r="BJ270" s="39"/>
      <c r="BK270" s="54" t="s">
        <v>577</v>
      </c>
      <c r="BL270" s="38">
        <f>(S270*'"Вес" ПИР'!$B$3+X270*'"Вес" ПИР'!$B$4+AG270*'"Вес" ПИР'!$B$5+BB270*'"Вес" ПИР'!$B$6+BG270*'"Вес" ПИР'!$B$7+BI270*'"Вес" ПИР'!$B$8)/100</f>
        <v>0</v>
      </c>
    </row>
    <row r="271" spans="1:64" ht="28">
      <c r="A271" s="39"/>
      <c r="B271" s="54">
        <v>2026</v>
      </c>
      <c r="C271" s="39" t="s">
        <v>565</v>
      </c>
      <c r="D271" s="39">
        <v>194035300</v>
      </c>
      <c r="E271" s="39" t="s">
        <v>566</v>
      </c>
      <c r="F271" s="39" t="s">
        <v>596</v>
      </c>
      <c r="G271" s="39" t="s">
        <v>597</v>
      </c>
      <c r="H271" s="39" t="s">
        <v>600</v>
      </c>
      <c r="I271" s="39" t="s">
        <v>418</v>
      </c>
      <c r="J271" s="39"/>
      <c r="K271" s="39" t="s">
        <v>571</v>
      </c>
      <c r="L271" s="39"/>
      <c r="M271" s="39" t="s">
        <v>570</v>
      </c>
      <c r="N271" s="39"/>
      <c r="O271" s="39" t="s">
        <v>572</v>
      </c>
      <c r="P271" s="39"/>
      <c r="Q271" s="39" t="s">
        <v>571</v>
      </c>
      <c r="R271" s="39"/>
      <c r="S271" s="38">
        <f>(J271*'"Вес" ПИР'!$B$13+L271*'"Вес" ПИР'!$B$14+N271*'"Вес" ПИР'!$B$15+P271*'"Вес" ПИР'!$B$16+R271*'"Вес" ПИР'!$B$17)/100</f>
        <v>0</v>
      </c>
      <c r="T271" s="39" t="s">
        <v>584</v>
      </c>
      <c r="U271" s="39"/>
      <c r="V271" s="39" t="s">
        <v>599</v>
      </c>
      <c r="W271" s="39"/>
      <c r="X271" s="72">
        <f>(U271*'"Вес" ПИР'!$B$22+W271*'"Вес" ПИР'!$B$23)/100</f>
        <v>0</v>
      </c>
      <c r="Y271" s="39"/>
      <c r="Z271" s="39"/>
      <c r="AA271" s="39"/>
      <c r="AB271" s="39"/>
      <c r="AC271" s="39"/>
      <c r="AD271" s="39"/>
      <c r="AE271" s="39"/>
      <c r="AF271" s="39"/>
      <c r="AG271" s="38">
        <f>(Z271*'"Вес" ПИР'!$B$28+AB271*'"Вес" ПИР'!$B$29+AD271*'"Вес" ПИР'!$B$30+AF271*'"Вес" ПИР'!$B$31)/100</f>
        <v>0</v>
      </c>
      <c r="AH271" s="39" t="s">
        <v>571</v>
      </c>
      <c r="AI271" s="39"/>
      <c r="AJ271" s="39" t="s">
        <v>575</v>
      </c>
      <c r="AK271" s="39"/>
      <c r="AL271" s="39"/>
      <c r="AM271" s="39"/>
      <c r="AN271" s="39"/>
      <c r="AO271" s="39"/>
      <c r="AP271" s="39" t="s">
        <v>575</v>
      </c>
      <c r="AQ271" s="39"/>
      <c r="AR271" s="39"/>
      <c r="AS271" s="39"/>
      <c r="AT271" s="39" t="s">
        <v>575</v>
      </c>
      <c r="AU271" s="39"/>
      <c r="AV271" s="39"/>
      <c r="AW271" s="39"/>
      <c r="AX271" s="39"/>
      <c r="AY271" s="39"/>
      <c r="AZ271" s="39"/>
      <c r="BA271" s="39"/>
      <c r="BB271" s="72">
        <f>(AI271*'"Вес" ПИР'!$B$36+AK271*'"Вес" ПИР'!$B$37+AM271*'"Вес" ПИР'!$B$38+AO271*'"Вес" ПИР'!$B$39+AQ271*'"Вес" ПИР'!$B$40+AS271*'"Вес" ПИР'!$B$41+AU271*'"Вес" ПИР'!$B$42+AW271*'"Вес" ПИР'!$B$43+AY271*'"Вес" ПИР'!$B$44+BA271*'"Вес" ПИР'!$B$45)/100</f>
        <v>0</v>
      </c>
      <c r="BC271" s="39" t="s">
        <v>576</v>
      </c>
      <c r="BD271" s="39"/>
      <c r="BE271" s="39" t="s">
        <v>576</v>
      </c>
      <c r="BF271" s="57"/>
      <c r="BG271" s="72">
        <f>(BD271*'"Вес" ПИР'!$B$50+BF271*'"Вес" ПИР'!$B$51)/100</f>
        <v>0</v>
      </c>
      <c r="BH271" s="39"/>
      <c r="BI271" s="72">
        <v>0</v>
      </c>
      <c r="BJ271" s="39"/>
      <c r="BK271" s="54" t="s">
        <v>577</v>
      </c>
      <c r="BL271" s="38">
        <f>(S271*'"Вес" ПИР'!$B$3+X271*'"Вес" ПИР'!$B$4+AG271*'"Вес" ПИР'!$B$5+BB271*'"Вес" ПИР'!$B$6+BG271*'"Вес" ПИР'!$B$7+BI271*'"Вес" ПИР'!$B$8)/100</f>
        <v>0</v>
      </c>
    </row>
    <row r="272" spans="1:64" ht="28">
      <c r="A272" s="39"/>
      <c r="B272" s="54">
        <v>2026</v>
      </c>
      <c r="C272" s="39" t="s">
        <v>565</v>
      </c>
      <c r="D272" s="39">
        <v>194039600</v>
      </c>
      <c r="E272" s="39" t="s">
        <v>566</v>
      </c>
      <c r="F272" s="39" t="s">
        <v>596</v>
      </c>
      <c r="G272" s="39" t="s">
        <v>601</v>
      </c>
      <c r="H272" s="39" t="s">
        <v>602</v>
      </c>
      <c r="I272" s="39" t="s">
        <v>418</v>
      </c>
      <c r="J272" s="39"/>
      <c r="K272" s="39" t="s">
        <v>571</v>
      </c>
      <c r="L272" s="39"/>
      <c r="M272" s="39" t="s">
        <v>570</v>
      </c>
      <c r="N272" s="39"/>
      <c r="O272" s="39" t="s">
        <v>572</v>
      </c>
      <c r="P272" s="39"/>
      <c r="Q272" s="39" t="s">
        <v>571</v>
      </c>
      <c r="R272" s="39"/>
      <c r="S272" s="38">
        <f>(J272*'"Вес" ПИР'!$B$13+L272*'"Вес" ПИР'!$B$14+N272*'"Вес" ПИР'!$B$15+P272*'"Вес" ПИР'!$B$16+R272*'"Вес" ПИР'!$B$17)/100</f>
        <v>0</v>
      </c>
      <c r="T272" s="39" t="s">
        <v>584</v>
      </c>
      <c r="U272" s="39"/>
      <c r="V272" s="39" t="s">
        <v>599</v>
      </c>
      <c r="W272" s="39"/>
      <c r="X272" s="72">
        <f>(U272*'"Вес" ПИР'!$B$22+W272*'"Вес" ПИР'!$B$23)/100</f>
        <v>0</v>
      </c>
      <c r="Y272" s="39"/>
      <c r="Z272" s="39"/>
      <c r="AA272" s="39"/>
      <c r="AB272" s="39"/>
      <c r="AC272" s="39"/>
      <c r="AD272" s="39"/>
      <c r="AE272" s="39"/>
      <c r="AF272" s="39"/>
      <c r="AG272" s="38">
        <f>(Z272*'"Вес" ПИР'!$B$28+AB272*'"Вес" ПИР'!$B$29+AD272*'"Вес" ПИР'!$B$30+AF272*'"Вес" ПИР'!$B$31)/100</f>
        <v>0</v>
      </c>
      <c r="AH272" s="39" t="s">
        <v>571</v>
      </c>
      <c r="AI272" s="39"/>
      <c r="AJ272" s="39" t="s">
        <v>575</v>
      </c>
      <c r="AK272" s="39"/>
      <c r="AL272" s="39"/>
      <c r="AM272" s="39"/>
      <c r="AN272" s="39"/>
      <c r="AO272" s="39"/>
      <c r="AP272" s="39" t="s">
        <v>575</v>
      </c>
      <c r="AQ272" s="39"/>
      <c r="AR272" s="39"/>
      <c r="AS272" s="39"/>
      <c r="AT272" s="39" t="s">
        <v>575</v>
      </c>
      <c r="AU272" s="39"/>
      <c r="AV272" s="39"/>
      <c r="AW272" s="39"/>
      <c r="AX272" s="39"/>
      <c r="AY272" s="39"/>
      <c r="AZ272" s="39"/>
      <c r="BA272" s="39"/>
      <c r="BB272" s="72">
        <f>(AI272*'"Вес" ПИР'!$B$36+AK272*'"Вес" ПИР'!$B$37+AM272*'"Вес" ПИР'!$B$38+AO272*'"Вес" ПИР'!$B$39+AQ272*'"Вес" ПИР'!$B$40+AS272*'"Вес" ПИР'!$B$41+AU272*'"Вес" ПИР'!$B$42+AW272*'"Вес" ПИР'!$B$43+AY272*'"Вес" ПИР'!$B$44+BA272*'"Вес" ПИР'!$B$45)/100</f>
        <v>0</v>
      </c>
      <c r="BC272" s="39" t="s">
        <v>576</v>
      </c>
      <c r="BD272" s="39"/>
      <c r="BE272" s="39" t="s">
        <v>576</v>
      </c>
      <c r="BF272" s="57"/>
      <c r="BG272" s="72">
        <f>(BD272*'"Вес" ПИР'!$B$50+BF272*'"Вес" ПИР'!$B$51)/100</f>
        <v>0</v>
      </c>
      <c r="BH272" s="39"/>
      <c r="BI272" s="72">
        <v>0</v>
      </c>
      <c r="BJ272" s="39"/>
      <c r="BK272" s="54" t="s">
        <v>577</v>
      </c>
      <c r="BL272" s="38">
        <f>(S272*'"Вес" ПИР'!$B$3+X272*'"Вес" ПИР'!$B$4+AG272*'"Вес" ПИР'!$B$5+BB272*'"Вес" ПИР'!$B$6+BG272*'"Вес" ПИР'!$B$7+BI272*'"Вес" ПИР'!$B$8)/100</f>
        <v>0</v>
      </c>
    </row>
    <row r="273" spans="1:64" ht="28">
      <c r="A273" s="39"/>
      <c r="B273" s="54">
        <v>2026</v>
      </c>
      <c r="C273" s="39" t="s">
        <v>565</v>
      </c>
      <c r="D273" s="39">
        <v>194053200</v>
      </c>
      <c r="E273" s="39" t="s">
        <v>566</v>
      </c>
      <c r="F273" s="39" t="s">
        <v>596</v>
      </c>
      <c r="G273" s="39" t="s">
        <v>603</v>
      </c>
      <c r="H273" s="39" t="s">
        <v>604</v>
      </c>
      <c r="I273" s="39" t="s">
        <v>418</v>
      </c>
      <c r="J273" s="39"/>
      <c r="K273" s="39" t="s">
        <v>571</v>
      </c>
      <c r="L273" s="39"/>
      <c r="M273" s="39" t="s">
        <v>570</v>
      </c>
      <c r="N273" s="39"/>
      <c r="O273" s="39" t="s">
        <v>572</v>
      </c>
      <c r="P273" s="39"/>
      <c r="Q273" s="39" t="s">
        <v>571</v>
      </c>
      <c r="R273" s="39"/>
      <c r="S273" s="38">
        <f>(J273*'"Вес" ПИР'!$B$13+L273*'"Вес" ПИР'!$B$14+N273*'"Вес" ПИР'!$B$15+P273*'"Вес" ПИР'!$B$16+R273*'"Вес" ПИР'!$B$17)/100</f>
        <v>0</v>
      </c>
      <c r="T273" s="39" t="s">
        <v>584</v>
      </c>
      <c r="U273" s="39"/>
      <c r="V273" s="39" t="s">
        <v>599</v>
      </c>
      <c r="W273" s="39"/>
      <c r="X273" s="72">
        <f>(U273*'"Вес" ПИР'!$B$22+W273*'"Вес" ПИР'!$B$23)/100</f>
        <v>0</v>
      </c>
      <c r="Y273" s="39"/>
      <c r="Z273" s="39"/>
      <c r="AA273" s="39"/>
      <c r="AB273" s="39"/>
      <c r="AC273" s="39"/>
      <c r="AD273" s="39"/>
      <c r="AE273" s="39"/>
      <c r="AF273" s="39"/>
      <c r="AG273" s="38">
        <f>(Z273*'"Вес" ПИР'!$B$28+AB273*'"Вес" ПИР'!$B$29+AD273*'"Вес" ПИР'!$B$30+AF273*'"Вес" ПИР'!$B$31)/100</f>
        <v>0</v>
      </c>
      <c r="AH273" s="39" t="s">
        <v>571</v>
      </c>
      <c r="AI273" s="39"/>
      <c r="AJ273" s="39" t="s">
        <v>575</v>
      </c>
      <c r="AK273" s="39"/>
      <c r="AL273" s="39"/>
      <c r="AM273" s="39"/>
      <c r="AN273" s="39"/>
      <c r="AO273" s="39"/>
      <c r="AP273" s="39" t="s">
        <v>575</v>
      </c>
      <c r="AQ273" s="39"/>
      <c r="AR273" s="39"/>
      <c r="AS273" s="39"/>
      <c r="AT273" s="39" t="s">
        <v>575</v>
      </c>
      <c r="AU273" s="39"/>
      <c r="AV273" s="39"/>
      <c r="AW273" s="39"/>
      <c r="AX273" s="39"/>
      <c r="AY273" s="39"/>
      <c r="AZ273" s="39"/>
      <c r="BA273" s="39"/>
      <c r="BB273" s="72">
        <f>(AI273*'"Вес" ПИР'!$B$36+AK273*'"Вес" ПИР'!$B$37+AM273*'"Вес" ПИР'!$B$38+AO273*'"Вес" ПИР'!$B$39+AQ273*'"Вес" ПИР'!$B$40+AS273*'"Вес" ПИР'!$B$41+AU273*'"Вес" ПИР'!$B$42+AW273*'"Вес" ПИР'!$B$43+AY273*'"Вес" ПИР'!$B$44+BA273*'"Вес" ПИР'!$B$45)/100</f>
        <v>0</v>
      </c>
      <c r="BC273" s="39" t="s">
        <v>576</v>
      </c>
      <c r="BD273" s="39"/>
      <c r="BE273" s="39" t="s">
        <v>576</v>
      </c>
      <c r="BF273" s="57"/>
      <c r="BG273" s="72">
        <f>(BD273*'"Вес" ПИР'!$B$50+BF273*'"Вес" ПИР'!$B$51)/100</f>
        <v>0</v>
      </c>
      <c r="BH273" s="39"/>
      <c r="BI273" s="72">
        <v>0</v>
      </c>
      <c r="BJ273" s="39"/>
      <c r="BK273" s="54" t="s">
        <v>577</v>
      </c>
      <c r="BL273" s="38">
        <f>(S273*'"Вес" ПИР'!$B$3+X273*'"Вес" ПИР'!$B$4+AG273*'"Вес" ПИР'!$B$5+BB273*'"Вес" ПИР'!$B$6+BG273*'"Вес" ПИР'!$B$7+BI273*'"Вес" ПИР'!$B$8)/100</f>
        <v>0</v>
      </c>
    </row>
    <row r="274" spans="1:64" ht="28">
      <c r="A274" s="39"/>
      <c r="B274" s="54">
        <v>2026</v>
      </c>
      <c r="C274" s="39" t="s">
        <v>565</v>
      </c>
      <c r="D274" s="39">
        <v>194063400</v>
      </c>
      <c r="E274" s="39" t="s">
        <v>566</v>
      </c>
      <c r="F274" s="39" t="s">
        <v>596</v>
      </c>
      <c r="G274" s="39" t="s">
        <v>605</v>
      </c>
      <c r="H274" s="39" t="s">
        <v>552</v>
      </c>
      <c r="I274" s="39" t="s">
        <v>418</v>
      </c>
      <c r="J274" s="39"/>
      <c r="K274" s="39" t="s">
        <v>571</v>
      </c>
      <c r="L274" s="39"/>
      <c r="M274" s="39" t="s">
        <v>570</v>
      </c>
      <c r="N274" s="39"/>
      <c r="O274" s="39" t="s">
        <v>572</v>
      </c>
      <c r="P274" s="39"/>
      <c r="Q274" s="39" t="s">
        <v>571</v>
      </c>
      <c r="R274" s="39"/>
      <c r="S274" s="38">
        <f>(J274*'"Вес" ПИР'!$B$13+L274*'"Вес" ПИР'!$B$14+N274*'"Вес" ПИР'!$B$15+P274*'"Вес" ПИР'!$B$16+R274*'"Вес" ПИР'!$B$17)/100</f>
        <v>0</v>
      </c>
      <c r="T274" s="39" t="s">
        <v>584</v>
      </c>
      <c r="U274" s="39"/>
      <c r="V274" s="39" t="s">
        <v>599</v>
      </c>
      <c r="W274" s="39"/>
      <c r="X274" s="72">
        <f>(U274*'"Вес" ПИР'!$B$22+W274*'"Вес" ПИР'!$B$23)/100</f>
        <v>0</v>
      </c>
      <c r="Y274" s="39"/>
      <c r="Z274" s="39"/>
      <c r="AA274" s="39"/>
      <c r="AB274" s="39"/>
      <c r="AC274" s="39"/>
      <c r="AD274" s="39"/>
      <c r="AE274" s="39"/>
      <c r="AF274" s="39"/>
      <c r="AG274" s="38">
        <f>(Z274*'"Вес" ПИР'!$B$28+AB274*'"Вес" ПИР'!$B$29+AD274*'"Вес" ПИР'!$B$30+AF274*'"Вес" ПИР'!$B$31)/100</f>
        <v>0</v>
      </c>
      <c r="AH274" s="39" t="s">
        <v>571</v>
      </c>
      <c r="AI274" s="39"/>
      <c r="AJ274" s="39" t="s">
        <v>575</v>
      </c>
      <c r="AK274" s="39"/>
      <c r="AL274" s="39"/>
      <c r="AM274" s="39"/>
      <c r="AN274" s="39"/>
      <c r="AO274" s="39"/>
      <c r="AP274" s="39" t="s">
        <v>575</v>
      </c>
      <c r="AQ274" s="39"/>
      <c r="AR274" s="39"/>
      <c r="AS274" s="39"/>
      <c r="AT274" s="39" t="s">
        <v>575</v>
      </c>
      <c r="AU274" s="39"/>
      <c r="AV274" s="39"/>
      <c r="AW274" s="39"/>
      <c r="AX274" s="39"/>
      <c r="AY274" s="39"/>
      <c r="AZ274" s="39"/>
      <c r="BA274" s="39"/>
      <c r="BB274" s="72">
        <f>(AI274*'"Вес" ПИР'!$B$36+AK274*'"Вес" ПИР'!$B$37+AM274*'"Вес" ПИР'!$B$38+AO274*'"Вес" ПИР'!$B$39+AQ274*'"Вес" ПИР'!$B$40+AS274*'"Вес" ПИР'!$B$41+AU274*'"Вес" ПИР'!$B$42+AW274*'"Вес" ПИР'!$B$43+AY274*'"Вес" ПИР'!$B$44+BA274*'"Вес" ПИР'!$B$45)/100</f>
        <v>0</v>
      </c>
      <c r="BC274" s="39" t="s">
        <v>576</v>
      </c>
      <c r="BD274" s="39"/>
      <c r="BE274" s="39" t="s">
        <v>576</v>
      </c>
      <c r="BF274" s="57"/>
      <c r="BG274" s="72">
        <f>(BD274*'"Вес" ПИР'!$B$50+BF274*'"Вес" ПИР'!$B$51)/100</f>
        <v>0</v>
      </c>
      <c r="BH274" s="39"/>
      <c r="BI274" s="72">
        <v>0</v>
      </c>
      <c r="BJ274" s="39"/>
      <c r="BK274" s="54" t="s">
        <v>577</v>
      </c>
      <c r="BL274" s="38">
        <f>(S274*'"Вес" ПИР'!$B$3+X274*'"Вес" ПИР'!$B$4+AG274*'"Вес" ПИР'!$B$5+BB274*'"Вес" ПИР'!$B$6+BG274*'"Вес" ПИР'!$B$7+BI274*'"Вес" ПИР'!$B$8)/100</f>
        <v>0</v>
      </c>
    </row>
    <row r="275" spans="1:64" ht="28">
      <c r="A275" s="39"/>
      <c r="B275" s="54">
        <v>2026</v>
      </c>
      <c r="C275" s="39" t="s">
        <v>565</v>
      </c>
      <c r="D275" s="39">
        <v>194069200</v>
      </c>
      <c r="E275" s="39" t="s">
        <v>566</v>
      </c>
      <c r="F275" s="39" t="s">
        <v>596</v>
      </c>
      <c r="G275" s="39" t="s">
        <v>606</v>
      </c>
      <c r="H275" s="39" t="s">
        <v>607</v>
      </c>
      <c r="I275" s="39" t="s">
        <v>418</v>
      </c>
      <c r="J275" s="39"/>
      <c r="K275" s="39" t="s">
        <v>571</v>
      </c>
      <c r="L275" s="39"/>
      <c r="M275" s="39" t="s">
        <v>570</v>
      </c>
      <c r="N275" s="39"/>
      <c r="O275" s="39" t="s">
        <v>572</v>
      </c>
      <c r="P275" s="39"/>
      <c r="Q275" s="39" t="s">
        <v>571</v>
      </c>
      <c r="R275" s="39"/>
      <c r="S275" s="38">
        <f>(J275*'"Вес" ПИР'!$B$13+L275*'"Вес" ПИР'!$B$14+N275*'"Вес" ПИР'!$B$15+P275*'"Вес" ПИР'!$B$16+R275*'"Вес" ПИР'!$B$17)/100</f>
        <v>0</v>
      </c>
      <c r="T275" s="39" t="s">
        <v>584</v>
      </c>
      <c r="U275" s="39"/>
      <c r="V275" s="39" t="s">
        <v>599</v>
      </c>
      <c r="W275" s="39"/>
      <c r="X275" s="72">
        <f>(U275*'"Вес" ПИР'!$B$22+W275*'"Вес" ПИР'!$B$23)/100</f>
        <v>0</v>
      </c>
      <c r="Y275" s="39"/>
      <c r="Z275" s="39"/>
      <c r="AA275" s="39"/>
      <c r="AB275" s="39"/>
      <c r="AC275" s="39"/>
      <c r="AD275" s="39"/>
      <c r="AE275" s="39"/>
      <c r="AF275" s="39"/>
      <c r="AG275" s="38">
        <f>(Z275*'"Вес" ПИР'!$B$28+AB275*'"Вес" ПИР'!$B$29+AD275*'"Вес" ПИР'!$B$30+AF275*'"Вес" ПИР'!$B$31)/100</f>
        <v>0</v>
      </c>
      <c r="AH275" s="39" t="s">
        <v>571</v>
      </c>
      <c r="AI275" s="39"/>
      <c r="AJ275" s="39" t="s">
        <v>575</v>
      </c>
      <c r="AK275" s="39"/>
      <c r="AL275" s="39"/>
      <c r="AM275" s="39"/>
      <c r="AN275" s="39"/>
      <c r="AO275" s="39"/>
      <c r="AP275" s="39" t="s">
        <v>575</v>
      </c>
      <c r="AQ275" s="39"/>
      <c r="AR275" s="39"/>
      <c r="AS275" s="39"/>
      <c r="AT275" s="39" t="s">
        <v>575</v>
      </c>
      <c r="AU275" s="39"/>
      <c r="AV275" s="39"/>
      <c r="AW275" s="39"/>
      <c r="AX275" s="39"/>
      <c r="AY275" s="39"/>
      <c r="AZ275" s="39"/>
      <c r="BA275" s="39"/>
      <c r="BB275" s="72">
        <f>(AI275*'"Вес" ПИР'!$B$36+AK275*'"Вес" ПИР'!$B$37+AM275*'"Вес" ПИР'!$B$38+AO275*'"Вес" ПИР'!$B$39+AQ275*'"Вес" ПИР'!$B$40+AS275*'"Вес" ПИР'!$B$41+AU275*'"Вес" ПИР'!$B$42+AW275*'"Вес" ПИР'!$B$43+AY275*'"Вес" ПИР'!$B$44+BA275*'"Вес" ПИР'!$B$45)/100</f>
        <v>0</v>
      </c>
      <c r="BC275" s="39" t="s">
        <v>576</v>
      </c>
      <c r="BD275" s="39"/>
      <c r="BE275" s="39" t="s">
        <v>576</v>
      </c>
      <c r="BF275" s="57"/>
      <c r="BG275" s="72">
        <f>(BD275*'"Вес" ПИР'!$B$50+BF275*'"Вес" ПИР'!$B$51)/100</f>
        <v>0</v>
      </c>
      <c r="BH275" s="39"/>
      <c r="BI275" s="72">
        <v>0</v>
      </c>
      <c r="BJ275" s="39"/>
      <c r="BK275" s="54" t="s">
        <v>577</v>
      </c>
      <c r="BL275" s="38">
        <f>(S275*'"Вес" ПИР'!$B$3+X275*'"Вес" ПИР'!$B$4+AG275*'"Вес" ПИР'!$B$5+BB275*'"Вес" ПИР'!$B$6+BG275*'"Вес" ПИР'!$B$7+BI275*'"Вес" ПИР'!$B$8)/100</f>
        <v>0</v>
      </c>
    </row>
    <row r="276" spans="1:64" ht="28">
      <c r="A276" s="39"/>
      <c r="B276" s="54">
        <v>2026</v>
      </c>
      <c r="C276" s="39" t="s">
        <v>565</v>
      </c>
      <c r="D276" s="39">
        <v>194079200</v>
      </c>
      <c r="E276" s="39" t="s">
        <v>566</v>
      </c>
      <c r="F276" s="39" t="s">
        <v>596</v>
      </c>
      <c r="G276" s="39" t="s">
        <v>608</v>
      </c>
      <c r="H276" s="39" t="s">
        <v>609</v>
      </c>
      <c r="I276" s="39" t="s">
        <v>418</v>
      </c>
      <c r="J276" s="39"/>
      <c r="K276" s="39" t="s">
        <v>571</v>
      </c>
      <c r="L276" s="39"/>
      <c r="M276" s="39" t="s">
        <v>570</v>
      </c>
      <c r="N276" s="39"/>
      <c r="O276" s="39" t="s">
        <v>572</v>
      </c>
      <c r="P276" s="39"/>
      <c r="Q276" s="39" t="s">
        <v>571</v>
      </c>
      <c r="R276" s="39"/>
      <c r="S276" s="38">
        <f>(J276*'"Вес" ПИР'!$B$13+L276*'"Вес" ПИР'!$B$14+N276*'"Вес" ПИР'!$B$15+P276*'"Вес" ПИР'!$B$16+R276*'"Вес" ПИР'!$B$17)/100</f>
        <v>0</v>
      </c>
      <c r="T276" s="39" t="s">
        <v>584</v>
      </c>
      <c r="U276" s="39"/>
      <c r="V276" s="39" t="s">
        <v>599</v>
      </c>
      <c r="W276" s="39"/>
      <c r="X276" s="72">
        <f>(U276*'"Вес" ПИР'!$B$22+W276*'"Вес" ПИР'!$B$23)/100</f>
        <v>0</v>
      </c>
      <c r="Y276" s="39"/>
      <c r="Z276" s="39"/>
      <c r="AA276" s="39"/>
      <c r="AB276" s="39"/>
      <c r="AC276" s="39"/>
      <c r="AD276" s="39"/>
      <c r="AE276" s="39"/>
      <c r="AF276" s="39"/>
      <c r="AG276" s="38">
        <f>(Z276*'"Вес" ПИР'!$B$28+AB276*'"Вес" ПИР'!$B$29+AD276*'"Вес" ПИР'!$B$30+AF276*'"Вес" ПИР'!$B$31)/100</f>
        <v>0</v>
      </c>
      <c r="AH276" s="39" t="s">
        <v>571</v>
      </c>
      <c r="AI276" s="39"/>
      <c r="AJ276" s="39" t="s">
        <v>575</v>
      </c>
      <c r="AK276" s="39"/>
      <c r="AL276" s="39"/>
      <c r="AM276" s="39"/>
      <c r="AN276" s="39"/>
      <c r="AO276" s="39"/>
      <c r="AP276" s="39" t="s">
        <v>575</v>
      </c>
      <c r="AQ276" s="39"/>
      <c r="AR276" s="39"/>
      <c r="AS276" s="39"/>
      <c r="AT276" s="39" t="s">
        <v>575</v>
      </c>
      <c r="AU276" s="39"/>
      <c r="AV276" s="39"/>
      <c r="AW276" s="39"/>
      <c r="AX276" s="39"/>
      <c r="AY276" s="39"/>
      <c r="AZ276" s="39"/>
      <c r="BA276" s="39"/>
      <c r="BB276" s="72">
        <f>(AI276*'"Вес" ПИР'!$B$36+AK276*'"Вес" ПИР'!$B$37+AM276*'"Вес" ПИР'!$B$38+AO276*'"Вес" ПИР'!$B$39+AQ276*'"Вес" ПИР'!$B$40+AS276*'"Вес" ПИР'!$B$41+AU276*'"Вес" ПИР'!$B$42+AW276*'"Вес" ПИР'!$B$43+AY276*'"Вес" ПИР'!$B$44+BA276*'"Вес" ПИР'!$B$45)/100</f>
        <v>0</v>
      </c>
      <c r="BC276" s="39" t="s">
        <v>576</v>
      </c>
      <c r="BD276" s="39"/>
      <c r="BE276" s="39" t="s">
        <v>576</v>
      </c>
      <c r="BF276" s="57"/>
      <c r="BG276" s="72">
        <f>(BD276*'"Вес" ПИР'!$B$50+BF276*'"Вес" ПИР'!$B$51)/100</f>
        <v>0</v>
      </c>
      <c r="BH276" s="39"/>
      <c r="BI276" s="72">
        <v>0</v>
      </c>
      <c r="BJ276" s="39"/>
      <c r="BK276" s="54" t="s">
        <v>577</v>
      </c>
      <c r="BL276" s="38">
        <f>(S276*'"Вес" ПИР'!$B$3+X276*'"Вес" ПИР'!$B$4+AG276*'"Вес" ПИР'!$B$5+BB276*'"Вес" ПИР'!$B$6+BG276*'"Вес" ПИР'!$B$7+BI276*'"Вес" ПИР'!$B$8)/100</f>
        <v>0</v>
      </c>
    </row>
    <row r="277" spans="1:64" ht="28">
      <c r="A277" s="39"/>
      <c r="B277" s="54">
        <v>2026</v>
      </c>
      <c r="C277" s="39" t="s">
        <v>565</v>
      </c>
      <c r="D277" s="39">
        <v>194081200</v>
      </c>
      <c r="E277" s="39" t="s">
        <v>566</v>
      </c>
      <c r="F277" s="39" t="s">
        <v>596</v>
      </c>
      <c r="G277" s="39" t="s">
        <v>610</v>
      </c>
      <c r="H277" s="39" t="s">
        <v>611</v>
      </c>
      <c r="I277" s="39" t="s">
        <v>418</v>
      </c>
      <c r="J277" s="39"/>
      <c r="K277" s="39" t="s">
        <v>571</v>
      </c>
      <c r="L277" s="39"/>
      <c r="M277" s="39" t="s">
        <v>570</v>
      </c>
      <c r="N277" s="39"/>
      <c r="O277" s="39" t="s">
        <v>572</v>
      </c>
      <c r="P277" s="39"/>
      <c r="Q277" s="39" t="s">
        <v>571</v>
      </c>
      <c r="R277" s="39"/>
      <c r="S277" s="38">
        <f>(J277*'"Вес" ПИР'!$B$13+L277*'"Вес" ПИР'!$B$14+N277*'"Вес" ПИР'!$B$15+P277*'"Вес" ПИР'!$B$16+R277*'"Вес" ПИР'!$B$17)/100</f>
        <v>0</v>
      </c>
      <c r="T277" s="39" t="s">
        <v>584</v>
      </c>
      <c r="U277" s="39"/>
      <c r="V277" s="39" t="s">
        <v>599</v>
      </c>
      <c r="W277" s="39"/>
      <c r="X277" s="72">
        <f>(U277*'"Вес" ПИР'!$B$22+W277*'"Вес" ПИР'!$B$23)/100</f>
        <v>0</v>
      </c>
      <c r="Y277" s="39"/>
      <c r="Z277" s="39"/>
      <c r="AA277" s="39"/>
      <c r="AB277" s="39"/>
      <c r="AC277" s="39"/>
      <c r="AD277" s="39"/>
      <c r="AE277" s="39"/>
      <c r="AF277" s="39"/>
      <c r="AG277" s="38">
        <f>(Z277*'"Вес" ПИР'!$B$28+AB277*'"Вес" ПИР'!$B$29+AD277*'"Вес" ПИР'!$B$30+AF277*'"Вес" ПИР'!$B$31)/100</f>
        <v>0</v>
      </c>
      <c r="AH277" s="39" t="s">
        <v>571</v>
      </c>
      <c r="AI277" s="39"/>
      <c r="AJ277" s="39" t="s">
        <v>575</v>
      </c>
      <c r="AK277" s="39"/>
      <c r="AL277" s="39"/>
      <c r="AM277" s="39"/>
      <c r="AN277" s="39"/>
      <c r="AO277" s="39"/>
      <c r="AP277" s="39" t="s">
        <v>575</v>
      </c>
      <c r="AQ277" s="39"/>
      <c r="AR277" s="39"/>
      <c r="AS277" s="39"/>
      <c r="AT277" s="39" t="s">
        <v>575</v>
      </c>
      <c r="AU277" s="39"/>
      <c r="AV277" s="39"/>
      <c r="AW277" s="39"/>
      <c r="AX277" s="39"/>
      <c r="AY277" s="39"/>
      <c r="AZ277" s="39"/>
      <c r="BA277" s="39"/>
      <c r="BB277" s="72">
        <f>(AI277*'"Вес" ПИР'!$B$36+AK277*'"Вес" ПИР'!$B$37+AM277*'"Вес" ПИР'!$B$38+AO277*'"Вес" ПИР'!$B$39+AQ277*'"Вес" ПИР'!$B$40+AS277*'"Вес" ПИР'!$B$41+AU277*'"Вес" ПИР'!$B$42+AW277*'"Вес" ПИР'!$B$43+AY277*'"Вес" ПИР'!$B$44+BA277*'"Вес" ПИР'!$B$45)/100</f>
        <v>0</v>
      </c>
      <c r="BC277" s="39" t="s">
        <v>576</v>
      </c>
      <c r="BD277" s="39"/>
      <c r="BE277" s="39" t="s">
        <v>576</v>
      </c>
      <c r="BF277" s="57"/>
      <c r="BG277" s="72">
        <f>(BD277*'"Вес" ПИР'!$B$50+BF277*'"Вес" ПИР'!$B$51)/100</f>
        <v>0</v>
      </c>
      <c r="BH277" s="39"/>
      <c r="BI277" s="72">
        <v>0</v>
      </c>
      <c r="BJ277" s="39"/>
      <c r="BK277" s="54" t="s">
        <v>577</v>
      </c>
      <c r="BL277" s="38">
        <f>(S277*'"Вес" ПИР'!$B$3+X277*'"Вес" ПИР'!$B$4+AG277*'"Вес" ПИР'!$B$5+BB277*'"Вес" ПИР'!$B$6+BG277*'"Вес" ПИР'!$B$7+BI277*'"Вес" ПИР'!$B$8)/100</f>
        <v>0</v>
      </c>
    </row>
    <row r="278" spans="1:64" ht="28">
      <c r="A278" s="39"/>
      <c r="B278" s="54">
        <v>2026</v>
      </c>
      <c r="C278" s="39" t="s">
        <v>565</v>
      </c>
      <c r="D278" s="39">
        <v>194083300</v>
      </c>
      <c r="E278" s="39" t="s">
        <v>566</v>
      </c>
      <c r="F278" s="39" t="s">
        <v>596</v>
      </c>
      <c r="G278" s="39" t="s">
        <v>612</v>
      </c>
      <c r="H278" s="39" t="s">
        <v>613</v>
      </c>
      <c r="I278" s="39" t="s">
        <v>418</v>
      </c>
      <c r="J278" s="39"/>
      <c r="K278" s="39" t="s">
        <v>571</v>
      </c>
      <c r="L278" s="39"/>
      <c r="M278" s="39" t="s">
        <v>570</v>
      </c>
      <c r="N278" s="39"/>
      <c r="O278" s="39" t="s">
        <v>572</v>
      </c>
      <c r="P278" s="39"/>
      <c r="Q278" s="39" t="s">
        <v>571</v>
      </c>
      <c r="R278" s="39"/>
      <c r="S278" s="38">
        <f>(J278*'"Вес" ПИР'!$B$13+L278*'"Вес" ПИР'!$B$14+N278*'"Вес" ПИР'!$B$15+P278*'"Вес" ПИР'!$B$16+R278*'"Вес" ПИР'!$B$17)/100</f>
        <v>0</v>
      </c>
      <c r="T278" s="39" t="s">
        <v>584</v>
      </c>
      <c r="U278" s="39"/>
      <c r="V278" s="39" t="s">
        <v>599</v>
      </c>
      <c r="W278" s="39"/>
      <c r="X278" s="72">
        <f>(U278*'"Вес" ПИР'!$B$22+W278*'"Вес" ПИР'!$B$23)/100</f>
        <v>0</v>
      </c>
      <c r="Y278" s="39"/>
      <c r="Z278" s="39"/>
      <c r="AA278" s="39"/>
      <c r="AB278" s="39"/>
      <c r="AC278" s="39"/>
      <c r="AD278" s="39"/>
      <c r="AE278" s="39"/>
      <c r="AF278" s="39"/>
      <c r="AG278" s="38">
        <f>(Z278*'"Вес" ПИР'!$B$28+AB278*'"Вес" ПИР'!$B$29+AD278*'"Вес" ПИР'!$B$30+AF278*'"Вес" ПИР'!$B$31)/100</f>
        <v>0</v>
      </c>
      <c r="AH278" s="39" t="s">
        <v>571</v>
      </c>
      <c r="AI278" s="39"/>
      <c r="AJ278" s="39" t="s">
        <v>575</v>
      </c>
      <c r="AK278" s="39"/>
      <c r="AL278" s="39"/>
      <c r="AM278" s="39"/>
      <c r="AN278" s="39"/>
      <c r="AO278" s="39"/>
      <c r="AP278" s="39" t="s">
        <v>575</v>
      </c>
      <c r="AQ278" s="39"/>
      <c r="AR278" s="39"/>
      <c r="AS278" s="39"/>
      <c r="AT278" s="39" t="s">
        <v>575</v>
      </c>
      <c r="AU278" s="39"/>
      <c r="AV278" s="39"/>
      <c r="AW278" s="39"/>
      <c r="AX278" s="39"/>
      <c r="AY278" s="39"/>
      <c r="AZ278" s="39"/>
      <c r="BA278" s="39"/>
      <c r="BB278" s="72">
        <f>(AI278*'"Вес" ПИР'!$B$36+AK278*'"Вес" ПИР'!$B$37+AM278*'"Вес" ПИР'!$B$38+AO278*'"Вес" ПИР'!$B$39+AQ278*'"Вес" ПИР'!$B$40+AS278*'"Вес" ПИР'!$B$41+AU278*'"Вес" ПИР'!$B$42+AW278*'"Вес" ПИР'!$B$43+AY278*'"Вес" ПИР'!$B$44+BA278*'"Вес" ПИР'!$B$45)/100</f>
        <v>0</v>
      </c>
      <c r="BC278" s="39" t="s">
        <v>576</v>
      </c>
      <c r="BD278" s="39"/>
      <c r="BE278" s="39" t="s">
        <v>576</v>
      </c>
      <c r="BF278" s="57"/>
      <c r="BG278" s="72">
        <f>(BD278*'"Вес" ПИР'!$B$50+BF278*'"Вес" ПИР'!$B$51)/100</f>
        <v>0</v>
      </c>
      <c r="BH278" s="39"/>
      <c r="BI278" s="72">
        <v>0</v>
      </c>
      <c r="BJ278" s="39"/>
      <c r="BK278" s="54" t="s">
        <v>577</v>
      </c>
      <c r="BL278" s="38">
        <f>(S278*'"Вес" ПИР'!$B$3+X278*'"Вес" ПИР'!$B$4+AG278*'"Вес" ПИР'!$B$5+BB278*'"Вес" ПИР'!$B$6+BG278*'"Вес" ПИР'!$B$7+BI278*'"Вес" ПИР'!$B$8)/100</f>
        <v>0</v>
      </c>
    </row>
    <row r="279" spans="1:64" ht="28">
      <c r="A279" s="39"/>
      <c r="B279" s="54">
        <v>2026</v>
      </c>
      <c r="C279" s="39" t="s">
        <v>565</v>
      </c>
      <c r="D279" s="39">
        <v>194239200</v>
      </c>
      <c r="E279" s="39" t="s">
        <v>566</v>
      </c>
      <c r="F279" s="39" t="s">
        <v>614</v>
      </c>
      <c r="G279" s="39" t="s">
        <v>615</v>
      </c>
      <c r="H279" s="39" t="s">
        <v>616</v>
      </c>
      <c r="I279" s="39" t="s">
        <v>418</v>
      </c>
      <c r="J279" s="39"/>
      <c r="K279" s="39" t="s">
        <v>571</v>
      </c>
      <c r="L279" s="39"/>
      <c r="M279" s="39" t="s">
        <v>570</v>
      </c>
      <c r="N279" s="39"/>
      <c r="O279" s="39" t="s">
        <v>572</v>
      </c>
      <c r="P279" s="39"/>
      <c r="Q279" s="39" t="s">
        <v>571</v>
      </c>
      <c r="R279" s="39"/>
      <c r="S279" s="38">
        <f>(J279*'"Вес" ПИР'!$B$13+L279*'"Вес" ПИР'!$B$14+N279*'"Вес" ПИР'!$B$15+P279*'"Вес" ПИР'!$B$16+R279*'"Вес" ПИР'!$B$17)/100</f>
        <v>0</v>
      </c>
      <c r="T279" s="39" t="s">
        <v>584</v>
      </c>
      <c r="U279" s="39"/>
      <c r="V279" s="39" t="s">
        <v>574</v>
      </c>
      <c r="W279" s="39"/>
      <c r="X279" s="72">
        <f>(U279*'"Вес" ПИР'!$B$22+W279*'"Вес" ПИР'!$B$23)/100</f>
        <v>0</v>
      </c>
      <c r="Y279" s="39"/>
      <c r="Z279" s="39"/>
      <c r="AA279" s="39"/>
      <c r="AB279" s="39"/>
      <c r="AC279" s="39"/>
      <c r="AD279" s="39"/>
      <c r="AE279" s="39"/>
      <c r="AF279" s="39"/>
      <c r="AG279" s="38">
        <f>(Z279*'"Вес" ПИР'!$B$28+AB279*'"Вес" ПИР'!$B$29+AD279*'"Вес" ПИР'!$B$30+AF279*'"Вес" ПИР'!$B$31)/100</f>
        <v>0</v>
      </c>
      <c r="AH279" s="39" t="s">
        <v>571</v>
      </c>
      <c r="AI279" s="39"/>
      <c r="AJ279" s="39" t="s">
        <v>575</v>
      </c>
      <c r="AK279" s="39"/>
      <c r="AL279" s="39"/>
      <c r="AM279" s="39"/>
      <c r="AN279" s="39"/>
      <c r="AO279" s="39"/>
      <c r="AP279" s="39" t="s">
        <v>575</v>
      </c>
      <c r="AQ279" s="39"/>
      <c r="AR279" s="39"/>
      <c r="AS279" s="39"/>
      <c r="AT279" s="39" t="s">
        <v>575</v>
      </c>
      <c r="AU279" s="39"/>
      <c r="AV279" s="39"/>
      <c r="AW279" s="39"/>
      <c r="AX279" s="39"/>
      <c r="AY279" s="39"/>
      <c r="AZ279" s="39"/>
      <c r="BA279" s="39"/>
      <c r="BB279" s="72">
        <f>(AI279*'"Вес" ПИР'!$B$36+AK279*'"Вес" ПИР'!$B$37+AM279*'"Вес" ПИР'!$B$38+AO279*'"Вес" ПИР'!$B$39+AQ279*'"Вес" ПИР'!$B$40+AS279*'"Вес" ПИР'!$B$41+AU279*'"Вес" ПИР'!$B$42+AW279*'"Вес" ПИР'!$B$43+AY279*'"Вес" ПИР'!$B$44+BA279*'"Вес" ПИР'!$B$45)/100</f>
        <v>0</v>
      </c>
      <c r="BC279" s="39" t="s">
        <v>576</v>
      </c>
      <c r="BD279" s="39"/>
      <c r="BE279" s="39" t="s">
        <v>576</v>
      </c>
      <c r="BF279" s="57"/>
      <c r="BG279" s="72">
        <f>(BD279*'"Вес" ПИР'!$B$50+BF279*'"Вес" ПИР'!$B$51)/100</f>
        <v>0</v>
      </c>
      <c r="BH279" s="39"/>
      <c r="BI279" s="72">
        <v>0</v>
      </c>
      <c r="BJ279" s="39"/>
      <c r="BK279" s="54" t="s">
        <v>577</v>
      </c>
      <c r="BL279" s="38">
        <f>(S279*'"Вес" ПИР'!$B$3+X279*'"Вес" ПИР'!$B$4+AG279*'"Вес" ПИР'!$B$5+BB279*'"Вес" ПИР'!$B$6+BG279*'"Вес" ПИР'!$B$7+BI279*'"Вес" ПИР'!$B$8)/100</f>
        <v>0</v>
      </c>
    </row>
    <row r="280" spans="1:64" ht="28">
      <c r="A280" s="39"/>
      <c r="B280" s="54">
        <v>2026</v>
      </c>
      <c r="C280" s="39" t="s">
        <v>565</v>
      </c>
      <c r="D280" s="39">
        <v>194245400</v>
      </c>
      <c r="E280" s="39" t="s">
        <v>566</v>
      </c>
      <c r="F280" s="39" t="s">
        <v>614</v>
      </c>
      <c r="G280" s="39" t="s">
        <v>617</v>
      </c>
      <c r="H280" s="39" t="s">
        <v>618</v>
      </c>
      <c r="I280" s="39" t="s">
        <v>418</v>
      </c>
      <c r="J280" s="39"/>
      <c r="K280" s="39" t="s">
        <v>571</v>
      </c>
      <c r="L280" s="39"/>
      <c r="M280" s="39" t="s">
        <v>570</v>
      </c>
      <c r="N280" s="39"/>
      <c r="O280" s="39" t="s">
        <v>572</v>
      </c>
      <c r="P280" s="39"/>
      <c r="Q280" s="39" t="s">
        <v>571</v>
      </c>
      <c r="R280" s="39"/>
      <c r="S280" s="38">
        <f>(J280*'"Вес" ПИР'!$B$13+L280*'"Вес" ПИР'!$B$14+N280*'"Вес" ПИР'!$B$15+P280*'"Вес" ПИР'!$B$16+R280*'"Вес" ПИР'!$B$17)/100</f>
        <v>0</v>
      </c>
      <c r="T280" s="39" t="s">
        <v>584</v>
      </c>
      <c r="U280" s="39"/>
      <c r="V280" s="39" t="s">
        <v>574</v>
      </c>
      <c r="W280" s="39"/>
      <c r="X280" s="72">
        <f>(U280*'"Вес" ПИР'!$B$22+W280*'"Вес" ПИР'!$B$23)/100</f>
        <v>0</v>
      </c>
      <c r="Y280" s="39"/>
      <c r="Z280" s="39"/>
      <c r="AA280" s="39"/>
      <c r="AB280" s="39"/>
      <c r="AC280" s="39"/>
      <c r="AD280" s="39"/>
      <c r="AE280" s="39"/>
      <c r="AF280" s="39"/>
      <c r="AG280" s="38">
        <f>(Z280*'"Вес" ПИР'!$B$28+AB280*'"Вес" ПИР'!$B$29+AD280*'"Вес" ПИР'!$B$30+AF280*'"Вес" ПИР'!$B$31)/100</f>
        <v>0</v>
      </c>
      <c r="AH280" s="39" t="s">
        <v>571</v>
      </c>
      <c r="AI280" s="39"/>
      <c r="AJ280" s="39" t="s">
        <v>575</v>
      </c>
      <c r="AK280" s="39"/>
      <c r="AL280" s="39"/>
      <c r="AM280" s="39"/>
      <c r="AN280" s="39"/>
      <c r="AO280" s="39"/>
      <c r="AP280" s="39" t="s">
        <v>575</v>
      </c>
      <c r="AQ280" s="39"/>
      <c r="AR280" s="39"/>
      <c r="AS280" s="39"/>
      <c r="AT280" s="39" t="s">
        <v>575</v>
      </c>
      <c r="AU280" s="39"/>
      <c r="AV280" s="39"/>
      <c r="AW280" s="39"/>
      <c r="AX280" s="39"/>
      <c r="AY280" s="39"/>
      <c r="AZ280" s="39"/>
      <c r="BA280" s="39"/>
      <c r="BB280" s="72">
        <f>(AI280*'"Вес" ПИР'!$B$36+AK280*'"Вес" ПИР'!$B$37+AM280*'"Вес" ПИР'!$B$38+AO280*'"Вес" ПИР'!$B$39+AQ280*'"Вес" ПИР'!$B$40+AS280*'"Вес" ПИР'!$B$41+AU280*'"Вес" ПИР'!$B$42+AW280*'"Вес" ПИР'!$B$43+AY280*'"Вес" ПИР'!$B$44+BA280*'"Вес" ПИР'!$B$45)/100</f>
        <v>0</v>
      </c>
      <c r="BC280" s="39" t="s">
        <v>576</v>
      </c>
      <c r="BD280" s="39"/>
      <c r="BE280" s="39" t="s">
        <v>576</v>
      </c>
      <c r="BF280" s="57"/>
      <c r="BG280" s="72">
        <f>(BD280*'"Вес" ПИР'!$B$50+BF280*'"Вес" ПИР'!$B$51)/100</f>
        <v>0</v>
      </c>
      <c r="BH280" s="39"/>
      <c r="BI280" s="72">
        <v>0</v>
      </c>
      <c r="BJ280" s="39"/>
      <c r="BK280" s="54" t="s">
        <v>577</v>
      </c>
      <c r="BL280" s="38">
        <f>(S280*'"Вес" ПИР'!$B$3+X280*'"Вес" ПИР'!$B$4+AG280*'"Вес" ПИР'!$B$5+BB280*'"Вес" ПИР'!$B$6+BG280*'"Вес" ПИР'!$B$7+BI280*'"Вес" ПИР'!$B$8)/100</f>
        <v>0</v>
      </c>
    </row>
    <row r="281" spans="1:64" ht="28">
      <c r="A281" s="39"/>
      <c r="B281" s="54">
        <v>2026</v>
      </c>
      <c r="C281" s="39" t="s">
        <v>565</v>
      </c>
      <c r="D281" s="39">
        <v>194247200</v>
      </c>
      <c r="E281" s="39" t="s">
        <v>566</v>
      </c>
      <c r="F281" s="39" t="s">
        <v>614</v>
      </c>
      <c r="G281" s="39" t="s">
        <v>619</v>
      </c>
      <c r="H281" s="39" t="s">
        <v>620</v>
      </c>
      <c r="I281" s="39" t="s">
        <v>418</v>
      </c>
      <c r="J281" s="39"/>
      <c r="K281" s="39" t="s">
        <v>571</v>
      </c>
      <c r="L281" s="39"/>
      <c r="M281" s="39" t="s">
        <v>570</v>
      </c>
      <c r="N281" s="39"/>
      <c r="O281" s="39" t="s">
        <v>572</v>
      </c>
      <c r="P281" s="39"/>
      <c r="Q281" s="39" t="s">
        <v>571</v>
      </c>
      <c r="R281" s="39"/>
      <c r="S281" s="38">
        <f>(J281*'"Вес" ПИР'!$B$13+L281*'"Вес" ПИР'!$B$14+N281*'"Вес" ПИР'!$B$15+P281*'"Вес" ПИР'!$B$16+R281*'"Вес" ПИР'!$B$17)/100</f>
        <v>0</v>
      </c>
      <c r="T281" s="39" t="s">
        <v>584</v>
      </c>
      <c r="U281" s="39"/>
      <c r="V281" s="39" t="s">
        <v>574</v>
      </c>
      <c r="W281" s="39"/>
      <c r="X281" s="72">
        <f>(U281*'"Вес" ПИР'!$B$22+W281*'"Вес" ПИР'!$B$23)/100</f>
        <v>0</v>
      </c>
      <c r="Y281" s="39"/>
      <c r="Z281" s="39"/>
      <c r="AA281" s="39"/>
      <c r="AB281" s="39"/>
      <c r="AC281" s="39"/>
      <c r="AD281" s="39"/>
      <c r="AE281" s="39"/>
      <c r="AF281" s="39"/>
      <c r="AG281" s="38">
        <f>(Z281*'"Вес" ПИР'!$B$28+AB281*'"Вес" ПИР'!$B$29+AD281*'"Вес" ПИР'!$B$30+AF281*'"Вес" ПИР'!$B$31)/100</f>
        <v>0</v>
      </c>
      <c r="AH281" s="39" t="s">
        <v>571</v>
      </c>
      <c r="AI281" s="39"/>
      <c r="AJ281" s="39" t="s">
        <v>575</v>
      </c>
      <c r="AK281" s="39"/>
      <c r="AL281" s="39"/>
      <c r="AM281" s="39"/>
      <c r="AN281" s="39"/>
      <c r="AO281" s="39"/>
      <c r="AP281" s="39" t="s">
        <v>575</v>
      </c>
      <c r="AQ281" s="39"/>
      <c r="AR281" s="39"/>
      <c r="AS281" s="39"/>
      <c r="AT281" s="39" t="s">
        <v>575</v>
      </c>
      <c r="AU281" s="39"/>
      <c r="AV281" s="39"/>
      <c r="AW281" s="39"/>
      <c r="AX281" s="39"/>
      <c r="AY281" s="39"/>
      <c r="AZ281" s="39"/>
      <c r="BA281" s="39"/>
      <c r="BB281" s="72">
        <f>(AI281*'"Вес" ПИР'!$B$36+AK281*'"Вес" ПИР'!$B$37+AM281*'"Вес" ПИР'!$B$38+AO281*'"Вес" ПИР'!$B$39+AQ281*'"Вес" ПИР'!$B$40+AS281*'"Вес" ПИР'!$B$41+AU281*'"Вес" ПИР'!$B$42+AW281*'"Вес" ПИР'!$B$43+AY281*'"Вес" ПИР'!$B$44+BA281*'"Вес" ПИР'!$B$45)/100</f>
        <v>0</v>
      </c>
      <c r="BC281" s="39" t="s">
        <v>576</v>
      </c>
      <c r="BD281" s="39"/>
      <c r="BE281" s="39" t="s">
        <v>576</v>
      </c>
      <c r="BF281" s="57"/>
      <c r="BG281" s="72">
        <f>(BD281*'"Вес" ПИР'!$B$50+BF281*'"Вес" ПИР'!$B$51)/100</f>
        <v>0</v>
      </c>
      <c r="BH281" s="39"/>
      <c r="BI281" s="72">
        <v>0</v>
      </c>
      <c r="BJ281" s="39"/>
      <c r="BK281" s="54" t="s">
        <v>577</v>
      </c>
      <c r="BL281" s="38">
        <f>(S281*'"Вес" ПИР'!$B$3+X281*'"Вес" ПИР'!$B$4+AG281*'"Вес" ПИР'!$B$5+BB281*'"Вес" ПИР'!$B$6+BG281*'"Вес" ПИР'!$B$7+BI281*'"Вес" ПИР'!$B$8)/100</f>
        <v>0</v>
      </c>
    </row>
    <row r="282" spans="1:64" ht="28">
      <c r="A282" s="39"/>
      <c r="B282" s="54">
        <v>2026</v>
      </c>
      <c r="C282" s="39" t="s">
        <v>565</v>
      </c>
      <c r="D282" s="39">
        <v>194251300</v>
      </c>
      <c r="E282" s="39" t="s">
        <v>566</v>
      </c>
      <c r="F282" s="39" t="s">
        <v>614</v>
      </c>
      <c r="G282" s="39" t="s">
        <v>621</v>
      </c>
      <c r="H282" s="39" t="s">
        <v>622</v>
      </c>
      <c r="I282" s="39" t="s">
        <v>418</v>
      </c>
      <c r="J282" s="39"/>
      <c r="K282" s="39" t="s">
        <v>571</v>
      </c>
      <c r="L282" s="39"/>
      <c r="M282" s="39" t="s">
        <v>570</v>
      </c>
      <c r="N282" s="39"/>
      <c r="O282" s="39" t="s">
        <v>572</v>
      </c>
      <c r="P282" s="39"/>
      <c r="Q282" s="39" t="s">
        <v>571</v>
      </c>
      <c r="R282" s="39"/>
      <c r="S282" s="38">
        <f>(J282*'"Вес" ПИР'!$B$13+L282*'"Вес" ПИР'!$B$14+N282*'"Вес" ПИР'!$B$15+P282*'"Вес" ПИР'!$B$16+R282*'"Вес" ПИР'!$B$17)/100</f>
        <v>0</v>
      </c>
      <c r="T282" s="39" t="s">
        <v>584</v>
      </c>
      <c r="U282" s="39"/>
      <c r="V282" s="39" t="s">
        <v>574</v>
      </c>
      <c r="W282" s="39"/>
      <c r="X282" s="72">
        <f>(U282*'"Вес" ПИР'!$B$22+W282*'"Вес" ПИР'!$B$23)/100</f>
        <v>0</v>
      </c>
      <c r="Y282" s="39"/>
      <c r="Z282" s="39"/>
      <c r="AA282" s="39"/>
      <c r="AB282" s="39"/>
      <c r="AC282" s="39"/>
      <c r="AD282" s="39"/>
      <c r="AE282" s="39"/>
      <c r="AF282" s="39"/>
      <c r="AG282" s="38">
        <f>(Z282*'"Вес" ПИР'!$B$28+AB282*'"Вес" ПИР'!$B$29+AD282*'"Вес" ПИР'!$B$30+AF282*'"Вес" ПИР'!$B$31)/100</f>
        <v>0</v>
      </c>
      <c r="AH282" s="39" t="s">
        <v>571</v>
      </c>
      <c r="AI282" s="39"/>
      <c r="AJ282" s="39" t="s">
        <v>575</v>
      </c>
      <c r="AK282" s="39"/>
      <c r="AL282" s="39"/>
      <c r="AM282" s="39"/>
      <c r="AN282" s="39"/>
      <c r="AO282" s="39"/>
      <c r="AP282" s="39" t="s">
        <v>575</v>
      </c>
      <c r="AQ282" s="39"/>
      <c r="AR282" s="39"/>
      <c r="AS282" s="39"/>
      <c r="AT282" s="39" t="s">
        <v>575</v>
      </c>
      <c r="AU282" s="39"/>
      <c r="AV282" s="39"/>
      <c r="AW282" s="39"/>
      <c r="AX282" s="39"/>
      <c r="AY282" s="39"/>
      <c r="AZ282" s="39"/>
      <c r="BA282" s="39"/>
      <c r="BB282" s="72">
        <f>(AI282*'"Вес" ПИР'!$B$36+AK282*'"Вес" ПИР'!$B$37+AM282*'"Вес" ПИР'!$B$38+AO282*'"Вес" ПИР'!$B$39+AQ282*'"Вес" ПИР'!$B$40+AS282*'"Вес" ПИР'!$B$41+AU282*'"Вес" ПИР'!$B$42+AW282*'"Вес" ПИР'!$B$43+AY282*'"Вес" ПИР'!$B$44+BA282*'"Вес" ПИР'!$B$45)/100</f>
        <v>0</v>
      </c>
      <c r="BC282" s="39" t="s">
        <v>576</v>
      </c>
      <c r="BD282" s="39"/>
      <c r="BE282" s="39" t="s">
        <v>576</v>
      </c>
      <c r="BF282" s="57"/>
      <c r="BG282" s="72">
        <f>(BD282*'"Вес" ПИР'!$B$50+BF282*'"Вес" ПИР'!$B$51)/100</f>
        <v>0</v>
      </c>
      <c r="BH282" s="39"/>
      <c r="BI282" s="72">
        <v>0</v>
      </c>
      <c r="BJ282" s="39"/>
      <c r="BK282" s="54" t="s">
        <v>577</v>
      </c>
      <c r="BL282" s="38">
        <f>(S282*'"Вес" ПИР'!$B$3+X282*'"Вес" ПИР'!$B$4+AG282*'"Вес" ПИР'!$B$5+BB282*'"Вес" ПИР'!$B$6+BG282*'"Вес" ПИР'!$B$7+BI282*'"Вес" ПИР'!$B$8)/100</f>
        <v>0</v>
      </c>
    </row>
    <row r="283" spans="1:64" ht="28">
      <c r="A283" s="39"/>
      <c r="B283" s="54">
        <v>2026</v>
      </c>
      <c r="C283" s="39" t="s">
        <v>565</v>
      </c>
      <c r="D283" s="39">
        <v>194253400</v>
      </c>
      <c r="E283" s="39" t="s">
        <v>566</v>
      </c>
      <c r="F283" s="39" t="s">
        <v>614</v>
      </c>
      <c r="G283" s="39" t="s">
        <v>623</v>
      </c>
      <c r="H283" s="39" t="s">
        <v>124</v>
      </c>
      <c r="I283" s="39" t="s">
        <v>418</v>
      </c>
      <c r="J283" s="39"/>
      <c r="K283" s="39" t="s">
        <v>571</v>
      </c>
      <c r="L283" s="39"/>
      <c r="M283" s="39" t="s">
        <v>570</v>
      </c>
      <c r="N283" s="39"/>
      <c r="O283" s="39" t="s">
        <v>572</v>
      </c>
      <c r="P283" s="39"/>
      <c r="Q283" s="39" t="s">
        <v>571</v>
      </c>
      <c r="R283" s="39"/>
      <c r="S283" s="38">
        <f>(J283*'"Вес" ПИР'!$B$13+L283*'"Вес" ПИР'!$B$14+N283*'"Вес" ПИР'!$B$15+P283*'"Вес" ПИР'!$B$16+R283*'"Вес" ПИР'!$B$17)/100</f>
        <v>0</v>
      </c>
      <c r="T283" s="39" t="s">
        <v>584</v>
      </c>
      <c r="U283" s="39"/>
      <c r="V283" s="39" t="s">
        <v>574</v>
      </c>
      <c r="W283" s="39"/>
      <c r="X283" s="72">
        <f>(U283*'"Вес" ПИР'!$B$22+W283*'"Вес" ПИР'!$B$23)/100</f>
        <v>0</v>
      </c>
      <c r="Y283" s="39"/>
      <c r="Z283" s="39"/>
      <c r="AA283" s="39"/>
      <c r="AB283" s="39"/>
      <c r="AC283" s="39"/>
      <c r="AD283" s="39"/>
      <c r="AE283" s="39"/>
      <c r="AF283" s="39"/>
      <c r="AG283" s="38">
        <f>(Z283*'"Вес" ПИР'!$B$28+AB283*'"Вес" ПИР'!$B$29+AD283*'"Вес" ПИР'!$B$30+AF283*'"Вес" ПИР'!$B$31)/100</f>
        <v>0</v>
      </c>
      <c r="AH283" s="39" t="s">
        <v>571</v>
      </c>
      <c r="AI283" s="39"/>
      <c r="AJ283" s="39" t="s">
        <v>575</v>
      </c>
      <c r="AK283" s="39"/>
      <c r="AL283" s="39"/>
      <c r="AM283" s="39"/>
      <c r="AN283" s="39"/>
      <c r="AO283" s="39"/>
      <c r="AP283" s="39" t="s">
        <v>575</v>
      </c>
      <c r="AQ283" s="39"/>
      <c r="AR283" s="39"/>
      <c r="AS283" s="39"/>
      <c r="AT283" s="39" t="s">
        <v>575</v>
      </c>
      <c r="AU283" s="39"/>
      <c r="AV283" s="39"/>
      <c r="AW283" s="39"/>
      <c r="AX283" s="39"/>
      <c r="AY283" s="39"/>
      <c r="AZ283" s="39"/>
      <c r="BA283" s="39"/>
      <c r="BB283" s="72">
        <f>(AI283*'"Вес" ПИР'!$B$36+AK283*'"Вес" ПИР'!$B$37+AM283*'"Вес" ПИР'!$B$38+AO283*'"Вес" ПИР'!$B$39+AQ283*'"Вес" ПИР'!$B$40+AS283*'"Вес" ПИР'!$B$41+AU283*'"Вес" ПИР'!$B$42+AW283*'"Вес" ПИР'!$B$43+AY283*'"Вес" ПИР'!$B$44+BA283*'"Вес" ПИР'!$B$45)/100</f>
        <v>0</v>
      </c>
      <c r="BC283" s="39" t="s">
        <v>576</v>
      </c>
      <c r="BD283" s="39"/>
      <c r="BE283" s="39" t="s">
        <v>576</v>
      </c>
      <c r="BF283" s="57"/>
      <c r="BG283" s="72">
        <f>(BD283*'"Вес" ПИР'!$B$50+BF283*'"Вес" ПИР'!$B$51)/100</f>
        <v>0</v>
      </c>
      <c r="BH283" s="39"/>
      <c r="BI283" s="72">
        <v>0</v>
      </c>
      <c r="BJ283" s="39"/>
      <c r="BK283" s="54" t="s">
        <v>577</v>
      </c>
      <c r="BL283" s="38">
        <f>(S283*'"Вес" ПИР'!$B$3+X283*'"Вес" ПИР'!$B$4+AG283*'"Вес" ПИР'!$B$5+BB283*'"Вес" ПИР'!$B$6+BG283*'"Вес" ПИР'!$B$7+BI283*'"Вес" ПИР'!$B$8)/100</f>
        <v>0</v>
      </c>
    </row>
    <row r="284" spans="1:64" ht="28">
      <c r="A284" s="39"/>
      <c r="B284" s="54">
        <v>2026</v>
      </c>
      <c r="C284" s="39" t="s">
        <v>565</v>
      </c>
      <c r="D284" s="39">
        <v>194261100</v>
      </c>
      <c r="E284" s="39" t="s">
        <v>566</v>
      </c>
      <c r="F284" s="39" t="s">
        <v>614</v>
      </c>
      <c r="G284" s="39" t="s">
        <v>624</v>
      </c>
      <c r="H284" s="39" t="s">
        <v>625</v>
      </c>
      <c r="I284" s="39" t="s">
        <v>418</v>
      </c>
      <c r="J284" s="39"/>
      <c r="K284" s="39" t="s">
        <v>571</v>
      </c>
      <c r="L284" s="39"/>
      <c r="M284" s="39" t="s">
        <v>570</v>
      </c>
      <c r="N284" s="39"/>
      <c r="O284" s="39" t="s">
        <v>572</v>
      </c>
      <c r="P284" s="39"/>
      <c r="Q284" s="39" t="s">
        <v>571</v>
      </c>
      <c r="R284" s="39"/>
      <c r="S284" s="38">
        <f>(J284*'"Вес" ПИР'!$B$13+L284*'"Вес" ПИР'!$B$14+N284*'"Вес" ПИР'!$B$15+P284*'"Вес" ПИР'!$B$16+R284*'"Вес" ПИР'!$B$17)/100</f>
        <v>0</v>
      </c>
      <c r="T284" s="39" t="s">
        <v>584</v>
      </c>
      <c r="U284" s="39"/>
      <c r="V284" s="39" t="s">
        <v>574</v>
      </c>
      <c r="W284" s="39"/>
      <c r="X284" s="72">
        <f>(U284*'"Вес" ПИР'!$B$22+W284*'"Вес" ПИР'!$B$23)/100</f>
        <v>0</v>
      </c>
      <c r="Y284" s="39"/>
      <c r="Z284" s="39"/>
      <c r="AA284" s="39"/>
      <c r="AB284" s="39"/>
      <c r="AC284" s="39"/>
      <c r="AD284" s="39"/>
      <c r="AE284" s="39"/>
      <c r="AF284" s="39"/>
      <c r="AG284" s="38">
        <f>(Z284*'"Вес" ПИР'!$B$28+AB284*'"Вес" ПИР'!$B$29+AD284*'"Вес" ПИР'!$B$30+AF284*'"Вес" ПИР'!$B$31)/100</f>
        <v>0</v>
      </c>
      <c r="AH284" s="39" t="s">
        <v>571</v>
      </c>
      <c r="AI284" s="39"/>
      <c r="AJ284" s="39" t="s">
        <v>575</v>
      </c>
      <c r="AK284" s="39"/>
      <c r="AL284" s="39"/>
      <c r="AM284" s="39"/>
      <c r="AN284" s="39"/>
      <c r="AO284" s="39"/>
      <c r="AP284" s="39" t="s">
        <v>575</v>
      </c>
      <c r="AQ284" s="39"/>
      <c r="AR284" s="39"/>
      <c r="AS284" s="39"/>
      <c r="AT284" s="39" t="s">
        <v>575</v>
      </c>
      <c r="AU284" s="39"/>
      <c r="AV284" s="39"/>
      <c r="AW284" s="39"/>
      <c r="AX284" s="39"/>
      <c r="AY284" s="39"/>
      <c r="AZ284" s="39"/>
      <c r="BA284" s="39"/>
      <c r="BB284" s="72">
        <f>(AI284*'"Вес" ПИР'!$B$36+AK284*'"Вес" ПИР'!$B$37+AM284*'"Вес" ПИР'!$B$38+AO284*'"Вес" ПИР'!$B$39+AQ284*'"Вес" ПИР'!$B$40+AS284*'"Вес" ПИР'!$B$41+AU284*'"Вес" ПИР'!$B$42+AW284*'"Вес" ПИР'!$B$43+AY284*'"Вес" ПИР'!$B$44+BA284*'"Вес" ПИР'!$B$45)/100</f>
        <v>0</v>
      </c>
      <c r="BC284" s="39" t="s">
        <v>576</v>
      </c>
      <c r="BD284" s="39"/>
      <c r="BE284" s="39" t="s">
        <v>576</v>
      </c>
      <c r="BF284" s="57"/>
      <c r="BG284" s="72">
        <f>(BD284*'"Вес" ПИР'!$B$50+BF284*'"Вес" ПИР'!$B$51)/100</f>
        <v>0</v>
      </c>
      <c r="BH284" s="39"/>
      <c r="BI284" s="72">
        <v>0</v>
      </c>
      <c r="BJ284" s="39"/>
      <c r="BK284" s="54" t="s">
        <v>577</v>
      </c>
      <c r="BL284" s="38">
        <f>(S284*'"Вес" ПИР'!$B$3+X284*'"Вес" ПИР'!$B$4+AG284*'"Вес" ПИР'!$B$5+BB284*'"Вес" ПИР'!$B$6+BG284*'"Вес" ПИР'!$B$7+BI284*'"Вес" ПИР'!$B$8)/100</f>
        <v>0</v>
      </c>
    </row>
    <row r="285" spans="1:64" ht="28">
      <c r="A285" s="39"/>
      <c r="B285" s="54">
        <v>2026</v>
      </c>
      <c r="C285" s="39" t="s">
        <v>565</v>
      </c>
      <c r="D285" s="39">
        <v>194281200</v>
      </c>
      <c r="E285" s="39" t="s">
        <v>566</v>
      </c>
      <c r="F285" s="39" t="s">
        <v>614</v>
      </c>
      <c r="G285" s="39" t="s">
        <v>626</v>
      </c>
      <c r="H285" s="39" t="s">
        <v>627</v>
      </c>
      <c r="I285" s="39" t="s">
        <v>418</v>
      </c>
      <c r="J285" s="39"/>
      <c r="K285" s="39" t="s">
        <v>571</v>
      </c>
      <c r="L285" s="39"/>
      <c r="M285" s="39" t="s">
        <v>570</v>
      </c>
      <c r="N285" s="39"/>
      <c r="O285" s="39" t="s">
        <v>572</v>
      </c>
      <c r="P285" s="39"/>
      <c r="Q285" s="39" t="s">
        <v>571</v>
      </c>
      <c r="R285" s="39"/>
      <c r="S285" s="38">
        <f>(J285*'"Вес" ПИР'!$B$13+L285*'"Вес" ПИР'!$B$14+N285*'"Вес" ПИР'!$B$15+P285*'"Вес" ПИР'!$B$16+R285*'"Вес" ПИР'!$B$17)/100</f>
        <v>0</v>
      </c>
      <c r="T285" s="39" t="s">
        <v>584</v>
      </c>
      <c r="U285" s="39"/>
      <c r="V285" s="39" t="s">
        <v>574</v>
      </c>
      <c r="W285" s="39"/>
      <c r="X285" s="72">
        <f>(U285*'"Вес" ПИР'!$B$22+W285*'"Вес" ПИР'!$B$23)/100</f>
        <v>0</v>
      </c>
      <c r="Y285" s="39"/>
      <c r="Z285" s="39"/>
      <c r="AA285" s="39"/>
      <c r="AB285" s="39"/>
      <c r="AC285" s="39"/>
      <c r="AD285" s="39"/>
      <c r="AE285" s="39"/>
      <c r="AF285" s="39"/>
      <c r="AG285" s="38">
        <f>(Z285*'"Вес" ПИР'!$B$28+AB285*'"Вес" ПИР'!$B$29+AD285*'"Вес" ПИР'!$B$30+AF285*'"Вес" ПИР'!$B$31)/100</f>
        <v>0</v>
      </c>
      <c r="AH285" s="39" t="s">
        <v>571</v>
      </c>
      <c r="AI285" s="39"/>
      <c r="AJ285" s="39" t="s">
        <v>575</v>
      </c>
      <c r="AK285" s="39"/>
      <c r="AL285" s="39"/>
      <c r="AM285" s="39"/>
      <c r="AN285" s="39"/>
      <c r="AO285" s="39"/>
      <c r="AP285" s="39" t="s">
        <v>575</v>
      </c>
      <c r="AQ285" s="39"/>
      <c r="AR285" s="39"/>
      <c r="AS285" s="39"/>
      <c r="AT285" s="39" t="s">
        <v>575</v>
      </c>
      <c r="AU285" s="39"/>
      <c r="AV285" s="39"/>
      <c r="AW285" s="39"/>
      <c r="AX285" s="39"/>
      <c r="AY285" s="39"/>
      <c r="AZ285" s="39"/>
      <c r="BA285" s="39"/>
      <c r="BB285" s="72">
        <f>(AI285*'"Вес" ПИР'!$B$36+AK285*'"Вес" ПИР'!$B$37+AM285*'"Вес" ПИР'!$B$38+AO285*'"Вес" ПИР'!$B$39+AQ285*'"Вес" ПИР'!$B$40+AS285*'"Вес" ПИР'!$B$41+AU285*'"Вес" ПИР'!$B$42+AW285*'"Вес" ПИР'!$B$43+AY285*'"Вес" ПИР'!$B$44+BA285*'"Вес" ПИР'!$B$45)/100</f>
        <v>0</v>
      </c>
      <c r="BC285" s="39" t="s">
        <v>576</v>
      </c>
      <c r="BD285" s="39"/>
      <c r="BE285" s="39" t="s">
        <v>576</v>
      </c>
      <c r="BF285" s="57"/>
      <c r="BG285" s="72">
        <f>(BD285*'"Вес" ПИР'!$B$50+BF285*'"Вес" ПИР'!$B$51)/100</f>
        <v>0</v>
      </c>
      <c r="BH285" s="39"/>
      <c r="BI285" s="72">
        <v>0</v>
      </c>
      <c r="BJ285" s="39"/>
      <c r="BK285" s="54" t="s">
        <v>577</v>
      </c>
      <c r="BL285" s="38">
        <f>(S285*'"Вес" ПИР'!$B$3+X285*'"Вес" ПИР'!$B$4+AG285*'"Вес" ПИР'!$B$5+BB285*'"Вес" ПИР'!$B$6+BG285*'"Вес" ПИР'!$B$7+BI285*'"Вес" ПИР'!$B$8)/100</f>
        <v>0</v>
      </c>
    </row>
    <row r="286" spans="1:64" ht="28">
      <c r="A286" s="39"/>
      <c r="B286" s="54">
        <v>2026</v>
      </c>
      <c r="C286" s="39" t="s">
        <v>565</v>
      </c>
      <c r="D286" s="39">
        <v>195231600</v>
      </c>
      <c r="E286" s="39" t="s">
        <v>566</v>
      </c>
      <c r="F286" s="39" t="s">
        <v>628</v>
      </c>
      <c r="G286" s="39" t="s">
        <v>629</v>
      </c>
      <c r="H286" s="39" t="s">
        <v>630</v>
      </c>
      <c r="I286" s="39" t="s">
        <v>418</v>
      </c>
      <c r="J286" s="39"/>
      <c r="K286" s="39" t="s">
        <v>571</v>
      </c>
      <c r="L286" s="39"/>
      <c r="M286" s="39" t="s">
        <v>570</v>
      </c>
      <c r="N286" s="39"/>
      <c r="O286" s="39" t="s">
        <v>572</v>
      </c>
      <c r="P286" s="39"/>
      <c r="Q286" s="39" t="s">
        <v>571</v>
      </c>
      <c r="R286" s="39"/>
      <c r="S286" s="38">
        <f>(J286*'"Вес" ПИР'!$B$13+L286*'"Вес" ПИР'!$B$14+N286*'"Вес" ПИР'!$B$15+P286*'"Вес" ПИР'!$B$16+R286*'"Вес" ПИР'!$B$17)/100</f>
        <v>0</v>
      </c>
      <c r="T286" s="39" t="s">
        <v>584</v>
      </c>
      <c r="U286" s="39"/>
      <c r="V286" s="39" t="s">
        <v>599</v>
      </c>
      <c r="W286" s="39"/>
      <c r="X286" s="72">
        <f>(U286*'"Вес" ПИР'!$B$22+W286*'"Вес" ПИР'!$B$23)/100</f>
        <v>0</v>
      </c>
      <c r="Y286" s="39"/>
      <c r="Z286" s="39"/>
      <c r="AA286" s="39"/>
      <c r="AB286" s="39"/>
      <c r="AC286" s="39"/>
      <c r="AD286" s="39"/>
      <c r="AE286" s="39"/>
      <c r="AF286" s="39"/>
      <c r="AG286" s="38">
        <f>(Z286*'"Вес" ПИР'!$B$28+AB286*'"Вес" ПИР'!$B$29+AD286*'"Вес" ПИР'!$B$30+AF286*'"Вес" ПИР'!$B$31)/100</f>
        <v>0</v>
      </c>
      <c r="AH286" s="39" t="s">
        <v>571</v>
      </c>
      <c r="AI286" s="39"/>
      <c r="AJ286" s="39" t="s">
        <v>575</v>
      </c>
      <c r="AK286" s="39"/>
      <c r="AL286" s="39"/>
      <c r="AM286" s="39"/>
      <c r="AN286" s="39"/>
      <c r="AO286" s="39"/>
      <c r="AP286" s="39" t="s">
        <v>575</v>
      </c>
      <c r="AQ286" s="39"/>
      <c r="AR286" s="39"/>
      <c r="AS286" s="39"/>
      <c r="AT286" s="39" t="s">
        <v>575</v>
      </c>
      <c r="AU286" s="39"/>
      <c r="AV286" s="39"/>
      <c r="AW286" s="39"/>
      <c r="AX286" s="39"/>
      <c r="AY286" s="39"/>
      <c r="AZ286" s="39"/>
      <c r="BA286" s="39"/>
      <c r="BB286" s="72">
        <f>(AI286*'"Вес" ПИР'!$B$36+AK286*'"Вес" ПИР'!$B$37+AM286*'"Вес" ПИР'!$B$38+AO286*'"Вес" ПИР'!$B$39+AQ286*'"Вес" ПИР'!$B$40+AS286*'"Вес" ПИР'!$B$41+AU286*'"Вес" ПИР'!$B$42+AW286*'"Вес" ПИР'!$B$43+AY286*'"Вес" ПИР'!$B$44+BA286*'"Вес" ПИР'!$B$45)/100</f>
        <v>0</v>
      </c>
      <c r="BC286" s="39" t="s">
        <v>576</v>
      </c>
      <c r="BD286" s="39"/>
      <c r="BE286" s="39" t="s">
        <v>576</v>
      </c>
      <c r="BF286" s="57"/>
      <c r="BG286" s="72">
        <f>(BD286*'"Вес" ПИР'!$B$50+BF286*'"Вес" ПИР'!$B$51)/100</f>
        <v>0</v>
      </c>
      <c r="BH286" s="39"/>
      <c r="BI286" s="72">
        <v>0</v>
      </c>
      <c r="BJ286" s="39"/>
      <c r="BK286" s="54" t="s">
        <v>577</v>
      </c>
      <c r="BL286" s="38">
        <f>(S286*'"Вес" ПИР'!$B$3+X286*'"Вес" ПИР'!$B$4+AG286*'"Вес" ПИР'!$B$5+BB286*'"Вес" ПИР'!$B$6+BG286*'"Вес" ПИР'!$B$7+BI286*'"Вес" ПИР'!$B$8)/100</f>
        <v>0</v>
      </c>
    </row>
    <row r="287" spans="1:64" ht="28">
      <c r="A287" s="39"/>
      <c r="B287" s="54">
        <v>2026</v>
      </c>
      <c r="C287" s="39" t="s">
        <v>565</v>
      </c>
      <c r="D287" s="39">
        <v>195255100</v>
      </c>
      <c r="E287" s="39" t="s">
        <v>566</v>
      </c>
      <c r="F287" s="39" t="s">
        <v>628</v>
      </c>
      <c r="G287" s="39" t="s">
        <v>631</v>
      </c>
      <c r="H287" s="39" t="s">
        <v>632</v>
      </c>
      <c r="I287" s="39" t="s">
        <v>418</v>
      </c>
      <c r="J287" s="39"/>
      <c r="K287" s="39" t="s">
        <v>571</v>
      </c>
      <c r="L287" s="39"/>
      <c r="M287" s="39" t="s">
        <v>570</v>
      </c>
      <c r="N287" s="39"/>
      <c r="O287" s="39" t="s">
        <v>572</v>
      </c>
      <c r="P287" s="39"/>
      <c r="Q287" s="39" t="s">
        <v>571</v>
      </c>
      <c r="R287" s="39"/>
      <c r="S287" s="38">
        <f>(J287*'"Вес" ПИР'!$B$13+L287*'"Вес" ПИР'!$B$14+N287*'"Вес" ПИР'!$B$15+P287*'"Вес" ПИР'!$B$16+R287*'"Вес" ПИР'!$B$17)/100</f>
        <v>0</v>
      </c>
      <c r="T287" s="39" t="s">
        <v>584</v>
      </c>
      <c r="U287" s="39"/>
      <c r="V287" s="39" t="s">
        <v>599</v>
      </c>
      <c r="W287" s="39"/>
      <c r="X287" s="72">
        <f>(U287*'"Вес" ПИР'!$B$22+W287*'"Вес" ПИР'!$B$23)/100</f>
        <v>0</v>
      </c>
      <c r="Y287" s="39"/>
      <c r="Z287" s="39"/>
      <c r="AA287" s="39"/>
      <c r="AB287" s="39"/>
      <c r="AC287" s="39"/>
      <c r="AD287" s="39"/>
      <c r="AE287" s="39"/>
      <c r="AF287" s="39"/>
      <c r="AG287" s="38">
        <f>(Z287*'"Вес" ПИР'!$B$28+AB287*'"Вес" ПИР'!$B$29+AD287*'"Вес" ПИР'!$B$30+AF287*'"Вес" ПИР'!$B$31)/100</f>
        <v>0</v>
      </c>
      <c r="AH287" s="39" t="s">
        <v>571</v>
      </c>
      <c r="AI287" s="39"/>
      <c r="AJ287" s="39" t="s">
        <v>575</v>
      </c>
      <c r="AK287" s="39"/>
      <c r="AL287" s="39"/>
      <c r="AM287" s="39"/>
      <c r="AN287" s="39"/>
      <c r="AO287" s="39"/>
      <c r="AP287" s="39" t="s">
        <v>575</v>
      </c>
      <c r="AQ287" s="39"/>
      <c r="AR287" s="39"/>
      <c r="AS287" s="39"/>
      <c r="AT287" s="39" t="s">
        <v>575</v>
      </c>
      <c r="AU287" s="39"/>
      <c r="AV287" s="39"/>
      <c r="AW287" s="39"/>
      <c r="AX287" s="39"/>
      <c r="AY287" s="39"/>
      <c r="AZ287" s="39"/>
      <c r="BA287" s="39"/>
      <c r="BB287" s="72">
        <f>(AI287*'"Вес" ПИР'!$B$36+AK287*'"Вес" ПИР'!$B$37+AM287*'"Вес" ПИР'!$B$38+AO287*'"Вес" ПИР'!$B$39+AQ287*'"Вес" ПИР'!$B$40+AS287*'"Вес" ПИР'!$B$41+AU287*'"Вес" ПИР'!$B$42+AW287*'"Вес" ПИР'!$B$43+AY287*'"Вес" ПИР'!$B$44+BA287*'"Вес" ПИР'!$B$45)/100</f>
        <v>0</v>
      </c>
      <c r="BC287" s="39" t="s">
        <v>576</v>
      </c>
      <c r="BD287" s="39"/>
      <c r="BE287" s="39" t="s">
        <v>576</v>
      </c>
      <c r="BF287" s="57"/>
      <c r="BG287" s="72">
        <f>(BD287*'"Вес" ПИР'!$B$50+BF287*'"Вес" ПИР'!$B$51)/100</f>
        <v>0</v>
      </c>
      <c r="BH287" s="39"/>
      <c r="BI287" s="72">
        <v>0</v>
      </c>
      <c r="BJ287" s="39"/>
      <c r="BK287" s="54" t="s">
        <v>577</v>
      </c>
      <c r="BL287" s="38">
        <f>(S287*'"Вес" ПИР'!$B$3+X287*'"Вес" ПИР'!$B$4+AG287*'"Вес" ПИР'!$B$5+BB287*'"Вес" ПИР'!$B$6+BG287*'"Вес" ПИР'!$B$7+BI287*'"Вес" ПИР'!$B$8)/100</f>
        <v>0</v>
      </c>
    </row>
    <row r="288" spans="1:64" ht="28">
      <c r="A288" s="39"/>
      <c r="B288" s="54">
        <v>2026</v>
      </c>
      <c r="C288" s="39" t="s">
        <v>565</v>
      </c>
      <c r="D288" s="39">
        <v>196247480</v>
      </c>
      <c r="E288" s="39" t="s">
        <v>566</v>
      </c>
      <c r="F288" s="39" t="s">
        <v>633</v>
      </c>
      <c r="G288" s="39" t="s">
        <v>634</v>
      </c>
      <c r="H288" s="39" t="s">
        <v>635</v>
      </c>
      <c r="I288" s="39" t="s">
        <v>418</v>
      </c>
      <c r="J288" s="39"/>
      <c r="K288" s="39" t="s">
        <v>571</v>
      </c>
      <c r="L288" s="39"/>
      <c r="M288" s="39" t="s">
        <v>570</v>
      </c>
      <c r="N288" s="39"/>
      <c r="O288" s="39" t="s">
        <v>572</v>
      </c>
      <c r="P288" s="39"/>
      <c r="Q288" s="39" t="s">
        <v>571</v>
      </c>
      <c r="R288" s="39"/>
      <c r="S288" s="38">
        <f>(J288*'"Вес" ПИР'!$B$13+L288*'"Вес" ПИР'!$B$14+N288*'"Вес" ПИР'!$B$15+P288*'"Вес" ПИР'!$B$16+R288*'"Вес" ПИР'!$B$17)/100</f>
        <v>0</v>
      </c>
      <c r="T288" s="39" t="s">
        <v>573</v>
      </c>
      <c r="U288" s="39"/>
      <c r="V288" s="39" t="s">
        <v>573</v>
      </c>
      <c r="W288" s="39"/>
      <c r="X288" s="72">
        <f>(U288*'"Вес" ПИР'!$B$22+W288*'"Вес" ПИР'!$B$23)/100</f>
        <v>0</v>
      </c>
      <c r="Y288" s="39"/>
      <c r="Z288" s="39"/>
      <c r="AA288" s="39"/>
      <c r="AB288" s="39"/>
      <c r="AC288" s="39"/>
      <c r="AD288" s="39"/>
      <c r="AE288" s="39"/>
      <c r="AF288" s="39"/>
      <c r="AG288" s="38">
        <f>(Z288*'"Вес" ПИР'!$B$28+AB288*'"Вес" ПИР'!$B$29+AD288*'"Вес" ПИР'!$B$30+AF288*'"Вес" ПИР'!$B$31)/100</f>
        <v>0</v>
      </c>
      <c r="AH288" s="39" t="s">
        <v>571</v>
      </c>
      <c r="AI288" s="39"/>
      <c r="AJ288" s="39" t="s">
        <v>575</v>
      </c>
      <c r="AK288" s="39"/>
      <c r="AL288" s="39"/>
      <c r="AM288" s="39"/>
      <c r="AN288" s="39"/>
      <c r="AO288" s="39"/>
      <c r="AP288" s="39" t="s">
        <v>575</v>
      </c>
      <c r="AQ288" s="39"/>
      <c r="AR288" s="39"/>
      <c r="AS288" s="39"/>
      <c r="AT288" s="39" t="s">
        <v>575</v>
      </c>
      <c r="AU288" s="39"/>
      <c r="AV288" s="39"/>
      <c r="AW288" s="39"/>
      <c r="AX288" s="39"/>
      <c r="AY288" s="39"/>
      <c r="AZ288" s="39"/>
      <c r="BA288" s="39"/>
      <c r="BB288" s="72">
        <f>(AI288*'"Вес" ПИР'!$B$36+AK288*'"Вес" ПИР'!$B$37+AM288*'"Вес" ПИР'!$B$38+AO288*'"Вес" ПИР'!$B$39+AQ288*'"Вес" ПИР'!$B$40+AS288*'"Вес" ПИР'!$B$41+AU288*'"Вес" ПИР'!$B$42+AW288*'"Вес" ПИР'!$B$43+AY288*'"Вес" ПИР'!$B$44+BA288*'"Вес" ПИР'!$B$45)/100</f>
        <v>0</v>
      </c>
      <c r="BC288" s="39" t="s">
        <v>576</v>
      </c>
      <c r="BD288" s="39"/>
      <c r="BE288" s="39" t="s">
        <v>576</v>
      </c>
      <c r="BF288" s="57"/>
      <c r="BG288" s="72">
        <f>(BD288*'"Вес" ПИР'!$B$50+BF288*'"Вес" ПИР'!$B$51)/100</f>
        <v>0</v>
      </c>
      <c r="BH288" s="39"/>
      <c r="BI288" s="72">
        <v>0</v>
      </c>
      <c r="BJ288" s="39"/>
      <c r="BK288" s="54" t="s">
        <v>577</v>
      </c>
      <c r="BL288" s="38">
        <f>(S288*'"Вес" ПИР'!$B$3+X288*'"Вес" ПИР'!$B$4+AG288*'"Вес" ПИР'!$B$5+BB288*'"Вес" ПИР'!$B$6+BG288*'"Вес" ПИР'!$B$7+BI288*'"Вес" ПИР'!$B$8)/100</f>
        <v>0</v>
      </c>
    </row>
    <row r="289" spans="1:64" ht="28">
      <c r="A289" s="39"/>
      <c r="B289" s="54">
        <v>2026</v>
      </c>
      <c r="C289" s="39" t="s">
        <v>565</v>
      </c>
      <c r="D289" s="39">
        <v>196247600</v>
      </c>
      <c r="E289" s="39" t="s">
        <v>566</v>
      </c>
      <c r="F289" s="39" t="s">
        <v>633</v>
      </c>
      <c r="G289" s="39" t="s">
        <v>634</v>
      </c>
      <c r="H289" s="39" t="s">
        <v>552</v>
      </c>
      <c r="I289" s="39" t="s">
        <v>418</v>
      </c>
      <c r="J289" s="39"/>
      <c r="K289" s="39" t="s">
        <v>571</v>
      </c>
      <c r="L289" s="39"/>
      <c r="M289" s="39" t="s">
        <v>570</v>
      </c>
      <c r="N289" s="39"/>
      <c r="O289" s="39" t="s">
        <v>572</v>
      </c>
      <c r="P289" s="39"/>
      <c r="Q289" s="39" t="s">
        <v>571</v>
      </c>
      <c r="R289" s="39"/>
      <c r="S289" s="38">
        <f>(J289*'"Вес" ПИР'!$B$13+L289*'"Вес" ПИР'!$B$14+N289*'"Вес" ПИР'!$B$15+P289*'"Вес" ПИР'!$B$16+R289*'"Вес" ПИР'!$B$17)/100</f>
        <v>0</v>
      </c>
      <c r="T289" s="39" t="s">
        <v>573</v>
      </c>
      <c r="U289" s="39"/>
      <c r="V289" s="39" t="s">
        <v>573</v>
      </c>
      <c r="W289" s="39"/>
      <c r="X289" s="72">
        <f>(U289*'"Вес" ПИР'!$B$22+W289*'"Вес" ПИР'!$B$23)/100</f>
        <v>0</v>
      </c>
      <c r="Y289" s="39"/>
      <c r="Z289" s="39"/>
      <c r="AA289" s="39"/>
      <c r="AB289" s="39"/>
      <c r="AC289" s="39"/>
      <c r="AD289" s="39"/>
      <c r="AE289" s="39"/>
      <c r="AF289" s="39"/>
      <c r="AG289" s="38">
        <f>(Z289*'"Вес" ПИР'!$B$28+AB289*'"Вес" ПИР'!$B$29+AD289*'"Вес" ПИР'!$B$30+AF289*'"Вес" ПИР'!$B$31)/100</f>
        <v>0</v>
      </c>
      <c r="AH289" s="39" t="s">
        <v>571</v>
      </c>
      <c r="AI289" s="39"/>
      <c r="AJ289" s="39" t="s">
        <v>575</v>
      </c>
      <c r="AK289" s="39"/>
      <c r="AL289" s="39"/>
      <c r="AM289" s="39"/>
      <c r="AN289" s="39"/>
      <c r="AO289" s="39"/>
      <c r="AP289" s="39" t="s">
        <v>575</v>
      </c>
      <c r="AQ289" s="39"/>
      <c r="AR289" s="39"/>
      <c r="AS289" s="39"/>
      <c r="AT289" s="39" t="s">
        <v>575</v>
      </c>
      <c r="AU289" s="39"/>
      <c r="AV289" s="39"/>
      <c r="AW289" s="39"/>
      <c r="AX289" s="39"/>
      <c r="AY289" s="39"/>
      <c r="AZ289" s="39"/>
      <c r="BA289" s="39"/>
      <c r="BB289" s="72">
        <f>(AI289*'"Вес" ПИР'!$B$36+AK289*'"Вес" ПИР'!$B$37+AM289*'"Вес" ПИР'!$B$38+AO289*'"Вес" ПИР'!$B$39+AQ289*'"Вес" ПИР'!$B$40+AS289*'"Вес" ПИР'!$B$41+AU289*'"Вес" ПИР'!$B$42+AW289*'"Вес" ПИР'!$B$43+AY289*'"Вес" ПИР'!$B$44+BA289*'"Вес" ПИР'!$B$45)/100</f>
        <v>0</v>
      </c>
      <c r="BC289" s="39" t="s">
        <v>576</v>
      </c>
      <c r="BD289" s="39"/>
      <c r="BE289" s="39" t="s">
        <v>576</v>
      </c>
      <c r="BF289" s="57"/>
      <c r="BG289" s="72">
        <f>(BD289*'"Вес" ПИР'!$B$50+BF289*'"Вес" ПИР'!$B$51)/100</f>
        <v>0</v>
      </c>
      <c r="BH289" s="39"/>
      <c r="BI289" s="72">
        <v>0</v>
      </c>
      <c r="BJ289" s="39"/>
      <c r="BK289" s="54" t="s">
        <v>577</v>
      </c>
      <c r="BL289" s="38">
        <f>(S289*'"Вес" ПИР'!$B$3+X289*'"Вес" ПИР'!$B$4+AG289*'"Вес" ПИР'!$B$5+BB289*'"Вес" ПИР'!$B$6+BG289*'"Вес" ПИР'!$B$7+BI289*'"Вес" ПИР'!$B$8)/100</f>
        <v>0</v>
      </c>
    </row>
    <row r="290" spans="1:64" ht="28">
      <c r="A290" s="39"/>
      <c r="B290" s="54">
        <v>2026</v>
      </c>
      <c r="C290" s="39" t="s">
        <v>565</v>
      </c>
      <c r="D290" s="39">
        <v>196247800</v>
      </c>
      <c r="E290" s="39" t="s">
        <v>566</v>
      </c>
      <c r="F290" s="39" t="s">
        <v>633</v>
      </c>
      <c r="G290" s="39" t="s">
        <v>634</v>
      </c>
      <c r="H290" s="39" t="s">
        <v>636</v>
      </c>
      <c r="I290" s="39" t="s">
        <v>418</v>
      </c>
      <c r="J290" s="39"/>
      <c r="K290" s="39" t="s">
        <v>571</v>
      </c>
      <c r="L290" s="39"/>
      <c r="M290" s="39" t="s">
        <v>570</v>
      </c>
      <c r="N290" s="39"/>
      <c r="O290" s="39" t="s">
        <v>572</v>
      </c>
      <c r="P290" s="39"/>
      <c r="Q290" s="39" t="s">
        <v>571</v>
      </c>
      <c r="R290" s="39"/>
      <c r="S290" s="38">
        <f>(J290*'"Вес" ПИР'!$B$13+L290*'"Вес" ПИР'!$B$14+N290*'"Вес" ПИР'!$B$15+P290*'"Вес" ПИР'!$B$16+R290*'"Вес" ПИР'!$B$17)/100</f>
        <v>0</v>
      </c>
      <c r="T290" s="39" t="s">
        <v>573</v>
      </c>
      <c r="U290" s="39"/>
      <c r="V290" s="39" t="s">
        <v>573</v>
      </c>
      <c r="W290" s="39"/>
      <c r="X290" s="72">
        <f>(U290*'"Вес" ПИР'!$B$22+W290*'"Вес" ПИР'!$B$23)/100</f>
        <v>0</v>
      </c>
      <c r="Y290" s="39"/>
      <c r="Z290" s="39"/>
      <c r="AA290" s="39"/>
      <c r="AB290" s="39"/>
      <c r="AC290" s="39"/>
      <c r="AD290" s="39"/>
      <c r="AE290" s="39"/>
      <c r="AF290" s="39"/>
      <c r="AG290" s="38">
        <f>(Z290*'"Вес" ПИР'!$B$28+AB290*'"Вес" ПИР'!$B$29+AD290*'"Вес" ПИР'!$B$30+AF290*'"Вес" ПИР'!$B$31)/100</f>
        <v>0</v>
      </c>
      <c r="AH290" s="39" t="s">
        <v>571</v>
      </c>
      <c r="AI290" s="39"/>
      <c r="AJ290" s="39" t="s">
        <v>575</v>
      </c>
      <c r="AK290" s="39"/>
      <c r="AL290" s="39"/>
      <c r="AM290" s="39"/>
      <c r="AN290" s="39"/>
      <c r="AO290" s="39"/>
      <c r="AP290" s="39" t="s">
        <v>575</v>
      </c>
      <c r="AQ290" s="39"/>
      <c r="AR290" s="39"/>
      <c r="AS290" s="39"/>
      <c r="AT290" s="39" t="s">
        <v>575</v>
      </c>
      <c r="AU290" s="39"/>
      <c r="AV290" s="39"/>
      <c r="AW290" s="39"/>
      <c r="AX290" s="39"/>
      <c r="AY290" s="39"/>
      <c r="AZ290" s="39"/>
      <c r="BA290" s="39"/>
      <c r="BB290" s="72">
        <f>(AI290*'"Вес" ПИР'!$B$36+AK290*'"Вес" ПИР'!$B$37+AM290*'"Вес" ПИР'!$B$38+AO290*'"Вес" ПИР'!$B$39+AQ290*'"Вес" ПИР'!$B$40+AS290*'"Вес" ПИР'!$B$41+AU290*'"Вес" ПИР'!$B$42+AW290*'"Вес" ПИР'!$B$43+AY290*'"Вес" ПИР'!$B$44+BA290*'"Вес" ПИР'!$B$45)/100</f>
        <v>0</v>
      </c>
      <c r="BC290" s="39" t="s">
        <v>576</v>
      </c>
      <c r="BD290" s="39"/>
      <c r="BE290" s="39" t="s">
        <v>576</v>
      </c>
      <c r="BF290" s="57"/>
      <c r="BG290" s="72">
        <f>(BD290*'"Вес" ПИР'!$B$50+BF290*'"Вес" ПИР'!$B$51)/100</f>
        <v>0</v>
      </c>
      <c r="BH290" s="39"/>
      <c r="BI290" s="72">
        <v>0</v>
      </c>
      <c r="BJ290" s="39"/>
      <c r="BK290" s="54" t="s">
        <v>577</v>
      </c>
      <c r="BL290" s="38">
        <f>(S290*'"Вес" ПИР'!$B$3+X290*'"Вес" ПИР'!$B$4+AG290*'"Вес" ПИР'!$B$5+BB290*'"Вес" ПИР'!$B$6+BG290*'"Вес" ПИР'!$B$7+BI290*'"Вес" ПИР'!$B$8)/100</f>
        <v>0</v>
      </c>
    </row>
    <row r="291" spans="1:64" ht="28">
      <c r="A291" s="39"/>
      <c r="B291" s="54">
        <v>2026</v>
      </c>
      <c r="C291" s="39" t="s">
        <v>565</v>
      </c>
      <c r="D291" s="39">
        <v>196257300</v>
      </c>
      <c r="E291" s="39" t="s">
        <v>566</v>
      </c>
      <c r="F291" s="39" t="s">
        <v>633</v>
      </c>
      <c r="G291" s="39" t="s">
        <v>637</v>
      </c>
      <c r="H291" s="39" t="s">
        <v>638</v>
      </c>
      <c r="I291" s="39" t="s">
        <v>418</v>
      </c>
      <c r="J291" s="39"/>
      <c r="K291" s="39" t="s">
        <v>571</v>
      </c>
      <c r="L291" s="39"/>
      <c r="M291" s="39" t="s">
        <v>570</v>
      </c>
      <c r="N291" s="39"/>
      <c r="O291" s="39" t="s">
        <v>572</v>
      </c>
      <c r="P291" s="39"/>
      <c r="Q291" s="39" t="s">
        <v>571</v>
      </c>
      <c r="R291" s="39"/>
      <c r="S291" s="38">
        <f>(J291*'"Вес" ПИР'!$B$13+L291*'"Вес" ПИР'!$B$14+N291*'"Вес" ПИР'!$B$15+P291*'"Вес" ПИР'!$B$16+R291*'"Вес" ПИР'!$B$17)/100</f>
        <v>0</v>
      </c>
      <c r="T291" s="39" t="s">
        <v>573</v>
      </c>
      <c r="U291" s="39"/>
      <c r="V291" s="39" t="s">
        <v>573</v>
      </c>
      <c r="W291" s="39"/>
      <c r="X291" s="72">
        <f>(U291*'"Вес" ПИР'!$B$22+W291*'"Вес" ПИР'!$B$23)/100</f>
        <v>0</v>
      </c>
      <c r="Y291" s="39"/>
      <c r="Z291" s="39"/>
      <c r="AA291" s="39"/>
      <c r="AB291" s="39"/>
      <c r="AC291" s="39"/>
      <c r="AD291" s="39"/>
      <c r="AE291" s="39"/>
      <c r="AF291" s="39"/>
      <c r="AG291" s="38">
        <f>(Z291*'"Вес" ПИР'!$B$28+AB291*'"Вес" ПИР'!$B$29+AD291*'"Вес" ПИР'!$B$30+AF291*'"Вес" ПИР'!$B$31)/100</f>
        <v>0</v>
      </c>
      <c r="AH291" s="39" t="s">
        <v>571</v>
      </c>
      <c r="AI291" s="39"/>
      <c r="AJ291" s="39" t="s">
        <v>575</v>
      </c>
      <c r="AK291" s="39"/>
      <c r="AL291" s="39"/>
      <c r="AM291" s="39"/>
      <c r="AN291" s="39"/>
      <c r="AO291" s="39"/>
      <c r="AP291" s="39" t="s">
        <v>575</v>
      </c>
      <c r="AQ291" s="39"/>
      <c r="AR291" s="39"/>
      <c r="AS291" s="39"/>
      <c r="AT291" s="39" t="s">
        <v>575</v>
      </c>
      <c r="AU291" s="39"/>
      <c r="AV291" s="39"/>
      <c r="AW291" s="39"/>
      <c r="AX291" s="39"/>
      <c r="AY291" s="39"/>
      <c r="AZ291" s="39"/>
      <c r="BA291" s="39"/>
      <c r="BB291" s="72">
        <f>(AI291*'"Вес" ПИР'!$B$36+AK291*'"Вес" ПИР'!$B$37+AM291*'"Вес" ПИР'!$B$38+AO291*'"Вес" ПИР'!$B$39+AQ291*'"Вес" ПИР'!$B$40+AS291*'"Вес" ПИР'!$B$41+AU291*'"Вес" ПИР'!$B$42+AW291*'"Вес" ПИР'!$B$43+AY291*'"Вес" ПИР'!$B$44+BA291*'"Вес" ПИР'!$B$45)/100</f>
        <v>0</v>
      </c>
      <c r="BC291" s="39" t="s">
        <v>576</v>
      </c>
      <c r="BD291" s="39"/>
      <c r="BE291" s="39" t="s">
        <v>576</v>
      </c>
      <c r="BF291" s="57"/>
      <c r="BG291" s="72">
        <f>(BD291*'"Вес" ПИР'!$B$50+BF291*'"Вес" ПИР'!$B$51)/100</f>
        <v>0</v>
      </c>
      <c r="BH291" s="39"/>
      <c r="BI291" s="72">
        <v>0</v>
      </c>
      <c r="BJ291" s="39"/>
      <c r="BK291" s="54" t="s">
        <v>577</v>
      </c>
      <c r="BL291" s="38">
        <f>(S291*'"Вес" ПИР'!$B$3+X291*'"Вес" ПИР'!$B$4+AG291*'"Вес" ПИР'!$B$5+BB291*'"Вес" ПИР'!$B$6+BG291*'"Вес" ПИР'!$B$7+BI291*'"Вес" ПИР'!$B$8)/100</f>
        <v>0</v>
      </c>
    </row>
    <row r="292" spans="1:64" ht="28">
      <c r="A292" s="39"/>
      <c r="B292" s="54">
        <v>2026</v>
      </c>
      <c r="C292" s="39" t="s">
        <v>565</v>
      </c>
      <c r="D292" s="39">
        <v>196643200</v>
      </c>
      <c r="E292" s="39" t="s">
        <v>566</v>
      </c>
      <c r="F292" s="39" t="s">
        <v>639</v>
      </c>
      <c r="G292" s="39" t="s">
        <v>640</v>
      </c>
      <c r="H292" s="39" t="s">
        <v>641</v>
      </c>
      <c r="I292" s="39" t="s">
        <v>418</v>
      </c>
      <c r="J292" s="39"/>
      <c r="K292" s="39" t="s">
        <v>571</v>
      </c>
      <c r="L292" s="39"/>
      <c r="M292" s="39" t="s">
        <v>570</v>
      </c>
      <c r="N292" s="39"/>
      <c r="O292" s="39" t="s">
        <v>572</v>
      </c>
      <c r="P292" s="39"/>
      <c r="Q292" s="39" t="s">
        <v>571</v>
      </c>
      <c r="R292" s="39"/>
      <c r="S292" s="38">
        <f>(J292*'"Вес" ПИР'!$B$13+L292*'"Вес" ПИР'!$B$14+N292*'"Вес" ПИР'!$B$15+P292*'"Вес" ПИР'!$B$16+R292*'"Вес" ПИР'!$B$17)/100</f>
        <v>0</v>
      </c>
      <c r="T292" s="39" t="s">
        <v>573</v>
      </c>
      <c r="U292" s="39"/>
      <c r="V292" s="39" t="s">
        <v>642</v>
      </c>
      <c r="W292" s="39"/>
      <c r="X292" s="72">
        <f>(U292*'"Вес" ПИР'!$B$22+W292*'"Вес" ПИР'!$B$23)/100</f>
        <v>0</v>
      </c>
      <c r="Y292" s="39"/>
      <c r="Z292" s="39"/>
      <c r="AA292" s="39"/>
      <c r="AB292" s="39"/>
      <c r="AC292" s="39"/>
      <c r="AD292" s="39"/>
      <c r="AE292" s="39"/>
      <c r="AF292" s="39"/>
      <c r="AG292" s="38">
        <f>(Z292*'"Вес" ПИР'!$B$28+AB292*'"Вес" ПИР'!$B$29+AD292*'"Вес" ПИР'!$B$30+AF292*'"Вес" ПИР'!$B$31)/100</f>
        <v>0</v>
      </c>
      <c r="AH292" s="39" t="s">
        <v>571</v>
      </c>
      <c r="AI292" s="39"/>
      <c r="AJ292" s="39" t="s">
        <v>575</v>
      </c>
      <c r="AK292" s="39"/>
      <c r="AL292" s="39"/>
      <c r="AM292" s="39"/>
      <c r="AN292" s="39"/>
      <c r="AO292" s="39"/>
      <c r="AP292" s="39" t="s">
        <v>575</v>
      </c>
      <c r="AQ292" s="39"/>
      <c r="AR292" s="39"/>
      <c r="AS292" s="39"/>
      <c r="AT292" s="39" t="s">
        <v>575</v>
      </c>
      <c r="AU292" s="39"/>
      <c r="AV292" s="39"/>
      <c r="AW292" s="39"/>
      <c r="AX292" s="39"/>
      <c r="AY292" s="39"/>
      <c r="AZ292" s="39"/>
      <c r="BA292" s="39"/>
      <c r="BB292" s="72">
        <f>(AI292*'"Вес" ПИР'!$B$36+AK292*'"Вес" ПИР'!$B$37+AM292*'"Вес" ПИР'!$B$38+AO292*'"Вес" ПИР'!$B$39+AQ292*'"Вес" ПИР'!$B$40+AS292*'"Вес" ПИР'!$B$41+AU292*'"Вес" ПИР'!$B$42+AW292*'"Вес" ПИР'!$B$43+AY292*'"Вес" ПИР'!$B$44+BA292*'"Вес" ПИР'!$B$45)/100</f>
        <v>0</v>
      </c>
      <c r="BC292" s="39" t="s">
        <v>576</v>
      </c>
      <c r="BD292" s="39"/>
      <c r="BE292" s="39" t="s">
        <v>576</v>
      </c>
      <c r="BF292" s="57"/>
      <c r="BG292" s="72">
        <f>(BD292*'"Вес" ПИР'!$B$50+BF292*'"Вес" ПИР'!$B$51)/100</f>
        <v>0</v>
      </c>
      <c r="BH292" s="39"/>
      <c r="BI292" s="72">
        <v>0</v>
      </c>
      <c r="BJ292" s="39"/>
      <c r="BK292" s="54" t="s">
        <v>577</v>
      </c>
      <c r="BL292" s="38">
        <f>(S292*'"Вес" ПИР'!$B$3+X292*'"Вес" ПИР'!$B$4+AG292*'"Вес" ПИР'!$B$5+BB292*'"Вес" ПИР'!$B$6+BG292*'"Вес" ПИР'!$B$7+BI292*'"Вес" ПИР'!$B$8)/100</f>
        <v>0</v>
      </c>
    </row>
    <row r="293" spans="1:64" ht="28">
      <c r="A293" s="39"/>
      <c r="B293" s="54">
        <v>2026</v>
      </c>
      <c r="C293" s="39" t="s">
        <v>565</v>
      </c>
      <c r="D293" s="39">
        <v>196833600</v>
      </c>
      <c r="E293" s="39" t="s">
        <v>566</v>
      </c>
      <c r="F293" s="39" t="s">
        <v>643</v>
      </c>
      <c r="G293" s="39" t="s">
        <v>644</v>
      </c>
      <c r="H293" s="39" t="s">
        <v>645</v>
      </c>
      <c r="I293" s="39" t="s">
        <v>418</v>
      </c>
      <c r="J293" s="39"/>
      <c r="K293" s="39" t="s">
        <v>571</v>
      </c>
      <c r="L293" s="39"/>
      <c r="M293" s="39" t="s">
        <v>570</v>
      </c>
      <c r="N293" s="39"/>
      <c r="O293" s="39" t="s">
        <v>572</v>
      </c>
      <c r="P293" s="39"/>
      <c r="Q293" s="39" t="s">
        <v>571</v>
      </c>
      <c r="R293" s="39"/>
      <c r="S293" s="38">
        <f>(J293*'"Вес" ПИР'!$B$13+L293*'"Вес" ПИР'!$B$14+N293*'"Вес" ПИР'!$B$15+P293*'"Вес" ПИР'!$B$16+R293*'"Вес" ПИР'!$B$17)/100</f>
        <v>0</v>
      </c>
      <c r="T293" s="39" t="s">
        <v>573</v>
      </c>
      <c r="U293" s="39"/>
      <c r="V293" s="39" t="s">
        <v>574</v>
      </c>
      <c r="W293" s="39"/>
      <c r="X293" s="72">
        <f>(U293*'"Вес" ПИР'!$B$22+W293*'"Вес" ПИР'!$B$23)/100</f>
        <v>0</v>
      </c>
      <c r="Y293" s="39"/>
      <c r="Z293" s="39"/>
      <c r="AA293" s="39"/>
      <c r="AB293" s="39"/>
      <c r="AC293" s="39"/>
      <c r="AD293" s="39"/>
      <c r="AE293" s="39"/>
      <c r="AF293" s="39"/>
      <c r="AG293" s="38">
        <f>(Z293*'"Вес" ПИР'!$B$28+AB293*'"Вес" ПИР'!$B$29+AD293*'"Вес" ПИР'!$B$30+AF293*'"Вес" ПИР'!$B$31)/100</f>
        <v>0</v>
      </c>
      <c r="AH293" s="39" t="s">
        <v>571</v>
      </c>
      <c r="AI293" s="39"/>
      <c r="AJ293" s="39" t="s">
        <v>575</v>
      </c>
      <c r="AK293" s="39"/>
      <c r="AL293" s="39"/>
      <c r="AM293" s="39"/>
      <c r="AN293" s="39"/>
      <c r="AO293" s="39"/>
      <c r="AP293" s="39" t="s">
        <v>575</v>
      </c>
      <c r="AQ293" s="39"/>
      <c r="AR293" s="39"/>
      <c r="AS293" s="39"/>
      <c r="AT293" s="39" t="s">
        <v>575</v>
      </c>
      <c r="AU293" s="39"/>
      <c r="AV293" s="39"/>
      <c r="AW293" s="39"/>
      <c r="AX293" s="39"/>
      <c r="AY293" s="39"/>
      <c r="AZ293" s="39"/>
      <c r="BA293" s="39"/>
      <c r="BB293" s="72">
        <f>(AI293*'"Вес" ПИР'!$B$36+AK293*'"Вес" ПИР'!$B$37+AM293*'"Вес" ПИР'!$B$38+AO293*'"Вес" ПИР'!$B$39+AQ293*'"Вес" ПИР'!$B$40+AS293*'"Вес" ПИР'!$B$41+AU293*'"Вес" ПИР'!$B$42+AW293*'"Вес" ПИР'!$B$43+AY293*'"Вес" ПИР'!$B$44+BA293*'"Вес" ПИР'!$B$45)/100</f>
        <v>0</v>
      </c>
      <c r="BC293" s="39" t="s">
        <v>576</v>
      </c>
      <c r="BD293" s="39"/>
      <c r="BE293" s="39" t="s">
        <v>576</v>
      </c>
      <c r="BF293" s="57"/>
      <c r="BG293" s="72">
        <f>(BD293*'"Вес" ПИР'!$B$50+BF293*'"Вес" ПИР'!$B$51)/100</f>
        <v>0</v>
      </c>
      <c r="BH293" s="39"/>
      <c r="BI293" s="72">
        <v>0</v>
      </c>
      <c r="BJ293" s="39"/>
      <c r="BK293" s="54" t="s">
        <v>577</v>
      </c>
      <c r="BL293" s="38">
        <f>(S293*'"Вес" ПИР'!$B$3+X293*'"Вес" ПИР'!$B$4+AG293*'"Вес" ПИР'!$B$5+BB293*'"Вес" ПИР'!$B$6+BG293*'"Вес" ПИР'!$B$7+BI293*'"Вес" ПИР'!$B$8)/100</f>
        <v>0</v>
      </c>
    </row>
    <row r="294" spans="1:64" ht="28">
      <c r="A294" s="39"/>
      <c r="B294" s="54">
        <v>2026</v>
      </c>
      <c r="C294" s="39" t="s">
        <v>565</v>
      </c>
      <c r="D294" s="39">
        <v>194237400</v>
      </c>
      <c r="E294" s="39" t="s">
        <v>566</v>
      </c>
      <c r="F294" s="39" t="s">
        <v>614</v>
      </c>
      <c r="G294" s="39" t="s">
        <v>646</v>
      </c>
      <c r="H294" s="39" t="s">
        <v>647</v>
      </c>
      <c r="I294" s="39" t="s">
        <v>418</v>
      </c>
      <c r="J294" s="39"/>
      <c r="K294" s="39" t="s">
        <v>571</v>
      </c>
      <c r="L294" s="39"/>
      <c r="M294" s="39" t="s">
        <v>570</v>
      </c>
      <c r="N294" s="39"/>
      <c r="O294" s="39" t="s">
        <v>572</v>
      </c>
      <c r="P294" s="39"/>
      <c r="Q294" s="39" t="s">
        <v>571</v>
      </c>
      <c r="R294" s="39"/>
      <c r="S294" s="38">
        <f>(J294*'"Вес" ПИР'!$B$13+L294*'"Вес" ПИР'!$B$14+N294*'"Вес" ПИР'!$B$15+P294*'"Вес" ПИР'!$B$16+R294*'"Вес" ПИР'!$B$17)/100</f>
        <v>0</v>
      </c>
      <c r="T294" s="39" t="s">
        <v>584</v>
      </c>
      <c r="U294" s="39"/>
      <c r="V294" s="39" t="s">
        <v>574</v>
      </c>
      <c r="W294" s="39"/>
      <c r="X294" s="72">
        <f>(U294*'"Вес" ПИР'!$B$22+W294*'"Вес" ПИР'!$B$23)/100</f>
        <v>0</v>
      </c>
      <c r="Y294" s="39"/>
      <c r="Z294" s="39"/>
      <c r="AA294" s="39"/>
      <c r="AB294" s="39"/>
      <c r="AC294" s="39"/>
      <c r="AD294" s="39"/>
      <c r="AE294" s="39"/>
      <c r="AF294" s="39"/>
      <c r="AG294" s="38">
        <f>(Z294*'"Вес" ПИР'!$B$28+AB294*'"Вес" ПИР'!$B$29+AD294*'"Вес" ПИР'!$B$30+AF294*'"Вес" ПИР'!$B$31)/100</f>
        <v>0</v>
      </c>
      <c r="AH294" s="39" t="s">
        <v>571</v>
      </c>
      <c r="AI294" s="39"/>
      <c r="AJ294" s="39" t="s">
        <v>575</v>
      </c>
      <c r="AK294" s="39"/>
      <c r="AL294" s="39"/>
      <c r="AM294" s="39"/>
      <c r="AN294" s="39"/>
      <c r="AO294" s="39"/>
      <c r="AP294" s="39" t="s">
        <v>575</v>
      </c>
      <c r="AQ294" s="39"/>
      <c r="AR294" s="39"/>
      <c r="AS294" s="39"/>
      <c r="AT294" s="39" t="s">
        <v>575</v>
      </c>
      <c r="AU294" s="39"/>
      <c r="AV294" s="39"/>
      <c r="AW294" s="39"/>
      <c r="AX294" s="39"/>
      <c r="AY294" s="39"/>
      <c r="AZ294" s="39"/>
      <c r="BA294" s="39"/>
      <c r="BB294" s="72">
        <f>(AI294*'"Вес" ПИР'!$B$36+AK294*'"Вес" ПИР'!$B$37+AM294*'"Вес" ПИР'!$B$38+AO294*'"Вес" ПИР'!$B$39+AQ294*'"Вес" ПИР'!$B$40+AS294*'"Вес" ПИР'!$B$41+AU294*'"Вес" ПИР'!$B$42+AW294*'"Вес" ПИР'!$B$43+AY294*'"Вес" ПИР'!$B$44+BA294*'"Вес" ПИР'!$B$45)/100</f>
        <v>0</v>
      </c>
      <c r="BC294" s="39" t="s">
        <v>576</v>
      </c>
      <c r="BD294" s="39"/>
      <c r="BE294" s="39" t="s">
        <v>576</v>
      </c>
      <c r="BF294" s="57"/>
      <c r="BG294" s="72">
        <f>(BD294*'"Вес" ПИР'!$B$50+BF294*'"Вес" ПИР'!$B$51)/100</f>
        <v>0</v>
      </c>
      <c r="BH294" s="39"/>
      <c r="BI294" s="72">
        <v>0</v>
      </c>
      <c r="BJ294" s="39"/>
      <c r="BK294" s="54" t="s">
        <v>577</v>
      </c>
      <c r="BL294" s="38">
        <f>(S294*'"Вес" ПИР'!$B$3+X294*'"Вес" ПИР'!$B$4+AG294*'"Вес" ПИР'!$B$5+BB294*'"Вес" ПИР'!$B$6+BG294*'"Вес" ПИР'!$B$7+BI294*'"Вес" ПИР'!$B$8)/100</f>
        <v>0</v>
      </c>
    </row>
    <row r="295" spans="1:64" ht="28">
      <c r="A295" s="39"/>
      <c r="B295" s="54">
        <v>2026</v>
      </c>
      <c r="C295" s="39" t="s">
        <v>565</v>
      </c>
      <c r="D295" s="39">
        <v>194259200</v>
      </c>
      <c r="E295" s="39" t="s">
        <v>566</v>
      </c>
      <c r="F295" s="39" t="s">
        <v>614</v>
      </c>
      <c r="G295" s="39" t="s">
        <v>648</v>
      </c>
      <c r="H295" s="39" t="s">
        <v>495</v>
      </c>
      <c r="I295" s="39" t="s">
        <v>418</v>
      </c>
      <c r="J295" s="39"/>
      <c r="K295" s="39" t="s">
        <v>571</v>
      </c>
      <c r="L295" s="39"/>
      <c r="M295" s="39" t="s">
        <v>570</v>
      </c>
      <c r="N295" s="39"/>
      <c r="O295" s="39" t="s">
        <v>572</v>
      </c>
      <c r="P295" s="39"/>
      <c r="Q295" s="39" t="s">
        <v>571</v>
      </c>
      <c r="R295" s="39"/>
      <c r="S295" s="38">
        <f>(J295*'"Вес" ПИР'!$B$13+L295*'"Вес" ПИР'!$B$14+N295*'"Вес" ПИР'!$B$15+P295*'"Вес" ПИР'!$B$16+R295*'"Вес" ПИР'!$B$17)/100</f>
        <v>0</v>
      </c>
      <c r="T295" s="39" t="s">
        <v>584</v>
      </c>
      <c r="U295" s="39"/>
      <c r="V295" s="39" t="s">
        <v>574</v>
      </c>
      <c r="W295" s="39"/>
      <c r="X295" s="72">
        <f>(U295*'"Вес" ПИР'!$B$22+W295*'"Вес" ПИР'!$B$23)/100</f>
        <v>0</v>
      </c>
      <c r="Y295" s="39"/>
      <c r="Z295" s="39"/>
      <c r="AA295" s="39"/>
      <c r="AB295" s="39"/>
      <c r="AC295" s="39"/>
      <c r="AD295" s="39"/>
      <c r="AE295" s="39"/>
      <c r="AF295" s="39"/>
      <c r="AG295" s="38">
        <f>(Z295*'"Вес" ПИР'!$B$28+AB295*'"Вес" ПИР'!$B$29+AD295*'"Вес" ПИР'!$B$30+AF295*'"Вес" ПИР'!$B$31)/100</f>
        <v>0</v>
      </c>
      <c r="AH295" s="39" t="s">
        <v>571</v>
      </c>
      <c r="AI295" s="39"/>
      <c r="AJ295" s="39" t="s">
        <v>575</v>
      </c>
      <c r="AK295" s="39"/>
      <c r="AL295" s="39"/>
      <c r="AM295" s="39"/>
      <c r="AN295" s="39"/>
      <c r="AO295" s="39"/>
      <c r="AP295" s="39" t="s">
        <v>575</v>
      </c>
      <c r="AQ295" s="39"/>
      <c r="AR295" s="39"/>
      <c r="AS295" s="39"/>
      <c r="AT295" s="39" t="s">
        <v>575</v>
      </c>
      <c r="AU295" s="39"/>
      <c r="AV295" s="39"/>
      <c r="AW295" s="39"/>
      <c r="AX295" s="39"/>
      <c r="AY295" s="39"/>
      <c r="AZ295" s="39"/>
      <c r="BA295" s="39"/>
      <c r="BB295" s="72">
        <f>(AI295*'"Вес" ПИР'!$B$36+AK295*'"Вес" ПИР'!$B$37+AM295*'"Вес" ПИР'!$B$38+AO295*'"Вес" ПИР'!$B$39+AQ295*'"Вес" ПИР'!$B$40+AS295*'"Вес" ПИР'!$B$41+AU295*'"Вес" ПИР'!$B$42+AW295*'"Вес" ПИР'!$B$43+AY295*'"Вес" ПИР'!$B$44+BA295*'"Вес" ПИР'!$B$45)/100</f>
        <v>0</v>
      </c>
      <c r="BC295" s="39" t="s">
        <v>576</v>
      </c>
      <c r="BD295" s="39"/>
      <c r="BE295" s="39" t="s">
        <v>576</v>
      </c>
      <c r="BF295" s="57"/>
      <c r="BG295" s="72">
        <f>(BD295*'"Вес" ПИР'!$B$50+BF295*'"Вес" ПИР'!$B$51)/100</f>
        <v>0</v>
      </c>
      <c r="BH295" s="39"/>
      <c r="BI295" s="72">
        <v>0</v>
      </c>
      <c r="BJ295" s="39"/>
      <c r="BK295" s="54" t="s">
        <v>577</v>
      </c>
      <c r="BL295" s="38">
        <f>(S295*'"Вес" ПИР'!$B$3+X295*'"Вес" ПИР'!$B$4+AG295*'"Вес" ПИР'!$B$5+BB295*'"Вес" ПИР'!$B$6+BG295*'"Вес" ПИР'!$B$7+BI295*'"Вес" ПИР'!$B$8)/100</f>
        <v>0</v>
      </c>
    </row>
    <row r="296" spans="1:64" ht="28">
      <c r="A296" s="39"/>
      <c r="B296" s="54">
        <v>2026</v>
      </c>
      <c r="C296" s="39" t="s">
        <v>565</v>
      </c>
      <c r="D296" s="39">
        <v>195233600</v>
      </c>
      <c r="E296" s="39" t="s">
        <v>566</v>
      </c>
      <c r="F296" s="39" t="s">
        <v>628</v>
      </c>
      <c r="G296" s="39" t="s">
        <v>649</v>
      </c>
      <c r="H296" s="39" t="s">
        <v>650</v>
      </c>
      <c r="I296" s="39" t="s">
        <v>418</v>
      </c>
      <c r="J296" s="39"/>
      <c r="K296" s="39" t="s">
        <v>571</v>
      </c>
      <c r="L296" s="39"/>
      <c r="M296" s="39" t="s">
        <v>570</v>
      </c>
      <c r="N296" s="39"/>
      <c r="O296" s="39" t="s">
        <v>572</v>
      </c>
      <c r="P296" s="39"/>
      <c r="Q296" s="39" t="s">
        <v>571</v>
      </c>
      <c r="R296" s="39"/>
      <c r="S296" s="38">
        <f>(J296*'"Вес" ПИР'!$B$13+L296*'"Вес" ПИР'!$B$14+N296*'"Вес" ПИР'!$B$15+P296*'"Вес" ПИР'!$B$16+R296*'"Вес" ПИР'!$B$17)/100</f>
        <v>0</v>
      </c>
      <c r="T296" s="39" t="s">
        <v>584</v>
      </c>
      <c r="U296" s="39"/>
      <c r="V296" s="39" t="s">
        <v>599</v>
      </c>
      <c r="W296" s="39"/>
      <c r="X296" s="72">
        <f>(U296*'"Вес" ПИР'!$B$22+W296*'"Вес" ПИР'!$B$23)/100</f>
        <v>0</v>
      </c>
      <c r="Y296" s="39"/>
      <c r="Z296" s="39"/>
      <c r="AA296" s="39"/>
      <c r="AB296" s="39"/>
      <c r="AC296" s="39"/>
      <c r="AD296" s="39"/>
      <c r="AE296" s="39"/>
      <c r="AF296" s="39"/>
      <c r="AG296" s="38">
        <f>(Z296*'"Вес" ПИР'!$B$28+AB296*'"Вес" ПИР'!$B$29+AD296*'"Вес" ПИР'!$B$30+AF296*'"Вес" ПИР'!$B$31)/100</f>
        <v>0</v>
      </c>
      <c r="AH296" s="39" t="s">
        <v>571</v>
      </c>
      <c r="AI296" s="39"/>
      <c r="AJ296" s="39" t="s">
        <v>575</v>
      </c>
      <c r="AK296" s="39"/>
      <c r="AL296" s="39"/>
      <c r="AM296" s="39"/>
      <c r="AN296" s="39"/>
      <c r="AO296" s="39"/>
      <c r="AP296" s="39" t="s">
        <v>575</v>
      </c>
      <c r="AQ296" s="39"/>
      <c r="AR296" s="39"/>
      <c r="AS296" s="39"/>
      <c r="AT296" s="39" t="s">
        <v>575</v>
      </c>
      <c r="AU296" s="39"/>
      <c r="AV296" s="39"/>
      <c r="AW296" s="39"/>
      <c r="AX296" s="39"/>
      <c r="AY296" s="39"/>
      <c r="AZ296" s="39"/>
      <c r="BA296" s="39"/>
      <c r="BB296" s="72">
        <f>(AI296*'"Вес" ПИР'!$B$36+AK296*'"Вес" ПИР'!$B$37+AM296*'"Вес" ПИР'!$B$38+AO296*'"Вес" ПИР'!$B$39+AQ296*'"Вес" ПИР'!$B$40+AS296*'"Вес" ПИР'!$B$41+AU296*'"Вес" ПИР'!$B$42+AW296*'"Вес" ПИР'!$B$43+AY296*'"Вес" ПИР'!$B$44+BA296*'"Вес" ПИР'!$B$45)/100</f>
        <v>0</v>
      </c>
      <c r="BC296" s="39" t="s">
        <v>576</v>
      </c>
      <c r="BD296" s="39"/>
      <c r="BE296" s="39" t="s">
        <v>576</v>
      </c>
      <c r="BF296" s="57"/>
      <c r="BG296" s="72">
        <f>(BD296*'"Вес" ПИР'!$B$50+BF296*'"Вес" ПИР'!$B$51)/100</f>
        <v>0</v>
      </c>
      <c r="BH296" s="39"/>
      <c r="BI296" s="72">
        <v>0</v>
      </c>
      <c r="BJ296" s="39"/>
      <c r="BK296" s="54" t="s">
        <v>577</v>
      </c>
      <c r="BL296" s="38">
        <f>(S296*'"Вес" ПИР'!$B$3+X296*'"Вес" ПИР'!$B$4+AG296*'"Вес" ПИР'!$B$5+BB296*'"Вес" ПИР'!$B$6+BG296*'"Вес" ПИР'!$B$7+BI296*'"Вес" ПИР'!$B$8)/100</f>
        <v>0</v>
      </c>
    </row>
    <row r="297" spans="1:64" ht="28">
      <c r="A297" s="39"/>
      <c r="B297" s="54">
        <v>2026</v>
      </c>
      <c r="C297" s="39" t="s">
        <v>565</v>
      </c>
      <c r="D297" s="39">
        <v>195233900</v>
      </c>
      <c r="E297" s="39" t="s">
        <v>566</v>
      </c>
      <c r="F297" s="39" t="s">
        <v>628</v>
      </c>
      <c r="G297" s="39" t="s">
        <v>649</v>
      </c>
      <c r="H297" s="39" t="s">
        <v>651</v>
      </c>
      <c r="I297" s="39" t="s">
        <v>418</v>
      </c>
      <c r="J297" s="39"/>
      <c r="K297" s="39" t="s">
        <v>571</v>
      </c>
      <c r="L297" s="39"/>
      <c r="M297" s="39" t="s">
        <v>570</v>
      </c>
      <c r="N297" s="39"/>
      <c r="O297" s="39" t="s">
        <v>572</v>
      </c>
      <c r="P297" s="39"/>
      <c r="Q297" s="39" t="s">
        <v>571</v>
      </c>
      <c r="R297" s="39"/>
      <c r="S297" s="38">
        <f>(J297*'"Вес" ПИР'!$B$13+L297*'"Вес" ПИР'!$B$14+N297*'"Вес" ПИР'!$B$15+P297*'"Вес" ПИР'!$B$16+R297*'"Вес" ПИР'!$B$17)/100</f>
        <v>0</v>
      </c>
      <c r="T297" s="39" t="s">
        <v>584</v>
      </c>
      <c r="U297" s="39"/>
      <c r="V297" s="39" t="s">
        <v>599</v>
      </c>
      <c r="W297" s="39"/>
      <c r="X297" s="72">
        <f>(U297*'"Вес" ПИР'!$B$22+W297*'"Вес" ПИР'!$B$23)/100</f>
        <v>0</v>
      </c>
      <c r="Y297" s="39"/>
      <c r="Z297" s="39"/>
      <c r="AA297" s="39"/>
      <c r="AB297" s="39"/>
      <c r="AC297" s="39"/>
      <c r="AD297" s="39"/>
      <c r="AE297" s="39"/>
      <c r="AF297" s="39"/>
      <c r="AG297" s="38">
        <f>(Z297*'"Вес" ПИР'!$B$28+AB297*'"Вес" ПИР'!$B$29+AD297*'"Вес" ПИР'!$B$30+AF297*'"Вес" ПИР'!$B$31)/100</f>
        <v>0</v>
      </c>
      <c r="AH297" s="39" t="s">
        <v>571</v>
      </c>
      <c r="AI297" s="39"/>
      <c r="AJ297" s="39" t="s">
        <v>575</v>
      </c>
      <c r="AK297" s="39"/>
      <c r="AL297" s="39"/>
      <c r="AM297" s="39"/>
      <c r="AN297" s="39"/>
      <c r="AO297" s="39"/>
      <c r="AP297" s="39" t="s">
        <v>575</v>
      </c>
      <c r="AQ297" s="39"/>
      <c r="AR297" s="39"/>
      <c r="AS297" s="39"/>
      <c r="AT297" s="39" t="s">
        <v>575</v>
      </c>
      <c r="AU297" s="39"/>
      <c r="AV297" s="39"/>
      <c r="AW297" s="39"/>
      <c r="AX297" s="39"/>
      <c r="AY297" s="39"/>
      <c r="AZ297" s="39"/>
      <c r="BA297" s="39"/>
      <c r="BB297" s="72">
        <f>(AI297*'"Вес" ПИР'!$B$36+AK297*'"Вес" ПИР'!$B$37+AM297*'"Вес" ПИР'!$B$38+AO297*'"Вес" ПИР'!$B$39+AQ297*'"Вес" ПИР'!$B$40+AS297*'"Вес" ПИР'!$B$41+AU297*'"Вес" ПИР'!$B$42+AW297*'"Вес" ПИР'!$B$43+AY297*'"Вес" ПИР'!$B$44+BA297*'"Вес" ПИР'!$B$45)/100</f>
        <v>0</v>
      </c>
      <c r="BC297" s="39" t="s">
        <v>576</v>
      </c>
      <c r="BD297" s="39"/>
      <c r="BE297" s="39" t="s">
        <v>576</v>
      </c>
      <c r="BF297" s="57"/>
      <c r="BG297" s="72">
        <f>(BD297*'"Вес" ПИР'!$B$50+BF297*'"Вес" ПИР'!$B$51)/100</f>
        <v>0</v>
      </c>
      <c r="BH297" s="39"/>
      <c r="BI297" s="72">
        <v>0</v>
      </c>
      <c r="BJ297" s="39"/>
      <c r="BK297" s="54" t="s">
        <v>577</v>
      </c>
      <c r="BL297" s="38">
        <f>(S297*'"Вес" ПИР'!$B$3+X297*'"Вес" ПИР'!$B$4+AG297*'"Вес" ПИР'!$B$5+BB297*'"Вес" ПИР'!$B$6+BG297*'"Вес" ПИР'!$B$7+BI297*'"Вес" ПИР'!$B$8)/100</f>
        <v>0</v>
      </c>
    </row>
    <row r="298" spans="1:64" ht="28">
      <c r="A298" s="39"/>
      <c r="B298" s="54">
        <v>2026</v>
      </c>
      <c r="C298" s="39" t="s">
        <v>565</v>
      </c>
      <c r="D298" s="39">
        <v>196253700</v>
      </c>
      <c r="E298" s="39" t="s">
        <v>566</v>
      </c>
      <c r="F298" s="39" t="s">
        <v>633</v>
      </c>
      <c r="G298" s="39" t="s">
        <v>652</v>
      </c>
      <c r="H298" s="39" t="s">
        <v>653</v>
      </c>
      <c r="I298" s="39" t="s">
        <v>418</v>
      </c>
      <c r="J298" s="39"/>
      <c r="K298" s="39" t="s">
        <v>571</v>
      </c>
      <c r="L298" s="39"/>
      <c r="M298" s="39" t="s">
        <v>570</v>
      </c>
      <c r="N298" s="39"/>
      <c r="O298" s="39" t="s">
        <v>572</v>
      </c>
      <c r="P298" s="39"/>
      <c r="Q298" s="39" t="s">
        <v>571</v>
      </c>
      <c r="R298" s="39"/>
      <c r="S298" s="38">
        <f>(J298*'"Вес" ПИР'!$B$13+L298*'"Вес" ПИР'!$B$14+N298*'"Вес" ПИР'!$B$15+P298*'"Вес" ПИР'!$B$16+R298*'"Вес" ПИР'!$B$17)/100</f>
        <v>0</v>
      </c>
      <c r="T298" s="39" t="s">
        <v>573</v>
      </c>
      <c r="U298" s="39"/>
      <c r="V298" s="39" t="s">
        <v>573</v>
      </c>
      <c r="W298" s="39"/>
      <c r="X298" s="72">
        <f>(U298*'"Вес" ПИР'!$B$22+W298*'"Вес" ПИР'!$B$23)/100</f>
        <v>0</v>
      </c>
      <c r="Y298" s="39"/>
      <c r="Z298" s="39"/>
      <c r="AA298" s="39"/>
      <c r="AB298" s="39"/>
      <c r="AC298" s="39"/>
      <c r="AD298" s="39"/>
      <c r="AE298" s="39"/>
      <c r="AF298" s="39"/>
      <c r="AG298" s="38">
        <f>(Z298*'"Вес" ПИР'!$B$28+AB298*'"Вес" ПИР'!$B$29+AD298*'"Вес" ПИР'!$B$30+AF298*'"Вес" ПИР'!$B$31)/100</f>
        <v>0</v>
      </c>
      <c r="AH298" s="39" t="s">
        <v>571</v>
      </c>
      <c r="AI298" s="39"/>
      <c r="AJ298" s="39" t="s">
        <v>575</v>
      </c>
      <c r="AK298" s="39"/>
      <c r="AL298" s="39"/>
      <c r="AM298" s="39"/>
      <c r="AN298" s="39"/>
      <c r="AO298" s="39"/>
      <c r="AP298" s="39" t="s">
        <v>575</v>
      </c>
      <c r="AQ298" s="39"/>
      <c r="AR298" s="39"/>
      <c r="AS298" s="39"/>
      <c r="AT298" s="39" t="s">
        <v>575</v>
      </c>
      <c r="AU298" s="39"/>
      <c r="AV298" s="39"/>
      <c r="AW298" s="39"/>
      <c r="AX298" s="39"/>
      <c r="AY298" s="39"/>
      <c r="AZ298" s="39"/>
      <c r="BA298" s="39"/>
      <c r="BB298" s="72">
        <f>(AI298*'"Вес" ПИР'!$B$36+AK298*'"Вес" ПИР'!$B$37+AM298*'"Вес" ПИР'!$B$38+AO298*'"Вес" ПИР'!$B$39+AQ298*'"Вес" ПИР'!$B$40+AS298*'"Вес" ПИР'!$B$41+AU298*'"Вес" ПИР'!$B$42+AW298*'"Вес" ПИР'!$B$43+AY298*'"Вес" ПИР'!$B$44+BA298*'"Вес" ПИР'!$B$45)/100</f>
        <v>0</v>
      </c>
      <c r="BC298" s="39" t="s">
        <v>576</v>
      </c>
      <c r="BD298" s="39"/>
      <c r="BE298" s="39" t="s">
        <v>576</v>
      </c>
      <c r="BF298" s="57"/>
      <c r="BG298" s="72">
        <f>(BD298*'"Вес" ПИР'!$B$50+BF298*'"Вес" ПИР'!$B$51)/100</f>
        <v>0</v>
      </c>
      <c r="BH298" s="39"/>
      <c r="BI298" s="72">
        <v>0</v>
      </c>
      <c r="BJ298" s="39"/>
      <c r="BK298" s="54" t="s">
        <v>577</v>
      </c>
      <c r="BL298" s="38">
        <f>(S298*'"Вес" ПИР'!$B$3+X298*'"Вес" ПИР'!$B$4+AG298*'"Вес" ПИР'!$B$5+BB298*'"Вес" ПИР'!$B$6+BG298*'"Вес" ПИР'!$B$7+BI298*'"Вес" ПИР'!$B$8)/100</f>
        <v>0</v>
      </c>
    </row>
    <row r="299" spans="1:64" ht="28">
      <c r="A299" s="39"/>
      <c r="B299" s="54">
        <v>2026</v>
      </c>
      <c r="C299" s="39" t="s">
        <v>565</v>
      </c>
      <c r="D299" s="39">
        <v>194037800</v>
      </c>
      <c r="E299" s="39" t="s">
        <v>566</v>
      </c>
      <c r="F299" s="39" t="s">
        <v>596</v>
      </c>
      <c r="G299" s="39" t="s">
        <v>654</v>
      </c>
      <c r="H299" s="39" t="s">
        <v>655</v>
      </c>
      <c r="I299" s="39" t="s">
        <v>418</v>
      </c>
      <c r="J299" s="39"/>
      <c r="K299" s="39" t="s">
        <v>571</v>
      </c>
      <c r="L299" s="39"/>
      <c r="M299" s="39" t="s">
        <v>570</v>
      </c>
      <c r="N299" s="39"/>
      <c r="O299" s="39" t="s">
        <v>572</v>
      </c>
      <c r="P299" s="39"/>
      <c r="Q299" s="39" t="s">
        <v>571</v>
      </c>
      <c r="R299" s="39"/>
      <c r="S299" s="38">
        <f>(J299*'"Вес" ПИР'!$B$13+L299*'"Вес" ПИР'!$B$14+N299*'"Вес" ПИР'!$B$15+P299*'"Вес" ПИР'!$B$16+R299*'"Вес" ПИР'!$B$17)/100</f>
        <v>0</v>
      </c>
      <c r="T299" s="39" t="s">
        <v>584</v>
      </c>
      <c r="U299" s="39"/>
      <c r="V299" s="39" t="s">
        <v>599</v>
      </c>
      <c r="W299" s="39"/>
      <c r="X299" s="72">
        <f>(U299*'"Вес" ПИР'!$B$22+W299*'"Вес" ПИР'!$B$23)/100</f>
        <v>0</v>
      </c>
      <c r="Y299" s="39"/>
      <c r="Z299" s="39"/>
      <c r="AA299" s="39"/>
      <c r="AB299" s="39"/>
      <c r="AC299" s="39"/>
      <c r="AD299" s="39"/>
      <c r="AE299" s="39"/>
      <c r="AF299" s="39"/>
      <c r="AG299" s="38">
        <f>(Z299*'"Вес" ПИР'!$B$28+AB299*'"Вес" ПИР'!$B$29+AD299*'"Вес" ПИР'!$B$30+AF299*'"Вес" ПИР'!$B$31)/100</f>
        <v>0</v>
      </c>
      <c r="AH299" s="39" t="s">
        <v>571</v>
      </c>
      <c r="AI299" s="39"/>
      <c r="AJ299" s="39" t="s">
        <v>575</v>
      </c>
      <c r="AK299" s="39"/>
      <c r="AL299" s="39"/>
      <c r="AM299" s="39"/>
      <c r="AN299" s="39"/>
      <c r="AO299" s="39"/>
      <c r="AP299" s="39" t="s">
        <v>575</v>
      </c>
      <c r="AQ299" s="39"/>
      <c r="AR299" s="39"/>
      <c r="AS299" s="39"/>
      <c r="AT299" s="39" t="s">
        <v>575</v>
      </c>
      <c r="AU299" s="39"/>
      <c r="AV299" s="39"/>
      <c r="AW299" s="39"/>
      <c r="AX299" s="39"/>
      <c r="AY299" s="39"/>
      <c r="AZ299" s="39"/>
      <c r="BA299" s="39"/>
      <c r="BB299" s="72">
        <f>(AI299*'"Вес" ПИР'!$B$36+AK299*'"Вес" ПИР'!$B$37+AM299*'"Вес" ПИР'!$B$38+AO299*'"Вес" ПИР'!$B$39+AQ299*'"Вес" ПИР'!$B$40+AS299*'"Вес" ПИР'!$B$41+AU299*'"Вес" ПИР'!$B$42+AW299*'"Вес" ПИР'!$B$43+AY299*'"Вес" ПИР'!$B$44+BA299*'"Вес" ПИР'!$B$45)/100</f>
        <v>0</v>
      </c>
      <c r="BC299" s="39" t="s">
        <v>576</v>
      </c>
      <c r="BD299" s="39"/>
      <c r="BE299" s="39" t="s">
        <v>576</v>
      </c>
      <c r="BF299" s="57"/>
      <c r="BG299" s="72">
        <f>(BD299*'"Вес" ПИР'!$B$50+BF299*'"Вес" ПИР'!$B$51)/100</f>
        <v>0</v>
      </c>
      <c r="BH299" s="39"/>
      <c r="BI299" s="72">
        <v>0</v>
      </c>
      <c r="BJ299" s="39"/>
      <c r="BK299" s="54" t="s">
        <v>577</v>
      </c>
      <c r="BL299" s="38">
        <f>(S299*'"Вес" ПИР'!$B$3+X299*'"Вес" ПИР'!$B$4+AG299*'"Вес" ПИР'!$B$5+BB299*'"Вес" ПИР'!$B$6+BG299*'"Вес" ПИР'!$B$7+BI299*'"Вес" ПИР'!$B$8)/100</f>
        <v>0</v>
      </c>
    </row>
    <row r="300" spans="1:64" ht="28">
      <c r="A300" s="39"/>
      <c r="B300" s="54">
        <v>2026</v>
      </c>
      <c r="C300" s="39" t="s">
        <v>565</v>
      </c>
      <c r="D300" s="39">
        <v>194245300</v>
      </c>
      <c r="E300" s="39" t="s">
        <v>566</v>
      </c>
      <c r="F300" s="39" t="s">
        <v>614</v>
      </c>
      <c r="G300" s="39" t="s">
        <v>617</v>
      </c>
      <c r="H300" s="39" t="s">
        <v>295</v>
      </c>
      <c r="I300" s="39" t="s">
        <v>418</v>
      </c>
      <c r="J300" s="39"/>
      <c r="K300" s="39" t="s">
        <v>571</v>
      </c>
      <c r="L300" s="39"/>
      <c r="M300" s="39" t="s">
        <v>570</v>
      </c>
      <c r="N300" s="39"/>
      <c r="O300" s="39" t="s">
        <v>572</v>
      </c>
      <c r="P300" s="39"/>
      <c r="Q300" s="39" t="s">
        <v>571</v>
      </c>
      <c r="R300" s="39"/>
      <c r="S300" s="38">
        <f>(J300*'"Вес" ПИР'!$B$13+L300*'"Вес" ПИР'!$B$14+N300*'"Вес" ПИР'!$B$15+P300*'"Вес" ПИР'!$B$16+R300*'"Вес" ПИР'!$B$17)/100</f>
        <v>0</v>
      </c>
      <c r="T300" s="39" t="s">
        <v>584</v>
      </c>
      <c r="U300" s="39"/>
      <c r="V300" s="39" t="s">
        <v>574</v>
      </c>
      <c r="W300" s="39"/>
      <c r="X300" s="72">
        <f>(U300*'"Вес" ПИР'!$B$22+W300*'"Вес" ПИР'!$B$23)/100</f>
        <v>0</v>
      </c>
      <c r="Y300" s="39"/>
      <c r="Z300" s="39"/>
      <c r="AA300" s="39"/>
      <c r="AB300" s="39"/>
      <c r="AC300" s="39"/>
      <c r="AD300" s="39"/>
      <c r="AE300" s="39"/>
      <c r="AF300" s="39"/>
      <c r="AG300" s="38">
        <f>(Z300*'"Вес" ПИР'!$B$28+AB300*'"Вес" ПИР'!$B$29+AD300*'"Вес" ПИР'!$B$30+AF300*'"Вес" ПИР'!$B$31)/100</f>
        <v>0</v>
      </c>
      <c r="AH300" s="39" t="s">
        <v>571</v>
      </c>
      <c r="AI300" s="39"/>
      <c r="AJ300" s="39" t="s">
        <v>575</v>
      </c>
      <c r="AK300" s="39"/>
      <c r="AL300" s="39"/>
      <c r="AM300" s="39"/>
      <c r="AN300" s="39"/>
      <c r="AO300" s="39"/>
      <c r="AP300" s="39" t="s">
        <v>575</v>
      </c>
      <c r="AQ300" s="39"/>
      <c r="AR300" s="39"/>
      <c r="AS300" s="39"/>
      <c r="AT300" s="39" t="s">
        <v>575</v>
      </c>
      <c r="AU300" s="39"/>
      <c r="AV300" s="39"/>
      <c r="AW300" s="39"/>
      <c r="AX300" s="39"/>
      <c r="AY300" s="39"/>
      <c r="AZ300" s="39"/>
      <c r="BA300" s="39"/>
      <c r="BB300" s="72">
        <f>(AI300*'"Вес" ПИР'!$B$36+AK300*'"Вес" ПИР'!$B$37+AM300*'"Вес" ПИР'!$B$38+AO300*'"Вес" ПИР'!$B$39+AQ300*'"Вес" ПИР'!$B$40+AS300*'"Вес" ПИР'!$B$41+AU300*'"Вес" ПИР'!$B$42+AW300*'"Вес" ПИР'!$B$43+AY300*'"Вес" ПИР'!$B$44+BA300*'"Вес" ПИР'!$B$45)/100</f>
        <v>0</v>
      </c>
      <c r="BC300" s="39" t="s">
        <v>576</v>
      </c>
      <c r="BD300" s="39"/>
      <c r="BE300" s="39" t="s">
        <v>576</v>
      </c>
      <c r="BF300" s="57"/>
      <c r="BG300" s="72">
        <f>(BD300*'"Вес" ПИР'!$B$50+BF300*'"Вес" ПИР'!$B$51)/100</f>
        <v>0</v>
      </c>
      <c r="BH300" s="39"/>
      <c r="BI300" s="72">
        <v>0</v>
      </c>
      <c r="BJ300" s="39"/>
      <c r="BK300" s="54" t="s">
        <v>577</v>
      </c>
      <c r="BL300" s="38">
        <f>(S300*'"Вес" ПИР'!$B$3+X300*'"Вес" ПИР'!$B$4+AG300*'"Вес" ПИР'!$B$5+BB300*'"Вес" ПИР'!$B$6+BG300*'"Вес" ПИР'!$B$7+BI300*'"Вес" ПИР'!$B$8)/100</f>
        <v>0</v>
      </c>
    </row>
    <row r="301" spans="1:64" ht="28">
      <c r="A301" s="39"/>
      <c r="B301" s="54">
        <v>2026</v>
      </c>
      <c r="C301" s="39" t="s">
        <v>565</v>
      </c>
      <c r="D301" s="39">
        <v>194273300</v>
      </c>
      <c r="E301" s="39" t="s">
        <v>566</v>
      </c>
      <c r="F301" s="39" t="s">
        <v>614</v>
      </c>
      <c r="G301" s="39" t="s">
        <v>656</v>
      </c>
      <c r="H301" s="39" t="s">
        <v>657</v>
      </c>
      <c r="I301" s="39" t="s">
        <v>418</v>
      </c>
      <c r="J301" s="39"/>
      <c r="K301" s="39" t="s">
        <v>571</v>
      </c>
      <c r="L301" s="39"/>
      <c r="M301" s="39" t="s">
        <v>570</v>
      </c>
      <c r="N301" s="39"/>
      <c r="O301" s="39" t="s">
        <v>572</v>
      </c>
      <c r="P301" s="39"/>
      <c r="Q301" s="39" t="s">
        <v>571</v>
      </c>
      <c r="R301" s="39"/>
      <c r="S301" s="38">
        <f>(J301*'"Вес" ПИР'!$B$13+L301*'"Вес" ПИР'!$B$14+N301*'"Вес" ПИР'!$B$15+P301*'"Вес" ПИР'!$B$16+R301*'"Вес" ПИР'!$B$17)/100</f>
        <v>0</v>
      </c>
      <c r="T301" s="39" t="s">
        <v>584</v>
      </c>
      <c r="U301" s="39"/>
      <c r="V301" s="39" t="s">
        <v>574</v>
      </c>
      <c r="W301" s="39"/>
      <c r="X301" s="72">
        <f>(U301*'"Вес" ПИР'!$B$22+W301*'"Вес" ПИР'!$B$23)/100</f>
        <v>0</v>
      </c>
      <c r="Y301" s="39"/>
      <c r="Z301" s="39"/>
      <c r="AA301" s="39"/>
      <c r="AB301" s="39"/>
      <c r="AC301" s="39"/>
      <c r="AD301" s="39"/>
      <c r="AE301" s="39"/>
      <c r="AF301" s="39"/>
      <c r="AG301" s="38">
        <f>(Z301*'"Вес" ПИР'!$B$28+AB301*'"Вес" ПИР'!$B$29+AD301*'"Вес" ПИР'!$B$30+AF301*'"Вес" ПИР'!$B$31)/100</f>
        <v>0</v>
      </c>
      <c r="AH301" s="39" t="s">
        <v>571</v>
      </c>
      <c r="AI301" s="39"/>
      <c r="AJ301" s="39" t="s">
        <v>575</v>
      </c>
      <c r="AK301" s="39"/>
      <c r="AL301" s="39"/>
      <c r="AM301" s="39"/>
      <c r="AN301" s="39"/>
      <c r="AO301" s="39"/>
      <c r="AP301" s="39" t="s">
        <v>575</v>
      </c>
      <c r="AQ301" s="39"/>
      <c r="AR301" s="39"/>
      <c r="AS301" s="39"/>
      <c r="AT301" s="39" t="s">
        <v>575</v>
      </c>
      <c r="AU301" s="39"/>
      <c r="AV301" s="39"/>
      <c r="AW301" s="39"/>
      <c r="AX301" s="39"/>
      <c r="AY301" s="39"/>
      <c r="AZ301" s="39"/>
      <c r="BA301" s="39"/>
      <c r="BB301" s="72">
        <f>(AI301*'"Вес" ПИР'!$B$36+AK301*'"Вес" ПИР'!$B$37+AM301*'"Вес" ПИР'!$B$38+AO301*'"Вес" ПИР'!$B$39+AQ301*'"Вес" ПИР'!$B$40+AS301*'"Вес" ПИР'!$B$41+AU301*'"Вес" ПИР'!$B$42+AW301*'"Вес" ПИР'!$B$43+AY301*'"Вес" ПИР'!$B$44+BA301*'"Вес" ПИР'!$B$45)/100</f>
        <v>0</v>
      </c>
      <c r="BC301" s="39" t="s">
        <v>576</v>
      </c>
      <c r="BD301" s="39"/>
      <c r="BE301" s="39" t="s">
        <v>576</v>
      </c>
      <c r="BF301" s="57"/>
      <c r="BG301" s="72">
        <f>(BD301*'"Вес" ПИР'!$B$50+BF301*'"Вес" ПИР'!$B$51)/100</f>
        <v>0</v>
      </c>
      <c r="BH301" s="39"/>
      <c r="BI301" s="72">
        <v>0</v>
      </c>
      <c r="BJ301" s="39"/>
      <c r="BK301" s="54" t="s">
        <v>577</v>
      </c>
      <c r="BL301" s="38">
        <f>(S301*'"Вес" ПИР'!$B$3+X301*'"Вес" ПИР'!$B$4+AG301*'"Вес" ПИР'!$B$5+BB301*'"Вес" ПИР'!$B$6+BG301*'"Вес" ПИР'!$B$7+BI301*'"Вес" ПИР'!$B$8)/100</f>
        <v>0</v>
      </c>
    </row>
    <row r="302" spans="1:64" ht="28">
      <c r="A302" s="39"/>
      <c r="B302" s="54">
        <v>2026</v>
      </c>
      <c r="C302" s="39" t="s">
        <v>565</v>
      </c>
      <c r="D302" s="39">
        <v>195231400</v>
      </c>
      <c r="E302" s="39" t="s">
        <v>566</v>
      </c>
      <c r="F302" s="39" t="s">
        <v>628</v>
      </c>
      <c r="G302" s="39" t="s">
        <v>629</v>
      </c>
      <c r="H302" s="39" t="s">
        <v>658</v>
      </c>
      <c r="I302" s="39" t="s">
        <v>418</v>
      </c>
      <c r="J302" s="39"/>
      <c r="K302" s="39" t="s">
        <v>571</v>
      </c>
      <c r="L302" s="39"/>
      <c r="M302" s="39" t="s">
        <v>570</v>
      </c>
      <c r="N302" s="39"/>
      <c r="O302" s="39" t="s">
        <v>572</v>
      </c>
      <c r="P302" s="39"/>
      <c r="Q302" s="39" t="s">
        <v>571</v>
      </c>
      <c r="R302" s="39"/>
      <c r="S302" s="38">
        <f>(J302*'"Вес" ПИР'!$B$13+L302*'"Вес" ПИР'!$B$14+N302*'"Вес" ПИР'!$B$15+P302*'"Вес" ПИР'!$B$16+R302*'"Вес" ПИР'!$B$17)/100</f>
        <v>0</v>
      </c>
      <c r="T302" s="39" t="s">
        <v>584</v>
      </c>
      <c r="U302" s="39"/>
      <c r="V302" s="39" t="s">
        <v>599</v>
      </c>
      <c r="W302" s="39"/>
      <c r="X302" s="72">
        <f>(U302*'"Вес" ПИР'!$B$22+W302*'"Вес" ПИР'!$B$23)/100</f>
        <v>0</v>
      </c>
      <c r="Y302" s="39"/>
      <c r="Z302" s="39"/>
      <c r="AA302" s="39"/>
      <c r="AB302" s="39"/>
      <c r="AC302" s="39"/>
      <c r="AD302" s="39"/>
      <c r="AE302" s="39"/>
      <c r="AF302" s="39"/>
      <c r="AG302" s="38">
        <f>(Z302*'"Вес" ПИР'!$B$28+AB302*'"Вес" ПИР'!$B$29+AD302*'"Вес" ПИР'!$B$30+AF302*'"Вес" ПИР'!$B$31)/100</f>
        <v>0</v>
      </c>
      <c r="AH302" s="39" t="s">
        <v>571</v>
      </c>
      <c r="AI302" s="39"/>
      <c r="AJ302" s="39" t="s">
        <v>575</v>
      </c>
      <c r="AK302" s="39"/>
      <c r="AL302" s="39"/>
      <c r="AM302" s="39"/>
      <c r="AN302" s="39"/>
      <c r="AO302" s="39"/>
      <c r="AP302" s="39" t="s">
        <v>575</v>
      </c>
      <c r="AQ302" s="39"/>
      <c r="AR302" s="39"/>
      <c r="AS302" s="39"/>
      <c r="AT302" s="39" t="s">
        <v>575</v>
      </c>
      <c r="AU302" s="39"/>
      <c r="AV302" s="39"/>
      <c r="AW302" s="39"/>
      <c r="AX302" s="39"/>
      <c r="AY302" s="39"/>
      <c r="AZ302" s="39"/>
      <c r="BA302" s="39"/>
      <c r="BB302" s="72">
        <f>(AI302*'"Вес" ПИР'!$B$36+AK302*'"Вес" ПИР'!$B$37+AM302*'"Вес" ПИР'!$B$38+AO302*'"Вес" ПИР'!$B$39+AQ302*'"Вес" ПИР'!$B$40+AS302*'"Вес" ПИР'!$B$41+AU302*'"Вес" ПИР'!$B$42+AW302*'"Вес" ПИР'!$B$43+AY302*'"Вес" ПИР'!$B$44+BA302*'"Вес" ПИР'!$B$45)/100</f>
        <v>0</v>
      </c>
      <c r="BC302" s="39" t="s">
        <v>576</v>
      </c>
      <c r="BD302" s="39"/>
      <c r="BE302" s="39" t="s">
        <v>576</v>
      </c>
      <c r="BF302" s="57"/>
      <c r="BG302" s="72">
        <f>(BD302*'"Вес" ПИР'!$B$50+BF302*'"Вес" ПИР'!$B$51)/100</f>
        <v>0</v>
      </c>
      <c r="BH302" s="39"/>
      <c r="BI302" s="72">
        <v>0</v>
      </c>
      <c r="BJ302" s="39"/>
      <c r="BK302" s="54" t="s">
        <v>577</v>
      </c>
      <c r="BL302" s="38">
        <f>(S302*'"Вес" ПИР'!$B$3+X302*'"Вес" ПИР'!$B$4+AG302*'"Вес" ПИР'!$B$5+BB302*'"Вес" ПИР'!$B$6+BG302*'"Вес" ПИР'!$B$7+BI302*'"Вес" ПИР'!$B$8)/100</f>
        <v>0</v>
      </c>
    </row>
    <row r="303" spans="1:64" ht="28">
      <c r="A303" s="39"/>
      <c r="B303" s="54">
        <v>2026</v>
      </c>
      <c r="C303" s="39" t="s">
        <v>565</v>
      </c>
      <c r="D303" s="39">
        <v>195235200</v>
      </c>
      <c r="E303" s="39" t="s">
        <v>566</v>
      </c>
      <c r="F303" s="39" t="s">
        <v>628</v>
      </c>
      <c r="G303" s="39" t="s">
        <v>659</v>
      </c>
      <c r="H303" s="39" t="s">
        <v>600</v>
      </c>
      <c r="I303" s="39" t="s">
        <v>418</v>
      </c>
      <c r="J303" s="39"/>
      <c r="K303" s="39" t="s">
        <v>571</v>
      </c>
      <c r="L303" s="39"/>
      <c r="M303" s="39" t="s">
        <v>570</v>
      </c>
      <c r="N303" s="39"/>
      <c r="O303" s="39" t="s">
        <v>572</v>
      </c>
      <c r="P303" s="39"/>
      <c r="Q303" s="39" t="s">
        <v>571</v>
      </c>
      <c r="R303" s="39"/>
      <c r="S303" s="38">
        <f>(J303*'"Вес" ПИР'!$B$13+L303*'"Вес" ПИР'!$B$14+N303*'"Вес" ПИР'!$B$15+P303*'"Вес" ПИР'!$B$16+R303*'"Вес" ПИР'!$B$17)/100</f>
        <v>0</v>
      </c>
      <c r="T303" s="39" t="s">
        <v>584</v>
      </c>
      <c r="U303" s="39"/>
      <c r="V303" s="39" t="s">
        <v>599</v>
      </c>
      <c r="W303" s="39"/>
      <c r="X303" s="72">
        <f>(U303*'"Вес" ПИР'!$B$22+W303*'"Вес" ПИР'!$B$23)/100</f>
        <v>0</v>
      </c>
      <c r="Y303" s="39"/>
      <c r="Z303" s="39"/>
      <c r="AA303" s="39"/>
      <c r="AB303" s="39"/>
      <c r="AC303" s="39"/>
      <c r="AD303" s="39"/>
      <c r="AE303" s="39"/>
      <c r="AF303" s="39"/>
      <c r="AG303" s="38">
        <f>(Z303*'"Вес" ПИР'!$B$28+AB303*'"Вес" ПИР'!$B$29+AD303*'"Вес" ПИР'!$B$30+AF303*'"Вес" ПИР'!$B$31)/100</f>
        <v>0</v>
      </c>
      <c r="AH303" s="39" t="s">
        <v>571</v>
      </c>
      <c r="AI303" s="39"/>
      <c r="AJ303" s="39" t="s">
        <v>575</v>
      </c>
      <c r="AK303" s="39"/>
      <c r="AL303" s="39"/>
      <c r="AM303" s="39"/>
      <c r="AN303" s="39"/>
      <c r="AO303" s="39"/>
      <c r="AP303" s="39" t="s">
        <v>575</v>
      </c>
      <c r="AQ303" s="39"/>
      <c r="AR303" s="39"/>
      <c r="AS303" s="39"/>
      <c r="AT303" s="39" t="s">
        <v>575</v>
      </c>
      <c r="AU303" s="39"/>
      <c r="AV303" s="39"/>
      <c r="AW303" s="39"/>
      <c r="AX303" s="39"/>
      <c r="AY303" s="39"/>
      <c r="AZ303" s="39"/>
      <c r="BA303" s="39"/>
      <c r="BB303" s="72">
        <f>(AI303*'"Вес" ПИР'!$B$36+AK303*'"Вес" ПИР'!$B$37+AM303*'"Вес" ПИР'!$B$38+AO303*'"Вес" ПИР'!$B$39+AQ303*'"Вес" ПИР'!$B$40+AS303*'"Вес" ПИР'!$B$41+AU303*'"Вес" ПИР'!$B$42+AW303*'"Вес" ПИР'!$B$43+AY303*'"Вес" ПИР'!$B$44+BA303*'"Вес" ПИР'!$B$45)/100</f>
        <v>0</v>
      </c>
      <c r="BC303" s="39" t="s">
        <v>576</v>
      </c>
      <c r="BD303" s="39"/>
      <c r="BE303" s="39" t="s">
        <v>576</v>
      </c>
      <c r="BF303" s="57"/>
      <c r="BG303" s="72">
        <f>(BD303*'"Вес" ПИР'!$B$50+BF303*'"Вес" ПИР'!$B$51)/100</f>
        <v>0</v>
      </c>
      <c r="BH303" s="39"/>
      <c r="BI303" s="72">
        <v>0</v>
      </c>
      <c r="BJ303" s="39"/>
      <c r="BK303" s="54" t="s">
        <v>577</v>
      </c>
      <c r="BL303" s="38">
        <f>(S303*'"Вес" ПИР'!$B$3+X303*'"Вес" ПИР'!$B$4+AG303*'"Вес" ПИР'!$B$5+BB303*'"Вес" ПИР'!$B$6+BG303*'"Вес" ПИР'!$B$7+BI303*'"Вес" ПИР'!$B$8)/100</f>
        <v>0</v>
      </c>
    </row>
    <row r="304" spans="1:64" ht="28">
      <c r="A304" s="39"/>
      <c r="B304" s="54">
        <v>2026</v>
      </c>
      <c r="C304" s="39" t="s">
        <v>565</v>
      </c>
      <c r="D304" s="39">
        <v>195249300</v>
      </c>
      <c r="E304" s="39" t="s">
        <v>566</v>
      </c>
      <c r="F304" s="39" t="s">
        <v>628</v>
      </c>
      <c r="G304" s="39" t="s">
        <v>660</v>
      </c>
      <c r="H304" s="39" t="s">
        <v>630</v>
      </c>
      <c r="I304" s="39" t="s">
        <v>418</v>
      </c>
      <c r="J304" s="39"/>
      <c r="K304" s="39" t="s">
        <v>571</v>
      </c>
      <c r="L304" s="39"/>
      <c r="M304" s="39" t="s">
        <v>570</v>
      </c>
      <c r="N304" s="39"/>
      <c r="O304" s="39" t="s">
        <v>572</v>
      </c>
      <c r="P304" s="39"/>
      <c r="Q304" s="39" t="s">
        <v>571</v>
      </c>
      <c r="R304" s="39"/>
      <c r="S304" s="38">
        <f>(J304*'"Вес" ПИР'!$B$13+L304*'"Вес" ПИР'!$B$14+N304*'"Вес" ПИР'!$B$15+P304*'"Вес" ПИР'!$B$16+R304*'"Вес" ПИР'!$B$17)/100</f>
        <v>0</v>
      </c>
      <c r="T304" s="39" t="s">
        <v>584</v>
      </c>
      <c r="U304" s="39"/>
      <c r="V304" s="39" t="s">
        <v>599</v>
      </c>
      <c r="W304" s="39"/>
      <c r="X304" s="72">
        <f>(U304*'"Вес" ПИР'!$B$22+W304*'"Вес" ПИР'!$B$23)/100</f>
        <v>0</v>
      </c>
      <c r="Y304" s="39"/>
      <c r="Z304" s="39"/>
      <c r="AA304" s="39"/>
      <c r="AB304" s="39"/>
      <c r="AC304" s="39"/>
      <c r="AD304" s="39"/>
      <c r="AE304" s="39"/>
      <c r="AF304" s="39"/>
      <c r="AG304" s="38">
        <f>(Z304*'"Вес" ПИР'!$B$28+AB304*'"Вес" ПИР'!$B$29+AD304*'"Вес" ПИР'!$B$30+AF304*'"Вес" ПИР'!$B$31)/100</f>
        <v>0</v>
      </c>
      <c r="AH304" s="39" t="s">
        <v>571</v>
      </c>
      <c r="AI304" s="39"/>
      <c r="AJ304" s="39" t="s">
        <v>575</v>
      </c>
      <c r="AK304" s="39"/>
      <c r="AL304" s="39"/>
      <c r="AM304" s="39"/>
      <c r="AN304" s="39"/>
      <c r="AO304" s="39"/>
      <c r="AP304" s="39" t="s">
        <v>575</v>
      </c>
      <c r="AQ304" s="39"/>
      <c r="AR304" s="39"/>
      <c r="AS304" s="39"/>
      <c r="AT304" s="39" t="s">
        <v>575</v>
      </c>
      <c r="AU304" s="39"/>
      <c r="AV304" s="39"/>
      <c r="AW304" s="39"/>
      <c r="AX304" s="39"/>
      <c r="AY304" s="39"/>
      <c r="AZ304" s="39"/>
      <c r="BA304" s="39"/>
      <c r="BB304" s="72">
        <f>(AI304*'"Вес" ПИР'!$B$36+AK304*'"Вес" ПИР'!$B$37+AM304*'"Вес" ПИР'!$B$38+AO304*'"Вес" ПИР'!$B$39+AQ304*'"Вес" ПИР'!$B$40+AS304*'"Вес" ПИР'!$B$41+AU304*'"Вес" ПИР'!$B$42+AW304*'"Вес" ПИР'!$B$43+AY304*'"Вес" ПИР'!$B$44+BA304*'"Вес" ПИР'!$B$45)/100</f>
        <v>0</v>
      </c>
      <c r="BC304" s="39" t="s">
        <v>576</v>
      </c>
      <c r="BD304" s="39"/>
      <c r="BE304" s="39" t="s">
        <v>576</v>
      </c>
      <c r="BF304" s="57"/>
      <c r="BG304" s="72">
        <f>(BD304*'"Вес" ПИР'!$B$50+BF304*'"Вес" ПИР'!$B$51)/100</f>
        <v>0</v>
      </c>
      <c r="BH304" s="39"/>
      <c r="BI304" s="72">
        <v>0</v>
      </c>
      <c r="BJ304" s="39"/>
      <c r="BK304" s="54" t="s">
        <v>577</v>
      </c>
      <c r="BL304" s="38">
        <f>(S304*'"Вес" ПИР'!$B$3+X304*'"Вес" ПИР'!$B$4+AG304*'"Вес" ПИР'!$B$5+BB304*'"Вес" ПИР'!$B$6+BG304*'"Вес" ПИР'!$B$7+BI304*'"Вес" ПИР'!$B$8)/100</f>
        <v>0</v>
      </c>
    </row>
    <row r="305" spans="1:64" ht="28">
      <c r="A305" s="39"/>
      <c r="B305" s="54">
        <v>2026</v>
      </c>
      <c r="C305" s="39" t="s">
        <v>565</v>
      </c>
      <c r="D305" s="39">
        <v>194063200</v>
      </c>
      <c r="E305" s="39" t="s">
        <v>566</v>
      </c>
      <c r="F305" s="39" t="s">
        <v>596</v>
      </c>
      <c r="G305" s="39" t="s">
        <v>605</v>
      </c>
      <c r="H305" s="39" t="s">
        <v>661</v>
      </c>
      <c r="I305" s="39" t="s">
        <v>418</v>
      </c>
      <c r="J305" s="39"/>
      <c r="K305" s="39" t="s">
        <v>571</v>
      </c>
      <c r="L305" s="39"/>
      <c r="M305" s="39" t="s">
        <v>570</v>
      </c>
      <c r="N305" s="39"/>
      <c r="O305" s="39" t="s">
        <v>572</v>
      </c>
      <c r="P305" s="39"/>
      <c r="Q305" s="39" t="s">
        <v>571</v>
      </c>
      <c r="R305" s="39"/>
      <c r="S305" s="38">
        <f>(J305*'"Вес" ПИР'!$B$13+L305*'"Вес" ПИР'!$B$14+N305*'"Вес" ПИР'!$B$15+P305*'"Вес" ПИР'!$B$16+R305*'"Вес" ПИР'!$B$17)/100</f>
        <v>0</v>
      </c>
      <c r="T305" s="39" t="s">
        <v>584</v>
      </c>
      <c r="U305" s="39"/>
      <c r="V305" s="39" t="s">
        <v>599</v>
      </c>
      <c r="W305" s="39"/>
      <c r="X305" s="72">
        <f>(U305*'"Вес" ПИР'!$B$22+W305*'"Вес" ПИР'!$B$23)/100</f>
        <v>0</v>
      </c>
      <c r="Y305" s="39"/>
      <c r="Z305" s="39"/>
      <c r="AA305" s="39"/>
      <c r="AB305" s="39"/>
      <c r="AC305" s="39"/>
      <c r="AD305" s="39"/>
      <c r="AE305" s="39"/>
      <c r="AF305" s="39"/>
      <c r="AG305" s="38">
        <f>(Z305*'"Вес" ПИР'!$B$28+AB305*'"Вес" ПИР'!$B$29+AD305*'"Вес" ПИР'!$B$30+AF305*'"Вес" ПИР'!$B$31)/100</f>
        <v>0</v>
      </c>
      <c r="AH305" s="39" t="s">
        <v>571</v>
      </c>
      <c r="AI305" s="39"/>
      <c r="AJ305" s="39" t="s">
        <v>575</v>
      </c>
      <c r="AK305" s="39"/>
      <c r="AL305" s="39"/>
      <c r="AM305" s="39"/>
      <c r="AN305" s="39"/>
      <c r="AO305" s="39"/>
      <c r="AP305" s="39" t="s">
        <v>575</v>
      </c>
      <c r="AQ305" s="39"/>
      <c r="AR305" s="39"/>
      <c r="AS305" s="39"/>
      <c r="AT305" s="39" t="s">
        <v>575</v>
      </c>
      <c r="AU305" s="39"/>
      <c r="AV305" s="39"/>
      <c r="AW305" s="39"/>
      <c r="AX305" s="39"/>
      <c r="AY305" s="39"/>
      <c r="AZ305" s="39"/>
      <c r="BA305" s="39"/>
      <c r="BB305" s="72">
        <f>(AI305*'"Вес" ПИР'!$B$36+AK305*'"Вес" ПИР'!$B$37+AM305*'"Вес" ПИР'!$B$38+AO305*'"Вес" ПИР'!$B$39+AQ305*'"Вес" ПИР'!$B$40+AS305*'"Вес" ПИР'!$B$41+AU305*'"Вес" ПИР'!$B$42+AW305*'"Вес" ПИР'!$B$43+AY305*'"Вес" ПИР'!$B$44+BA305*'"Вес" ПИР'!$B$45)/100</f>
        <v>0</v>
      </c>
      <c r="BC305" s="39" t="s">
        <v>576</v>
      </c>
      <c r="BD305" s="39"/>
      <c r="BE305" s="39" t="s">
        <v>576</v>
      </c>
      <c r="BF305" s="57"/>
      <c r="BG305" s="72">
        <f>(BD305*'"Вес" ПИР'!$B$50+BF305*'"Вес" ПИР'!$B$51)/100</f>
        <v>0</v>
      </c>
      <c r="BH305" s="39"/>
      <c r="BI305" s="72">
        <v>0</v>
      </c>
      <c r="BJ305" s="39"/>
      <c r="BK305" s="54" t="s">
        <v>577</v>
      </c>
      <c r="BL305" s="38">
        <f>(S305*'"Вес" ПИР'!$B$3+X305*'"Вес" ПИР'!$B$4+AG305*'"Вес" ПИР'!$B$5+BB305*'"Вес" ПИР'!$B$6+BG305*'"Вес" ПИР'!$B$7+BI305*'"Вес" ПИР'!$B$8)/100</f>
        <v>0</v>
      </c>
    </row>
    <row r="306" spans="1:64" ht="28">
      <c r="A306" s="39"/>
      <c r="B306" s="54">
        <v>2026</v>
      </c>
      <c r="C306" s="39" t="s">
        <v>565</v>
      </c>
      <c r="D306" s="39">
        <v>193665200</v>
      </c>
      <c r="E306" s="39" t="s">
        <v>566</v>
      </c>
      <c r="F306" s="39" t="s">
        <v>581</v>
      </c>
      <c r="G306" s="39" t="s">
        <v>594</v>
      </c>
      <c r="H306" s="39" t="s">
        <v>662</v>
      </c>
      <c r="I306" s="39" t="s">
        <v>418</v>
      </c>
      <c r="J306" s="39"/>
      <c r="K306" s="39" t="s">
        <v>571</v>
      </c>
      <c r="L306" s="39"/>
      <c r="M306" s="39" t="s">
        <v>570</v>
      </c>
      <c r="N306" s="39"/>
      <c r="O306" s="39" t="s">
        <v>572</v>
      </c>
      <c r="P306" s="39"/>
      <c r="Q306" s="39" t="s">
        <v>571</v>
      </c>
      <c r="R306" s="39"/>
      <c r="S306" s="38">
        <f>(J306*'"Вес" ПИР'!$B$13+L306*'"Вес" ПИР'!$B$14+N306*'"Вес" ПИР'!$B$15+P306*'"Вес" ПИР'!$B$16+R306*'"Вес" ПИР'!$B$17)/100</f>
        <v>0</v>
      </c>
      <c r="T306" s="39" t="s">
        <v>584</v>
      </c>
      <c r="U306" s="39"/>
      <c r="V306" s="39" t="s">
        <v>585</v>
      </c>
      <c r="W306" s="39"/>
      <c r="X306" s="72">
        <f>(U306*'"Вес" ПИР'!$B$22+W306*'"Вес" ПИР'!$B$23)/100</f>
        <v>0</v>
      </c>
      <c r="Y306" s="39"/>
      <c r="Z306" s="39"/>
      <c r="AA306" s="39"/>
      <c r="AB306" s="39"/>
      <c r="AC306" s="39"/>
      <c r="AD306" s="39"/>
      <c r="AE306" s="39"/>
      <c r="AF306" s="39"/>
      <c r="AG306" s="38">
        <f>(Z306*'"Вес" ПИР'!$B$28+AB306*'"Вес" ПИР'!$B$29+AD306*'"Вес" ПИР'!$B$30+AF306*'"Вес" ПИР'!$B$31)/100</f>
        <v>0</v>
      </c>
      <c r="AH306" s="39" t="s">
        <v>571</v>
      </c>
      <c r="AI306" s="39"/>
      <c r="AJ306" s="39" t="s">
        <v>575</v>
      </c>
      <c r="AK306" s="39"/>
      <c r="AL306" s="39"/>
      <c r="AM306" s="39"/>
      <c r="AN306" s="39"/>
      <c r="AO306" s="39"/>
      <c r="AP306" s="39" t="s">
        <v>575</v>
      </c>
      <c r="AQ306" s="39"/>
      <c r="AR306" s="39"/>
      <c r="AS306" s="39"/>
      <c r="AT306" s="39" t="s">
        <v>575</v>
      </c>
      <c r="AU306" s="39"/>
      <c r="AV306" s="39"/>
      <c r="AW306" s="39"/>
      <c r="AX306" s="39"/>
      <c r="AY306" s="39"/>
      <c r="AZ306" s="39"/>
      <c r="BA306" s="39"/>
      <c r="BB306" s="72">
        <f>(AI306*'"Вес" ПИР'!$B$36+AK306*'"Вес" ПИР'!$B$37+AM306*'"Вес" ПИР'!$B$38+AO306*'"Вес" ПИР'!$B$39+AQ306*'"Вес" ПИР'!$B$40+AS306*'"Вес" ПИР'!$B$41+AU306*'"Вес" ПИР'!$B$42+AW306*'"Вес" ПИР'!$B$43+AY306*'"Вес" ПИР'!$B$44+BA306*'"Вес" ПИР'!$B$45)/100</f>
        <v>0</v>
      </c>
      <c r="BC306" s="39" t="s">
        <v>576</v>
      </c>
      <c r="BD306" s="39"/>
      <c r="BE306" s="39" t="s">
        <v>576</v>
      </c>
      <c r="BF306" s="57"/>
      <c r="BG306" s="72">
        <f>(BD306*'"Вес" ПИР'!$B$50+BF306*'"Вес" ПИР'!$B$51)/100</f>
        <v>0</v>
      </c>
      <c r="BH306" s="39"/>
      <c r="BI306" s="72">
        <v>0</v>
      </c>
      <c r="BJ306" s="39"/>
      <c r="BK306" s="54" t="s">
        <v>577</v>
      </c>
      <c r="BL306" s="38">
        <f>(S306*'"Вес" ПИР'!$B$3+X306*'"Вес" ПИР'!$B$4+AG306*'"Вес" ПИР'!$B$5+BB306*'"Вес" ПИР'!$B$6+BG306*'"Вес" ПИР'!$B$7+BI306*'"Вес" ПИР'!$B$8)/100</f>
        <v>0</v>
      </c>
    </row>
    <row r="307" spans="1:64" ht="28">
      <c r="A307" s="39"/>
      <c r="B307" s="54">
        <v>2026</v>
      </c>
      <c r="C307" s="39" t="s">
        <v>565</v>
      </c>
      <c r="D307" s="39">
        <v>194057500</v>
      </c>
      <c r="E307" s="39" t="s">
        <v>566</v>
      </c>
      <c r="F307" s="39" t="s">
        <v>596</v>
      </c>
      <c r="G307" s="39" t="s">
        <v>663</v>
      </c>
      <c r="H307" s="39" t="s">
        <v>664</v>
      </c>
      <c r="I307" s="39" t="s">
        <v>418</v>
      </c>
      <c r="J307" s="39"/>
      <c r="K307" s="39" t="s">
        <v>571</v>
      </c>
      <c r="L307" s="39"/>
      <c r="M307" s="39" t="s">
        <v>570</v>
      </c>
      <c r="N307" s="39"/>
      <c r="O307" s="39" t="s">
        <v>572</v>
      </c>
      <c r="P307" s="39"/>
      <c r="Q307" s="39" t="s">
        <v>571</v>
      </c>
      <c r="R307" s="39"/>
      <c r="S307" s="38">
        <f>(J307*'"Вес" ПИР'!$B$13+L307*'"Вес" ПИР'!$B$14+N307*'"Вес" ПИР'!$B$15+P307*'"Вес" ПИР'!$B$16+R307*'"Вес" ПИР'!$B$17)/100</f>
        <v>0</v>
      </c>
      <c r="T307" s="39" t="s">
        <v>584</v>
      </c>
      <c r="U307" s="39"/>
      <c r="V307" s="39" t="s">
        <v>599</v>
      </c>
      <c r="W307" s="39"/>
      <c r="X307" s="72">
        <f>(U307*'"Вес" ПИР'!$B$22+W307*'"Вес" ПИР'!$B$23)/100</f>
        <v>0</v>
      </c>
      <c r="Y307" s="39"/>
      <c r="Z307" s="39"/>
      <c r="AA307" s="39"/>
      <c r="AB307" s="39"/>
      <c r="AC307" s="39"/>
      <c r="AD307" s="39"/>
      <c r="AE307" s="39"/>
      <c r="AF307" s="39"/>
      <c r="AG307" s="38">
        <f>(Z307*'"Вес" ПИР'!$B$28+AB307*'"Вес" ПИР'!$B$29+AD307*'"Вес" ПИР'!$B$30+AF307*'"Вес" ПИР'!$B$31)/100</f>
        <v>0</v>
      </c>
      <c r="AH307" s="39" t="s">
        <v>571</v>
      </c>
      <c r="AI307" s="39"/>
      <c r="AJ307" s="39" t="s">
        <v>575</v>
      </c>
      <c r="AK307" s="39"/>
      <c r="AL307" s="39"/>
      <c r="AM307" s="39"/>
      <c r="AN307" s="39"/>
      <c r="AO307" s="39"/>
      <c r="AP307" s="39" t="s">
        <v>575</v>
      </c>
      <c r="AQ307" s="39"/>
      <c r="AR307" s="39"/>
      <c r="AS307" s="39"/>
      <c r="AT307" s="39" t="s">
        <v>575</v>
      </c>
      <c r="AU307" s="39"/>
      <c r="AV307" s="39"/>
      <c r="AW307" s="39"/>
      <c r="AX307" s="39"/>
      <c r="AY307" s="39"/>
      <c r="AZ307" s="39"/>
      <c r="BA307" s="39"/>
      <c r="BB307" s="72">
        <f>(AI307*'"Вес" ПИР'!$B$36+AK307*'"Вес" ПИР'!$B$37+AM307*'"Вес" ПИР'!$B$38+AO307*'"Вес" ПИР'!$B$39+AQ307*'"Вес" ПИР'!$B$40+AS307*'"Вес" ПИР'!$B$41+AU307*'"Вес" ПИР'!$B$42+AW307*'"Вес" ПИР'!$B$43+AY307*'"Вес" ПИР'!$B$44+BA307*'"Вес" ПИР'!$B$45)/100</f>
        <v>0</v>
      </c>
      <c r="BC307" s="39" t="s">
        <v>576</v>
      </c>
      <c r="BD307" s="39"/>
      <c r="BE307" s="39" t="s">
        <v>576</v>
      </c>
      <c r="BF307" s="57"/>
      <c r="BG307" s="72">
        <f>(BD307*'"Вес" ПИР'!$B$50+BF307*'"Вес" ПИР'!$B$51)/100</f>
        <v>0</v>
      </c>
      <c r="BH307" s="39"/>
      <c r="BI307" s="72">
        <v>0</v>
      </c>
      <c r="BJ307" s="39"/>
      <c r="BK307" s="54" t="s">
        <v>577</v>
      </c>
      <c r="BL307" s="38">
        <f>(S307*'"Вес" ПИР'!$B$3+X307*'"Вес" ПИР'!$B$4+AG307*'"Вес" ПИР'!$B$5+BB307*'"Вес" ПИР'!$B$6+BG307*'"Вес" ПИР'!$B$7+BI307*'"Вес" ПИР'!$B$8)/100</f>
        <v>0</v>
      </c>
    </row>
    <row r="308" spans="1:64" ht="28">
      <c r="A308" s="39"/>
      <c r="B308" s="54">
        <v>2026</v>
      </c>
      <c r="C308" s="39" t="s">
        <v>565</v>
      </c>
      <c r="D308" s="39">
        <v>194253500</v>
      </c>
      <c r="E308" s="39" t="s">
        <v>566</v>
      </c>
      <c r="F308" s="39" t="s">
        <v>614</v>
      </c>
      <c r="G308" s="39" t="s">
        <v>623</v>
      </c>
      <c r="H308" s="39" t="s">
        <v>665</v>
      </c>
      <c r="I308" s="39" t="s">
        <v>418</v>
      </c>
      <c r="J308" s="39"/>
      <c r="K308" s="39" t="s">
        <v>571</v>
      </c>
      <c r="L308" s="39"/>
      <c r="M308" s="39" t="s">
        <v>570</v>
      </c>
      <c r="N308" s="39"/>
      <c r="O308" s="39" t="s">
        <v>572</v>
      </c>
      <c r="P308" s="39"/>
      <c r="Q308" s="39" t="s">
        <v>571</v>
      </c>
      <c r="R308" s="39"/>
      <c r="S308" s="38">
        <f>(J308*'"Вес" ПИР'!$B$13+L308*'"Вес" ПИР'!$B$14+N308*'"Вес" ПИР'!$B$15+P308*'"Вес" ПИР'!$B$16+R308*'"Вес" ПИР'!$B$17)/100</f>
        <v>0</v>
      </c>
      <c r="T308" s="39" t="s">
        <v>584</v>
      </c>
      <c r="U308" s="39"/>
      <c r="V308" s="39" t="s">
        <v>574</v>
      </c>
      <c r="W308" s="39"/>
      <c r="X308" s="72">
        <f>(U308*'"Вес" ПИР'!$B$22+W308*'"Вес" ПИР'!$B$23)/100</f>
        <v>0</v>
      </c>
      <c r="Y308" s="39"/>
      <c r="Z308" s="39"/>
      <c r="AA308" s="39"/>
      <c r="AB308" s="39"/>
      <c r="AC308" s="39"/>
      <c r="AD308" s="39"/>
      <c r="AE308" s="39"/>
      <c r="AF308" s="39"/>
      <c r="AG308" s="38">
        <f>(Z308*'"Вес" ПИР'!$B$28+AB308*'"Вес" ПИР'!$B$29+AD308*'"Вес" ПИР'!$B$30+AF308*'"Вес" ПИР'!$B$31)/100</f>
        <v>0</v>
      </c>
      <c r="AH308" s="39" t="s">
        <v>571</v>
      </c>
      <c r="AI308" s="39"/>
      <c r="AJ308" s="39" t="s">
        <v>575</v>
      </c>
      <c r="AK308" s="39"/>
      <c r="AL308" s="39"/>
      <c r="AM308" s="39"/>
      <c r="AN308" s="39"/>
      <c r="AO308" s="39"/>
      <c r="AP308" s="39" t="s">
        <v>575</v>
      </c>
      <c r="AQ308" s="39"/>
      <c r="AR308" s="39"/>
      <c r="AS308" s="39"/>
      <c r="AT308" s="39" t="s">
        <v>575</v>
      </c>
      <c r="AU308" s="39"/>
      <c r="AV308" s="39"/>
      <c r="AW308" s="39"/>
      <c r="AX308" s="39"/>
      <c r="AY308" s="39"/>
      <c r="AZ308" s="39"/>
      <c r="BA308" s="39"/>
      <c r="BB308" s="72">
        <f>(AI308*'"Вес" ПИР'!$B$36+AK308*'"Вес" ПИР'!$B$37+AM308*'"Вес" ПИР'!$B$38+AO308*'"Вес" ПИР'!$B$39+AQ308*'"Вес" ПИР'!$B$40+AS308*'"Вес" ПИР'!$B$41+AU308*'"Вес" ПИР'!$B$42+AW308*'"Вес" ПИР'!$B$43+AY308*'"Вес" ПИР'!$B$44+BA308*'"Вес" ПИР'!$B$45)/100</f>
        <v>0</v>
      </c>
      <c r="BC308" s="39" t="s">
        <v>576</v>
      </c>
      <c r="BD308" s="39"/>
      <c r="BE308" s="39" t="s">
        <v>576</v>
      </c>
      <c r="BF308" s="57"/>
      <c r="BG308" s="72">
        <f>(BD308*'"Вес" ПИР'!$B$50+BF308*'"Вес" ПИР'!$B$51)/100</f>
        <v>0</v>
      </c>
      <c r="BH308" s="39"/>
      <c r="BI308" s="72">
        <v>0</v>
      </c>
      <c r="BJ308" s="39"/>
      <c r="BK308" s="54" t="s">
        <v>577</v>
      </c>
      <c r="BL308" s="38">
        <f>(S308*'"Вес" ПИР'!$B$3+X308*'"Вес" ПИР'!$B$4+AG308*'"Вес" ПИР'!$B$5+BB308*'"Вес" ПИР'!$B$6+BG308*'"Вес" ПИР'!$B$7+BI308*'"Вес" ПИР'!$B$8)/100</f>
        <v>0</v>
      </c>
    </row>
    <row r="309" spans="1:64" ht="28">
      <c r="A309" s="39"/>
      <c r="B309" s="54">
        <v>2026</v>
      </c>
      <c r="C309" s="39" t="s">
        <v>565</v>
      </c>
      <c r="D309" s="39">
        <v>194277200</v>
      </c>
      <c r="E309" s="39" t="s">
        <v>566</v>
      </c>
      <c r="F309" s="39" t="s">
        <v>614</v>
      </c>
      <c r="G309" s="39" t="s">
        <v>666</v>
      </c>
      <c r="H309" s="39" t="s">
        <v>667</v>
      </c>
      <c r="I309" s="39" t="s">
        <v>418</v>
      </c>
      <c r="J309" s="39"/>
      <c r="K309" s="39" t="s">
        <v>571</v>
      </c>
      <c r="L309" s="39"/>
      <c r="M309" s="39" t="s">
        <v>570</v>
      </c>
      <c r="N309" s="39"/>
      <c r="O309" s="39" t="s">
        <v>572</v>
      </c>
      <c r="P309" s="39"/>
      <c r="Q309" s="39" t="s">
        <v>571</v>
      </c>
      <c r="R309" s="39"/>
      <c r="S309" s="38">
        <f>(J309*'"Вес" ПИР'!$B$13+L309*'"Вес" ПИР'!$B$14+N309*'"Вес" ПИР'!$B$15+P309*'"Вес" ПИР'!$B$16+R309*'"Вес" ПИР'!$B$17)/100</f>
        <v>0</v>
      </c>
      <c r="T309" s="39" t="s">
        <v>584</v>
      </c>
      <c r="U309" s="39"/>
      <c r="V309" s="39" t="s">
        <v>574</v>
      </c>
      <c r="W309" s="39"/>
      <c r="X309" s="72">
        <f>(U309*'"Вес" ПИР'!$B$22+W309*'"Вес" ПИР'!$B$23)/100</f>
        <v>0</v>
      </c>
      <c r="Y309" s="39"/>
      <c r="Z309" s="39"/>
      <c r="AA309" s="39"/>
      <c r="AB309" s="39"/>
      <c r="AC309" s="39"/>
      <c r="AD309" s="39"/>
      <c r="AE309" s="39"/>
      <c r="AF309" s="39"/>
      <c r="AG309" s="38">
        <f>(Z309*'"Вес" ПИР'!$B$28+AB309*'"Вес" ПИР'!$B$29+AD309*'"Вес" ПИР'!$B$30+AF309*'"Вес" ПИР'!$B$31)/100</f>
        <v>0</v>
      </c>
      <c r="AH309" s="39" t="s">
        <v>571</v>
      </c>
      <c r="AI309" s="39"/>
      <c r="AJ309" s="39" t="s">
        <v>575</v>
      </c>
      <c r="AK309" s="39"/>
      <c r="AL309" s="39"/>
      <c r="AM309" s="39"/>
      <c r="AN309" s="39"/>
      <c r="AO309" s="39"/>
      <c r="AP309" s="39" t="s">
        <v>575</v>
      </c>
      <c r="AQ309" s="39"/>
      <c r="AR309" s="39"/>
      <c r="AS309" s="39"/>
      <c r="AT309" s="39" t="s">
        <v>575</v>
      </c>
      <c r="AU309" s="39"/>
      <c r="AV309" s="39"/>
      <c r="AW309" s="39"/>
      <c r="AX309" s="39"/>
      <c r="AY309" s="39"/>
      <c r="AZ309" s="39"/>
      <c r="BA309" s="39"/>
      <c r="BB309" s="72">
        <f>(AI309*'"Вес" ПИР'!$B$36+AK309*'"Вес" ПИР'!$B$37+AM309*'"Вес" ПИР'!$B$38+AO309*'"Вес" ПИР'!$B$39+AQ309*'"Вес" ПИР'!$B$40+AS309*'"Вес" ПИР'!$B$41+AU309*'"Вес" ПИР'!$B$42+AW309*'"Вес" ПИР'!$B$43+AY309*'"Вес" ПИР'!$B$44+BA309*'"Вес" ПИР'!$B$45)/100</f>
        <v>0</v>
      </c>
      <c r="BC309" s="39" t="s">
        <v>576</v>
      </c>
      <c r="BD309" s="39"/>
      <c r="BE309" s="39" t="s">
        <v>576</v>
      </c>
      <c r="BF309" s="57"/>
      <c r="BG309" s="72">
        <f>(BD309*'"Вес" ПИР'!$B$50+BF309*'"Вес" ПИР'!$B$51)/100</f>
        <v>0</v>
      </c>
      <c r="BH309" s="39"/>
      <c r="BI309" s="72">
        <v>0</v>
      </c>
      <c r="BJ309" s="39"/>
      <c r="BK309" s="54" t="s">
        <v>577</v>
      </c>
      <c r="BL309" s="38">
        <f>(S309*'"Вес" ПИР'!$B$3+X309*'"Вес" ПИР'!$B$4+AG309*'"Вес" ПИР'!$B$5+BB309*'"Вес" ПИР'!$B$6+BG309*'"Вес" ПИР'!$B$7+BI309*'"Вес" ПИР'!$B$8)/100</f>
        <v>0</v>
      </c>
    </row>
    <row r="310" spans="1:64" ht="28">
      <c r="A310" s="39"/>
      <c r="B310" s="54">
        <v>2026</v>
      </c>
      <c r="C310" s="39" t="s">
        <v>565</v>
      </c>
      <c r="D310" s="39">
        <v>195253400</v>
      </c>
      <c r="E310" s="39" t="s">
        <v>566</v>
      </c>
      <c r="F310" s="39" t="s">
        <v>628</v>
      </c>
      <c r="G310" s="39" t="s">
        <v>668</v>
      </c>
      <c r="H310" s="39" t="s">
        <v>669</v>
      </c>
      <c r="I310" s="39" t="s">
        <v>418</v>
      </c>
      <c r="J310" s="39"/>
      <c r="K310" s="39" t="s">
        <v>571</v>
      </c>
      <c r="L310" s="39"/>
      <c r="M310" s="39" t="s">
        <v>570</v>
      </c>
      <c r="N310" s="39"/>
      <c r="O310" s="39" t="s">
        <v>572</v>
      </c>
      <c r="P310" s="39"/>
      <c r="Q310" s="39" t="s">
        <v>571</v>
      </c>
      <c r="R310" s="39"/>
      <c r="S310" s="38">
        <f>(J310*'"Вес" ПИР'!$B$13+L310*'"Вес" ПИР'!$B$14+N310*'"Вес" ПИР'!$B$15+P310*'"Вес" ПИР'!$B$16+R310*'"Вес" ПИР'!$B$17)/100</f>
        <v>0</v>
      </c>
      <c r="T310" s="39" t="s">
        <v>584</v>
      </c>
      <c r="U310" s="39"/>
      <c r="V310" s="39" t="s">
        <v>599</v>
      </c>
      <c r="W310" s="39"/>
      <c r="X310" s="72">
        <f>(U310*'"Вес" ПИР'!$B$22+W310*'"Вес" ПИР'!$B$23)/100</f>
        <v>0</v>
      </c>
      <c r="Y310" s="39"/>
      <c r="Z310" s="39"/>
      <c r="AA310" s="39"/>
      <c r="AB310" s="39"/>
      <c r="AC310" s="39"/>
      <c r="AD310" s="39"/>
      <c r="AE310" s="39"/>
      <c r="AF310" s="39"/>
      <c r="AG310" s="38">
        <f>(Z310*'"Вес" ПИР'!$B$28+AB310*'"Вес" ПИР'!$B$29+AD310*'"Вес" ПИР'!$B$30+AF310*'"Вес" ПИР'!$B$31)/100</f>
        <v>0</v>
      </c>
      <c r="AH310" s="39" t="s">
        <v>571</v>
      </c>
      <c r="AI310" s="39"/>
      <c r="AJ310" s="39" t="s">
        <v>575</v>
      </c>
      <c r="AK310" s="39"/>
      <c r="AL310" s="39"/>
      <c r="AM310" s="39"/>
      <c r="AN310" s="39"/>
      <c r="AO310" s="39"/>
      <c r="AP310" s="39" t="s">
        <v>575</v>
      </c>
      <c r="AQ310" s="39"/>
      <c r="AR310" s="39"/>
      <c r="AS310" s="39"/>
      <c r="AT310" s="39" t="s">
        <v>575</v>
      </c>
      <c r="AU310" s="39"/>
      <c r="AV310" s="39"/>
      <c r="AW310" s="39"/>
      <c r="AX310" s="39"/>
      <c r="AY310" s="39"/>
      <c r="AZ310" s="39"/>
      <c r="BA310" s="39"/>
      <c r="BB310" s="72">
        <f>(AI310*'"Вес" ПИР'!$B$36+AK310*'"Вес" ПИР'!$B$37+AM310*'"Вес" ПИР'!$B$38+AO310*'"Вес" ПИР'!$B$39+AQ310*'"Вес" ПИР'!$B$40+AS310*'"Вес" ПИР'!$B$41+AU310*'"Вес" ПИР'!$B$42+AW310*'"Вес" ПИР'!$B$43+AY310*'"Вес" ПИР'!$B$44+BA310*'"Вес" ПИР'!$B$45)/100</f>
        <v>0</v>
      </c>
      <c r="BC310" s="39" t="s">
        <v>576</v>
      </c>
      <c r="BD310" s="39"/>
      <c r="BE310" s="39" t="s">
        <v>576</v>
      </c>
      <c r="BF310" s="57"/>
      <c r="BG310" s="72">
        <f>(BD310*'"Вес" ПИР'!$B$50+BF310*'"Вес" ПИР'!$B$51)/100</f>
        <v>0</v>
      </c>
      <c r="BH310" s="39"/>
      <c r="BI310" s="72">
        <v>0</v>
      </c>
      <c r="BJ310" s="39"/>
      <c r="BK310" s="54" t="s">
        <v>577</v>
      </c>
      <c r="BL310" s="38">
        <f>(S310*'"Вес" ПИР'!$B$3+X310*'"Вес" ПИР'!$B$4+AG310*'"Вес" ПИР'!$B$5+BB310*'"Вес" ПИР'!$B$6+BG310*'"Вес" ПИР'!$B$7+BI310*'"Вес" ПИР'!$B$8)/100</f>
        <v>0</v>
      </c>
    </row>
    <row r="311" spans="1:64" ht="28">
      <c r="A311" s="39"/>
      <c r="B311" s="54">
        <v>2026</v>
      </c>
      <c r="C311" s="39" t="s">
        <v>565</v>
      </c>
      <c r="D311" s="39">
        <v>194465300</v>
      </c>
      <c r="E311" s="39" t="s">
        <v>566</v>
      </c>
      <c r="F311" s="39" t="s">
        <v>670</v>
      </c>
      <c r="G311" s="39" t="s">
        <v>671</v>
      </c>
      <c r="H311" s="39" t="s">
        <v>672</v>
      </c>
      <c r="I311" s="39" t="s">
        <v>418</v>
      </c>
      <c r="J311" s="39"/>
      <c r="K311" s="39" t="s">
        <v>571</v>
      </c>
      <c r="L311" s="39"/>
      <c r="M311" s="39" t="s">
        <v>570</v>
      </c>
      <c r="N311" s="39"/>
      <c r="O311" s="39" t="s">
        <v>572</v>
      </c>
      <c r="P311" s="39"/>
      <c r="Q311" s="39" t="s">
        <v>571</v>
      </c>
      <c r="R311" s="39"/>
      <c r="S311" s="38">
        <f>(J311*'"Вес" ПИР'!$B$13+L311*'"Вес" ПИР'!$B$14+N311*'"Вес" ПИР'!$B$15+P311*'"Вес" ПИР'!$B$16+R311*'"Вес" ПИР'!$B$17)/100</f>
        <v>0</v>
      </c>
      <c r="T311" s="39" t="s">
        <v>584</v>
      </c>
      <c r="U311" s="39"/>
      <c r="V311" s="39" t="s">
        <v>642</v>
      </c>
      <c r="W311" s="39"/>
      <c r="X311" s="72">
        <f>(U311*'"Вес" ПИР'!$B$22+W311*'"Вес" ПИР'!$B$23)/100</f>
        <v>0</v>
      </c>
      <c r="Y311" s="39"/>
      <c r="Z311" s="39"/>
      <c r="AA311" s="39"/>
      <c r="AB311" s="39"/>
      <c r="AC311" s="39"/>
      <c r="AD311" s="39"/>
      <c r="AE311" s="39"/>
      <c r="AF311" s="39"/>
      <c r="AG311" s="38">
        <f>(Z311*'"Вес" ПИР'!$B$28+AB311*'"Вес" ПИР'!$B$29+AD311*'"Вес" ПИР'!$B$30+AF311*'"Вес" ПИР'!$B$31)/100</f>
        <v>0</v>
      </c>
      <c r="AH311" s="39" t="s">
        <v>571</v>
      </c>
      <c r="AI311" s="39"/>
      <c r="AJ311" s="39" t="s">
        <v>575</v>
      </c>
      <c r="AK311" s="39"/>
      <c r="AL311" s="39"/>
      <c r="AM311" s="39"/>
      <c r="AN311" s="39"/>
      <c r="AO311" s="39"/>
      <c r="AP311" s="39" t="s">
        <v>575</v>
      </c>
      <c r="AQ311" s="39"/>
      <c r="AR311" s="39"/>
      <c r="AS311" s="39"/>
      <c r="AT311" s="39" t="s">
        <v>575</v>
      </c>
      <c r="AU311" s="39"/>
      <c r="AV311" s="39"/>
      <c r="AW311" s="39"/>
      <c r="AX311" s="39"/>
      <c r="AY311" s="39"/>
      <c r="AZ311" s="39"/>
      <c r="BA311" s="39"/>
      <c r="BB311" s="72">
        <f>(AI311*'"Вес" ПИР'!$B$36+AK311*'"Вес" ПИР'!$B$37+AM311*'"Вес" ПИР'!$B$38+AO311*'"Вес" ПИР'!$B$39+AQ311*'"Вес" ПИР'!$B$40+AS311*'"Вес" ПИР'!$B$41+AU311*'"Вес" ПИР'!$B$42+AW311*'"Вес" ПИР'!$B$43+AY311*'"Вес" ПИР'!$B$44+BA311*'"Вес" ПИР'!$B$45)/100</f>
        <v>0</v>
      </c>
      <c r="BC311" s="39" t="s">
        <v>576</v>
      </c>
      <c r="BD311" s="39"/>
      <c r="BE311" s="39" t="s">
        <v>576</v>
      </c>
      <c r="BF311" s="57"/>
      <c r="BG311" s="72">
        <f>(BD311*'"Вес" ПИР'!$B$50+BF311*'"Вес" ПИР'!$B$51)/100</f>
        <v>0</v>
      </c>
      <c r="BH311" s="39"/>
      <c r="BI311" s="72">
        <v>0</v>
      </c>
      <c r="BJ311" s="39"/>
      <c r="BK311" s="54" t="s">
        <v>577</v>
      </c>
      <c r="BL311" s="38">
        <f>(S311*'"Вес" ПИР'!$B$3+X311*'"Вес" ПИР'!$B$4+AG311*'"Вес" ПИР'!$B$5+BB311*'"Вес" ПИР'!$B$6+BG311*'"Вес" ПИР'!$B$7+BI311*'"Вес" ПИР'!$B$8)/100</f>
        <v>0</v>
      </c>
    </row>
    <row r="312" spans="1:64" ht="28">
      <c r="A312" s="39"/>
      <c r="B312" s="54">
        <v>2026</v>
      </c>
      <c r="C312" s="39" t="s">
        <v>565</v>
      </c>
      <c r="D312" s="39">
        <v>194477500</v>
      </c>
      <c r="E312" s="39" t="s">
        <v>566</v>
      </c>
      <c r="F312" s="39" t="s">
        <v>670</v>
      </c>
      <c r="G312" s="39" t="s">
        <v>673</v>
      </c>
      <c r="H312" s="39" t="s">
        <v>463</v>
      </c>
      <c r="I312" s="39" t="s">
        <v>418</v>
      </c>
      <c r="J312" s="39"/>
      <c r="K312" s="39" t="s">
        <v>571</v>
      </c>
      <c r="L312" s="39"/>
      <c r="M312" s="39" t="s">
        <v>570</v>
      </c>
      <c r="N312" s="39"/>
      <c r="O312" s="39" t="s">
        <v>572</v>
      </c>
      <c r="P312" s="39"/>
      <c r="Q312" s="39" t="s">
        <v>571</v>
      </c>
      <c r="R312" s="39"/>
      <c r="S312" s="38">
        <f>(J312*'"Вес" ПИР'!$B$13+L312*'"Вес" ПИР'!$B$14+N312*'"Вес" ПИР'!$B$15+P312*'"Вес" ПИР'!$B$16+R312*'"Вес" ПИР'!$B$17)/100</f>
        <v>0</v>
      </c>
      <c r="T312" s="39" t="s">
        <v>584</v>
      </c>
      <c r="U312" s="39"/>
      <c r="V312" s="39" t="s">
        <v>642</v>
      </c>
      <c r="W312" s="39"/>
      <c r="X312" s="72">
        <f>(U312*'"Вес" ПИР'!$B$22+W312*'"Вес" ПИР'!$B$23)/100</f>
        <v>0</v>
      </c>
      <c r="Y312" s="39"/>
      <c r="Z312" s="39"/>
      <c r="AA312" s="39"/>
      <c r="AB312" s="39"/>
      <c r="AC312" s="39"/>
      <c r="AD312" s="39"/>
      <c r="AE312" s="39"/>
      <c r="AF312" s="39"/>
      <c r="AG312" s="38">
        <f>(Z312*'"Вес" ПИР'!$B$28+AB312*'"Вес" ПИР'!$B$29+AD312*'"Вес" ПИР'!$B$30+AF312*'"Вес" ПИР'!$B$31)/100</f>
        <v>0</v>
      </c>
      <c r="AH312" s="39" t="s">
        <v>571</v>
      </c>
      <c r="AI312" s="39"/>
      <c r="AJ312" s="39" t="s">
        <v>575</v>
      </c>
      <c r="AK312" s="39"/>
      <c r="AL312" s="39"/>
      <c r="AM312" s="39"/>
      <c r="AN312" s="39"/>
      <c r="AO312" s="39"/>
      <c r="AP312" s="39" t="s">
        <v>575</v>
      </c>
      <c r="AQ312" s="39"/>
      <c r="AR312" s="39"/>
      <c r="AS312" s="39"/>
      <c r="AT312" s="39" t="s">
        <v>575</v>
      </c>
      <c r="AU312" s="39"/>
      <c r="AV312" s="39"/>
      <c r="AW312" s="39"/>
      <c r="AX312" s="39"/>
      <c r="AY312" s="39"/>
      <c r="AZ312" s="39"/>
      <c r="BA312" s="39"/>
      <c r="BB312" s="72">
        <f>(AI312*'"Вес" ПИР'!$B$36+AK312*'"Вес" ПИР'!$B$37+AM312*'"Вес" ПИР'!$B$38+AO312*'"Вес" ПИР'!$B$39+AQ312*'"Вес" ПИР'!$B$40+AS312*'"Вес" ПИР'!$B$41+AU312*'"Вес" ПИР'!$B$42+AW312*'"Вес" ПИР'!$B$43+AY312*'"Вес" ПИР'!$B$44+BA312*'"Вес" ПИР'!$B$45)/100</f>
        <v>0</v>
      </c>
      <c r="BC312" s="39" t="s">
        <v>576</v>
      </c>
      <c r="BD312" s="39"/>
      <c r="BE312" s="39" t="s">
        <v>576</v>
      </c>
      <c r="BF312" s="57"/>
      <c r="BG312" s="72">
        <f>(BD312*'"Вес" ПИР'!$B$50+BF312*'"Вес" ПИР'!$B$51)/100</f>
        <v>0</v>
      </c>
      <c r="BH312" s="39"/>
      <c r="BI312" s="72">
        <v>0</v>
      </c>
      <c r="BJ312" s="39"/>
      <c r="BK312" s="54" t="s">
        <v>577</v>
      </c>
      <c r="BL312" s="38">
        <f>(S312*'"Вес" ПИР'!$B$3+X312*'"Вес" ПИР'!$B$4+AG312*'"Вес" ПИР'!$B$5+BB312*'"Вес" ПИР'!$B$6+BG312*'"Вес" ПИР'!$B$7+BI312*'"Вес" ПИР'!$B$8)/100</f>
        <v>0</v>
      </c>
    </row>
    <row r="313" spans="1:64" ht="28">
      <c r="A313" s="39"/>
      <c r="B313" s="54">
        <v>2026</v>
      </c>
      <c r="C313" s="39" t="s">
        <v>565</v>
      </c>
      <c r="D313" s="39">
        <v>196247300</v>
      </c>
      <c r="E313" s="39" t="s">
        <v>566</v>
      </c>
      <c r="F313" s="39" t="s">
        <v>633</v>
      </c>
      <c r="G313" s="39" t="s">
        <v>634</v>
      </c>
      <c r="H313" s="39" t="s">
        <v>484</v>
      </c>
      <c r="I313" s="39" t="s">
        <v>418</v>
      </c>
      <c r="J313" s="39"/>
      <c r="K313" s="39" t="s">
        <v>571</v>
      </c>
      <c r="L313" s="39"/>
      <c r="M313" s="39" t="s">
        <v>570</v>
      </c>
      <c r="N313" s="39"/>
      <c r="O313" s="39" t="s">
        <v>572</v>
      </c>
      <c r="P313" s="39"/>
      <c r="Q313" s="39" t="s">
        <v>571</v>
      </c>
      <c r="R313" s="39"/>
      <c r="S313" s="38">
        <f>(J313*'"Вес" ПИР'!$B$13+L313*'"Вес" ПИР'!$B$14+N313*'"Вес" ПИР'!$B$15+P313*'"Вес" ПИР'!$B$16+R313*'"Вес" ПИР'!$B$17)/100</f>
        <v>0</v>
      </c>
      <c r="T313" s="39" t="s">
        <v>573</v>
      </c>
      <c r="U313" s="39"/>
      <c r="V313" s="39" t="s">
        <v>573</v>
      </c>
      <c r="W313" s="39"/>
      <c r="X313" s="72">
        <f>(U313*'"Вес" ПИР'!$B$22+W313*'"Вес" ПИР'!$B$23)/100</f>
        <v>0</v>
      </c>
      <c r="Y313" s="39"/>
      <c r="Z313" s="39"/>
      <c r="AA313" s="39"/>
      <c r="AB313" s="39"/>
      <c r="AC313" s="39"/>
      <c r="AD313" s="39"/>
      <c r="AE313" s="39"/>
      <c r="AF313" s="39"/>
      <c r="AG313" s="38">
        <f>(Z313*'"Вес" ПИР'!$B$28+AB313*'"Вес" ПИР'!$B$29+AD313*'"Вес" ПИР'!$B$30+AF313*'"Вес" ПИР'!$B$31)/100</f>
        <v>0</v>
      </c>
      <c r="AH313" s="39" t="s">
        <v>571</v>
      </c>
      <c r="AI313" s="39"/>
      <c r="AJ313" s="39" t="s">
        <v>575</v>
      </c>
      <c r="AK313" s="39"/>
      <c r="AL313" s="39"/>
      <c r="AM313" s="39"/>
      <c r="AN313" s="39"/>
      <c r="AO313" s="39"/>
      <c r="AP313" s="39" t="s">
        <v>575</v>
      </c>
      <c r="AQ313" s="39"/>
      <c r="AR313" s="39"/>
      <c r="AS313" s="39"/>
      <c r="AT313" s="39" t="s">
        <v>575</v>
      </c>
      <c r="AU313" s="39"/>
      <c r="AV313" s="39"/>
      <c r="AW313" s="39"/>
      <c r="AX313" s="39"/>
      <c r="AY313" s="39"/>
      <c r="AZ313" s="39"/>
      <c r="BA313" s="39"/>
      <c r="BB313" s="72">
        <f>(AI313*'"Вес" ПИР'!$B$36+AK313*'"Вес" ПИР'!$B$37+AM313*'"Вес" ПИР'!$B$38+AO313*'"Вес" ПИР'!$B$39+AQ313*'"Вес" ПИР'!$B$40+AS313*'"Вес" ПИР'!$B$41+AU313*'"Вес" ПИР'!$B$42+AW313*'"Вес" ПИР'!$B$43+AY313*'"Вес" ПИР'!$B$44+BA313*'"Вес" ПИР'!$B$45)/100</f>
        <v>0</v>
      </c>
      <c r="BC313" s="39" t="s">
        <v>576</v>
      </c>
      <c r="BD313" s="39"/>
      <c r="BE313" s="39" t="s">
        <v>576</v>
      </c>
      <c r="BF313" s="57"/>
      <c r="BG313" s="72">
        <f>(BD313*'"Вес" ПИР'!$B$50+BF313*'"Вес" ПИР'!$B$51)/100</f>
        <v>0</v>
      </c>
      <c r="BH313" s="39"/>
      <c r="BI313" s="72">
        <v>0</v>
      </c>
      <c r="BJ313" s="39"/>
      <c r="BK313" s="54" t="s">
        <v>577</v>
      </c>
      <c r="BL313" s="38">
        <f>(S313*'"Вес" ПИР'!$B$3+X313*'"Вес" ПИР'!$B$4+AG313*'"Вес" ПИР'!$B$5+BB313*'"Вес" ПИР'!$B$6+BG313*'"Вес" ПИР'!$B$7+BI313*'"Вес" ПИР'!$B$8)/100</f>
        <v>0</v>
      </c>
    </row>
    <row r="314" spans="1:64" ht="28">
      <c r="A314" s="39"/>
      <c r="B314" s="54">
        <v>2026</v>
      </c>
      <c r="C314" s="39" t="s">
        <v>565</v>
      </c>
      <c r="D314" s="39">
        <v>196247780</v>
      </c>
      <c r="E314" s="39" t="s">
        <v>566</v>
      </c>
      <c r="F314" s="39" t="s">
        <v>633</v>
      </c>
      <c r="G314" s="39" t="s">
        <v>634</v>
      </c>
      <c r="H314" s="39" t="s">
        <v>674</v>
      </c>
      <c r="I314" s="39" t="s">
        <v>418</v>
      </c>
      <c r="J314" s="39"/>
      <c r="K314" s="39" t="s">
        <v>571</v>
      </c>
      <c r="L314" s="39"/>
      <c r="M314" s="39" t="s">
        <v>570</v>
      </c>
      <c r="N314" s="39"/>
      <c r="O314" s="39" t="s">
        <v>572</v>
      </c>
      <c r="P314" s="39"/>
      <c r="Q314" s="39" t="s">
        <v>571</v>
      </c>
      <c r="R314" s="39"/>
      <c r="S314" s="38">
        <f>(J314*'"Вес" ПИР'!$B$13+L314*'"Вес" ПИР'!$B$14+N314*'"Вес" ПИР'!$B$15+P314*'"Вес" ПИР'!$B$16+R314*'"Вес" ПИР'!$B$17)/100</f>
        <v>0</v>
      </c>
      <c r="T314" s="39" t="s">
        <v>573</v>
      </c>
      <c r="U314" s="39"/>
      <c r="V314" s="39" t="s">
        <v>573</v>
      </c>
      <c r="W314" s="39"/>
      <c r="X314" s="72">
        <f>(U314*'"Вес" ПИР'!$B$22+W314*'"Вес" ПИР'!$B$23)/100</f>
        <v>0</v>
      </c>
      <c r="Y314" s="39"/>
      <c r="Z314" s="39"/>
      <c r="AA314" s="39"/>
      <c r="AB314" s="39"/>
      <c r="AC314" s="39"/>
      <c r="AD314" s="39"/>
      <c r="AE314" s="39"/>
      <c r="AF314" s="39"/>
      <c r="AG314" s="38">
        <f>(Z314*'"Вес" ПИР'!$B$28+AB314*'"Вес" ПИР'!$B$29+AD314*'"Вес" ПИР'!$B$30+AF314*'"Вес" ПИР'!$B$31)/100</f>
        <v>0</v>
      </c>
      <c r="AH314" s="39" t="s">
        <v>571</v>
      </c>
      <c r="AI314" s="39"/>
      <c r="AJ314" s="39" t="s">
        <v>575</v>
      </c>
      <c r="AK314" s="39"/>
      <c r="AL314" s="39"/>
      <c r="AM314" s="39"/>
      <c r="AN314" s="39"/>
      <c r="AO314" s="39"/>
      <c r="AP314" s="39" t="s">
        <v>575</v>
      </c>
      <c r="AQ314" s="39"/>
      <c r="AR314" s="39"/>
      <c r="AS314" s="39"/>
      <c r="AT314" s="39" t="s">
        <v>575</v>
      </c>
      <c r="AU314" s="39"/>
      <c r="AV314" s="39"/>
      <c r="AW314" s="39"/>
      <c r="AX314" s="39"/>
      <c r="AY314" s="39"/>
      <c r="AZ314" s="39"/>
      <c r="BA314" s="39"/>
      <c r="BB314" s="72">
        <f>(AI314*'"Вес" ПИР'!$B$36+AK314*'"Вес" ПИР'!$B$37+AM314*'"Вес" ПИР'!$B$38+AO314*'"Вес" ПИР'!$B$39+AQ314*'"Вес" ПИР'!$B$40+AS314*'"Вес" ПИР'!$B$41+AU314*'"Вес" ПИР'!$B$42+AW314*'"Вес" ПИР'!$B$43+AY314*'"Вес" ПИР'!$B$44+BA314*'"Вес" ПИР'!$B$45)/100</f>
        <v>0</v>
      </c>
      <c r="BC314" s="39" t="s">
        <v>576</v>
      </c>
      <c r="BD314" s="39"/>
      <c r="BE314" s="39" t="s">
        <v>576</v>
      </c>
      <c r="BF314" s="57"/>
      <c r="BG314" s="72">
        <f>(BD314*'"Вес" ПИР'!$B$50+BF314*'"Вес" ПИР'!$B$51)/100</f>
        <v>0</v>
      </c>
      <c r="BH314" s="39"/>
      <c r="BI314" s="72">
        <v>0</v>
      </c>
      <c r="BJ314" s="39"/>
      <c r="BK314" s="54" t="s">
        <v>577</v>
      </c>
      <c r="BL314" s="38">
        <f>(S314*'"Вес" ПИР'!$B$3+X314*'"Вес" ПИР'!$B$4+AG314*'"Вес" ПИР'!$B$5+BB314*'"Вес" ПИР'!$B$6+BG314*'"Вес" ПИР'!$B$7+BI314*'"Вес" ПИР'!$B$8)/100</f>
        <v>0</v>
      </c>
    </row>
    <row r="315" spans="1:64" ht="28">
      <c r="A315" s="39"/>
      <c r="B315" s="54">
        <v>2026</v>
      </c>
      <c r="C315" s="39" t="s">
        <v>565</v>
      </c>
      <c r="D315" s="39">
        <v>196247900</v>
      </c>
      <c r="E315" s="39" t="s">
        <v>566</v>
      </c>
      <c r="F315" s="39" t="s">
        <v>633</v>
      </c>
      <c r="G315" s="39" t="s">
        <v>634</v>
      </c>
      <c r="H315" s="39" t="s">
        <v>600</v>
      </c>
      <c r="I315" s="39" t="s">
        <v>418</v>
      </c>
      <c r="J315" s="39"/>
      <c r="K315" s="39" t="s">
        <v>571</v>
      </c>
      <c r="L315" s="39"/>
      <c r="M315" s="39" t="s">
        <v>570</v>
      </c>
      <c r="N315" s="39"/>
      <c r="O315" s="39" t="s">
        <v>572</v>
      </c>
      <c r="P315" s="39"/>
      <c r="Q315" s="39" t="s">
        <v>571</v>
      </c>
      <c r="R315" s="39"/>
      <c r="S315" s="38">
        <f>(J315*'"Вес" ПИР'!$B$13+L315*'"Вес" ПИР'!$B$14+N315*'"Вес" ПИР'!$B$15+P315*'"Вес" ПИР'!$B$16+R315*'"Вес" ПИР'!$B$17)/100</f>
        <v>0</v>
      </c>
      <c r="T315" s="39" t="s">
        <v>573</v>
      </c>
      <c r="U315" s="39"/>
      <c r="V315" s="39" t="s">
        <v>573</v>
      </c>
      <c r="W315" s="39"/>
      <c r="X315" s="72">
        <f>(U315*'"Вес" ПИР'!$B$22+W315*'"Вес" ПИР'!$B$23)/100</f>
        <v>0</v>
      </c>
      <c r="Y315" s="39"/>
      <c r="Z315" s="39"/>
      <c r="AA315" s="39"/>
      <c r="AB315" s="39"/>
      <c r="AC315" s="39"/>
      <c r="AD315" s="39"/>
      <c r="AE315" s="39"/>
      <c r="AF315" s="39"/>
      <c r="AG315" s="38">
        <f>(Z315*'"Вес" ПИР'!$B$28+AB315*'"Вес" ПИР'!$B$29+AD315*'"Вес" ПИР'!$B$30+AF315*'"Вес" ПИР'!$B$31)/100</f>
        <v>0</v>
      </c>
      <c r="AH315" s="39" t="s">
        <v>571</v>
      </c>
      <c r="AI315" s="39"/>
      <c r="AJ315" s="39" t="s">
        <v>575</v>
      </c>
      <c r="AK315" s="39"/>
      <c r="AL315" s="39"/>
      <c r="AM315" s="39"/>
      <c r="AN315" s="39"/>
      <c r="AO315" s="39"/>
      <c r="AP315" s="39" t="s">
        <v>575</v>
      </c>
      <c r="AQ315" s="39"/>
      <c r="AR315" s="39"/>
      <c r="AS315" s="39"/>
      <c r="AT315" s="39" t="s">
        <v>575</v>
      </c>
      <c r="AU315" s="39"/>
      <c r="AV315" s="39"/>
      <c r="AW315" s="39"/>
      <c r="AX315" s="39"/>
      <c r="AY315" s="39"/>
      <c r="AZ315" s="39"/>
      <c r="BA315" s="39"/>
      <c r="BB315" s="72">
        <f>(AI315*'"Вес" ПИР'!$B$36+AK315*'"Вес" ПИР'!$B$37+AM315*'"Вес" ПИР'!$B$38+AO315*'"Вес" ПИР'!$B$39+AQ315*'"Вес" ПИР'!$B$40+AS315*'"Вес" ПИР'!$B$41+AU315*'"Вес" ПИР'!$B$42+AW315*'"Вес" ПИР'!$B$43+AY315*'"Вес" ПИР'!$B$44+BA315*'"Вес" ПИР'!$B$45)/100</f>
        <v>0</v>
      </c>
      <c r="BC315" s="39" t="s">
        <v>576</v>
      </c>
      <c r="BD315" s="39"/>
      <c r="BE315" s="39" t="s">
        <v>576</v>
      </c>
      <c r="BF315" s="57"/>
      <c r="BG315" s="72">
        <f>(BD315*'"Вес" ПИР'!$B$50+BF315*'"Вес" ПИР'!$B$51)/100</f>
        <v>0</v>
      </c>
      <c r="BH315" s="39"/>
      <c r="BI315" s="72">
        <v>0</v>
      </c>
      <c r="BJ315" s="39"/>
      <c r="BK315" s="54" t="s">
        <v>577</v>
      </c>
      <c r="BL315" s="38">
        <f>(S315*'"Вес" ПИР'!$B$3+X315*'"Вес" ПИР'!$B$4+AG315*'"Вес" ПИР'!$B$5+BB315*'"Вес" ПИР'!$B$6+BG315*'"Вес" ПИР'!$B$7+BI315*'"Вес" ПИР'!$B$8)/100</f>
        <v>0</v>
      </c>
    </row>
    <row r="316" spans="1:64" ht="28">
      <c r="A316" s="39"/>
      <c r="B316" s="54">
        <v>2026</v>
      </c>
      <c r="C316" s="39" t="s">
        <v>565</v>
      </c>
      <c r="D316" s="39">
        <v>196253300</v>
      </c>
      <c r="E316" s="39" t="s">
        <v>566</v>
      </c>
      <c r="F316" s="39" t="s">
        <v>633</v>
      </c>
      <c r="G316" s="39" t="s">
        <v>652</v>
      </c>
      <c r="H316" s="39" t="s">
        <v>675</v>
      </c>
      <c r="I316" s="39" t="s">
        <v>418</v>
      </c>
      <c r="J316" s="39"/>
      <c r="K316" s="39" t="s">
        <v>571</v>
      </c>
      <c r="L316" s="39"/>
      <c r="M316" s="39" t="s">
        <v>570</v>
      </c>
      <c r="N316" s="39"/>
      <c r="O316" s="39" t="s">
        <v>572</v>
      </c>
      <c r="P316" s="39"/>
      <c r="Q316" s="39" t="s">
        <v>571</v>
      </c>
      <c r="R316" s="39"/>
      <c r="S316" s="38">
        <f>(J316*'"Вес" ПИР'!$B$13+L316*'"Вес" ПИР'!$B$14+N316*'"Вес" ПИР'!$B$15+P316*'"Вес" ПИР'!$B$16+R316*'"Вес" ПИР'!$B$17)/100</f>
        <v>0</v>
      </c>
      <c r="T316" s="39" t="s">
        <v>573</v>
      </c>
      <c r="U316" s="39"/>
      <c r="V316" s="39" t="s">
        <v>573</v>
      </c>
      <c r="W316" s="39"/>
      <c r="X316" s="72">
        <f>(U316*'"Вес" ПИР'!$B$22+W316*'"Вес" ПИР'!$B$23)/100</f>
        <v>0</v>
      </c>
      <c r="Y316" s="39"/>
      <c r="Z316" s="39"/>
      <c r="AA316" s="39"/>
      <c r="AB316" s="39"/>
      <c r="AC316" s="39"/>
      <c r="AD316" s="39"/>
      <c r="AE316" s="39"/>
      <c r="AF316" s="39"/>
      <c r="AG316" s="38">
        <f>(Z316*'"Вес" ПИР'!$B$28+AB316*'"Вес" ПИР'!$B$29+AD316*'"Вес" ПИР'!$B$30+AF316*'"Вес" ПИР'!$B$31)/100</f>
        <v>0</v>
      </c>
      <c r="AH316" s="39" t="s">
        <v>571</v>
      </c>
      <c r="AI316" s="39"/>
      <c r="AJ316" s="39" t="s">
        <v>575</v>
      </c>
      <c r="AK316" s="39"/>
      <c r="AL316" s="39"/>
      <c r="AM316" s="39"/>
      <c r="AN316" s="39"/>
      <c r="AO316" s="39"/>
      <c r="AP316" s="39" t="s">
        <v>575</v>
      </c>
      <c r="AQ316" s="39"/>
      <c r="AR316" s="39"/>
      <c r="AS316" s="39"/>
      <c r="AT316" s="39" t="s">
        <v>575</v>
      </c>
      <c r="AU316" s="39"/>
      <c r="AV316" s="39"/>
      <c r="AW316" s="39"/>
      <c r="AX316" s="39"/>
      <c r="AY316" s="39"/>
      <c r="AZ316" s="39"/>
      <c r="BA316" s="39"/>
      <c r="BB316" s="72">
        <f>(AI316*'"Вес" ПИР'!$B$36+AK316*'"Вес" ПИР'!$B$37+AM316*'"Вес" ПИР'!$B$38+AO316*'"Вес" ПИР'!$B$39+AQ316*'"Вес" ПИР'!$B$40+AS316*'"Вес" ПИР'!$B$41+AU316*'"Вес" ПИР'!$B$42+AW316*'"Вес" ПИР'!$B$43+AY316*'"Вес" ПИР'!$B$44+BA316*'"Вес" ПИР'!$B$45)/100</f>
        <v>0</v>
      </c>
      <c r="BC316" s="39" t="s">
        <v>576</v>
      </c>
      <c r="BD316" s="39"/>
      <c r="BE316" s="39" t="s">
        <v>576</v>
      </c>
      <c r="BF316" s="57"/>
      <c r="BG316" s="72">
        <f>(BD316*'"Вес" ПИР'!$B$50+BF316*'"Вес" ПИР'!$B$51)/100</f>
        <v>0</v>
      </c>
      <c r="BH316" s="39"/>
      <c r="BI316" s="72">
        <v>0</v>
      </c>
      <c r="BJ316" s="39"/>
      <c r="BK316" s="54" t="s">
        <v>577</v>
      </c>
      <c r="BL316" s="38">
        <f>(S316*'"Вес" ПИР'!$B$3+X316*'"Вес" ПИР'!$B$4+AG316*'"Вес" ПИР'!$B$5+BB316*'"Вес" ПИР'!$B$6+BG316*'"Вес" ПИР'!$B$7+BI316*'"Вес" ПИР'!$B$8)/100</f>
        <v>0</v>
      </c>
    </row>
    <row r="317" spans="1:64" ht="42">
      <c r="A317" s="54"/>
      <c r="B317" s="54">
        <v>2026</v>
      </c>
      <c r="C317" s="39" t="s">
        <v>413</v>
      </c>
      <c r="D317" s="39">
        <v>234245500</v>
      </c>
      <c r="E317" s="39" t="s">
        <v>676</v>
      </c>
      <c r="F317" s="39" t="s">
        <v>677</v>
      </c>
      <c r="G317" s="39" t="s">
        <v>678</v>
      </c>
      <c r="H317" s="39" t="s">
        <v>679</v>
      </c>
      <c r="I317" s="39" t="s">
        <v>418</v>
      </c>
      <c r="J317" s="39"/>
      <c r="K317" s="39" t="s">
        <v>420</v>
      </c>
      <c r="L317" s="39"/>
      <c r="M317" s="39" t="s">
        <v>680</v>
      </c>
      <c r="N317" s="39"/>
      <c r="O317" s="39" t="s">
        <v>420</v>
      </c>
      <c r="P317" s="39"/>
      <c r="Q317" s="39" t="s">
        <v>420</v>
      </c>
      <c r="R317" s="39"/>
      <c r="S317" s="38">
        <f>(J317*'"Вес" ПИР'!$B$13+L317*'"Вес" ПИР'!$B$14+N317*'"Вес" ПИР'!$B$15+P317*'"Вес" ПИР'!$B$16+R317*'"Вес" ПИР'!$B$17)/100</f>
        <v>0</v>
      </c>
      <c r="T317" s="39" t="s">
        <v>421</v>
      </c>
      <c r="U317" s="39"/>
      <c r="V317" s="39" t="s">
        <v>681</v>
      </c>
      <c r="W317" s="39"/>
      <c r="X317" s="72">
        <f>(U317*'"Вес" ПИР'!$B$22+W317*'"Вес" ПИР'!$B$23)/100</f>
        <v>0</v>
      </c>
      <c r="Y317" s="39"/>
      <c r="Z317" s="39"/>
      <c r="AA317" s="39"/>
      <c r="AB317" s="39"/>
      <c r="AC317" s="39"/>
      <c r="AD317" s="39"/>
      <c r="AE317" s="39"/>
      <c r="AF317" s="39"/>
      <c r="AG317" s="38">
        <f>(Z317*'"Вес" ПИР'!$B$28+AB317*'"Вес" ПИР'!$B$29+AD317*'"Вес" ПИР'!$B$30+AF317*'"Вес" ПИР'!$B$31)/100</f>
        <v>0</v>
      </c>
      <c r="AH317" s="39"/>
      <c r="AI317" s="39"/>
      <c r="AJ317" s="39"/>
      <c r="AK317" s="39"/>
      <c r="AL317" s="39"/>
      <c r="AM317" s="39"/>
      <c r="AN317" s="39"/>
      <c r="AO317" s="39"/>
      <c r="AP317" s="39" t="s">
        <v>420</v>
      </c>
      <c r="AQ317" s="39"/>
      <c r="AR317" s="39" t="s">
        <v>420</v>
      </c>
      <c r="AS317" s="39"/>
      <c r="AT317" s="39" t="s">
        <v>420</v>
      </c>
      <c r="AU317" s="39"/>
      <c r="AV317" s="39"/>
      <c r="AW317" s="39"/>
      <c r="AX317" s="39"/>
      <c r="AY317" s="39"/>
      <c r="AZ317" s="39"/>
      <c r="BA317" s="39"/>
      <c r="BB317" s="72">
        <f>(AI317*'"Вес" ПИР'!$B$36+AK317*'"Вес" ПИР'!$B$37+AM317*'"Вес" ПИР'!$B$38+AO317*'"Вес" ПИР'!$B$39+AQ317*'"Вес" ПИР'!$B$40+AS317*'"Вес" ПИР'!$B$41+AU317*'"Вес" ПИР'!$B$42+AW317*'"Вес" ПИР'!$B$43+AY317*'"Вес" ПИР'!$B$44+BA317*'"Вес" ПИР'!$B$45)/100</f>
        <v>0</v>
      </c>
      <c r="BC317" s="39" t="s">
        <v>420</v>
      </c>
      <c r="BD317" s="39"/>
      <c r="BE317" s="39" t="s">
        <v>420</v>
      </c>
      <c r="BF317" s="57"/>
      <c r="BG317" s="72">
        <f>(BD317*'"Вес" ПИР'!$B$50+BF317*'"Вес" ПИР'!$B$51)/100</f>
        <v>0</v>
      </c>
      <c r="BH317" s="39"/>
      <c r="BI317" s="72">
        <v>0</v>
      </c>
      <c r="BJ317" s="39"/>
      <c r="BK317" s="56">
        <v>46218</v>
      </c>
      <c r="BL317" s="38">
        <f>(S317*'"Вес" ПИР'!$B$3+X317*'"Вес" ПИР'!$B$4+AG317*'"Вес" ПИР'!$B$5+BB317*'"Вес" ПИР'!$B$6+BG317*'"Вес" ПИР'!$B$7+BI317*'"Вес" ПИР'!$B$8)/100</f>
        <v>0</v>
      </c>
    </row>
    <row r="318" spans="1:64" ht="42">
      <c r="A318" s="54"/>
      <c r="B318" s="54">
        <v>2026</v>
      </c>
      <c r="C318" s="39" t="s">
        <v>413</v>
      </c>
      <c r="D318" s="39">
        <v>234633400</v>
      </c>
      <c r="E318" s="39" t="s">
        <v>676</v>
      </c>
      <c r="F318" s="39" t="s">
        <v>682</v>
      </c>
      <c r="G318" s="39" t="s">
        <v>683</v>
      </c>
      <c r="H318" s="39" t="s">
        <v>684</v>
      </c>
      <c r="I318" s="39" t="s">
        <v>418</v>
      </c>
      <c r="J318" s="39"/>
      <c r="K318" s="39" t="s">
        <v>420</v>
      </c>
      <c r="L318" s="39"/>
      <c r="M318" s="39" t="s">
        <v>680</v>
      </c>
      <c r="N318" s="39"/>
      <c r="O318" s="39" t="s">
        <v>420</v>
      </c>
      <c r="P318" s="39"/>
      <c r="Q318" s="39" t="s">
        <v>420</v>
      </c>
      <c r="R318" s="39"/>
      <c r="S318" s="38">
        <f>(J318*'"Вес" ПИР'!$B$13+L318*'"Вес" ПИР'!$B$14+N318*'"Вес" ПИР'!$B$15+P318*'"Вес" ПИР'!$B$16+R318*'"Вес" ПИР'!$B$17)/100</f>
        <v>0</v>
      </c>
      <c r="T318" s="39" t="s">
        <v>421</v>
      </c>
      <c r="U318" s="39"/>
      <c r="V318" s="39" t="s">
        <v>421</v>
      </c>
      <c r="W318" s="39"/>
      <c r="X318" s="72">
        <f>(U318*'"Вес" ПИР'!$B$22+W318*'"Вес" ПИР'!$B$23)/100</f>
        <v>0</v>
      </c>
      <c r="Y318" s="39"/>
      <c r="Z318" s="39"/>
      <c r="AA318" s="39"/>
      <c r="AB318" s="39"/>
      <c r="AC318" s="39"/>
      <c r="AD318" s="39"/>
      <c r="AE318" s="39"/>
      <c r="AF318" s="39"/>
      <c r="AG318" s="38">
        <f>(Z318*'"Вес" ПИР'!$B$28+AB318*'"Вес" ПИР'!$B$29+AD318*'"Вес" ПИР'!$B$30+AF318*'"Вес" ПИР'!$B$31)/100</f>
        <v>0</v>
      </c>
      <c r="AH318" s="39"/>
      <c r="AI318" s="39"/>
      <c r="AJ318" s="39"/>
      <c r="AK318" s="39"/>
      <c r="AL318" s="39"/>
      <c r="AM318" s="39"/>
      <c r="AN318" s="39"/>
      <c r="AO318" s="39"/>
      <c r="AP318" s="39" t="s">
        <v>420</v>
      </c>
      <c r="AQ318" s="39"/>
      <c r="AR318" s="39" t="s">
        <v>420</v>
      </c>
      <c r="AS318" s="39"/>
      <c r="AT318" s="39" t="s">
        <v>420</v>
      </c>
      <c r="AU318" s="39"/>
      <c r="AV318" s="39"/>
      <c r="AW318" s="39"/>
      <c r="AX318" s="39"/>
      <c r="AY318" s="39"/>
      <c r="AZ318" s="39"/>
      <c r="BA318" s="39"/>
      <c r="BB318" s="72">
        <f>(AI318*'"Вес" ПИР'!$B$36+AK318*'"Вес" ПИР'!$B$37+AM318*'"Вес" ПИР'!$B$38+AO318*'"Вес" ПИР'!$B$39+AQ318*'"Вес" ПИР'!$B$40+AS318*'"Вес" ПИР'!$B$41+AU318*'"Вес" ПИР'!$B$42+AW318*'"Вес" ПИР'!$B$43+AY318*'"Вес" ПИР'!$B$44+BA318*'"Вес" ПИР'!$B$45)/100</f>
        <v>0</v>
      </c>
      <c r="BC318" s="39" t="s">
        <v>420</v>
      </c>
      <c r="BD318" s="39"/>
      <c r="BE318" s="39" t="s">
        <v>420</v>
      </c>
      <c r="BF318" s="57"/>
      <c r="BG318" s="72">
        <f>(BD318*'"Вес" ПИР'!$B$50+BF318*'"Вес" ПИР'!$B$51)/100</f>
        <v>0</v>
      </c>
      <c r="BH318" s="39"/>
      <c r="BI318" s="72">
        <v>0</v>
      </c>
      <c r="BJ318" s="39"/>
      <c r="BK318" s="56">
        <v>46218</v>
      </c>
      <c r="BL318" s="38">
        <f>(S318*'"Вес" ПИР'!$B$3+X318*'"Вес" ПИР'!$B$4+AG318*'"Вес" ПИР'!$B$5+BB318*'"Вес" ПИР'!$B$6+BG318*'"Вес" ПИР'!$B$7+BI318*'"Вес" ПИР'!$B$8)/100</f>
        <v>0</v>
      </c>
    </row>
    <row r="319" spans="1:64" ht="42">
      <c r="A319" s="54"/>
      <c r="B319" s="54">
        <v>2026</v>
      </c>
      <c r="C319" s="39" t="s">
        <v>413</v>
      </c>
      <c r="D319" s="39">
        <v>234653400</v>
      </c>
      <c r="E319" s="39" t="s">
        <v>676</v>
      </c>
      <c r="F319" s="39" t="s">
        <v>682</v>
      </c>
      <c r="G319" s="39" t="s">
        <v>685</v>
      </c>
      <c r="H319" s="39" t="s">
        <v>686</v>
      </c>
      <c r="I319" s="39" t="s">
        <v>418</v>
      </c>
      <c r="J319" s="39"/>
      <c r="K319" s="39" t="s">
        <v>420</v>
      </c>
      <c r="L319" s="39"/>
      <c r="M319" s="39" t="s">
        <v>443</v>
      </c>
      <c r="N319" s="39"/>
      <c r="O319" s="39" t="s">
        <v>420</v>
      </c>
      <c r="P319" s="39"/>
      <c r="Q319" s="39" t="s">
        <v>420</v>
      </c>
      <c r="R319" s="39"/>
      <c r="S319" s="38">
        <f>(J319*'"Вес" ПИР'!$B$13+L319*'"Вес" ПИР'!$B$14+N319*'"Вес" ПИР'!$B$15+P319*'"Вес" ПИР'!$B$16+R319*'"Вес" ПИР'!$B$17)/100</f>
        <v>0</v>
      </c>
      <c r="T319" s="39" t="s">
        <v>421</v>
      </c>
      <c r="U319" s="39"/>
      <c r="V319" s="39" t="s">
        <v>421</v>
      </c>
      <c r="W319" s="39"/>
      <c r="X319" s="72">
        <f>(U319*'"Вес" ПИР'!$B$22+W319*'"Вес" ПИР'!$B$23)/100</f>
        <v>0</v>
      </c>
      <c r="Y319" s="39"/>
      <c r="Z319" s="39"/>
      <c r="AA319" s="39"/>
      <c r="AB319" s="39"/>
      <c r="AC319" s="39"/>
      <c r="AD319" s="39"/>
      <c r="AE319" s="39"/>
      <c r="AF319" s="39"/>
      <c r="AG319" s="38">
        <f>(Z319*'"Вес" ПИР'!$B$28+AB319*'"Вес" ПИР'!$B$29+AD319*'"Вес" ПИР'!$B$30+AF319*'"Вес" ПИР'!$B$31)/100</f>
        <v>0</v>
      </c>
      <c r="AH319" s="39"/>
      <c r="AI319" s="39"/>
      <c r="AJ319" s="39"/>
      <c r="AK319" s="39"/>
      <c r="AL319" s="39"/>
      <c r="AM319" s="39"/>
      <c r="AN319" s="39"/>
      <c r="AO319" s="39"/>
      <c r="AP319" s="39" t="s">
        <v>420</v>
      </c>
      <c r="AQ319" s="39"/>
      <c r="AR319" s="39" t="s">
        <v>420</v>
      </c>
      <c r="AS319" s="39"/>
      <c r="AT319" s="39" t="s">
        <v>420</v>
      </c>
      <c r="AU319" s="39"/>
      <c r="AV319" s="39"/>
      <c r="AW319" s="39"/>
      <c r="AX319" s="39"/>
      <c r="AY319" s="39"/>
      <c r="AZ319" s="39"/>
      <c r="BA319" s="39"/>
      <c r="BB319" s="72">
        <f>(AI319*'"Вес" ПИР'!$B$36+AK319*'"Вес" ПИР'!$B$37+AM319*'"Вес" ПИР'!$B$38+AO319*'"Вес" ПИР'!$B$39+AQ319*'"Вес" ПИР'!$B$40+AS319*'"Вес" ПИР'!$B$41+AU319*'"Вес" ПИР'!$B$42+AW319*'"Вес" ПИР'!$B$43+AY319*'"Вес" ПИР'!$B$44+BA319*'"Вес" ПИР'!$B$45)/100</f>
        <v>0</v>
      </c>
      <c r="BC319" s="39" t="s">
        <v>420</v>
      </c>
      <c r="BD319" s="39"/>
      <c r="BE319" s="39" t="s">
        <v>420</v>
      </c>
      <c r="BF319" s="57"/>
      <c r="BG319" s="72">
        <f>(BD319*'"Вес" ПИР'!$B$50+BF319*'"Вес" ПИР'!$B$51)/100</f>
        <v>0</v>
      </c>
      <c r="BH319" s="39"/>
      <c r="BI319" s="72">
        <v>0</v>
      </c>
      <c r="BJ319" s="39"/>
      <c r="BK319" s="56">
        <v>46218</v>
      </c>
      <c r="BL319" s="38">
        <f>(S319*'"Вес" ПИР'!$B$3+X319*'"Вес" ПИР'!$B$4+AG319*'"Вес" ПИР'!$B$5+BB319*'"Вес" ПИР'!$B$6+BG319*'"Вес" ПИР'!$B$7+BI319*'"Вес" ПИР'!$B$8)/100</f>
        <v>0</v>
      </c>
    </row>
    <row r="320" spans="1:64" ht="42">
      <c r="A320" s="54"/>
      <c r="B320" s="54">
        <v>2026</v>
      </c>
      <c r="C320" s="39" t="s">
        <v>413</v>
      </c>
      <c r="D320" s="39">
        <v>234659300</v>
      </c>
      <c r="E320" s="39" t="s">
        <v>676</v>
      </c>
      <c r="F320" s="39" t="s">
        <v>682</v>
      </c>
      <c r="G320" s="39" t="s">
        <v>687</v>
      </c>
      <c r="H320" s="39" t="s">
        <v>243</v>
      </c>
      <c r="I320" s="39" t="s">
        <v>418</v>
      </c>
      <c r="J320" s="39"/>
      <c r="K320" s="39" t="s">
        <v>420</v>
      </c>
      <c r="L320" s="39"/>
      <c r="M320" s="39" t="s">
        <v>443</v>
      </c>
      <c r="N320" s="39"/>
      <c r="O320" s="39" t="s">
        <v>420</v>
      </c>
      <c r="P320" s="39"/>
      <c r="Q320" s="39" t="s">
        <v>420</v>
      </c>
      <c r="R320" s="39"/>
      <c r="S320" s="38">
        <f>(J320*'"Вес" ПИР'!$B$13+L320*'"Вес" ПИР'!$B$14+N320*'"Вес" ПИР'!$B$15+P320*'"Вес" ПИР'!$B$16+R320*'"Вес" ПИР'!$B$17)/100</f>
        <v>0</v>
      </c>
      <c r="T320" s="39" t="s">
        <v>421</v>
      </c>
      <c r="U320" s="39"/>
      <c r="V320" s="39" t="s">
        <v>421</v>
      </c>
      <c r="W320" s="39"/>
      <c r="X320" s="72">
        <f>(U320*'"Вес" ПИР'!$B$22+W320*'"Вес" ПИР'!$B$23)/100</f>
        <v>0</v>
      </c>
      <c r="Y320" s="39"/>
      <c r="Z320" s="39"/>
      <c r="AA320" s="39"/>
      <c r="AB320" s="39"/>
      <c r="AC320" s="39"/>
      <c r="AD320" s="39"/>
      <c r="AE320" s="39"/>
      <c r="AF320" s="39"/>
      <c r="AG320" s="38">
        <f>(Z320*'"Вес" ПИР'!$B$28+AB320*'"Вес" ПИР'!$B$29+AD320*'"Вес" ПИР'!$B$30+AF320*'"Вес" ПИР'!$B$31)/100</f>
        <v>0</v>
      </c>
      <c r="AH320" s="39"/>
      <c r="AI320" s="39"/>
      <c r="AJ320" s="39"/>
      <c r="AK320" s="39"/>
      <c r="AL320" s="39"/>
      <c r="AM320" s="39"/>
      <c r="AN320" s="39"/>
      <c r="AO320" s="39"/>
      <c r="AP320" s="39" t="s">
        <v>420</v>
      </c>
      <c r="AQ320" s="39"/>
      <c r="AR320" s="39" t="s">
        <v>420</v>
      </c>
      <c r="AS320" s="39"/>
      <c r="AT320" s="39" t="s">
        <v>420</v>
      </c>
      <c r="AU320" s="39"/>
      <c r="AV320" s="39"/>
      <c r="AW320" s="39"/>
      <c r="AX320" s="39"/>
      <c r="AY320" s="39"/>
      <c r="AZ320" s="39"/>
      <c r="BA320" s="39"/>
      <c r="BB320" s="72">
        <f>(AI320*'"Вес" ПИР'!$B$36+AK320*'"Вес" ПИР'!$B$37+AM320*'"Вес" ПИР'!$B$38+AO320*'"Вес" ПИР'!$B$39+AQ320*'"Вес" ПИР'!$B$40+AS320*'"Вес" ПИР'!$B$41+AU320*'"Вес" ПИР'!$B$42+AW320*'"Вес" ПИР'!$B$43+AY320*'"Вес" ПИР'!$B$44+BA320*'"Вес" ПИР'!$B$45)/100</f>
        <v>0</v>
      </c>
      <c r="BC320" s="39" t="s">
        <v>420</v>
      </c>
      <c r="BD320" s="39"/>
      <c r="BE320" s="39" t="s">
        <v>420</v>
      </c>
      <c r="BF320" s="57"/>
      <c r="BG320" s="72">
        <f>(BD320*'"Вес" ПИР'!$B$50+BF320*'"Вес" ПИР'!$B$51)/100</f>
        <v>0</v>
      </c>
      <c r="BH320" s="39"/>
      <c r="BI320" s="72">
        <v>0</v>
      </c>
      <c r="BJ320" s="39"/>
      <c r="BK320" s="56">
        <v>46218</v>
      </c>
      <c r="BL320" s="38">
        <f>(S320*'"Вес" ПИР'!$B$3+X320*'"Вес" ПИР'!$B$4+AG320*'"Вес" ПИР'!$B$5+BB320*'"Вес" ПИР'!$B$6+BG320*'"Вес" ПИР'!$B$7+BI320*'"Вес" ПИР'!$B$8)/100</f>
        <v>0</v>
      </c>
    </row>
    <row r="321" spans="1:64" ht="42">
      <c r="A321" s="54"/>
      <c r="B321" s="54">
        <v>2026</v>
      </c>
      <c r="C321" s="39" t="s">
        <v>413</v>
      </c>
      <c r="D321" s="39">
        <v>234667200</v>
      </c>
      <c r="E321" s="39" t="s">
        <v>676</v>
      </c>
      <c r="F321" s="39" t="s">
        <v>682</v>
      </c>
      <c r="G321" s="39" t="s">
        <v>688</v>
      </c>
      <c r="H321" s="39" t="s">
        <v>689</v>
      </c>
      <c r="I321" s="39" t="s">
        <v>418</v>
      </c>
      <c r="J321" s="39"/>
      <c r="K321" s="39" t="s">
        <v>420</v>
      </c>
      <c r="L321" s="39"/>
      <c r="M321" s="39" t="s">
        <v>443</v>
      </c>
      <c r="N321" s="39"/>
      <c r="O321" s="39" t="s">
        <v>420</v>
      </c>
      <c r="P321" s="39"/>
      <c r="Q321" s="39" t="s">
        <v>420</v>
      </c>
      <c r="R321" s="39"/>
      <c r="S321" s="38">
        <f>(J321*'"Вес" ПИР'!$B$13+L321*'"Вес" ПИР'!$B$14+N321*'"Вес" ПИР'!$B$15+P321*'"Вес" ПИР'!$B$16+R321*'"Вес" ПИР'!$B$17)/100</f>
        <v>0</v>
      </c>
      <c r="T321" s="39" t="s">
        <v>421</v>
      </c>
      <c r="U321" s="39"/>
      <c r="V321" s="39" t="s">
        <v>421</v>
      </c>
      <c r="W321" s="39"/>
      <c r="X321" s="72">
        <f>(U321*'"Вес" ПИР'!$B$22+W321*'"Вес" ПИР'!$B$23)/100</f>
        <v>0</v>
      </c>
      <c r="Y321" s="39"/>
      <c r="Z321" s="39"/>
      <c r="AA321" s="39"/>
      <c r="AB321" s="39"/>
      <c r="AC321" s="39"/>
      <c r="AD321" s="39"/>
      <c r="AE321" s="39"/>
      <c r="AF321" s="39"/>
      <c r="AG321" s="38">
        <f>(Z321*'"Вес" ПИР'!$B$28+AB321*'"Вес" ПИР'!$B$29+AD321*'"Вес" ПИР'!$B$30+AF321*'"Вес" ПИР'!$B$31)/100</f>
        <v>0</v>
      </c>
      <c r="AH321" s="39"/>
      <c r="AI321" s="39"/>
      <c r="AJ321" s="39"/>
      <c r="AK321" s="39"/>
      <c r="AL321" s="39"/>
      <c r="AM321" s="39"/>
      <c r="AN321" s="39"/>
      <c r="AO321" s="39"/>
      <c r="AP321" s="39" t="s">
        <v>420</v>
      </c>
      <c r="AQ321" s="39"/>
      <c r="AR321" s="39" t="s">
        <v>420</v>
      </c>
      <c r="AS321" s="39"/>
      <c r="AT321" s="39" t="s">
        <v>420</v>
      </c>
      <c r="AU321" s="39"/>
      <c r="AV321" s="39"/>
      <c r="AW321" s="39"/>
      <c r="AX321" s="39"/>
      <c r="AY321" s="39"/>
      <c r="AZ321" s="39"/>
      <c r="BA321" s="39"/>
      <c r="BB321" s="72">
        <f>(AI321*'"Вес" ПИР'!$B$36+AK321*'"Вес" ПИР'!$B$37+AM321*'"Вес" ПИР'!$B$38+AO321*'"Вес" ПИР'!$B$39+AQ321*'"Вес" ПИР'!$B$40+AS321*'"Вес" ПИР'!$B$41+AU321*'"Вес" ПИР'!$B$42+AW321*'"Вес" ПИР'!$B$43+AY321*'"Вес" ПИР'!$B$44+BA321*'"Вес" ПИР'!$B$45)/100</f>
        <v>0</v>
      </c>
      <c r="BC321" s="39" t="s">
        <v>420</v>
      </c>
      <c r="BD321" s="39"/>
      <c r="BE321" s="39" t="s">
        <v>420</v>
      </c>
      <c r="BF321" s="57"/>
      <c r="BG321" s="72">
        <f>(BD321*'"Вес" ПИР'!$B$50+BF321*'"Вес" ПИР'!$B$51)/100</f>
        <v>0</v>
      </c>
      <c r="BH321" s="39"/>
      <c r="BI321" s="72">
        <v>0</v>
      </c>
      <c r="BJ321" s="39"/>
      <c r="BK321" s="56">
        <v>46218</v>
      </c>
      <c r="BL321" s="38">
        <f>(S321*'"Вес" ПИР'!$B$3+X321*'"Вес" ПИР'!$B$4+AG321*'"Вес" ПИР'!$B$5+BB321*'"Вес" ПИР'!$B$6+BG321*'"Вес" ПИР'!$B$7+BI321*'"Вес" ПИР'!$B$8)/100</f>
        <v>0</v>
      </c>
    </row>
    <row r="322" spans="1:64" ht="42">
      <c r="A322" s="54"/>
      <c r="B322" s="54">
        <v>2026</v>
      </c>
      <c r="C322" s="39" t="s">
        <v>413</v>
      </c>
      <c r="D322" s="39">
        <v>234667300</v>
      </c>
      <c r="E322" s="39" t="s">
        <v>676</v>
      </c>
      <c r="F322" s="39" t="s">
        <v>682</v>
      </c>
      <c r="G322" s="39" t="s">
        <v>688</v>
      </c>
      <c r="H322" s="39" t="s">
        <v>690</v>
      </c>
      <c r="I322" s="39" t="s">
        <v>418</v>
      </c>
      <c r="J322" s="39"/>
      <c r="K322" s="39" t="s">
        <v>420</v>
      </c>
      <c r="L322" s="39"/>
      <c r="M322" s="39" t="s">
        <v>443</v>
      </c>
      <c r="N322" s="39"/>
      <c r="O322" s="39" t="s">
        <v>420</v>
      </c>
      <c r="P322" s="39"/>
      <c r="Q322" s="39" t="s">
        <v>420</v>
      </c>
      <c r="R322" s="39"/>
      <c r="S322" s="38">
        <f>(J322*'"Вес" ПИР'!$B$13+L322*'"Вес" ПИР'!$B$14+N322*'"Вес" ПИР'!$B$15+P322*'"Вес" ПИР'!$B$16+R322*'"Вес" ПИР'!$B$17)/100</f>
        <v>0</v>
      </c>
      <c r="T322" s="39" t="s">
        <v>421</v>
      </c>
      <c r="U322" s="39"/>
      <c r="V322" s="39" t="s">
        <v>421</v>
      </c>
      <c r="W322" s="39"/>
      <c r="X322" s="72">
        <f>(U322*'"Вес" ПИР'!$B$22+W322*'"Вес" ПИР'!$B$23)/100</f>
        <v>0</v>
      </c>
      <c r="Y322" s="39"/>
      <c r="Z322" s="39"/>
      <c r="AA322" s="39"/>
      <c r="AB322" s="39"/>
      <c r="AC322" s="39"/>
      <c r="AD322" s="39"/>
      <c r="AE322" s="39"/>
      <c r="AF322" s="39"/>
      <c r="AG322" s="38">
        <f>(Z322*'"Вес" ПИР'!$B$28+AB322*'"Вес" ПИР'!$B$29+AD322*'"Вес" ПИР'!$B$30+AF322*'"Вес" ПИР'!$B$31)/100</f>
        <v>0</v>
      </c>
      <c r="AH322" s="39"/>
      <c r="AI322" s="39"/>
      <c r="AJ322" s="39"/>
      <c r="AK322" s="39"/>
      <c r="AL322" s="39"/>
      <c r="AM322" s="39"/>
      <c r="AN322" s="39"/>
      <c r="AO322" s="39"/>
      <c r="AP322" s="39" t="s">
        <v>420</v>
      </c>
      <c r="AQ322" s="39"/>
      <c r="AR322" s="39" t="s">
        <v>420</v>
      </c>
      <c r="AS322" s="39"/>
      <c r="AT322" s="39" t="s">
        <v>420</v>
      </c>
      <c r="AU322" s="39"/>
      <c r="AV322" s="39"/>
      <c r="AW322" s="39"/>
      <c r="AX322" s="39"/>
      <c r="AY322" s="39"/>
      <c r="AZ322" s="39"/>
      <c r="BA322" s="39"/>
      <c r="BB322" s="72">
        <f>(AI322*'"Вес" ПИР'!$B$36+AK322*'"Вес" ПИР'!$B$37+AM322*'"Вес" ПИР'!$B$38+AO322*'"Вес" ПИР'!$B$39+AQ322*'"Вес" ПИР'!$B$40+AS322*'"Вес" ПИР'!$B$41+AU322*'"Вес" ПИР'!$B$42+AW322*'"Вес" ПИР'!$B$43+AY322*'"Вес" ПИР'!$B$44+BA322*'"Вес" ПИР'!$B$45)/100</f>
        <v>0</v>
      </c>
      <c r="BC322" s="39" t="s">
        <v>420</v>
      </c>
      <c r="BD322" s="39"/>
      <c r="BE322" s="39" t="s">
        <v>420</v>
      </c>
      <c r="BF322" s="57"/>
      <c r="BG322" s="72">
        <f>(BD322*'"Вес" ПИР'!$B$50+BF322*'"Вес" ПИР'!$B$51)/100</f>
        <v>0</v>
      </c>
      <c r="BH322" s="39"/>
      <c r="BI322" s="72">
        <v>0</v>
      </c>
      <c r="BJ322" s="39"/>
      <c r="BK322" s="56">
        <v>46218</v>
      </c>
      <c r="BL322" s="38">
        <f>(S322*'"Вес" ПИР'!$B$3+X322*'"Вес" ПИР'!$B$4+AG322*'"Вес" ПИР'!$B$5+BB322*'"Вес" ПИР'!$B$6+BG322*'"Вес" ПИР'!$B$7+BI322*'"Вес" ПИР'!$B$8)/100</f>
        <v>0</v>
      </c>
    </row>
    <row r="323" spans="1:64" ht="42">
      <c r="A323" s="54"/>
      <c r="B323" s="54">
        <v>2026</v>
      </c>
      <c r="C323" s="39" t="s">
        <v>413</v>
      </c>
      <c r="D323" s="39">
        <v>234669200</v>
      </c>
      <c r="E323" s="39" t="s">
        <v>676</v>
      </c>
      <c r="F323" s="39" t="s">
        <v>682</v>
      </c>
      <c r="G323" s="39" t="s">
        <v>691</v>
      </c>
      <c r="H323" s="39" t="s">
        <v>692</v>
      </c>
      <c r="I323" s="39" t="s">
        <v>418</v>
      </c>
      <c r="J323" s="39"/>
      <c r="K323" s="39" t="s">
        <v>420</v>
      </c>
      <c r="L323" s="39"/>
      <c r="M323" s="39" t="s">
        <v>443</v>
      </c>
      <c r="N323" s="39"/>
      <c r="O323" s="39" t="s">
        <v>420</v>
      </c>
      <c r="P323" s="39"/>
      <c r="Q323" s="39" t="s">
        <v>420</v>
      </c>
      <c r="R323" s="39"/>
      <c r="S323" s="38">
        <f>(J323*'"Вес" ПИР'!$B$13+L323*'"Вес" ПИР'!$B$14+N323*'"Вес" ПИР'!$B$15+P323*'"Вес" ПИР'!$B$16+R323*'"Вес" ПИР'!$B$17)/100</f>
        <v>0</v>
      </c>
      <c r="T323" s="39" t="s">
        <v>421</v>
      </c>
      <c r="U323" s="39"/>
      <c r="V323" s="39" t="s">
        <v>421</v>
      </c>
      <c r="W323" s="39"/>
      <c r="X323" s="72">
        <f>(U323*'"Вес" ПИР'!$B$22+W323*'"Вес" ПИР'!$B$23)/100</f>
        <v>0</v>
      </c>
      <c r="Y323" s="39"/>
      <c r="Z323" s="39"/>
      <c r="AA323" s="39"/>
      <c r="AB323" s="39"/>
      <c r="AC323" s="39"/>
      <c r="AD323" s="39"/>
      <c r="AE323" s="39"/>
      <c r="AF323" s="39"/>
      <c r="AG323" s="38">
        <f>(Z323*'"Вес" ПИР'!$B$28+AB323*'"Вес" ПИР'!$B$29+AD323*'"Вес" ПИР'!$B$30+AF323*'"Вес" ПИР'!$B$31)/100</f>
        <v>0</v>
      </c>
      <c r="AH323" s="39"/>
      <c r="AI323" s="39"/>
      <c r="AJ323" s="39"/>
      <c r="AK323" s="39"/>
      <c r="AL323" s="39"/>
      <c r="AM323" s="39"/>
      <c r="AN323" s="39"/>
      <c r="AO323" s="39"/>
      <c r="AP323" s="39" t="s">
        <v>420</v>
      </c>
      <c r="AQ323" s="39"/>
      <c r="AR323" s="39" t="s">
        <v>420</v>
      </c>
      <c r="AS323" s="39"/>
      <c r="AT323" s="39" t="s">
        <v>420</v>
      </c>
      <c r="AU323" s="39"/>
      <c r="AV323" s="39"/>
      <c r="AW323" s="39"/>
      <c r="AX323" s="39"/>
      <c r="AY323" s="39"/>
      <c r="AZ323" s="39"/>
      <c r="BA323" s="39"/>
      <c r="BB323" s="72">
        <f>(AI323*'"Вес" ПИР'!$B$36+AK323*'"Вес" ПИР'!$B$37+AM323*'"Вес" ПИР'!$B$38+AO323*'"Вес" ПИР'!$B$39+AQ323*'"Вес" ПИР'!$B$40+AS323*'"Вес" ПИР'!$B$41+AU323*'"Вес" ПИР'!$B$42+AW323*'"Вес" ПИР'!$B$43+AY323*'"Вес" ПИР'!$B$44+BA323*'"Вес" ПИР'!$B$45)/100</f>
        <v>0</v>
      </c>
      <c r="BC323" s="39" t="s">
        <v>420</v>
      </c>
      <c r="BD323" s="39"/>
      <c r="BE323" s="39" t="s">
        <v>420</v>
      </c>
      <c r="BF323" s="57"/>
      <c r="BG323" s="72">
        <f>(BD323*'"Вес" ПИР'!$B$50+BF323*'"Вес" ПИР'!$B$51)/100</f>
        <v>0</v>
      </c>
      <c r="BH323" s="39"/>
      <c r="BI323" s="72">
        <v>0</v>
      </c>
      <c r="BJ323" s="39"/>
      <c r="BK323" s="56">
        <v>46218</v>
      </c>
      <c r="BL323" s="38">
        <f>(S323*'"Вес" ПИР'!$B$3+X323*'"Вес" ПИР'!$B$4+AG323*'"Вес" ПИР'!$B$5+BB323*'"Вес" ПИР'!$B$6+BG323*'"Вес" ПИР'!$B$7+BI323*'"Вес" ПИР'!$B$8)/100</f>
        <v>0</v>
      </c>
    </row>
    <row r="324" spans="1:64" ht="42">
      <c r="A324" s="54"/>
      <c r="B324" s="54">
        <v>2026</v>
      </c>
      <c r="C324" s="39" t="s">
        <v>413</v>
      </c>
      <c r="D324" s="39">
        <v>234839300</v>
      </c>
      <c r="E324" s="39" t="s">
        <v>676</v>
      </c>
      <c r="F324" s="39" t="s">
        <v>693</v>
      </c>
      <c r="G324" s="39" t="s">
        <v>694</v>
      </c>
      <c r="H324" s="39" t="s">
        <v>695</v>
      </c>
      <c r="I324" s="39" t="s">
        <v>418</v>
      </c>
      <c r="J324" s="39"/>
      <c r="K324" s="39" t="s">
        <v>420</v>
      </c>
      <c r="L324" s="39"/>
      <c r="M324" s="39" t="s">
        <v>443</v>
      </c>
      <c r="N324" s="39"/>
      <c r="O324" s="39" t="s">
        <v>420</v>
      </c>
      <c r="P324" s="39"/>
      <c r="Q324" s="39" t="s">
        <v>420</v>
      </c>
      <c r="R324" s="39"/>
      <c r="S324" s="38">
        <f>(J324*'"Вес" ПИР'!$B$13+L324*'"Вес" ПИР'!$B$14+N324*'"Вес" ПИР'!$B$15+P324*'"Вес" ПИР'!$B$16+R324*'"Вес" ПИР'!$B$17)/100</f>
        <v>0</v>
      </c>
      <c r="T324" s="39" t="s">
        <v>421</v>
      </c>
      <c r="U324" s="39"/>
      <c r="V324" s="39" t="s">
        <v>681</v>
      </c>
      <c r="W324" s="39"/>
      <c r="X324" s="72">
        <f>(U324*'"Вес" ПИР'!$B$22+W324*'"Вес" ПИР'!$B$23)/100</f>
        <v>0</v>
      </c>
      <c r="Y324" s="39"/>
      <c r="Z324" s="39"/>
      <c r="AA324" s="39"/>
      <c r="AB324" s="39"/>
      <c r="AC324" s="39"/>
      <c r="AD324" s="39"/>
      <c r="AE324" s="39"/>
      <c r="AF324" s="39"/>
      <c r="AG324" s="38">
        <f>(Z324*'"Вес" ПИР'!$B$28+AB324*'"Вес" ПИР'!$B$29+AD324*'"Вес" ПИР'!$B$30+AF324*'"Вес" ПИР'!$B$31)/100</f>
        <v>0</v>
      </c>
      <c r="AH324" s="39"/>
      <c r="AI324" s="39"/>
      <c r="AJ324" s="39"/>
      <c r="AK324" s="39"/>
      <c r="AL324" s="39"/>
      <c r="AM324" s="39"/>
      <c r="AN324" s="39"/>
      <c r="AO324" s="39"/>
      <c r="AP324" s="39" t="s">
        <v>420</v>
      </c>
      <c r="AQ324" s="39"/>
      <c r="AR324" s="39" t="s">
        <v>420</v>
      </c>
      <c r="AS324" s="39"/>
      <c r="AT324" s="39" t="s">
        <v>420</v>
      </c>
      <c r="AU324" s="39"/>
      <c r="AV324" s="39"/>
      <c r="AW324" s="39"/>
      <c r="AX324" s="39"/>
      <c r="AY324" s="39"/>
      <c r="AZ324" s="39"/>
      <c r="BA324" s="39"/>
      <c r="BB324" s="72">
        <f>(AI324*'"Вес" ПИР'!$B$36+AK324*'"Вес" ПИР'!$B$37+AM324*'"Вес" ПИР'!$B$38+AO324*'"Вес" ПИР'!$B$39+AQ324*'"Вес" ПИР'!$B$40+AS324*'"Вес" ПИР'!$B$41+AU324*'"Вес" ПИР'!$B$42+AW324*'"Вес" ПИР'!$B$43+AY324*'"Вес" ПИР'!$B$44+BA324*'"Вес" ПИР'!$B$45)/100</f>
        <v>0</v>
      </c>
      <c r="BC324" s="39" t="s">
        <v>420</v>
      </c>
      <c r="BD324" s="39"/>
      <c r="BE324" s="39" t="s">
        <v>420</v>
      </c>
      <c r="BF324" s="57"/>
      <c r="BG324" s="72">
        <f>(BD324*'"Вес" ПИР'!$B$50+BF324*'"Вес" ПИР'!$B$51)/100</f>
        <v>0</v>
      </c>
      <c r="BH324" s="39"/>
      <c r="BI324" s="72">
        <v>0</v>
      </c>
      <c r="BJ324" s="39"/>
      <c r="BK324" s="56">
        <v>46218</v>
      </c>
      <c r="BL324" s="38">
        <f>(S324*'"Вес" ПИР'!$B$3+X324*'"Вес" ПИР'!$B$4+AG324*'"Вес" ПИР'!$B$5+BB324*'"Вес" ПИР'!$B$6+BG324*'"Вес" ПИР'!$B$7+BI324*'"Вес" ПИР'!$B$8)/100</f>
        <v>0</v>
      </c>
    </row>
    <row r="325" spans="1:64" ht="42">
      <c r="A325" s="54"/>
      <c r="B325" s="54">
        <v>2026</v>
      </c>
      <c r="C325" s="39" t="s">
        <v>413</v>
      </c>
      <c r="D325" s="39">
        <v>234847500</v>
      </c>
      <c r="E325" s="39" t="s">
        <v>676</v>
      </c>
      <c r="F325" s="39" t="s">
        <v>693</v>
      </c>
      <c r="G325" s="39" t="s">
        <v>696</v>
      </c>
      <c r="H325" s="39" t="s">
        <v>697</v>
      </c>
      <c r="I325" s="39" t="s">
        <v>418</v>
      </c>
      <c r="J325" s="39"/>
      <c r="K325" s="39" t="s">
        <v>420</v>
      </c>
      <c r="L325" s="39"/>
      <c r="M325" s="39" t="s">
        <v>443</v>
      </c>
      <c r="N325" s="39"/>
      <c r="O325" s="39" t="s">
        <v>420</v>
      </c>
      <c r="P325" s="39"/>
      <c r="Q325" s="39" t="s">
        <v>420</v>
      </c>
      <c r="R325" s="39"/>
      <c r="S325" s="38">
        <f>(J325*'"Вес" ПИР'!$B$13+L325*'"Вес" ПИР'!$B$14+N325*'"Вес" ПИР'!$B$15+P325*'"Вес" ПИР'!$B$16+R325*'"Вес" ПИР'!$B$17)/100</f>
        <v>0</v>
      </c>
      <c r="T325" s="39" t="s">
        <v>421</v>
      </c>
      <c r="U325" s="39"/>
      <c r="V325" s="39" t="s">
        <v>681</v>
      </c>
      <c r="W325" s="39"/>
      <c r="X325" s="72">
        <f>(U325*'"Вес" ПИР'!$B$22+W325*'"Вес" ПИР'!$B$23)/100</f>
        <v>0</v>
      </c>
      <c r="Y325" s="39"/>
      <c r="Z325" s="39"/>
      <c r="AA325" s="39"/>
      <c r="AB325" s="39"/>
      <c r="AC325" s="39"/>
      <c r="AD325" s="39"/>
      <c r="AE325" s="39"/>
      <c r="AF325" s="39"/>
      <c r="AG325" s="38">
        <f>(Z325*'"Вес" ПИР'!$B$28+AB325*'"Вес" ПИР'!$B$29+AD325*'"Вес" ПИР'!$B$30+AF325*'"Вес" ПИР'!$B$31)/100</f>
        <v>0</v>
      </c>
      <c r="AH325" s="39"/>
      <c r="AI325" s="39"/>
      <c r="AJ325" s="39"/>
      <c r="AK325" s="39"/>
      <c r="AL325" s="39"/>
      <c r="AM325" s="39"/>
      <c r="AN325" s="39"/>
      <c r="AO325" s="39"/>
      <c r="AP325" s="39" t="s">
        <v>420</v>
      </c>
      <c r="AQ325" s="39"/>
      <c r="AR325" s="39" t="s">
        <v>420</v>
      </c>
      <c r="AS325" s="39"/>
      <c r="AT325" s="39" t="s">
        <v>420</v>
      </c>
      <c r="AU325" s="39"/>
      <c r="AV325" s="39"/>
      <c r="AW325" s="39"/>
      <c r="AX325" s="39"/>
      <c r="AY325" s="39"/>
      <c r="AZ325" s="39"/>
      <c r="BA325" s="39"/>
      <c r="BB325" s="72">
        <f>(AI325*'"Вес" ПИР'!$B$36+AK325*'"Вес" ПИР'!$B$37+AM325*'"Вес" ПИР'!$B$38+AO325*'"Вес" ПИР'!$B$39+AQ325*'"Вес" ПИР'!$B$40+AS325*'"Вес" ПИР'!$B$41+AU325*'"Вес" ПИР'!$B$42+AW325*'"Вес" ПИР'!$B$43+AY325*'"Вес" ПИР'!$B$44+BA325*'"Вес" ПИР'!$B$45)/100</f>
        <v>0</v>
      </c>
      <c r="BC325" s="39" t="s">
        <v>420</v>
      </c>
      <c r="BD325" s="39"/>
      <c r="BE325" s="39" t="s">
        <v>420</v>
      </c>
      <c r="BF325" s="57"/>
      <c r="BG325" s="72">
        <f>(BD325*'"Вес" ПИР'!$B$50+BF325*'"Вес" ПИР'!$B$51)/100</f>
        <v>0</v>
      </c>
      <c r="BH325" s="39"/>
      <c r="BI325" s="72">
        <v>0</v>
      </c>
      <c r="BJ325" s="39"/>
      <c r="BK325" s="56">
        <v>46218</v>
      </c>
      <c r="BL325" s="38">
        <f>(S325*'"Вес" ПИР'!$B$3+X325*'"Вес" ПИР'!$B$4+AG325*'"Вес" ПИР'!$B$5+BB325*'"Вес" ПИР'!$B$6+BG325*'"Вес" ПИР'!$B$7+BI325*'"Вес" ПИР'!$B$8)/100</f>
        <v>0</v>
      </c>
    </row>
    <row r="326" spans="1:64" ht="42">
      <c r="A326" s="54"/>
      <c r="B326" s="54">
        <v>2026</v>
      </c>
      <c r="C326" s="39" t="s">
        <v>413</v>
      </c>
      <c r="D326" s="39">
        <v>234847700</v>
      </c>
      <c r="E326" s="39" t="s">
        <v>676</v>
      </c>
      <c r="F326" s="39" t="s">
        <v>693</v>
      </c>
      <c r="G326" s="39" t="s">
        <v>696</v>
      </c>
      <c r="H326" s="39" t="s">
        <v>698</v>
      </c>
      <c r="I326" s="39" t="s">
        <v>418</v>
      </c>
      <c r="J326" s="39"/>
      <c r="K326" s="39" t="s">
        <v>420</v>
      </c>
      <c r="L326" s="39"/>
      <c r="M326" s="39" t="s">
        <v>443</v>
      </c>
      <c r="N326" s="39"/>
      <c r="O326" s="39" t="s">
        <v>420</v>
      </c>
      <c r="P326" s="39"/>
      <c r="Q326" s="39" t="s">
        <v>420</v>
      </c>
      <c r="R326" s="39"/>
      <c r="S326" s="38">
        <f>(J326*'"Вес" ПИР'!$B$13+L326*'"Вес" ПИР'!$B$14+N326*'"Вес" ПИР'!$B$15+P326*'"Вес" ПИР'!$B$16+R326*'"Вес" ПИР'!$B$17)/100</f>
        <v>0</v>
      </c>
      <c r="T326" s="39" t="s">
        <v>421</v>
      </c>
      <c r="U326" s="39"/>
      <c r="V326" s="39" t="s">
        <v>681</v>
      </c>
      <c r="W326" s="39"/>
      <c r="X326" s="72">
        <f>(U326*'"Вес" ПИР'!$B$22+W326*'"Вес" ПИР'!$B$23)/100</f>
        <v>0</v>
      </c>
      <c r="Y326" s="39"/>
      <c r="Z326" s="39"/>
      <c r="AA326" s="39"/>
      <c r="AB326" s="39"/>
      <c r="AC326" s="39"/>
      <c r="AD326" s="39"/>
      <c r="AE326" s="39"/>
      <c r="AF326" s="39"/>
      <c r="AG326" s="38">
        <f>(Z326*'"Вес" ПИР'!$B$28+AB326*'"Вес" ПИР'!$B$29+AD326*'"Вес" ПИР'!$B$30+AF326*'"Вес" ПИР'!$B$31)/100</f>
        <v>0</v>
      </c>
      <c r="AH326" s="39"/>
      <c r="AI326" s="39"/>
      <c r="AJ326" s="39"/>
      <c r="AK326" s="39"/>
      <c r="AL326" s="39"/>
      <c r="AM326" s="39"/>
      <c r="AN326" s="39"/>
      <c r="AO326" s="39"/>
      <c r="AP326" s="39" t="s">
        <v>420</v>
      </c>
      <c r="AQ326" s="39"/>
      <c r="AR326" s="39" t="s">
        <v>420</v>
      </c>
      <c r="AS326" s="39"/>
      <c r="AT326" s="39" t="s">
        <v>420</v>
      </c>
      <c r="AU326" s="39"/>
      <c r="AV326" s="39"/>
      <c r="AW326" s="39"/>
      <c r="AX326" s="39"/>
      <c r="AY326" s="39"/>
      <c r="AZ326" s="39"/>
      <c r="BA326" s="39"/>
      <c r="BB326" s="72">
        <f>(AI326*'"Вес" ПИР'!$B$36+AK326*'"Вес" ПИР'!$B$37+AM326*'"Вес" ПИР'!$B$38+AO326*'"Вес" ПИР'!$B$39+AQ326*'"Вес" ПИР'!$B$40+AS326*'"Вес" ПИР'!$B$41+AU326*'"Вес" ПИР'!$B$42+AW326*'"Вес" ПИР'!$B$43+AY326*'"Вес" ПИР'!$B$44+BA326*'"Вес" ПИР'!$B$45)/100</f>
        <v>0</v>
      </c>
      <c r="BC326" s="39" t="s">
        <v>420</v>
      </c>
      <c r="BD326" s="39"/>
      <c r="BE326" s="39" t="s">
        <v>420</v>
      </c>
      <c r="BF326" s="57"/>
      <c r="BG326" s="72">
        <f>(BD326*'"Вес" ПИР'!$B$50+BF326*'"Вес" ПИР'!$B$51)/100</f>
        <v>0</v>
      </c>
      <c r="BH326" s="39"/>
      <c r="BI326" s="72">
        <v>0</v>
      </c>
      <c r="BJ326" s="39"/>
      <c r="BK326" s="56">
        <v>46218</v>
      </c>
      <c r="BL326" s="38">
        <f>(S326*'"Вес" ПИР'!$B$3+X326*'"Вес" ПИР'!$B$4+AG326*'"Вес" ПИР'!$B$5+BB326*'"Вес" ПИР'!$B$6+BG326*'"Вес" ПИР'!$B$7+BI326*'"Вес" ПИР'!$B$8)/100</f>
        <v>0</v>
      </c>
    </row>
    <row r="327" spans="1:64" ht="42">
      <c r="A327" s="54"/>
      <c r="B327" s="54">
        <v>2026</v>
      </c>
      <c r="C327" s="39" t="s">
        <v>413</v>
      </c>
      <c r="D327" s="39">
        <v>234839400</v>
      </c>
      <c r="E327" s="39" t="s">
        <v>676</v>
      </c>
      <c r="F327" s="39" t="s">
        <v>693</v>
      </c>
      <c r="G327" s="39" t="s">
        <v>694</v>
      </c>
      <c r="H327" s="39" t="s">
        <v>699</v>
      </c>
      <c r="I327" s="39" t="s">
        <v>418</v>
      </c>
      <c r="J327" s="39"/>
      <c r="K327" s="39" t="s">
        <v>420</v>
      </c>
      <c r="L327" s="39"/>
      <c r="M327" s="39" t="s">
        <v>443</v>
      </c>
      <c r="N327" s="39"/>
      <c r="O327" s="39" t="s">
        <v>420</v>
      </c>
      <c r="P327" s="39"/>
      <c r="Q327" s="39" t="s">
        <v>420</v>
      </c>
      <c r="R327" s="39"/>
      <c r="S327" s="38">
        <f>(J327*'"Вес" ПИР'!$B$13+L327*'"Вес" ПИР'!$B$14+N327*'"Вес" ПИР'!$B$15+P327*'"Вес" ПИР'!$B$16+R327*'"Вес" ПИР'!$B$17)/100</f>
        <v>0</v>
      </c>
      <c r="T327" s="39" t="s">
        <v>421</v>
      </c>
      <c r="U327" s="39"/>
      <c r="V327" s="39" t="s">
        <v>681</v>
      </c>
      <c r="W327" s="39"/>
      <c r="X327" s="72">
        <f>(U327*'"Вес" ПИР'!$B$22+W327*'"Вес" ПИР'!$B$23)/100</f>
        <v>0</v>
      </c>
      <c r="Y327" s="39"/>
      <c r="Z327" s="39"/>
      <c r="AA327" s="39"/>
      <c r="AB327" s="39"/>
      <c r="AC327" s="39"/>
      <c r="AD327" s="39"/>
      <c r="AE327" s="39"/>
      <c r="AF327" s="39"/>
      <c r="AG327" s="38">
        <f>(Z327*'"Вес" ПИР'!$B$28+AB327*'"Вес" ПИР'!$B$29+AD327*'"Вес" ПИР'!$B$30+AF327*'"Вес" ПИР'!$B$31)/100</f>
        <v>0</v>
      </c>
      <c r="AH327" s="39"/>
      <c r="AI327" s="39"/>
      <c r="AJ327" s="39"/>
      <c r="AK327" s="39"/>
      <c r="AL327" s="39"/>
      <c r="AM327" s="39"/>
      <c r="AN327" s="39"/>
      <c r="AO327" s="39"/>
      <c r="AP327" s="39" t="s">
        <v>420</v>
      </c>
      <c r="AQ327" s="39"/>
      <c r="AR327" s="39" t="s">
        <v>420</v>
      </c>
      <c r="AS327" s="39"/>
      <c r="AT327" s="39" t="s">
        <v>420</v>
      </c>
      <c r="AU327" s="39"/>
      <c r="AV327" s="39"/>
      <c r="AW327" s="39"/>
      <c r="AX327" s="39"/>
      <c r="AY327" s="39"/>
      <c r="AZ327" s="39"/>
      <c r="BA327" s="39"/>
      <c r="BB327" s="72">
        <f>(AI327*'"Вес" ПИР'!$B$36+AK327*'"Вес" ПИР'!$B$37+AM327*'"Вес" ПИР'!$B$38+AO327*'"Вес" ПИР'!$B$39+AQ327*'"Вес" ПИР'!$B$40+AS327*'"Вес" ПИР'!$B$41+AU327*'"Вес" ПИР'!$B$42+AW327*'"Вес" ПИР'!$B$43+AY327*'"Вес" ПИР'!$B$44+BA327*'"Вес" ПИР'!$B$45)/100</f>
        <v>0</v>
      </c>
      <c r="BC327" s="39" t="s">
        <v>420</v>
      </c>
      <c r="BD327" s="39"/>
      <c r="BE327" s="39" t="s">
        <v>420</v>
      </c>
      <c r="BF327" s="57"/>
      <c r="BG327" s="72">
        <f>(BD327*'"Вес" ПИР'!$B$50+BF327*'"Вес" ПИР'!$B$51)/100</f>
        <v>0</v>
      </c>
      <c r="BH327" s="39"/>
      <c r="BI327" s="72">
        <v>0</v>
      </c>
      <c r="BJ327" s="39"/>
      <c r="BK327" s="56">
        <v>46218</v>
      </c>
      <c r="BL327" s="38">
        <f>(S327*'"Вес" ПИР'!$B$3+X327*'"Вес" ПИР'!$B$4+AG327*'"Вес" ПИР'!$B$5+BB327*'"Вес" ПИР'!$B$6+BG327*'"Вес" ПИР'!$B$7+BI327*'"Вес" ПИР'!$B$8)/100</f>
        <v>0</v>
      </c>
    </row>
    <row r="328" spans="1:64" ht="42">
      <c r="A328" s="54"/>
      <c r="B328" s="54">
        <v>2026</v>
      </c>
      <c r="C328" s="39" t="s">
        <v>413</v>
      </c>
      <c r="D328" s="39">
        <v>234849200</v>
      </c>
      <c r="E328" s="39" t="s">
        <v>676</v>
      </c>
      <c r="F328" s="39" t="s">
        <v>693</v>
      </c>
      <c r="G328" s="39" t="s">
        <v>700</v>
      </c>
      <c r="H328" s="39" t="s">
        <v>701</v>
      </c>
      <c r="I328" s="39" t="s">
        <v>418</v>
      </c>
      <c r="J328" s="39"/>
      <c r="K328" s="39" t="s">
        <v>420</v>
      </c>
      <c r="L328" s="39"/>
      <c r="M328" s="39" t="s">
        <v>443</v>
      </c>
      <c r="N328" s="39"/>
      <c r="O328" s="39" t="s">
        <v>420</v>
      </c>
      <c r="P328" s="39"/>
      <c r="Q328" s="39" t="s">
        <v>420</v>
      </c>
      <c r="R328" s="39"/>
      <c r="S328" s="38">
        <f>(J328*'"Вес" ПИР'!$B$13+L328*'"Вес" ПИР'!$B$14+N328*'"Вес" ПИР'!$B$15+P328*'"Вес" ПИР'!$B$16+R328*'"Вес" ПИР'!$B$17)/100</f>
        <v>0</v>
      </c>
      <c r="T328" s="39" t="s">
        <v>421</v>
      </c>
      <c r="U328" s="39"/>
      <c r="V328" s="39" t="s">
        <v>681</v>
      </c>
      <c r="W328" s="39"/>
      <c r="X328" s="72">
        <f>(U328*'"Вес" ПИР'!$B$22+W328*'"Вес" ПИР'!$B$23)/100</f>
        <v>0</v>
      </c>
      <c r="Y328" s="39"/>
      <c r="Z328" s="39"/>
      <c r="AA328" s="39"/>
      <c r="AB328" s="39"/>
      <c r="AC328" s="39"/>
      <c r="AD328" s="39"/>
      <c r="AE328" s="39"/>
      <c r="AF328" s="39"/>
      <c r="AG328" s="38">
        <f>(Z328*'"Вес" ПИР'!$B$28+AB328*'"Вес" ПИР'!$B$29+AD328*'"Вес" ПИР'!$B$30+AF328*'"Вес" ПИР'!$B$31)/100</f>
        <v>0</v>
      </c>
      <c r="AH328" s="39"/>
      <c r="AI328" s="39"/>
      <c r="AJ328" s="39"/>
      <c r="AK328" s="39"/>
      <c r="AL328" s="39"/>
      <c r="AM328" s="39"/>
      <c r="AN328" s="39"/>
      <c r="AO328" s="39"/>
      <c r="AP328" s="39" t="s">
        <v>420</v>
      </c>
      <c r="AQ328" s="39"/>
      <c r="AR328" s="39" t="s">
        <v>420</v>
      </c>
      <c r="AS328" s="39"/>
      <c r="AT328" s="39" t="s">
        <v>420</v>
      </c>
      <c r="AU328" s="39"/>
      <c r="AV328" s="39"/>
      <c r="AW328" s="39"/>
      <c r="AX328" s="39"/>
      <c r="AY328" s="39"/>
      <c r="AZ328" s="39"/>
      <c r="BA328" s="39"/>
      <c r="BB328" s="72">
        <f>(AI328*'"Вес" ПИР'!$B$36+AK328*'"Вес" ПИР'!$B$37+AM328*'"Вес" ПИР'!$B$38+AO328*'"Вес" ПИР'!$B$39+AQ328*'"Вес" ПИР'!$B$40+AS328*'"Вес" ПИР'!$B$41+AU328*'"Вес" ПИР'!$B$42+AW328*'"Вес" ПИР'!$B$43+AY328*'"Вес" ПИР'!$B$44+BA328*'"Вес" ПИР'!$B$45)/100</f>
        <v>0</v>
      </c>
      <c r="BC328" s="39" t="s">
        <v>420</v>
      </c>
      <c r="BD328" s="39"/>
      <c r="BE328" s="39" t="s">
        <v>420</v>
      </c>
      <c r="BF328" s="57"/>
      <c r="BG328" s="72">
        <f>(BD328*'"Вес" ПИР'!$B$50+BF328*'"Вес" ПИР'!$B$51)/100</f>
        <v>0</v>
      </c>
      <c r="BH328" s="39"/>
      <c r="BI328" s="72">
        <v>0</v>
      </c>
      <c r="BJ328" s="39"/>
      <c r="BK328" s="56">
        <v>46218</v>
      </c>
      <c r="BL328" s="38">
        <f>(S328*'"Вес" ПИР'!$B$3+X328*'"Вес" ПИР'!$B$4+AG328*'"Вес" ПИР'!$B$5+BB328*'"Вес" ПИР'!$B$6+BG328*'"Вес" ПИР'!$B$7+BI328*'"Вес" ПИР'!$B$8)/100</f>
        <v>0</v>
      </c>
    </row>
    <row r="329" spans="1:64" ht="42">
      <c r="A329" s="54"/>
      <c r="B329" s="54">
        <v>2026</v>
      </c>
      <c r="C329" s="39" t="s">
        <v>413</v>
      </c>
      <c r="D329" s="39">
        <v>235639300</v>
      </c>
      <c r="E329" s="39" t="s">
        <v>676</v>
      </c>
      <c r="F329" s="39" t="s">
        <v>702</v>
      </c>
      <c r="G329" s="39" t="s">
        <v>703</v>
      </c>
      <c r="H329" s="39" t="s">
        <v>704</v>
      </c>
      <c r="I329" s="39" t="s">
        <v>418</v>
      </c>
      <c r="J329" s="39"/>
      <c r="K329" s="39" t="s">
        <v>420</v>
      </c>
      <c r="L329" s="39"/>
      <c r="M329" s="39" t="s">
        <v>443</v>
      </c>
      <c r="N329" s="39"/>
      <c r="O329" s="39" t="s">
        <v>420</v>
      </c>
      <c r="P329" s="39"/>
      <c r="Q329" s="39" t="s">
        <v>420</v>
      </c>
      <c r="R329" s="39"/>
      <c r="S329" s="38">
        <f>(J329*'"Вес" ПИР'!$B$13+L329*'"Вес" ПИР'!$B$14+N329*'"Вес" ПИР'!$B$15+P329*'"Вес" ПИР'!$B$16+R329*'"Вес" ПИР'!$B$17)/100</f>
        <v>0</v>
      </c>
      <c r="T329" s="39" t="s">
        <v>421</v>
      </c>
      <c r="U329" s="39"/>
      <c r="V329" s="39" t="s">
        <v>681</v>
      </c>
      <c r="W329" s="39"/>
      <c r="X329" s="72">
        <f>(U329*'"Вес" ПИР'!$B$22+W329*'"Вес" ПИР'!$B$23)/100</f>
        <v>0</v>
      </c>
      <c r="Y329" s="39"/>
      <c r="Z329" s="39"/>
      <c r="AA329" s="39"/>
      <c r="AB329" s="39"/>
      <c r="AC329" s="39"/>
      <c r="AD329" s="39"/>
      <c r="AE329" s="39"/>
      <c r="AF329" s="39"/>
      <c r="AG329" s="38">
        <f>(Z329*'"Вес" ПИР'!$B$28+AB329*'"Вес" ПИР'!$B$29+AD329*'"Вес" ПИР'!$B$30+AF329*'"Вес" ПИР'!$B$31)/100</f>
        <v>0</v>
      </c>
      <c r="AH329" s="39"/>
      <c r="AI329" s="39"/>
      <c r="AJ329" s="39"/>
      <c r="AK329" s="39"/>
      <c r="AL329" s="39"/>
      <c r="AM329" s="39"/>
      <c r="AN329" s="39"/>
      <c r="AO329" s="39"/>
      <c r="AP329" s="39" t="s">
        <v>420</v>
      </c>
      <c r="AQ329" s="39"/>
      <c r="AR329" s="39" t="s">
        <v>420</v>
      </c>
      <c r="AS329" s="39"/>
      <c r="AT329" s="39" t="s">
        <v>420</v>
      </c>
      <c r="AU329" s="39"/>
      <c r="AV329" s="39"/>
      <c r="AW329" s="39"/>
      <c r="AX329" s="39"/>
      <c r="AY329" s="39"/>
      <c r="AZ329" s="39"/>
      <c r="BA329" s="39"/>
      <c r="BB329" s="72">
        <f>(AI329*'"Вес" ПИР'!$B$36+AK329*'"Вес" ПИР'!$B$37+AM329*'"Вес" ПИР'!$B$38+AO329*'"Вес" ПИР'!$B$39+AQ329*'"Вес" ПИР'!$B$40+AS329*'"Вес" ПИР'!$B$41+AU329*'"Вес" ПИР'!$B$42+AW329*'"Вес" ПИР'!$B$43+AY329*'"Вес" ПИР'!$B$44+BA329*'"Вес" ПИР'!$B$45)/100</f>
        <v>0</v>
      </c>
      <c r="BC329" s="39" t="s">
        <v>420</v>
      </c>
      <c r="BD329" s="39"/>
      <c r="BE329" s="39" t="s">
        <v>420</v>
      </c>
      <c r="BF329" s="57"/>
      <c r="BG329" s="72">
        <f>(BD329*'"Вес" ПИР'!$B$50+BF329*'"Вес" ПИР'!$B$51)/100</f>
        <v>0</v>
      </c>
      <c r="BH329" s="39"/>
      <c r="BI329" s="72">
        <v>0</v>
      </c>
      <c r="BJ329" s="39"/>
      <c r="BK329" s="56">
        <v>46218</v>
      </c>
      <c r="BL329" s="38">
        <f>(S329*'"Вес" ПИР'!$B$3+X329*'"Вес" ПИР'!$B$4+AG329*'"Вес" ПИР'!$B$5+BB329*'"Вес" ПИР'!$B$6+BG329*'"Вес" ПИР'!$B$7+BI329*'"Вес" ПИР'!$B$8)/100</f>
        <v>0</v>
      </c>
    </row>
    <row r="330" spans="1:64" ht="42">
      <c r="A330" s="54"/>
      <c r="B330" s="54">
        <v>2026</v>
      </c>
      <c r="C330" s="39" t="s">
        <v>413</v>
      </c>
      <c r="D330" s="39">
        <v>234241300</v>
      </c>
      <c r="E330" s="39" t="s">
        <v>676</v>
      </c>
      <c r="F330" s="39" t="s">
        <v>677</v>
      </c>
      <c r="G330" s="39" t="s">
        <v>705</v>
      </c>
      <c r="H330" s="39" t="s">
        <v>706</v>
      </c>
      <c r="I330" s="39" t="s">
        <v>418</v>
      </c>
      <c r="J330" s="39"/>
      <c r="K330" s="39" t="s">
        <v>420</v>
      </c>
      <c r="L330" s="39"/>
      <c r="M330" s="39" t="s">
        <v>443</v>
      </c>
      <c r="N330" s="39"/>
      <c r="O330" s="39" t="s">
        <v>420</v>
      </c>
      <c r="P330" s="39"/>
      <c r="Q330" s="39" t="s">
        <v>420</v>
      </c>
      <c r="R330" s="39"/>
      <c r="S330" s="38">
        <f>(J330*'"Вес" ПИР'!$B$13+L330*'"Вес" ПИР'!$B$14+N330*'"Вес" ПИР'!$B$15+P330*'"Вес" ПИР'!$B$16+R330*'"Вес" ПИР'!$B$17)/100</f>
        <v>0</v>
      </c>
      <c r="T330" s="39" t="s">
        <v>421</v>
      </c>
      <c r="U330" s="39"/>
      <c r="V330" s="39" t="s">
        <v>681</v>
      </c>
      <c r="W330" s="39"/>
      <c r="X330" s="72">
        <f>(U330*'"Вес" ПИР'!$B$22+W330*'"Вес" ПИР'!$B$23)/100</f>
        <v>0</v>
      </c>
      <c r="Y330" s="39"/>
      <c r="Z330" s="39"/>
      <c r="AA330" s="39"/>
      <c r="AB330" s="39"/>
      <c r="AC330" s="39"/>
      <c r="AD330" s="39"/>
      <c r="AE330" s="39"/>
      <c r="AF330" s="39"/>
      <c r="AG330" s="38">
        <f>(Z330*'"Вес" ПИР'!$B$28+AB330*'"Вес" ПИР'!$B$29+AD330*'"Вес" ПИР'!$B$30+AF330*'"Вес" ПИР'!$B$31)/100</f>
        <v>0</v>
      </c>
      <c r="AH330" s="39"/>
      <c r="AI330" s="39"/>
      <c r="AJ330" s="39"/>
      <c r="AK330" s="39"/>
      <c r="AL330" s="39"/>
      <c r="AM330" s="39"/>
      <c r="AN330" s="39"/>
      <c r="AO330" s="39"/>
      <c r="AP330" s="39" t="s">
        <v>420</v>
      </c>
      <c r="AQ330" s="39"/>
      <c r="AR330" s="39" t="s">
        <v>420</v>
      </c>
      <c r="AS330" s="39"/>
      <c r="AT330" s="39" t="s">
        <v>420</v>
      </c>
      <c r="AU330" s="39"/>
      <c r="AV330" s="39"/>
      <c r="AW330" s="39"/>
      <c r="AX330" s="39"/>
      <c r="AY330" s="39"/>
      <c r="AZ330" s="39"/>
      <c r="BA330" s="39"/>
      <c r="BB330" s="72">
        <f>(AI330*'"Вес" ПИР'!$B$36+AK330*'"Вес" ПИР'!$B$37+AM330*'"Вес" ПИР'!$B$38+AO330*'"Вес" ПИР'!$B$39+AQ330*'"Вес" ПИР'!$B$40+AS330*'"Вес" ПИР'!$B$41+AU330*'"Вес" ПИР'!$B$42+AW330*'"Вес" ПИР'!$B$43+AY330*'"Вес" ПИР'!$B$44+BA330*'"Вес" ПИР'!$B$45)/100</f>
        <v>0</v>
      </c>
      <c r="BC330" s="39" t="s">
        <v>420</v>
      </c>
      <c r="BD330" s="39"/>
      <c r="BE330" s="39" t="s">
        <v>420</v>
      </c>
      <c r="BF330" s="57"/>
      <c r="BG330" s="72">
        <f>(BD330*'"Вес" ПИР'!$B$50+BF330*'"Вес" ПИР'!$B$51)/100</f>
        <v>0</v>
      </c>
      <c r="BH330" s="39"/>
      <c r="BI330" s="72">
        <v>0</v>
      </c>
      <c r="BJ330" s="39"/>
      <c r="BK330" s="56">
        <v>46218</v>
      </c>
      <c r="BL330" s="38">
        <f>(S330*'"Вес" ПИР'!$B$3+X330*'"Вес" ПИР'!$B$4+AG330*'"Вес" ПИР'!$B$5+BB330*'"Вес" ПИР'!$B$6+BG330*'"Вес" ПИР'!$B$7+BI330*'"Вес" ПИР'!$B$8)/100</f>
        <v>0</v>
      </c>
    </row>
    <row r="331" spans="1:64" ht="42">
      <c r="A331" s="54"/>
      <c r="B331" s="54">
        <v>2026</v>
      </c>
      <c r="C331" s="39" t="s">
        <v>413</v>
      </c>
      <c r="D331" s="39">
        <v>234649300</v>
      </c>
      <c r="E331" s="39" t="s">
        <v>676</v>
      </c>
      <c r="F331" s="39" t="s">
        <v>682</v>
      </c>
      <c r="G331" s="39" t="s">
        <v>707</v>
      </c>
      <c r="H331" s="39" t="s">
        <v>708</v>
      </c>
      <c r="I331" s="39" t="s">
        <v>418</v>
      </c>
      <c r="J331" s="39"/>
      <c r="K331" s="39" t="s">
        <v>420</v>
      </c>
      <c r="L331" s="39"/>
      <c r="M331" s="39" t="s">
        <v>443</v>
      </c>
      <c r="N331" s="39"/>
      <c r="O331" s="39" t="s">
        <v>420</v>
      </c>
      <c r="P331" s="39"/>
      <c r="Q331" s="39" t="s">
        <v>420</v>
      </c>
      <c r="R331" s="39"/>
      <c r="S331" s="38">
        <f>(J331*'"Вес" ПИР'!$B$13+L331*'"Вес" ПИР'!$B$14+N331*'"Вес" ПИР'!$B$15+P331*'"Вес" ПИР'!$B$16+R331*'"Вес" ПИР'!$B$17)/100</f>
        <v>0</v>
      </c>
      <c r="T331" s="39" t="s">
        <v>421</v>
      </c>
      <c r="U331" s="39"/>
      <c r="V331" s="39" t="s">
        <v>421</v>
      </c>
      <c r="W331" s="39"/>
      <c r="X331" s="72">
        <f>(U331*'"Вес" ПИР'!$B$22+W331*'"Вес" ПИР'!$B$23)/100</f>
        <v>0</v>
      </c>
      <c r="Y331" s="39"/>
      <c r="Z331" s="39"/>
      <c r="AA331" s="39"/>
      <c r="AB331" s="39"/>
      <c r="AC331" s="39"/>
      <c r="AD331" s="39"/>
      <c r="AE331" s="39"/>
      <c r="AF331" s="39"/>
      <c r="AG331" s="38">
        <f>(Z331*'"Вес" ПИР'!$B$28+AB331*'"Вес" ПИР'!$B$29+AD331*'"Вес" ПИР'!$B$30+AF331*'"Вес" ПИР'!$B$31)/100</f>
        <v>0</v>
      </c>
      <c r="AH331" s="39"/>
      <c r="AI331" s="39"/>
      <c r="AJ331" s="39"/>
      <c r="AK331" s="39"/>
      <c r="AL331" s="39"/>
      <c r="AM331" s="39"/>
      <c r="AN331" s="39"/>
      <c r="AO331" s="39"/>
      <c r="AP331" s="39" t="s">
        <v>420</v>
      </c>
      <c r="AQ331" s="39"/>
      <c r="AR331" s="39" t="s">
        <v>420</v>
      </c>
      <c r="AS331" s="39"/>
      <c r="AT331" s="39" t="s">
        <v>420</v>
      </c>
      <c r="AU331" s="39"/>
      <c r="AV331" s="39"/>
      <c r="AW331" s="39"/>
      <c r="AX331" s="39"/>
      <c r="AY331" s="39"/>
      <c r="AZ331" s="39"/>
      <c r="BA331" s="39"/>
      <c r="BB331" s="72">
        <f>(AI331*'"Вес" ПИР'!$B$36+AK331*'"Вес" ПИР'!$B$37+AM331*'"Вес" ПИР'!$B$38+AO331*'"Вес" ПИР'!$B$39+AQ331*'"Вес" ПИР'!$B$40+AS331*'"Вес" ПИР'!$B$41+AU331*'"Вес" ПИР'!$B$42+AW331*'"Вес" ПИР'!$B$43+AY331*'"Вес" ПИР'!$B$44+BA331*'"Вес" ПИР'!$B$45)/100</f>
        <v>0</v>
      </c>
      <c r="BC331" s="39" t="s">
        <v>420</v>
      </c>
      <c r="BD331" s="39"/>
      <c r="BE331" s="39" t="s">
        <v>420</v>
      </c>
      <c r="BF331" s="57"/>
      <c r="BG331" s="72">
        <f>(BD331*'"Вес" ПИР'!$B$50+BF331*'"Вес" ПИР'!$B$51)/100</f>
        <v>0</v>
      </c>
      <c r="BH331" s="39"/>
      <c r="BI331" s="72">
        <v>0</v>
      </c>
      <c r="BJ331" s="39"/>
      <c r="BK331" s="56">
        <v>46218</v>
      </c>
      <c r="BL331" s="38">
        <f>(S331*'"Вес" ПИР'!$B$3+X331*'"Вес" ПИР'!$B$4+AG331*'"Вес" ПИР'!$B$5+BB331*'"Вес" ПИР'!$B$6+BG331*'"Вес" ПИР'!$B$7+BI331*'"Вес" ПИР'!$B$8)/100</f>
        <v>0</v>
      </c>
    </row>
    <row r="332" spans="1:64" ht="42">
      <c r="A332" s="54"/>
      <c r="B332" s="54">
        <v>2026</v>
      </c>
      <c r="C332" s="39" t="s">
        <v>413</v>
      </c>
      <c r="D332" s="39">
        <v>234653200</v>
      </c>
      <c r="E332" s="39" t="s">
        <v>676</v>
      </c>
      <c r="F332" s="39" t="s">
        <v>682</v>
      </c>
      <c r="G332" s="39" t="s">
        <v>685</v>
      </c>
      <c r="H332" s="39" t="s">
        <v>709</v>
      </c>
      <c r="I332" s="39" t="s">
        <v>418</v>
      </c>
      <c r="J332" s="39"/>
      <c r="K332" s="39" t="s">
        <v>420</v>
      </c>
      <c r="L332" s="39"/>
      <c r="M332" s="39" t="s">
        <v>443</v>
      </c>
      <c r="N332" s="39"/>
      <c r="O332" s="39" t="s">
        <v>420</v>
      </c>
      <c r="P332" s="39"/>
      <c r="Q332" s="39" t="s">
        <v>420</v>
      </c>
      <c r="R332" s="39"/>
      <c r="S332" s="38">
        <f>(J332*'"Вес" ПИР'!$B$13+L332*'"Вес" ПИР'!$B$14+N332*'"Вес" ПИР'!$B$15+P332*'"Вес" ПИР'!$B$16+R332*'"Вес" ПИР'!$B$17)/100</f>
        <v>0</v>
      </c>
      <c r="T332" s="39" t="s">
        <v>421</v>
      </c>
      <c r="U332" s="39"/>
      <c r="V332" s="39" t="s">
        <v>421</v>
      </c>
      <c r="W332" s="39"/>
      <c r="X332" s="72">
        <f>(U332*'"Вес" ПИР'!$B$22+W332*'"Вес" ПИР'!$B$23)/100</f>
        <v>0</v>
      </c>
      <c r="Y332" s="39"/>
      <c r="Z332" s="39"/>
      <c r="AA332" s="39"/>
      <c r="AB332" s="39"/>
      <c r="AC332" s="39"/>
      <c r="AD332" s="39"/>
      <c r="AE332" s="39"/>
      <c r="AF332" s="39"/>
      <c r="AG332" s="38">
        <f>(Z332*'"Вес" ПИР'!$B$28+AB332*'"Вес" ПИР'!$B$29+AD332*'"Вес" ПИР'!$B$30+AF332*'"Вес" ПИР'!$B$31)/100</f>
        <v>0</v>
      </c>
      <c r="AH332" s="39"/>
      <c r="AI332" s="39"/>
      <c r="AJ332" s="39"/>
      <c r="AK332" s="39"/>
      <c r="AL332" s="39"/>
      <c r="AM332" s="39"/>
      <c r="AN332" s="39"/>
      <c r="AO332" s="39"/>
      <c r="AP332" s="39" t="s">
        <v>420</v>
      </c>
      <c r="AQ332" s="39"/>
      <c r="AR332" s="39" t="s">
        <v>420</v>
      </c>
      <c r="AS332" s="39"/>
      <c r="AT332" s="39" t="s">
        <v>420</v>
      </c>
      <c r="AU332" s="39"/>
      <c r="AV332" s="39"/>
      <c r="AW332" s="39"/>
      <c r="AX332" s="39"/>
      <c r="AY332" s="39"/>
      <c r="AZ332" s="39"/>
      <c r="BA332" s="39"/>
      <c r="BB332" s="72">
        <f>(AI332*'"Вес" ПИР'!$B$36+AK332*'"Вес" ПИР'!$B$37+AM332*'"Вес" ПИР'!$B$38+AO332*'"Вес" ПИР'!$B$39+AQ332*'"Вес" ПИР'!$B$40+AS332*'"Вес" ПИР'!$B$41+AU332*'"Вес" ПИР'!$B$42+AW332*'"Вес" ПИР'!$B$43+AY332*'"Вес" ПИР'!$B$44+BA332*'"Вес" ПИР'!$B$45)/100</f>
        <v>0</v>
      </c>
      <c r="BC332" s="39" t="s">
        <v>420</v>
      </c>
      <c r="BD332" s="39"/>
      <c r="BE332" s="39" t="s">
        <v>420</v>
      </c>
      <c r="BF332" s="57"/>
      <c r="BG332" s="72">
        <f>(BD332*'"Вес" ПИР'!$B$50+BF332*'"Вес" ПИР'!$B$51)/100</f>
        <v>0</v>
      </c>
      <c r="BH332" s="39"/>
      <c r="BI332" s="72">
        <v>0</v>
      </c>
      <c r="BJ332" s="39"/>
      <c r="BK332" s="56">
        <v>46218</v>
      </c>
      <c r="BL332" s="38">
        <f>(S332*'"Вес" ПИР'!$B$3+X332*'"Вес" ПИР'!$B$4+AG332*'"Вес" ПИР'!$B$5+BB332*'"Вес" ПИР'!$B$6+BG332*'"Вес" ПИР'!$B$7+BI332*'"Вес" ПИР'!$B$8)/100</f>
        <v>0</v>
      </c>
    </row>
    <row r="333" spans="1:64" ht="42">
      <c r="A333" s="54"/>
      <c r="B333" s="54">
        <v>2026</v>
      </c>
      <c r="C333" s="39" t="s">
        <v>413</v>
      </c>
      <c r="D333" s="39">
        <v>234663200</v>
      </c>
      <c r="E333" s="39" t="s">
        <v>676</v>
      </c>
      <c r="F333" s="39" t="s">
        <v>682</v>
      </c>
      <c r="G333" s="39" t="s">
        <v>711</v>
      </c>
      <c r="H333" s="39" t="s">
        <v>712</v>
      </c>
      <c r="I333" s="39" t="s">
        <v>418</v>
      </c>
      <c r="J333" s="39"/>
      <c r="K333" s="39" t="s">
        <v>420</v>
      </c>
      <c r="L333" s="39"/>
      <c r="M333" s="39" t="s">
        <v>443</v>
      </c>
      <c r="N333" s="39"/>
      <c r="O333" s="39" t="s">
        <v>420</v>
      </c>
      <c r="P333" s="39"/>
      <c r="Q333" s="39" t="s">
        <v>420</v>
      </c>
      <c r="R333" s="39"/>
      <c r="S333" s="38">
        <f>(J333*'"Вес" ПИР'!$B$13+L333*'"Вес" ПИР'!$B$14+N333*'"Вес" ПИР'!$B$15+P333*'"Вес" ПИР'!$B$16+R333*'"Вес" ПИР'!$B$17)/100</f>
        <v>0</v>
      </c>
      <c r="T333" s="39" t="s">
        <v>421</v>
      </c>
      <c r="U333" s="39"/>
      <c r="V333" s="39" t="s">
        <v>421</v>
      </c>
      <c r="W333" s="39"/>
      <c r="X333" s="72">
        <f>(U333*'"Вес" ПИР'!$B$22+W333*'"Вес" ПИР'!$B$23)/100</f>
        <v>0</v>
      </c>
      <c r="Y333" s="39"/>
      <c r="Z333" s="39"/>
      <c r="AA333" s="39"/>
      <c r="AB333" s="39"/>
      <c r="AC333" s="39"/>
      <c r="AD333" s="39"/>
      <c r="AE333" s="39"/>
      <c r="AF333" s="39"/>
      <c r="AG333" s="38">
        <f>(Z333*'"Вес" ПИР'!$B$28+AB333*'"Вес" ПИР'!$B$29+AD333*'"Вес" ПИР'!$B$30+AF333*'"Вес" ПИР'!$B$31)/100</f>
        <v>0</v>
      </c>
      <c r="AH333" s="39"/>
      <c r="AI333" s="39"/>
      <c r="AJ333" s="39"/>
      <c r="AK333" s="39"/>
      <c r="AL333" s="39"/>
      <c r="AM333" s="39"/>
      <c r="AN333" s="39"/>
      <c r="AO333" s="39"/>
      <c r="AP333" s="39" t="s">
        <v>420</v>
      </c>
      <c r="AQ333" s="39"/>
      <c r="AR333" s="39" t="s">
        <v>420</v>
      </c>
      <c r="AS333" s="39"/>
      <c r="AT333" s="39" t="s">
        <v>420</v>
      </c>
      <c r="AU333" s="39"/>
      <c r="AV333" s="39"/>
      <c r="AW333" s="39"/>
      <c r="AX333" s="39"/>
      <c r="AY333" s="39"/>
      <c r="AZ333" s="39"/>
      <c r="BA333" s="39"/>
      <c r="BB333" s="72">
        <f>(AI333*'"Вес" ПИР'!$B$36+AK333*'"Вес" ПИР'!$B$37+AM333*'"Вес" ПИР'!$B$38+AO333*'"Вес" ПИР'!$B$39+AQ333*'"Вес" ПИР'!$B$40+AS333*'"Вес" ПИР'!$B$41+AU333*'"Вес" ПИР'!$B$42+AW333*'"Вес" ПИР'!$B$43+AY333*'"Вес" ПИР'!$B$44+BA333*'"Вес" ПИР'!$B$45)/100</f>
        <v>0</v>
      </c>
      <c r="BC333" s="39" t="s">
        <v>420</v>
      </c>
      <c r="BD333" s="39"/>
      <c r="BE333" s="39" t="s">
        <v>420</v>
      </c>
      <c r="BF333" s="57"/>
      <c r="BG333" s="72">
        <f>(BD333*'"Вес" ПИР'!$B$50+BF333*'"Вес" ПИР'!$B$51)/100</f>
        <v>0</v>
      </c>
      <c r="BH333" s="39"/>
      <c r="BI333" s="72">
        <v>0</v>
      </c>
      <c r="BJ333" s="39"/>
      <c r="BK333" s="56">
        <v>46218</v>
      </c>
      <c r="BL333" s="38">
        <f>(S333*'"Вес" ПИР'!$B$3+X333*'"Вес" ПИР'!$B$4+AG333*'"Вес" ПИР'!$B$5+BB333*'"Вес" ПИР'!$B$6+BG333*'"Вес" ПИР'!$B$7+BI333*'"Вес" ПИР'!$B$8)/100</f>
        <v>0</v>
      </c>
    </row>
    <row r="334" spans="1:64" ht="42">
      <c r="A334" s="54"/>
      <c r="B334" s="54">
        <v>2026</v>
      </c>
      <c r="C334" s="39" t="s">
        <v>413</v>
      </c>
      <c r="D334" s="39">
        <v>234663300</v>
      </c>
      <c r="E334" s="39" t="s">
        <v>676</v>
      </c>
      <c r="F334" s="39" t="s">
        <v>682</v>
      </c>
      <c r="G334" s="39" t="s">
        <v>711</v>
      </c>
      <c r="H334" s="39" t="s">
        <v>713</v>
      </c>
      <c r="I334" s="39" t="s">
        <v>418</v>
      </c>
      <c r="J334" s="39"/>
      <c r="K334" s="39" t="s">
        <v>420</v>
      </c>
      <c r="L334" s="39"/>
      <c r="M334" s="39" t="s">
        <v>443</v>
      </c>
      <c r="N334" s="39"/>
      <c r="O334" s="39" t="s">
        <v>420</v>
      </c>
      <c r="P334" s="39"/>
      <c r="Q334" s="39" t="s">
        <v>420</v>
      </c>
      <c r="R334" s="39"/>
      <c r="S334" s="38">
        <f>(J334*'"Вес" ПИР'!$B$13+L334*'"Вес" ПИР'!$B$14+N334*'"Вес" ПИР'!$B$15+P334*'"Вес" ПИР'!$B$16+R334*'"Вес" ПИР'!$B$17)/100</f>
        <v>0</v>
      </c>
      <c r="T334" s="39" t="s">
        <v>421</v>
      </c>
      <c r="U334" s="39"/>
      <c r="V334" s="39" t="s">
        <v>421</v>
      </c>
      <c r="W334" s="39"/>
      <c r="X334" s="72">
        <f>(U334*'"Вес" ПИР'!$B$22+W334*'"Вес" ПИР'!$B$23)/100</f>
        <v>0</v>
      </c>
      <c r="Y334" s="39"/>
      <c r="Z334" s="39"/>
      <c r="AA334" s="39"/>
      <c r="AB334" s="39"/>
      <c r="AC334" s="39"/>
      <c r="AD334" s="39"/>
      <c r="AE334" s="39"/>
      <c r="AF334" s="39"/>
      <c r="AG334" s="38">
        <f>(Z334*'"Вес" ПИР'!$B$28+AB334*'"Вес" ПИР'!$B$29+AD334*'"Вес" ПИР'!$B$30+AF334*'"Вес" ПИР'!$B$31)/100</f>
        <v>0</v>
      </c>
      <c r="AH334" s="39"/>
      <c r="AI334" s="39"/>
      <c r="AJ334" s="39"/>
      <c r="AK334" s="39"/>
      <c r="AL334" s="39"/>
      <c r="AM334" s="39"/>
      <c r="AN334" s="39"/>
      <c r="AO334" s="39"/>
      <c r="AP334" s="39" t="s">
        <v>420</v>
      </c>
      <c r="AQ334" s="39"/>
      <c r="AR334" s="39" t="s">
        <v>420</v>
      </c>
      <c r="AS334" s="39"/>
      <c r="AT334" s="39" t="s">
        <v>420</v>
      </c>
      <c r="AU334" s="39"/>
      <c r="AV334" s="39"/>
      <c r="AW334" s="39"/>
      <c r="AX334" s="39"/>
      <c r="AY334" s="39"/>
      <c r="AZ334" s="39"/>
      <c r="BA334" s="39"/>
      <c r="BB334" s="72">
        <f>(AI334*'"Вес" ПИР'!$B$36+AK334*'"Вес" ПИР'!$B$37+AM334*'"Вес" ПИР'!$B$38+AO334*'"Вес" ПИР'!$B$39+AQ334*'"Вес" ПИР'!$B$40+AS334*'"Вес" ПИР'!$B$41+AU334*'"Вес" ПИР'!$B$42+AW334*'"Вес" ПИР'!$B$43+AY334*'"Вес" ПИР'!$B$44+BA334*'"Вес" ПИР'!$B$45)/100</f>
        <v>0</v>
      </c>
      <c r="BC334" s="39" t="s">
        <v>420</v>
      </c>
      <c r="BD334" s="39"/>
      <c r="BE334" s="39" t="s">
        <v>420</v>
      </c>
      <c r="BF334" s="57"/>
      <c r="BG334" s="72">
        <f>(BD334*'"Вес" ПИР'!$B$50+BF334*'"Вес" ПИР'!$B$51)/100</f>
        <v>0</v>
      </c>
      <c r="BH334" s="39"/>
      <c r="BI334" s="72">
        <v>0</v>
      </c>
      <c r="BJ334" s="39"/>
      <c r="BK334" s="56">
        <v>46218</v>
      </c>
      <c r="BL334" s="38">
        <f>(S334*'"Вес" ПИР'!$B$3+X334*'"Вес" ПИР'!$B$4+AG334*'"Вес" ПИР'!$B$5+BB334*'"Вес" ПИР'!$B$6+BG334*'"Вес" ПИР'!$B$7+BI334*'"Вес" ПИР'!$B$8)/100</f>
        <v>0</v>
      </c>
    </row>
    <row r="335" spans="1:64" ht="42">
      <c r="A335" s="54"/>
      <c r="B335" s="54">
        <v>2026</v>
      </c>
      <c r="C335" s="39" t="s">
        <v>413</v>
      </c>
      <c r="D335" s="39">
        <v>234839100</v>
      </c>
      <c r="E335" s="39" t="s">
        <v>676</v>
      </c>
      <c r="F335" s="39" t="s">
        <v>693</v>
      </c>
      <c r="G335" s="39" t="s">
        <v>694</v>
      </c>
      <c r="H335" s="39" t="s">
        <v>714</v>
      </c>
      <c r="I335" s="39" t="s">
        <v>418</v>
      </c>
      <c r="J335" s="39"/>
      <c r="K335" s="39" t="s">
        <v>420</v>
      </c>
      <c r="L335" s="39"/>
      <c r="M335" s="39" t="s">
        <v>443</v>
      </c>
      <c r="N335" s="39"/>
      <c r="O335" s="39" t="s">
        <v>420</v>
      </c>
      <c r="P335" s="39"/>
      <c r="Q335" s="39" t="s">
        <v>420</v>
      </c>
      <c r="R335" s="39"/>
      <c r="S335" s="38">
        <f>(J335*'"Вес" ПИР'!$B$13+L335*'"Вес" ПИР'!$B$14+N335*'"Вес" ПИР'!$B$15+P335*'"Вес" ПИР'!$B$16+R335*'"Вес" ПИР'!$B$17)/100</f>
        <v>0</v>
      </c>
      <c r="T335" s="39" t="s">
        <v>421</v>
      </c>
      <c r="U335" s="39"/>
      <c r="V335" s="39" t="s">
        <v>681</v>
      </c>
      <c r="W335" s="39"/>
      <c r="X335" s="72">
        <f>(U335*'"Вес" ПИР'!$B$22+W335*'"Вес" ПИР'!$B$23)/100</f>
        <v>0</v>
      </c>
      <c r="Y335" s="39"/>
      <c r="Z335" s="39"/>
      <c r="AA335" s="39"/>
      <c r="AB335" s="39"/>
      <c r="AC335" s="39"/>
      <c r="AD335" s="39"/>
      <c r="AE335" s="39"/>
      <c r="AF335" s="39"/>
      <c r="AG335" s="38">
        <f>(Z335*'"Вес" ПИР'!$B$28+AB335*'"Вес" ПИР'!$B$29+AD335*'"Вес" ПИР'!$B$30+AF335*'"Вес" ПИР'!$B$31)/100</f>
        <v>0</v>
      </c>
      <c r="AH335" s="39"/>
      <c r="AI335" s="39"/>
      <c r="AJ335" s="39"/>
      <c r="AK335" s="39"/>
      <c r="AL335" s="39"/>
      <c r="AM335" s="39"/>
      <c r="AN335" s="39"/>
      <c r="AO335" s="39"/>
      <c r="AP335" s="39" t="s">
        <v>420</v>
      </c>
      <c r="AQ335" s="39"/>
      <c r="AR335" s="39" t="s">
        <v>420</v>
      </c>
      <c r="AS335" s="39"/>
      <c r="AT335" s="39" t="s">
        <v>420</v>
      </c>
      <c r="AU335" s="39"/>
      <c r="AV335" s="39"/>
      <c r="AW335" s="39"/>
      <c r="AX335" s="39"/>
      <c r="AY335" s="39"/>
      <c r="AZ335" s="39"/>
      <c r="BA335" s="39"/>
      <c r="BB335" s="72">
        <f>(AI335*'"Вес" ПИР'!$B$36+AK335*'"Вес" ПИР'!$B$37+AM335*'"Вес" ПИР'!$B$38+AO335*'"Вес" ПИР'!$B$39+AQ335*'"Вес" ПИР'!$B$40+AS335*'"Вес" ПИР'!$B$41+AU335*'"Вес" ПИР'!$B$42+AW335*'"Вес" ПИР'!$B$43+AY335*'"Вес" ПИР'!$B$44+BA335*'"Вес" ПИР'!$B$45)/100</f>
        <v>0</v>
      </c>
      <c r="BC335" s="39" t="s">
        <v>420</v>
      </c>
      <c r="BD335" s="39"/>
      <c r="BE335" s="39" t="s">
        <v>420</v>
      </c>
      <c r="BF335" s="57"/>
      <c r="BG335" s="72">
        <f>(BD335*'"Вес" ПИР'!$B$50+BF335*'"Вес" ПИР'!$B$51)/100</f>
        <v>0</v>
      </c>
      <c r="BH335" s="39"/>
      <c r="BI335" s="72">
        <v>0</v>
      </c>
      <c r="BJ335" s="39"/>
      <c r="BK335" s="56">
        <v>46218</v>
      </c>
      <c r="BL335" s="38">
        <f>(S335*'"Вес" ПИР'!$B$3+X335*'"Вес" ПИР'!$B$4+AG335*'"Вес" ПИР'!$B$5+BB335*'"Вес" ПИР'!$B$6+BG335*'"Вес" ПИР'!$B$7+BI335*'"Вес" ПИР'!$B$8)/100</f>
        <v>0</v>
      </c>
    </row>
    <row r="336" spans="1:64" ht="42">
      <c r="A336" s="54"/>
      <c r="B336" s="54">
        <v>2026</v>
      </c>
      <c r="C336" s="39" t="s">
        <v>413</v>
      </c>
      <c r="D336" s="39">
        <v>234647300</v>
      </c>
      <c r="E336" s="39" t="s">
        <v>676</v>
      </c>
      <c r="F336" s="39" t="s">
        <v>682</v>
      </c>
      <c r="G336" s="39" t="s">
        <v>715</v>
      </c>
      <c r="H336" s="39" t="s">
        <v>716</v>
      </c>
      <c r="I336" s="39" t="s">
        <v>418</v>
      </c>
      <c r="J336" s="39"/>
      <c r="K336" s="39" t="s">
        <v>420</v>
      </c>
      <c r="L336" s="39"/>
      <c r="M336" s="39" t="s">
        <v>443</v>
      </c>
      <c r="N336" s="39"/>
      <c r="O336" s="39" t="s">
        <v>420</v>
      </c>
      <c r="P336" s="39"/>
      <c r="Q336" s="39" t="s">
        <v>420</v>
      </c>
      <c r="R336" s="39"/>
      <c r="S336" s="38">
        <f>(J336*'"Вес" ПИР'!$B$13+L336*'"Вес" ПИР'!$B$14+N336*'"Вес" ПИР'!$B$15+P336*'"Вес" ПИР'!$B$16+R336*'"Вес" ПИР'!$B$17)/100</f>
        <v>0</v>
      </c>
      <c r="T336" s="39" t="s">
        <v>421</v>
      </c>
      <c r="U336" s="39"/>
      <c r="V336" s="39" t="s">
        <v>421</v>
      </c>
      <c r="W336" s="39"/>
      <c r="X336" s="72">
        <f>(U336*'"Вес" ПИР'!$B$22+W336*'"Вес" ПИР'!$B$23)/100</f>
        <v>0</v>
      </c>
      <c r="Y336" s="39"/>
      <c r="Z336" s="39"/>
      <c r="AA336" s="39"/>
      <c r="AB336" s="39"/>
      <c r="AC336" s="39"/>
      <c r="AD336" s="39"/>
      <c r="AE336" s="39"/>
      <c r="AF336" s="39"/>
      <c r="AG336" s="38">
        <f>(Z336*'"Вес" ПИР'!$B$28+AB336*'"Вес" ПИР'!$B$29+AD336*'"Вес" ПИР'!$B$30+AF336*'"Вес" ПИР'!$B$31)/100</f>
        <v>0</v>
      </c>
      <c r="AH336" s="39"/>
      <c r="AI336" s="39"/>
      <c r="AJ336" s="39"/>
      <c r="AK336" s="39"/>
      <c r="AL336" s="39"/>
      <c r="AM336" s="39"/>
      <c r="AN336" s="39"/>
      <c r="AO336" s="39"/>
      <c r="AP336" s="39" t="s">
        <v>420</v>
      </c>
      <c r="AQ336" s="39"/>
      <c r="AR336" s="39" t="s">
        <v>420</v>
      </c>
      <c r="AS336" s="39"/>
      <c r="AT336" s="39" t="s">
        <v>420</v>
      </c>
      <c r="AU336" s="39"/>
      <c r="AV336" s="39"/>
      <c r="AW336" s="39"/>
      <c r="AX336" s="39"/>
      <c r="AY336" s="39"/>
      <c r="AZ336" s="39"/>
      <c r="BA336" s="39"/>
      <c r="BB336" s="72">
        <f>(AI336*'"Вес" ПИР'!$B$36+AK336*'"Вес" ПИР'!$B$37+AM336*'"Вес" ПИР'!$B$38+AO336*'"Вес" ПИР'!$B$39+AQ336*'"Вес" ПИР'!$B$40+AS336*'"Вес" ПИР'!$B$41+AU336*'"Вес" ПИР'!$B$42+AW336*'"Вес" ПИР'!$B$43+AY336*'"Вес" ПИР'!$B$44+BA336*'"Вес" ПИР'!$B$45)/100</f>
        <v>0</v>
      </c>
      <c r="BC336" s="39" t="s">
        <v>420</v>
      </c>
      <c r="BD336" s="39"/>
      <c r="BE336" s="39" t="s">
        <v>420</v>
      </c>
      <c r="BF336" s="57"/>
      <c r="BG336" s="72">
        <f>(BD336*'"Вес" ПИР'!$B$50+BF336*'"Вес" ПИР'!$B$51)/100</f>
        <v>0</v>
      </c>
      <c r="BH336" s="39"/>
      <c r="BI336" s="72">
        <v>0</v>
      </c>
      <c r="BJ336" s="39"/>
      <c r="BK336" s="56">
        <v>46218</v>
      </c>
      <c r="BL336" s="38">
        <f>(S336*'"Вес" ПИР'!$B$3+X336*'"Вес" ПИР'!$B$4+AG336*'"Вес" ПИР'!$B$5+BB336*'"Вес" ПИР'!$B$6+BG336*'"Вес" ПИР'!$B$7+BI336*'"Вес" ПИР'!$B$8)/100</f>
        <v>0</v>
      </c>
    </row>
    <row r="337" spans="1:64" ht="42">
      <c r="A337" s="54"/>
      <c r="B337" s="54">
        <v>2026</v>
      </c>
      <c r="C337" s="39" t="s">
        <v>413</v>
      </c>
      <c r="D337" s="39">
        <v>234647200</v>
      </c>
      <c r="E337" s="39" t="s">
        <v>676</v>
      </c>
      <c r="F337" s="39" t="s">
        <v>682</v>
      </c>
      <c r="G337" s="39" t="s">
        <v>715</v>
      </c>
      <c r="H337" s="39" t="s">
        <v>717</v>
      </c>
      <c r="I337" s="39" t="s">
        <v>418</v>
      </c>
      <c r="J337" s="39"/>
      <c r="K337" s="39" t="s">
        <v>420</v>
      </c>
      <c r="L337" s="39"/>
      <c r="M337" s="39" t="s">
        <v>443</v>
      </c>
      <c r="N337" s="39"/>
      <c r="O337" s="39" t="s">
        <v>420</v>
      </c>
      <c r="P337" s="39"/>
      <c r="Q337" s="39" t="s">
        <v>420</v>
      </c>
      <c r="R337" s="39"/>
      <c r="S337" s="38">
        <f>(J337*'"Вес" ПИР'!$B$13+L337*'"Вес" ПИР'!$B$14+N337*'"Вес" ПИР'!$B$15+P337*'"Вес" ПИР'!$B$16+R337*'"Вес" ПИР'!$B$17)/100</f>
        <v>0</v>
      </c>
      <c r="T337" s="39" t="s">
        <v>421</v>
      </c>
      <c r="U337" s="39"/>
      <c r="V337" s="39" t="s">
        <v>421</v>
      </c>
      <c r="W337" s="39"/>
      <c r="X337" s="72">
        <f>(U337*'"Вес" ПИР'!$B$22+W337*'"Вес" ПИР'!$B$23)/100</f>
        <v>0</v>
      </c>
      <c r="Y337" s="39"/>
      <c r="Z337" s="39"/>
      <c r="AA337" s="39"/>
      <c r="AB337" s="39"/>
      <c r="AC337" s="39"/>
      <c r="AD337" s="39"/>
      <c r="AE337" s="39"/>
      <c r="AF337" s="39"/>
      <c r="AG337" s="38">
        <f>(Z337*'"Вес" ПИР'!$B$28+AB337*'"Вес" ПИР'!$B$29+AD337*'"Вес" ПИР'!$B$30+AF337*'"Вес" ПИР'!$B$31)/100</f>
        <v>0</v>
      </c>
      <c r="AH337" s="39"/>
      <c r="AI337" s="39"/>
      <c r="AJ337" s="39"/>
      <c r="AK337" s="39"/>
      <c r="AL337" s="39"/>
      <c r="AM337" s="39"/>
      <c r="AN337" s="39"/>
      <c r="AO337" s="39"/>
      <c r="AP337" s="39" t="s">
        <v>420</v>
      </c>
      <c r="AQ337" s="39"/>
      <c r="AR337" s="39" t="s">
        <v>420</v>
      </c>
      <c r="AS337" s="39"/>
      <c r="AT337" s="39" t="s">
        <v>420</v>
      </c>
      <c r="AU337" s="39"/>
      <c r="AV337" s="39"/>
      <c r="AW337" s="39"/>
      <c r="AX337" s="39"/>
      <c r="AY337" s="39"/>
      <c r="AZ337" s="39"/>
      <c r="BA337" s="39"/>
      <c r="BB337" s="72">
        <f>(AI337*'"Вес" ПИР'!$B$36+AK337*'"Вес" ПИР'!$B$37+AM337*'"Вес" ПИР'!$B$38+AO337*'"Вес" ПИР'!$B$39+AQ337*'"Вес" ПИР'!$B$40+AS337*'"Вес" ПИР'!$B$41+AU337*'"Вес" ПИР'!$B$42+AW337*'"Вес" ПИР'!$B$43+AY337*'"Вес" ПИР'!$B$44+BA337*'"Вес" ПИР'!$B$45)/100</f>
        <v>0</v>
      </c>
      <c r="BC337" s="39" t="s">
        <v>420</v>
      </c>
      <c r="BD337" s="39"/>
      <c r="BE337" s="39" t="s">
        <v>420</v>
      </c>
      <c r="BF337" s="57"/>
      <c r="BG337" s="72">
        <f>(BD337*'"Вес" ПИР'!$B$50+BF337*'"Вес" ПИР'!$B$51)/100</f>
        <v>0</v>
      </c>
      <c r="BH337" s="39"/>
      <c r="BI337" s="72">
        <v>0</v>
      </c>
      <c r="BJ337" s="39"/>
      <c r="BK337" s="56">
        <v>46218</v>
      </c>
      <c r="BL337" s="38">
        <f>(S337*'"Вес" ПИР'!$B$3+X337*'"Вес" ПИР'!$B$4+AG337*'"Вес" ПИР'!$B$5+BB337*'"Вес" ПИР'!$B$6+BG337*'"Вес" ПИР'!$B$7+BI337*'"Вес" ПИР'!$B$8)/100</f>
        <v>0</v>
      </c>
    </row>
    <row r="338" spans="1:64" ht="42">
      <c r="A338" s="54"/>
      <c r="B338" s="54">
        <v>2026</v>
      </c>
      <c r="C338" s="39" t="s">
        <v>413</v>
      </c>
      <c r="D338" s="39">
        <v>234655200</v>
      </c>
      <c r="E338" s="39" t="s">
        <v>676</v>
      </c>
      <c r="F338" s="39" t="s">
        <v>682</v>
      </c>
      <c r="G338" s="39" t="s">
        <v>718</v>
      </c>
      <c r="H338" s="39" t="s">
        <v>719</v>
      </c>
      <c r="I338" s="39" t="s">
        <v>418</v>
      </c>
      <c r="J338" s="39"/>
      <c r="K338" s="39" t="s">
        <v>420</v>
      </c>
      <c r="L338" s="39"/>
      <c r="M338" s="39" t="s">
        <v>443</v>
      </c>
      <c r="N338" s="39"/>
      <c r="O338" s="39" t="s">
        <v>420</v>
      </c>
      <c r="P338" s="39"/>
      <c r="Q338" s="39" t="s">
        <v>420</v>
      </c>
      <c r="R338" s="39"/>
      <c r="S338" s="38">
        <f>(J338*'"Вес" ПИР'!$B$13+L338*'"Вес" ПИР'!$B$14+N338*'"Вес" ПИР'!$B$15+P338*'"Вес" ПИР'!$B$16+R338*'"Вес" ПИР'!$B$17)/100</f>
        <v>0</v>
      </c>
      <c r="T338" s="39" t="s">
        <v>421</v>
      </c>
      <c r="U338" s="39"/>
      <c r="V338" s="39" t="s">
        <v>421</v>
      </c>
      <c r="W338" s="39"/>
      <c r="X338" s="72">
        <f>(U338*'"Вес" ПИР'!$B$22+W338*'"Вес" ПИР'!$B$23)/100</f>
        <v>0</v>
      </c>
      <c r="Y338" s="39"/>
      <c r="Z338" s="39"/>
      <c r="AA338" s="39"/>
      <c r="AB338" s="39"/>
      <c r="AC338" s="39"/>
      <c r="AD338" s="39"/>
      <c r="AE338" s="39"/>
      <c r="AF338" s="39"/>
      <c r="AG338" s="38">
        <f>(Z338*'"Вес" ПИР'!$B$28+AB338*'"Вес" ПИР'!$B$29+AD338*'"Вес" ПИР'!$B$30+AF338*'"Вес" ПИР'!$B$31)/100</f>
        <v>0</v>
      </c>
      <c r="AH338" s="39"/>
      <c r="AI338" s="39"/>
      <c r="AJ338" s="39"/>
      <c r="AK338" s="39"/>
      <c r="AL338" s="39"/>
      <c r="AM338" s="39"/>
      <c r="AN338" s="39"/>
      <c r="AO338" s="39"/>
      <c r="AP338" s="39" t="s">
        <v>420</v>
      </c>
      <c r="AQ338" s="39"/>
      <c r="AR338" s="39" t="s">
        <v>420</v>
      </c>
      <c r="AS338" s="39"/>
      <c r="AT338" s="39" t="s">
        <v>420</v>
      </c>
      <c r="AU338" s="39"/>
      <c r="AV338" s="39"/>
      <c r="AW338" s="39"/>
      <c r="AX338" s="39"/>
      <c r="AY338" s="39"/>
      <c r="AZ338" s="39"/>
      <c r="BA338" s="39"/>
      <c r="BB338" s="72">
        <f>(AI338*'"Вес" ПИР'!$B$36+AK338*'"Вес" ПИР'!$B$37+AM338*'"Вес" ПИР'!$B$38+AO338*'"Вес" ПИР'!$B$39+AQ338*'"Вес" ПИР'!$B$40+AS338*'"Вес" ПИР'!$B$41+AU338*'"Вес" ПИР'!$B$42+AW338*'"Вес" ПИР'!$B$43+AY338*'"Вес" ПИР'!$B$44+BA338*'"Вес" ПИР'!$B$45)/100</f>
        <v>0</v>
      </c>
      <c r="BC338" s="39" t="s">
        <v>420</v>
      </c>
      <c r="BD338" s="39"/>
      <c r="BE338" s="39" t="s">
        <v>420</v>
      </c>
      <c r="BF338" s="57"/>
      <c r="BG338" s="72">
        <f>(BD338*'"Вес" ПИР'!$B$50+BF338*'"Вес" ПИР'!$B$51)/100</f>
        <v>0</v>
      </c>
      <c r="BH338" s="39"/>
      <c r="BI338" s="72">
        <v>0</v>
      </c>
      <c r="BJ338" s="39"/>
      <c r="BK338" s="56">
        <v>46218</v>
      </c>
      <c r="BL338" s="38">
        <f>(S338*'"Вес" ПИР'!$B$3+X338*'"Вес" ПИР'!$B$4+AG338*'"Вес" ПИР'!$B$5+BB338*'"Вес" ПИР'!$B$6+BG338*'"Вес" ПИР'!$B$7+BI338*'"Вес" ПИР'!$B$8)/100</f>
        <v>0</v>
      </c>
    </row>
    <row r="339" spans="1:64" ht="42">
      <c r="A339" s="54"/>
      <c r="B339" s="54">
        <v>2026</v>
      </c>
      <c r="C339" s="39" t="s">
        <v>413</v>
      </c>
      <c r="D339" s="39">
        <v>234636400</v>
      </c>
      <c r="E339" s="39" t="s">
        <v>676</v>
      </c>
      <c r="F339" s="39" t="s">
        <v>682</v>
      </c>
      <c r="G339" s="39" t="s">
        <v>721</v>
      </c>
      <c r="H339" s="39" t="s">
        <v>722</v>
      </c>
      <c r="I339" s="39" t="s">
        <v>418</v>
      </c>
      <c r="J339" s="39"/>
      <c r="K339" s="39" t="s">
        <v>420</v>
      </c>
      <c r="L339" s="39"/>
      <c r="M339" s="39" t="s">
        <v>443</v>
      </c>
      <c r="N339" s="39"/>
      <c r="O339" s="39" t="s">
        <v>420</v>
      </c>
      <c r="P339" s="39"/>
      <c r="Q339" s="39" t="s">
        <v>420</v>
      </c>
      <c r="R339" s="39"/>
      <c r="S339" s="38">
        <f>(J339*'"Вес" ПИР'!$B$13+L339*'"Вес" ПИР'!$B$14+N339*'"Вес" ПИР'!$B$15+P339*'"Вес" ПИР'!$B$16+R339*'"Вес" ПИР'!$B$17)/100</f>
        <v>0</v>
      </c>
      <c r="T339" s="39" t="s">
        <v>421</v>
      </c>
      <c r="U339" s="39"/>
      <c r="V339" s="39" t="s">
        <v>421</v>
      </c>
      <c r="W339" s="39"/>
      <c r="X339" s="72">
        <f>(U339*'"Вес" ПИР'!$B$22+W339*'"Вес" ПИР'!$B$23)/100</f>
        <v>0</v>
      </c>
      <c r="Y339" s="39"/>
      <c r="Z339" s="39"/>
      <c r="AA339" s="39"/>
      <c r="AB339" s="39"/>
      <c r="AC339" s="39"/>
      <c r="AD339" s="39"/>
      <c r="AE339" s="39"/>
      <c r="AF339" s="39"/>
      <c r="AG339" s="38">
        <f>(Z339*'"Вес" ПИР'!$B$28+AB339*'"Вес" ПИР'!$B$29+AD339*'"Вес" ПИР'!$B$30+AF339*'"Вес" ПИР'!$B$31)/100</f>
        <v>0</v>
      </c>
      <c r="AH339" s="39"/>
      <c r="AI339" s="39"/>
      <c r="AJ339" s="39"/>
      <c r="AK339" s="39"/>
      <c r="AL339" s="39"/>
      <c r="AM339" s="39"/>
      <c r="AN339" s="39"/>
      <c r="AO339" s="39"/>
      <c r="AP339" s="39" t="s">
        <v>420</v>
      </c>
      <c r="AQ339" s="39"/>
      <c r="AR339" s="39" t="s">
        <v>420</v>
      </c>
      <c r="AS339" s="39"/>
      <c r="AT339" s="39" t="s">
        <v>420</v>
      </c>
      <c r="AU339" s="39"/>
      <c r="AV339" s="39"/>
      <c r="AW339" s="39"/>
      <c r="AX339" s="39"/>
      <c r="AY339" s="39"/>
      <c r="AZ339" s="39"/>
      <c r="BA339" s="39"/>
      <c r="BB339" s="72">
        <f>(AI339*'"Вес" ПИР'!$B$36+AK339*'"Вес" ПИР'!$B$37+AM339*'"Вес" ПИР'!$B$38+AO339*'"Вес" ПИР'!$B$39+AQ339*'"Вес" ПИР'!$B$40+AS339*'"Вес" ПИР'!$B$41+AU339*'"Вес" ПИР'!$B$42+AW339*'"Вес" ПИР'!$B$43+AY339*'"Вес" ПИР'!$B$44+BA339*'"Вес" ПИР'!$B$45)/100</f>
        <v>0</v>
      </c>
      <c r="BC339" s="39" t="s">
        <v>420</v>
      </c>
      <c r="BD339" s="39"/>
      <c r="BE339" s="39" t="s">
        <v>420</v>
      </c>
      <c r="BF339" s="57"/>
      <c r="BG339" s="72">
        <f>(BD339*'"Вес" ПИР'!$B$50+BF339*'"Вес" ПИР'!$B$51)/100</f>
        <v>0</v>
      </c>
      <c r="BH339" s="39"/>
      <c r="BI339" s="72">
        <v>0</v>
      </c>
      <c r="BJ339" s="39"/>
      <c r="BK339" s="56">
        <v>46218</v>
      </c>
      <c r="BL339" s="38">
        <f>(S339*'"Вес" ПИР'!$B$3+X339*'"Вес" ПИР'!$B$4+AG339*'"Вес" ПИР'!$B$5+BB339*'"Вес" ПИР'!$B$6+BG339*'"Вес" ПИР'!$B$7+BI339*'"Вес" ПИР'!$B$8)/100</f>
        <v>0</v>
      </c>
    </row>
    <row r="340" spans="1:64" ht="42">
      <c r="A340" s="54"/>
      <c r="B340" s="54">
        <v>2026</v>
      </c>
      <c r="C340" s="39" t="s">
        <v>413</v>
      </c>
      <c r="D340" s="39">
        <v>234636100</v>
      </c>
      <c r="E340" s="39" t="s">
        <v>676</v>
      </c>
      <c r="F340" s="39" t="s">
        <v>682</v>
      </c>
      <c r="G340" s="39" t="s">
        <v>721</v>
      </c>
      <c r="H340" s="39" t="s">
        <v>723</v>
      </c>
      <c r="I340" s="39" t="s">
        <v>418</v>
      </c>
      <c r="J340" s="39"/>
      <c r="K340" s="39" t="s">
        <v>420</v>
      </c>
      <c r="L340" s="39"/>
      <c r="M340" s="39" t="s">
        <v>443</v>
      </c>
      <c r="N340" s="39"/>
      <c r="O340" s="39" t="s">
        <v>420</v>
      </c>
      <c r="P340" s="39"/>
      <c r="Q340" s="39" t="s">
        <v>420</v>
      </c>
      <c r="R340" s="39"/>
      <c r="S340" s="38">
        <f>(J340*'"Вес" ПИР'!$B$13+L340*'"Вес" ПИР'!$B$14+N340*'"Вес" ПИР'!$B$15+P340*'"Вес" ПИР'!$B$16+R340*'"Вес" ПИР'!$B$17)/100</f>
        <v>0</v>
      </c>
      <c r="T340" s="39" t="s">
        <v>421</v>
      </c>
      <c r="U340" s="39"/>
      <c r="V340" s="39" t="s">
        <v>421</v>
      </c>
      <c r="W340" s="39"/>
      <c r="X340" s="72">
        <f>(U340*'"Вес" ПИР'!$B$22+W340*'"Вес" ПИР'!$B$23)/100</f>
        <v>0</v>
      </c>
      <c r="Y340" s="39"/>
      <c r="Z340" s="39"/>
      <c r="AA340" s="39"/>
      <c r="AB340" s="39"/>
      <c r="AC340" s="39"/>
      <c r="AD340" s="39"/>
      <c r="AE340" s="39"/>
      <c r="AF340" s="39"/>
      <c r="AG340" s="38">
        <f>(Z340*'"Вес" ПИР'!$B$28+AB340*'"Вес" ПИР'!$B$29+AD340*'"Вес" ПИР'!$B$30+AF340*'"Вес" ПИР'!$B$31)/100</f>
        <v>0</v>
      </c>
      <c r="AH340" s="39"/>
      <c r="AI340" s="39"/>
      <c r="AJ340" s="39"/>
      <c r="AK340" s="39"/>
      <c r="AL340" s="39"/>
      <c r="AM340" s="39"/>
      <c r="AN340" s="39"/>
      <c r="AO340" s="39"/>
      <c r="AP340" s="39" t="s">
        <v>420</v>
      </c>
      <c r="AQ340" s="39"/>
      <c r="AR340" s="39" t="s">
        <v>420</v>
      </c>
      <c r="AS340" s="39"/>
      <c r="AT340" s="39" t="s">
        <v>420</v>
      </c>
      <c r="AU340" s="39"/>
      <c r="AV340" s="39"/>
      <c r="AW340" s="39"/>
      <c r="AX340" s="39"/>
      <c r="AY340" s="39"/>
      <c r="AZ340" s="39"/>
      <c r="BA340" s="39"/>
      <c r="BB340" s="72">
        <f>(AI340*'"Вес" ПИР'!$B$36+AK340*'"Вес" ПИР'!$B$37+AM340*'"Вес" ПИР'!$B$38+AO340*'"Вес" ПИР'!$B$39+AQ340*'"Вес" ПИР'!$B$40+AS340*'"Вес" ПИР'!$B$41+AU340*'"Вес" ПИР'!$B$42+AW340*'"Вес" ПИР'!$B$43+AY340*'"Вес" ПИР'!$B$44+BA340*'"Вес" ПИР'!$B$45)/100</f>
        <v>0</v>
      </c>
      <c r="BC340" s="39" t="s">
        <v>420</v>
      </c>
      <c r="BD340" s="39"/>
      <c r="BE340" s="39" t="s">
        <v>420</v>
      </c>
      <c r="BF340" s="57"/>
      <c r="BG340" s="72">
        <f>(BD340*'"Вес" ПИР'!$B$50+BF340*'"Вес" ПИР'!$B$51)/100</f>
        <v>0</v>
      </c>
      <c r="BH340" s="39"/>
      <c r="BI340" s="72">
        <v>0</v>
      </c>
      <c r="BJ340" s="39"/>
      <c r="BK340" s="56">
        <v>46218</v>
      </c>
      <c r="BL340" s="38">
        <f>(S340*'"Вес" ПИР'!$B$3+X340*'"Вес" ПИР'!$B$4+AG340*'"Вес" ПИР'!$B$5+BB340*'"Вес" ПИР'!$B$6+BG340*'"Вес" ПИР'!$B$7+BI340*'"Вес" ПИР'!$B$8)/100</f>
        <v>0</v>
      </c>
    </row>
    <row r="341" spans="1:64" ht="28">
      <c r="A341" s="39"/>
      <c r="B341" s="54">
        <v>2026</v>
      </c>
      <c r="C341" s="39" t="s">
        <v>565</v>
      </c>
      <c r="D341" s="39">
        <v>631000400</v>
      </c>
      <c r="E341" s="39" t="s">
        <v>726</v>
      </c>
      <c r="F341" s="39" t="s">
        <v>727</v>
      </c>
      <c r="G341" s="39"/>
      <c r="H341" s="39" t="s">
        <v>728</v>
      </c>
      <c r="I341" s="39" t="s">
        <v>418</v>
      </c>
      <c r="J341" s="39"/>
      <c r="K341" s="39" t="s">
        <v>571</v>
      </c>
      <c r="L341" s="39"/>
      <c r="M341" s="39" t="s">
        <v>570</v>
      </c>
      <c r="N341" s="39"/>
      <c r="O341" s="39" t="s">
        <v>570</v>
      </c>
      <c r="P341" s="39"/>
      <c r="Q341" s="39" t="s">
        <v>571</v>
      </c>
      <c r="R341" s="39"/>
      <c r="S341" s="38">
        <f>(J341*'"Вес" ПИР'!$B$13+L341*'"Вес" ПИР'!$B$14+N341*'"Вес" ПИР'!$B$15+P341*'"Вес" ПИР'!$B$16+R341*'"Вес" ПИР'!$B$17)/100</f>
        <v>0</v>
      </c>
      <c r="T341" s="39" t="s">
        <v>135</v>
      </c>
      <c r="U341" s="39"/>
      <c r="V341" s="39" t="s">
        <v>135</v>
      </c>
      <c r="W341" s="39"/>
      <c r="X341" s="72">
        <f>(U341*'"Вес" ПИР'!$B$22+W341*'"Вес" ПИР'!$B$23)/100</f>
        <v>0</v>
      </c>
      <c r="Y341" s="39"/>
      <c r="Z341" s="39"/>
      <c r="AA341" s="39"/>
      <c r="AB341" s="39"/>
      <c r="AC341" s="39"/>
      <c r="AD341" s="39"/>
      <c r="AE341" s="39"/>
      <c r="AF341" s="39"/>
      <c r="AG341" s="38">
        <f>(Z341*'"Вес" ПИР'!$B$28+AB341*'"Вес" ПИР'!$B$29+AD341*'"Вес" ПИР'!$B$30+AF341*'"Вес" ПИР'!$B$31)/100</f>
        <v>0</v>
      </c>
      <c r="AH341" s="39" t="s">
        <v>571</v>
      </c>
      <c r="AI341" s="39"/>
      <c r="AJ341" s="39" t="s">
        <v>575</v>
      </c>
      <c r="AK341" s="39"/>
      <c r="AL341" s="39"/>
      <c r="AM341" s="39"/>
      <c r="AN341" s="39"/>
      <c r="AO341" s="39"/>
      <c r="AP341" s="39" t="s">
        <v>575</v>
      </c>
      <c r="AQ341" s="39"/>
      <c r="AR341" s="39"/>
      <c r="AS341" s="39"/>
      <c r="AT341" s="39" t="s">
        <v>575</v>
      </c>
      <c r="AU341" s="39"/>
      <c r="AV341" s="39"/>
      <c r="AW341" s="39"/>
      <c r="AX341" s="39"/>
      <c r="AY341" s="39"/>
      <c r="AZ341" s="39"/>
      <c r="BA341" s="39"/>
      <c r="BB341" s="72">
        <f>(AI341*'"Вес" ПИР'!$B$36+AK341*'"Вес" ПИР'!$B$37+AM341*'"Вес" ПИР'!$B$38+AO341*'"Вес" ПИР'!$B$39+AQ341*'"Вес" ПИР'!$B$40+AS341*'"Вес" ПИР'!$B$41+AU341*'"Вес" ПИР'!$B$42+AW341*'"Вес" ПИР'!$B$43+AY341*'"Вес" ПИР'!$B$44+BA341*'"Вес" ПИР'!$B$45)/100</f>
        <v>0</v>
      </c>
      <c r="BC341" s="39" t="s">
        <v>576</v>
      </c>
      <c r="BD341" s="39"/>
      <c r="BE341" s="39" t="s">
        <v>576</v>
      </c>
      <c r="BF341" s="57"/>
      <c r="BG341" s="72">
        <f>(BD341*'"Вес" ПИР'!$B$50+BF341*'"Вес" ПИР'!$B$51)/100</f>
        <v>0</v>
      </c>
      <c r="BH341" s="39"/>
      <c r="BI341" s="72">
        <v>0</v>
      </c>
      <c r="BJ341" s="39"/>
      <c r="BK341" s="54" t="s">
        <v>729</v>
      </c>
      <c r="BL341" s="38">
        <f>(S341*'"Вес" ПИР'!$B$3+X341*'"Вес" ПИР'!$B$4+AG341*'"Вес" ПИР'!$B$5+BB341*'"Вес" ПИР'!$B$6+BG341*'"Вес" ПИР'!$B$7+BI341*'"Вес" ПИР'!$B$8)/100</f>
        <v>0</v>
      </c>
    </row>
    <row r="342" spans="1:64" ht="28">
      <c r="A342" s="39"/>
      <c r="B342" s="54">
        <v>2026</v>
      </c>
      <c r="C342" s="39" t="s">
        <v>565</v>
      </c>
      <c r="D342" s="39">
        <v>631000800</v>
      </c>
      <c r="E342" s="39" t="s">
        <v>726</v>
      </c>
      <c r="F342" s="39" t="s">
        <v>727</v>
      </c>
      <c r="G342" s="39"/>
      <c r="H342" s="39" t="s">
        <v>730</v>
      </c>
      <c r="I342" s="39" t="s">
        <v>418</v>
      </c>
      <c r="J342" s="39"/>
      <c r="K342" s="39" t="s">
        <v>571</v>
      </c>
      <c r="L342" s="39"/>
      <c r="M342" s="39" t="s">
        <v>570</v>
      </c>
      <c r="N342" s="39"/>
      <c r="O342" s="39" t="s">
        <v>570</v>
      </c>
      <c r="P342" s="39"/>
      <c r="Q342" s="39" t="s">
        <v>571</v>
      </c>
      <c r="R342" s="39"/>
      <c r="S342" s="38">
        <f>(J342*'"Вес" ПИР'!$B$13+L342*'"Вес" ПИР'!$B$14+N342*'"Вес" ПИР'!$B$15+P342*'"Вес" ПИР'!$B$16+R342*'"Вес" ПИР'!$B$17)/100</f>
        <v>0</v>
      </c>
      <c r="T342" s="39" t="s">
        <v>135</v>
      </c>
      <c r="U342" s="39"/>
      <c r="V342" s="39" t="s">
        <v>135</v>
      </c>
      <c r="W342" s="39"/>
      <c r="X342" s="72">
        <f>(U342*'"Вес" ПИР'!$B$22+W342*'"Вес" ПИР'!$B$23)/100</f>
        <v>0</v>
      </c>
      <c r="Y342" s="39"/>
      <c r="Z342" s="39"/>
      <c r="AA342" s="39"/>
      <c r="AB342" s="39"/>
      <c r="AC342" s="39"/>
      <c r="AD342" s="39"/>
      <c r="AE342" s="39"/>
      <c r="AF342" s="39"/>
      <c r="AG342" s="38">
        <f>(Z342*'"Вес" ПИР'!$B$28+AB342*'"Вес" ПИР'!$B$29+AD342*'"Вес" ПИР'!$B$30+AF342*'"Вес" ПИР'!$B$31)/100</f>
        <v>0</v>
      </c>
      <c r="AH342" s="39" t="s">
        <v>571</v>
      </c>
      <c r="AI342" s="39"/>
      <c r="AJ342" s="39" t="s">
        <v>575</v>
      </c>
      <c r="AK342" s="39"/>
      <c r="AL342" s="39"/>
      <c r="AM342" s="39"/>
      <c r="AN342" s="39"/>
      <c r="AO342" s="39"/>
      <c r="AP342" s="39" t="s">
        <v>575</v>
      </c>
      <c r="AQ342" s="39"/>
      <c r="AR342" s="39"/>
      <c r="AS342" s="39"/>
      <c r="AT342" s="39" t="s">
        <v>575</v>
      </c>
      <c r="AU342" s="39"/>
      <c r="AV342" s="39"/>
      <c r="AW342" s="39"/>
      <c r="AX342" s="39"/>
      <c r="AY342" s="39"/>
      <c r="AZ342" s="39"/>
      <c r="BA342" s="39"/>
      <c r="BB342" s="72">
        <f>(AI342*'"Вес" ПИР'!$B$36+AK342*'"Вес" ПИР'!$B$37+AM342*'"Вес" ПИР'!$B$38+AO342*'"Вес" ПИР'!$B$39+AQ342*'"Вес" ПИР'!$B$40+AS342*'"Вес" ПИР'!$B$41+AU342*'"Вес" ПИР'!$B$42+AW342*'"Вес" ПИР'!$B$43+AY342*'"Вес" ПИР'!$B$44+BA342*'"Вес" ПИР'!$B$45)/100</f>
        <v>0</v>
      </c>
      <c r="BC342" s="39" t="s">
        <v>576</v>
      </c>
      <c r="BD342" s="39"/>
      <c r="BE342" s="39" t="s">
        <v>576</v>
      </c>
      <c r="BF342" s="57"/>
      <c r="BG342" s="72">
        <f>(BD342*'"Вес" ПИР'!$B$50+BF342*'"Вес" ПИР'!$B$51)/100</f>
        <v>0</v>
      </c>
      <c r="BH342" s="39"/>
      <c r="BI342" s="72">
        <v>0</v>
      </c>
      <c r="BJ342" s="39"/>
      <c r="BK342" s="54" t="s">
        <v>729</v>
      </c>
      <c r="BL342" s="38">
        <f>(S342*'"Вес" ПИР'!$B$3+X342*'"Вес" ПИР'!$B$4+AG342*'"Вес" ПИР'!$B$5+BB342*'"Вес" ПИР'!$B$6+BG342*'"Вес" ПИР'!$B$7+BI342*'"Вес" ПИР'!$B$8)/100</f>
        <v>0</v>
      </c>
    </row>
    <row r="343" spans="1:64" ht="28">
      <c r="A343" s="39"/>
      <c r="B343" s="54">
        <v>2026</v>
      </c>
      <c r="C343" s="39" t="s">
        <v>565</v>
      </c>
      <c r="D343" s="39">
        <v>631000600</v>
      </c>
      <c r="E343" s="39" t="s">
        <v>726</v>
      </c>
      <c r="F343" s="39" t="s">
        <v>727</v>
      </c>
      <c r="G343" s="39"/>
      <c r="H343" s="39" t="s">
        <v>731</v>
      </c>
      <c r="I343" s="39" t="s">
        <v>418</v>
      </c>
      <c r="J343" s="39"/>
      <c r="K343" s="39" t="s">
        <v>571</v>
      </c>
      <c r="L343" s="39"/>
      <c r="M343" s="39" t="s">
        <v>570</v>
      </c>
      <c r="N343" s="39"/>
      <c r="O343" s="39" t="s">
        <v>570</v>
      </c>
      <c r="P343" s="39"/>
      <c r="Q343" s="39" t="s">
        <v>571</v>
      </c>
      <c r="R343" s="39"/>
      <c r="S343" s="38">
        <f>(J343*'"Вес" ПИР'!$B$13+L343*'"Вес" ПИР'!$B$14+N343*'"Вес" ПИР'!$B$15+P343*'"Вес" ПИР'!$B$16+R343*'"Вес" ПИР'!$B$17)/100</f>
        <v>0</v>
      </c>
      <c r="T343" s="39" t="s">
        <v>135</v>
      </c>
      <c r="U343" s="39"/>
      <c r="V343" s="39" t="s">
        <v>135</v>
      </c>
      <c r="W343" s="39"/>
      <c r="X343" s="72">
        <f>(U343*'"Вес" ПИР'!$B$22+W343*'"Вес" ПИР'!$B$23)/100</f>
        <v>0</v>
      </c>
      <c r="Y343" s="39"/>
      <c r="Z343" s="39"/>
      <c r="AA343" s="39"/>
      <c r="AB343" s="39"/>
      <c r="AC343" s="39"/>
      <c r="AD343" s="39"/>
      <c r="AE343" s="39"/>
      <c r="AF343" s="39"/>
      <c r="AG343" s="38">
        <f>(Z343*'"Вес" ПИР'!$B$28+AB343*'"Вес" ПИР'!$B$29+AD343*'"Вес" ПИР'!$B$30+AF343*'"Вес" ПИР'!$B$31)/100</f>
        <v>0</v>
      </c>
      <c r="AH343" s="39" t="s">
        <v>571</v>
      </c>
      <c r="AI343" s="39"/>
      <c r="AJ343" s="39" t="s">
        <v>575</v>
      </c>
      <c r="AK343" s="39"/>
      <c r="AL343" s="39"/>
      <c r="AM343" s="39"/>
      <c r="AN343" s="39"/>
      <c r="AO343" s="39"/>
      <c r="AP343" s="39" t="s">
        <v>575</v>
      </c>
      <c r="AQ343" s="39"/>
      <c r="AR343" s="39"/>
      <c r="AS343" s="39"/>
      <c r="AT343" s="39" t="s">
        <v>575</v>
      </c>
      <c r="AU343" s="39"/>
      <c r="AV343" s="39"/>
      <c r="AW343" s="39"/>
      <c r="AX343" s="39"/>
      <c r="AY343" s="39"/>
      <c r="AZ343" s="39"/>
      <c r="BA343" s="39"/>
      <c r="BB343" s="72">
        <f>(AI343*'"Вес" ПИР'!$B$36+AK343*'"Вес" ПИР'!$B$37+AM343*'"Вес" ПИР'!$B$38+AO343*'"Вес" ПИР'!$B$39+AQ343*'"Вес" ПИР'!$B$40+AS343*'"Вес" ПИР'!$B$41+AU343*'"Вес" ПИР'!$B$42+AW343*'"Вес" ПИР'!$B$43+AY343*'"Вес" ПИР'!$B$44+BA343*'"Вес" ПИР'!$B$45)/100</f>
        <v>0</v>
      </c>
      <c r="BC343" s="39" t="s">
        <v>576</v>
      </c>
      <c r="BD343" s="39"/>
      <c r="BE343" s="39" t="s">
        <v>576</v>
      </c>
      <c r="BF343" s="57"/>
      <c r="BG343" s="72">
        <f>(BD343*'"Вес" ПИР'!$B$50+BF343*'"Вес" ПИР'!$B$51)/100</f>
        <v>0</v>
      </c>
      <c r="BH343" s="39"/>
      <c r="BI343" s="72">
        <v>0</v>
      </c>
      <c r="BJ343" s="39"/>
      <c r="BK343" s="54" t="s">
        <v>729</v>
      </c>
      <c r="BL343" s="38">
        <f>(S343*'"Вес" ПИР'!$B$3+X343*'"Вес" ПИР'!$B$4+AG343*'"Вес" ПИР'!$B$5+BB343*'"Вес" ПИР'!$B$6+BG343*'"Вес" ПИР'!$B$7+BI343*'"Вес" ПИР'!$B$8)/100</f>
        <v>0</v>
      </c>
    </row>
    <row r="344" spans="1:64" ht="28">
      <c r="A344" s="39"/>
      <c r="B344" s="54">
        <v>2026</v>
      </c>
      <c r="C344" s="39" t="s">
        <v>565</v>
      </c>
      <c r="D344" s="39">
        <v>632400300</v>
      </c>
      <c r="E344" s="39" t="s">
        <v>726</v>
      </c>
      <c r="F344" s="39" t="s">
        <v>732</v>
      </c>
      <c r="G344" s="39"/>
      <c r="H344" s="39" t="s">
        <v>733</v>
      </c>
      <c r="I344" s="39" t="s">
        <v>418</v>
      </c>
      <c r="J344" s="39"/>
      <c r="K344" s="39" t="s">
        <v>571</v>
      </c>
      <c r="L344" s="39"/>
      <c r="M344" s="39" t="s">
        <v>570</v>
      </c>
      <c r="N344" s="39"/>
      <c r="O344" s="39" t="s">
        <v>570</v>
      </c>
      <c r="P344" s="39"/>
      <c r="Q344" s="39" t="s">
        <v>571</v>
      </c>
      <c r="R344" s="39"/>
      <c r="S344" s="38">
        <f>(J344*'"Вес" ПИР'!$B$13+L344*'"Вес" ПИР'!$B$14+N344*'"Вес" ПИР'!$B$15+P344*'"Вес" ПИР'!$B$16+R344*'"Вес" ПИР'!$B$17)/100</f>
        <v>0</v>
      </c>
      <c r="T344" s="39" t="s">
        <v>135</v>
      </c>
      <c r="U344" s="39"/>
      <c r="V344" s="39" t="s">
        <v>135</v>
      </c>
      <c r="W344" s="39"/>
      <c r="X344" s="72">
        <f>(U344*'"Вес" ПИР'!$B$22+W344*'"Вес" ПИР'!$B$23)/100</f>
        <v>0</v>
      </c>
      <c r="Y344" s="39"/>
      <c r="Z344" s="39"/>
      <c r="AA344" s="39"/>
      <c r="AB344" s="39"/>
      <c r="AC344" s="39"/>
      <c r="AD344" s="39"/>
      <c r="AE344" s="39"/>
      <c r="AF344" s="39"/>
      <c r="AG344" s="38">
        <f>(Z344*'"Вес" ПИР'!$B$28+AB344*'"Вес" ПИР'!$B$29+AD344*'"Вес" ПИР'!$B$30+AF344*'"Вес" ПИР'!$B$31)/100</f>
        <v>0</v>
      </c>
      <c r="AH344" s="39" t="s">
        <v>571</v>
      </c>
      <c r="AI344" s="39"/>
      <c r="AJ344" s="39" t="s">
        <v>575</v>
      </c>
      <c r="AK344" s="39"/>
      <c r="AL344" s="39"/>
      <c r="AM344" s="39"/>
      <c r="AN344" s="39"/>
      <c r="AO344" s="39"/>
      <c r="AP344" s="39" t="s">
        <v>575</v>
      </c>
      <c r="AQ344" s="39"/>
      <c r="AR344" s="39"/>
      <c r="AS344" s="39"/>
      <c r="AT344" s="39" t="s">
        <v>575</v>
      </c>
      <c r="AU344" s="39"/>
      <c r="AV344" s="39"/>
      <c r="AW344" s="39"/>
      <c r="AX344" s="39"/>
      <c r="AY344" s="39"/>
      <c r="AZ344" s="39"/>
      <c r="BA344" s="39"/>
      <c r="BB344" s="72">
        <f>(AI344*'"Вес" ПИР'!$B$36+AK344*'"Вес" ПИР'!$B$37+AM344*'"Вес" ПИР'!$B$38+AO344*'"Вес" ПИР'!$B$39+AQ344*'"Вес" ПИР'!$B$40+AS344*'"Вес" ПИР'!$B$41+AU344*'"Вес" ПИР'!$B$42+AW344*'"Вес" ПИР'!$B$43+AY344*'"Вес" ПИР'!$B$44+BA344*'"Вес" ПИР'!$B$45)/100</f>
        <v>0</v>
      </c>
      <c r="BC344" s="39" t="s">
        <v>576</v>
      </c>
      <c r="BD344" s="39"/>
      <c r="BE344" s="39" t="s">
        <v>576</v>
      </c>
      <c r="BF344" s="57"/>
      <c r="BG344" s="72">
        <f>(BD344*'"Вес" ПИР'!$B$50+BF344*'"Вес" ПИР'!$B$51)/100</f>
        <v>0</v>
      </c>
      <c r="BH344" s="39"/>
      <c r="BI344" s="72">
        <v>0</v>
      </c>
      <c r="BJ344" s="39"/>
      <c r="BK344" s="54" t="s">
        <v>729</v>
      </c>
      <c r="BL344" s="38">
        <f>(S344*'"Вес" ПИР'!$B$3+X344*'"Вес" ПИР'!$B$4+AG344*'"Вес" ПИР'!$B$5+BB344*'"Вес" ПИР'!$B$6+BG344*'"Вес" ПИР'!$B$7+BI344*'"Вес" ПИР'!$B$8)/100</f>
        <v>0</v>
      </c>
    </row>
    <row r="345" spans="1:64" ht="28">
      <c r="A345" s="39"/>
      <c r="B345" s="54">
        <v>2026</v>
      </c>
      <c r="C345" s="39" t="s">
        <v>565</v>
      </c>
      <c r="D345" s="39">
        <v>634063300</v>
      </c>
      <c r="E345" s="39" t="s">
        <v>726</v>
      </c>
      <c r="F345" s="39" t="s">
        <v>734</v>
      </c>
      <c r="G345" s="39" t="s">
        <v>735</v>
      </c>
      <c r="H345" s="39" t="s">
        <v>736</v>
      </c>
      <c r="I345" s="39" t="s">
        <v>418</v>
      </c>
      <c r="J345" s="39"/>
      <c r="K345" s="39" t="s">
        <v>571</v>
      </c>
      <c r="L345" s="39"/>
      <c r="M345" s="39" t="s">
        <v>570</v>
      </c>
      <c r="N345" s="39"/>
      <c r="O345" s="39" t="s">
        <v>570</v>
      </c>
      <c r="P345" s="39"/>
      <c r="Q345" s="39" t="s">
        <v>571</v>
      </c>
      <c r="R345" s="39"/>
      <c r="S345" s="38">
        <f>(J345*'"Вес" ПИР'!$B$13+L345*'"Вес" ПИР'!$B$14+N345*'"Вес" ПИР'!$B$15+P345*'"Вес" ПИР'!$B$16+R345*'"Вес" ПИР'!$B$17)/100</f>
        <v>0</v>
      </c>
      <c r="T345" s="39" t="s">
        <v>135</v>
      </c>
      <c r="U345" s="39"/>
      <c r="V345" s="39" t="s">
        <v>135</v>
      </c>
      <c r="W345" s="39"/>
      <c r="X345" s="72">
        <f>(U345*'"Вес" ПИР'!$B$22+W345*'"Вес" ПИР'!$B$23)/100</f>
        <v>0</v>
      </c>
      <c r="Y345" s="39"/>
      <c r="Z345" s="39"/>
      <c r="AA345" s="39"/>
      <c r="AB345" s="39"/>
      <c r="AC345" s="39"/>
      <c r="AD345" s="39"/>
      <c r="AE345" s="39"/>
      <c r="AF345" s="39"/>
      <c r="AG345" s="38">
        <f>(Z345*'"Вес" ПИР'!$B$28+AB345*'"Вес" ПИР'!$B$29+AD345*'"Вес" ПИР'!$B$30+AF345*'"Вес" ПИР'!$B$31)/100</f>
        <v>0</v>
      </c>
      <c r="AH345" s="39" t="s">
        <v>571</v>
      </c>
      <c r="AI345" s="39"/>
      <c r="AJ345" s="39" t="s">
        <v>575</v>
      </c>
      <c r="AK345" s="39"/>
      <c r="AL345" s="39"/>
      <c r="AM345" s="39"/>
      <c r="AN345" s="39"/>
      <c r="AO345" s="39"/>
      <c r="AP345" s="39" t="s">
        <v>575</v>
      </c>
      <c r="AQ345" s="39"/>
      <c r="AR345" s="39"/>
      <c r="AS345" s="39"/>
      <c r="AT345" s="39" t="s">
        <v>575</v>
      </c>
      <c r="AU345" s="39"/>
      <c r="AV345" s="39"/>
      <c r="AW345" s="39"/>
      <c r="AX345" s="39"/>
      <c r="AY345" s="39"/>
      <c r="AZ345" s="39"/>
      <c r="BA345" s="39"/>
      <c r="BB345" s="72">
        <f>(AI345*'"Вес" ПИР'!$B$36+AK345*'"Вес" ПИР'!$B$37+AM345*'"Вес" ПИР'!$B$38+AO345*'"Вес" ПИР'!$B$39+AQ345*'"Вес" ПИР'!$B$40+AS345*'"Вес" ПИР'!$B$41+AU345*'"Вес" ПИР'!$B$42+AW345*'"Вес" ПИР'!$B$43+AY345*'"Вес" ПИР'!$B$44+BA345*'"Вес" ПИР'!$B$45)/100</f>
        <v>0</v>
      </c>
      <c r="BC345" s="39" t="s">
        <v>576</v>
      </c>
      <c r="BD345" s="39"/>
      <c r="BE345" s="39" t="s">
        <v>576</v>
      </c>
      <c r="BF345" s="57"/>
      <c r="BG345" s="72">
        <f>(BD345*'"Вес" ПИР'!$B$50+BF345*'"Вес" ПИР'!$B$51)/100</f>
        <v>0</v>
      </c>
      <c r="BH345" s="39"/>
      <c r="BI345" s="72">
        <v>0</v>
      </c>
      <c r="BJ345" s="39"/>
      <c r="BK345" s="54" t="s">
        <v>729</v>
      </c>
      <c r="BL345" s="38">
        <f>(S345*'"Вес" ПИР'!$B$3+X345*'"Вес" ПИР'!$B$4+AG345*'"Вес" ПИР'!$B$5+BB345*'"Вес" ПИР'!$B$6+BG345*'"Вес" ПИР'!$B$7+BI345*'"Вес" ПИР'!$B$8)/100</f>
        <v>0</v>
      </c>
    </row>
    <row r="346" spans="1:64" ht="28">
      <c r="A346" s="39"/>
      <c r="B346" s="54">
        <v>2026</v>
      </c>
      <c r="C346" s="39" t="s">
        <v>565</v>
      </c>
      <c r="D346" s="39">
        <v>634063600</v>
      </c>
      <c r="E346" s="39" t="s">
        <v>726</v>
      </c>
      <c r="F346" s="39" t="s">
        <v>734</v>
      </c>
      <c r="G346" s="39" t="s">
        <v>735</v>
      </c>
      <c r="H346" s="39" t="s">
        <v>737</v>
      </c>
      <c r="I346" s="39" t="s">
        <v>418</v>
      </c>
      <c r="J346" s="39"/>
      <c r="K346" s="39" t="s">
        <v>571</v>
      </c>
      <c r="L346" s="39"/>
      <c r="M346" s="39" t="s">
        <v>570</v>
      </c>
      <c r="N346" s="39"/>
      <c r="O346" s="39" t="s">
        <v>570</v>
      </c>
      <c r="P346" s="39"/>
      <c r="Q346" s="39" t="s">
        <v>571</v>
      </c>
      <c r="R346" s="39"/>
      <c r="S346" s="38">
        <f>(J346*'"Вес" ПИР'!$B$13+L346*'"Вес" ПИР'!$B$14+N346*'"Вес" ПИР'!$B$15+P346*'"Вес" ПИР'!$B$16+R346*'"Вес" ПИР'!$B$17)/100</f>
        <v>0</v>
      </c>
      <c r="T346" s="39" t="s">
        <v>135</v>
      </c>
      <c r="U346" s="39"/>
      <c r="V346" s="39" t="s">
        <v>135</v>
      </c>
      <c r="W346" s="39"/>
      <c r="X346" s="72">
        <f>(U346*'"Вес" ПИР'!$B$22+W346*'"Вес" ПИР'!$B$23)/100</f>
        <v>0</v>
      </c>
      <c r="Y346" s="39"/>
      <c r="Z346" s="39"/>
      <c r="AA346" s="39"/>
      <c r="AB346" s="39"/>
      <c r="AC346" s="39"/>
      <c r="AD346" s="39"/>
      <c r="AE346" s="39"/>
      <c r="AF346" s="39"/>
      <c r="AG346" s="38">
        <f>(Z346*'"Вес" ПИР'!$B$28+AB346*'"Вес" ПИР'!$B$29+AD346*'"Вес" ПИР'!$B$30+AF346*'"Вес" ПИР'!$B$31)/100</f>
        <v>0</v>
      </c>
      <c r="AH346" s="39" t="s">
        <v>571</v>
      </c>
      <c r="AI346" s="39"/>
      <c r="AJ346" s="39" t="s">
        <v>575</v>
      </c>
      <c r="AK346" s="39"/>
      <c r="AL346" s="39"/>
      <c r="AM346" s="39"/>
      <c r="AN346" s="39"/>
      <c r="AO346" s="39"/>
      <c r="AP346" s="39" t="s">
        <v>575</v>
      </c>
      <c r="AQ346" s="39"/>
      <c r="AR346" s="39"/>
      <c r="AS346" s="39"/>
      <c r="AT346" s="39" t="s">
        <v>575</v>
      </c>
      <c r="AU346" s="39"/>
      <c r="AV346" s="39"/>
      <c r="AW346" s="39"/>
      <c r="AX346" s="39"/>
      <c r="AY346" s="39"/>
      <c r="AZ346" s="39"/>
      <c r="BA346" s="39"/>
      <c r="BB346" s="72">
        <f>(AI346*'"Вес" ПИР'!$B$36+AK346*'"Вес" ПИР'!$B$37+AM346*'"Вес" ПИР'!$B$38+AO346*'"Вес" ПИР'!$B$39+AQ346*'"Вес" ПИР'!$B$40+AS346*'"Вес" ПИР'!$B$41+AU346*'"Вес" ПИР'!$B$42+AW346*'"Вес" ПИР'!$B$43+AY346*'"Вес" ПИР'!$B$44+BA346*'"Вес" ПИР'!$B$45)/100</f>
        <v>0</v>
      </c>
      <c r="BC346" s="39" t="s">
        <v>576</v>
      </c>
      <c r="BD346" s="39"/>
      <c r="BE346" s="39" t="s">
        <v>576</v>
      </c>
      <c r="BF346" s="57"/>
      <c r="BG346" s="72">
        <f>(BD346*'"Вес" ПИР'!$B$50+BF346*'"Вес" ПИР'!$B$51)/100</f>
        <v>0</v>
      </c>
      <c r="BH346" s="39"/>
      <c r="BI346" s="72">
        <v>0</v>
      </c>
      <c r="BJ346" s="39"/>
      <c r="BK346" s="54" t="s">
        <v>729</v>
      </c>
      <c r="BL346" s="38">
        <f>(S346*'"Вес" ПИР'!$B$3+X346*'"Вес" ПИР'!$B$4+AG346*'"Вес" ПИР'!$B$5+BB346*'"Вес" ПИР'!$B$6+BG346*'"Вес" ПИР'!$B$7+BI346*'"Вес" ПИР'!$B$8)/100</f>
        <v>0</v>
      </c>
    </row>
    <row r="347" spans="1:64" ht="28">
      <c r="A347" s="39"/>
      <c r="B347" s="54">
        <v>2026</v>
      </c>
      <c r="C347" s="39" t="s">
        <v>565</v>
      </c>
      <c r="D347" s="39">
        <v>634649600</v>
      </c>
      <c r="E347" s="39" t="s">
        <v>726</v>
      </c>
      <c r="F347" s="39" t="s">
        <v>738</v>
      </c>
      <c r="G347" s="39" t="s">
        <v>739</v>
      </c>
      <c r="H347" s="39" t="s">
        <v>740</v>
      </c>
      <c r="I347" s="39" t="s">
        <v>418</v>
      </c>
      <c r="J347" s="39"/>
      <c r="K347" s="39" t="s">
        <v>571</v>
      </c>
      <c r="L347" s="39"/>
      <c r="M347" s="39" t="s">
        <v>570</v>
      </c>
      <c r="N347" s="39"/>
      <c r="O347" s="39" t="s">
        <v>570</v>
      </c>
      <c r="P347" s="39"/>
      <c r="Q347" s="39" t="s">
        <v>571</v>
      </c>
      <c r="R347" s="39"/>
      <c r="S347" s="38">
        <f>(J347*'"Вес" ПИР'!$B$13+L347*'"Вес" ПИР'!$B$14+N347*'"Вес" ПИР'!$B$15+P347*'"Вес" ПИР'!$B$16+R347*'"Вес" ПИР'!$B$17)/100</f>
        <v>0</v>
      </c>
      <c r="T347" s="39" t="s">
        <v>135</v>
      </c>
      <c r="U347" s="39"/>
      <c r="V347" s="39" t="s">
        <v>135</v>
      </c>
      <c r="W347" s="39"/>
      <c r="X347" s="72">
        <f>(U347*'"Вес" ПИР'!$B$22+W347*'"Вес" ПИР'!$B$23)/100</f>
        <v>0</v>
      </c>
      <c r="Y347" s="39"/>
      <c r="Z347" s="39"/>
      <c r="AA347" s="39"/>
      <c r="AB347" s="39"/>
      <c r="AC347" s="39"/>
      <c r="AD347" s="39"/>
      <c r="AE347" s="39"/>
      <c r="AF347" s="39"/>
      <c r="AG347" s="38">
        <f>(Z347*'"Вес" ПИР'!$B$28+AB347*'"Вес" ПИР'!$B$29+AD347*'"Вес" ПИР'!$B$30+AF347*'"Вес" ПИР'!$B$31)/100</f>
        <v>0</v>
      </c>
      <c r="AH347" s="39" t="s">
        <v>571</v>
      </c>
      <c r="AI347" s="39"/>
      <c r="AJ347" s="39" t="s">
        <v>575</v>
      </c>
      <c r="AK347" s="39"/>
      <c r="AL347" s="39"/>
      <c r="AM347" s="39"/>
      <c r="AN347" s="39"/>
      <c r="AO347" s="39"/>
      <c r="AP347" s="39" t="s">
        <v>575</v>
      </c>
      <c r="AQ347" s="39"/>
      <c r="AR347" s="39"/>
      <c r="AS347" s="39"/>
      <c r="AT347" s="39" t="s">
        <v>575</v>
      </c>
      <c r="AU347" s="39"/>
      <c r="AV347" s="39"/>
      <c r="AW347" s="39"/>
      <c r="AX347" s="39"/>
      <c r="AY347" s="39"/>
      <c r="AZ347" s="39"/>
      <c r="BA347" s="39"/>
      <c r="BB347" s="72">
        <f>(AI347*'"Вес" ПИР'!$B$36+AK347*'"Вес" ПИР'!$B$37+AM347*'"Вес" ПИР'!$B$38+AO347*'"Вес" ПИР'!$B$39+AQ347*'"Вес" ПИР'!$B$40+AS347*'"Вес" ПИР'!$B$41+AU347*'"Вес" ПИР'!$B$42+AW347*'"Вес" ПИР'!$B$43+AY347*'"Вес" ПИР'!$B$44+BA347*'"Вес" ПИР'!$B$45)/100</f>
        <v>0</v>
      </c>
      <c r="BC347" s="39" t="s">
        <v>576</v>
      </c>
      <c r="BD347" s="39"/>
      <c r="BE347" s="39" t="s">
        <v>576</v>
      </c>
      <c r="BF347" s="57"/>
      <c r="BG347" s="72">
        <f>(BD347*'"Вес" ПИР'!$B$50+BF347*'"Вес" ПИР'!$B$51)/100</f>
        <v>0</v>
      </c>
      <c r="BH347" s="39"/>
      <c r="BI347" s="72">
        <v>0</v>
      </c>
      <c r="BJ347" s="39"/>
      <c r="BK347" s="54" t="s">
        <v>729</v>
      </c>
      <c r="BL347" s="38">
        <f>(S347*'"Вес" ПИР'!$B$3+X347*'"Вес" ПИР'!$B$4+AG347*'"Вес" ПИР'!$B$5+BB347*'"Вес" ПИР'!$B$6+BG347*'"Вес" ПИР'!$B$7+BI347*'"Вес" ПИР'!$B$8)/100</f>
        <v>0</v>
      </c>
    </row>
    <row r="348" spans="1:64" ht="28">
      <c r="A348" s="39"/>
      <c r="B348" s="54">
        <v>2026</v>
      </c>
      <c r="C348" s="39" t="s">
        <v>565</v>
      </c>
      <c r="D348" s="39">
        <v>634633300</v>
      </c>
      <c r="E348" s="39" t="s">
        <v>726</v>
      </c>
      <c r="F348" s="39" t="s">
        <v>738</v>
      </c>
      <c r="G348" s="39" t="s">
        <v>741</v>
      </c>
      <c r="H348" s="39" t="s">
        <v>742</v>
      </c>
      <c r="I348" s="39" t="s">
        <v>418</v>
      </c>
      <c r="J348" s="39"/>
      <c r="K348" s="39" t="s">
        <v>571</v>
      </c>
      <c r="L348" s="39"/>
      <c r="M348" s="39" t="s">
        <v>570</v>
      </c>
      <c r="N348" s="39"/>
      <c r="O348" s="39" t="s">
        <v>570</v>
      </c>
      <c r="P348" s="39"/>
      <c r="Q348" s="39" t="s">
        <v>571</v>
      </c>
      <c r="R348" s="39"/>
      <c r="S348" s="38">
        <f>(J348*'"Вес" ПИР'!$B$13+L348*'"Вес" ПИР'!$B$14+N348*'"Вес" ПИР'!$B$15+P348*'"Вес" ПИР'!$B$16+R348*'"Вес" ПИР'!$B$17)/100</f>
        <v>0</v>
      </c>
      <c r="T348" s="39" t="s">
        <v>135</v>
      </c>
      <c r="U348" s="39"/>
      <c r="V348" s="39" t="s">
        <v>135</v>
      </c>
      <c r="W348" s="39"/>
      <c r="X348" s="72">
        <f>(U348*'"Вес" ПИР'!$B$22+W348*'"Вес" ПИР'!$B$23)/100</f>
        <v>0</v>
      </c>
      <c r="Y348" s="39"/>
      <c r="Z348" s="39"/>
      <c r="AA348" s="39"/>
      <c r="AB348" s="39"/>
      <c r="AC348" s="39"/>
      <c r="AD348" s="39"/>
      <c r="AE348" s="39"/>
      <c r="AF348" s="39"/>
      <c r="AG348" s="38">
        <f>(Z348*'"Вес" ПИР'!$B$28+AB348*'"Вес" ПИР'!$B$29+AD348*'"Вес" ПИР'!$B$30+AF348*'"Вес" ПИР'!$B$31)/100</f>
        <v>0</v>
      </c>
      <c r="AH348" s="39" t="s">
        <v>571</v>
      </c>
      <c r="AI348" s="39"/>
      <c r="AJ348" s="39" t="s">
        <v>575</v>
      </c>
      <c r="AK348" s="39"/>
      <c r="AL348" s="39"/>
      <c r="AM348" s="39"/>
      <c r="AN348" s="39"/>
      <c r="AO348" s="39"/>
      <c r="AP348" s="39" t="s">
        <v>575</v>
      </c>
      <c r="AQ348" s="39"/>
      <c r="AR348" s="39"/>
      <c r="AS348" s="39"/>
      <c r="AT348" s="39" t="s">
        <v>575</v>
      </c>
      <c r="AU348" s="39"/>
      <c r="AV348" s="39"/>
      <c r="AW348" s="39"/>
      <c r="AX348" s="39"/>
      <c r="AY348" s="39"/>
      <c r="AZ348" s="39"/>
      <c r="BA348" s="39"/>
      <c r="BB348" s="72">
        <f>(AI348*'"Вес" ПИР'!$B$36+AK348*'"Вес" ПИР'!$B$37+AM348*'"Вес" ПИР'!$B$38+AO348*'"Вес" ПИР'!$B$39+AQ348*'"Вес" ПИР'!$B$40+AS348*'"Вес" ПИР'!$B$41+AU348*'"Вес" ПИР'!$B$42+AW348*'"Вес" ПИР'!$B$43+AY348*'"Вес" ПИР'!$B$44+BA348*'"Вес" ПИР'!$B$45)/100</f>
        <v>0</v>
      </c>
      <c r="BC348" s="39" t="s">
        <v>576</v>
      </c>
      <c r="BD348" s="39"/>
      <c r="BE348" s="39" t="s">
        <v>576</v>
      </c>
      <c r="BF348" s="57"/>
      <c r="BG348" s="72">
        <f>(BD348*'"Вес" ПИР'!$B$50+BF348*'"Вес" ПИР'!$B$51)/100</f>
        <v>0</v>
      </c>
      <c r="BH348" s="39"/>
      <c r="BI348" s="72">
        <v>0</v>
      </c>
      <c r="BJ348" s="39"/>
      <c r="BK348" s="54" t="s">
        <v>729</v>
      </c>
      <c r="BL348" s="38">
        <f>(S348*'"Вес" ПИР'!$B$3+X348*'"Вес" ПИР'!$B$4+AG348*'"Вес" ПИР'!$B$5+BB348*'"Вес" ПИР'!$B$6+BG348*'"Вес" ПИР'!$B$7+BI348*'"Вес" ПИР'!$B$8)/100</f>
        <v>0</v>
      </c>
    </row>
    <row r="349" spans="1:64" ht="28">
      <c r="A349" s="39"/>
      <c r="B349" s="54">
        <v>2026</v>
      </c>
      <c r="C349" s="39" t="s">
        <v>565</v>
      </c>
      <c r="D349" s="39">
        <v>634635500</v>
      </c>
      <c r="E349" s="39" t="s">
        <v>726</v>
      </c>
      <c r="F349" s="39" t="s">
        <v>738</v>
      </c>
      <c r="G349" s="39" t="s">
        <v>743</v>
      </c>
      <c r="H349" s="39" t="s">
        <v>744</v>
      </c>
      <c r="I349" s="39" t="s">
        <v>418</v>
      </c>
      <c r="J349" s="39"/>
      <c r="K349" s="39" t="s">
        <v>571</v>
      </c>
      <c r="L349" s="39"/>
      <c r="M349" s="39" t="s">
        <v>570</v>
      </c>
      <c r="N349" s="39"/>
      <c r="O349" s="39" t="s">
        <v>570</v>
      </c>
      <c r="P349" s="39"/>
      <c r="Q349" s="39" t="s">
        <v>571</v>
      </c>
      <c r="R349" s="39"/>
      <c r="S349" s="38">
        <f>(J349*'"Вес" ПИР'!$B$13+L349*'"Вес" ПИР'!$B$14+N349*'"Вес" ПИР'!$B$15+P349*'"Вес" ПИР'!$B$16+R349*'"Вес" ПИР'!$B$17)/100</f>
        <v>0</v>
      </c>
      <c r="T349" s="39" t="s">
        <v>135</v>
      </c>
      <c r="U349" s="39"/>
      <c r="V349" s="39" t="s">
        <v>135</v>
      </c>
      <c r="W349" s="39"/>
      <c r="X349" s="72">
        <f>(U349*'"Вес" ПИР'!$B$22+W349*'"Вес" ПИР'!$B$23)/100</f>
        <v>0</v>
      </c>
      <c r="Y349" s="39"/>
      <c r="Z349" s="39"/>
      <c r="AA349" s="39"/>
      <c r="AB349" s="39"/>
      <c r="AC349" s="39"/>
      <c r="AD349" s="39"/>
      <c r="AE349" s="39"/>
      <c r="AF349" s="39"/>
      <c r="AG349" s="38">
        <f>(Z349*'"Вес" ПИР'!$B$28+AB349*'"Вес" ПИР'!$B$29+AD349*'"Вес" ПИР'!$B$30+AF349*'"Вес" ПИР'!$B$31)/100</f>
        <v>0</v>
      </c>
      <c r="AH349" s="39" t="s">
        <v>571</v>
      </c>
      <c r="AI349" s="39"/>
      <c r="AJ349" s="39" t="s">
        <v>575</v>
      </c>
      <c r="AK349" s="39"/>
      <c r="AL349" s="39"/>
      <c r="AM349" s="39"/>
      <c r="AN349" s="39"/>
      <c r="AO349" s="39"/>
      <c r="AP349" s="39" t="s">
        <v>575</v>
      </c>
      <c r="AQ349" s="39"/>
      <c r="AR349" s="39"/>
      <c r="AS349" s="39"/>
      <c r="AT349" s="39" t="s">
        <v>575</v>
      </c>
      <c r="AU349" s="39"/>
      <c r="AV349" s="39"/>
      <c r="AW349" s="39"/>
      <c r="AX349" s="39"/>
      <c r="AY349" s="39"/>
      <c r="AZ349" s="39"/>
      <c r="BA349" s="39"/>
      <c r="BB349" s="72">
        <f>(AI349*'"Вес" ПИР'!$B$36+AK349*'"Вес" ПИР'!$B$37+AM349*'"Вес" ПИР'!$B$38+AO349*'"Вес" ПИР'!$B$39+AQ349*'"Вес" ПИР'!$B$40+AS349*'"Вес" ПИР'!$B$41+AU349*'"Вес" ПИР'!$B$42+AW349*'"Вес" ПИР'!$B$43+AY349*'"Вес" ПИР'!$B$44+BA349*'"Вес" ПИР'!$B$45)/100</f>
        <v>0</v>
      </c>
      <c r="BC349" s="39" t="s">
        <v>576</v>
      </c>
      <c r="BD349" s="39"/>
      <c r="BE349" s="39" t="s">
        <v>576</v>
      </c>
      <c r="BF349" s="57"/>
      <c r="BG349" s="72">
        <f>(BD349*'"Вес" ПИР'!$B$50+BF349*'"Вес" ПИР'!$B$51)/100</f>
        <v>0</v>
      </c>
      <c r="BH349" s="39"/>
      <c r="BI349" s="72">
        <v>0</v>
      </c>
      <c r="BJ349" s="39"/>
      <c r="BK349" s="54" t="s">
        <v>729</v>
      </c>
      <c r="BL349" s="38">
        <f>(S349*'"Вес" ПИР'!$B$3+X349*'"Вес" ПИР'!$B$4+AG349*'"Вес" ПИР'!$B$5+BB349*'"Вес" ПИР'!$B$6+BG349*'"Вес" ПИР'!$B$7+BI349*'"Вес" ПИР'!$B$8)/100</f>
        <v>0</v>
      </c>
    </row>
    <row r="350" spans="1:64" ht="28">
      <c r="A350" s="39"/>
      <c r="B350" s="54">
        <v>2026</v>
      </c>
      <c r="C350" s="39" t="s">
        <v>565</v>
      </c>
      <c r="D350" s="39">
        <v>634637200</v>
      </c>
      <c r="E350" s="39" t="s">
        <v>726</v>
      </c>
      <c r="F350" s="39" t="s">
        <v>738</v>
      </c>
      <c r="G350" s="39" t="s">
        <v>745</v>
      </c>
      <c r="H350" s="39" t="s">
        <v>746</v>
      </c>
      <c r="I350" s="39" t="s">
        <v>418</v>
      </c>
      <c r="J350" s="39"/>
      <c r="K350" s="39" t="s">
        <v>571</v>
      </c>
      <c r="L350" s="39"/>
      <c r="M350" s="39" t="s">
        <v>570</v>
      </c>
      <c r="N350" s="39"/>
      <c r="O350" s="39" t="s">
        <v>570</v>
      </c>
      <c r="P350" s="39"/>
      <c r="Q350" s="39" t="s">
        <v>571</v>
      </c>
      <c r="R350" s="39"/>
      <c r="S350" s="38">
        <f>(J350*'"Вес" ПИР'!$B$13+L350*'"Вес" ПИР'!$B$14+N350*'"Вес" ПИР'!$B$15+P350*'"Вес" ПИР'!$B$16+R350*'"Вес" ПИР'!$B$17)/100</f>
        <v>0</v>
      </c>
      <c r="T350" s="39" t="s">
        <v>135</v>
      </c>
      <c r="U350" s="39"/>
      <c r="V350" s="39" t="s">
        <v>135</v>
      </c>
      <c r="W350" s="39"/>
      <c r="X350" s="72">
        <f>(U350*'"Вес" ПИР'!$B$22+W350*'"Вес" ПИР'!$B$23)/100</f>
        <v>0</v>
      </c>
      <c r="Y350" s="39"/>
      <c r="Z350" s="39"/>
      <c r="AA350" s="39"/>
      <c r="AB350" s="39"/>
      <c r="AC350" s="39"/>
      <c r="AD350" s="39"/>
      <c r="AE350" s="39"/>
      <c r="AF350" s="39"/>
      <c r="AG350" s="38">
        <f>(Z350*'"Вес" ПИР'!$B$28+AB350*'"Вес" ПИР'!$B$29+AD350*'"Вес" ПИР'!$B$30+AF350*'"Вес" ПИР'!$B$31)/100</f>
        <v>0</v>
      </c>
      <c r="AH350" s="39" t="s">
        <v>571</v>
      </c>
      <c r="AI350" s="39"/>
      <c r="AJ350" s="39" t="s">
        <v>575</v>
      </c>
      <c r="AK350" s="39"/>
      <c r="AL350" s="39"/>
      <c r="AM350" s="39"/>
      <c r="AN350" s="39"/>
      <c r="AO350" s="39"/>
      <c r="AP350" s="39" t="s">
        <v>575</v>
      </c>
      <c r="AQ350" s="39"/>
      <c r="AR350" s="39"/>
      <c r="AS350" s="39"/>
      <c r="AT350" s="39" t="s">
        <v>575</v>
      </c>
      <c r="AU350" s="39"/>
      <c r="AV350" s="39"/>
      <c r="AW350" s="39"/>
      <c r="AX350" s="39"/>
      <c r="AY350" s="39"/>
      <c r="AZ350" s="39"/>
      <c r="BA350" s="39"/>
      <c r="BB350" s="72">
        <f>(AI350*'"Вес" ПИР'!$B$36+AK350*'"Вес" ПИР'!$B$37+AM350*'"Вес" ПИР'!$B$38+AO350*'"Вес" ПИР'!$B$39+AQ350*'"Вес" ПИР'!$B$40+AS350*'"Вес" ПИР'!$B$41+AU350*'"Вес" ПИР'!$B$42+AW350*'"Вес" ПИР'!$B$43+AY350*'"Вес" ПИР'!$B$44+BA350*'"Вес" ПИР'!$B$45)/100</f>
        <v>0</v>
      </c>
      <c r="BC350" s="39" t="s">
        <v>576</v>
      </c>
      <c r="BD350" s="39"/>
      <c r="BE350" s="39" t="s">
        <v>576</v>
      </c>
      <c r="BF350" s="57"/>
      <c r="BG350" s="72">
        <f>(BD350*'"Вес" ПИР'!$B$50+BF350*'"Вес" ПИР'!$B$51)/100</f>
        <v>0</v>
      </c>
      <c r="BH350" s="39"/>
      <c r="BI350" s="72">
        <v>0</v>
      </c>
      <c r="BJ350" s="39"/>
      <c r="BK350" s="54" t="s">
        <v>729</v>
      </c>
      <c r="BL350" s="38">
        <f>(S350*'"Вес" ПИР'!$B$3+X350*'"Вес" ПИР'!$B$4+AG350*'"Вес" ПИР'!$B$5+BB350*'"Вес" ПИР'!$B$6+BG350*'"Вес" ПИР'!$B$7+BI350*'"Вес" ПИР'!$B$8)/100</f>
        <v>0</v>
      </c>
    </row>
    <row r="351" spans="1:64" ht="28">
      <c r="A351" s="39"/>
      <c r="B351" s="54">
        <v>2026</v>
      </c>
      <c r="C351" s="39" t="s">
        <v>565</v>
      </c>
      <c r="D351" s="39">
        <v>634637600</v>
      </c>
      <c r="E351" s="39" t="s">
        <v>726</v>
      </c>
      <c r="F351" s="39" t="s">
        <v>738</v>
      </c>
      <c r="G351" s="39" t="s">
        <v>745</v>
      </c>
      <c r="H351" s="39" t="s">
        <v>747</v>
      </c>
      <c r="I351" s="39" t="s">
        <v>418</v>
      </c>
      <c r="J351" s="39"/>
      <c r="K351" s="39" t="s">
        <v>571</v>
      </c>
      <c r="L351" s="39"/>
      <c r="M351" s="39" t="s">
        <v>570</v>
      </c>
      <c r="N351" s="39"/>
      <c r="O351" s="39" t="s">
        <v>570</v>
      </c>
      <c r="P351" s="39"/>
      <c r="Q351" s="39" t="s">
        <v>571</v>
      </c>
      <c r="R351" s="39"/>
      <c r="S351" s="38">
        <f>(J351*'"Вес" ПИР'!$B$13+L351*'"Вес" ПИР'!$B$14+N351*'"Вес" ПИР'!$B$15+P351*'"Вес" ПИР'!$B$16+R351*'"Вес" ПИР'!$B$17)/100</f>
        <v>0</v>
      </c>
      <c r="T351" s="39" t="s">
        <v>135</v>
      </c>
      <c r="U351" s="39"/>
      <c r="V351" s="39" t="s">
        <v>135</v>
      </c>
      <c r="W351" s="39"/>
      <c r="X351" s="72">
        <f>(U351*'"Вес" ПИР'!$B$22+W351*'"Вес" ПИР'!$B$23)/100</f>
        <v>0</v>
      </c>
      <c r="Y351" s="39"/>
      <c r="Z351" s="39"/>
      <c r="AA351" s="39"/>
      <c r="AB351" s="39"/>
      <c r="AC351" s="39"/>
      <c r="AD351" s="39"/>
      <c r="AE351" s="39"/>
      <c r="AF351" s="39"/>
      <c r="AG351" s="38">
        <f>(Z351*'"Вес" ПИР'!$B$28+AB351*'"Вес" ПИР'!$B$29+AD351*'"Вес" ПИР'!$B$30+AF351*'"Вес" ПИР'!$B$31)/100</f>
        <v>0</v>
      </c>
      <c r="AH351" s="39" t="s">
        <v>571</v>
      </c>
      <c r="AI351" s="39"/>
      <c r="AJ351" s="39" t="s">
        <v>575</v>
      </c>
      <c r="AK351" s="39"/>
      <c r="AL351" s="39"/>
      <c r="AM351" s="39"/>
      <c r="AN351" s="39"/>
      <c r="AO351" s="39"/>
      <c r="AP351" s="39" t="s">
        <v>575</v>
      </c>
      <c r="AQ351" s="39"/>
      <c r="AR351" s="39"/>
      <c r="AS351" s="39"/>
      <c r="AT351" s="39" t="s">
        <v>575</v>
      </c>
      <c r="AU351" s="39"/>
      <c r="AV351" s="39"/>
      <c r="AW351" s="39"/>
      <c r="AX351" s="39"/>
      <c r="AY351" s="39"/>
      <c r="AZ351" s="39"/>
      <c r="BA351" s="39"/>
      <c r="BB351" s="72">
        <f>(AI351*'"Вес" ПИР'!$B$36+AK351*'"Вес" ПИР'!$B$37+AM351*'"Вес" ПИР'!$B$38+AO351*'"Вес" ПИР'!$B$39+AQ351*'"Вес" ПИР'!$B$40+AS351*'"Вес" ПИР'!$B$41+AU351*'"Вес" ПИР'!$B$42+AW351*'"Вес" ПИР'!$B$43+AY351*'"Вес" ПИР'!$B$44+BA351*'"Вес" ПИР'!$B$45)/100</f>
        <v>0</v>
      </c>
      <c r="BC351" s="39" t="s">
        <v>576</v>
      </c>
      <c r="BD351" s="39"/>
      <c r="BE351" s="39" t="s">
        <v>576</v>
      </c>
      <c r="BF351" s="57"/>
      <c r="BG351" s="72">
        <f>(BD351*'"Вес" ПИР'!$B$50+BF351*'"Вес" ПИР'!$B$51)/100</f>
        <v>0</v>
      </c>
      <c r="BH351" s="39"/>
      <c r="BI351" s="72">
        <v>0</v>
      </c>
      <c r="BJ351" s="39"/>
      <c r="BK351" s="54" t="s">
        <v>729</v>
      </c>
      <c r="BL351" s="38">
        <f>(S351*'"Вес" ПИР'!$B$3+X351*'"Вес" ПИР'!$B$4+AG351*'"Вес" ПИР'!$B$5+BB351*'"Вес" ПИР'!$B$6+BG351*'"Вес" ПИР'!$B$7+BI351*'"Вес" ПИР'!$B$8)/100</f>
        <v>0</v>
      </c>
    </row>
    <row r="352" spans="1:64" ht="28">
      <c r="A352" s="39"/>
      <c r="B352" s="54">
        <v>2026</v>
      </c>
      <c r="C352" s="39" t="s">
        <v>565</v>
      </c>
      <c r="D352" s="39">
        <v>634643300</v>
      </c>
      <c r="E352" s="39" t="s">
        <v>726</v>
      </c>
      <c r="F352" s="39" t="s">
        <v>738</v>
      </c>
      <c r="G352" s="39" t="s">
        <v>748</v>
      </c>
      <c r="H352" s="39" t="s">
        <v>749</v>
      </c>
      <c r="I352" s="39" t="s">
        <v>418</v>
      </c>
      <c r="J352" s="39"/>
      <c r="K352" s="39" t="s">
        <v>571</v>
      </c>
      <c r="L352" s="39"/>
      <c r="M352" s="39" t="s">
        <v>570</v>
      </c>
      <c r="N352" s="39"/>
      <c r="O352" s="39" t="s">
        <v>570</v>
      </c>
      <c r="P352" s="39"/>
      <c r="Q352" s="39" t="s">
        <v>571</v>
      </c>
      <c r="R352" s="39"/>
      <c r="S352" s="38">
        <f>(J352*'"Вес" ПИР'!$B$13+L352*'"Вес" ПИР'!$B$14+N352*'"Вес" ПИР'!$B$15+P352*'"Вес" ПИР'!$B$16+R352*'"Вес" ПИР'!$B$17)/100</f>
        <v>0</v>
      </c>
      <c r="T352" s="39" t="s">
        <v>135</v>
      </c>
      <c r="U352" s="39"/>
      <c r="V352" s="39" t="s">
        <v>135</v>
      </c>
      <c r="W352" s="39"/>
      <c r="X352" s="72">
        <f>(U352*'"Вес" ПИР'!$B$22+W352*'"Вес" ПИР'!$B$23)/100</f>
        <v>0</v>
      </c>
      <c r="Y352" s="39"/>
      <c r="Z352" s="39"/>
      <c r="AA352" s="39"/>
      <c r="AB352" s="39"/>
      <c r="AC352" s="39"/>
      <c r="AD352" s="39"/>
      <c r="AE352" s="39"/>
      <c r="AF352" s="39"/>
      <c r="AG352" s="38">
        <f>(Z352*'"Вес" ПИР'!$B$28+AB352*'"Вес" ПИР'!$B$29+AD352*'"Вес" ПИР'!$B$30+AF352*'"Вес" ПИР'!$B$31)/100</f>
        <v>0</v>
      </c>
      <c r="AH352" s="39" t="s">
        <v>571</v>
      </c>
      <c r="AI352" s="39"/>
      <c r="AJ352" s="39" t="s">
        <v>575</v>
      </c>
      <c r="AK352" s="39"/>
      <c r="AL352" s="39"/>
      <c r="AM352" s="39"/>
      <c r="AN352" s="39"/>
      <c r="AO352" s="39"/>
      <c r="AP352" s="39" t="s">
        <v>575</v>
      </c>
      <c r="AQ352" s="39"/>
      <c r="AR352" s="39"/>
      <c r="AS352" s="39"/>
      <c r="AT352" s="39" t="s">
        <v>575</v>
      </c>
      <c r="AU352" s="39"/>
      <c r="AV352" s="39"/>
      <c r="AW352" s="39"/>
      <c r="AX352" s="39"/>
      <c r="AY352" s="39"/>
      <c r="AZ352" s="39"/>
      <c r="BA352" s="39"/>
      <c r="BB352" s="72">
        <f>(AI352*'"Вес" ПИР'!$B$36+AK352*'"Вес" ПИР'!$B$37+AM352*'"Вес" ПИР'!$B$38+AO352*'"Вес" ПИР'!$B$39+AQ352*'"Вес" ПИР'!$B$40+AS352*'"Вес" ПИР'!$B$41+AU352*'"Вес" ПИР'!$B$42+AW352*'"Вес" ПИР'!$B$43+AY352*'"Вес" ПИР'!$B$44+BA352*'"Вес" ПИР'!$B$45)/100</f>
        <v>0</v>
      </c>
      <c r="BC352" s="39" t="s">
        <v>576</v>
      </c>
      <c r="BD352" s="39"/>
      <c r="BE352" s="39" t="s">
        <v>576</v>
      </c>
      <c r="BF352" s="57"/>
      <c r="BG352" s="72">
        <f>(BD352*'"Вес" ПИР'!$B$50+BF352*'"Вес" ПИР'!$B$51)/100</f>
        <v>0</v>
      </c>
      <c r="BH352" s="39"/>
      <c r="BI352" s="72">
        <v>0</v>
      </c>
      <c r="BJ352" s="39"/>
      <c r="BK352" s="54" t="s">
        <v>729</v>
      </c>
      <c r="BL352" s="38">
        <f>(S352*'"Вес" ПИР'!$B$3+X352*'"Вес" ПИР'!$B$4+AG352*'"Вес" ПИР'!$B$5+BB352*'"Вес" ПИР'!$B$6+BG352*'"Вес" ПИР'!$B$7+BI352*'"Вес" ПИР'!$B$8)/100</f>
        <v>0</v>
      </c>
    </row>
    <row r="353" spans="1:64" ht="28">
      <c r="A353" s="39"/>
      <c r="B353" s="54">
        <v>2026</v>
      </c>
      <c r="C353" s="39" t="s">
        <v>565</v>
      </c>
      <c r="D353" s="39">
        <v>634643600</v>
      </c>
      <c r="E353" s="39" t="s">
        <v>726</v>
      </c>
      <c r="F353" s="39" t="s">
        <v>738</v>
      </c>
      <c r="G353" s="39" t="s">
        <v>748</v>
      </c>
      <c r="H353" s="39" t="s">
        <v>750</v>
      </c>
      <c r="I353" s="39" t="s">
        <v>418</v>
      </c>
      <c r="J353" s="39"/>
      <c r="K353" s="39" t="s">
        <v>571</v>
      </c>
      <c r="L353" s="39"/>
      <c r="M353" s="39" t="s">
        <v>570</v>
      </c>
      <c r="N353" s="39"/>
      <c r="O353" s="39" t="s">
        <v>570</v>
      </c>
      <c r="P353" s="39"/>
      <c r="Q353" s="39" t="s">
        <v>571</v>
      </c>
      <c r="R353" s="39"/>
      <c r="S353" s="38">
        <f>(J353*'"Вес" ПИР'!$B$13+L353*'"Вес" ПИР'!$B$14+N353*'"Вес" ПИР'!$B$15+P353*'"Вес" ПИР'!$B$16+R353*'"Вес" ПИР'!$B$17)/100</f>
        <v>0</v>
      </c>
      <c r="T353" s="39" t="s">
        <v>135</v>
      </c>
      <c r="U353" s="39"/>
      <c r="V353" s="39" t="s">
        <v>135</v>
      </c>
      <c r="W353" s="39"/>
      <c r="X353" s="72">
        <f>(U353*'"Вес" ПИР'!$B$22+W353*'"Вес" ПИР'!$B$23)/100</f>
        <v>0</v>
      </c>
      <c r="Y353" s="39"/>
      <c r="Z353" s="39"/>
      <c r="AA353" s="39"/>
      <c r="AB353" s="39"/>
      <c r="AC353" s="39"/>
      <c r="AD353" s="39"/>
      <c r="AE353" s="39"/>
      <c r="AF353" s="39"/>
      <c r="AG353" s="38">
        <f>(Z353*'"Вес" ПИР'!$B$28+AB353*'"Вес" ПИР'!$B$29+AD353*'"Вес" ПИР'!$B$30+AF353*'"Вес" ПИР'!$B$31)/100</f>
        <v>0</v>
      </c>
      <c r="AH353" s="39" t="s">
        <v>571</v>
      </c>
      <c r="AI353" s="39"/>
      <c r="AJ353" s="39" t="s">
        <v>575</v>
      </c>
      <c r="AK353" s="39"/>
      <c r="AL353" s="39"/>
      <c r="AM353" s="39"/>
      <c r="AN353" s="39"/>
      <c r="AO353" s="39"/>
      <c r="AP353" s="39" t="s">
        <v>575</v>
      </c>
      <c r="AQ353" s="39"/>
      <c r="AR353" s="39"/>
      <c r="AS353" s="39"/>
      <c r="AT353" s="39" t="s">
        <v>575</v>
      </c>
      <c r="AU353" s="39"/>
      <c r="AV353" s="39"/>
      <c r="AW353" s="39"/>
      <c r="AX353" s="39"/>
      <c r="AY353" s="39"/>
      <c r="AZ353" s="39"/>
      <c r="BA353" s="39"/>
      <c r="BB353" s="72">
        <f>(AI353*'"Вес" ПИР'!$B$36+AK353*'"Вес" ПИР'!$B$37+AM353*'"Вес" ПИР'!$B$38+AO353*'"Вес" ПИР'!$B$39+AQ353*'"Вес" ПИР'!$B$40+AS353*'"Вес" ПИР'!$B$41+AU353*'"Вес" ПИР'!$B$42+AW353*'"Вес" ПИР'!$B$43+AY353*'"Вес" ПИР'!$B$44+BA353*'"Вес" ПИР'!$B$45)/100</f>
        <v>0</v>
      </c>
      <c r="BC353" s="39" t="s">
        <v>576</v>
      </c>
      <c r="BD353" s="39"/>
      <c r="BE353" s="39" t="s">
        <v>576</v>
      </c>
      <c r="BF353" s="57"/>
      <c r="BG353" s="72">
        <f>(BD353*'"Вес" ПИР'!$B$50+BF353*'"Вес" ПИР'!$B$51)/100</f>
        <v>0</v>
      </c>
      <c r="BH353" s="39"/>
      <c r="BI353" s="72">
        <v>0</v>
      </c>
      <c r="BJ353" s="39"/>
      <c r="BK353" s="54" t="s">
        <v>729</v>
      </c>
      <c r="BL353" s="38">
        <f>(S353*'"Вес" ПИР'!$B$3+X353*'"Вес" ПИР'!$B$4+AG353*'"Вес" ПИР'!$B$5+BB353*'"Вес" ПИР'!$B$6+BG353*'"Вес" ПИР'!$B$7+BI353*'"Вес" ПИР'!$B$8)/100</f>
        <v>0</v>
      </c>
    </row>
    <row r="354" spans="1:64" ht="28">
      <c r="A354" s="39"/>
      <c r="B354" s="54">
        <v>2026</v>
      </c>
      <c r="C354" s="39" t="s">
        <v>565</v>
      </c>
      <c r="D354" s="39">
        <v>634645200</v>
      </c>
      <c r="E354" s="39" t="s">
        <v>726</v>
      </c>
      <c r="F354" s="39" t="s">
        <v>738</v>
      </c>
      <c r="G354" s="39"/>
      <c r="H354" s="39" t="s">
        <v>546</v>
      </c>
      <c r="I354" s="39" t="s">
        <v>418</v>
      </c>
      <c r="J354" s="39"/>
      <c r="K354" s="39" t="s">
        <v>571</v>
      </c>
      <c r="L354" s="39"/>
      <c r="M354" s="39" t="s">
        <v>570</v>
      </c>
      <c r="N354" s="39"/>
      <c r="O354" s="39" t="s">
        <v>570</v>
      </c>
      <c r="P354" s="39"/>
      <c r="Q354" s="39" t="s">
        <v>571</v>
      </c>
      <c r="R354" s="39"/>
      <c r="S354" s="38">
        <f>(J354*'"Вес" ПИР'!$B$13+L354*'"Вес" ПИР'!$B$14+N354*'"Вес" ПИР'!$B$15+P354*'"Вес" ПИР'!$B$16+R354*'"Вес" ПИР'!$B$17)/100</f>
        <v>0</v>
      </c>
      <c r="T354" s="39" t="s">
        <v>135</v>
      </c>
      <c r="U354" s="39"/>
      <c r="V354" s="39" t="s">
        <v>135</v>
      </c>
      <c r="W354" s="39"/>
      <c r="X354" s="72">
        <f>(U354*'"Вес" ПИР'!$B$22+W354*'"Вес" ПИР'!$B$23)/100</f>
        <v>0</v>
      </c>
      <c r="Y354" s="39"/>
      <c r="Z354" s="39"/>
      <c r="AA354" s="39"/>
      <c r="AB354" s="39"/>
      <c r="AC354" s="39"/>
      <c r="AD354" s="39"/>
      <c r="AE354" s="39"/>
      <c r="AF354" s="39"/>
      <c r="AG354" s="38">
        <f>(Z354*'"Вес" ПИР'!$B$28+AB354*'"Вес" ПИР'!$B$29+AD354*'"Вес" ПИР'!$B$30+AF354*'"Вес" ПИР'!$B$31)/100</f>
        <v>0</v>
      </c>
      <c r="AH354" s="39" t="s">
        <v>571</v>
      </c>
      <c r="AI354" s="39"/>
      <c r="AJ354" s="39" t="s">
        <v>575</v>
      </c>
      <c r="AK354" s="39"/>
      <c r="AL354" s="39"/>
      <c r="AM354" s="39"/>
      <c r="AN354" s="39"/>
      <c r="AO354" s="39"/>
      <c r="AP354" s="39" t="s">
        <v>575</v>
      </c>
      <c r="AQ354" s="39"/>
      <c r="AR354" s="39"/>
      <c r="AS354" s="39"/>
      <c r="AT354" s="39" t="s">
        <v>575</v>
      </c>
      <c r="AU354" s="39"/>
      <c r="AV354" s="39"/>
      <c r="AW354" s="39"/>
      <c r="AX354" s="39"/>
      <c r="AY354" s="39"/>
      <c r="AZ354" s="39"/>
      <c r="BA354" s="39"/>
      <c r="BB354" s="72">
        <f>(AI354*'"Вес" ПИР'!$B$36+AK354*'"Вес" ПИР'!$B$37+AM354*'"Вес" ПИР'!$B$38+AO354*'"Вес" ПИР'!$B$39+AQ354*'"Вес" ПИР'!$B$40+AS354*'"Вес" ПИР'!$B$41+AU354*'"Вес" ПИР'!$B$42+AW354*'"Вес" ПИР'!$B$43+AY354*'"Вес" ПИР'!$B$44+BA354*'"Вес" ПИР'!$B$45)/100</f>
        <v>0</v>
      </c>
      <c r="BC354" s="39" t="s">
        <v>576</v>
      </c>
      <c r="BD354" s="39"/>
      <c r="BE354" s="39" t="s">
        <v>576</v>
      </c>
      <c r="BF354" s="57"/>
      <c r="BG354" s="72">
        <f>(BD354*'"Вес" ПИР'!$B$50+BF354*'"Вес" ПИР'!$B$51)/100</f>
        <v>0</v>
      </c>
      <c r="BH354" s="39"/>
      <c r="BI354" s="72">
        <v>0</v>
      </c>
      <c r="BJ354" s="39"/>
      <c r="BK354" s="54" t="s">
        <v>729</v>
      </c>
      <c r="BL354" s="38">
        <f>(S354*'"Вес" ПИР'!$B$3+X354*'"Вес" ПИР'!$B$4+AG354*'"Вес" ПИР'!$B$5+BB354*'"Вес" ПИР'!$B$6+BG354*'"Вес" ПИР'!$B$7+BI354*'"Вес" ПИР'!$B$8)/100</f>
        <v>0</v>
      </c>
    </row>
    <row r="355" spans="1:64" ht="28">
      <c r="A355" s="39"/>
      <c r="B355" s="54">
        <v>2026</v>
      </c>
      <c r="C355" s="39" t="s">
        <v>565</v>
      </c>
      <c r="D355" s="39">
        <v>634645400</v>
      </c>
      <c r="E355" s="39" t="s">
        <v>726</v>
      </c>
      <c r="F355" s="39" t="s">
        <v>738</v>
      </c>
      <c r="G355" s="39"/>
      <c r="H355" s="39" t="s">
        <v>552</v>
      </c>
      <c r="I355" s="39" t="s">
        <v>418</v>
      </c>
      <c r="J355" s="39"/>
      <c r="K355" s="39" t="s">
        <v>571</v>
      </c>
      <c r="L355" s="39"/>
      <c r="M355" s="39" t="s">
        <v>570</v>
      </c>
      <c r="N355" s="39"/>
      <c r="O355" s="39" t="s">
        <v>570</v>
      </c>
      <c r="P355" s="39"/>
      <c r="Q355" s="39" t="s">
        <v>571</v>
      </c>
      <c r="R355" s="39"/>
      <c r="S355" s="38">
        <f>(J355*'"Вес" ПИР'!$B$13+L355*'"Вес" ПИР'!$B$14+N355*'"Вес" ПИР'!$B$15+P355*'"Вес" ПИР'!$B$16+R355*'"Вес" ПИР'!$B$17)/100</f>
        <v>0</v>
      </c>
      <c r="T355" s="39" t="s">
        <v>135</v>
      </c>
      <c r="U355" s="39"/>
      <c r="V355" s="39" t="s">
        <v>135</v>
      </c>
      <c r="W355" s="39"/>
      <c r="X355" s="72">
        <f>(U355*'"Вес" ПИР'!$B$22+W355*'"Вес" ПИР'!$B$23)/100</f>
        <v>0</v>
      </c>
      <c r="Y355" s="39"/>
      <c r="Z355" s="39"/>
      <c r="AA355" s="39"/>
      <c r="AB355" s="39"/>
      <c r="AC355" s="39"/>
      <c r="AD355" s="39"/>
      <c r="AE355" s="39"/>
      <c r="AF355" s="39"/>
      <c r="AG355" s="38">
        <f>(Z355*'"Вес" ПИР'!$B$28+AB355*'"Вес" ПИР'!$B$29+AD355*'"Вес" ПИР'!$B$30+AF355*'"Вес" ПИР'!$B$31)/100</f>
        <v>0</v>
      </c>
      <c r="AH355" s="39" t="s">
        <v>571</v>
      </c>
      <c r="AI355" s="39"/>
      <c r="AJ355" s="39" t="s">
        <v>575</v>
      </c>
      <c r="AK355" s="39"/>
      <c r="AL355" s="39"/>
      <c r="AM355" s="39"/>
      <c r="AN355" s="39"/>
      <c r="AO355" s="39"/>
      <c r="AP355" s="39" t="s">
        <v>575</v>
      </c>
      <c r="AQ355" s="39"/>
      <c r="AR355" s="39"/>
      <c r="AS355" s="39"/>
      <c r="AT355" s="39" t="s">
        <v>575</v>
      </c>
      <c r="AU355" s="39"/>
      <c r="AV355" s="39"/>
      <c r="AW355" s="39"/>
      <c r="AX355" s="39"/>
      <c r="AY355" s="39"/>
      <c r="AZ355" s="39"/>
      <c r="BA355" s="39"/>
      <c r="BB355" s="72">
        <f>(AI355*'"Вес" ПИР'!$B$36+AK355*'"Вес" ПИР'!$B$37+AM355*'"Вес" ПИР'!$B$38+AO355*'"Вес" ПИР'!$B$39+AQ355*'"Вес" ПИР'!$B$40+AS355*'"Вес" ПИР'!$B$41+AU355*'"Вес" ПИР'!$B$42+AW355*'"Вес" ПИР'!$B$43+AY355*'"Вес" ПИР'!$B$44+BA355*'"Вес" ПИР'!$B$45)/100</f>
        <v>0</v>
      </c>
      <c r="BC355" s="39" t="s">
        <v>576</v>
      </c>
      <c r="BD355" s="39"/>
      <c r="BE355" s="39" t="s">
        <v>576</v>
      </c>
      <c r="BF355" s="57"/>
      <c r="BG355" s="72">
        <f>(BD355*'"Вес" ПИР'!$B$50+BF355*'"Вес" ПИР'!$B$51)/100</f>
        <v>0</v>
      </c>
      <c r="BH355" s="39"/>
      <c r="BI355" s="72">
        <v>0</v>
      </c>
      <c r="BJ355" s="39"/>
      <c r="BK355" s="54" t="s">
        <v>729</v>
      </c>
      <c r="BL355" s="38">
        <f>(S355*'"Вес" ПИР'!$B$3+X355*'"Вес" ПИР'!$B$4+AG355*'"Вес" ПИР'!$B$5+BB355*'"Вес" ПИР'!$B$6+BG355*'"Вес" ПИР'!$B$7+BI355*'"Вес" ПИР'!$B$8)/100</f>
        <v>0</v>
      </c>
    </row>
    <row r="356" spans="1:64" ht="28">
      <c r="A356" s="39"/>
      <c r="B356" s="54">
        <v>2026</v>
      </c>
      <c r="C356" s="39" t="s">
        <v>565</v>
      </c>
      <c r="D356" s="39">
        <v>634647200</v>
      </c>
      <c r="E356" s="39" t="s">
        <v>726</v>
      </c>
      <c r="F356" s="39" t="s">
        <v>738</v>
      </c>
      <c r="G356" s="39"/>
      <c r="H356" s="39" t="s">
        <v>243</v>
      </c>
      <c r="I356" s="39" t="s">
        <v>418</v>
      </c>
      <c r="J356" s="39"/>
      <c r="K356" s="39" t="s">
        <v>571</v>
      </c>
      <c r="L356" s="39"/>
      <c r="M356" s="39" t="s">
        <v>570</v>
      </c>
      <c r="N356" s="39"/>
      <c r="O356" s="39" t="s">
        <v>570</v>
      </c>
      <c r="P356" s="39"/>
      <c r="Q356" s="39" t="s">
        <v>571</v>
      </c>
      <c r="R356" s="39"/>
      <c r="S356" s="38">
        <f>(J356*'"Вес" ПИР'!$B$13+L356*'"Вес" ПИР'!$B$14+N356*'"Вес" ПИР'!$B$15+P356*'"Вес" ПИР'!$B$16+R356*'"Вес" ПИР'!$B$17)/100</f>
        <v>0</v>
      </c>
      <c r="T356" s="39" t="s">
        <v>135</v>
      </c>
      <c r="U356" s="39"/>
      <c r="V356" s="39" t="s">
        <v>135</v>
      </c>
      <c r="W356" s="39"/>
      <c r="X356" s="72">
        <f>(U356*'"Вес" ПИР'!$B$22+W356*'"Вес" ПИР'!$B$23)/100</f>
        <v>0</v>
      </c>
      <c r="Y356" s="39"/>
      <c r="Z356" s="39"/>
      <c r="AA356" s="39"/>
      <c r="AB356" s="39"/>
      <c r="AC356" s="39"/>
      <c r="AD356" s="39"/>
      <c r="AE356" s="39"/>
      <c r="AF356" s="39"/>
      <c r="AG356" s="38">
        <f>(Z356*'"Вес" ПИР'!$B$28+AB356*'"Вес" ПИР'!$B$29+AD356*'"Вес" ПИР'!$B$30+AF356*'"Вес" ПИР'!$B$31)/100</f>
        <v>0</v>
      </c>
      <c r="AH356" s="39" t="s">
        <v>571</v>
      </c>
      <c r="AI356" s="39"/>
      <c r="AJ356" s="39" t="s">
        <v>575</v>
      </c>
      <c r="AK356" s="39"/>
      <c r="AL356" s="39"/>
      <c r="AM356" s="39"/>
      <c r="AN356" s="39"/>
      <c r="AO356" s="39"/>
      <c r="AP356" s="39" t="s">
        <v>575</v>
      </c>
      <c r="AQ356" s="39"/>
      <c r="AR356" s="39"/>
      <c r="AS356" s="39"/>
      <c r="AT356" s="39" t="s">
        <v>575</v>
      </c>
      <c r="AU356" s="39"/>
      <c r="AV356" s="39"/>
      <c r="AW356" s="39"/>
      <c r="AX356" s="39"/>
      <c r="AY356" s="39"/>
      <c r="AZ356" s="39"/>
      <c r="BA356" s="39"/>
      <c r="BB356" s="72">
        <f>(AI356*'"Вес" ПИР'!$B$36+AK356*'"Вес" ПИР'!$B$37+AM356*'"Вес" ПИР'!$B$38+AO356*'"Вес" ПИР'!$B$39+AQ356*'"Вес" ПИР'!$B$40+AS356*'"Вес" ПИР'!$B$41+AU356*'"Вес" ПИР'!$B$42+AW356*'"Вес" ПИР'!$B$43+AY356*'"Вес" ПИР'!$B$44+BA356*'"Вес" ПИР'!$B$45)/100</f>
        <v>0</v>
      </c>
      <c r="BC356" s="39" t="s">
        <v>576</v>
      </c>
      <c r="BD356" s="39"/>
      <c r="BE356" s="39" t="s">
        <v>576</v>
      </c>
      <c r="BF356" s="57"/>
      <c r="BG356" s="72">
        <f>(BD356*'"Вес" ПИР'!$B$50+BF356*'"Вес" ПИР'!$B$51)/100</f>
        <v>0</v>
      </c>
      <c r="BH356" s="39"/>
      <c r="BI356" s="72">
        <v>0</v>
      </c>
      <c r="BJ356" s="39"/>
      <c r="BK356" s="54" t="s">
        <v>729</v>
      </c>
      <c r="BL356" s="38">
        <f>(S356*'"Вес" ПИР'!$B$3+X356*'"Вес" ПИР'!$B$4+AG356*'"Вес" ПИР'!$B$5+BB356*'"Вес" ПИР'!$B$6+BG356*'"Вес" ПИР'!$B$7+BI356*'"Вес" ПИР'!$B$8)/100</f>
        <v>0</v>
      </c>
    </row>
    <row r="357" spans="1:64" ht="28">
      <c r="A357" s="39"/>
      <c r="B357" s="54">
        <v>2026</v>
      </c>
      <c r="C357" s="39" t="s">
        <v>565</v>
      </c>
      <c r="D357" s="39">
        <v>634647300</v>
      </c>
      <c r="E357" s="39" t="s">
        <v>726</v>
      </c>
      <c r="F357" s="39" t="s">
        <v>738</v>
      </c>
      <c r="G357" s="39"/>
      <c r="H357" s="39" t="s">
        <v>751</v>
      </c>
      <c r="I357" s="39" t="s">
        <v>418</v>
      </c>
      <c r="J357" s="39"/>
      <c r="K357" s="39" t="s">
        <v>571</v>
      </c>
      <c r="L357" s="39"/>
      <c r="M357" s="39" t="s">
        <v>570</v>
      </c>
      <c r="N357" s="39"/>
      <c r="O357" s="39" t="s">
        <v>570</v>
      </c>
      <c r="P357" s="39"/>
      <c r="Q357" s="39" t="s">
        <v>571</v>
      </c>
      <c r="R357" s="39"/>
      <c r="S357" s="38">
        <f>(J357*'"Вес" ПИР'!$B$13+L357*'"Вес" ПИР'!$B$14+N357*'"Вес" ПИР'!$B$15+P357*'"Вес" ПИР'!$B$16+R357*'"Вес" ПИР'!$B$17)/100</f>
        <v>0</v>
      </c>
      <c r="T357" s="39" t="s">
        <v>135</v>
      </c>
      <c r="U357" s="39"/>
      <c r="V357" s="39" t="s">
        <v>135</v>
      </c>
      <c r="W357" s="39"/>
      <c r="X357" s="72">
        <f>(U357*'"Вес" ПИР'!$B$22+W357*'"Вес" ПИР'!$B$23)/100</f>
        <v>0</v>
      </c>
      <c r="Y357" s="39"/>
      <c r="Z357" s="39"/>
      <c r="AA357" s="39"/>
      <c r="AB357" s="39"/>
      <c r="AC357" s="39"/>
      <c r="AD357" s="39"/>
      <c r="AE357" s="39"/>
      <c r="AF357" s="39"/>
      <c r="AG357" s="38">
        <f>(Z357*'"Вес" ПИР'!$B$28+AB357*'"Вес" ПИР'!$B$29+AD357*'"Вес" ПИР'!$B$30+AF357*'"Вес" ПИР'!$B$31)/100</f>
        <v>0</v>
      </c>
      <c r="AH357" s="39" t="s">
        <v>571</v>
      </c>
      <c r="AI357" s="39"/>
      <c r="AJ357" s="39" t="s">
        <v>575</v>
      </c>
      <c r="AK357" s="39"/>
      <c r="AL357" s="39"/>
      <c r="AM357" s="39"/>
      <c r="AN357" s="39"/>
      <c r="AO357" s="39"/>
      <c r="AP357" s="39" t="s">
        <v>575</v>
      </c>
      <c r="AQ357" s="39"/>
      <c r="AR357" s="39"/>
      <c r="AS357" s="39"/>
      <c r="AT357" s="39" t="s">
        <v>575</v>
      </c>
      <c r="AU357" s="39"/>
      <c r="AV357" s="39"/>
      <c r="AW357" s="39"/>
      <c r="AX357" s="39"/>
      <c r="AY357" s="39"/>
      <c r="AZ357" s="39"/>
      <c r="BA357" s="39"/>
      <c r="BB357" s="72">
        <f>(AI357*'"Вес" ПИР'!$B$36+AK357*'"Вес" ПИР'!$B$37+AM357*'"Вес" ПИР'!$B$38+AO357*'"Вес" ПИР'!$B$39+AQ357*'"Вес" ПИР'!$B$40+AS357*'"Вес" ПИР'!$B$41+AU357*'"Вес" ПИР'!$B$42+AW357*'"Вес" ПИР'!$B$43+AY357*'"Вес" ПИР'!$B$44+BA357*'"Вес" ПИР'!$B$45)/100</f>
        <v>0</v>
      </c>
      <c r="BC357" s="39" t="s">
        <v>576</v>
      </c>
      <c r="BD357" s="39"/>
      <c r="BE357" s="39" t="s">
        <v>576</v>
      </c>
      <c r="BF357" s="57"/>
      <c r="BG357" s="72">
        <f>(BD357*'"Вес" ПИР'!$B$50+BF357*'"Вес" ПИР'!$B$51)/100</f>
        <v>0</v>
      </c>
      <c r="BH357" s="39"/>
      <c r="BI357" s="72">
        <v>0</v>
      </c>
      <c r="BJ357" s="39"/>
      <c r="BK357" s="54" t="s">
        <v>729</v>
      </c>
      <c r="BL357" s="38">
        <f>(S357*'"Вес" ПИР'!$B$3+X357*'"Вес" ПИР'!$B$4+AG357*'"Вес" ПИР'!$B$5+BB357*'"Вес" ПИР'!$B$6+BG357*'"Вес" ПИР'!$B$7+BI357*'"Вес" ПИР'!$B$8)/100</f>
        <v>0</v>
      </c>
    </row>
    <row r="358" spans="1:64" ht="28">
      <c r="A358" s="39"/>
      <c r="B358" s="54">
        <v>2026</v>
      </c>
      <c r="C358" s="39" t="s">
        <v>565</v>
      </c>
      <c r="D358" s="39">
        <v>634649200</v>
      </c>
      <c r="E358" s="39" t="s">
        <v>726</v>
      </c>
      <c r="F358" s="39" t="s">
        <v>738</v>
      </c>
      <c r="G358" s="39" t="s">
        <v>739</v>
      </c>
      <c r="H358" s="39" t="s">
        <v>752</v>
      </c>
      <c r="I358" s="39" t="s">
        <v>418</v>
      </c>
      <c r="J358" s="39"/>
      <c r="K358" s="39" t="s">
        <v>571</v>
      </c>
      <c r="L358" s="39"/>
      <c r="M358" s="39" t="s">
        <v>570</v>
      </c>
      <c r="N358" s="39"/>
      <c r="O358" s="39" t="s">
        <v>570</v>
      </c>
      <c r="P358" s="39"/>
      <c r="Q358" s="39" t="s">
        <v>571</v>
      </c>
      <c r="R358" s="39"/>
      <c r="S358" s="38">
        <f>(J358*'"Вес" ПИР'!$B$13+L358*'"Вес" ПИР'!$B$14+N358*'"Вес" ПИР'!$B$15+P358*'"Вес" ПИР'!$B$16+R358*'"Вес" ПИР'!$B$17)/100</f>
        <v>0</v>
      </c>
      <c r="T358" s="39" t="s">
        <v>135</v>
      </c>
      <c r="U358" s="39"/>
      <c r="V358" s="39" t="s">
        <v>135</v>
      </c>
      <c r="W358" s="39"/>
      <c r="X358" s="72">
        <f>(U358*'"Вес" ПИР'!$B$22+W358*'"Вес" ПИР'!$B$23)/100</f>
        <v>0</v>
      </c>
      <c r="Y358" s="39"/>
      <c r="Z358" s="39"/>
      <c r="AA358" s="39"/>
      <c r="AB358" s="39"/>
      <c r="AC358" s="39"/>
      <c r="AD358" s="39"/>
      <c r="AE358" s="39"/>
      <c r="AF358" s="39"/>
      <c r="AG358" s="38">
        <f>(Z358*'"Вес" ПИР'!$B$28+AB358*'"Вес" ПИР'!$B$29+AD358*'"Вес" ПИР'!$B$30+AF358*'"Вес" ПИР'!$B$31)/100</f>
        <v>0</v>
      </c>
      <c r="AH358" s="39" t="s">
        <v>571</v>
      </c>
      <c r="AI358" s="39"/>
      <c r="AJ358" s="39" t="s">
        <v>575</v>
      </c>
      <c r="AK358" s="39"/>
      <c r="AL358" s="39"/>
      <c r="AM358" s="39"/>
      <c r="AN358" s="39"/>
      <c r="AO358" s="39"/>
      <c r="AP358" s="39" t="s">
        <v>575</v>
      </c>
      <c r="AQ358" s="39"/>
      <c r="AR358" s="39"/>
      <c r="AS358" s="39"/>
      <c r="AT358" s="39" t="s">
        <v>575</v>
      </c>
      <c r="AU358" s="39"/>
      <c r="AV358" s="39"/>
      <c r="AW358" s="39"/>
      <c r="AX358" s="39"/>
      <c r="AY358" s="39"/>
      <c r="AZ358" s="39"/>
      <c r="BA358" s="39"/>
      <c r="BB358" s="72">
        <f>(AI358*'"Вес" ПИР'!$B$36+AK358*'"Вес" ПИР'!$B$37+AM358*'"Вес" ПИР'!$B$38+AO358*'"Вес" ПИР'!$B$39+AQ358*'"Вес" ПИР'!$B$40+AS358*'"Вес" ПИР'!$B$41+AU358*'"Вес" ПИР'!$B$42+AW358*'"Вес" ПИР'!$B$43+AY358*'"Вес" ПИР'!$B$44+BA358*'"Вес" ПИР'!$B$45)/100</f>
        <v>0</v>
      </c>
      <c r="BC358" s="39" t="s">
        <v>576</v>
      </c>
      <c r="BD358" s="39"/>
      <c r="BE358" s="39" t="s">
        <v>576</v>
      </c>
      <c r="BF358" s="57"/>
      <c r="BG358" s="72">
        <f>(BD358*'"Вес" ПИР'!$B$50+BF358*'"Вес" ПИР'!$B$51)/100</f>
        <v>0</v>
      </c>
      <c r="BH358" s="39"/>
      <c r="BI358" s="72">
        <v>0</v>
      </c>
      <c r="BJ358" s="39"/>
      <c r="BK358" s="54" t="s">
        <v>729</v>
      </c>
      <c r="BL358" s="38">
        <f>(S358*'"Вес" ПИР'!$B$3+X358*'"Вес" ПИР'!$B$4+AG358*'"Вес" ПИР'!$B$5+BB358*'"Вес" ПИР'!$B$6+BG358*'"Вес" ПИР'!$B$7+BI358*'"Вес" ПИР'!$B$8)/100</f>
        <v>0</v>
      </c>
    </row>
    <row r="359" spans="1:64" ht="28">
      <c r="A359" s="39"/>
      <c r="B359" s="54">
        <v>2026</v>
      </c>
      <c r="C359" s="39" t="s">
        <v>565</v>
      </c>
      <c r="D359" s="39">
        <v>634839300</v>
      </c>
      <c r="E359" s="39" t="s">
        <v>726</v>
      </c>
      <c r="F359" s="39" t="s">
        <v>753</v>
      </c>
      <c r="G359" s="39" t="s">
        <v>754</v>
      </c>
      <c r="H359" s="39" t="s">
        <v>755</v>
      </c>
      <c r="I359" s="39" t="s">
        <v>418</v>
      </c>
      <c r="J359" s="39"/>
      <c r="K359" s="39" t="s">
        <v>571</v>
      </c>
      <c r="L359" s="39"/>
      <c r="M359" s="39" t="s">
        <v>570</v>
      </c>
      <c r="N359" s="39"/>
      <c r="O359" s="39" t="s">
        <v>570</v>
      </c>
      <c r="P359" s="39"/>
      <c r="Q359" s="39" t="s">
        <v>571</v>
      </c>
      <c r="R359" s="39"/>
      <c r="S359" s="38">
        <f>(J359*'"Вес" ПИР'!$B$13+L359*'"Вес" ПИР'!$B$14+N359*'"Вес" ПИР'!$B$15+P359*'"Вес" ПИР'!$B$16+R359*'"Вес" ПИР'!$B$17)/100</f>
        <v>0</v>
      </c>
      <c r="T359" s="39" t="s">
        <v>135</v>
      </c>
      <c r="U359" s="39"/>
      <c r="V359" s="39" t="s">
        <v>135</v>
      </c>
      <c r="W359" s="39"/>
      <c r="X359" s="72">
        <f>(U359*'"Вес" ПИР'!$B$22+W359*'"Вес" ПИР'!$B$23)/100</f>
        <v>0</v>
      </c>
      <c r="Y359" s="39"/>
      <c r="Z359" s="39"/>
      <c r="AA359" s="39"/>
      <c r="AB359" s="39"/>
      <c r="AC359" s="39"/>
      <c r="AD359" s="39"/>
      <c r="AE359" s="39"/>
      <c r="AF359" s="39"/>
      <c r="AG359" s="38">
        <f>(Z359*'"Вес" ПИР'!$B$28+AB359*'"Вес" ПИР'!$B$29+AD359*'"Вес" ПИР'!$B$30+AF359*'"Вес" ПИР'!$B$31)/100</f>
        <v>0</v>
      </c>
      <c r="AH359" s="39" t="s">
        <v>571</v>
      </c>
      <c r="AI359" s="39"/>
      <c r="AJ359" s="39" t="s">
        <v>575</v>
      </c>
      <c r="AK359" s="39"/>
      <c r="AL359" s="39"/>
      <c r="AM359" s="39"/>
      <c r="AN359" s="39"/>
      <c r="AO359" s="39"/>
      <c r="AP359" s="39" t="s">
        <v>575</v>
      </c>
      <c r="AQ359" s="39"/>
      <c r="AR359" s="39"/>
      <c r="AS359" s="39"/>
      <c r="AT359" s="39" t="s">
        <v>575</v>
      </c>
      <c r="AU359" s="39"/>
      <c r="AV359" s="39"/>
      <c r="AW359" s="39"/>
      <c r="AX359" s="39"/>
      <c r="AY359" s="39"/>
      <c r="AZ359" s="39"/>
      <c r="BA359" s="39"/>
      <c r="BB359" s="72">
        <f>(AI359*'"Вес" ПИР'!$B$36+AK359*'"Вес" ПИР'!$B$37+AM359*'"Вес" ПИР'!$B$38+AO359*'"Вес" ПИР'!$B$39+AQ359*'"Вес" ПИР'!$B$40+AS359*'"Вес" ПИР'!$B$41+AU359*'"Вес" ПИР'!$B$42+AW359*'"Вес" ПИР'!$B$43+AY359*'"Вес" ПИР'!$B$44+BA359*'"Вес" ПИР'!$B$45)/100</f>
        <v>0</v>
      </c>
      <c r="BC359" s="39" t="s">
        <v>576</v>
      </c>
      <c r="BD359" s="39"/>
      <c r="BE359" s="39" t="s">
        <v>576</v>
      </c>
      <c r="BF359" s="57"/>
      <c r="BG359" s="72">
        <f>(BD359*'"Вес" ПИР'!$B$50+BF359*'"Вес" ПИР'!$B$51)/100</f>
        <v>0</v>
      </c>
      <c r="BH359" s="39"/>
      <c r="BI359" s="72">
        <v>0</v>
      </c>
      <c r="BJ359" s="39"/>
      <c r="BK359" s="54" t="s">
        <v>729</v>
      </c>
      <c r="BL359" s="38">
        <f>(S359*'"Вес" ПИР'!$B$3+X359*'"Вес" ПИР'!$B$4+AG359*'"Вес" ПИР'!$B$5+BB359*'"Вес" ПИР'!$B$6+BG359*'"Вес" ПИР'!$B$7+BI359*'"Вес" ПИР'!$B$8)/100</f>
        <v>0</v>
      </c>
    </row>
    <row r="360" spans="1:64" ht="28">
      <c r="A360" s="39"/>
      <c r="B360" s="54">
        <v>2026</v>
      </c>
      <c r="C360" s="39" t="s">
        <v>565</v>
      </c>
      <c r="D360" s="39">
        <v>634855300</v>
      </c>
      <c r="E360" s="39" t="s">
        <v>726</v>
      </c>
      <c r="F360" s="39" t="s">
        <v>753</v>
      </c>
      <c r="G360" s="39" t="s">
        <v>756</v>
      </c>
      <c r="H360" s="39" t="s">
        <v>757</v>
      </c>
      <c r="I360" s="39" t="s">
        <v>418</v>
      </c>
      <c r="J360" s="39"/>
      <c r="K360" s="39" t="s">
        <v>571</v>
      </c>
      <c r="L360" s="39"/>
      <c r="M360" s="39" t="s">
        <v>570</v>
      </c>
      <c r="N360" s="39"/>
      <c r="O360" s="39" t="s">
        <v>570</v>
      </c>
      <c r="P360" s="39"/>
      <c r="Q360" s="39" t="s">
        <v>571</v>
      </c>
      <c r="R360" s="39"/>
      <c r="S360" s="38">
        <f>(J360*'"Вес" ПИР'!$B$13+L360*'"Вес" ПИР'!$B$14+N360*'"Вес" ПИР'!$B$15+P360*'"Вес" ПИР'!$B$16+R360*'"Вес" ПИР'!$B$17)/100</f>
        <v>0</v>
      </c>
      <c r="T360" s="39" t="s">
        <v>135</v>
      </c>
      <c r="U360" s="39"/>
      <c r="V360" s="39" t="s">
        <v>135</v>
      </c>
      <c r="W360" s="39"/>
      <c r="X360" s="72">
        <f>(U360*'"Вес" ПИР'!$B$22+W360*'"Вес" ПИР'!$B$23)/100</f>
        <v>0</v>
      </c>
      <c r="Y360" s="39"/>
      <c r="Z360" s="39"/>
      <c r="AA360" s="39"/>
      <c r="AB360" s="39"/>
      <c r="AC360" s="39"/>
      <c r="AD360" s="39"/>
      <c r="AE360" s="39"/>
      <c r="AF360" s="39"/>
      <c r="AG360" s="38">
        <f>(Z360*'"Вес" ПИР'!$B$28+AB360*'"Вес" ПИР'!$B$29+AD360*'"Вес" ПИР'!$B$30+AF360*'"Вес" ПИР'!$B$31)/100</f>
        <v>0</v>
      </c>
      <c r="AH360" s="39" t="s">
        <v>571</v>
      </c>
      <c r="AI360" s="39"/>
      <c r="AJ360" s="39" t="s">
        <v>575</v>
      </c>
      <c r="AK360" s="39"/>
      <c r="AL360" s="39"/>
      <c r="AM360" s="39"/>
      <c r="AN360" s="39"/>
      <c r="AO360" s="39"/>
      <c r="AP360" s="39" t="s">
        <v>575</v>
      </c>
      <c r="AQ360" s="39"/>
      <c r="AR360" s="39"/>
      <c r="AS360" s="39"/>
      <c r="AT360" s="39" t="s">
        <v>575</v>
      </c>
      <c r="AU360" s="39"/>
      <c r="AV360" s="39"/>
      <c r="AW360" s="39"/>
      <c r="AX360" s="39"/>
      <c r="AY360" s="39"/>
      <c r="AZ360" s="39"/>
      <c r="BA360" s="39"/>
      <c r="BB360" s="72">
        <f>(AI360*'"Вес" ПИР'!$B$36+AK360*'"Вес" ПИР'!$B$37+AM360*'"Вес" ПИР'!$B$38+AO360*'"Вес" ПИР'!$B$39+AQ360*'"Вес" ПИР'!$B$40+AS360*'"Вес" ПИР'!$B$41+AU360*'"Вес" ПИР'!$B$42+AW360*'"Вес" ПИР'!$B$43+AY360*'"Вес" ПИР'!$B$44+BA360*'"Вес" ПИР'!$B$45)/100</f>
        <v>0</v>
      </c>
      <c r="BC360" s="39" t="s">
        <v>576</v>
      </c>
      <c r="BD360" s="39"/>
      <c r="BE360" s="39" t="s">
        <v>576</v>
      </c>
      <c r="BF360" s="57"/>
      <c r="BG360" s="72">
        <f>(BD360*'"Вес" ПИР'!$B$50+BF360*'"Вес" ПИР'!$B$51)/100</f>
        <v>0</v>
      </c>
      <c r="BH360" s="39"/>
      <c r="BI360" s="72">
        <v>0</v>
      </c>
      <c r="BJ360" s="39"/>
      <c r="BK360" s="54" t="s">
        <v>729</v>
      </c>
      <c r="BL360" s="38">
        <f>(S360*'"Вес" ПИР'!$B$3+X360*'"Вес" ПИР'!$B$4+AG360*'"Вес" ПИР'!$B$5+BB360*'"Вес" ПИР'!$B$6+BG360*'"Вес" ПИР'!$B$7+BI360*'"Вес" ПИР'!$B$8)/100</f>
        <v>0</v>
      </c>
    </row>
    <row r="361" spans="1:64" ht="28">
      <c r="A361" s="39"/>
      <c r="B361" s="54">
        <v>2026</v>
      </c>
      <c r="C361" s="39" t="s">
        <v>565</v>
      </c>
      <c r="D361" s="39">
        <v>634855600</v>
      </c>
      <c r="E361" s="39" t="s">
        <v>726</v>
      </c>
      <c r="F361" s="39" t="s">
        <v>753</v>
      </c>
      <c r="G361" s="39" t="s">
        <v>756</v>
      </c>
      <c r="H361" s="39" t="s">
        <v>758</v>
      </c>
      <c r="I361" s="39" t="s">
        <v>418</v>
      </c>
      <c r="J361" s="39"/>
      <c r="K361" s="39" t="s">
        <v>571</v>
      </c>
      <c r="L361" s="39"/>
      <c r="M361" s="39" t="s">
        <v>570</v>
      </c>
      <c r="N361" s="39"/>
      <c r="O361" s="39" t="s">
        <v>570</v>
      </c>
      <c r="P361" s="39"/>
      <c r="Q361" s="39" t="s">
        <v>571</v>
      </c>
      <c r="R361" s="39"/>
      <c r="S361" s="38">
        <f>(J361*'"Вес" ПИР'!$B$13+L361*'"Вес" ПИР'!$B$14+N361*'"Вес" ПИР'!$B$15+P361*'"Вес" ПИР'!$B$16+R361*'"Вес" ПИР'!$B$17)/100</f>
        <v>0</v>
      </c>
      <c r="T361" s="39" t="s">
        <v>135</v>
      </c>
      <c r="U361" s="39"/>
      <c r="V361" s="39" t="s">
        <v>135</v>
      </c>
      <c r="W361" s="39"/>
      <c r="X361" s="72">
        <f>(U361*'"Вес" ПИР'!$B$22+W361*'"Вес" ПИР'!$B$23)/100</f>
        <v>0</v>
      </c>
      <c r="Y361" s="39"/>
      <c r="Z361" s="39"/>
      <c r="AA361" s="39"/>
      <c r="AB361" s="39"/>
      <c r="AC361" s="39"/>
      <c r="AD361" s="39"/>
      <c r="AE361" s="39"/>
      <c r="AF361" s="39"/>
      <c r="AG361" s="38">
        <f>(Z361*'"Вес" ПИР'!$B$28+AB361*'"Вес" ПИР'!$B$29+AD361*'"Вес" ПИР'!$B$30+AF361*'"Вес" ПИР'!$B$31)/100</f>
        <v>0</v>
      </c>
      <c r="AH361" s="39" t="s">
        <v>571</v>
      </c>
      <c r="AI361" s="39"/>
      <c r="AJ361" s="39" t="s">
        <v>575</v>
      </c>
      <c r="AK361" s="39"/>
      <c r="AL361" s="39"/>
      <c r="AM361" s="39"/>
      <c r="AN361" s="39"/>
      <c r="AO361" s="39"/>
      <c r="AP361" s="39" t="s">
        <v>575</v>
      </c>
      <c r="AQ361" s="39"/>
      <c r="AR361" s="39"/>
      <c r="AS361" s="39"/>
      <c r="AT361" s="39" t="s">
        <v>575</v>
      </c>
      <c r="AU361" s="39"/>
      <c r="AV361" s="39"/>
      <c r="AW361" s="39"/>
      <c r="AX361" s="39"/>
      <c r="AY361" s="39"/>
      <c r="AZ361" s="39"/>
      <c r="BA361" s="39"/>
      <c r="BB361" s="72">
        <f>(AI361*'"Вес" ПИР'!$B$36+AK361*'"Вес" ПИР'!$B$37+AM361*'"Вес" ПИР'!$B$38+AO361*'"Вес" ПИР'!$B$39+AQ361*'"Вес" ПИР'!$B$40+AS361*'"Вес" ПИР'!$B$41+AU361*'"Вес" ПИР'!$B$42+AW361*'"Вес" ПИР'!$B$43+AY361*'"Вес" ПИР'!$B$44+BA361*'"Вес" ПИР'!$B$45)/100</f>
        <v>0</v>
      </c>
      <c r="BC361" s="39" t="s">
        <v>576</v>
      </c>
      <c r="BD361" s="39"/>
      <c r="BE361" s="39" t="s">
        <v>576</v>
      </c>
      <c r="BF361" s="57"/>
      <c r="BG361" s="72">
        <f>(BD361*'"Вес" ПИР'!$B$50+BF361*'"Вес" ПИР'!$B$51)/100</f>
        <v>0</v>
      </c>
      <c r="BH361" s="39"/>
      <c r="BI361" s="72">
        <v>0</v>
      </c>
      <c r="BJ361" s="39"/>
      <c r="BK361" s="54" t="s">
        <v>729</v>
      </c>
      <c r="BL361" s="38">
        <f>(S361*'"Вес" ПИР'!$B$3+X361*'"Вес" ПИР'!$B$4+AG361*'"Вес" ПИР'!$B$5+BB361*'"Вес" ПИР'!$B$6+BG361*'"Вес" ПИР'!$B$7+BI361*'"Вес" ПИР'!$B$8)/100</f>
        <v>0</v>
      </c>
    </row>
    <row r="362" spans="1:64" ht="28">
      <c r="A362" s="39"/>
      <c r="B362" s="54">
        <v>2026</v>
      </c>
      <c r="C362" s="39" t="s">
        <v>565</v>
      </c>
      <c r="D362" s="39">
        <v>634857400</v>
      </c>
      <c r="E362" s="39" t="s">
        <v>726</v>
      </c>
      <c r="F362" s="39" t="s">
        <v>753</v>
      </c>
      <c r="G362" s="39" t="s">
        <v>759</v>
      </c>
      <c r="H362" s="39" t="s">
        <v>760</v>
      </c>
      <c r="I362" s="39" t="s">
        <v>418</v>
      </c>
      <c r="J362" s="39"/>
      <c r="K362" s="39" t="s">
        <v>571</v>
      </c>
      <c r="L362" s="39"/>
      <c r="M362" s="39" t="s">
        <v>570</v>
      </c>
      <c r="N362" s="39"/>
      <c r="O362" s="39" t="s">
        <v>570</v>
      </c>
      <c r="P362" s="39"/>
      <c r="Q362" s="39" t="s">
        <v>571</v>
      </c>
      <c r="R362" s="39"/>
      <c r="S362" s="38">
        <f>(J362*'"Вес" ПИР'!$B$13+L362*'"Вес" ПИР'!$B$14+N362*'"Вес" ПИР'!$B$15+P362*'"Вес" ПИР'!$B$16+R362*'"Вес" ПИР'!$B$17)/100</f>
        <v>0</v>
      </c>
      <c r="T362" s="39" t="s">
        <v>135</v>
      </c>
      <c r="U362" s="39"/>
      <c r="V362" s="39" t="s">
        <v>135</v>
      </c>
      <c r="W362" s="39"/>
      <c r="X362" s="72">
        <f>(U362*'"Вес" ПИР'!$B$22+W362*'"Вес" ПИР'!$B$23)/100</f>
        <v>0</v>
      </c>
      <c r="Y362" s="39"/>
      <c r="Z362" s="39"/>
      <c r="AA362" s="39"/>
      <c r="AB362" s="39"/>
      <c r="AC362" s="39"/>
      <c r="AD362" s="39"/>
      <c r="AE362" s="39"/>
      <c r="AF362" s="39"/>
      <c r="AG362" s="38">
        <f>(Z362*'"Вес" ПИР'!$B$28+AB362*'"Вес" ПИР'!$B$29+AD362*'"Вес" ПИР'!$B$30+AF362*'"Вес" ПИР'!$B$31)/100</f>
        <v>0</v>
      </c>
      <c r="AH362" s="39" t="s">
        <v>571</v>
      </c>
      <c r="AI362" s="39"/>
      <c r="AJ362" s="39" t="s">
        <v>575</v>
      </c>
      <c r="AK362" s="39"/>
      <c r="AL362" s="39"/>
      <c r="AM362" s="39"/>
      <c r="AN362" s="39"/>
      <c r="AO362" s="39"/>
      <c r="AP362" s="39" t="s">
        <v>575</v>
      </c>
      <c r="AQ362" s="39"/>
      <c r="AR362" s="39"/>
      <c r="AS362" s="39"/>
      <c r="AT362" s="39" t="s">
        <v>575</v>
      </c>
      <c r="AU362" s="39"/>
      <c r="AV362" s="39"/>
      <c r="AW362" s="39"/>
      <c r="AX362" s="39"/>
      <c r="AY362" s="39"/>
      <c r="AZ362" s="39"/>
      <c r="BA362" s="39"/>
      <c r="BB362" s="72">
        <f>(AI362*'"Вес" ПИР'!$B$36+AK362*'"Вес" ПИР'!$B$37+AM362*'"Вес" ПИР'!$B$38+AO362*'"Вес" ПИР'!$B$39+AQ362*'"Вес" ПИР'!$B$40+AS362*'"Вес" ПИР'!$B$41+AU362*'"Вес" ПИР'!$B$42+AW362*'"Вес" ПИР'!$B$43+AY362*'"Вес" ПИР'!$B$44+BA362*'"Вес" ПИР'!$B$45)/100</f>
        <v>0</v>
      </c>
      <c r="BC362" s="39" t="s">
        <v>576</v>
      </c>
      <c r="BD362" s="39"/>
      <c r="BE362" s="39" t="s">
        <v>576</v>
      </c>
      <c r="BF362" s="57"/>
      <c r="BG362" s="72">
        <f>(BD362*'"Вес" ПИР'!$B$50+BF362*'"Вес" ПИР'!$B$51)/100</f>
        <v>0</v>
      </c>
      <c r="BH362" s="39"/>
      <c r="BI362" s="72">
        <v>0</v>
      </c>
      <c r="BJ362" s="39"/>
      <c r="BK362" s="54" t="s">
        <v>729</v>
      </c>
      <c r="BL362" s="38">
        <f>(S362*'"Вес" ПИР'!$B$3+X362*'"Вес" ПИР'!$B$4+AG362*'"Вес" ПИР'!$B$5+BB362*'"Вес" ПИР'!$B$6+BG362*'"Вес" ПИР'!$B$7+BI362*'"Вес" ПИР'!$B$8)/100</f>
        <v>0</v>
      </c>
    </row>
    <row r="363" spans="1:64" ht="28">
      <c r="A363" s="39"/>
      <c r="B363" s="54">
        <v>2026</v>
      </c>
      <c r="C363" s="39" t="s">
        <v>565</v>
      </c>
      <c r="D363" s="39">
        <v>635230200</v>
      </c>
      <c r="E363" s="39" t="s">
        <v>726</v>
      </c>
      <c r="F363" s="39" t="s">
        <v>761</v>
      </c>
      <c r="G363" s="39" t="s">
        <v>762</v>
      </c>
      <c r="H363" s="39" t="s">
        <v>372</v>
      </c>
      <c r="I363" s="39" t="s">
        <v>418</v>
      </c>
      <c r="J363" s="39"/>
      <c r="K363" s="39" t="s">
        <v>571</v>
      </c>
      <c r="L363" s="39"/>
      <c r="M363" s="39" t="s">
        <v>570</v>
      </c>
      <c r="N363" s="39"/>
      <c r="O363" s="39" t="s">
        <v>570</v>
      </c>
      <c r="P363" s="39"/>
      <c r="Q363" s="39" t="s">
        <v>571</v>
      </c>
      <c r="R363" s="39"/>
      <c r="S363" s="38">
        <f>(J363*'"Вес" ПИР'!$B$13+L363*'"Вес" ПИР'!$B$14+N363*'"Вес" ПИР'!$B$15+P363*'"Вес" ПИР'!$B$16+R363*'"Вес" ПИР'!$B$17)/100</f>
        <v>0</v>
      </c>
      <c r="T363" s="39" t="s">
        <v>584</v>
      </c>
      <c r="U363" s="39"/>
      <c r="V363" s="39" t="s">
        <v>584</v>
      </c>
      <c r="W363" s="39"/>
      <c r="X363" s="72">
        <f>(U363*'"Вес" ПИР'!$B$22+W363*'"Вес" ПИР'!$B$23)/100</f>
        <v>0</v>
      </c>
      <c r="Y363" s="39"/>
      <c r="Z363" s="39"/>
      <c r="AA363" s="39"/>
      <c r="AB363" s="39"/>
      <c r="AC363" s="39"/>
      <c r="AD363" s="39"/>
      <c r="AE363" s="39"/>
      <c r="AF363" s="39"/>
      <c r="AG363" s="38">
        <f>(Z363*'"Вес" ПИР'!$B$28+AB363*'"Вес" ПИР'!$B$29+AD363*'"Вес" ПИР'!$B$30+AF363*'"Вес" ПИР'!$B$31)/100</f>
        <v>0</v>
      </c>
      <c r="AH363" s="39" t="s">
        <v>571</v>
      </c>
      <c r="AI363" s="39"/>
      <c r="AJ363" s="39" t="s">
        <v>575</v>
      </c>
      <c r="AK363" s="39"/>
      <c r="AL363" s="39"/>
      <c r="AM363" s="39"/>
      <c r="AN363" s="39"/>
      <c r="AO363" s="39"/>
      <c r="AP363" s="39" t="s">
        <v>575</v>
      </c>
      <c r="AQ363" s="39"/>
      <c r="AR363" s="39"/>
      <c r="AS363" s="39"/>
      <c r="AT363" s="39" t="s">
        <v>575</v>
      </c>
      <c r="AU363" s="39"/>
      <c r="AV363" s="39"/>
      <c r="AW363" s="39"/>
      <c r="AX363" s="39"/>
      <c r="AY363" s="39"/>
      <c r="AZ363" s="39"/>
      <c r="BA363" s="39"/>
      <c r="BB363" s="72">
        <f>(AI363*'"Вес" ПИР'!$B$36+AK363*'"Вес" ПИР'!$B$37+AM363*'"Вес" ПИР'!$B$38+AO363*'"Вес" ПИР'!$B$39+AQ363*'"Вес" ПИР'!$B$40+AS363*'"Вес" ПИР'!$B$41+AU363*'"Вес" ПИР'!$B$42+AW363*'"Вес" ПИР'!$B$43+AY363*'"Вес" ПИР'!$B$44+BA363*'"Вес" ПИР'!$B$45)/100</f>
        <v>0</v>
      </c>
      <c r="BC363" s="39" t="s">
        <v>576</v>
      </c>
      <c r="BD363" s="39"/>
      <c r="BE363" s="39" t="s">
        <v>576</v>
      </c>
      <c r="BF363" s="57"/>
      <c r="BG363" s="72">
        <f>(BD363*'"Вес" ПИР'!$B$50+BF363*'"Вес" ПИР'!$B$51)/100</f>
        <v>0</v>
      </c>
      <c r="BH363" s="39"/>
      <c r="BI363" s="72">
        <v>0</v>
      </c>
      <c r="BJ363" s="39"/>
      <c r="BK363" s="54" t="s">
        <v>729</v>
      </c>
      <c r="BL363" s="38">
        <f>(S363*'"Вес" ПИР'!$B$3+X363*'"Вес" ПИР'!$B$4+AG363*'"Вес" ПИР'!$B$5+BB363*'"Вес" ПИР'!$B$6+BG363*'"Вес" ПИР'!$B$7+BI363*'"Вес" ПИР'!$B$8)/100</f>
        <v>0</v>
      </c>
    </row>
    <row r="364" spans="1:64" ht="28">
      <c r="A364" s="39"/>
      <c r="B364" s="54">
        <v>2026</v>
      </c>
      <c r="C364" s="39" t="s">
        <v>565</v>
      </c>
      <c r="D364" s="39">
        <v>635230400</v>
      </c>
      <c r="E364" s="39" t="s">
        <v>726</v>
      </c>
      <c r="F364" s="39" t="s">
        <v>761</v>
      </c>
      <c r="G364" s="39" t="s">
        <v>762</v>
      </c>
      <c r="H364" s="39" t="s">
        <v>763</v>
      </c>
      <c r="I364" s="39" t="s">
        <v>418</v>
      </c>
      <c r="J364" s="39"/>
      <c r="K364" s="39" t="s">
        <v>571</v>
      </c>
      <c r="L364" s="39"/>
      <c r="M364" s="39" t="s">
        <v>570</v>
      </c>
      <c r="N364" s="39"/>
      <c r="O364" s="39" t="s">
        <v>570</v>
      </c>
      <c r="P364" s="39"/>
      <c r="Q364" s="39" t="s">
        <v>571</v>
      </c>
      <c r="R364" s="39"/>
      <c r="S364" s="38">
        <f>(J364*'"Вес" ПИР'!$B$13+L364*'"Вес" ПИР'!$B$14+N364*'"Вес" ПИР'!$B$15+P364*'"Вес" ПИР'!$B$16+R364*'"Вес" ПИР'!$B$17)/100</f>
        <v>0</v>
      </c>
      <c r="T364" s="39" t="s">
        <v>584</v>
      </c>
      <c r="U364" s="39"/>
      <c r="V364" s="39" t="s">
        <v>584</v>
      </c>
      <c r="W364" s="39"/>
      <c r="X364" s="72">
        <f>(U364*'"Вес" ПИР'!$B$22+W364*'"Вес" ПИР'!$B$23)/100</f>
        <v>0</v>
      </c>
      <c r="Y364" s="39"/>
      <c r="Z364" s="39"/>
      <c r="AA364" s="39"/>
      <c r="AB364" s="39"/>
      <c r="AC364" s="39"/>
      <c r="AD364" s="39"/>
      <c r="AE364" s="39"/>
      <c r="AF364" s="39"/>
      <c r="AG364" s="38">
        <f>(Z364*'"Вес" ПИР'!$B$28+AB364*'"Вес" ПИР'!$B$29+AD364*'"Вес" ПИР'!$B$30+AF364*'"Вес" ПИР'!$B$31)/100</f>
        <v>0</v>
      </c>
      <c r="AH364" s="39" t="s">
        <v>571</v>
      </c>
      <c r="AI364" s="39"/>
      <c r="AJ364" s="39" t="s">
        <v>575</v>
      </c>
      <c r="AK364" s="39"/>
      <c r="AL364" s="39"/>
      <c r="AM364" s="39"/>
      <c r="AN364" s="39"/>
      <c r="AO364" s="39"/>
      <c r="AP364" s="39" t="s">
        <v>575</v>
      </c>
      <c r="AQ364" s="39"/>
      <c r="AR364" s="39"/>
      <c r="AS364" s="39"/>
      <c r="AT364" s="39" t="s">
        <v>575</v>
      </c>
      <c r="AU364" s="39"/>
      <c r="AV364" s="39"/>
      <c r="AW364" s="39"/>
      <c r="AX364" s="39"/>
      <c r="AY364" s="39"/>
      <c r="AZ364" s="39"/>
      <c r="BA364" s="39"/>
      <c r="BB364" s="72">
        <f>(AI364*'"Вес" ПИР'!$B$36+AK364*'"Вес" ПИР'!$B$37+AM364*'"Вес" ПИР'!$B$38+AO364*'"Вес" ПИР'!$B$39+AQ364*'"Вес" ПИР'!$B$40+AS364*'"Вес" ПИР'!$B$41+AU364*'"Вес" ПИР'!$B$42+AW364*'"Вес" ПИР'!$B$43+AY364*'"Вес" ПИР'!$B$44+BA364*'"Вес" ПИР'!$B$45)/100</f>
        <v>0</v>
      </c>
      <c r="BC364" s="39" t="s">
        <v>576</v>
      </c>
      <c r="BD364" s="39"/>
      <c r="BE364" s="39" t="s">
        <v>576</v>
      </c>
      <c r="BF364" s="57"/>
      <c r="BG364" s="72">
        <f>(BD364*'"Вес" ПИР'!$B$50+BF364*'"Вес" ПИР'!$B$51)/100</f>
        <v>0</v>
      </c>
      <c r="BH364" s="39"/>
      <c r="BI364" s="72">
        <v>0</v>
      </c>
      <c r="BJ364" s="39"/>
      <c r="BK364" s="54" t="s">
        <v>729</v>
      </c>
      <c r="BL364" s="38">
        <f>(S364*'"Вес" ПИР'!$B$3+X364*'"Вес" ПИР'!$B$4+AG364*'"Вес" ПИР'!$B$5+BB364*'"Вес" ПИР'!$B$6+BG364*'"Вес" ПИР'!$B$7+BI364*'"Вес" ПИР'!$B$8)/100</f>
        <v>0</v>
      </c>
    </row>
    <row r="365" spans="1:64" ht="28">
      <c r="A365" s="39"/>
      <c r="B365" s="54">
        <v>2026</v>
      </c>
      <c r="C365" s="39" t="s">
        <v>565</v>
      </c>
      <c r="D365" s="39">
        <v>635233100</v>
      </c>
      <c r="E365" s="39" t="s">
        <v>726</v>
      </c>
      <c r="F365" s="39" t="s">
        <v>761</v>
      </c>
      <c r="G365" s="39" t="s">
        <v>488</v>
      </c>
      <c r="H365" s="39" t="s">
        <v>764</v>
      </c>
      <c r="I365" s="39" t="s">
        <v>418</v>
      </c>
      <c r="J365" s="39"/>
      <c r="K365" s="39" t="s">
        <v>571</v>
      </c>
      <c r="L365" s="39"/>
      <c r="M365" s="39" t="s">
        <v>570</v>
      </c>
      <c r="N365" s="39"/>
      <c r="O365" s="39" t="s">
        <v>570</v>
      </c>
      <c r="P365" s="39"/>
      <c r="Q365" s="39" t="s">
        <v>571</v>
      </c>
      <c r="R365" s="39"/>
      <c r="S365" s="38">
        <f>(J365*'"Вес" ПИР'!$B$13+L365*'"Вес" ПИР'!$B$14+N365*'"Вес" ПИР'!$B$15+P365*'"Вес" ПИР'!$B$16+R365*'"Вес" ПИР'!$B$17)/100</f>
        <v>0</v>
      </c>
      <c r="T365" s="39" t="s">
        <v>584</v>
      </c>
      <c r="U365" s="39"/>
      <c r="V365" s="39" t="s">
        <v>584</v>
      </c>
      <c r="W365" s="39"/>
      <c r="X365" s="72">
        <f>(U365*'"Вес" ПИР'!$B$22+W365*'"Вес" ПИР'!$B$23)/100</f>
        <v>0</v>
      </c>
      <c r="Y365" s="39"/>
      <c r="Z365" s="39"/>
      <c r="AA365" s="39"/>
      <c r="AB365" s="39"/>
      <c r="AC365" s="39"/>
      <c r="AD365" s="39"/>
      <c r="AE365" s="39"/>
      <c r="AF365" s="39"/>
      <c r="AG365" s="38">
        <f>(Z365*'"Вес" ПИР'!$B$28+AB365*'"Вес" ПИР'!$B$29+AD365*'"Вес" ПИР'!$B$30+AF365*'"Вес" ПИР'!$B$31)/100</f>
        <v>0</v>
      </c>
      <c r="AH365" s="39" t="s">
        <v>571</v>
      </c>
      <c r="AI365" s="39"/>
      <c r="AJ365" s="39" t="s">
        <v>575</v>
      </c>
      <c r="AK365" s="39"/>
      <c r="AL365" s="39"/>
      <c r="AM365" s="39"/>
      <c r="AN365" s="39"/>
      <c r="AO365" s="39"/>
      <c r="AP365" s="39" t="s">
        <v>575</v>
      </c>
      <c r="AQ365" s="39"/>
      <c r="AR365" s="39"/>
      <c r="AS365" s="39"/>
      <c r="AT365" s="39" t="s">
        <v>575</v>
      </c>
      <c r="AU365" s="39"/>
      <c r="AV365" s="39"/>
      <c r="AW365" s="39"/>
      <c r="AX365" s="39"/>
      <c r="AY365" s="39"/>
      <c r="AZ365" s="39"/>
      <c r="BA365" s="39"/>
      <c r="BB365" s="72">
        <f>(AI365*'"Вес" ПИР'!$B$36+AK365*'"Вес" ПИР'!$B$37+AM365*'"Вес" ПИР'!$B$38+AO365*'"Вес" ПИР'!$B$39+AQ365*'"Вес" ПИР'!$B$40+AS365*'"Вес" ПИР'!$B$41+AU365*'"Вес" ПИР'!$B$42+AW365*'"Вес" ПИР'!$B$43+AY365*'"Вес" ПИР'!$B$44+BA365*'"Вес" ПИР'!$B$45)/100</f>
        <v>0</v>
      </c>
      <c r="BC365" s="39" t="s">
        <v>576</v>
      </c>
      <c r="BD365" s="39"/>
      <c r="BE365" s="39" t="s">
        <v>576</v>
      </c>
      <c r="BF365" s="57"/>
      <c r="BG365" s="72">
        <f>(BD365*'"Вес" ПИР'!$B$50+BF365*'"Вес" ПИР'!$B$51)/100</f>
        <v>0</v>
      </c>
      <c r="BH365" s="39"/>
      <c r="BI365" s="72">
        <v>0</v>
      </c>
      <c r="BJ365" s="39"/>
      <c r="BK365" s="54" t="s">
        <v>729</v>
      </c>
      <c r="BL365" s="38">
        <f>(S365*'"Вес" ПИР'!$B$3+X365*'"Вес" ПИР'!$B$4+AG365*'"Вес" ПИР'!$B$5+BB365*'"Вес" ПИР'!$B$6+BG365*'"Вес" ПИР'!$B$7+BI365*'"Вес" ПИР'!$B$8)/100</f>
        <v>0</v>
      </c>
    </row>
    <row r="366" spans="1:64" ht="28">
      <c r="A366" s="39"/>
      <c r="B366" s="54">
        <v>2026</v>
      </c>
      <c r="C366" s="39" t="s">
        <v>565</v>
      </c>
      <c r="D366" s="39">
        <v>635233300</v>
      </c>
      <c r="E366" s="39" t="s">
        <v>726</v>
      </c>
      <c r="F366" s="39" t="s">
        <v>761</v>
      </c>
      <c r="G366" s="39" t="s">
        <v>488</v>
      </c>
      <c r="H366" s="39" t="s">
        <v>765</v>
      </c>
      <c r="I366" s="39" t="s">
        <v>418</v>
      </c>
      <c r="J366" s="39"/>
      <c r="K366" s="39" t="s">
        <v>571</v>
      </c>
      <c r="L366" s="39"/>
      <c r="M366" s="39" t="s">
        <v>570</v>
      </c>
      <c r="N366" s="39"/>
      <c r="O366" s="39" t="s">
        <v>570</v>
      </c>
      <c r="P366" s="39"/>
      <c r="Q366" s="39" t="s">
        <v>571</v>
      </c>
      <c r="R366" s="39"/>
      <c r="S366" s="38">
        <f>(J366*'"Вес" ПИР'!$B$13+L366*'"Вес" ПИР'!$B$14+N366*'"Вес" ПИР'!$B$15+P366*'"Вес" ПИР'!$B$16+R366*'"Вес" ПИР'!$B$17)/100</f>
        <v>0</v>
      </c>
      <c r="T366" s="39" t="s">
        <v>584</v>
      </c>
      <c r="U366" s="39"/>
      <c r="V366" s="39" t="s">
        <v>584</v>
      </c>
      <c r="W366" s="39"/>
      <c r="X366" s="72">
        <f>(U366*'"Вес" ПИР'!$B$22+W366*'"Вес" ПИР'!$B$23)/100</f>
        <v>0</v>
      </c>
      <c r="Y366" s="39"/>
      <c r="Z366" s="39"/>
      <c r="AA366" s="39"/>
      <c r="AB366" s="39"/>
      <c r="AC366" s="39"/>
      <c r="AD366" s="39"/>
      <c r="AE366" s="39"/>
      <c r="AF366" s="39"/>
      <c r="AG366" s="38">
        <f>(Z366*'"Вес" ПИР'!$B$28+AB366*'"Вес" ПИР'!$B$29+AD366*'"Вес" ПИР'!$B$30+AF366*'"Вес" ПИР'!$B$31)/100</f>
        <v>0</v>
      </c>
      <c r="AH366" s="39" t="s">
        <v>571</v>
      </c>
      <c r="AI366" s="39"/>
      <c r="AJ366" s="39" t="s">
        <v>575</v>
      </c>
      <c r="AK366" s="39"/>
      <c r="AL366" s="39"/>
      <c r="AM366" s="39"/>
      <c r="AN366" s="39"/>
      <c r="AO366" s="39"/>
      <c r="AP366" s="39" t="s">
        <v>575</v>
      </c>
      <c r="AQ366" s="39"/>
      <c r="AR366" s="39"/>
      <c r="AS366" s="39"/>
      <c r="AT366" s="39" t="s">
        <v>575</v>
      </c>
      <c r="AU366" s="39"/>
      <c r="AV366" s="39"/>
      <c r="AW366" s="39"/>
      <c r="AX366" s="39"/>
      <c r="AY366" s="39"/>
      <c r="AZ366" s="39"/>
      <c r="BA366" s="39"/>
      <c r="BB366" s="72">
        <f>(AI366*'"Вес" ПИР'!$B$36+AK366*'"Вес" ПИР'!$B$37+AM366*'"Вес" ПИР'!$B$38+AO366*'"Вес" ПИР'!$B$39+AQ366*'"Вес" ПИР'!$B$40+AS366*'"Вес" ПИР'!$B$41+AU366*'"Вес" ПИР'!$B$42+AW366*'"Вес" ПИР'!$B$43+AY366*'"Вес" ПИР'!$B$44+BA366*'"Вес" ПИР'!$B$45)/100</f>
        <v>0</v>
      </c>
      <c r="BC366" s="39" t="s">
        <v>576</v>
      </c>
      <c r="BD366" s="39"/>
      <c r="BE366" s="39" t="s">
        <v>576</v>
      </c>
      <c r="BF366" s="57"/>
      <c r="BG366" s="72">
        <f>(BD366*'"Вес" ПИР'!$B$50+BF366*'"Вес" ПИР'!$B$51)/100</f>
        <v>0</v>
      </c>
      <c r="BH366" s="39"/>
      <c r="BI366" s="72">
        <v>0</v>
      </c>
      <c r="BJ366" s="39"/>
      <c r="BK366" s="54" t="s">
        <v>729</v>
      </c>
      <c r="BL366" s="38">
        <f>(S366*'"Вес" ПИР'!$B$3+X366*'"Вес" ПИР'!$B$4+AG366*'"Вес" ПИР'!$B$5+BB366*'"Вес" ПИР'!$B$6+BG366*'"Вес" ПИР'!$B$7+BI366*'"Вес" ПИР'!$B$8)/100</f>
        <v>0</v>
      </c>
    </row>
    <row r="367" spans="1:64" ht="28">
      <c r="A367" s="39"/>
      <c r="B367" s="54">
        <v>2026</v>
      </c>
      <c r="C367" s="39" t="s">
        <v>565</v>
      </c>
      <c r="D367" s="39">
        <v>635233400</v>
      </c>
      <c r="E367" s="39" t="s">
        <v>726</v>
      </c>
      <c r="F367" s="39" t="s">
        <v>766</v>
      </c>
      <c r="G367" s="39" t="s">
        <v>488</v>
      </c>
      <c r="H367" s="39" t="s">
        <v>767</v>
      </c>
      <c r="I367" s="39" t="s">
        <v>418</v>
      </c>
      <c r="J367" s="39"/>
      <c r="K367" s="39" t="s">
        <v>571</v>
      </c>
      <c r="L367" s="39"/>
      <c r="M367" s="39" t="s">
        <v>570</v>
      </c>
      <c r="N367" s="39"/>
      <c r="O367" s="39" t="s">
        <v>570</v>
      </c>
      <c r="P367" s="39"/>
      <c r="Q367" s="39" t="s">
        <v>571</v>
      </c>
      <c r="R367" s="39"/>
      <c r="S367" s="38">
        <f>(J367*'"Вес" ПИР'!$B$13+L367*'"Вес" ПИР'!$B$14+N367*'"Вес" ПИР'!$B$15+P367*'"Вес" ПИР'!$B$16+R367*'"Вес" ПИР'!$B$17)/100</f>
        <v>0</v>
      </c>
      <c r="T367" s="39" t="s">
        <v>584</v>
      </c>
      <c r="U367" s="39"/>
      <c r="V367" s="39" t="s">
        <v>584</v>
      </c>
      <c r="W367" s="39"/>
      <c r="X367" s="72">
        <f>(U367*'"Вес" ПИР'!$B$22+W367*'"Вес" ПИР'!$B$23)/100</f>
        <v>0</v>
      </c>
      <c r="Y367" s="39"/>
      <c r="Z367" s="39"/>
      <c r="AA367" s="39"/>
      <c r="AB367" s="39"/>
      <c r="AC367" s="39"/>
      <c r="AD367" s="39"/>
      <c r="AE367" s="39"/>
      <c r="AF367" s="39"/>
      <c r="AG367" s="38">
        <f>(Z367*'"Вес" ПИР'!$B$28+AB367*'"Вес" ПИР'!$B$29+AD367*'"Вес" ПИР'!$B$30+AF367*'"Вес" ПИР'!$B$31)/100</f>
        <v>0</v>
      </c>
      <c r="AH367" s="39" t="s">
        <v>571</v>
      </c>
      <c r="AI367" s="39"/>
      <c r="AJ367" s="39" t="s">
        <v>575</v>
      </c>
      <c r="AK367" s="39"/>
      <c r="AL367" s="39"/>
      <c r="AM367" s="39"/>
      <c r="AN367" s="39"/>
      <c r="AO367" s="39"/>
      <c r="AP367" s="39" t="s">
        <v>575</v>
      </c>
      <c r="AQ367" s="39"/>
      <c r="AR367" s="39"/>
      <c r="AS367" s="39"/>
      <c r="AT367" s="39" t="s">
        <v>575</v>
      </c>
      <c r="AU367" s="39"/>
      <c r="AV367" s="39"/>
      <c r="AW367" s="39"/>
      <c r="AX367" s="39"/>
      <c r="AY367" s="39"/>
      <c r="AZ367" s="39"/>
      <c r="BA367" s="39"/>
      <c r="BB367" s="72">
        <f>(AI367*'"Вес" ПИР'!$B$36+AK367*'"Вес" ПИР'!$B$37+AM367*'"Вес" ПИР'!$B$38+AO367*'"Вес" ПИР'!$B$39+AQ367*'"Вес" ПИР'!$B$40+AS367*'"Вес" ПИР'!$B$41+AU367*'"Вес" ПИР'!$B$42+AW367*'"Вес" ПИР'!$B$43+AY367*'"Вес" ПИР'!$B$44+BA367*'"Вес" ПИР'!$B$45)/100</f>
        <v>0</v>
      </c>
      <c r="BC367" s="39" t="s">
        <v>576</v>
      </c>
      <c r="BD367" s="39"/>
      <c r="BE367" s="39" t="s">
        <v>576</v>
      </c>
      <c r="BF367" s="57"/>
      <c r="BG367" s="72">
        <f>(BD367*'"Вес" ПИР'!$B$50+BF367*'"Вес" ПИР'!$B$51)/100</f>
        <v>0</v>
      </c>
      <c r="BH367" s="39"/>
      <c r="BI367" s="72">
        <v>0</v>
      </c>
      <c r="BJ367" s="39"/>
      <c r="BK367" s="54" t="s">
        <v>729</v>
      </c>
      <c r="BL367" s="38">
        <f>(S367*'"Вес" ПИР'!$B$3+X367*'"Вес" ПИР'!$B$4+AG367*'"Вес" ПИР'!$B$5+BB367*'"Вес" ПИР'!$B$6+BG367*'"Вес" ПИР'!$B$7+BI367*'"Вес" ПИР'!$B$8)/100</f>
        <v>0</v>
      </c>
    </row>
    <row r="368" spans="1:64" ht="28">
      <c r="A368" s="39"/>
      <c r="B368" s="54">
        <v>2026</v>
      </c>
      <c r="C368" s="39" t="s">
        <v>565</v>
      </c>
      <c r="D368" s="39">
        <v>635235200</v>
      </c>
      <c r="E368" s="39" t="s">
        <v>726</v>
      </c>
      <c r="F368" s="39" t="s">
        <v>766</v>
      </c>
      <c r="G368" s="39" t="s">
        <v>768</v>
      </c>
      <c r="H368" s="39" t="s">
        <v>769</v>
      </c>
      <c r="I368" s="39" t="s">
        <v>418</v>
      </c>
      <c r="J368" s="39"/>
      <c r="K368" s="39" t="s">
        <v>571</v>
      </c>
      <c r="L368" s="39"/>
      <c r="M368" s="39" t="s">
        <v>570</v>
      </c>
      <c r="N368" s="39"/>
      <c r="O368" s="39" t="s">
        <v>570</v>
      </c>
      <c r="P368" s="39"/>
      <c r="Q368" s="39" t="s">
        <v>571</v>
      </c>
      <c r="R368" s="39"/>
      <c r="S368" s="38">
        <f>(J368*'"Вес" ПИР'!$B$13+L368*'"Вес" ПИР'!$B$14+N368*'"Вес" ПИР'!$B$15+P368*'"Вес" ПИР'!$B$16+R368*'"Вес" ПИР'!$B$17)/100</f>
        <v>0</v>
      </c>
      <c r="T368" s="39" t="s">
        <v>584</v>
      </c>
      <c r="U368" s="39"/>
      <c r="V368" s="39" t="s">
        <v>584</v>
      </c>
      <c r="W368" s="39"/>
      <c r="X368" s="72">
        <f>(U368*'"Вес" ПИР'!$B$22+W368*'"Вес" ПИР'!$B$23)/100</f>
        <v>0</v>
      </c>
      <c r="Y368" s="39"/>
      <c r="Z368" s="39"/>
      <c r="AA368" s="39"/>
      <c r="AB368" s="39"/>
      <c r="AC368" s="39"/>
      <c r="AD368" s="39"/>
      <c r="AE368" s="39"/>
      <c r="AF368" s="39"/>
      <c r="AG368" s="38">
        <f>(Z368*'"Вес" ПИР'!$B$28+AB368*'"Вес" ПИР'!$B$29+AD368*'"Вес" ПИР'!$B$30+AF368*'"Вес" ПИР'!$B$31)/100</f>
        <v>0</v>
      </c>
      <c r="AH368" s="39" t="s">
        <v>571</v>
      </c>
      <c r="AI368" s="39"/>
      <c r="AJ368" s="39" t="s">
        <v>575</v>
      </c>
      <c r="AK368" s="39"/>
      <c r="AL368" s="39"/>
      <c r="AM368" s="39"/>
      <c r="AN368" s="39"/>
      <c r="AO368" s="39"/>
      <c r="AP368" s="39" t="s">
        <v>575</v>
      </c>
      <c r="AQ368" s="39"/>
      <c r="AR368" s="39"/>
      <c r="AS368" s="39"/>
      <c r="AT368" s="39" t="s">
        <v>575</v>
      </c>
      <c r="AU368" s="39"/>
      <c r="AV368" s="39"/>
      <c r="AW368" s="39"/>
      <c r="AX368" s="39"/>
      <c r="AY368" s="39"/>
      <c r="AZ368" s="39"/>
      <c r="BA368" s="39"/>
      <c r="BB368" s="72">
        <f>(AI368*'"Вес" ПИР'!$B$36+AK368*'"Вес" ПИР'!$B$37+AM368*'"Вес" ПИР'!$B$38+AO368*'"Вес" ПИР'!$B$39+AQ368*'"Вес" ПИР'!$B$40+AS368*'"Вес" ПИР'!$B$41+AU368*'"Вес" ПИР'!$B$42+AW368*'"Вес" ПИР'!$B$43+AY368*'"Вес" ПИР'!$B$44+BA368*'"Вес" ПИР'!$B$45)/100</f>
        <v>0</v>
      </c>
      <c r="BC368" s="39" t="s">
        <v>576</v>
      </c>
      <c r="BD368" s="39"/>
      <c r="BE368" s="39" t="s">
        <v>576</v>
      </c>
      <c r="BF368" s="57"/>
      <c r="BG368" s="72">
        <f>(BD368*'"Вес" ПИР'!$B$50+BF368*'"Вес" ПИР'!$B$51)/100</f>
        <v>0</v>
      </c>
      <c r="BH368" s="39"/>
      <c r="BI368" s="72">
        <v>0</v>
      </c>
      <c r="BJ368" s="39"/>
      <c r="BK368" s="54" t="s">
        <v>729</v>
      </c>
      <c r="BL368" s="38">
        <f>(S368*'"Вес" ПИР'!$B$3+X368*'"Вес" ПИР'!$B$4+AG368*'"Вес" ПИР'!$B$5+BB368*'"Вес" ПИР'!$B$6+BG368*'"Вес" ПИР'!$B$7+BI368*'"Вес" ПИР'!$B$8)/100</f>
        <v>0</v>
      </c>
    </row>
    <row r="369" spans="1:64" ht="28">
      <c r="A369" s="39"/>
      <c r="B369" s="54">
        <v>2026</v>
      </c>
      <c r="C369" s="39" t="s">
        <v>565</v>
      </c>
      <c r="D369" s="39">
        <v>635235700</v>
      </c>
      <c r="E369" s="39" t="s">
        <v>726</v>
      </c>
      <c r="F369" s="39" t="s">
        <v>766</v>
      </c>
      <c r="G369" s="39" t="s">
        <v>768</v>
      </c>
      <c r="H369" s="39" t="s">
        <v>770</v>
      </c>
      <c r="I369" s="39" t="s">
        <v>418</v>
      </c>
      <c r="J369" s="39"/>
      <c r="K369" s="39" t="s">
        <v>571</v>
      </c>
      <c r="L369" s="39"/>
      <c r="M369" s="39" t="s">
        <v>570</v>
      </c>
      <c r="N369" s="39"/>
      <c r="O369" s="39" t="s">
        <v>570</v>
      </c>
      <c r="P369" s="39"/>
      <c r="Q369" s="39" t="s">
        <v>571</v>
      </c>
      <c r="R369" s="39"/>
      <c r="S369" s="38">
        <f>(J369*'"Вес" ПИР'!$B$13+L369*'"Вес" ПИР'!$B$14+N369*'"Вес" ПИР'!$B$15+P369*'"Вес" ПИР'!$B$16+R369*'"Вес" ПИР'!$B$17)/100</f>
        <v>0</v>
      </c>
      <c r="T369" s="39" t="s">
        <v>584</v>
      </c>
      <c r="U369" s="39"/>
      <c r="V369" s="39" t="s">
        <v>584</v>
      </c>
      <c r="W369" s="39"/>
      <c r="X369" s="72">
        <f>(U369*'"Вес" ПИР'!$B$22+W369*'"Вес" ПИР'!$B$23)/100</f>
        <v>0</v>
      </c>
      <c r="Y369" s="39"/>
      <c r="Z369" s="39"/>
      <c r="AA369" s="39"/>
      <c r="AB369" s="39"/>
      <c r="AC369" s="39"/>
      <c r="AD369" s="39"/>
      <c r="AE369" s="39"/>
      <c r="AF369" s="39"/>
      <c r="AG369" s="38">
        <f>(Z369*'"Вес" ПИР'!$B$28+AB369*'"Вес" ПИР'!$B$29+AD369*'"Вес" ПИР'!$B$30+AF369*'"Вес" ПИР'!$B$31)/100</f>
        <v>0</v>
      </c>
      <c r="AH369" s="39" t="s">
        <v>571</v>
      </c>
      <c r="AI369" s="39"/>
      <c r="AJ369" s="39" t="s">
        <v>575</v>
      </c>
      <c r="AK369" s="39"/>
      <c r="AL369" s="39"/>
      <c r="AM369" s="39"/>
      <c r="AN369" s="39"/>
      <c r="AO369" s="39"/>
      <c r="AP369" s="39" t="s">
        <v>575</v>
      </c>
      <c r="AQ369" s="39"/>
      <c r="AR369" s="39"/>
      <c r="AS369" s="39"/>
      <c r="AT369" s="39" t="s">
        <v>575</v>
      </c>
      <c r="AU369" s="39"/>
      <c r="AV369" s="39"/>
      <c r="AW369" s="39"/>
      <c r="AX369" s="39"/>
      <c r="AY369" s="39"/>
      <c r="AZ369" s="39"/>
      <c r="BA369" s="39"/>
      <c r="BB369" s="72">
        <f>(AI369*'"Вес" ПИР'!$B$36+AK369*'"Вес" ПИР'!$B$37+AM369*'"Вес" ПИР'!$B$38+AO369*'"Вес" ПИР'!$B$39+AQ369*'"Вес" ПИР'!$B$40+AS369*'"Вес" ПИР'!$B$41+AU369*'"Вес" ПИР'!$B$42+AW369*'"Вес" ПИР'!$B$43+AY369*'"Вес" ПИР'!$B$44+BA369*'"Вес" ПИР'!$B$45)/100</f>
        <v>0</v>
      </c>
      <c r="BC369" s="39" t="s">
        <v>576</v>
      </c>
      <c r="BD369" s="39"/>
      <c r="BE369" s="39" t="s">
        <v>576</v>
      </c>
      <c r="BF369" s="57"/>
      <c r="BG369" s="72">
        <f>(BD369*'"Вес" ПИР'!$B$50+BF369*'"Вес" ПИР'!$B$51)/100</f>
        <v>0</v>
      </c>
      <c r="BH369" s="39"/>
      <c r="BI369" s="72">
        <v>0</v>
      </c>
      <c r="BJ369" s="39"/>
      <c r="BK369" s="54" t="s">
        <v>729</v>
      </c>
      <c r="BL369" s="38">
        <f>(S369*'"Вес" ПИР'!$B$3+X369*'"Вес" ПИР'!$B$4+AG369*'"Вес" ПИР'!$B$5+BB369*'"Вес" ПИР'!$B$6+BG369*'"Вес" ПИР'!$B$7+BI369*'"Вес" ПИР'!$B$8)/100</f>
        <v>0</v>
      </c>
    </row>
    <row r="370" spans="1:64" ht="28">
      <c r="A370" s="39"/>
      <c r="B370" s="54">
        <v>2026</v>
      </c>
      <c r="C370" s="39" t="s">
        <v>565</v>
      </c>
      <c r="D370" s="39">
        <v>635235500</v>
      </c>
      <c r="E370" s="39" t="s">
        <v>726</v>
      </c>
      <c r="F370" s="39" t="s">
        <v>766</v>
      </c>
      <c r="G370" s="39" t="s">
        <v>768</v>
      </c>
      <c r="H370" s="39" t="s">
        <v>771</v>
      </c>
      <c r="I370" s="39" t="s">
        <v>418</v>
      </c>
      <c r="J370" s="39"/>
      <c r="K370" s="39" t="s">
        <v>571</v>
      </c>
      <c r="L370" s="39"/>
      <c r="M370" s="39" t="s">
        <v>570</v>
      </c>
      <c r="N370" s="39"/>
      <c r="O370" s="39" t="s">
        <v>570</v>
      </c>
      <c r="P370" s="39"/>
      <c r="Q370" s="39" t="s">
        <v>571</v>
      </c>
      <c r="R370" s="39"/>
      <c r="S370" s="38">
        <f>(J370*'"Вес" ПИР'!$B$13+L370*'"Вес" ПИР'!$B$14+N370*'"Вес" ПИР'!$B$15+P370*'"Вес" ПИР'!$B$16+R370*'"Вес" ПИР'!$B$17)/100</f>
        <v>0</v>
      </c>
      <c r="T370" s="39" t="s">
        <v>584</v>
      </c>
      <c r="U370" s="39"/>
      <c r="V370" s="39" t="s">
        <v>584</v>
      </c>
      <c r="W370" s="39"/>
      <c r="X370" s="72">
        <f>(U370*'"Вес" ПИР'!$B$22+W370*'"Вес" ПИР'!$B$23)/100</f>
        <v>0</v>
      </c>
      <c r="Y370" s="39"/>
      <c r="Z370" s="39"/>
      <c r="AA370" s="39"/>
      <c r="AB370" s="39"/>
      <c r="AC370" s="39"/>
      <c r="AD370" s="39"/>
      <c r="AE370" s="39"/>
      <c r="AF370" s="39"/>
      <c r="AG370" s="38">
        <f>(Z370*'"Вес" ПИР'!$B$28+AB370*'"Вес" ПИР'!$B$29+AD370*'"Вес" ПИР'!$B$30+AF370*'"Вес" ПИР'!$B$31)/100</f>
        <v>0</v>
      </c>
      <c r="AH370" s="39" t="s">
        <v>571</v>
      </c>
      <c r="AI370" s="39"/>
      <c r="AJ370" s="39" t="s">
        <v>575</v>
      </c>
      <c r="AK370" s="39"/>
      <c r="AL370" s="39"/>
      <c r="AM370" s="39"/>
      <c r="AN370" s="39"/>
      <c r="AO370" s="39"/>
      <c r="AP370" s="39" t="s">
        <v>575</v>
      </c>
      <c r="AQ370" s="39"/>
      <c r="AR370" s="39"/>
      <c r="AS370" s="39"/>
      <c r="AT370" s="39" t="s">
        <v>575</v>
      </c>
      <c r="AU370" s="39"/>
      <c r="AV370" s="39"/>
      <c r="AW370" s="39"/>
      <c r="AX370" s="39"/>
      <c r="AY370" s="39"/>
      <c r="AZ370" s="39"/>
      <c r="BA370" s="39"/>
      <c r="BB370" s="72">
        <f>(AI370*'"Вес" ПИР'!$B$36+AK370*'"Вес" ПИР'!$B$37+AM370*'"Вес" ПИР'!$B$38+AO370*'"Вес" ПИР'!$B$39+AQ370*'"Вес" ПИР'!$B$40+AS370*'"Вес" ПИР'!$B$41+AU370*'"Вес" ПИР'!$B$42+AW370*'"Вес" ПИР'!$B$43+AY370*'"Вес" ПИР'!$B$44+BA370*'"Вес" ПИР'!$B$45)/100</f>
        <v>0</v>
      </c>
      <c r="BC370" s="39" t="s">
        <v>576</v>
      </c>
      <c r="BD370" s="39"/>
      <c r="BE370" s="39" t="s">
        <v>576</v>
      </c>
      <c r="BF370" s="57"/>
      <c r="BG370" s="72">
        <f>(BD370*'"Вес" ПИР'!$B$50+BF370*'"Вес" ПИР'!$B$51)/100</f>
        <v>0</v>
      </c>
      <c r="BH370" s="39"/>
      <c r="BI370" s="72">
        <v>0</v>
      </c>
      <c r="BJ370" s="39"/>
      <c r="BK370" s="54" t="s">
        <v>729</v>
      </c>
      <c r="BL370" s="38">
        <f>(S370*'"Вес" ПИР'!$B$3+X370*'"Вес" ПИР'!$B$4+AG370*'"Вес" ПИР'!$B$5+BB370*'"Вес" ПИР'!$B$6+BG370*'"Вес" ПИР'!$B$7+BI370*'"Вес" ПИР'!$B$8)/100</f>
        <v>0</v>
      </c>
    </row>
    <row r="371" spans="1:64" ht="28">
      <c r="A371" s="39"/>
      <c r="B371" s="54">
        <v>2026</v>
      </c>
      <c r="C371" s="39" t="s">
        <v>565</v>
      </c>
      <c r="D371" s="39">
        <v>635235600</v>
      </c>
      <c r="E371" s="39" t="s">
        <v>726</v>
      </c>
      <c r="F371" s="39" t="s">
        <v>766</v>
      </c>
      <c r="G371" s="39" t="s">
        <v>768</v>
      </c>
      <c r="H371" s="39" t="s">
        <v>593</v>
      </c>
      <c r="I371" s="39" t="s">
        <v>418</v>
      </c>
      <c r="J371" s="39"/>
      <c r="K371" s="39" t="s">
        <v>571</v>
      </c>
      <c r="L371" s="39"/>
      <c r="M371" s="39" t="s">
        <v>570</v>
      </c>
      <c r="N371" s="39"/>
      <c r="O371" s="39" t="s">
        <v>570</v>
      </c>
      <c r="P371" s="39"/>
      <c r="Q371" s="39" t="s">
        <v>571</v>
      </c>
      <c r="R371" s="39"/>
      <c r="S371" s="38">
        <f>(J371*'"Вес" ПИР'!$B$13+L371*'"Вес" ПИР'!$B$14+N371*'"Вес" ПИР'!$B$15+P371*'"Вес" ПИР'!$B$16+R371*'"Вес" ПИР'!$B$17)/100</f>
        <v>0</v>
      </c>
      <c r="T371" s="39" t="s">
        <v>584</v>
      </c>
      <c r="U371" s="39"/>
      <c r="V371" s="39" t="s">
        <v>584</v>
      </c>
      <c r="W371" s="39"/>
      <c r="X371" s="72">
        <f>(U371*'"Вес" ПИР'!$B$22+W371*'"Вес" ПИР'!$B$23)/100</f>
        <v>0</v>
      </c>
      <c r="Y371" s="39"/>
      <c r="Z371" s="39"/>
      <c r="AA371" s="39"/>
      <c r="AB371" s="39"/>
      <c r="AC371" s="39"/>
      <c r="AD371" s="39"/>
      <c r="AE371" s="39"/>
      <c r="AF371" s="39"/>
      <c r="AG371" s="38">
        <f>(Z371*'"Вес" ПИР'!$B$28+AB371*'"Вес" ПИР'!$B$29+AD371*'"Вес" ПИР'!$B$30+AF371*'"Вес" ПИР'!$B$31)/100</f>
        <v>0</v>
      </c>
      <c r="AH371" s="39" t="s">
        <v>571</v>
      </c>
      <c r="AI371" s="39"/>
      <c r="AJ371" s="39" t="s">
        <v>575</v>
      </c>
      <c r="AK371" s="39"/>
      <c r="AL371" s="39"/>
      <c r="AM371" s="39"/>
      <c r="AN371" s="39"/>
      <c r="AO371" s="39"/>
      <c r="AP371" s="39" t="s">
        <v>575</v>
      </c>
      <c r="AQ371" s="39"/>
      <c r="AR371" s="39"/>
      <c r="AS371" s="39"/>
      <c r="AT371" s="39" t="s">
        <v>575</v>
      </c>
      <c r="AU371" s="39"/>
      <c r="AV371" s="39"/>
      <c r="AW371" s="39"/>
      <c r="AX371" s="39"/>
      <c r="AY371" s="39"/>
      <c r="AZ371" s="39"/>
      <c r="BA371" s="39"/>
      <c r="BB371" s="72">
        <f>(AI371*'"Вес" ПИР'!$B$36+AK371*'"Вес" ПИР'!$B$37+AM371*'"Вес" ПИР'!$B$38+AO371*'"Вес" ПИР'!$B$39+AQ371*'"Вес" ПИР'!$B$40+AS371*'"Вес" ПИР'!$B$41+AU371*'"Вес" ПИР'!$B$42+AW371*'"Вес" ПИР'!$B$43+AY371*'"Вес" ПИР'!$B$44+BA371*'"Вес" ПИР'!$B$45)/100</f>
        <v>0</v>
      </c>
      <c r="BC371" s="39" t="s">
        <v>576</v>
      </c>
      <c r="BD371" s="39"/>
      <c r="BE371" s="39" t="s">
        <v>576</v>
      </c>
      <c r="BF371" s="57"/>
      <c r="BG371" s="72">
        <f>(BD371*'"Вес" ПИР'!$B$50+BF371*'"Вес" ПИР'!$B$51)/100</f>
        <v>0</v>
      </c>
      <c r="BH371" s="39"/>
      <c r="BI371" s="72">
        <v>0</v>
      </c>
      <c r="BJ371" s="39"/>
      <c r="BK371" s="54" t="s">
        <v>729</v>
      </c>
      <c r="BL371" s="38">
        <f>(S371*'"Вес" ПИР'!$B$3+X371*'"Вес" ПИР'!$B$4+AG371*'"Вес" ПИР'!$B$5+BB371*'"Вес" ПИР'!$B$6+BG371*'"Вес" ПИР'!$B$7+BI371*'"Вес" ПИР'!$B$8)/100</f>
        <v>0</v>
      </c>
    </row>
    <row r="372" spans="1:64" ht="28">
      <c r="A372" s="39"/>
      <c r="B372" s="54">
        <v>2026</v>
      </c>
      <c r="C372" s="39" t="s">
        <v>565</v>
      </c>
      <c r="D372" s="39">
        <v>635237100</v>
      </c>
      <c r="E372" s="39" t="s">
        <v>726</v>
      </c>
      <c r="F372" s="39" t="s">
        <v>761</v>
      </c>
      <c r="G372" s="39" t="s">
        <v>772</v>
      </c>
      <c r="H372" s="39" t="s">
        <v>275</v>
      </c>
      <c r="I372" s="39" t="s">
        <v>418</v>
      </c>
      <c r="J372" s="39"/>
      <c r="K372" s="39" t="s">
        <v>571</v>
      </c>
      <c r="L372" s="39"/>
      <c r="M372" s="39" t="s">
        <v>570</v>
      </c>
      <c r="N372" s="39"/>
      <c r="O372" s="39" t="s">
        <v>570</v>
      </c>
      <c r="P372" s="39"/>
      <c r="Q372" s="39" t="s">
        <v>571</v>
      </c>
      <c r="R372" s="39"/>
      <c r="S372" s="38">
        <f>(J372*'"Вес" ПИР'!$B$13+L372*'"Вес" ПИР'!$B$14+N372*'"Вес" ПИР'!$B$15+P372*'"Вес" ПИР'!$B$16+R372*'"Вес" ПИР'!$B$17)/100</f>
        <v>0</v>
      </c>
      <c r="T372" s="39" t="s">
        <v>584</v>
      </c>
      <c r="U372" s="39"/>
      <c r="V372" s="39" t="s">
        <v>584</v>
      </c>
      <c r="W372" s="39"/>
      <c r="X372" s="72">
        <f>(U372*'"Вес" ПИР'!$B$22+W372*'"Вес" ПИР'!$B$23)/100</f>
        <v>0</v>
      </c>
      <c r="Y372" s="39"/>
      <c r="Z372" s="39"/>
      <c r="AA372" s="39"/>
      <c r="AB372" s="39"/>
      <c r="AC372" s="39"/>
      <c r="AD372" s="39"/>
      <c r="AE372" s="39"/>
      <c r="AF372" s="39"/>
      <c r="AG372" s="38">
        <f>(Z372*'"Вес" ПИР'!$B$28+AB372*'"Вес" ПИР'!$B$29+AD372*'"Вес" ПИР'!$B$30+AF372*'"Вес" ПИР'!$B$31)/100</f>
        <v>0</v>
      </c>
      <c r="AH372" s="39" t="s">
        <v>571</v>
      </c>
      <c r="AI372" s="39"/>
      <c r="AJ372" s="39" t="s">
        <v>575</v>
      </c>
      <c r="AK372" s="39"/>
      <c r="AL372" s="39"/>
      <c r="AM372" s="39"/>
      <c r="AN372" s="39"/>
      <c r="AO372" s="39"/>
      <c r="AP372" s="39" t="s">
        <v>575</v>
      </c>
      <c r="AQ372" s="39"/>
      <c r="AR372" s="39"/>
      <c r="AS372" s="39"/>
      <c r="AT372" s="39" t="s">
        <v>575</v>
      </c>
      <c r="AU372" s="39"/>
      <c r="AV372" s="39"/>
      <c r="AW372" s="39"/>
      <c r="AX372" s="39"/>
      <c r="AY372" s="39"/>
      <c r="AZ372" s="39"/>
      <c r="BA372" s="39"/>
      <c r="BB372" s="72">
        <f>(AI372*'"Вес" ПИР'!$B$36+AK372*'"Вес" ПИР'!$B$37+AM372*'"Вес" ПИР'!$B$38+AO372*'"Вес" ПИР'!$B$39+AQ372*'"Вес" ПИР'!$B$40+AS372*'"Вес" ПИР'!$B$41+AU372*'"Вес" ПИР'!$B$42+AW372*'"Вес" ПИР'!$B$43+AY372*'"Вес" ПИР'!$B$44+BA372*'"Вес" ПИР'!$B$45)/100</f>
        <v>0</v>
      </c>
      <c r="BC372" s="39" t="s">
        <v>576</v>
      </c>
      <c r="BD372" s="39"/>
      <c r="BE372" s="39" t="s">
        <v>576</v>
      </c>
      <c r="BF372" s="57"/>
      <c r="BG372" s="72">
        <f>(BD372*'"Вес" ПИР'!$B$50+BF372*'"Вес" ПИР'!$B$51)/100</f>
        <v>0</v>
      </c>
      <c r="BH372" s="39"/>
      <c r="BI372" s="72">
        <v>0</v>
      </c>
      <c r="BJ372" s="39"/>
      <c r="BK372" s="54" t="s">
        <v>729</v>
      </c>
      <c r="BL372" s="38">
        <f>(S372*'"Вес" ПИР'!$B$3+X372*'"Вес" ПИР'!$B$4+AG372*'"Вес" ПИР'!$B$5+BB372*'"Вес" ПИР'!$B$6+BG372*'"Вес" ПИР'!$B$7+BI372*'"Вес" ПИР'!$B$8)/100</f>
        <v>0</v>
      </c>
    </row>
    <row r="373" spans="1:64" ht="28">
      <c r="A373" s="39"/>
      <c r="B373" s="54">
        <v>2026</v>
      </c>
      <c r="C373" s="39" t="s">
        <v>565</v>
      </c>
      <c r="D373" s="39">
        <v>635237300</v>
      </c>
      <c r="E373" s="39" t="s">
        <v>726</v>
      </c>
      <c r="F373" s="39" t="s">
        <v>761</v>
      </c>
      <c r="G373" s="39" t="s">
        <v>772</v>
      </c>
      <c r="H373" s="39" t="s">
        <v>773</v>
      </c>
      <c r="I373" s="39" t="s">
        <v>418</v>
      </c>
      <c r="J373" s="39"/>
      <c r="K373" s="39" t="s">
        <v>571</v>
      </c>
      <c r="L373" s="39"/>
      <c r="M373" s="39" t="s">
        <v>570</v>
      </c>
      <c r="N373" s="39"/>
      <c r="O373" s="39" t="s">
        <v>570</v>
      </c>
      <c r="P373" s="39"/>
      <c r="Q373" s="39" t="s">
        <v>571</v>
      </c>
      <c r="R373" s="39"/>
      <c r="S373" s="38">
        <f>(J373*'"Вес" ПИР'!$B$13+L373*'"Вес" ПИР'!$B$14+N373*'"Вес" ПИР'!$B$15+P373*'"Вес" ПИР'!$B$16+R373*'"Вес" ПИР'!$B$17)/100</f>
        <v>0</v>
      </c>
      <c r="T373" s="39" t="s">
        <v>584</v>
      </c>
      <c r="U373" s="39"/>
      <c r="V373" s="39" t="s">
        <v>584</v>
      </c>
      <c r="W373" s="39"/>
      <c r="X373" s="72">
        <f>(U373*'"Вес" ПИР'!$B$22+W373*'"Вес" ПИР'!$B$23)/100</f>
        <v>0</v>
      </c>
      <c r="Y373" s="39"/>
      <c r="Z373" s="39"/>
      <c r="AA373" s="39"/>
      <c r="AB373" s="39"/>
      <c r="AC373" s="39"/>
      <c r="AD373" s="39"/>
      <c r="AE373" s="39"/>
      <c r="AF373" s="39"/>
      <c r="AG373" s="38">
        <f>(Z373*'"Вес" ПИР'!$B$28+AB373*'"Вес" ПИР'!$B$29+AD373*'"Вес" ПИР'!$B$30+AF373*'"Вес" ПИР'!$B$31)/100</f>
        <v>0</v>
      </c>
      <c r="AH373" s="39" t="s">
        <v>571</v>
      </c>
      <c r="AI373" s="39"/>
      <c r="AJ373" s="39" t="s">
        <v>575</v>
      </c>
      <c r="AK373" s="39"/>
      <c r="AL373" s="39"/>
      <c r="AM373" s="39"/>
      <c r="AN373" s="39"/>
      <c r="AO373" s="39"/>
      <c r="AP373" s="39" t="s">
        <v>575</v>
      </c>
      <c r="AQ373" s="39"/>
      <c r="AR373" s="39"/>
      <c r="AS373" s="39"/>
      <c r="AT373" s="39" t="s">
        <v>575</v>
      </c>
      <c r="AU373" s="39"/>
      <c r="AV373" s="39"/>
      <c r="AW373" s="39"/>
      <c r="AX373" s="39"/>
      <c r="AY373" s="39"/>
      <c r="AZ373" s="39"/>
      <c r="BA373" s="39"/>
      <c r="BB373" s="72">
        <f>(AI373*'"Вес" ПИР'!$B$36+AK373*'"Вес" ПИР'!$B$37+AM373*'"Вес" ПИР'!$B$38+AO373*'"Вес" ПИР'!$B$39+AQ373*'"Вес" ПИР'!$B$40+AS373*'"Вес" ПИР'!$B$41+AU373*'"Вес" ПИР'!$B$42+AW373*'"Вес" ПИР'!$B$43+AY373*'"Вес" ПИР'!$B$44+BA373*'"Вес" ПИР'!$B$45)/100</f>
        <v>0</v>
      </c>
      <c r="BC373" s="39" t="s">
        <v>576</v>
      </c>
      <c r="BD373" s="39"/>
      <c r="BE373" s="39" t="s">
        <v>576</v>
      </c>
      <c r="BF373" s="57"/>
      <c r="BG373" s="72">
        <f>(BD373*'"Вес" ПИР'!$B$50+BF373*'"Вес" ПИР'!$B$51)/100</f>
        <v>0</v>
      </c>
      <c r="BH373" s="39"/>
      <c r="BI373" s="72">
        <v>0</v>
      </c>
      <c r="BJ373" s="39"/>
      <c r="BK373" s="54" t="s">
        <v>729</v>
      </c>
      <c r="BL373" s="38">
        <f>(S373*'"Вес" ПИР'!$B$3+X373*'"Вес" ПИР'!$B$4+AG373*'"Вес" ПИР'!$B$5+BB373*'"Вес" ПИР'!$B$6+BG373*'"Вес" ПИР'!$B$7+BI373*'"Вес" ПИР'!$B$8)/100</f>
        <v>0</v>
      </c>
    </row>
    <row r="374" spans="1:64" ht="28">
      <c r="A374" s="39"/>
      <c r="B374" s="54">
        <v>2026</v>
      </c>
      <c r="C374" s="39" t="s">
        <v>565</v>
      </c>
      <c r="D374" s="39">
        <v>635239600</v>
      </c>
      <c r="E374" s="39" t="s">
        <v>726</v>
      </c>
      <c r="F374" s="39" t="s">
        <v>766</v>
      </c>
      <c r="G374" s="39" t="s">
        <v>774</v>
      </c>
      <c r="H374" s="39" t="s">
        <v>775</v>
      </c>
      <c r="I374" s="39" t="s">
        <v>418</v>
      </c>
      <c r="J374" s="39"/>
      <c r="K374" s="39" t="s">
        <v>571</v>
      </c>
      <c r="L374" s="39"/>
      <c r="M374" s="39" t="s">
        <v>570</v>
      </c>
      <c r="N374" s="39"/>
      <c r="O374" s="39" t="s">
        <v>570</v>
      </c>
      <c r="P374" s="39"/>
      <c r="Q374" s="39" t="s">
        <v>571</v>
      </c>
      <c r="R374" s="39"/>
      <c r="S374" s="38">
        <f>(J374*'"Вес" ПИР'!$B$13+L374*'"Вес" ПИР'!$B$14+N374*'"Вес" ПИР'!$B$15+P374*'"Вес" ПИР'!$B$16+R374*'"Вес" ПИР'!$B$17)/100</f>
        <v>0</v>
      </c>
      <c r="T374" s="39" t="s">
        <v>584</v>
      </c>
      <c r="U374" s="39"/>
      <c r="V374" s="39" t="s">
        <v>584</v>
      </c>
      <c r="W374" s="39"/>
      <c r="X374" s="72">
        <f>(U374*'"Вес" ПИР'!$B$22+W374*'"Вес" ПИР'!$B$23)/100</f>
        <v>0</v>
      </c>
      <c r="Y374" s="39"/>
      <c r="Z374" s="39"/>
      <c r="AA374" s="39"/>
      <c r="AB374" s="39"/>
      <c r="AC374" s="39"/>
      <c r="AD374" s="39"/>
      <c r="AE374" s="39"/>
      <c r="AF374" s="39"/>
      <c r="AG374" s="38">
        <f>(Z374*'"Вес" ПИР'!$B$28+AB374*'"Вес" ПИР'!$B$29+AD374*'"Вес" ПИР'!$B$30+AF374*'"Вес" ПИР'!$B$31)/100</f>
        <v>0</v>
      </c>
      <c r="AH374" s="39" t="s">
        <v>571</v>
      </c>
      <c r="AI374" s="39"/>
      <c r="AJ374" s="39" t="s">
        <v>575</v>
      </c>
      <c r="AK374" s="39"/>
      <c r="AL374" s="39"/>
      <c r="AM374" s="39"/>
      <c r="AN374" s="39"/>
      <c r="AO374" s="39"/>
      <c r="AP374" s="39" t="s">
        <v>575</v>
      </c>
      <c r="AQ374" s="39"/>
      <c r="AR374" s="39"/>
      <c r="AS374" s="39"/>
      <c r="AT374" s="39" t="s">
        <v>575</v>
      </c>
      <c r="AU374" s="39"/>
      <c r="AV374" s="39"/>
      <c r="AW374" s="39"/>
      <c r="AX374" s="39"/>
      <c r="AY374" s="39"/>
      <c r="AZ374" s="39"/>
      <c r="BA374" s="39"/>
      <c r="BB374" s="72">
        <f>(AI374*'"Вес" ПИР'!$B$36+AK374*'"Вес" ПИР'!$B$37+AM374*'"Вес" ПИР'!$B$38+AO374*'"Вес" ПИР'!$B$39+AQ374*'"Вес" ПИР'!$B$40+AS374*'"Вес" ПИР'!$B$41+AU374*'"Вес" ПИР'!$B$42+AW374*'"Вес" ПИР'!$B$43+AY374*'"Вес" ПИР'!$B$44+BA374*'"Вес" ПИР'!$B$45)/100</f>
        <v>0</v>
      </c>
      <c r="BC374" s="39" t="s">
        <v>576</v>
      </c>
      <c r="BD374" s="39"/>
      <c r="BE374" s="39" t="s">
        <v>576</v>
      </c>
      <c r="BF374" s="57"/>
      <c r="BG374" s="72">
        <f>(BD374*'"Вес" ПИР'!$B$50+BF374*'"Вес" ПИР'!$B$51)/100</f>
        <v>0</v>
      </c>
      <c r="BH374" s="39"/>
      <c r="BI374" s="72">
        <v>0</v>
      </c>
      <c r="BJ374" s="39"/>
      <c r="BK374" s="54" t="s">
        <v>729</v>
      </c>
      <c r="BL374" s="38">
        <f>(S374*'"Вес" ПИР'!$B$3+X374*'"Вес" ПИР'!$B$4+AG374*'"Вес" ПИР'!$B$5+BB374*'"Вес" ПИР'!$B$6+BG374*'"Вес" ПИР'!$B$7+BI374*'"Вес" ПИР'!$B$8)/100</f>
        <v>0</v>
      </c>
    </row>
    <row r="375" spans="1:64" ht="28">
      <c r="A375" s="39"/>
      <c r="B375" s="54">
        <v>2026</v>
      </c>
      <c r="C375" s="39" t="s">
        <v>565</v>
      </c>
      <c r="D375" s="39">
        <v>635243200</v>
      </c>
      <c r="E375" s="39" t="s">
        <v>726</v>
      </c>
      <c r="F375" s="39" t="s">
        <v>766</v>
      </c>
      <c r="G375" s="39" t="s">
        <v>776</v>
      </c>
      <c r="H375" s="39" t="s">
        <v>162</v>
      </c>
      <c r="I375" s="39" t="s">
        <v>418</v>
      </c>
      <c r="J375" s="39"/>
      <c r="K375" s="39" t="s">
        <v>571</v>
      </c>
      <c r="L375" s="39"/>
      <c r="M375" s="39" t="s">
        <v>570</v>
      </c>
      <c r="N375" s="39"/>
      <c r="O375" s="39" t="s">
        <v>570</v>
      </c>
      <c r="P375" s="39"/>
      <c r="Q375" s="39" t="s">
        <v>571</v>
      </c>
      <c r="R375" s="39"/>
      <c r="S375" s="38">
        <f>(J375*'"Вес" ПИР'!$B$13+L375*'"Вес" ПИР'!$B$14+N375*'"Вес" ПИР'!$B$15+P375*'"Вес" ПИР'!$B$16+R375*'"Вес" ПИР'!$B$17)/100</f>
        <v>0</v>
      </c>
      <c r="T375" s="39" t="s">
        <v>584</v>
      </c>
      <c r="U375" s="39"/>
      <c r="V375" s="39" t="s">
        <v>584</v>
      </c>
      <c r="W375" s="39"/>
      <c r="X375" s="72">
        <f>(U375*'"Вес" ПИР'!$B$22+W375*'"Вес" ПИР'!$B$23)/100</f>
        <v>0</v>
      </c>
      <c r="Y375" s="39"/>
      <c r="Z375" s="39"/>
      <c r="AA375" s="39"/>
      <c r="AB375" s="39"/>
      <c r="AC375" s="39"/>
      <c r="AD375" s="39"/>
      <c r="AE375" s="39"/>
      <c r="AF375" s="39"/>
      <c r="AG375" s="38">
        <f>(Z375*'"Вес" ПИР'!$B$28+AB375*'"Вес" ПИР'!$B$29+AD375*'"Вес" ПИР'!$B$30+AF375*'"Вес" ПИР'!$B$31)/100</f>
        <v>0</v>
      </c>
      <c r="AH375" s="39" t="s">
        <v>571</v>
      </c>
      <c r="AI375" s="39"/>
      <c r="AJ375" s="39" t="s">
        <v>575</v>
      </c>
      <c r="AK375" s="39"/>
      <c r="AL375" s="39"/>
      <c r="AM375" s="39"/>
      <c r="AN375" s="39"/>
      <c r="AO375" s="39"/>
      <c r="AP375" s="39" t="s">
        <v>575</v>
      </c>
      <c r="AQ375" s="39"/>
      <c r="AR375" s="39"/>
      <c r="AS375" s="39"/>
      <c r="AT375" s="39" t="s">
        <v>575</v>
      </c>
      <c r="AU375" s="39"/>
      <c r="AV375" s="39"/>
      <c r="AW375" s="39"/>
      <c r="AX375" s="39"/>
      <c r="AY375" s="39"/>
      <c r="AZ375" s="39"/>
      <c r="BA375" s="39"/>
      <c r="BB375" s="72">
        <f>(AI375*'"Вес" ПИР'!$B$36+AK375*'"Вес" ПИР'!$B$37+AM375*'"Вес" ПИР'!$B$38+AO375*'"Вес" ПИР'!$B$39+AQ375*'"Вес" ПИР'!$B$40+AS375*'"Вес" ПИР'!$B$41+AU375*'"Вес" ПИР'!$B$42+AW375*'"Вес" ПИР'!$B$43+AY375*'"Вес" ПИР'!$B$44+BA375*'"Вес" ПИР'!$B$45)/100</f>
        <v>0</v>
      </c>
      <c r="BC375" s="39" t="s">
        <v>576</v>
      </c>
      <c r="BD375" s="39"/>
      <c r="BE375" s="39" t="s">
        <v>576</v>
      </c>
      <c r="BF375" s="57"/>
      <c r="BG375" s="72">
        <f>(BD375*'"Вес" ПИР'!$B$50+BF375*'"Вес" ПИР'!$B$51)/100</f>
        <v>0</v>
      </c>
      <c r="BH375" s="39"/>
      <c r="BI375" s="72">
        <v>0</v>
      </c>
      <c r="BJ375" s="39"/>
      <c r="BK375" s="54" t="s">
        <v>729</v>
      </c>
      <c r="BL375" s="38">
        <f>(S375*'"Вес" ПИР'!$B$3+X375*'"Вес" ПИР'!$B$4+AG375*'"Вес" ПИР'!$B$5+BB375*'"Вес" ПИР'!$B$6+BG375*'"Вес" ПИР'!$B$7+BI375*'"Вес" ПИР'!$B$8)/100</f>
        <v>0</v>
      </c>
    </row>
    <row r="376" spans="1:64" ht="28">
      <c r="A376" s="39"/>
      <c r="B376" s="54">
        <v>2026</v>
      </c>
      <c r="C376" s="39" t="s">
        <v>565</v>
      </c>
      <c r="D376" s="39">
        <v>635243300</v>
      </c>
      <c r="E376" s="39" t="s">
        <v>726</v>
      </c>
      <c r="F376" s="39" t="s">
        <v>766</v>
      </c>
      <c r="G376" s="39" t="s">
        <v>776</v>
      </c>
      <c r="H376" s="39" t="s">
        <v>777</v>
      </c>
      <c r="I376" s="39" t="s">
        <v>418</v>
      </c>
      <c r="J376" s="39"/>
      <c r="K376" s="39" t="s">
        <v>571</v>
      </c>
      <c r="L376" s="39"/>
      <c r="M376" s="39" t="s">
        <v>570</v>
      </c>
      <c r="N376" s="39"/>
      <c r="O376" s="39" t="s">
        <v>570</v>
      </c>
      <c r="P376" s="39"/>
      <c r="Q376" s="39" t="s">
        <v>571</v>
      </c>
      <c r="R376" s="39"/>
      <c r="S376" s="38">
        <f>(J376*'"Вес" ПИР'!$B$13+L376*'"Вес" ПИР'!$B$14+N376*'"Вес" ПИР'!$B$15+P376*'"Вес" ПИР'!$B$16+R376*'"Вес" ПИР'!$B$17)/100</f>
        <v>0</v>
      </c>
      <c r="T376" s="39" t="s">
        <v>584</v>
      </c>
      <c r="U376" s="39"/>
      <c r="V376" s="39" t="s">
        <v>584</v>
      </c>
      <c r="W376" s="39"/>
      <c r="X376" s="72">
        <f>(U376*'"Вес" ПИР'!$B$22+W376*'"Вес" ПИР'!$B$23)/100</f>
        <v>0</v>
      </c>
      <c r="Y376" s="39"/>
      <c r="Z376" s="39"/>
      <c r="AA376" s="39"/>
      <c r="AB376" s="39"/>
      <c r="AC376" s="39"/>
      <c r="AD376" s="39"/>
      <c r="AE376" s="39"/>
      <c r="AF376" s="39"/>
      <c r="AG376" s="38">
        <f>(Z376*'"Вес" ПИР'!$B$28+AB376*'"Вес" ПИР'!$B$29+AD376*'"Вес" ПИР'!$B$30+AF376*'"Вес" ПИР'!$B$31)/100</f>
        <v>0</v>
      </c>
      <c r="AH376" s="39" t="s">
        <v>571</v>
      </c>
      <c r="AI376" s="39"/>
      <c r="AJ376" s="39" t="s">
        <v>575</v>
      </c>
      <c r="AK376" s="39"/>
      <c r="AL376" s="39"/>
      <c r="AM376" s="39"/>
      <c r="AN376" s="39"/>
      <c r="AO376" s="39"/>
      <c r="AP376" s="39" t="s">
        <v>575</v>
      </c>
      <c r="AQ376" s="39"/>
      <c r="AR376" s="39"/>
      <c r="AS376" s="39"/>
      <c r="AT376" s="39" t="s">
        <v>575</v>
      </c>
      <c r="AU376" s="39"/>
      <c r="AV376" s="39"/>
      <c r="AW376" s="39"/>
      <c r="AX376" s="39"/>
      <c r="AY376" s="39"/>
      <c r="AZ376" s="39"/>
      <c r="BA376" s="39"/>
      <c r="BB376" s="72">
        <f>(AI376*'"Вес" ПИР'!$B$36+AK376*'"Вес" ПИР'!$B$37+AM376*'"Вес" ПИР'!$B$38+AO376*'"Вес" ПИР'!$B$39+AQ376*'"Вес" ПИР'!$B$40+AS376*'"Вес" ПИР'!$B$41+AU376*'"Вес" ПИР'!$B$42+AW376*'"Вес" ПИР'!$B$43+AY376*'"Вес" ПИР'!$B$44+BA376*'"Вес" ПИР'!$B$45)/100</f>
        <v>0</v>
      </c>
      <c r="BC376" s="39" t="s">
        <v>576</v>
      </c>
      <c r="BD376" s="39"/>
      <c r="BE376" s="39" t="s">
        <v>576</v>
      </c>
      <c r="BF376" s="57"/>
      <c r="BG376" s="72">
        <f>(BD376*'"Вес" ПИР'!$B$50+BF376*'"Вес" ПИР'!$B$51)/100</f>
        <v>0</v>
      </c>
      <c r="BH376" s="39"/>
      <c r="BI376" s="72">
        <v>0</v>
      </c>
      <c r="BJ376" s="39"/>
      <c r="BK376" s="54" t="s">
        <v>729</v>
      </c>
      <c r="BL376" s="38">
        <f>(S376*'"Вес" ПИР'!$B$3+X376*'"Вес" ПИР'!$B$4+AG376*'"Вес" ПИР'!$B$5+BB376*'"Вес" ПИР'!$B$6+BG376*'"Вес" ПИР'!$B$7+BI376*'"Вес" ПИР'!$B$8)/100</f>
        <v>0</v>
      </c>
    </row>
    <row r="377" spans="1:64" ht="28">
      <c r="A377" s="39"/>
      <c r="B377" s="54">
        <v>2026</v>
      </c>
      <c r="C377" s="39" t="s">
        <v>565</v>
      </c>
      <c r="D377" s="39">
        <v>635243400</v>
      </c>
      <c r="E377" s="39" t="s">
        <v>726</v>
      </c>
      <c r="F377" s="39" t="s">
        <v>766</v>
      </c>
      <c r="G377" s="39" t="s">
        <v>776</v>
      </c>
      <c r="H377" s="39" t="s">
        <v>184</v>
      </c>
      <c r="I377" s="39" t="s">
        <v>418</v>
      </c>
      <c r="J377" s="39"/>
      <c r="K377" s="39" t="s">
        <v>571</v>
      </c>
      <c r="L377" s="39"/>
      <c r="M377" s="39" t="s">
        <v>570</v>
      </c>
      <c r="N377" s="39"/>
      <c r="O377" s="39" t="s">
        <v>570</v>
      </c>
      <c r="P377" s="39"/>
      <c r="Q377" s="39" t="s">
        <v>571</v>
      </c>
      <c r="R377" s="39"/>
      <c r="S377" s="38">
        <f>(J377*'"Вес" ПИР'!$B$13+L377*'"Вес" ПИР'!$B$14+N377*'"Вес" ПИР'!$B$15+P377*'"Вес" ПИР'!$B$16+R377*'"Вес" ПИР'!$B$17)/100</f>
        <v>0</v>
      </c>
      <c r="T377" s="39" t="s">
        <v>584</v>
      </c>
      <c r="U377" s="39"/>
      <c r="V377" s="39" t="s">
        <v>584</v>
      </c>
      <c r="W377" s="39"/>
      <c r="X377" s="72">
        <f>(U377*'"Вес" ПИР'!$B$22+W377*'"Вес" ПИР'!$B$23)/100</f>
        <v>0</v>
      </c>
      <c r="Y377" s="39"/>
      <c r="Z377" s="39"/>
      <c r="AA377" s="39"/>
      <c r="AB377" s="39"/>
      <c r="AC377" s="39"/>
      <c r="AD377" s="39"/>
      <c r="AE377" s="39"/>
      <c r="AF377" s="39"/>
      <c r="AG377" s="38">
        <f>(Z377*'"Вес" ПИР'!$B$28+AB377*'"Вес" ПИР'!$B$29+AD377*'"Вес" ПИР'!$B$30+AF377*'"Вес" ПИР'!$B$31)/100</f>
        <v>0</v>
      </c>
      <c r="AH377" s="39" t="s">
        <v>571</v>
      </c>
      <c r="AI377" s="39"/>
      <c r="AJ377" s="39" t="s">
        <v>575</v>
      </c>
      <c r="AK377" s="39"/>
      <c r="AL377" s="39"/>
      <c r="AM377" s="39"/>
      <c r="AN377" s="39"/>
      <c r="AO377" s="39"/>
      <c r="AP377" s="39" t="s">
        <v>575</v>
      </c>
      <c r="AQ377" s="39"/>
      <c r="AR377" s="39"/>
      <c r="AS377" s="39"/>
      <c r="AT377" s="39" t="s">
        <v>575</v>
      </c>
      <c r="AU377" s="39"/>
      <c r="AV377" s="39"/>
      <c r="AW377" s="39"/>
      <c r="AX377" s="39"/>
      <c r="AY377" s="39"/>
      <c r="AZ377" s="39"/>
      <c r="BA377" s="39"/>
      <c r="BB377" s="72">
        <f>(AI377*'"Вес" ПИР'!$B$36+AK377*'"Вес" ПИР'!$B$37+AM377*'"Вес" ПИР'!$B$38+AO377*'"Вес" ПИР'!$B$39+AQ377*'"Вес" ПИР'!$B$40+AS377*'"Вес" ПИР'!$B$41+AU377*'"Вес" ПИР'!$B$42+AW377*'"Вес" ПИР'!$B$43+AY377*'"Вес" ПИР'!$B$44+BA377*'"Вес" ПИР'!$B$45)/100</f>
        <v>0</v>
      </c>
      <c r="BC377" s="39" t="s">
        <v>576</v>
      </c>
      <c r="BD377" s="39"/>
      <c r="BE377" s="39" t="s">
        <v>576</v>
      </c>
      <c r="BF377" s="57"/>
      <c r="BG377" s="72">
        <f>(BD377*'"Вес" ПИР'!$B$50+BF377*'"Вес" ПИР'!$B$51)/100</f>
        <v>0</v>
      </c>
      <c r="BH377" s="39"/>
      <c r="BI377" s="72">
        <v>0</v>
      </c>
      <c r="BJ377" s="39"/>
      <c r="BK377" s="54" t="s">
        <v>729</v>
      </c>
      <c r="BL377" s="38">
        <f>(S377*'"Вес" ПИР'!$B$3+X377*'"Вес" ПИР'!$B$4+AG377*'"Вес" ПИР'!$B$5+BB377*'"Вес" ПИР'!$B$6+BG377*'"Вес" ПИР'!$B$7+BI377*'"Вес" ПИР'!$B$8)/100</f>
        <v>0</v>
      </c>
    </row>
    <row r="378" spans="1:64" ht="28">
      <c r="A378" s="39"/>
      <c r="B378" s="54">
        <v>2026</v>
      </c>
      <c r="C378" s="39" t="s">
        <v>565</v>
      </c>
      <c r="D378" s="39">
        <v>635249100</v>
      </c>
      <c r="E378" s="39" t="s">
        <v>726</v>
      </c>
      <c r="F378" s="39" t="s">
        <v>761</v>
      </c>
      <c r="G378" s="39" t="s">
        <v>778</v>
      </c>
      <c r="H378" s="39" t="s">
        <v>563</v>
      </c>
      <c r="I378" s="39" t="s">
        <v>418</v>
      </c>
      <c r="J378" s="39"/>
      <c r="K378" s="39" t="s">
        <v>571</v>
      </c>
      <c r="L378" s="39"/>
      <c r="M378" s="39" t="s">
        <v>570</v>
      </c>
      <c r="N378" s="39"/>
      <c r="O378" s="39" t="s">
        <v>570</v>
      </c>
      <c r="P378" s="39"/>
      <c r="Q378" s="39" t="s">
        <v>571</v>
      </c>
      <c r="R378" s="39"/>
      <c r="S378" s="38">
        <f>(J378*'"Вес" ПИР'!$B$13+L378*'"Вес" ПИР'!$B$14+N378*'"Вес" ПИР'!$B$15+P378*'"Вес" ПИР'!$B$16+R378*'"Вес" ПИР'!$B$17)/100</f>
        <v>0</v>
      </c>
      <c r="T378" s="39" t="s">
        <v>584</v>
      </c>
      <c r="U378" s="39"/>
      <c r="V378" s="39" t="s">
        <v>584</v>
      </c>
      <c r="W378" s="39"/>
      <c r="X378" s="72">
        <f>(U378*'"Вес" ПИР'!$B$22+W378*'"Вес" ПИР'!$B$23)/100</f>
        <v>0</v>
      </c>
      <c r="Y378" s="39"/>
      <c r="Z378" s="39"/>
      <c r="AA378" s="39"/>
      <c r="AB378" s="39"/>
      <c r="AC378" s="39"/>
      <c r="AD378" s="39"/>
      <c r="AE378" s="39"/>
      <c r="AF378" s="39"/>
      <c r="AG378" s="38">
        <f>(Z378*'"Вес" ПИР'!$B$28+AB378*'"Вес" ПИР'!$B$29+AD378*'"Вес" ПИР'!$B$30+AF378*'"Вес" ПИР'!$B$31)/100</f>
        <v>0</v>
      </c>
      <c r="AH378" s="39" t="s">
        <v>571</v>
      </c>
      <c r="AI378" s="39"/>
      <c r="AJ378" s="39" t="s">
        <v>575</v>
      </c>
      <c r="AK378" s="39"/>
      <c r="AL378" s="39"/>
      <c r="AM378" s="39"/>
      <c r="AN378" s="39"/>
      <c r="AO378" s="39"/>
      <c r="AP378" s="39" t="s">
        <v>575</v>
      </c>
      <c r="AQ378" s="39"/>
      <c r="AR378" s="39"/>
      <c r="AS378" s="39"/>
      <c r="AT378" s="39" t="s">
        <v>575</v>
      </c>
      <c r="AU378" s="39"/>
      <c r="AV378" s="39"/>
      <c r="AW378" s="39"/>
      <c r="AX378" s="39"/>
      <c r="AY378" s="39"/>
      <c r="AZ378" s="39"/>
      <c r="BA378" s="39"/>
      <c r="BB378" s="72">
        <f>(AI378*'"Вес" ПИР'!$B$36+AK378*'"Вес" ПИР'!$B$37+AM378*'"Вес" ПИР'!$B$38+AO378*'"Вес" ПИР'!$B$39+AQ378*'"Вес" ПИР'!$B$40+AS378*'"Вес" ПИР'!$B$41+AU378*'"Вес" ПИР'!$B$42+AW378*'"Вес" ПИР'!$B$43+AY378*'"Вес" ПИР'!$B$44+BA378*'"Вес" ПИР'!$B$45)/100</f>
        <v>0</v>
      </c>
      <c r="BC378" s="39" t="s">
        <v>576</v>
      </c>
      <c r="BD378" s="39"/>
      <c r="BE378" s="39" t="s">
        <v>576</v>
      </c>
      <c r="BF378" s="57"/>
      <c r="BG378" s="72">
        <f>(BD378*'"Вес" ПИР'!$B$50+BF378*'"Вес" ПИР'!$B$51)/100</f>
        <v>0</v>
      </c>
      <c r="BH378" s="39"/>
      <c r="BI378" s="72">
        <v>0</v>
      </c>
      <c r="BJ378" s="39"/>
      <c r="BK378" s="54" t="s">
        <v>729</v>
      </c>
      <c r="BL378" s="38">
        <f>(S378*'"Вес" ПИР'!$B$3+X378*'"Вес" ПИР'!$B$4+AG378*'"Вес" ПИР'!$B$5+BB378*'"Вес" ПИР'!$B$6+BG378*'"Вес" ПИР'!$B$7+BI378*'"Вес" ПИР'!$B$8)/100</f>
        <v>0</v>
      </c>
    </row>
    <row r="379" spans="1:64" ht="28">
      <c r="A379" s="39"/>
      <c r="B379" s="54">
        <v>2026</v>
      </c>
      <c r="C379" s="39" t="s">
        <v>565</v>
      </c>
      <c r="D379" s="39">
        <v>635255400</v>
      </c>
      <c r="E379" s="39" t="s">
        <v>726</v>
      </c>
      <c r="F379" s="39" t="s">
        <v>761</v>
      </c>
      <c r="G379" s="39" t="s">
        <v>594</v>
      </c>
      <c r="H379" s="39" t="s">
        <v>779</v>
      </c>
      <c r="I379" s="39" t="s">
        <v>418</v>
      </c>
      <c r="J379" s="39"/>
      <c r="K379" s="39" t="s">
        <v>571</v>
      </c>
      <c r="L379" s="39"/>
      <c r="M379" s="39" t="s">
        <v>570</v>
      </c>
      <c r="N379" s="39"/>
      <c r="O379" s="39" t="s">
        <v>570</v>
      </c>
      <c r="P379" s="39"/>
      <c r="Q379" s="39" t="s">
        <v>571</v>
      </c>
      <c r="R379" s="39"/>
      <c r="S379" s="38">
        <f>(J379*'"Вес" ПИР'!$B$13+L379*'"Вес" ПИР'!$B$14+N379*'"Вес" ПИР'!$B$15+P379*'"Вес" ПИР'!$B$16+R379*'"Вес" ПИР'!$B$17)/100</f>
        <v>0</v>
      </c>
      <c r="T379" s="39" t="s">
        <v>584</v>
      </c>
      <c r="U379" s="39"/>
      <c r="V379" s="39" t="s">
        <v>584</v>
      </c>
      <c r="W379" s="39"/>
      <c r="X379" s="72">
        <f>(U379*'"Вес" ПИР'!$B$22+W379*'"Вес" ПИР'!$B$23)/100</f>
        <v>0</v>
      </c>
      <c r="Y379" s="39"/>
      <c r="Z379" s="39"/>
      <c r="AA379" s="39"/>
      <c r="AB379" s="39"/>
      <c r="AC379" s="39"/>
      <c r="AD379" s="39"/>
      <c r="AE379" s="39"/>
      <c r="AF379" s="39"/>
      <c r="AG379" s="38">
        <f>(Z379*'"Вес" ПИР'!$B$28+AB379*'"Вес" ПИР'!$B$29+AD379*'"Вес" ПИР'!$B$30+AF379*'"Вес" ПИР'!$B$31)/100</f>
        <v>0</v>
      </c>
      <c r="AH379" s="39" t="s">
        <v>571</v>
      </c>
      <c r="AI379" s="39"/>
      <c r="AJ379" s="39" t="s">
        <v>575</v>
      </c>
      <c r="AK379" s="39"/>
      <c r="AL379" s="39"/>
      <c r="AM379" s="39"/>
      <c r="AN379" s="39"/>
      <c r="AO379" s="39"/>
      <c r="AP379" s="39" t="s">
        <v>575</v>
      </c>
      <c r="AQ379" s="39"/>
      <c r="AR379" s="39"/>
      <c r="AS379" s="39"/>
      <c r="AT379" s="39" t="s">
        <v>575</v>
      </c>
      <c r="AU379" s="39"/>
      <c r="AV379" s="39"/>
      <c r="AW379" s="39"/>
      <c r="AX379" s="39"/>
      <c r="AY379" s="39"/>
      <c r="AZ379" s="39"/>
      <c r="BA379" s="39"/>
      <c r="BB379" s="72">
        <f>(AI379*'"Вес" ПИР'!$B$36+AK379*'"Вес" ПИР'!$B$37+AM379*'"Вес" ПИР'!$B$38+AO379*'"Вес" ПИР'!$B$39+AQ379*'"Вес" ПИР'!$B$40+AS379*'"Вес" ПИР'!$B$41+AU379*'"Вес" ПИР'!$B$42+AW379*'"Вес" ПИР'!$B$43+AY379*'"Вес" ПИР'!$B$44+BA379*'"Вес" ПИР'!$B$45)/100</f>
        <v>0</v>
      </c>
      <c r="BC379" s="39" t="s">
        <v>576</v>
      </c>
      <c r="BD379" s="39"/>
      <c r="BE379" s="39" t="s">
        <v>576</v>
      </c>
      <c r="BF379" s="57"/>
      <c r="BG379" s="72">
        <f>(BD379*'"Вес" ПИР'!$B$50+BF379*'"Вес" ПИР'!$B$51)/100</f>
        <v>0</v>
      </c>
      <c r="BH379" s="39"/>
      <c r="BI379" s="72">
        <v>0</v>
      </c>
      <c r="BJ379" s="39"/>
      <c r="BK379" s="54" t="s">
        <v>729</v>
      </c>
      <c r="BL379" s="38">
        <f>(S379*'"Вес" ПИР'!$B$3+X379*'"Вес" ПИР'!$B$4+AG379*'"Вес" ПИР'!$B$5+BB379*'"Вес" ПИР'!$B$6+BG379*'"Вес" ПИР'!$B$7+BI379*'"Вес" ПИР'!$B$8)/100</f>
        <v>0</v>
      </c>
    </row>
    <row r="380" spans="1:64" ht="28">
      <c r="A380" s="39"/>
      <c r="B380" s="54">
        <v>2026</v>
      </c>
      <c r="C380" s="39" t="s">
        <v>565</v>
      </c>
      <c r="D380" s="39">
        <v>635257100</v>
      </c>
      <c r="E380" s="39" t="s">
        <v>726</v>
      </c>
      <c r="F380" s="39" t="s">
        <v>761</v>
      </c>
      <c r="G380" s="39" t="s">
        <v>780</v>
      </c>
      <c r="H380" s="39" t="s">
        <v>781</v>
      </c>
      <c r="I380" s="39" t="s">
        <v>418</v>
      </c>
      <c r="J380" s="39"/>
      <c r="K380" s="39" t="s">
        <v>571</v>
      </c>
      <c r="L380" s="39"/>
      <c r="M380" s="39" t="s">
        <v>570</v>
      </c>
      <c r="N380" s="39"/>
      <c r="O380" s="39" t="s">
        <v>570</v>
      </c>
      <c r="P380" s="39"/>
      <c r="Q380" s="39" t="s">
        <v>571</v>
      </c>
      <c r="R380" s="39"/>
      <c r="S380" s="38">
        <f>(J380*'"Вес" ПИР'!$B$13+L380*'"Вес" ПИР'!$B$14+N380*'"Вес" ПИР'!$B$15+P380*'"Вес" ПИР'!$B$16+R380*'"Вес" ПИР'!$B$17)/100</f>
        <v>0</v>
      </c>
      <c r="T380" s="39" t="s">
        <v>584</v>
      </c>
      <c r="U380" s="39"/>
      <c r="V380" s="39" t="s">
        <v>584</v>
      </c>
      <c r="W380" s="39"/>
      <c r="X380" s="72">
        <f>(U380*'"Вес" ПИР'!$B$22+W380*'"Вес" ПИР'!$B$23)/100</f>
        <v>0</v>
      </c>
      <c r="Y380" s="39"/>
      <c r="Z380" s="39"/>
      <c r="AA380" s="39"/>
      <c r="AB380" s="39"/>
      <c r="AC380" s="39"/>
      <c r="AD380" s="39"/>
      <c r="AE380" s="39"/>
      <c r="AF380" s="39"/>
      <c r="AG380" s="38">
        <f>(Z380*'"Вес" ПИР'!$B$28+AB380*'"Вес" ПИР'!$B$29+AD380*'"Вес" ПИР'!$B$30+AF380*'"Вес" ПИР'!$B$31)/100</f>
        <v>0</v>
      </c>
      <c r="AH380" s="39" t="s">
        <v>571</v>
      </c>
      <c r="AI380" s="39"/>
      <c r="AJ380" s="39" t="s">
        <v>575</v>
      </c>
      <c r="AK380" s="39"/>
      <c r="AL380" s="39"/>
      <c r="AM380" s="39"/>
      <c r="AN380" s="39"/>
      <c r="AO380" s="39"/>
      <c r="AP380" s="39" t="s">
        <v>575</v>
      </c>
      <c r="AQ380" s="39"/>
      <c r="AR380" s="39"/>
      <c r="AS380" s="39"/>
      <c r="AT380" s="39" t="s">
        <v>575</v>
      </c>
      <c r="AU380" s="39"/>
      <c r="AV380" s="39"/>
      <c r="AW380" s="39"/>
      <c r="AX380" s="39"/>
      <c r="AY380" s="39"/>
      <c r="AZ380" s="39"/>
      <c r="BA380" s="39"/>
      <c r="BB380" s="72">
        <f>(AI380*'"Вес" ПИР'!$B$36+AK380*'"Вес" ПИР'!$B$37+AM380*'"Вес" ПИР'!$B$38+AO380*'"Вес" ПИР'!$B$39+AQ380*'"Вес" ПИР'!$B$40+AS380*'"Вес" ПИР'!$B$41+AU380*'"Вес" ПИР'!$B$42+AW380*'"Вес" ПИР'!$B$43+AY380*'"Вес" ПИР'!$B$44+BA380*'"Вес" ПИР'!$B$45)/100</f>
        <v>0</v>
      </c>
      <c r="BC380" s="39" t="s">
        <v>576</v>
      </c>
      <c r="BD380" s="39"/>
      <c r="BE380" s="39" t="s">
        <v>576</v>
      </c>
      <c r="BF380" s="57"/>
      <c r="BG380" s="72">
        <f>(BD380*'"Вес" ПИР'!$B$50+BF380*'"Вес" ПИР'!$B$51)/100</f>
        <v>0</v>
      </c>
      <c r="BH380" s="39"/>
      <c r="BI380" s="72">
        <v>0</v>
      </c>
      <c r="BJ380" s="39"/>
      <c r="BK380" s="54" t="s">
        <v>729</v>
      </c>
      <c r="BL380" s="38">
        <f>(S380*'"Вес" ПИР'!$B$3+X380*'"Вес" ПИР'!$B$4+AG380*'"Вес" ПИР'!$B$5+BB380*'"Вес" ПИР'!$B$6+BG380*'"Вес" ПИР'!$B$7+BI380*'"Вес" ПИР'!$B$8)/100</f>
        <v>0</v>
      </c>
    </row>
    <row r="381" spans="1:64" ht="28">
      <c r="A381" s="39"/>
      <c r="B381" s="54">
        <v>2026</v>
      </c>
      <c r="C381" s="39" t="s">
        <v>565</v>
      </c>
      <c r="D381" s="39">
        <v>635257500</v>
      </c>
      <c r="E381" s="39" t="s">
        <v>726</v>
      </c>
      <c r="F381" s="39" t="s">
        <v>761</v>
      </c>
      <c r="G381" s="39" t="s">
        <v>780</v>
      </c>
      <c r="H381" s="39" t="s">
        <v>622</v>
      </c>
      <c r="I381" s="39" t="s">
        <v>418</v>
      </c>
      <c r="J381" s="39"/>
      <c r="K381" s="39" t="s">
        <v>571</v>
      </c>
      <c r="L381" s="39"/>
      <c r="M381" s="39" t="s">
        <v>570</v>
      </c>
      <c r="N381" s="39"/>
      <c r="O381" s="39" t="s">
        <v>570</v>
      </c>
      <c r="P381" s="39"/>
      <c r="Q381" s="39" t="s">
        <v>571</v>
      </c>
      <c r="R381" s="39"/>
      <c r="S381" s="38">
        <f>(J381*'"Вес" ПИР'!$B$13+L381*'"Вес" ПИР'!$B$14+N381*'"Вес" ПИР'!$B$15+P381*'"Вес" ПИР'!$B$16+R381*'"Вес" ПИР'!$B$17)/100</f>
        <v>0</v>
      </c>
      <c r="T381" s="39" t="s">
        <v>584</v>
      </c>
      <c r="U381" s="39"/>
      <c r="V381" s="39" t="s">
        <v>584</v>
      </c>
      <c r="W381" s="39"/>
      <c r="X381" s="72">
        <f>(U381*'"Вес" ПИР'!$B$22+W381*'"Вес" ПИР'!$B$23)/100</f>
        <v>0</v>
      </c>
      <c r="Y381" s="39"/>
      <c r="Z381" s="39"/>
      <c r="AA381" s="39"/>
      <c r="AB381" s="39"/>
      <c r="AC381" s="39"/>
      <c r="AD381" s="39"/>
      <c r="AE381" s="39"/>
      <c r="AF381" s="39"/>
      <c r="AG381" s="38">
        <f>(Z381*'"Вес" ПИР'!$B$28+AB381*'"Вес" ПИР'!$B$29+AD381*'"Вес" ПИР'!$B$30+AF381*'"Вес" ПИР'!$B$31)/100</f>
        <v>0</v>
      </c>
      <c r="AH381" s="39" t="s">
        <v>571</v>
      </c>
      <c r="AI381" s="39"/>
      <c r="AJ381" s="39" t="s">
        <v>575</v>
      </c>
      <c r="AK381" s="39"/>
      <c r="AL381" s="39"/>
      <c r="AM381" s="39"/>
      <c r="AN381" s="39"/>
      <c r="AO381" s="39"/>
      <c r="AP381" s="39" t="s">
        <v>575</v>
      </c>
      <c r="AQ381" s="39"/>
      <c r="AR381" s="39"/>
      <c r="AS381" s="39"/>
      <c r="AT381" s="39" t="s">
        <v>575</v>
      </c>
      <c r="AU381" s="39"/>
      <c r="AV381" s="39"/>
      <c r="AW381" s="39"/>
      <c r="AX381" s="39"/>
      <c r="AY381" s="39"/>
      <c r="AZ381" s="39"/>
      <c r="BA381" s="39"/>
      <c r="BB381" s="72">
        <f>(AI381*'"Вес" ПИР'!$B$36+AK381*'"Вес" ПИР'!$B$37+AM381*'"Вес" ПИР'!$B$38+AO381*'"Вес" ПИР'!$B$39+AQ381*'"Вес" ПИР'!$B$40+AS381*'"Вес" ПИР'!$B$41+AU381*'"Вес" ПИР'!$B$42+AW381*'"Вес" ПИР'!$B$43+AY381*'"Вес" ПИР'!$B$44+BA381*'"Вес" ПИР'!$B$45)/100</f>
        <v>0</v>
      </c>
      <c r="BC381" s="39" t="s">
        <v>576</v>
      </c>
      <c r="BD381" s="39"/>
      <c r="BE381" s="39" t="s">
        <v>576</v>
      </c>
      <c r="BF381" s="57"/>
      <c r="BG381" s="72">
        <f>(BD381*'"Вес" ПИР'!$B$50+BF381*'"Вес" ПИР'!$B$51)/100</f>
        <v>0</v>
      </c>
      <c r="BH381" s="39"/>
      <c r="BI381" s="72">
        <v>0</v>
      </c>
      <c r="BJ381" s="39"/>
      <c r="BK381" s="54" t="s">
        <v>729</v>
      </c>
      <c r="BL381" s="38">
        <f>(S381*'"Вес" ПИР'!$B$3+X381*'"Вес" ПИР'!$B$4+AG381*'"Вес" ПИР'!$B$5+BB381*'"Вес" ПИР'!$B$6+BG381*'"Вес" ПИР'!$B$7+BI381*'"Вес" ПИР'!$B$8)/100</f>
        <v>0</v>
      </c>
    </row>
    <row r="382" spans="1:64" ht="28">
      <c r="A382" s="39"/>
      <c r="B382" s="54">
        <v>2026</v>
      </c>
      <c r="C382" s="39" t="s">
        <v>565</v>
      </c>
      <c r="D382" s="39">
        <v>635259300</v>
      </c>
      <c r="E382" s="39" t="s">
        <v>726</v>
      </c>
      <c r="F382" s="39" t="s">
        <v>761</v>
      </c>
      <c r="G382" s="39" t="s">
        <v>782</v>
      </c>
      <c r="H382" s="39" t="s">
        <v>620</v>
      </c>
      <c r="I382" s="39" t="s">
        <v>418</v>
      </c>
      <c r="J382" s="39"/>
      <c r="K382" s="39" t="s">
        <v>571</v>
      </c>
      <c r="L382" s="39"/>
      <c r="M382" s="39" t="s">
        <v>570</v>
      </c>
      <c r="N382" s="39"/>
      <c r="O382" s="39" t="s">
        <v>570</v>
      </c>
      <c r="P382" s="39"/>
      <c r="Q382" s="39" t="s">
        <v>571</v>
      </c>
      <c r="R382" s="39"/>
      <c r="S382" s="38">
        <f>(J382*'"Вес" ПИР'!$B$13+L382*'"Вес" ПИР'!$B$14+N382*'"Вес" ПИР'!$B$15+P382*'"Вес" ПИР'!$B$16+R382*'"Вес" ПИР'!$B$17)/100</f>
        <v>0</v>
      </c>
      <c r="T382" s="39" t="s">
        <v>584</v>
      </c>
      <c r="U382" s="39"/>
      <c r="V382" s="39" t="s">
        <v>584</v>
      </c>
      <c r="W382" s="39"/>
      <c r="X382" s="72">
        <f>(U382*'"Вес" ПИР'!$B$22+W382*'"Вес" ПИР'!$B$23)/100</f>
        <v>0</v>
      </c>
      <c r="Y382" s="39"/>
      <c r="Z382" s="39"/>
      <c r="AA382" s="39"/>
      <c r="AB382" s="39"/>
      <c r="AC382" s="39"/>
      <c r="AD382" s="39"/>
      <c r="AE382" s="39"/>
      <c r="AF382" s="39"/>
      <c r="AG382" s="38">
        <f>(Z382*'"Вес" ПИР'!$B$28+AB382*'"Вес" ПИР'!$B$29+AD382*'"Вес" ПИР'!$B$30+AF382*'"Вес" ПИР'!$B$31)/100</f>
        <v>0</v>
      </c>
      <c r="AH382" s="39" t="s">
        <v>571</v>
      </c>
      <c r="AI382" s="39"/>
      <c r="AJ382" s="39" t="s">
        <v>575</v>
      </c>
      <c r="AK382" s="39"/>
      <c r="AL382" s="39"/>
      <c r="AM382" s="39"/>
      <c r="AN382" s="39"/>
      <c r="AO382" s="39"/>
      <c r="AP382" s="39" t="s">
        <v>575</v>
      </c>
      <c r="AQ382" s="39"/>
      <c r="AR382" s="39"/>
      <c r="AS382" s="39"/>
      <c r="AT382" s="39" t="s">
        <v>575</v>
      </c>
      <c r="AU382" s="39"/>
      <c r="AV382" s="39"/>
      <c r="AW382" s="39"/>
      <c r="AX382" s="39"/>
      <c r="AY382" s="39"/>
      <c r="AZ382" s="39"/>
      <c r="BA382" s="39"/>
      <c r="BB382" s="72">
        <f>(AI382*'"Вес" ПИР'!$B$36+AK382*'"Вес" ПИР'!$B$37+AM382*'"Вес" ПИР'!$B$38+AO382*'"Вес" ПИР'!$B$39+AQ382*'"Вес" ПИР'!$B$40+AS382*'"Вес" ПИР'!$B$41+AU382*'"Вес" ПИР'!$B$42+AW382*'"Вес" ПИР'!$B$43+AY382*'"Вес" ПИР'!$B$44+BA382*'"Вес" ПИР'!$B$45)/100</f>
        <v>0</v>
      </c>
      <c r="BC382" s="39" t="s">
        <v>576</v>
      </c>
      <c r="BD382" s="39"/>
      <c r="BE382" s="39" t="s">
        <v>576</v>
      </c>
      <c r="BF382" s="57"/>
      <c r="BG382" s="72">
        <f>(BD382*'"Вес" ПИР'!$B$50+BF382*'"Вес" ПИР'!$B$51)/100</f>
        <v>0</v>
      </c>
      <c r="BH382" s="39"/>
      <c r="BI382" s="72">
        <v>0</v>
      </c>
      <c r="BJ382" s="39"/>
      <c r="BK382" s="54" t="s">
        <v>729</v>
      </c>
      <c r="BL382" s="38">
        <f>(S382*'"Вес" ПИР'!$B$3+X382*'"Вес" ПИР'!$B$4+AG382*'"Вес" ПИР'!$B$5+BB382*'"Вес" ПИР'!$B$6+BG382*'"Вес" ПИР'!$B$7+BI382*'"Вес" ПИР'!$B$8)/100</f>
        <v>0</v>
      </c>
    </row>
    <row r="383" spans="1:64" ht="28">
      <c r="A383" s="39"/>
      <c r="B383" s="54">
        <v>2026</v>
      </c>
      <c r="C383" s="39" t="s">
        <v>565</v>
      </c>
      <c r="D383" s="39">
        <v>635259400</v>
      </c>
      <c r="E383" s="39" t="s">
        <v>726</v>
      </c>
      <c r="F383" s="39" t="s">
        <v>761</v>
      </c>
      <c r="G383" s="39" t="s">
        <v>782</v>
      </c>
      <c r="H383" s="39" t="s">
        <v>783</v>
      </c>
      <c r="I383" s="39" t="s">
        <v>418</v>
      </c>
      <c r="J383" s="39"/>
      <c r="K383" s="39" t="s">
        <v>571</v>
      </c>
      <c r="L383" s="39"/>
      <c r="M383" s="39" t="s">
        <v>570</v>
      </c>
      <c r="N383" s="39"/>
      <c r="O383" s="39" t="s">
        <v>570</v>
      </c>
      <c r="P383" s="39"/>
      <c r="Q383" s="39" t="s">
        <v>571</v>
      </c>
      <c r="R383" s="39"/>
      <c r="S383" s="38">
        <f>(J383*'"Вес" ПИР'!$B$13+L383*'"Вес" ПИР'!$B$14+N383*'"Вес" ПИР'!$B$15+P383*'"Вес" ПИР'!$B$16+R383*'"Вес" ПИР'!$B$17)/100</f>
        <v>0</v>
      </c>
      <c r="T383" s="39" t="s">
        <v>584</v>
      </c>
      <c r="U383" s="39"/>
      <c r="V383" s="39" t="s">
        <v>584</v>
      </c>
      <c r="W383" s="39"/>
      <c r="X383" s="72">
        <f>(U383*'"Вес" ПИР'!$B$22+W383*'"Вес" ПИР'!$B$23)/100</f>
        <v>0</v>
      </c>
      <c r="Y383" s="39"/>
      <c r="Z383" s="39"/>
      <c r="AA383" s="39"/>
      <c r="AB383" s="39"/>
      <c r="AC383" s="39"/>
      <c r="AD383" s="39"/>
      <c r="AE383" s="39"/>
      <c r="AF383" s="39"/>
      <c r="AG383" s="38">
        <f>(Z383*'"Вес" ПИР'!$B$28+AB383*'"Вес" ПИР'!$B$29+AD383*'"Вес" ПИР'!$B$30+AF383*'"Вес" ПИР'!$B$31)/100</f>
        <v>0</v>
      </c>
      <c r="AH383" s="39" t="s">
        <v>571</v>
      </c>
      <c r="AI383" s="39"/>
      <c r="AJ383" s="39" t="s">
        <v>575</v>
      </c>
      <c r="AK383" s="39"/>
      <c r="AL383" s="39"/>
      <c r="AM383" s="39"/>
      <c r="AN383" s="39"/>
      <c r="AO383" s="39"/>
      <c r="AP383" s="39" t="s">
        <v>575</v>
      </c>
      <c r="AQ383" s="39"/>
      <c r="AR383" s="39"/>
      <c r="AS383" s="39"/>
      <c r="AT383" s="39" t="s">
        <v>575</v>
      </c>
      <c r="AU383" s="39"/>
      <c r="AV383" s="39"/>
      <c r="AW383" s="39"/>
      <c r="AX383" s="39"/>
      <c r="AY383" s="39"/>
      <c r="AZ383" s="39"/>
      <c r="BA383" s="39"/>
      <c r="BB383" s="72">
        <f>(AI383*'"Вес" ПИР'!$B$36+AK383*'"Вес" ПИР'!$B$37+AM383*'"Вес" ПИР'!$B$38+AO383*'"Вес" ПИР'!$B$39+AQ383*'"Вес" ПИР'!$B$40+AS383*'"Вес" ПИР'!$B$41+AU383*'"Вес" ПИР'!$B$42+AW383*'"Вес" ПИР'!$B$43+AY383*'"Вес" ПИР'!$B$44+BA383*'"Вес" ПИР'!$B$45)/100</f>
        <v>0</v>
      </c>
      <c r="BC383" s="39" t="s">
        <v>576</v>
      </c>
      <c r="BD383" s="39"/>
      <c r="BE383" s="39" t="s">
        <v>576</v>
      </c>
      <c r="BF383" s="57"/>
      <c r="BG383" s="72">
        <f>(BD383*'"Вес" ПИР'!$B$50+BF383*'"Вес" ПИР'!$B$51)/100</f>
        <v>0</v>
      </c>
      <c r="BH383" s="39"/>
      <c r="BI383" s="72">
        <v>0</v>
      </c>
      <c r="BJ383" s="39"/>
      <c r="BK383" s="54" t="s">
        <v>729</v>
      </c>
      <c r="BL383" s="38">
        <f>(S383*'"Вес" ПИР'!$B$3+X383*'"Вес" ПИР'!$B$4+AG383*'"Вес" ПИР'!$B$5+BB383*'"Вес" ПИР'!$B$6+BG383*'"Вес" ПИР'!$B$7+BI383*'"Вес" ПИР'!$B$8)/100</f>
        <v>0</v>
      </c>
    </row>
    <row r="384" spans="1:64" ht="28">
      <c r="A384" s="39"/>
      <c r="B384" s="54">
        <v>2026</v>
      </c>
      <c r="C384" s="39" t="s">
        <v>565</v>
      </c>
      <c r="D384" s="39">
        <v>635259100</v>
      </c>
      <c r="E384" s="39" t="s">
        <v>726</v>
      </c>
      <c r="F384" s="39" t="s">
        <v>761</v>
      </c>
      <c r="G384" s="39" t="s">
        <v>782</v>
      </c>
      <c r="H384" s="39" t="s">
        <v>784</v>
      </c>
      <c r="I384" s="39" t="s">
        <v>418</v>
      </c>
      <c r="J384" s="39"/>
      <c r="K384" s="39" t="s">
        <v>571</v>
      </c>
      <c r="L384" s="39"/>
      <c r="M384" s="39" t="s">
        <v>570</v>
      </c>
      <c r="N384" s="39"/>
      <c r="O384" s="39" t="s">
        <v>570</v>
      </c>
      <c r="P384" s="39"/>
      <c r="Q384" s="39" t="s">
        <v>571</v>
      </c>
      <c r="R384" s="39"/>
      <c r="S384" s="38">
        <f>(J384*'"Вес" ПИР'!$B$13+L384*'"Вес" ПИР'!$B$14+N384*'"Вес" ПИР'!$B$15+P384*'"Вес" ПИР'!$B$16+R384*'"Вес" ПИР'!$B$17)/100</f>
        <v>0</v>
      </c>
      <c r="T384" s="39" t="s">
        <v>584</v>
      </c>
      <c r="U384" s="39"/>
      <c r="V384" s="39" t="s">
        <v>584</v>
      </c>
      <c r="W384" s="39"/>
      <c r="X384" s="72">
        <f>(U384*'"Вес" ПИР'!$B$22+W384*'"Вес" ПИР'!$B$23)/100</f>
        <v>0</v>
      </c>
      <c r="Y384" s="39"/>
      <c r="Z384" s="39"/>
      <c r="AA384" s="39"/>
      <c r="AB384" s="39"/>
      <c r="AC384" s="39"/>
      <c r="AD384" s="39"/>
      <c r="AE384" s="39"/>
      <c r="AF384" s="39"/>
      <c r="AG384" s="38">
        <f>(Z384*'"Вес" ПИР'!$B$28+AB384*'"Вес" ПИР'!$B$29+AD384*'"Вес" ПИР'!$B$30+AF384*'"Вес" ПИР'!$B$31)/100</f>
        <v>0</v>
      </c>
      <c r="AH384" s="39" t="s">
        <v>571</v>
      </c>
      <c r="AI384" s="39"/>
      <c r="AJ384" s="39" t="s">
        <v>575</v>
      </c>
      <c r="AK384" s="39"/>
      <c r="AL384" s="39"/>
      <c r="AM384" s="39"/>
      <c r="AN384" s="39"/>
      <c r="AO384" s="39"/>
      <c r="AP384" s="39" t="s">
        <v>575</v>
      </c>
      <c r="AQ384" s="39"/>
      <c r="AR384" s="39"/>
      <c r="AS384" s="39"/>
      <c r="AT384" s="39" t="s">
        <v>575</v>
      </c>
      <c r="AU384" s="39"/>
      <c r="AV384" s="39"/>
      <c r="AW384" s="39"/>
      <c r="AX384" s="39"/>
      <c r="AY384" s="39"/>
      <c r="AZ384" s="39"/>
      <c r="BA384" s="39"/>
      <c r="BB384" s="72">
        <f>(AI384*'"Вес" ПИР'!$B$36+AK384*'"Вес" ПИР'!$B$37+AM384*'"Вес" ПИР'!$B$38+AO384*'"Вес" ПИР'!$B$39+AQ384*'"Вес" ПИР'!$B$40+AS384*'"Вес" ПИР'!$B$41+AU384*'"Вес" ПИР'!$B$42+AW384*'"Вес" ПИР'!$B$43+AY384*'"Вес" ПИР'!$B$44+BA384*'"Вес" ПИР'!$B$45)/100</f>
        <v>0</v>
      </c>
      <c r="BC384" s="39" t="s">
        <v>576</v>
      </c>
      <c r="BD384" s="39"/>
      <c r="BE384" s="39" t="s">
        <v>576</v>
      </c>
      <c r="BF384" s="57"/>
      <c r="BG384" s="72">
        <f>(BD384*'"Вес" ПИР'!$B$50+BF384*'"Вес" ПИР'!$B$51)/100</f>
        <v>0</v>
      </c>
      <c r="BH384" s="39"/>
      <c r="BI384" s="72">
        <v>0</v>
      </c>
      <c r="BJ384" s="39"/>
      <c r="BK384" s="54" t="s">
        <v>729</v>
      </c>
      <c r="BL384" s="38">
        <f>(S384*'"Вес" ПИР'!$B$3+X384*'"Вес" ПИР'!$B$4+AG384*'"Вес" ПИР'!$B$5+BB384*'"Вес" ПИР'!$B$6+BG384*'"Вес" ПИР'!$B$7+BI384*'"Вес" ПИР'!$B$8)/100</f>
        <v>0</v>
      </c>
    </row>
    <row r="385" spans="1:64" ht="28">
      <c r="A385" s="39"/>
      <c r="B385" s="54">
        <v>2026</v>
      </c>
      <c r="C385" s="39" t="s">
        <v>565</v>
      </c>
      <c r="D385" s="39">
        <v>635263300</v>
      </c>
      <c r="E385" s="39" t="s">
        <v>726</v>
      </c>
      <c r="F385" s="39" t="s">
        <v>766</v>
      </c>
      <c r="G385" s="39" t="s">
        <v>785</v>
      </c>
      <c r="H385" s="39" t="s">
        <v>786</v>
      </c>
      <c r="I385" s="39" t="s">
        <v>418</v>
      </c>
      <c r="J385" s="39"/>
      <c r="K385" s="39" t="s">
        <v>571</v>
      </c>
      <c r="L385" s="39"/>
      <c r="M385" s="39" t="s">
        <v>570</v>
      </c>
      <c r="N385" s="39"/>
      <c r="O385" s="39" t="s">
        <v>570</v>
      </c>
      <c r="P385" s="39"/>
      <c r="Q385" s="39" t="s">
        <v>571</v>
      </c>
      <c r="R385" s="39"/>
      <c r="S385" s="38">
        <f>(J385*'"Вес" ПИР'!$B$13+L385*'"Вес" ПИР'!$B$14+N385*'"Вес" ПИР'!$B$15+P385*'"Вес" ПИР'!$B$16+R385*'"Вес" ПИР'!$B$17)/100</f>
        <v>0</v>
      </c>
      <c r="T385" s="39" t="s">
        <v>584</v>
      </c>
      <c r="U385" s="39"/>
      <c r="V385" s="39" t="s">
        <v>584</v>
      </c>
      <c r="W385" s="39"/>
      <c r="X385" s="72">
        <f>(U385*'"Вес" ПИР'!$B$22+W385*'"Вес" ПИР'!$B$23)/100</f>
        <v>0</v>
      </c>
      <c r="Y385" s="39"/>
      <c r="Z385" s="39"/>
      <c r="AA385" s="39"/>
      <c r="AB385" s="39"/>
      <c r="AC385" s="39"/>
      <c r="AD385" s="39"/>
      <c r="AE385" s="39"/>
      <c r="AF385" s="39"/>
      <c r="AG385" s="38">
        <f>(Z385*'"Вес" ПИР'!$B$28+AB385*'"Вес" ПИР'!$B$29+AD385*'"Вес" ПИР'!$B$30+AF385*'"Вес" ПИР'!$B$31)/100</f>
        <v>0</v>
      </c>
      <c r="AH385" s="39" t="s">
        <v>571</v>
      </c>
      <c r="AI385" s="39"/>
      <c r="AJ385" s="39" t="s">
        <v>575</v>
      </c>
      <c r="AK385" s="39"/>
      <c r="AL385" s="39"/>
      <c r="AM385" s="39"/>
      <c r="AN385" s="39"/>
      <c r="AO385" s="39"/>
      <c r="AP385" s="39" t="s">
        <v>575</v>
      </c>
      <c r="AQ385" s="39"/>
      <c r="AR385" s="39"/>
      <c r="AS385" s="39"/>
      <c r="AT385" s="39" t="s">
        <v>575</v>
      </c>
      <c r="AU385" s="39"/>
      <c r="AV385" s="39"/>
      <c r="AW385" s="39"/>
      <c r="AX385" s="39"/>
      <c r="AY385" s="39"/>
      <c r="AZ385" s="39"/>
      <c r="BA385" s="39"/>
      <c r="BB385" s="72">
        <f>(AI385*'"Вес" ПИР'!$B$36+AK385*'"Вес" ПИР'!$B$37+AM385*'"Вес" ПИР'!$B$38+AO385*'"Вес" ПИР'!$B$39+AQ385*'"Вес" ПИР'!$B$40+AS385*'"Вес" ПИР'!$B$41+AU385*'"Вес" ПИР'!$B$42+AW385*'"Вес" ПИР'!$B$43+AY385*'"Вес" ПИР'!$B$44+BA385*'"Вес" ПИР'!$B$45)/100</f>
        <v>0</v>
      </c>
      <c r="BC385" s="39" t="s">
        <v>576</v>
      </c>
      <c r="BD385" s="39"/>
      <c r="BE385" s="39" t="s">
        <v>576</v>
      </c>
      <c r="BF385" s="57"/>
      <c r="BG385" s="72">
        <f>(BD385*'"Вес" ПИР'!$B$50+BF385*'"Вес" ПИР'!$B$51)/100</f>
        <v>0</v>
      </c>
      <c r="BH385" s="39"/>
      <c r="BI385" s="72">
        <v>0</v>
      </c>
      <c r="BJ385" s="39"/>
      <c r="BK385" s="54" t="s">
        <v>729</v>
      </c>
      <c r="BL385" s="38">
        <f>(S385*'"Вес" ПИР'!$B$3+X385*'"Вес" ПИР'!$B$4+AG385*'"Вес" ПИР'!$B$5+BB385*'"Вес" ПИР'!$B$6+BG385*'"Вес" ПИР'!$B$7+BI385*'"Вес" ПИР'!$B$8)/100</f>
        <v>0</v>
      </c>
    </row>
    <row r="386" spans="1:64" ht="28">
      <c r="A386" s="39"/>
      <c r="B386" s="54">
        <v>2026</v>
      </c>
      <c r="C386" s="39" t="s">
        <v>565</v>
      </c>
      <c r="D386" s="39">
        <v>635263400</v>
      </c>
      <c r="E386" s="39" t="s">
        <v>726</v>
      </c>
      <c r="F386" s="39" t="s">
        <v>766</v>
      </c>
      <c r="G386" s="39" t="s">
        <v>785</v>
      </c>
      <c r="H386" s="39" t="s">
        <v>787</v>
      </c>
      <c r="I386" s="39" t="s">
        <v>418</v>
      </c>
      <c r="J386" s="39"/>
      <c r="K386" s="39" t="s">
        <v>571</v>
      </c>
      <c r="L386" s="39"/>
      <c r="M386" s="39" t="s">
        <v>570</v>
      </c>
      <c r="N386" s="39"/>
      <c r="O386" s="39" t="s">
        <v>570</v>
      </c>
      <c r="P386" s="39"/>
      <c r="Q386" s="39" t="s">
        <v>571</v>
      </c>
      <c r="R386" s="39"/>
      <c r="S386" s="38">
        <f>(J386*'"Вес" ПИР'!$B$13+L386*'"Вес" ПИР'!$B$14+N386*'"Вес" ПИР'!$B$15+P386*'"Вес" ПИР'!$B$16+R386*'"Вес" ПИР'!$B$17)/100</f>
        <v>0</v>
      </c>
      <c r="T386" s="39" t="s">
        <v>584</v>
      </c>
      <c r="U386" s="39"/>
      <c r="V386" s="39" t="s">
        <v>584</v>
      </c>
      <c r="W386" s="39"/>
      <c r="X386" s="72">
        <f>(U386*'"Вес" ПИР'!$B$22+W386*'"Вес" ПИР'!$B$23)/100</f>
        <v>0</v>
      </c>
      <c r="Y386" s="39"/>
      <c r="Z386" s="39"/>
      <c r="AA386" s="39"/>
      <c r="AB386" s="39"/>
      <c r="AC386" s="39"/>
      <c r="AD386" s="39"/>
      <c r="AE386" s="39"/>
      <c r="AF386" s="39"/>
      <c r="AG386" s="38">
        <f>(Z386*'"Вес" ПИР'!$B$28+AB386*'"Вес" ПИР'!$B$29+AD386*'"Вес" ПИР'!$B$30+AF386*'"Вес" ПИР'!$B$31)/100</f>
        <v>0</v>
      </c>
      <c r="AH386" s="39" t="s">
        <v>571</v>
      </c>
      <c r="AI386" s="39"/>
      <c r="AJ386" s="39" t="s">
        <v>575</v>
      </c>
      <c r="AK386" s="39"/>
      <c r="AL386" s="39"/>
      <c r="AM386" s="39"/>
      <c r="AN386" s="39"/>
      <c r="AO386" s="39"/>
      <c r="AP386" s="39" t="s">
        <v>575</v>
      </c>
      <c r="AQ386" s="39"/>
      <c r="AR386" s="39"/>
      <c r="AS386" s="39"/>
      <c r="AT386" s="39" t="s">
        <v>575</v>
      </c>
      <c r="AU386" s="39"/>
      <c r="AV386" s="39"/>
      <c r="AW386" s="39"/>
      <c r="AX386" s="39"/>
      <c r="AY386" s="39"/>
      <c r="AZ386" s="39"/>
      <c r="BA386" s="39"/>
      <c r="BB386" s="72">
        <f>(AI386*'"Вес" ПИР'!$B$36+AK386*'"Вес" ПИР'!$B$37+AM386*'"Вес" ПИР'!$B$38+AO386*'"Вес" ПИР'!$B$39+AQ386*'"Вес" ПИР'!$B$40+AS386*'"Вес" ПИР'!$B$41+AU386*'"Вес" ПИР'!$B$42+AW386*'"Вес" ПИР'!$B$43+AY386*'"Вес" ПИР'!$B$44+BA386*'"Вес" ПИР'!$B$45)/100</f>
        <v>0</v>
      </c>
      <c r="BC386" s="39" t="s">
        <v>576</v>
      </c>
      <c r="BD386" s="39"/>
      <c r="BE386" s="39" t="s">
        <v>576</v>
      </c>
      <c r="BF386" s="57"/>
      <c r="BG386" s="72">
        <f>(BD386*'"Вес" ПИР'!$B$50+BF386*'"Вес" ПИР'!$B$51)/100</f>
        <v>0</v>
      </c>
      <c r="BH386" s="39"/>
      <c r="BI386" s="72">
        <v>0</v>
      </c>
      <c r="BJ386" s="39"/>
      <c r="BK386" s="54" t="s">
        <v>729</v>
      </c>
      <c r="BL386" s="38">
        <f>(S386*'"Вес" ПИР'!$B$3+X386*'"Вес" ПИР'!$B$4+AG386*'"Вес" ПИР'!$B$5+BB386*'"Вес" ПИР'!$B$6+BG386*'"Вес" ПИР'!$B$7+BI386*'"Вес" ПИР'!$B$8)/100</f>
        <v>0</v>
      </c>
    </row>
    <row r="387" spans="1:64" ht="28">
      <c r="A387" s="39"/>
      <c r="B387" s="54">
        <v>2026</v>
      </c>
      <c r="C387" s="39" t="s">
        <v>565</v>
      </c>
      <c r="D387" s="39">
        <v>636233200</v>
      </c>
      <c r="E387" s="39" t="s">
        <v>726</v>
      </c>
      <c r="F387" s="39" t="s">
        <v>788</v>
      </c>
      <c r="G387" s="39" t="s">
        <v>789</v>
      </c>
      <c r="H387" s="39" t="s">
        <v>790</v>
      </c>
      <c r="I387" s="39" t="s">
        <v>418</v>
      </c>
      <c r="J387" s="39"/>
      <c r="K387" s="39" t="s">
        <v>571</v>
      </c>
      <c r="L387" s="39"/>
      <c r="M387" s="39" t="s">
        <v>570</v>
      </c>
      <c r="N387" s="39"/>
      <c r="O387" s="39" t="s">
        <v>570</v>
      </c>
      <c r="P387" s="39"/>
      <c r="Q387" s="39" t="s">
        <v>571</v>
      </c>
      <c r="R387" s="39"/>
      <c r="S387" s="38">
        <f>(J387*'"Вес" ПИР'!$B$13+L387*'"Вес" ПИР'!$B$14+N387*'"Вес" ПИР'!$B$15+P387*'"Вес" ПИР'!$B$16+R387*'"Вес" ПИР'!$B$17)/100</f>
        <v>0</v>
      </c>
      <c r="T387" s="39" t="s">
        <v>584</v>
      </c>
      <c r="U387" s="39"/>
      <c r="V387" s="39" t="s">
        <v>584</v>
      </c>
      <c r="W387" s="39"/>
      <c r="X387" s="72">
        <f>(U387*'"Вес" ПИР'!$B$22+W387*'"Вес" ПИР'!$B$23)/100</f>
        <v>0</v>
      </c>
      <c r="Y387" s="39"/>
      <c r="Z387" s="39"/>
      <c r="AA387" s="39"/>
      <c r="AB387" s="39"/>
      <c r="AC387" s="39"/>
      <c r="AD387" s="39"/>
      <c r="AE387" s="39"/>
      <c r="AF387" s="39"/>
      <c r="AG387" s="38">
        <f>(Z387*'"Вес" ПИР'!$B$28+AB387*'"Вес" ПИР'!$B$29+AD387*'"Вес" ПИР'!$B$30+AF387*'"Вес" ПИР'!$B$31)/100</f>
        <v>0</v>
      </c>
      <c r="AH387" s="39" t="s">
        <v>571</v>
      </c>
      <c r="AI387" s="39"/>
      <c r="AJ387" s="39" t="s">
        <v>575</v>
      </c>
      <c r="AK387" s="39"/>
      <c r="AL387" s="39"/>
      <c r="AM387" s="39"/>
      <c r="AN387" s="39"/>
      <c r="AO387" s="39"/>
      <c r="AP387" s="39" t="s">
        <v>575</v>
      </c>
      <c r="AQ387" s="39"/>
      <c r="AR387" s="39"/>
      <c r="AS387" s="39"/>
      <c r="AT387" s="39" t="s">
        <v>575</v>
      </c>
      <c r="AU387" s="39"/>
      <c r="AV387" s="39"/>
      <c r="AW387" s="39"/>
      <c r="AX387" s="39"/>
      <c r="AY387" s="39"/>
      <c r="AZ387" s="39"/>
      <c r="BA387" s="39"/>
      <c r="BB387" s="72">
        <f>(AI387*'"Вес" ПИР'!$B$36+AK387*'"Вес" ПИР'!$B$37+AM387*'"Вес" ПИР'!$B$38+AO387*'"Вес" ПИР'!$B$39+AQ387*'"Вес" ПИР'!$B$40+AS387*'"Вес" ПИР'!$B$41+AU387*'"Вес" ПИР'!$B$42+AW387*'"Вес" ПИР'!$B$43+AY387*'"Вес" ПИР'!$B$44+BA387*'"Вес" ПИР'!$B$45)/100</f>
        <v>0</v>
      </c>
      <c r="BC387" s="39" t="s">
        <v>576</v>
      </c>
      <c r="BD387" s="39"/>
      <c r="BE387" s="39" t="s">
        <v>576</v>
      </c>
      <c r="BF387" s="57"/>
      <c r="BG387" s="72">
        <f>(BD387*'"Вес" ПИР'!$B$50+BF387*'"Вес" ПИР'!$B$51)/100</f>
        <v>0</v>
      </c>
      <c r="BH387" s="39"/>
      <c r="BI387" s="72">
        <v>0</v>
      </c>
      <c r="BJ387" s="39"/>
      <c r="BK387" s="54" t="s">
        <v>729</v>
      </c>
      <c r="BL387" s="38">
        <f>(S387*'"Вес" ПИР'!$B$3+X387*'"Вес" ПИР'!$B$4+AG387*'"Вес" ПИР'!$B$5+BB387*'"Вес" ПИР'!$B$6+BG387*'"Вес" ПИР'!$B$7+BI387*'"Вес" ПИР'!$B$8)/100</f>
        <v>0</v>
      </c>
    </row>
    <row r="388" spans="1:64" ht="28">
      <c r="A388" s="39"/>
      <c r="B388" s="54">
        <v>2026</v>
      </c>
      <c r="C388" s="39" t="s">
        <v>565</v>
      </c>
      <c r="D388" s="39">
        <v>636235100</v>
      </c>
      <c r="E388" s="39" t="s">
        <v>726</v>
      </c>
      <c r="F388" s="39" t="s">
        <v>788</v>
      </c>
      <c r="G388" s="39" t="s">
        <v>791</v>
      </c>
      <c r="H388" s="39" t="s">
        <v>792</v>
      </c>
      <c r="I388" s="39" t="s">
        <v>418</v>
      </c>
      <c r="J388" s="39"/>
      <c r="K388" s="39" t="s">
        <v>571</v>
      </c>
      <c r="L388" s="39"/>
      <c r="M388" s="39" t="s">
        <v>570</v>
      </c>
      <c r="N388" s="39"/>
      <c r="O388" s="39" t="s">
        <v>570</v>
      </c>
      <c r="P388" s="39"/>
      <c r="Q388" s="39" t="s">
        <v>571</v>
      </c>
      <c r="R388" s="39"/>
      <c r="S388" s="38">
        <f>(J388*'"Вес" ПИР'!$B$13+L388*'"Вес" ПИР'!$B$14+N388*'"Вес" ПИР'!$B$15+P388*'"Вес" ПИР'!$B$16+R388*'"Вес" ПИР'!$B$17)/100</f>
        <v>0</v>
      </c>
      <c r="T388" s="39" t="s">
        <v>584</v>
      </c>
      <c r="U388" s="39"/>
      <c r="V388" s="39" t="s">
        <v>584</v>
      </c>
      <c r="W388" s="39"/>
      <c r="X388" s="72">
        <f>(U388*'"Вес" ПИР'!$B$22+W388*'"Вес" ПИР'!$B$23)/100</f>
        <v>0</v>
      </c>
      <c r="Y388" s="39"/>
      <c r="Z388" s="39"/>
      <c r="AA388" s="39"/>
      <c r="AB388" s="39"/>
      <c r="AC388" s="39"/>
      <c r="AD388" s="39"/>
      <c r="AE388" s="39"/>
      <c r="AF388" s="39"/>
      <c r="AG388" s="38">
        <f>(Z388*'"Вес" ПИР'!$B$28+AB388*'"Вес" ПИР'!$B$29+AD388*'"Вес" ПИР'!$B$30+AF388*'"Вес" ПИР'!$B$31)/100</f>
        <v>0</v>
      </c>
      <c r="AH388" s="39" t="s">
        <v>571</v>
      </c>
      <c r="AI388" s="39"/>
      <c r="AJ388" s="39" t="s">
        <v>575</v>
      </c>
      <c r="AK388" s="39"/>
      <c r="AL388" s="39"/>
      <c r="AM388" s="39"/>
      <c r="AN388" s="39"/>
      <c r="AO388" s="39"/>
      <c r="AP388" s="39" t="s">
        <v>575</v>
      </c>
      <c r="AQ388" s="39"/>
      <c r="AR388" s="39"/>
      <c r="AS388" s="39"/>
      <c r="AT388" s="39" t="s">
        <v>575</v>
      </c>
      <c r="AU388" s="39"/>
      <c r="AV388" s="39"/>
      <c r="AW388" s="39"/>
      <c r="AX388" s="39"/>
      <c r="AY388" s="39"/>
      <c r="AZ388" s="39"/>
      <c r="BA388" s="39"/>
      <c r="BB388" s="72">
        <f>(AI388*'"Вес" ПИР'!$B$36+AK388*'"Вес" ПИР'!$B$37+AM388*'"Вес" ПИР'!$B$38+AO388*'"Вес" ПИР'!$B$39+AQ388*'"Вес" ПИР'!$B$40+AS388*'"Вес" ПИР'!$B$41+AU388*'"Вес" ПИР'!$B$42+AW388*'"Вес" ПИР'!$B$43+AY388*'"Вес" ПИР'!$B$44+BA388*'"Вес" ПИР'!$B$45)/100</f>
        <v>0</v>
      </c>
      <c r="BC388" s="39" t="s">
        <v>576</v>
      </c>
      <c r="BD388" s="39"/>
      <c r="BE388" s="39" t="s">
        <v>576</v>
      </c>
      <c r="BF388" s="57"/>
      <c r="BG388" s="72">
        <f>(BD388*'"Вес" ПИР'!$B$50+BF388*'"Вес" ПИР'!$B$51)/100</f>
        <v>0</v>
      </c>
      <c r="BH388" s="39"/>
      <c r="BI388" s="72">
        <v>0</v>
      </c>
      <c r="BJ388" s="39"/>
      <c r="BK388" s="54" t="s">
        <v>729</v>
      </c>
      <c r="BL388" s="38">
        <f>(S388*'"Вес" ПИР'!$B$3+X388*'"Вес" ПИР'!$B$4+AG388*'"Вес" ПИР'!$B$5+BB388*'"Вес" ПИР'!$B$6+BG388*'"Вес" ПИР'!$B$7+BI388*'"Вес" ПИР'!$B$8)/100</f>
        <v>0</v>
      </c>
    </row>
    <row r="389" spans="1:64" ht="28">
      <c r="A389" s="39"/>
      <c r="B389" s="54">
        <v>2026</v>
      </c>
      <c r="C389" s="39" t="s">
        <v>565</v>
      </c>
      <c r="D389" s="39">
        <v>636237200</v>
      </c>
      <c r="E389" s="39" t="s">
        <v>726</v>
      </c>
      <c r="F389" s="39" t="s">
        <v>788</v>
      </c>
      <c r="G389" s="39" t="s">
        <v>793</v>
      </c>
      <c r="H389" s="39" t="s">
        <v>794</v>
      </c>
      <c r="I389" s="39" t="s">
        <v>418</v>
      </c>
      <c r="J389" s="39"/>
      <c r="K389" s="39" t="s">
        <v>571</v>
      </c>
      <c r="L389" s="39"/>
      <c r="M389" s="39" t="s">
        <v>570</v>
      </c>
      <c r="N389" s="39"/>
      <c r="O389" s="39" t="s">
        <v>570</v>
      </c>
      <c r="P389" s="39"/>
      <c r="Q389" s="39" t="s">
        <v>571</v>
      </c>
      <c r="R389" s="39"/>
      <c r="S389" s="38">
        <f>(J389*'"Вес" ПИР'!$B$13+L389*'"Вес" ПИР'!$B$14+N389*'"Вес" ПИР'!$B$15+P389*'"Вес" ПИР'!$B$16+R389*'"Вес" ПИР'!$B$17)/100</f>
        <v>0</v>
      </c>
      <c r="T389" s="39" t="s">
        <v>584</v>
      </c>
      <c r="U389" s="39"/>
      <c r="V389" s="39" t="s">
        <v>584</v>
      </c>
      <c r="W389" s="39"/>
      <c r="X389" s="72">
        <f>(U389*'"Вес" ПИР'!$B$22+W389*'"Вес" ПИР'!$B$23)/100</f>
        <v>0</v>
      </c>
      <c r="Y389" s="39"/>
      <c r="Z389" s="39"/>
      <c r="AA389" s="39"/>
      <c r="AB389" s="39"/>
      <c r="AC389" s="39"/>
      <c r="AD389" s="39"/>
      <c r="AE389" s="39"/>
      <c r="AF389" s="39"/>
      <c r="AG389" s="38">
        <f>(Z389*'"Вес" ПИР'!$B$28+AB389*'"Вес" ПИР'!$B$29+AD389*'"Вес" ПИР'!$B$30+AF389*'"Вес" ПИР'!$B$31)/100</f>
        <v>0</v>
      </c>
      <c r="AH389" s="39" t="s">
        <v>571</v>
      </c>
      <c r="AI389" s="39"/>
      <c r="AJ389" s="39" t="s">
        <v>575</v>
      </c>
      <c r="AK389" s="39"/>
      <c r="AL389" s="39"/>
      <c r="AM389" s="39"/>
      <c r="AN389" s="39"/>
      <c r="AO389" s="39"/>
      <c r="AP389" s="39" t="s">
        <v>575</v>
      </c>
      <c r="AQ389" s="39"/>
      <c r="AR389" s="39"/>
      <c r="AS389" s="39"/>
      <c r="AT389" s="39" t="s">
        <v>575</v>
      </c>
      <c r="AU389" s="39"/>
      <c r="AV389" s="39"/>
      <c r="AW389" s="39"/>
      <c r="AX389" s="39"/>
      <c r="AY389" s="39"/>
      <c r="AZ389" s="39"/>
      <c r="BA389" s="39"/>
      <c r="BB389" s="72">
        <f>(AI389*'"Вес" ПИР'!$B$36+AK389*'"Вес" ПИР'!$B$37+AM389*'"Вес" ПИР'!$B$38+AO389*'"Вес" ПИР'!$B$39+AQ389*'"Вес" ПИР'!$B$40+AS389*'"Вес" ПИР'!$B$41+AU389*'"Вес" ПИР'!$B$42+AW389*'"Вес" ПИР'!$B$43+AY389*'"Вес" ПИР'!$B$44+BA389*'"Вес" ПИР'!$B$45)/100</f>
        <v>0</v>
      </c>
      <c r="BC389" s="39" t="s">
        <v>576</v>
      </c>
      <c r="BD389" s="39"/>
      <c r="BE389" s="39" t="s">
        <v>576</v>
      </c>
      <c r="BF389" s="57"/>
      <c r="BG389" s="72">
        <f>(BD389*'"Вес" ПИР'!$B$50+BF389*'"Вес" ПИР'!$B$51)/100</f>
        <v>0</v>
      </c>
      <c r="BH389" s="39"/>
      <c r="BI389" s="72">
        <v>0</v>
      </c>
      <c r="BJ389" s="39"/>
      <c r="BK389" s="54" t="s">
        <v>729</v>
      </c>
      <c r="BL389" s="38">
        <f>(S389*'"Вес" ПИР'!$B$3+X389*'"Вес" ПИР'!$B$4+AG389*'"Вес" ПИР'!$B$5+BB389*'"Вес" ПИР'!$B$6+BG389*'"Вес" ПИР'!$B$7+BI389*'"Вес" ПИР'!$B$8)/100</f>
        <v>0</v>
      </c>
    </row>
    <row r="390" spans="1:64" ht="28">
      <c r="A390" s="39"/>
      <c r="B390" s="54">
        <v>2026</v>
      </c>
      <c r="C390" s="39" t="s">
        <v>565</v>
      </c>
      <c r="D390" s="39">
        <v>636243200</v>
      </c>
      <c r="E390" s="39" t="s">
        <v>726</v>
      </c>
      <c r="F390" s="39" t="s">
        <v>788</v>
      </c>
      <c r="G390" s="39" t="s">
        <v>795</v>
      </c>
      <c r="H390" s="39" t="s">
        <v>796</v>
      </c>
      <c r="I390" s="39" t="s">
        <v>418</v>
      </c>
      <c r="J390" s="39"/>
      <c r="K390" s="39" t="s">
        <v>571</v>
      </c>
      <c r="L390" s="39"/>
      <c r="M390" s="39" t="s">
        <v>570</v>
      </c>
      <c r="N390" s="39"/>
      <c r="O390" s="39" t="s">
        <v>570</v>
      </c>
      <c r="P390" s="39"/>
      <c r="Q390" s="39" t="s">
        <v>571</v>
      </c>
      <c r="R390" s="39"/>
      <c r="S390" s="38">
        <f>(J390*'"Вес" ПИР'!$B$13+L390*'"Вес" ПИР'!$B$14+N390*'"Вес" ПИР'!$B$15+P390*'"Вес" ПИР'!$B$16+R390*'"Вес" ПИР'!$B$17)/100</f>
        <v>0</v>
      </c>
      <c r="T390" s="39" t="s">
        <v>584</v>
      </c>
      <c r="U390" s="39"/>
      <c r="V390" s="39" t="s">
        <v>584</v>
      </c>
      <c r="W390" s="39"/>
      <c r="X390" s="72">
        <f>(U390*'"Вес" ПИР'!$B$22+W390*'"Вес" ПИР'!$B$23)/100</f>
        <v>0</v>
      </c>
      <c r="Y390" s="39"/>
      <c r="Z390" s="39"/>
      <c r="AA390" s="39"/>
      <c r="AB390" s="39"/>
      <c r="AC390" s="39"/>
      <c r="AD390" s="39"/>
      <c r="AE390" s="39"/>
      <c r="AF390" s="39"/>
      <c r="AG390" s="38">
        <f>(Z390*'"Вес" ПИР'!$B$28+AB390*'"Вес" ПИР'!$B$29+AD390*'"Вес" ПИР'!$B$30+AF390*'"Вес" ПИР'!$B$31)/100</f>
        <v>0</v>
      </c>
      <c r="AH390" s="39" t="s">
        <v>571</v>
      </c>
      <c r="AI390" s="39"/>
      <c r="AJ390" s="39" t="s">
        <v>575</v>
      </c>
      <c r="AK390" s="39"/>
      <c r="AL390" s="39"/>
      <c r="AM390" s="39"/>
      <c r="AN390" s="39"/>
      <c r="AO390" s="39"/>
      <c r="AP390" s="39" t="s">
        <v>575</v>
      </c>
      <c r="AQ390" s="39"/>
      <c r="AR390" s="39"/>
      <c r="AS390" s="39"/>
      <c r="AT390" s="39" t="s">
        <v>575</v>
      </c>
      <c r="AU390" s="39"/>
      <c r="AV390" s="39"/>
      <c r="AW390" s="39"/>
      <c r="AX390" s="39"/>
      <c r="AY390" s="39"/>
      <c r="AZ390" s="39"/>
      <c r="BA390" s="39"/>
      <c r="BB390" s="72">
        <f>(AI390*'"Вес" ПИР'!$B$36+AK390*'"Вес" ПИР'!$B$37+AM390*'"Вес" ПИР'!$B$38+AO390*'"Вес" ПИР'!$B$39+AQ390*'"Вес" ПИР'!$B$40+AS390*'"Вес" ПИР'!$B$41+AU390*'"Вес" ПИР'!$B$42+AW390*'"Вес" ПИР'!$B$43+AY390*'"Вес" ПИР'!$B$44+BA390*'"Вес" ПИР'!$B$45)/100</f>
        <v>0</v>
      </c>
      <c r="BC390" s="39" t="s">
        <v>576</v>
      </c>
      <c r="BD390" s="39"/>
      <c r="BE390" s="39" t="s">
        <v>576</v>
      </c>
      <c r="BF390" s="57"/>
      <c r="BG390" s="72">
        <f>(BD390*'"Вес" ПИР'!$B$50+BF390*'"Вес" ПИР'!$B$51)/100</f>
        <v>0</v>
      </c>
      <c r="BH390" s="39"/>
      <c r="BI390" s="72">
        <v>0</v>
      </c>
      <c r="BJ390" s="39"/>
      <c r="BK390" s="54" t="s">
        <v>729</v>
      </c>
      <c r="BL390" s="38">
        <f>(S390*'"Вес" ПИР'!$B$3+X390*'"Вес" ПИР'!$B$4+AG390*'"Вес" ПИР'!$B$5+BB390*'"Вес" ПИР'!$B$6+BG390*'"Вес" ПИР'!$B$7+BI390*'"Вес" ПИР'!$B$8)/100</f>
        <v>0</v>
      </c>
    </row>
    <row r="391" spans="1:64" ht="28">
      <c r="A391" s="39"/>
      <c r="B391" s="54">
        <v>2026</v>
      </c>
      <c r="C391" s="39" t="s">
        <v>565</v>
      </c>
      <c r="D391" s="39">
        <v>636249300</v>
      </c>
      <c r="E391" s="39" t="s">
        <v>726</v>
      </c>
      <c r="F391" s="39" t="s">
        <v>788</v>
      </c>
      <c r="G391" s="39" t="s">
        <v>797</v>
      </c>
      <c r="H391" s="39" t="s">
        <v>798</v>
      </c>
      <c r="I391" s="39" t="s">
        <v>418</v>
      </c>
      <c r="J391" s="39"/>
      <c r="K391" s="39" t="s">
        <v>571</v>
      </c>
      <c r="L391" s="39"/>
      <c r="M391" s="39" t="s">
        <v>570</v>
      </c>
      <c r="N391" s="39"/>
      <c r="O391" s="39" t="s">
        <v>570</v>
      </c>
      <c r="P391" s="39"/>
      <c r="Q391" s="39" t="s">
        <v>571</v>
      </c>
      <c r="R391" s="39"/>
      <c r="S391" s="38">
        <f>(J391*'"Вес" ПИР'!$B$13+L391*'"Вес" ПИР'!$B$14+N391*'"Вес" ПИР'!$B$15+P391*'"Вес" ПИР'!$B$16+R391*'"Вес" ПИР'!$B$17)/100</f>
        <v>0</v>
      </c>
      <c r="T391" s="39" t="s">
        <v>584</v>
      </c>
      <c r="U391" s="39"/>
      <c r="V391" s="39" t="s">
        <v>584</v>
      </c>
      <c r="W391" s="39"/>
      <c r="X391" s="72">
        <f>(U391*'"Вес" ПИР'!$B$22+W391*'"Вес" ПИР'!$B$23)/100</f>
        <v>0</v>
      </c>
      <c r="Y391" s="39"/>
      <c r="Z391" s="39"/>
      <c r="AA391" s="39"/>
      <c r="AB391" s="39"/>
      <c r="AC391" s="39"/>
      <c r="AD391" s="39"/>
      <c r="AE391" s="39"/>
      <c r="AF391" s="39"/>
      <c r="AG391" s="38">
        <f>(Z391*'"Вес" ПИР'!$B$28+AB391*'"Вес" ПИР'!$B$29+AD391*'"Вес" ПИР'!$B$30+AF391*'"Вес" ПИР'!$B$31)/100</f>
        <v>0</v>
      </c>
      <c r="AH391" s="39" t="s">
        <v>571</v>
      </c>
      <c r="AI391" s="39"/>
      <c r="AJ391" s="39" t="s">
        <v>575</v>
      </c>
      <c r="AK391" s="39"/>
      <c r="AL391" s="39"/>
      <c r="AM391" s="39"/>
      <c r="AN391" s="39"/>
      <c r="AO391" s="39"/>
      <c r="AP391" s="39" t="s">
        <v>575</v>
      </c>
      <c r="AQ391" s="39"/>
      <c r="AR391" s="39"/>
      <c r="AS391" s="39"/>
      <c r="AT391" s="39" t="s">
        <v>575</v>
      </c>
      <c r="AU391" s="39"/>
      <c r="AV391" s="39"/>
      <c r="AW391" s="39"/>
      <c r="AX391" s="39"/>
      <c r="AY391" s="39"/>
      <c r="AZ391" s="39"/>
      <c r="BA391" s="39"/>
      <c r="BB391" s="72">
        <f>(AI391*'"Вес" ПИР'!$B$36+AK391*'"Вес" ПИР'!$B$37+AM391*'"Вес" ПИР'!$B$38+AO391*'"Вес" ПИР'!$B$39+AQ391*'"Вес" ПИР'!$B$40+AS391*'"Вес" ПИР'!$B$41+AU391*'"Вес" ПИР'!$B$42+AW391*'"Вес" ПИР'!$B$43+AY391*'"Вес" ПИР'!$B$44+BA391*'"Вес" ПИР'!$B$45)/100</f>
        <v>0</v>
      </c>
      <c r="BC391" s="39" t="s">
        <v>576</v>
      </c>
      <c r="BD391" s="39"/>
      <c r="BE391" s="39" t="s">
        <v>576</v>
      </c>
      <c r="BF391" s="57"/>
      <c r="BG391" s="72">
        <f>(BD391*'"Вес" ПИР'!$B$50+BF391*'"Вес" ПИР'!$B$51)/100</f>
        <v>0</v>
      </c>
      <c r="BH391" s="39"/>
      <c r="BI391" s="72">
        <v>0</v>
      </c>
      <c r="BJ391" s="39"/>
      <c r="BK391" s="54" t="s">
        <v>729</v>
      </c>
      <c r="BL391" s="38">
        <f>(S391*'"Вес" ПИР'!$B$3+X391*'"Вес" ПИР'!$B$4+AG391*'"Вес" ПИР'!$B$5+BB391*'"Вес" ПИР'!$B$6+BG391*'"Вес" ПИР'!$B$7+BI391*'"Вес" ПИР'!$B$8)/100</f>
        <v>0</v>
      </c>
    </row>
    <row r="392" spans="1:64" ht="28">
      <c r="A392" s="39"/>
      <c r="B392" s="54">
        <v>2026</v>
      </c>
      <c r="C392" s="39" t="s">
        <v>565</v>
      </c>
      <c r="D392" s="39">
        <v>636253200</v>
      </c>
      <c r="E392" s="39" t="s">
        <v>726</v>
      </c>
      <c r="F392" s="39" t="s">
        <v>788</v>
      </c>
      <c r="G392" s="39" t="s">
        <v>799</v>
      </c>
      <c r="H392" s="39" t="s">
        <v>800</v>
      </c>
      <c r="I392" s="39" t="s">
        <v>418</v>
      </c>
      <c r="J392" s="39"/>
      <c r="K392" s="39" t="s">
        <v>571</v>
      </c>
      <c r="L392" s="39"/>
      <c r="M392" s="39" t="s">
        <v>570</v>
      </c>
      <c r="N392" s="39"/>
      <c r="O392" s="39" t="s">
        <v>570</v>
      </c>
      <c r="P392" s="39"/>
      <c r="Q392" s="39" t="s">
        <v>571</v>
      </c>
      <c r="R392" s="39"/>
      <c r="S392" s="38">
        <f>(J392*'"Вес" ПИР'!$B$13+L392*'"Вес" ПИР'!$B$14+N392*'"Вес" ПИР'!$B$15+P392*'"Вес" ПИР'!$B$16+R392*'"Вес" ПИР'!$B$17)/100</f>
        <v>0</v>
      </c>
      <c r="T392" s="39" t="s">
        <v>584</v>
      </c>
      <c r="U392" s="39"/>
      <c r="V392" s="39" t="s">
        <v>584</v>
      </c>
      <c r="W392" s="39"/>
      <c r="X392" s="72">
        <f>(U392*'"Вес" ПИР'!$B$22+W392*'"Вес" ПИР'!$B$23)/100</f>
        <v>0</v>
      </c>
      <c r="Y392" s="39"/>
      <c r="Z392" s="39"/>
      <c r="AA392" s="39"/>
      <c r="AB392" s="39"/>
      <c r="AC392" s="39"/>
      <c r="AD392" s="39"/>
      <c r="AE392" s="39"/>
      <c r="AF392" s="39"/>
      <c r="AG392" s="38">
        <f>(Z392*'"Вес" ПИР'!$B$28+AB392*'"Вес" ПИР'!$B$29+AD392*'"Вес" ПИР'!$B$30+AF392*'"Вес" ПИР'!$B$31)/100</f>
        <v>0</v>
      </c>
      <c r="AH392" s="39" t="s">
        <v>571</v>
      </c>
      <c r="AI392" s="39"/>
      <c r="AJ392" s="39" t="s">
        <v>575</v>
      </c>
      <c r="AK392" s="39"/>
      <c r="AL392" s="39"/>
      <c r="AM392" s="39"/>
      <c r="AN392" s="39"/>
      <c r="AO392" s="39"/>
      <c r="AP392" s="39" t="s">
        <v>575</v>
      </c>
      <c r="AQ392" s="39"/>
      <c r="AR392" s="39"/>
      <c r="AS392" s="39"/>
      <c r="AT392" s="39" t="s">
        <v>575</v>
      </c>
      <c r="AU392" s="39"/>
      <c r="AV392" s="39"/>
      <c r="AW392" s="39"/>
      <c r="AX392" s="39"/>
      <c r="AY392" s="39"/>
      <c r="AZ392" s="39"/>
      <c r="BA392" s="39"/>
      <c r="BB392" s="72">
        <f>(AI392*'"Вес" ПИР'!$B$36+AK392*'"Вес" ПИР'!$B$37+AM392*'"Вес" ПИР'!$B$38+AO392*'"Вес" ПИР'!$B$39+AQ392*'"Вес" ПИР'!$B$40+AS392*'"Вес" ПИР'!$B$41+AU392*'"Вес" ПИР'!$B$42+AW392*'"Вес" ПИР'!$B$43+AY392*'"Вес" ПИР'!$B$44+BA392*'"Вес" ПИР'!$B$45)/100</f>
        <v>0</v>
      </c>
      <c r="BC392" s="39" t="s">
        <v>576</v>
      </c>
      <c r="BD392" s="39"/>
      <c r="BE392" s="39" t="s">
        <v>576</v>
      </c>
      <c r="BF392" s="57"/>
      <c r="BG392" s="72">
        <f>(BD392*'"Вес" ПИР'!$B$50+BF392*'"Вес" ПИР'!$B$51)/100</f>
        <v>0</v>
      </c>
      <c r="BH392" s="39"/>
      <c r="BI392" s="72">
        <v>0</v>
      </c>
      <c r="BJ392" s="39"/>
      <c r="BK392" s="54" t="s">
        <v>729</v>
      </c>
      <c r="BL392" s="38">
        <f>(S392*'"Вес" ПИР'!$B$3+X392*'"Вес" ПИР'!$B$4+AG392*'"Вес" ПИР'!$B$5+BB392*'"Вес" ПИР'!$B$6+BG392*'"Вес" ПИР'!$B$7+BI392*'"Вес" ПИР'!$B$8)/100</f>
        <v>0</v>
      </c>
    </row>
    <row r="393" spans="1:64" ht="28">
      <c r="A393" s="39"/>
      <c r="B393" s="54">
        <v>2026</v>
      </c>
      <c r="C393" s="39" t="s">
        <v>565</v>
      </c>
      <c r="D393" s="39">
        <v>636255100</v>
      </c>
      <c r="E393" s="39" t="s">
        <v>726</v>
      </c>
      <c r="F393" s="39" t="s">
        <v>788</v>
      </c>
      <c r="G393" s="39" t="s">
        <v>801</v>
      </c>
      <c r="H393" s="39" t="s">
        <v>802</v>
      </c>
      <c r="I393" s="39" t="s">
        <v>418</v>
      </c>
      <c r="J393" s="39"/>
      <c r="K393" s="39" t="s">
        <v>571</v>
      </c>
      <c r="L393" s="39"/>
      <c r="M393" s="39" t="s">
        <v>570</v>
      </c>
      <c r="N393" s="39"/>
      <c r="O393" s="39" t="s">
        <v>570</v>
      </c>
      <c r="P393" s="39"/>
      <c r="Q393" s="39" t="s">
        <v>571</v>
      </c>
      <c r="R393" s="39"/>
      <c r="S393" s="38">
        <f>(J393*'"Вес" ПИР'!$B$13+L393*'"Вес" ПИР'!$B$14+N393*'"Вес" ПИР'!$B$15+P393*'"Вес" ПИР'!$B$16+R393*'"Вес" ПИР'!$B$17)/100</f>
        <v>0</v>
      </c>
      <c r="T393" s="39" t="s">
        <v>584</v>
      </c>
      <c r="U393" s="39"/>
      <c r="V393" s="39" t="s">
        <v>584</v>
      </c>
      <c r="W393" s="39"/>
      <c r="X393" s="72">
        <f>(U393*'"Вес" ПИР'!$B$22+W393*'"Вес" ПИР'!$B$23)/100</f>
        <v>0</v>
      </c>
      <c r="Y393" s="39"/>
      <c r="Z393" s="39"/>
      <c r="AA393" s="39"/>
      <c r="AB393" s="39"/>
      <c r="AC393" s="39"/>
      <c r="AD393" s="39"/>
      <c r="AE393" s="39"/>
      <c r="AF393" s="39"/>
      <c r="AG393" s="38">
        <f>(Z393*'"Вес" ПИР'!$B$28+AB393*'"Вес" ПИР'!$B$29+AD393*'"Вес" ПИР'!$B$30+AF393*'"Вес" ПИР'!$B$31)/100</f>
        <v>0</v>
      </c>
      <c r="AH393" s="39" t="s">
        <v>571</v>
      </c>
      <c r="AI393" s="39"/>
      <c r="AJ393" s="39" t="s">
        <v>575</v>
      </c>
      <c r="AK393" s="39"/>
      <c r="AL393" s="39"/>
      <c r="AM393" s="39"/>
      <c r="AN393" s="39"/>
      <c r="AO393" s="39"/>
      <c r="AP393" s="39" t="s">
        <v>575</v>
      </c>
      <c r="AQ393" s="39"/>
      <c r="AR393" s="39"/>
      <c r="AS393" s="39"/>
      <c r="AT393" s="39" t="s">
        <v>575</v>
      </c>
      <c r="AU393" s="39"/>
      <c r="AV393" s="39"/>
      <c r="AW393" s="39"/>
      <c r="AX393" s="39"/>
      <c r="AY393" s="39"/>
      <c r="AZ393" s="39"/>
      <c r="BA393" s="39"/>
      <c r="BB393" s="72">
        <f>(AI393*'"Вес" ПИР'!$B$36+AK393*'"Вес" ПИР'!$B$37+AM393*'"Вес" ПИР'!$B$38+AO393*'"Вес" ПИР'!$B$39+AQ393*'"Вес" ПИР'!$B$40+AS393*'"Вес" ПИР'!$B$41+AU393*'"Вес" ПИР'!$B$42+AW393*'"Вес" ПИР'!$B$43+AY393*'"Вес" ПИР'!$B$44+BA393*'"Вес" ПИР'!$B$45)/100</f>
        <v>0</v>
      </c>
      <c r="BC393" s="39" t="s">
        <v>576</v>
      </c>
      <c r="BD393" s="39"/>
      <c r="BE393" s="39" t="s">
        <v>576</v>
      </c>
      <c r="BF393" s="57"/>
      <c r="BG393" s="72">
        <f>(BD393*'"Вес" ПИР'!$B$50+BF393*'"Вес" ПИР'!$B$51)/100</f>
        <v>0</v>
      </c>
      <c r="BH393" s="39"/>
      <c r="BI393" s="72">
        <v>0</v>
      </c>
      <c r="BJ393" s="39"/>
      <c r="BK393" s="54" t="s">
        <v>729</v>
      </c>
      <c r="BL393" s="38">
        <f>(S393*'"Вес" ПИР'!$B$3+X393*'"Вес" ПИР'!$B$4+AG393*'"Вес" ПИР'!$B$5+BB393*'"Вес" ПИР'!$B$6+BG393*'"Вес" ПИР'!$B$7+BI393*'"Вес" ПИР'!$B$8)/100</f>
        <v>0</v>
      </c>
    </row>
    <row r="394" spans="1:64" ht="28">
      <c r="A394" s="39"/>
      <c r="B394" s="54">
        <v>2026</v>
      </c>
      <c r="C394" s="39" t="s">
        <v>565</v>
      </c>
      <c r="D394" s="39">
        <v>636255300</v>
      </c>
      <c r="E394" s="39" t="s">
        <v>726</v>
      </c>
      <c r="F394" s="39" t="s">
        <v>788</v>
      </c>
      <c r="G394" s="39" t="s">
        <v>801</v>
      </c>
      <c r="H394" s="39" t="s">
        <v>803</v>
      </c>
      <c r="I394" s="39" t="s">
        <v>418</v>
      </c>
      <c r="J394" s="39"/>
      <c r="K394" s="39" t="s">
        <v>571</v>
      </c>
      <c r="L394" s="39"/>
      <c r="M394" s="39" t="s">
        <v>570</v>
      </c>
      <c r="N394" s="39"/>
      <c r="O394" s="39" t="s">
        <v>570</v>
      </c>
      <c r="P394" s="39"/>
      <c r="Q394" s="39" t="s">
        <v>571</v>
      </c>
      <c r="R394" s="39"/>
      <c r="S394" s="38">
        <f>(J394*'"Вес" ПИР'!$B$13+L394*'"Вес" ПИР'!$B$14+N394*'"Вес" ПИР'!$B$15+P394*'"Вес" ПИР'!$B$16+R394*'"Вес" ПИР'!$B$17)/100</f>
        <v>0</v>
      </c>
      <c r="T394" s="39" t="s">
        <v>584</v>
      </c>
      <c r="U394" s="39"/>
      <c r="V394" s="39" t="s">
        <v>584</v>
      </c>
      <c r="W394" s="39"/>
      <c r="X394" s="72">
        <f>(U394*'"Вес" ПИР'!$B$22+W394*'"Вес" ПИР'!$B$23)/100</f>
        <v>0</v>
      </c>
      <c r="Y394" s="39"/>
      <c r="Z394" s="39"/>
      <c r="AA394" s="39"/>
      <c r="AB394" s="39"/>
      <c r="AC394" s="39"/>
      <c r="AD394" s="39"/>
      <c r="AE394" s="39"/>
      <c r="AF394" s="39"/>
      <c r="AG394" s="38">
        <f>(Z394*'"Вес" ПИР'!$B$28+AB394*'"Вес" ПИР'!$B$29+AD394*'"Вес" ПИР'!$B$30+AF394*'"Вес" ПИР'!$B$31)/100</f>
        <v>0</v>
      </c>
      <c r="AH394" s="39" t="s">
        <v>571</v>
      </c>
      <c r="AI394" s="39"/>
      <c r="AJ394" s="39" t="s">
        <v>575</v>
      </c>
      <c r="AK394" s="39"/>
      <c r="AL394" s="39"/>
      <c r="AM394" s="39"/>
      <c r="AN394" s="39"/>
      <c r="AO394" s="39"/>
      <c r="AP394" s="39" t="s">
        <v>575</v>
      </c>
      <c r="AQ394" s="39"/>
      <c r="AR394" s="39"/>
      <c r="AS394" s="39"/>
      <c r="AT394" s="39" t="s">
        <v>575</v>
      </c>
      <c r="AU394" s="39"/>
      <c r="AV394" s="39"/>
      <c r="AW394" s="39"/>
      <c r="AX394" s="39"/>
      <c r="AY394" s="39"/>
      <c r="AZ394" s="39"/>
      <c r="BA394" s="39"/>
      <c r="BB394" s="72">
        <f>(AI394*'"Вес" ПИР'!$B$36+AK394*'"Вес" ПИР'!$B$37+AM394*'"Вес" ПИР'!$B$38+AO394*'"Вес" ПИР'!$B$39+AQ394*'"Вес" ПИР'!$B$40+AS394*'"Вес" ПИР'!$B$41+AU394*'"Вес" ПИР'!$B$42+AW394*'"Вес" ПИР'!$B$43+AY394*'"Вес" ПИР'!$B$44+BA394*'"Вес" ПИР'!$B$45)/100</f>
        <v>0</v>
      </c>
      <c r="BC394" s="39" t="s">
        <v>576</v>
      </c>
      <c r="BD394" s="39"/>
      <c r="BE394" s="39" t="s">
        <v>576</v>
      </c>
      <c r="BF394" s="57"/>
      <c r="BG394" s="72">
        <f>(BD394*'"Вес" ПИР'!$B$50+BF394*'"Вес" ПИР'!$B$51)/100</f>
        <v>0</v>
      </c>
      <c r="BH394" s="39"/>
      <c r="BI394" s="72">
        <v>0</v>
      </c>
      <c r="BJ394" s="39"/>
      <c r="BK394" s="54" t="s">
        <v>729</v>
      </c>
      <c r="BL394" s="38">
        <f>(S394*'"Вес" ПИР'!$B$3+X394*'"Вес" ПИР'!$B$4+AG394*'"Вес" ПИР'!$B$5+BB394*'"Вес" ПИР'!$B$6+BG394*'"Вес" ПИР'!$B$7+BI394*'"Вес" ПИР'!$B$8)/100</f>
        <v>0</v>
      </c>
    </row>
    <row r="395" spans="1:64" ht="28">
      <c r="A395" s="39"/>
      <c r="B395" s="54">
        <v>2026</v>
      </c>
      <c r="C395" s="39" t="s">
        <v>565</v>
      </c>
      <c r="D395" s="39">
        <v>636265100</v>
      </c>
      <c r="E395" s="39" t="s">
        <v>726</v>
      </c>
      <c r="F395" s="39" t="s">
        <v>788</v>
      </c>
      <c r="G395" s="39" t="s">
        <v>804</v>
      </c>
      <c r="H395" s="39" t="s">
        <v>805</v>
      </c>
      <c r="I395" s="39" t="s">
        <v>418</v>
      </c>
      <c r="J395" s="39"/>
      <c r="K395" s="39" t="s">
        <v>571</v>
      </c>
      <c r="L395" s="39"/>
      <c r="M395" s="39" t="s">
        <v>570</v>
      </c>
      <c r="N395" s="39"/>
      <c r="O395" s="39" t="s">
        <v>570</v>
      </c>
      <c r="P395" s="39"/>
      <c r="Q395" s="39" t="s">
        <v>571</v>
      </c>
      <c r="R395" s="39"/>
      <c r="S395" s="38">
        <f>(J395*'"Вес" ПИР'!$B$13+L395*'"Вес" ПИР'!$B$14+N395*'"Вес" ПИР'!$B$15+P395*'"Вес" ПИР'!$B$16+R395*'"Вес" ПИР'!$B$17)/100</f>
        <v>0</v>
      </c>
      <c r="T395" s="39" t="s">
        <v>584</v>
      </c>
      <c r="U395" s="39"/>
      <c r="V395" s="39" t="s">
        <v>584</v>
      </c>
      <c r="W395" s="39"/>
      <c r="X395" s="72">
        <f>(U395*'"Вес" ПИР'!$B$22+W395*'"Вес" ПИР'!$B$23)/100</f>
        <v>0</v>
      </c>
      <c r="Y395" s="39"/>
      <c r="Z395" s="39"/>
      <c r="AA395" s="39"/>
      <c r="AB395" s="39"/>
      <c r="AC395" s="39"/>
      <c r="AD395" s="39"/>
      <c r="AE395" s="39"/>
      <c r="AF395" s="39"/>
      <c r="AG395" s="38">
        <f>(Z395*'"Вес" ПИР'!$B$28+AB395*'"Вес" ПИР'!$B$29+AD395*'"Вес" ПИР'!$B$30+AF395*'"Вес" ПИР'!$B$31)/100</f>
        <v>0</v>
      </c>
      <c r="AH395" s="39" t="s">
        <v>571</v>
      </c>
      <c r="AI395" s="39"/>
      <c r="AJ395" s="39" t="s">
        <v>575</v>
      </c>
      <c r="AK395" s="39"/>
      <c r="AL395" s="39"/>
      <c r="AM395" s="39"/>
      <c r="AN395" s="39"/>
      <c r="AO395" s="39"/>
      <c r="AP395" s="39" t="s">
        <v>575</v>
      </c>
      <c r="AQ395" s="39"/>
      <c r="AR395" s="39"/>
      <c r="AS395" s="39"/>
      <c r="AT395" s="39" t="s">
        <v>575</v>
      </c>
      <c r="AU395" s="39"/>
      <c r="AV395" s="39"/>
      <c r="AW395" s="39"/>
      <c r="AX395" s="39"/>
      <c r="AY395" s="39"/>
      <c r="AZ395" s="39"/>
      <c r="BA395" s="39"/>
      <c r="BB395" s="72">
        <f>(AI395*'"Вес" ПИР'!$B$36+AK395*'"Вес" ПИР'!$B$37+AM395*'"Вес" ПИР'!$B$38+AO395*'"Вес" ПИР'!$B$39+AQ395*'"Вес" ПИР'!$B$40+AS395*'"Вес" ПИР'!$B$41+AU395*'"Вес" ПИР'!$B$42+AW395*'"Вес" ПИР'!$B$43+AY395*'"Вес" ПИР'!$B$44+BA395*'"Вес" ПИР'!$B$45)/100</f>
        <v>0</v>
      </c>
      <c r="BC395" s="39" t="s">
        <v>576</v>
      </c>
      <c r="BD395" s="39"/>
      <c r="BE395" s="39" t="s">
        <v>576</v>
      </c>
      <c r="BF395" s="57"/>
      <c r="BG395" s="72">
        <f>(BD395*'"Вес" ПИР'!$B$50+BF395*'"Вес" ПИР'!$B$51)/100</f>
        <v>0</v>
      </c>
      <c r="BH395" s="39"/>
      <c r="BI395" s="72">
        <v>0</v>
      </c>
      <c r="BJ395" s="39"/>
      <c r="BK395" s="54" t="s">
        <v>729</v>
      </c>
      <c r="BL395" s="38">
        <f>(S395*'"Вес" ПИР'!$B$3+X395*'"Вес" ПИР'!$B$4+AG395*'"Вес" ПИР'!$B$5+BB395*'"Вес" ПИР'!$B$6+BG395*'"Вес" ПИР'!$B$7+BI395*'"Вес" ПИР'!$B$8)/100</f>
        <v>0</v>
      </c>
    </row>
    <row r="396" spans="1:64" ht="28">
      <c r="A396" s="39"/>
      <c r="B396" s="54">
        <v>2026</v>
      </c>
      <c r="C396" s="39" t="s">
        <v>565</v>
      </c>
      <c r="D396" s="39">
        <v>636265300</v>
      </c>
      <c r="E396" s="39" t="s">
        <v>726</v>
      </c>
      <c r="F396" s="39" t="s">
        <v>788</v>
      </c>
      <c r="G396" s="39" t="s">
        <v>804</v>
      </c>
      <c r="H396" s="39" t="s">
        <v>806</v>
      </c>
      <c r="I396" s="39" t="s">
        <v>418</v>
      </c>
      <c r="J396" s="39"/>
      <c r="K396" s="39" t="s">
        <v>571</v>
      </c>
      <c r="L396" s="39"/>
      <c r="M396" s="39" t="s">
        <v>570</v>
      </c>
      <c r="N396" s="39"/>
      <c r="O396" s="39" t="s">
        <v>570</v>
      </c>
      <c r="P396" s="39"/>
      <c r="Q396" s="39" t="s">
        <v>571</v>
      </c>
      <c r="R396" s="39"/>
      <c r="S396" s="38">
        <f>(J396*'"Вес" ПИР'!$B$13+L396*'"Вес" ПИР'!$B$14+N396*'"Вес" ПИР'!$B$15+P396*'"Вес" ПИР'!$B$16+R396*'"Вес" ПИР'!$B$17)/100</f>
        <v>0</v>
      </c>
      <c r="T396" s="39" t="s">
        <v>584</v>
      </c>
      <c r="U396" s="39"/>
      <c r="V396" s="39" t="s">
        <v>584</v>
      </c>
      <c r="W396" s="39"/>
      <c r="X396" s="72">
        <f>(U396*'"Вес" ПИР'!$B$22+W396*'"Вес" ПИР'!$B$23)/100</f>
        <v>0</v>
      </c>
      <c r="Y396" s="39"/>
      <c r="Z396" s="39"/>
      <c r="AA396" s="39"/>
      <c r="AB396" s="39"/>
      <c r="AC396" s="39"/>
      <c r="AD396" s="39"/>
      <c r="AE396" s="39"/>
      <c r="AF396" s="39"/>
      <c r="AG396" s="38">
        <f>(Z396*'"Вес" ПИР'!$B$28+AB396*'"Вес" ПИР'!$B$29+AD396*'"Вес" ПИР'!$B$30+AF396*'"Вес" ПИР'!$B$31)/100</f>
        <v>0</v>
      </c>
      <c r="AH396" s="39" t="s">
        <v>571</v>
      </c>
      <c r="AI396" s="39"/>
      <c r="AJ396" s="39" t="s">
        <v>575</v>
      </c>
      <c r="AK396" s="39"/>
      <c r="AL396" s="39"/>
      <c r="AM396" s="39"/>
      <c r="AN396" s="39"/>
      <c r="AO396" s="39"/>
      <c r="AP396" s="39" t="s">
        <v>575</v>
      </c>
      <c r="AQ396" s="39"/>
      <c r="AR396" s="39"/>
      <c r="AS396" s="39"/>
      <c r="AT396" s="39" t="s">
        <v>575</v>
      </c>
      <c r="AU396" s="39"/>
      <c r="AV396" s="39"/>
      <c r="AW396" s="39"/>
      <c r="AX396" s="39"/>
      <c r="AY396" s="39"/>
      <c r="AZ396" s="39"/>
      <c r="BA396" s="39"/>
      <c r="BB396" s="72">
        <f>(AI396*'"Вес" ПИР'!$B$36+AK396*'"Вес" ПИР'!$B$37+AM396*'"Вес" ПИР'!$B$38+AO396*'"Вес" ПИР'!$B$39+AQ396*'"Вес" ПИР'!$B$40+AS396*'"Вес" ПИР'!$B$41+AU396*'"Вес" ПИР'!$B$42+AW396*'"Вес" ПИР'!$B$43+AY396*'"Вес" ПИР'!$B$44+BA396*'"Вес" ПИР'!$B$45)/100</f>
        <v>0</v>
      </c>
      <c r="BC396" s="39" t="s">
        <v>576</v>
      </c>
      <c r="BD396" s="39"/>
      <c r="BE396" s="39" t="s">
        <v>576</v>
      </c>
      <c r="BF396" s="57"/>
      <c r="BG396" s="72">
        <f>(BD396*'"Вес" ПИР'!$B$50+BF396*'"Вес" ПИР'!$B$51)/100</f>
        <v>0</v>
      </c>
      <c r="BH396" s="39"/>
      <c r="BI396" s="72">
        <v>0</v>
      </c>
      <c r="BJ396" s="39"/>
      <c r="BK396" s="54" t="s">
        <v>729</v>
      </c>
      <c r="BL396" s="38">
        <f>(S396*'"Вес" ПИР'!$B$3+X396*'"Вес" ПИР'!$B$4+AG396*'"Вес" ПИР'!$B$5+BB396*'"Вес" ПИР'!$B$6+BG396*'"Вес" ПИР'!$B$7+BI396*'"Вес" ПИР'!$B$8)/100</f>
        <v>0</v>
      </c>
    </row>
    <row r="397" spans="1:64" ht="28">
      <c r="A397" s="39"/>
      <c r="B397" s="54">
        <v>2026</v>
      </c>
      <c r="C397" s="39" t="s">
        <v>565</v>
      </c>
      <c r="D397" s="39">
        <v>636273300</v>
      </c>
      <c r="E397" s="39" t="s">
        <v>726</v>
      </c>
      <c r="F397" s="39" t="s">
        <v>788</v>
      </c>
      <c r="G397" s="39" t="s">
        <v>807</v>
      </c>
      <c r="H397" s="39" t="s">
        <v>808</v>
      </c>
      <c r="I397" s="39" t="s">
        <v>418</v>
      </c>
      <c r="J397" s="39"/>
      <c r="K397" s="39" t="s">
        <v>571</v>
      </c>
      <c r="L397" s="39"/>
      <c r="M397" s="39" t="s">
        <v>570</v>
      </c>
      <c r="N397" s="39"/>
      <c r="O397" s="39" t="s">
        <v>570</v>
      </c>
      <c r="P397" s="39"/>
      <c r="Q397" s="39" t="s">
        <v>571</v>
      </c>
      <c r="R397" s="39"/>
      <c r="S397" s="38">
        <f>(J397*'"Вес" ПИР'!$B$13+L397*'"Вес" ПИР'!$B$14+N397*'"Вес" ПИР'!$B$15+P397*'"Вес" ПИР'!$B$16+R397*'"Вес" ПИР'!$B$17)/100</f>
        <v>0</v>
      </c>
      <c r="T397" s="39" t="s">
        <v>584</v>
      </c>
      <c r="U397" s="39"/>
      <c r="V397" s="39" t="s">
        <v>584</v>
      </c>
      <c r="W397" s="39"/>
      <c r="X397" s="72">
        <f>(U397*'"Вес" ПИР'!$B$22+W397*'"Вес" ПИР'!$B$23)/100</f>
        <v>0</v>
      </c>
      <c r="Y397" s="39"/>
      <c r="Z397" s="39"/>
      <c r="AA397" s="39"/>
      <c r="AB397" s="39"/>
      <c r="AC397" s="39"/>
      <c r="AD397" s="39"/>
      <c r="AE397" s="39"/>
      <c r="AF397" s="39"/>
      <c r="AG397" s="38">
        <f>(Z397*'"Вес" ПИР'!$B$28+AB397*'"Вес" ПИР'!$B$29+AD397*'"Вес" ПИР'!$B$30+AF397*'"Вес" ПИР'!$B$31)/100</f>
        <v>0</v>
      </c>
      <c r="AH397" s="39" t="s">
        <v>571</v>
      </c>
      <c r="AI397" s="39"/>
      <c r="AJ397" s="39" t="s">
        <v>575</v>
      </c>
      <c r="AK397" s="39"/>
      <c r="AL397" s="39"/>
      <c r="AM397" s="39"/>
      <c r="AN397" s="39"/>
      <c r="AO397" s="39"/>
      <c r="AP397" s="39" t="s">
        <v>575</v>
      </c>
      <c r="AQ397" s="39"/>
      <c r="AR397" s="39"/>
      <c r="AS397" s="39"/>
      <c r="AT397" s="39" t="s">
        <v>575</v>
      </c>
      <c r="AU397" s="39"/>
      <c r="AV397" s="39"/>
      <c r="AW397" s="39"/>
      <c r="AX397" s="39"/>
      <c r="AY397" s="39"/>
      <c r="AZ397" s="39"/>
      <c r="BA397" s="39"/>
      <c r="BB397" s="72">
        <f>(AI397*'"Вес" ПИР'!$B$36+AK397*'"Вес" ПИР'!$B$37+AM397*'"Вес" ПИР'!$B$38+AO397*'"Вес" ПИР'!$B$39+AQ397*'"Вес" ПИР'!$B$40+AS397*'"Вес" ПИР'!$B$41+AU397*'"Вес" ПИР'!$B$42+AW397*'"Вес" ПИР'!$B$43+AY397*'"Вес" ПИР'!$B$44+BA397*'"Вес" ПИР'!$B$45)/100</f>
        <v>0</v>
      </c>
      <c r="BC397" s="39" t="s">
        <v>576</v>
      </c>
      <c r="BD397" s="39"/>
      <c r="BE397" s="39" t="s">
        <v>576</v>
      </c>
      <c r="BF397" s="57"/>
      <c r="BG397" s="72">
        <f>(BD397*'"Вес" ПИР'!$B$50+BF397*'"Вес" ПИР'!$B$51)/100</f>
        <v>0</v>
      </c>
      <c r="BH397" s="39"/>
      <c r="BI397" s="72">
        <v>0</v>
      </c>
      <c r="BJ397" s="39"/>
      <c r="BK397" s="54" t="s">
        <v>729</v>
      </c>
      <c r="BL397" s="38">
        <f>(S397*'"Вес" ПИР'!$B$3+X397*'"Вес" ПИР'!$B$4+AG397*'"Вес" ПИР'!$B$5+BB397*'"Вес" ПИР'!$B$6+BG397*'"Вес" ПИР'!$B$7+BI397*'"Вес" ПИР'!$B$8)/100</f>
        <v>0</v>
      </c>
    </row>
    <row r="398" spans="1:64" ht="28">
      <c r="A398" s="39"/>
      <c r="B398" s="54">
        <v>2026</v>
      </c>
      <c r="C398" s="39" t="s">
        <v>565</v>
      </c>
      <c r="D398" s="39">
        <v>636273500</v>
      </c>
      <c r="E398" s="39" t="s">
        <v>726</v>
      </c>
      <c r="F398" s="39" t="s">
        <v>788</v>
      </c>
      <c r="G398" s="39" t="s">
        <v>807</v>
      </c>
      <c r="H398" s="39" t="s">
        <v>809</v>
      </c>
      <c r="I398" s="39" t="s">
        <v>418</v>
      </c>
      <c r="J398" s="39"/>
      <c r="K398" s="39" t="s">
        <v>571</v>
      </c>
      <c r="L398" s="39"/>
      <c r="M398" s="39" t="s">
        <v>570</v>
      </c>
      <c r="N398" s="39"/>
      <c r="O398" s="39" t="s">
        <v>570</v>
      </c>
      <c r="P398" s="39"/>
      <c r="Q398" s="39" t="s">
        <v>571</v>
      </c>
      <c r="R398" s="39"/>
      <c r="S398" s="38">
        <f>(J398*'"Вес" ПИР'!$B$13+L398*'"Вес" ПИР'!$B$14+N398*'"Вес" ПИР'!$B$15+P398*'"Вес" ПИР'!$B$16+R398*'"Вес" ПИР'!$B$17)/100</f>
        <v>0</v>
      </c>
      <c r="T398" s="39" t="s">
        <v>584</v>
      </c>
      <c r="U398" s="39"/>
      <c r="V398" s="39" t="s">
        <v>584</v>
      </c>
      <c r="W398" s="39"/>
      <c r="X398" s="72">
        <f>(U398*'"Вес" ПИР'!$B$22+W398*'"Вес" ПИР'!$B$23)/100</f>
        <v>0</v>
      </c>
      <c r="Y398" s="39"/>
      <c r="Z398" s="39"/>
      <c r="AA398" s="39"/>
      <c r="AB398" s="39"/>
      <c r="AC398" s="39"/>
      <c r="AD398" s="39"/>
      <c r="AE398" s="39"/>
      <c r="AF398" s="39"/>
      <c r="AG398" s="38">
        <f>(Z398*'"Вес" ПИР'!$B$28+AB398*'"Вес" ПИР'!$B$29+AD398*'"Вес" ПИР'!$B$30+AF398*'"Вес" ПИР'!$B$31)/100</f>
        <v>0</v>
      </c>
      <c r="AH398" s="39" t="s">
        <v>571</v>
      </c>
      <c r="AI398" s="39"/>
      <c r="AJ398" s="39" t="s">
        <v>575</v>
      </c>
      <c r="AK398" s="39"/>
      <c r="AL398" s="39"/>
      <c r="AM398" s="39"/>
      <c r="AN398" s="39"/>
      <c r="AO398" s="39"/>
      <c r="AP398" s="39" t="s">
        <v>575</v>
      </c>
      <c r="AQ398" s="39"/>
      <c r="AR398" s="39"/>
      <c r="AS398" s="39"/>
      <c r="AT398" s="39" t="s">
        <v>575</v>
      </c>
      <c r="AU398" s="39"/>
      <c r="AV398" s="39"/>
      <c r="AW398" s="39"/>
      <c r="AX398" s="39"/>
      <c r="AY398" s="39"/>
      <c r="AZ398" s="39"/>
      <c r="BA398" s="39"/>
      <c r="BB398" s="72">
        <f>(AI398*'"Вес" ПИР'!$B$36+AK398*'"Вес" ПИР'!$B$37+AM398*'"Вес" ПИР'!$B$38+AO398*'"Вес" ПИР'!$B$39+AQ398*'"Вес" ПИР'!$B$40+AS398*'"Вес" ПИР'!$B$41+AU398*'"Вес" ПИР'!$B$42+AW398*'"Вес" ПИР'!$B$43+AY398*'"Вес" ПИР'!$B$44+BA398*'"Вес" ПИР'!$B$45)/100</f>
        <v>0</v>
      </c>
      <c r="BC398" s="39" t="s">
        <v>576</v>
      </c>
      <c r="BD398" s="39"/>
      <c r="BE398" s="39" t="s">
        <v>576</v>
      </c>
      <c r="BF398" s="57"/>
      <c r="BG398" s="72">
        <f>(BD398*'"Вес" ПИР'!$B$50+BF398*'"Вес" ПИР'!$B$51)/100</f>
        <v>0</v>
      </c>
      <c r="BH398" s="39"/>
      <c r="BI398" s="72">
        <v>0</v>
      </c>
      <c r="BJ398" s="39"/>
      <c r="BK398" s="54" t="s">
        <v>729</v>
      </c>
      <c r="BL398" s="38">
        <f>(S398*'"Вес" ПИР'!$B$3+X398*'"Вес" ПИР'!$B$4+AG398*'"Вес" ПИР'!$B$5+BB398*'"Вес" ПИР'!$B$6+BG398*'"Вес" ПИР'!$B$7+BI398*'"Вес" ПИР'!$B$8)/100</f>
        <v>0</v>
      </c>
    </row>
    <row r="399" spans="1:64" ht="28">
      <c r="A399" s="39"/>
      <c r="B399" s="54">
        <v>2026</v>
      </c>
      <c r="C399" s="39" t="s">
        <v>565</v>
      </c>
      <c r="D399" s="39">
        <v>636275300</v>
      </c>
      <c r="E399" s="39" t="s">
        <v>726</v>
      </c>
      <c r="F399" s="39" t="s">
        <v>788</v>
      </c>
      <c r="G399" s="39" t="s">
        <v>810</v>
      </c>
      <c r="H399" s="39" t="s">
        <v>811</v>
      </c>
      <c r="I399" s="39" t="s">
        <v>418</v>
      </c>
      <c r="J399" s="39"/>
      <c r="K399" s="39" t="s">
        <v>571</v>
      </c>
      <c r="L399" s="39"/>
      <c r="M399" s="39" t="s">
        <v>570</v>
      </c>
      <c r="N399" s="39"/>
      <c r="O399" s="39" t="s">
        <v>570</v>
      </c>
      <c r="P399" s="39"/>
      <c r="Q399" s="39" t="s">
        <v>571</v>
      </c>
      <c r="R399" s="39"/>
      <c r="S399" s="38">
        <f>(J399*'"Вес" ПИР'!$B$13+L399*'"Вес" ПИР'!$B$14+N399*'"Вес" ПИР'!$B$15+P399*'"Вес" ПИР'!$B$16+R399*'"Вес" ПИР'!$B$17)/100</f>
        <v>0</v>
      </c>
      <c r="T399" s="39" t="s">
        <v>584</v>
      </c>
      <c r="U399" s="39"/>
      <c r="V399" s="39" t="s">
        <v>584</v>
      </c>
      <c r="W399" s="39"/>
      <c r="X399" s="72">
        <f>(U399*'"Вес" ПИР'!$B$22+W399*'"Вес" ПИР'!$B$23)/100</f>
        <v>0</v>
      </c>
      <c r="Y399" s="39"/>
      <c r="Z399" s="39"/>
      <c r="AA399" s="39"/>
      <c r="AB399" s="39"/>
      <c r="AC399" s="39"/>
      <c r="AD399" s="39"/>
      <c r="AE399" s="39"/>
      <c r="AF399" s="39"/>
      <c r="AG399" s="38">
        <f>(Z399*'"Вес" ПИР'!$B$28+AB399*'"Вес" ПИР'!$B$29+AD399*'"Вес" ПИР'!$B$30+AF399*'"Вес" ПИР'!$B$31)/100</f>
        <v>0</v>
      </c>
      <c r="AH399" s="39" t="s">
        <v>571</v>
      </c>
      <c r="AI399" s="39"/>
      <c r="AJ399" s="39" t="s">
        <v>575</v>
      </c>
      <c r="AK399" s="39"/>
      <c r="AL399" s="39"/>
      <c r="AM399" s="39"/>
      <c r="AN399" s="39"/>
      <c r="AO399" s="39"/>
      <c r="AP399" s="39" t="s">
        <v>575</v>
      </c>
      <c r="AQ399" s="39"/>
      <c r="AR399" s="39"/>
      <c r="AS399" s="39"/>
      <c r="AT399" s="39" t="s">
        <v>575</v>
      </c>
      <c r="AU399" s="39"/>
      <c r="AV399" s="39"/>
      <c r="AW399" s="39"/>
      <c r="AX399" s="39"/>
      <c r="AY399" s="39"/>
      <c r="AZ399" s="39"/>
      <c r="BA399" s="39"/>
      <c r="BB399" s="72">
        <f>(AI399*'"Вес" ПИР'!$B$36+AK399*'"Вес" ПИР'!$B$37+AM399*'"Вес" ПИР'!$B$38+AO399*'"Вес" ПИР'!$B$39+AQ399*'"Вес" ПИР'!$B$40+AS399*'"Вес" ПИР'!$B$41+AU399*'"Вес" ПИР'!$B$42+AW399*'"Вес" ПИР'!$B$43+AY399*'"Вес" ПИР'!$B$44+BA399*'"Вес" ПИР'!$B$45)/100</f>
        <v>0</v>
      </c>
      <c r="BC399" s="39" t="s">
        <v>576</v>
      </c>
      <c r="BD399" s="39"/>
      <c r="BE399" s="39" t="s">
        <v>576</v>
      </c>
      <c r="BF399" s="57"/>
      <c r="BG399" s="72">
        <f>(BD399*'"Вес" ПИР'!$B$50+BF399*'"Вес" ПИР'!$B$51)/100</f>
        <v>0</v>
      </c>
      <c r="BH399" s="39"/>
      <c r="BI399" s="72">
        <v>0</v>
      </c>
      <c r="BJ399" s="39"/>
      <c r="BK399" s="54" t="s">
        <v>729</v>
      </c>
      <c r="BL399" s="38">
        <f>(S399*'"Вес" ПИР'!$B$3+X399*'"Вес" ПИР'!$B$4+AG399*'"Вес" ПИР'!$B$5+BB399*'"Вес" ПИР'!$B$6+BG399*'"Вес" ПИР'!$B$7+BI399*'"Вес" ПИР'!$B$8)/100</f>
        <v>0</v>
      </c>
    </row>
    <row r="400" spans="1:64" ht="28">
      <c r="A400" s="39"/>
      <c r="B400" s="54">
        <v>2026</v>
      </c>
      <c r="C400" s="39" t="s">
        <v>565</v>
      </c>
      <c r="D400" s="39">
        <v>636275600</v>
      </c>
      <c r="E400" s="39" t="s">
        <v>726</v>
      </c>
      <c r="F400" s="39" t="s">
        <v>788</v>
      </c>
      <c r="G400" s="39" t="s">
        <v>810</v>
      </c>
      <c r="H400" s="39" t="s">
        <v>812</v>
      </c>
      <c r="I400" s="39" t="s">
        <v>418</v>
      </c>
      <c r="J400" s="39"/>
      <c r="K400" s="39" t="s">
        <v>571</v>
      </c>
      <c r="L400" s="39"/>
      <c r="M400" s="39" t="s">
        <v>570</v>
      </c>
      <c r="N400" s="39"/>
      <c r="O400" s="39" t="s">
        <v>570</v>
      </c>
      <c r="P400" s="39"/>
      <c r="Q400" s="39" t="s">
        <v>571</v>
      </c>
      <c r="R400" s="39"/>
      <c r="S400" s="38">
        <f>(J400*'"Вес" ПИР'!$B$13+L400*'"Вес" ПИР'!$B$14+N400*'"Вес" ПИР'!$B$15+P400*'"Вес" ПИР'!$B$16+R400*'"Вес" ПИР'!$B$17)/100</f>
        <v>0</v>
      </c>
      <c r="T400" s="39" t="s">
        <v>584</v>
      </c>
      <c r="U400" s="39"/>
      <c r="V400" s="39" t="s">
        <v>584</v>
      </c>
      <c r="W400" s="39"/>
      <c r="X400" s="72">
        <f>(U400*'"Вес" ПИР'!$B$22+W400*'"Вес" ПИР'!$B$23)/100</f>
        <v>0</v>
      </c>
      <c r="Y400" s="39"/>
      <c r="Z400" s="39"/>
      <c r="AA400" s="39"/>
      <c r="AB400" s="39"/>
      <c r="AC400" s="39"/>
      <c r="AD400" s="39"/>
      <c r="AE400" s="39"/>
      <c r="AF400" s="39"/>
      <c r="AG400" s="38">
        <f>(Z400*'"Вес" ПИР'!$B$28+AB400*'"Вес" ПИР'!$B$29+AD400*'"Вес" ПИР'!$B$30+AF400*'"Вес" ПИР'!$B$31)/100</f>
        <v>0</v>
      </c>
      <c r="AH400" s="39" t="s">
        <v>571</v>
      </c>
      <c r="AI400" s="39"/>
      <c r="AJ400" s="39" t="s">
        <v>575</v>
      </c>
      <c r="AK400" s="39"/>
      <c r="AL400" s="39"/>
      <c r="AM400" s="39"/>
      <c r="AN400" s="39"/>
      <c r="AO400" s="39"/>
      <c r="AP400" s="39" t="s">
        <v>575</v>
      </c>
      <c r="AQ400" s="39"/>
      <c r="AR400" s="39"/>
      <c r="AS400" s="39"/>
      <c r="AT400" s="39" t="s">
        <v>575</v>
      </c>
      <c r="AU400" s="39"/>
      <c r="AV400" s="39"/>
      <c r="AW400" s="39"/>
      <c r="AX400" s="39"/>
      <c r="AY400" s="39"/>
      <c r="AZ400" s="39"/>
      <c r="BA400" s="39"/>
      <c r="BB400" s="72">
        <f>(AI400*'"Вес" ПИР'!$B$36+AK400*'"Вес" ПИР'!$B$37+AM400*'"Вес" ПИР'!$B$38+AO400*'"Вес" ПИР'!$B$39+AQ400*'"Вес" ПИР'!$B$40+AS400*'"Вес" ПИР'!$B$41+AU400*'"Вес" ПИР'!$B$42+AW400*'"Вес" ПИР'!$B$43+AY400*'"Вес" ПИР'!$B$44+BA400*'"Вес" ПИР'!$B$45)/100</f>
        <v>0</v>
      </c>
      <c r="BC400" s="39" t="s">
        <v>576</v>
      </c>
      <c r="BD400" s="39"/>
      <c r="BE400" s="39" t="s">
        <v>576</v>
      </c>
      <c r="BF400" s="57"/>
      <c r="BG400" s="72">
        <f>(BD400*'"Вес" ПИР'!$B$50+BF400*'"Вес" ПИР'!$B$51)/100</f>
        <v>0</v>
      </c>
      <c r="BH400" s="39"/>
      <c r="BI400" s="72">
        <v>0</v>
      </c>
      <c r="BJ400" s="39"/>
      <c r="BK400" s="54" t="s">
        <v>729</v>
      </c>
      <c r="BL400" s="38">
        <f>(S400*'"Вес" ПИР'!$B$3+X400*'"Вес" ПИР'!$B$4+AG400*'"Вес" ПИР'!$B$5+BB400*'"Вес" ПИР'!$B$6+BG400*'"Вес" ПИР'!$B$7+BI400*'"Вес" ПИР'!$B$8)/100</f>
        <v>0</v>
      </c>
    </row>
    <row r="401" spans="1:64" ht="28">
      <c r="A401" s="39"/>
      <c r="B401" s="54">
        <v>2026</v>
      </c>
      <c r="C401" s="39" t="s">
        <v>565</v>
      </c>
      <c r="D401" s="39">
        <v>636835300</v>
      </c>
      <c r="E401" s="39" t="s">
        <v>726</v>
      </c>
      <c r="F401" s="39" t="s">
        <v>813</v>
      </c>
      <c r="G401" s="39" t="s">
        <v>814</v>
      </c>
      <c r="H401" s="39" t="s">
        <v>815</v>
      </c>
      <c r="I401" s="39" t="s">
        <v>418</v>
      </c>
      <c r="J401" s="39"/>
      <c r="K401" s="39" t="s">
        <v>571</v>
      </c>
      <c r="L401" s="39"/>
      <c r="M401" s="39" t="s">
        <v>570</v>
      </c>
      <c r="N401" s="39"/>
      <c r="O401" s="39" t="s">
        <v>570</v>
      </c>
      <c r="P401" s="39"/>
      <c r="Q401" s="39" t="s">
        <v>571</v>
      </c>
      <c r="R401" s="39"/>
      <c r="S401" s="38">
        <f>(J401*'"Вес" ПИР'!$B$13+L401*'"Вес" ПИР'!$B$14+N401*'"Вес" ПИР'!$B$15+P401*'"Вес" ПИР'!$B$16+R401*'"Вес" ПИР'!$B$17)/100</f>
        <v>0</v>
      </c>
      <c r="T401" s="39" t="s">
        <v>135</v>
      </c>
      <c r="U401" s="39"/>
      <c r="V401" s="39" t="s">
        <v>135</v>
      </c>
      <c r="W401" s="39"/>
      <c r="X401" s="72">
        <f>(U401*'"Вес" ПИР'!$B$22+W401*'"Вес" ПИР'!$B$23)/100</f>
        <v>0</v>
      </c>
      <c r="Y401" s="39"/>
      <c r="Z401" s="39"/>
      <c r="AA401" s="39"/>
      <c r="AB401" s="39"/>
      <c r="AC401" s="39"/>
      <c r="AD401" s="39"/>
      <c r="AE401" s="39"/>
      <c r="AF401" s="39"/>
      <c r="AG401" s="38">
        <f>(Z401*'"Вес" ПИР'!$B$28+AB401*'"Вес" ПИР'!$B$29+AD401*'"Вес" ПИР'!$B$30+AF401*'"Вес" ПИР'!$B$31)/100</f>
        <v>0</v>
      </c>
      <c r="AH401" s="39" t="s">
        <v>571</v>
      </c>
      <c r="AI401" s="39"/>
      <c r="AJ401" s="39" t="s">
        <v>575</v>
      </c>
      <c r="AK401" s="39"/>
      <c r="AL401" s="39"/>
      <c r="AM401" s="39"/>
      <c r="AN401" s="39"/>
      <c r="AO401" s="39"/>
      <c r="AP401" s="39" t="s">
        <v>575</v>
      </c>
      <c r="AQ401" s="39"/>
      <c r="AR401" s="39"/>
      <c r="AS401" s="39"/>
      <c r="AT401" s="39" t="s">
        <v>575</v>
      </c>
      <c r="AU401" s="39"/>
      <c r="AV401" s="39"/>
      <c r="AW401" s="39"/>
      <c r="AX401" s="39"/>
      <c r="AY401" s="39"/>
      <c r="AZ401" s="39"/>
      <c r="BA401" s="39"/>
      <c r="BB401" s="72">
        <f>(AI401*'"Вес" ПИР'!$B$36+AK401*'"Вес" ПИР'!$B$37+AM401*'"Вес" ПИР'!$B$38+AO401*'"Вес" ПИР'!$B$39+AQ401*'"Вес" ПИР'!$B$40+AS401*'"Вес" ПИР'!$B$41+AU401*'"Вес" ПИР'!$B$42+AW401*'"Вес" ПИР'!$B$43+AY401*'"Вес" ПИР'!$B$44+BA401*'"Вес" ПИР'!$B$45)/100</f>
        <v>0</v>
      </c>
      <c r="BC401" s="39" t="s">
        <v>576</v>
      </c>
      <c r="BD401" s="39"/>
      <c r="BE401" s="39" t="s">
        <v>576</v>
      </c>
      <c r="BF401" s="57"/>
      <c r="BG401" s="72">
        <f>(BD401*'"Вес" ПИР'!$B$50+BF401*'"Вес" ПИР'!$B$51)/100</f>
        <v>0</v>
      </c>
      <c r="BH401" s="39"/>
      <c r="BI401" s="72">
        <v>0</v>
      </c>
      <c r="BJ401" s="39"/>
      <c r="BK401" s="54" t="s">
        <v>729</v>
      </c>
      <c r="BL401" s="38">
        <f>(S401*'"Вес" ПИР'!$B$3+X401*'"Вес" ПИР'!$B$4+AG401*'"Вес" ПИР'!$B$5+BB401*'"Вес" ПИР'!$B$6+BG401*'"Вес" ПИР'!$B$7+BI401*'"Вес" ПИР'!$B$8)/100</f>
        <v>0</v>
      </c>
    </row>
    <row r="402" spans="1:64" ht="28">
      <c r="A402" s="39"/>
      <c r="B402" s="54">
        <v>2026</v>
      </c>
      <c r="C402" s="39" t="s">
        <v>565</v>
      </c>
      <c r="D402" s="39">
        <v>636837900</v>
      </c>
      <c r="E402" s="39" t="s">
        <v>726</v>
      </c>
      <c r="F402" s="39" t="s">
        <v>813</v>
      </c>
      <c r="G402" s="39" t="s">
        <v>816</v>
      </c>
      <c r="H402" s="39" t="s">
        <v>817</v>
      </c>
      <c r="I402" s="39" t="s">
        <v>418</v>
      </c>
      <c r="J402" s="39"/>
      <c r="K402" s="39" t="s">
        <v>571</v>
      </c>
      <c r="L402" s="39"/>
      <c r="M402" s="39" t="s">
        <v>570</v>
      </c>
      <c r="N402" s="39"/>
      <c r="O402" s="39" t="s">
        <v>570</v>
      </c>
      <c r="P402" s="39"/>
      <c r="Q402" s="39" t="s">
        <v>571</v>
      </c>
      <c r="R402" s="39"/>
      <c r="S402" s="38">
        <f>(J402*'"Вес" ПИР'!$B$13+L402*'"Вес" ПИР'!$B$14+N402*'"Вес" ПИР'!$B$15+P402*'"Вес" ПИР'!$B$16+R402*'"Вес" ПИР'!$B$17)/100</f>
        <v>0</v>
      </c>
      <c r="T402" s="39" t="s">
        <v>135</v>
      </c>
      <c r="U402" s="39"/>
      <c r="V402" s="39" t="s">
        <v>135</v>
      </c>
      <c r="W402" s="39"/>
      <c r="X402" s="72">
        <f>(U402*'"Вес" ПИР'!$B$22+W402*'"Вес" ПИР'!$B$23)/100</f>
        <v>0</v>
      </c>
      <c r="Y402" s="39"/>
      <c r="Z402" s="39"/>
      <c r="AA402" s="39"/>
      <c r="AB402" s="39"/>
      <c r="AC402" s="39"/>
      <c r="AD402" s="39"/>
      <c r="AE402" s="39"/>
      <c r="AF402" s="39"/>
      <c r="AG402" s="38">
        <f>(Z402*'"Вес" ПИР'!$B$28+AB402*'"Вес" ПИР'!$B$29+AD402*'"Вес" ПИР'!$B$30+AF402*'"Вес" ПИР'!$B$31)/100</f>
        <v>0</v>
      </c>
      <c r="AH402" s="39" t="s">
        <v>571</v>
      </c>
      <c r="AI402" s="39"/>
      <c r="AJ402" s="39" t="s">
        <v>575</v>
      </c>
      <c r="AK402" s="39"/>
      <c r="AL402" s="39"/>
      <c r="AM402" s="39"/>
      <c r="AN402" s="39"/>
      <c r="AO402" s="39"/>
      <c r="AP402" s="39" t="s">
        <v>575</v>
      </c>
      <c r="AQ402" s="39"/>
      <c r="AR402" s="39"/>
      <c r="AS402" s="39"/>
      <c r="AT402" s="39" t="s">
        <v>575</v>
      </c>
      <c r="AU402" s="39"/>
      <c r="AV402" s="39"/>
      <c r="AW402" s="39"/>
      <c r="AX402" s="39"/>
      <c r="AY402" s="39"/>
      <c r="AZ402" s="39"/>
      <c r="BA402" s="39"/>
      <c r="BB402" s="72">
        <f>(AI402*'"Вес" ПИР'!$B$36+AK402*'"Вес" ПИР'!$B$37+AM402*'"Вес" ПИР'!$B$38+AO402*'"Вес" ПИР'!$B$39+AQ402*'"Вес" ПИР'!$B$40+AS402*'"Вес" ПИР'!$B$41+AU402*'"Вес" ПИР'!$B$42+AW402*'"Вес" ПИР'!$B$43+AY402*'"Вес" ПИР'!$B$44+BA402*'"Вес" ПИР'!$B$45)/100</f>
        <v>0</v>
      </c>
      <c r="BC402" s="39" t="s">
        <v>576</v>
      </c>
      <c r="BD402" s="39"/>
      <c r="BE402" s="39" t="s">
        <v>576</v>
      </c>
      <c r="BF402" s="57"/>
      <c r="BG402" s="72">
        <f>(BD402*'"Вес" ПИР'!$B$50+BF402*'"Вес" ПИР'!$B$51)/100</f>
        <v>0</v>
      </c>
      <c r="BH402" s="39"/>
      <c r="BI402" s="72">
        <v>0</v>
      </c>
      <c r="BJ402" s="39"/>
      <c r="BK402" s="54" t="s">
        <v>729</v>
      </c>
      <c r="BL402" s="38">
        <f>(S402*'"Вес" ПИР'!$B$3+X402*'"Вес" ПИР'!$B$4+AG402*'"Вес" ПИР'!$B$5+BB402*'"Вес" ПИР'!$B$6+BG402*'"Вес" ПИР'!$B$7+BI402*'"Вес" ПИР'!$B$8)/100</f>
        <v>0</v>
      </c>
    </row>
    <row r="403" spans="1:64" ht="28">
      <c r="A403" s="39"/>
      <c r="B403" s="54">
        <v>2026</v>
      </c>
      <c r="C403" s="39" t="s">
        <v>565</v>
      </c>
      <c r="D403" s="39">
        <v>636843200</v>
      </c>
      <c r="E403" s="39" t="s">
        <v>726</v>
      </c>
      <c r="F403" s="39" t="s">
        <v>813</v>
      </c>
      <c r="G403" s="39" t="s">
        <v>818</v>
      </c>
      <c r="H403" s="39" t="s">
        <v>819</v>
      </c>
      <c r="I403" s="39" t="s">
        <v>418</v>
      </c>
      <c r="J403" s="39"/>
      <c r="K403" s="39" t="s">
        <v>571</v>
      </c>
      <c r="L403" s="39"/>
      <c r="M403" s="39" t="s">
        <v>570</v>
      </c>
      <c r="N403" s="39"/>
      <c r="O403" s="39" t="s">
        <v>570</v>
      </c>
      <c r="P403" s="39"/>
      <c r="Q403" s="39" t="s">
        <v>571</v>
      </c>
      <c r="R403" s="39"/>
      <c r="S403" s="38">
        <f>(J403*'"Вес" ПИР'!$B$13+L403*'"Вес" ПИР'!$B$14+N403*'"Вес" ПИР'!$B$15+P403*'"Вес" ПИР'!$B$16+R403*'"Вес" ПИР'!$B$17)/100</f>
        <v>0</v>
      </c>
      <c r="T403" s="39" t="s">
        <v>135</v>
      </c>
      <c r="U403" s="39"/>
      <c r="V403" s="39" t="s">
        <v>135</v>
      </c>
      <c r="W403" s="39"/>
      <c r="X403" s="72">
        <f>(U403*'"Вес" ПИР'!$B$22+W403*'"Вес" ПИР'!$B$23)/100</f>
        <v>0</v>
      </c>
      <c r="Y403" s="39"/>
      <c r="Z403" s="39"/>
      <c r="AA403" s="39"/>
      <c r="AB403" s="39"/>
      <c r="AC403" s="39"/>
      <c r="AD403" s="39"/>
      <c r="AE403" s="39"/>
      <c r="AF403" s="39"/>
      <c r="AG403" s="38">
        <f>(Z403*'"Вес" ПИР'!$B$28+AB403*'"Вес" ПИР'!$B$29+AD403*'"Вес" ПИР'!$B$30+AF403*'"Вес" ПИР'!$B$31)/100</f>
        <v>0</v>
      </c>
      <c r="AH403" s="39" t="s">
        <v>571</v>
      </c>
      <c r="AI403" s="39"/>
      <c r="AJ403" s="39" t="s">
        <v>575</v>
      </c>
      <c r="AK403" s="39"/>
      <c r="AL403" s="39"/>
      <c r="AM403" s="39"/>
      <c r="AN403" s="39"/>
      <c r="AO403" s="39"/>
      <c r="AP403" s="39" t="s">
        <v>575</v>
      </c>
      <c r="AQ403" s="39"/>
      <c r="AR403" s="39"/>
      <c r="AS403" s="39"/>
      <c r="AT403" s="39" t="s">
        <v>575</v>
      </c>
      <c r="AU403" s="39"/>
      <c r="AV403" s="39"/>
      <c r="AW403" s="39"/>
      <c r="AX403" s="39"/>
      <c r="AY403" s="39"/>
      <c r="AZ403" s="39"/>
      <c r="BA403" s="39"/>
      <c r="BB403" s="72">
        <f>(AI403*'"Вес" ПИР'!$B$36+AK403*'"Вес" ПИР'!$B$37+AM403*'"Вес" ПИР'!$B$38+AO403*'"Вес" ПИР'!$B$39+AQ403*'"Вес" ПИР'!$B$40+AS403*'"Вес" ПИР'!$B$41+AU403*'"Вес" ПИР'!$B$42+AW403*'"Вес" ПИР'!$B$43+AY403*'"Вес" ПИР'!$B$44+BA403*'"Вес" ПИР'!$B$45)/100</f>
        <v>0</v>
      </c>
      <c r="BC403" s="39" t="s">
        <v>576</v>
      </c>
      <c r="BD403" s="39"/>
      <c r="BE403" s="39" t="s">
        <v>576</v>
      </c>
      <c r="BF403" s="57"/>
      <c r="BG403" s="72">
        <f>(BD403*'"Вес" ПИР'!$B$50+BF403*'"Вес" ПИР'!$B$51)/100</f>
        <v>0</v>
      </c>
      <c r="BH403" s="39"/>
      <c r="BI403" s="72">
        <v>0</v>
      </c>
      <c r="BJ403" s="39"/>
      <c r="BK403" s="54" t="s">
        <v>729</v>
      </c>
      <c r="BL403" s="38">
        <f>(S403*'"Вес" ПИР'!$B$3+X403*'"Вес" ПИР'!$B$4+AG403*'"Вес" ПИР'!$B$5+BB403*'"Вес" ПИР'!$B$6+BG403*'"Вес" ПИР'!$B$7+BI403*'"Вес" ПИР'!$B$8)/100</f>
        <v>0</v>
      </c>
    </row>
    <row r="404" spans="1:64" ht="28">
      <c r="A404" s="39"/>
      <c r="B404" s="54">
        <v>2026</v>
      </c>
      <c r="C404" s="39" t="s">
        <v>565</v>
      </c>
      <c r="D404" s="39">
        <v>636843400</v>
      </c>
      <c r="E404" s="39" t="s">
        <v>726</v>
      </c>
      <c r="F404" s="39" t="s">
        <v>813</v>
      </c>
      <c r="G404" s="39" t="s">
        <v>818</v>
      </c>
      <c r="H404" s="39" t="s">
        <v>820</v>
      </c>
      <c r="I404" s="39" t="s">
        <v>418</v>
      </c>
      <c r="J404" s="39"/>
      <c r="K404" s="39" t="s">
        <v>571</v>
      </c>
      <c r="L404" s="39"/>
      <c r="M404" s="39" t="s">
        <v>570</v>
      </c>
      <c r="N404" s="39"/>
      <c r="O404" s="39" t="s">
        <v>570</v>
      </c>
      <c r="P404" s="39"/>
      <c r="Q404" s="39" t="s">
        <v>571</v>
      </c>
      <c r="R404" s="39"/>
      <c r="S404" s="38">
        <f>(J404*'"Вес" ПИР'!$B$13+L404*'"Вес" ПИР'!$B$14+N404*'"Вес" ПИР'!$B$15+P404*'"Вес" ПИР'!$B$16+R404*'"Вес" ПИР'!$B$17)/100</f>
        <v>0</v>
      </c>
      <c r="T404" s="39" t="s">
        <v>135</v>
      </c>
      <c r="U404" s="39"/>
      <c r="V404" s="39" t="s">
        <v>135</v>
      </c>
      <c r="W404" s="39"/>
      <c r="X404" s="72">
        <f>(U404*'"Вес" ПИР'!$B$22+W404*'"Вес" ПИР'!$B$23)/100</f>
        <v>0</v>
      </c>
      <c r="Y404" s="39"/>
      <c r="Z404" s="39"/>
      <c r="AA404" s="39"/>
      <c r="AB404" s="39"/>
      <c r="AC404" s="39"/>
      <c r="AD404" s="39"/>
      <c r="AE404" s="39"/>
      <c r="AF404" s="39"/>
      <c r="AG404" s="38">
        <f>(Z404*'"Вес" ПИР'!$B$28+AB404*'"Вес" ПИР'!$B$29+AD404*'"Вес" ПИР'!$B$30+AF404*'"Вес" ПИР'!$B$31)/100</f>
        <v>0</v>
      </c>
      <c r="AH404" s="39" t="s">
        <v>571</v>
      </c>
      <c r="AI404" s="39"/>
      <c r="AJ404" s="39" t="s">
        <v>575</v>
      </c>
      <c r="AK404" s="39"/>
      <c r="AL404" s="39"/>
      <c r="AM404" s="39"/>
      <c r="AN404" s="39"/>
      <c r="AO404" s="39"/>
      <c r="AP404" s="39" t="s">
        <v>575</v>
      </c>
      <c r="AQ404" s="39"/>
      <c r="AR404" s="39"/>
      <c r="AS404" s="39"/>
      <c r="AT404" s="39" t="s">
        <v>575</v>
      </c>
      <c r="AU404" s="39"/>
      <c r="AV404" s="39"/>
      <c r="AW404" s="39"/>
      <c r="AX404" s="39"/>
      <c r="AY404" s="39"/>
      <c r="AZ404" s="39"/>
      <c r="BA404" s="39"/>
      <c r="BB404" s="72">
        <f>(AI404*'"Вес" ПИР'!$B$36+AK404*'"Вес" ПИР'!$B$37+AM404*'"Вес" ПИР'!$B$38+AO404*'"Вес" ПИР'!$B$39+AQ404*'"Вес" ПИР'!$B$40+AS404*'"Вес" ПИР'!$B$41+AU404*'"Вес" ПИР'!$B$42+AW404*'"Вес" ПИР'!$B$43+AY404*'"Вес" ПИР'!$B$44+BA404*'"Вес" ПИР'!$B$45)/100</f>
        <v>0</v>
      </c>
      <c r="BC404" s="39" t="s">
        <v>576</v>
      </c>
      <c r="BD404" s="39"/>
      <c r="BE404" s="39" t="s">
        <v>576</v>
      </c>
      <c r="BF404" s="57"/>
      <c r="BG404" s="72">
        <f>(BD404*'"Вес" ПИР'!$B$50+BF404*'"Вес" ПИР'!$B$51)/100</f>
        <v>0</v>
      </c>
      <c r="BH404" s="39"/>
      <c r="BI404" s="72">
        <v>0</v>
      </c>
      <c r="BJ404" s="39"/>
      <c r="BK404" s="54" t="s">
        <v>729</v>
      </c>
      <c r="BL404" s="38">
        <f>(S404*'"Вес" ПИР'!$B$3+X404*'"Вес" ПИР'!$B$4+AG404*'"Вес" ПИР'!$B$5+BB404*'"Вес" ПИР'!$B$6+BG404*'"Вес" ПИР'!$B$7+BI404*'"Вес" ПИР'!$B$8)/100</f>
        <v>0</v>
      </c>
    </row>
    <row r="405" spans="1:64" ht="28">
      <c r="A405" s="39"/>
      <c r="B405" s="54">
        <v>2026</v>
      </c>
      <c r="C405" s="39" t="s">
        <v>565</v>
      </c>
      <c r="D405" s="39">
        <v>636847300</v>
      </c>
      <c r="E405" s="39" t="s">
        <v>726</v>
      </c>
      <c r="F405" s="39" t="s">
        <v>813</v>
      </c>
      <c r="G405" s="39" t="s">
        <v>821</v>
      </c>
      <c r="H405" s="39" t="s">
        <v>822</v>
      </c>
      <c r="I405" s="39" t="s">
        <v>418</v>
      </c>
      <c r="J405" s="39"/>
      <c r="K405" s="39" t="s">
        <v>571</v>
      </c>
      <c r="L405" s="39"/>
      <c r="M405" s="39" t="s">
        <v>570</v>
      </c>
      <c r="N405" s="39"/>
      <c r="O405" s="39" t="s">
        <v>570</v>
      </c>
      <c r="P405" s="39"/>
      <c r="Q405" s="39" t="s">
        <v>571</v>
      </c>
      <c r="R405" s="39"/>
      <c r="S405" s="38">
        <f>(J405*'"Вес" ПИР'!$B$13+L405*'"Вес" ПИР'!$B$14+N405*'"Вес" ПИР'!$B$15+P405*'"Вес" ПИР'!$B$16+R405*'"Вес" ПИР'!$B$17)/100</f>
        <v>0</v>
      </c>
      <c r="T405" s="39" t="s">
        <v>135</v>
      </c>
      <c r="U405" s="39"/>
      <c r="V405" s="39" t="s">
        <v>135</v>
      </c>
      <c r="W405" s="39"/>
      <c r="X405" s="72">
        <f>(U405*'"Вес" ПИР'!$B$22+W405*'"Вес" ПИР'!$B$23)/100</f>
        <v>0</v>
      </c>
      <c r="Y405" s="39"/>
      <c r="Z405" s="39"/>
      <c r="AA405" s="39"/>
      <c r="AB405" s="39"/>
      <c r="AC405" s="39"/>
      <c r="AD405" s="39"/>
      <c r="AE405" s="39"/>
      <c r="AF405" s="39"/>
      <c r="AG405" s="38">
        <f>(Z405*'"Вес" ПИР'!$B$28+AB405*'"Вес" ПИР'!$B$29+AD405*'"Вес" ПИР'!$B$30+AF405*'"Вес" ПИР'!$B$31)/100</f>
        <v>0</v>
      </c>
      <c r="AH405" s="39" t="s">
        <v>571</v>
      </c>
      <c r="AI405" s="39"/>
      <c r="AJ405" s="39" t="s">
        <v>575</v>
      </c>
      <c r="AK405" s="39"/>
      <c r="AL405" s="39"/>
      <c r="AM405" s="39"/>
      <c r="AN405" s="39"/>
      <c r="AO405" s="39"/>
      <c r="AP405" s="39" t="s">
        <v>575</v>
      </c>
      <c r="AQ405" s="39"/>
      <c r="AR405" s="39"/>
      <c r="AS405" s="39"/>
      <c r="AT405" s="39" t="s">
        <v>575</v>
      </c>
      <c r="AU405" s="39"/>
      <c r="AV405" s="39"/>
      <c r="AW405" s="39"/>
      <c r="AX405" s="39"/>
      <c r="AY405" s="39"/>
      <c r="AZ405" s="39"/>
      <c r="BA405" s="39"/>
      <c r="BB405" s="72">
        <f>(AI405*'"Вес" ПИР'!$B$36+AK405*'"Вес" ПИР'!$B$37+AM405*'"Вес" ПИР'!$B$38+AO405*'"Вес" ПИР'!$B$39+AQ405*'"Вес" ПИР'!$B$40+AS405*'"Вес" ПИР'!$B$41+AU405*'"Вес" ПИР'!$B$42+AW405*'"Вес" ПИР'!$B$43+AY405*'"Вес" ПИР'!$B$44+BA405*'"Вес" ПИР'!$B$45)/100</f>
        <v>0</v>
      </c>
      <c r="BC405" s="39" t="s">
        <v>576</v>
      </c>
      <c r="BD405" s="39"/>
      <c r="BE405" s="39" t="s">
        <v>576</v>
      </c>
      <c r="BF405" s="57"/>
      <c r="BG405" s="72">
        <f>(BD405*'"Вес" ПИР'!$B$50+BF405*'"Вес" ПИР'!$B$51)/100</f>
        <v>0</v>
      </c>
      <c r="BH405" s="39"/>
      <c r="BI405" s="72">
        <v>0</v>
      </c>
      <c r="BJ405" s="39"/>
      <c r="BK405" s="54" t="s">
        <v>729</v>
      </c>
      <c r="BL405" s="38">
        <f>(S405*'"Вес" ПИР'!$B$3+X405*'"Вес" ПИР'!$B$4+AG405*'"Вес" ПИР'!$B$5+BB405*'"Вес" ПИР'!$B$6+BG405*'"Вес" ПИР'!$B$7+BI405*'"Вес" ПИР'!$B$8)/100</f>
        <v>0</v>
      </c>
    </row>
    <row r="406" spans="1:64" ht="28">
      <c r="A406" s="39"/>
      <c r="B406" s="54">
        <v>2026</v>
      </c>
      <c r="C406" s="39" t="s">
        <v>565</v>
      </c>
      <c r="D406" s="39">
        <v>636849100</v>
      </c>
      <c r="E406" s="39" t="s">
        <v>726</v>
      </c>
      <c r="F406" s="39" t="s">
        <v>813</v>
      </c>
      <c r="G406" s="39" t="s">
        <v>823</v>
      </c>
      <c r="H406" s="39" t="s">
        <v>824</v>
      </c>
      <c r="I406" s="39" t="s">
        <v>418</v>
      </c>
      <c r="J406" s="39"/>
      <c r="K406" s="39" t="s">
        <v>571</v>
      </c>
      <c r="L406" s="39"/>
      <c r="M406" s="39" t="s">
        <v>570</v>
      </c>
      <c r="N406" s="39"/>
      <c r="O406" s="39" t="s">
        <v>570</v>
      </c>
      <c r="P406" s="39"/>
      <c r="Q406" s="39" t="s">
        <v>571</v>
      </c>
      <c r="R406" s="39"/>
      <c r="S406" s="38">
        <f>(J406*'"Вес" ПИР'!$B$13+L406*'"Вес" ПИР'!$B$14+N406*'"Вес" ПИР'!$B$15+P406*'"Вес" ПИР'!$B$16+R406*'"Вес" ПИР'!$B$17)/100</f>
        <v>0</v>
      </c>
      <c r="T406" s="39" t="s">
        <v>135</v>
      </c>
      <c r="U406" s="39"/>
      <c r="V406" s="39" t="s">
        <v>135</v>
      </c>
      <c r="W406" s="39"/>
      <c r="X406" s="72">
        <f>(U406*'"Вес" ПИР'!$B$22+W406*'"Вес" ПИР'!$B$23)/100</f>
        <v>0</v>
      </c>
      <c r="Y406" s="39"/>
      <c r="Z406" s="39"/>
      <c r="AA406" s="39"/>
      <c r="AB406" s="39"/>
      <c r="AC406" s="39"/>
      <c r="AD406" s="39"/>
      <c r="AE406" s="39"/>
      <c r="AF406" s="39"/>
      <c r="AG406" s="38">
        <f>(Z406*'"Вес" ПИР'!$B$28+AB406*'"Вес" ПИР'!$B$29+AD406*'"Вес" ПИР'!$B$30+AF406*'"Вес" ПИР'!$B$31)/100</f>
        <v>0</v>
      </c>
      <c r="AH406" s="39" t="s">
        <v>571</v>
      </c>
      <c r="AI406" s="39"/>
      <c r="AJ406" s="39" t="s">
        <v>575</v>
      </c>
      <c r="AK406" s="39"/>
      <c r="AL406" s="39"/>
      <c r="AM406" s="39"/>
      <c r="AN406" s="39"/>
      <c r="AO406" s="39"/>
      <c r="AP406" s="39" t="s">
        <v>575</v>
      </c>
      <c r="AQ406" s="39"/>
      <c r="AR406" s="39"/>
      <c r="AS406" s="39"/>
      <c r="AT406" s="39" t="s">
        <v>575</v>
      </c>
      <c r="AU406" s="39"/>
      <c r="AV406" s="39"/>
      <c r="AW406" s="39"/>
      <c r="AX406" s="39"/>
      <c r="AY406" s="39"/>
      <c r="AZ406" s="39"/>
      <c r="BA406" s="39"/>
      <c r="BB406" s="72">
        <f>(AI406*'"Вес" ПИР'!$B$36+AK406*'"Вес" ПИР'!$B$37+AM406*'"Вес" ПИР'!$B$38+AO406*'"Вес" ПИР'!$B$39+AQ406*'"Вес" ПИР'!$B$40+AS406*'"Вес" ПИР'!$B$41+AU406*'"Вес" ПИР'!$B$42+AW406*'"Вес" ПИР'!$B$43+AY406*'"Вес" ПИР'!$B$44+BA406*'"Вес" ПИР'!$B$45)/100</f>
        <v>0</v>
      </c>
      <c r="BC406" s="39" t="s">
        <v>576</v>
      </c>
      <c r="BD406" s="39"/>
      <c r="BE406" s="39" t="s">
        <v>576</v>
      </c>
      <c r="BF406" s="57"/>
      <c r="BG406" s="72">
        <f>(BD406*'"Вес" ПИР'!$B$50+BF406*'"Вес" ПИР'!$B$51)/100</f>
        <v>0</v>
      </c>
      <c r="BH406" s="39"/>
      <c r="BI406" s="72">
        <v>0</v>
      </c>
      <c r="BJ406" s="39"/>
      <c r="BK406" s="54" t="s">
        <v>729</v>
      </c>
      <c r="BL406" s="38">
        <f>(S406*'"Вес" ПИР'!$B$3+X406*'"Вес" ПИР'!$B$4+AG406*'"Вес" ПИР'!$B$5+BB406*'"Вес" ПИР'!$B$6+BG406*'"Вес" ПИР'!$B$7+BI406*'"Вес" ПИР'!$B$8)/100</f>
        <v>0</v>
      </c>
    </row>
    <row r="407" spans="1:64" ht="28">
      <c r="A407" s="39"/>
      <c r="B407" s="54">
        <v>2026</v>
      </c>
      <c r="C407" s="39" t="s">
        <v>565</v>
      </c>
      <c r="D407" s="39">
        <v>636849400</v>
      </c>
      <c r="E407" s="39" t="s">
        <v>726</v>
      </c>
      <c r="F407" s="39" t="s">
        <v>813</v>
      </c>
      <c r="G407" s="39" t="s">
        <v>823</v>
      </c>
      <c r="H407" s="39" t="s">
        <v>825</v>
      </c>
      <c r="I407" s="39" t="s">
        <v>418</v>
      </c>
      <c r="J407" s="39"/>
      <c r="K407" s="39" t="s">
        <v>571</v>
      </c>
      <c r="L407" s="39"/>
      <c r="M407" s="39" t="s">
        <v>570</v>
      </c>
      <c r="N407" s="39"/>
      <c r="O407" s="39" t="s">
        <v>570</v>
      </c>
      <c r="P407" s="39"/>
      <c r="Q407" s="39" t="s">
        <v>571</v>
      </c>
      <c r="R407" s="39"/>
      <c r="S407" s="38">
        <f>(J407*'"Вес" ПИР'!$B$13+L407*'"Вес" ПИР'!$B$14+N407*'"Вес" ПИР'!$B$15+P407*'"Вес" ПИР'!$B$16+R407*'"Вес" ПИР'!$B$17)/100</f>
        <v>0</v>
      </c>
      <c r="T407" s="39" t="s">
        <v>135</v>
      </c>
      <c r="U407" s="39"/>
      <c r="V407" s="39" t="s">
        <v>135</v>
      </c>
      <c r="W407" s="39"/>
      <c r="X407" s="72">
        <f>(U407*'"Вес" ПИР'!$B$22+W407*'"Вес" ПИР'!$B$23)/100</f>
        <v>0</v>
      </c>
      <c r="Y407" s="39"/>
      <c r="Z407" s="39"/>
      <c r="AA407" s="39"/>
      <c r="AB407" s="39"/>
      <c r="AC407" s="39"/>
      <c r="AD407" s="39"/>
      <c r="AE407" s="39"/>
      <c r="AF407" s="39"/>
      <c r="AG407" s="38">
        <f>(Z407*'"Вес" ПИР'!$B$28+AB407*'"Вес" ПИР'!$B$29+AD407*'"Вес" ПИР'!$B$30+AF407*'"Вес" ПИР'!$B$31)/100</f>
        <v>0</v>
      </c>
      <c r="AH407" s="39" t="s">
        <v>571</v>
      </c>
      <c r="AI407" s="39"/>
      <c r="AJ407" s="39" t="s">
        <v>575</v>
      </c>
      <c r="AK407" s="39"/>
      <c r="AL407" s="39"/>
      <c r="AM407" s="39"/>
      <c r="AN407" s="39"/>
      <c r="AO407" s="39"/>
      <c r="AP407" s="39" t="s">
        <v>575</v>
      </c>
      <c r="AQ407" s="39"/>
      <c r="AR407" s="39"/>
      <c r="AS407" s="39"/>
      <c r="AT407" s="39" t="s">
        <v>575</v>
      </c>
      <c r="AU407" s="39"/>
      <c r="AV407" s="39"/>
      <c r="AW407" s="39"/>
      <c r="AX407" s="39"/>
      <c r="AY407" s="39"/>
      <c r="AZ407" s="39"/>
      <c r="BA407" s="39"/>
      <c r="BB407" s="72">
        <f>(AI407*'"Вес" ПИР'!$B$36+AK407*'"Вес" ПИР'!$B$37+AM407*'"Вес" ПИР'!$B$38+AO407*'"Вес" ПИР'!$B$39+AQ407*'"Вес" ПИР'!$B$40+AS407*'"Вес" ПИР'!$B$41+AU407*'"Вес" ПИР'!$B$42+AW407*'"Вес" ПИР'!$B$43+AY407*'"Вес" ПИР'!$B$44+BA407*'"Вес" ПИР'!$B$45)/100</f>
        <v>0</v>
      </c>
      <c r="BC407" s="39" t="s">
        <v>576</v>
      </c>
      <c r="BD407" s="39"/>
      <c r="BE407" s="39" t="s">
        <v>576</v>
      </c>
      <c r="BF407" s="57"/>
      <c r="BG407" s="72">
        <f>(BD407*'"Вес" ПИР'!$B$50+BF407*'"Вес" ПИР'!$B$51)/100</f>
        <v>0</v>
      </c>
      <c r="BH407" s="39"/>
      <c r="BI407" s="72">
        <v>0</v>
      </c>
      <c r="BJ407" s="39"/>
      <c r="BK407" s="54" t="s">
        <v>729</v>
      </c>
      <c r="BL407" s="38">
        <f>(S407*'"Вес" ПИР'!$B$3+X407*'"Вес" ПИР'!$B$4+AG407*'"Вес" ПИР'!$B$5+BB407*'"Вес" ПИР'!$B$6+BG407*'"Вес" ПИР'!$B$7+BI407*'"Вес" ПИР'!$B$8)/100</f>
        <v>0</v>
      </c>
    </row>
    <row r="408" spans="1:64" ht="28">
      <c r="A408" s="39"/>
      <c r="B408" s="54">
        <v>2026</v>
      </c>
      <c r="C408" s="39" t="s">
        <v>565</v>
      </c>
      <c r="D408" s="39">
        <v>636857200</v>
      </c>
      <c r="E408" s="39" t="s">
        <v>726</v>
      </c>
      <c r="F408" s="39" t="s">
        <v>813</v>
      </c>
      <c r="G408" s="39" t="s">
        <v>660</v>
      </c>
      <c r="H408" s="39" t="s">
        <v>826</v>
      </c>
      <c r="I408" s="39" t="s">
        <v>418</v>
      </c>
      <c r="J408" s="39"/>
      <c r="K408" s="39" t="s">
        <v>571</v>
      </c>
      <c r="L408" s="39"/>
      <c r="M408" s="39" t="s">
        <v>570</v>
      </c>
      <c r="N408" s="39"/>
      <c r="O408" s="39" t="s">
        <v>570</v>
      </c>
      <c r="P408" s="39"/>
      <c r="Q408" s="39" t="s">
        <v>571</v>
      </c>
      <c r="R408" s="39"/>
      <c r="S408" s="38">
        <f>(J408*'"Вес" ПИР'!$B$13+L408*'"Вес" ПИР'!$B$14+N408*'"Вес" ПИР'!$B$15+P408*'"Вес" ПИР'!$B$16+R408*'"Вес" ПИР'!$B$17)/100</f>
        <v>0</v>
      </c>
      <c r="T408" s="39" t="s">
        <v>135</v>
      </c>
      <c r="U408" s="39"/>
      <c r="V408" s="39" t="s">
        <v>135</v>
      </c>
      <c r="W408" s="39"/>
      <c r="X408" s="72">
        <f>(U408*'"Вес" ПИР'!$B$22+W408*'"Вес" ПИР'!$B$23)/100</f>
        <v>0</v>
      </c>
      <c r="Y408" s="39"/>
      <c r="Z408" s="39"/>
      <c r="AA408" s="39"/>
      <c r="AB408" s="39"/>
      <c r="AC408" s="39"/>
      <c r="AD408" s="39"/>
      <c r="AE408" s="39"/>
      <c r="AF408" s="39"/>
      <c r="AG408" s="38">
        <f>(Z408*'"Вес" ПИР'!$B$28+AB408*'"Вес" ПИР'!$B$29+AD408*'"Вес" ПИР'!$B$30+AF408*'"Вес" ПИР'!$B$31)/100</f>
        <v>0</v>
      </c>
      <c r="AH408" s="39" t="s">
        <v>571</v>
      </c>
      <c r="AI408" s="39"/>
      <c r="AJ408" s="39" t="s">
        <v>575</v>
      </c>
      <c r="AK408" s="39"/>
      <c r="AL408" s="39"/>
      <c r="AM408" s="39"/>
      <c r="AN408" s="39"/>
      <c r="AO408" s="39"/>
      <c r="AP408" s="39" t="s">
        <v>575</v>
      </c>
      <c r="AQ408" s="39"/>
      <c r="AR408" s="39"/>
      <c r="AS408" s="39"/>
      <c r="AT408" s="39" t="s">
        <v>575</v>
      </c>
      <c r="AU408" s="39"/>
      <c r="AV408" s="39"/>
      <c r="AW408" s="39"/>
      <c r="AX408" s="39"/>
      <c r="AY408" s="39"/>
      <c r="AZ408" s="39"/>
      <c r="BA408" s="39"/>
      <c r="BB408" s="72">
        <f>(AI408*'"Вес" ПИР'!$B$36+AK408*'"Вес" ПИР'!$B$37+AM408*'"Вес" ПИР'!$B$38+AO408*'"Вес" ПИР'!$B$39+AQ408*'"Вес" ПИР'!$B$40+AS408*'"Вес" ПИР'!$B$41+AU408*'"Вес" ПИР'!$B$42+AW408*'"Вес" ПИР'!$B$43+AY408*'"Вес" ПИР'!$B$44+BA408*'"Вес" ПИР'!$B$45)/100</f>
        <v>0</v>
      </c>
      <c r="BC408" s="39" t="s">
        <v>576</v>
      </c>
      <c r="BD408" s="39"/>
      <c r="BE408" s="39" t="s">
        <v>576</v>
      </c>
      <c r="BF408" s="57"/>
      <c r="BG408" s="72">
        <f>(BD408*'"Вес" ПИР'!$B$50+BF408*'"Вес" ПИР'!$B$51)/100</f>
        <v>0</v>
      </c>
      <c r="BH408" s="39"/>
      <c r="BI408" s="72">
        <v>0</v>
      </c>
      <c r="BJ408" s="39"/>
      <c r="BK408" s="54" t="s">
        <v>729</v>
      </c>
      <c r="BL408" s="38">
        <f>(S408*'"Вес" ПИР'!$B$3+X408*'"Вес" ПИР'!$B$4+AG408*'"Вес" ПИР'!$B$5+BB408*'"Вес" ПИР'!$B$6+BG408*'"Вес" ПИР'!$B$7+BI408*'"Вес" ПИР'!$B$8)/100</f>
        <v>0</v>
      </c>
    </row>
    <row r="409" spans="1:64" ht="28">
      <c r="A409" s="39"/>
      <c r="B409" s="54">
        <v>2026</v>
      </c>
      <c r="C409" s="39" t="s">
        <v>565</v>
      </c>
      <c r="D409" s="39">
        <v>634041200</v>
      </c>
      <c r="E409" s="39" t="s">
        <v>726</v>
      </c>
      <c r="F409" s="39" t="s">
        <v>734</v>
      </c>
      <c r="G409" s="39" t="s">
        <v>311</v>
      </c>
      <c r="H409" s="39" t="s">
        <v>193</v>
      </c>
      <c r="I409" s="39" t="s">
        <v>418</v>
      </c>
      <c r="J409" s="39"/>
      <c r="K409" s="39" t="s">
        <v>571</v>
      </c>
      <c r="L409" s="39"/>
      <c r="M409" s="39" t="s">
        <v>570</v>
      </c>
      <c r="N409" s="39"/>
      <c r="O409" s="39" t="s">
        <v>570</v>
      </c>
      <c r="P409" s="39"/>
      <c r="Q409" s="39" t="s">
        <v>571</v>
      </c>
      <c r="R409" s="39"/>
      <c r="S409" s="38">
        <f>(J409*'"Вес" ПИР'!$B$13+L409*'"Вес" ПИР'!$B$14+N409*'"Вес" ПИР'!$B$15+P409*'"Вес" ПИР'!$B$16+R409*'"Вес" ПИР'!$B$17)/100</f>
        <v>0</v>
      </c>
      <c r="T409" s="39" t="s">
        <v>135</v>
      </c>
      <c r="U409" s="39"/>
      <c r="V409" s="39" t="s">
        <v>135</v>
      </c>
      <c r="W409" s="39"/>
      <c r="X409" s="72">
        <f>(U409*'"Вес" ПИР'!$B$22+W409*'"Вес" ПИР'!$B$23)/100</f>
        <v>0</v>
      </c>
      <c r="Y409" s="39"/>
      <c r="Z409" s="39"/>
      <c r="AA409" s="39"/>
      <c r="AB409" s="39"/>
      <c r="AC409" s="39"/>
      <c r="AD409" s="39"/>
      <c r="AE409" s="39"/>
      <c r="AF409" s="39"/>
      <c r="AG409" s="38">
        <f>(Z409*'"Вес" ПИР'!$B$28+AB409*'"Вес" ПИР'!$B$29+AD409*'"Вес" ПИР'!$B$30+AF409*'"Вес" ПИР'!$B$31)/100</f>
        <v>0</v>
      </c>
      <c r="AH409" s="39" t="s">
        <v>571</v>
      </c>
      <c r="AI409" s="39"/>
      <c r="AJ409" s="39" t="s">
        <v>575</v>
      </c>
      <c r="AK409" s="39"/>
      <c r="AL409" s="39"/>
      <c r="AM409" s="39"/>
      <c r="AN409" s="39"/>
      <c r="AO409" s="39"/>
      <c r="AP409" s="39" t="s">
        <v>575</v>
      </c>
      <c r="AQ409" s="39"/>
      <c r="AR409" s="39"/>
      <c r="AS409" s="39"/>
      <c r="AT409" s="39" t="s">
        <v>575</v>
      </c>
      <c r="AU409" s="39"/>
      <c r="AV409" s="39"/>
      <c r="AW409" s="39"/>
      <c r="AX409" s="39"/>
      <c r="AY409" s="39"/>
      <c r="AZ409" s="39"/>
      <c r="BA409" s="39"/>
      <c r="BB409" s="72">
        <f>(AI409*'"Вес" ПИР'!$B$36+AK409*'"Вес" ПИР'!$B$37+AM409*'"Вес" ПИР'!$B$38+AO409*'"Вес" ПИР'!$B$39+AQ409*'"Вес" ПИР'!$B$40+AS409*'"Вес" ПИР'!$B$41+AU409*'"Вес" ПИР'!$B$42+AW409*'"Вес" ПИР'!$B$43+AY409*'"Вес" ПИР'!$B$44+BA409*'"Вес" ПИР'!$B$45)/100</f>
        <v>0</v>
      </c>
      <c r="BC409" s="39" t="s">
        <v>576</v>
      </c>
      <c r="BD409" s="39"/>
      <c r="BE409" s="39" t="s">
        <v>576</v>
      </c>
      <c r="BF409" s="57"/>
      <c r="BG409" s="72">
        <f>(BD409*'"Вес" ПИР'!$B$50+BF409*'"Вес" ПИР'!$B$51)/100</f>
        <v>0</v>
      </c>
      <c r="BH409" s="39"/>
      <c r="BI409" s="72">
        <v>0</v>
      </c>
      <c r="BJ409" s="39"/>
      <c r="BK409" s="54" t="s">
        <v>729</v>
      </c>
      <c r="BL409" s="38">
        <f>(S409*'"Вес" ПИР'!$B$3+X409*'"Вес" ПИР'!$B$4+AG409*'"Вес" ПИР'!$B$5+BB409*'"Вес" ПИР'!$B$6+BG409*'"Вес" ПИР'!$B$7+BI409*'"Вес" ПИР'!$B$8)/100</f>
        <v>0</v>
      </c>
    </row>
    <row r="410" spans="1:64" ht="28">
      <c r="A410" s="39"/>
      <c r="B410" s="54">
        <v>2026</v>
      </c>
      <c r="C410" s="39" t="s">
        <v>565</v>
      </c>
      <c r="D410" s="39">
        <v>634049500</v>
      </c>
      <c r="E410" s="39" t="s">
        <v>726</v>
      </c>
      <c r="F410" s="39" t="s">
        <v>734</v>
      </c>
      <c r="G410" s="39" t="s">
        <v>827</v>
      </c>
      <c r="H410" s="39" t="s">
        <v>828</v>
      </c>
      <c r="I410" s="39" t="s">
        <v>418</v>
      </c>
      <c r="J410" s="39"/>
      <c r="K410" s="39" t="s">
        <v>571</v>
      </c>
      <c r="L410" s="39"/>
      <c r="M410" s="39" t="s">
        <v>570</v>
      </c>
      <c r="N410" s="39"/>
      <c r="O410" s="39" t="s">
        <v>570</v>
      </c>
      <c r="P410" s="39"/>
      <c r="Q410" s="39" t="s">
        <v>571</v>
      </c>
      <c r="R410" s="39"/>
      <c r="S410" s="38">
        <f>(J410*'"Вес" ПИР'!$B$13+L410*'"Вес" ПИР'!$B$14+N410*'"Вес" ПИР'!$B$15+P410*'"Вес" ПИР'!$B$16+R410*'"Вес" ПИР'!$B$17)/100</f>
        <v>0</v>
      </c>
      <c r="T410" s="39" t="s">
        <v>135</v>
      </c>
      <c r="U410" s="39"/>
      <c r="V410" s="39" t="s">
        <v>135</v>
      </c>
      <c r="W410" s="39"/>
      <c r="X410" s="72">
        <f>(U410*'"Вес" ПИР'!$B$22+W410*'"Вес" ПИР'!$B$23)/100</f>
        <v>0</v>
      </c>
      <c r="Y410" s="39"/>
      <c r="Z410" s="39"/>
      <c r="AA410" s="39"/>
      <c r="AB410" s="39"/>
      <c r="AC410" s="39"/>
      <c r="AD410" s="39"/>
      <c r="AE410" s="39"/>
      <c r="AF410" s="39"/>
      <c r="AG410" s="38">
        <f>(Z410*'"Вес" ПИР'!$B$28+AB410*'"Вес" ПИР'!$B$29+AD410*'"Вес" ПИР'!$B$30+AF410*'"Вес" ПИР'!$B$31)/100</f>
        <v>0</v>
      </c>
      <c r="AH410" s="39" t="s">
        <v>571</v>
      </c>
      <c r="AI410" s="39"/>
      <c r="AJ410" s="39" t="s">
        <v>575</v>
      </c>
      <c r="AK410" s="39"/>
      <c r="AL410" s="39"/>
      <c r="AM410" s="39"/>
      <c r="AN410" s="39"/>
      <c r="AO410" s="39"/>
      <c r="AP410" s="39" t="s">
        <v>575</v>
      </c>
      <c r="AQ410" s="39"/>
      <c r="AR410" s="39"/>
      <c r="AS410" s="39"/>
      <c r="AT410" s="39" t="s">
        <v>575</v>
      </c>
      <c r="AU410" s="39"/>
      <c r="AV410" s="39"/>
      <c r="AW410" s="39"/>
      <c r="AX410" s="39"/>
      <c r="AY410" s="39"/>
      <c r="AZ410" s="39"/>
      <c r="BA410" s="39"/>
      <c r="BB410" s="72">
        <f>(AI410*'"Вес" ПИР'!$B$36+AK410*'"Вес" ПИР'!$B$37+AM410*'"Вес" ПИР'!$B$38+AO410*'"Вес" ПИР'!$B$39+AQ410*'"Вес" ПИР'!$B$40+AS410*'"Вес" ПИР'!$B$41+AU410*'"Вес" ПИР'!$B$42+AW410*'"Вес" ПИР'!$B$43+AY410*'"Вес" ПИР'!$B$44+BA410*'"Вес" ПИР'!$B$45)/100</f>
        <v>0</v>
      </c>
      <c r="BC410" s="39" t="s">
        <v>576</v>
      </c>
      <c r="BD410" s="39"/>
      <c r="BE410" s="39" t="s">
        <v>576</v>
      </c>
      <c r="BF410" s="57"/>
      <c r="BG410" s="72">
        <f>(BD410*'"Вес" ПИР'!$B$50+BF410*'"Вес" ПИР'!$B$51)/100</f>
        <v>0</v>
      </c>
      <c r="BH410" s="39"/>
      <c r="BI410" s="72">
        <v>0</v>
      </c>
      <c r="BJ410" s="39"/>
      <c r="BK410" s="54" t="s">
        <v>729</v>
      </c>
      <c r="BL410" s="38">
        <f>(S410*'"Вес" ПИР'!$B$3+X410*'"Вес" ПИР'!$B$4+AG410*'"Вес" ПИР'!$B$5+BB410*'"Вес" ПИР'!$B$6+BG410*'"Вес" ПИР'!$B$7+BI410*'"Вес" ПИР'!$B$8)/100</f>
        <v>0</v>
      </c>
    </row>
    <row r="411" spans="1:64" ht="28">
      <c r="A411" s="39"/>
      <c r="B411" s="54">
        <v>2026</v>
      </c>
      <c r="C411" s="39" t="s">
        <v>565</v>
      </c>
      <c r="D411" s="39">
        <v>634065400</v>
      </c>
      <c r="E411" s="39" t="s">
        <v>726</v>
      </c>
      <c r="F411" s="39" t="s">
        <v>734</v>
      </c>
      <c r="G411" s="39" t="s">
        <v>829</v>
      </c>
      <c r="H411" s="39" t="s">
        <v>517</v>
      </c>
      <c r="I411" s="39" t="s">
        <v>418</v>
      </c>
      <c r="J411" s="39"/>
      <c r="K411" s="39" t="s">
        <v>571</v>
      </c>
      <c r="L411" s="39"/>
      <c r="M411" s="39" t="s">
        <v>570</v>
      </c>
      <c r="N411" s="39"/>
      <c r="O411" s="39" t="s">
        <v>570</v>
      </c>
      <c r="P411" s="39"/>
      <c r="Q411" s="39" t="s">
        <v>571</v>
      </c>
      <c r="R411" s="39"/>
      <c r="S411" s="38">
        <f>(J411*'"Вес" ПИР'!$B$13+L411*'"Вес" ПИР'!$B$14+N411*'"Вес" ПИР'!$B$15+P411*'"Вес" ПИР'!$B$16+R411*'"Вес" ПИР'!$B$17)/100</f>
        <v>0</v>
      </c>
      <c r="T411" s="39" t="s">
        <v>135</v>
      </c>
      <c r="U411" s="39"/>
      <c r="V411" s="39" t="s">
        <v>135</v>
      </c>
      <c r="W411" s="39"/>
      <c r="X411" s="72">
        <f>(U411*'"Вес" ПИР'!$B$22+W411*'"Вес" ПИР'!$B$23)/100</f>
        <v>0</v>
      </c>
      <c r="Y411" s="39"/>
      <c r="Z411" s="39"/>
      <c r="AA411" s="39"/>
      <c r="AB411" s="39"/>
      <c r="AC411" s="39"/>
      <c r="AD411" s="39"/>
      <c r="AE411" s="39"/>
      <c r="AF411" s="39"/>
      <c r="AG411" s="38">
        <f>(Z411*'"Вес" ПИР'!$B$28+AB411*'"Вес" ПИР'!$B$29+AD411*'"Вес" ПИР'!$B$30+AF411*'"Вес" ПИР'!$B$31)/100</f>
        <v>0</v>
      </c>
      <c r="AH411" s="39" t="s">
        <v>571</v>
      </c>
      <c r="AI411" s="39"/>
      <c r="AJ411" s="39" t="s">
        <v>575</v>
      </c>
      <c r="AK411" s="39"/>
      <c r="AL411" s="39"/>
      <c r="AM411" s="39"/>
      <c r="AN411" s="39"/>
      <c r="AO411" s="39"/>
      <c r="AP411" s="39" t="s">
        <v>575</v>
      </c>
      <c r="AQ411" s="39"/>
      <c r="AR411" s="39"/>
      <c r="AS411" s="39"/>
      <c r="AT411" s="39" t="s">
        <v>575</v>
      </c>
      <c r="AU411" s="39"/>
      <c r="AV411" s="39"/>
      <c r="AW411" s="39"/>
      <c r="AX411" s="39"/>
      <c r="AY411" s="39"/>
      <c r="AZ411" s="39"/>
      <c r="BA411" s="39"/>
      <c r="BB411" s="72">
        <f>(AI411*'"Вес" ПИР'!$B$36+AK411*'"Вес" ПИР'!$B$37+AM411*'"Вес" ПИР'!$B$38+AO411*'"Вес" ПИР'!$B$39+AQ411*'"Вес" ПИР'!$B$40+AS411*'"Вес" ПИР'!$B$41+AU411*'"Вес" ПИР'!$B$42+AW411*'"Вес" ПИР'!$B$43+AY411*'"Вес" ПИР'!$B$44+BA411*'"Вес" ПИР'!$B$45)/100</f>
        <v>0</v>
      </c>
      <c r="BC411" s="39" t="s">
        <v>576</v>
      </c>
      <c r="BD411" s="39"/>
      <c r="BE411" s="39" t="s">
        <v>576</v>
      </c>
      <c r="BF411" s="57"/>
      <c r="BG411" s="72">
        <f>(BD411*'"Вес" ПИР'!$B$50+BF411*'"Вес" ПИР'!$B$51)/100</f>
        <v>0</v>
      </c>
      <c r="BH411" s="39"/>
      <c r="BI411" s="72">
        <v>0</v>
      </c>
      <c r="BJ411" s="39"/>
      <c r="BK411" s="54" t="s">
        <v>729</v>
      </c>
      <c r="BL411" s="38">
        <f>(S411*'"Вес" ПИР'!$B$3+X411*'"Вес" ПИР'!$B$4+AG411*'"Вес" ПИР'!$B$5+BB411*'"Вес" ПИР'!$B$6+BG411*'"Вес" ПИР'!$B$7+BI411*'"Вес" ПИР'!$B$8)/100</f>
        <v>0</v>
      </c>
    </row>
    <row r="412" spans="1:64" ht="28">
      <c r="A412" s="39"/>
      <c r="B412" s="54">
        <v>2026</v>
      </c>
      <c r="C412" s="39" t="s">
        <v>565</v>
      </c>
      <c r="D412" s="39">
        <v>634843100</v>
      </c>
      <c r="E412" s="39" t="s">
        <v>726</v>
      </c>
      <c r="F412" s="39" t="s">
        <v>753</v>
      </c>
      <c r="G412" s="39" t="s">
        <v>830</v>
      </c>
      <c r="H412" s="39" t="s">
        <v>831</v>
      </c>
      <c r="I412" s="39" t="s">
        <v>418</v>
      </c>
      <c r="J412" s="39"/>
      <c r="K412" s="39" t="s">
        <v>571</v>
      </c>
      <c r="L412" s="39"/>
      <c r="M412" s="39" t="s">
        <v>570</v>
      </c>
      <c r="N412" s="39"/>
      <c r="O412" s="39" t="s">
        <v>570</v>
      </c>
      <c r="P412" s="39"/>
      <c r="Q412" s="39" t="s">
        <v>571</v>
      </c>
      <c r="R412" s="39"/>
      <c r="S412" s="38">
        <f>(J412*'"Вес" ПИР'!$B$13+L412*'"Вес" ПИР'!$B$14+N412*'"Вес" ПИР'!$B$15+P412*'"Вес" ПИР'!$B$16+R412*'"Вес" ПИР'!$B$17)/100</f>
        <v>0</v>
      </c>
      <c r="T412" s="39" t="s">
        <v>135</v>
      </c>
      <c r="U412" s="39"/>
      <c r="V412" s="39" t="s">
        <v>135</v>
      </c>
      <c r="W412" s="39"/>
      <c r="X412" s="72">
        <f>(U412*'"Вес" ПИР'!$B$22+W412*'"Вес" ПИР'!$B$23)/100</f>
        <v>0</v>
      </c>
      <c r="Y412" s="39"/>
      <c r="Z412" s="39"/>
      <c r="AA412" s="39"/>
      <c r="AB412" s="39"/>
      <c r="AC412" s="39"/>
      <c r="AD412" s="39"/>
      <c r="AE412" s="39"/>
      <c r="AF412" s="39"/>
      <c r="AG412" s="38">
        <f>(Z412*'"Вес" ПИР'!$B$28+AB412*'"Вес" ПИР'!$B$29+AD412*'"Вес" ПИР'!$B$30+AF412*'"Вес" ПИР'!$B$31)/100</f>
        <v>0</v>
      </c>
      <c r="AH412" s="39" t="s">
        <v>571</v>
      </c>
      <c r="AI412" s="39"/>
      <c r="AJ412" s="39" t="s">
        <v>575</v>
      </c>
      <c r="AK412" s="39"/>
      <c r="AL412" s="39"/>
      <c r="AM412" s="39"/>
      <c r="AN412" s="39"/>
      <c r="AO412" s="39"/>
      <c r="AP412" s="39" t="s">
        <v>575</v>
      </c>
      <c r="AQ412" s="39"/>
      <c r="AR412" s="39"/>
      <c r="AS412" s="39"/>
      <c r="AT412" s="39" t="s">
        <v>575</v>
      </c>
      <c r="AU412" s="39"/>
      <c r="AV412" s="39"/>
      <c r="AW412" s="39"/>
      <c r="AX412" s="39"/>
      <c r="AY412" s="39"/>
      <c r="AZ412" s="39"/>
      <c r="BA412" s="39"/>
      <c r="BB412" s="72">
        <f>(AI412*'"Вес" ПИР'!$B$36+AK412*'"Вес" ПИР'!$B$37+AM412*'"Вес" ПИР'!$B$38+AO412*'"Вес" ПИР'!$B$39+AQ412*'"Вес" ПИР'!$B$40+AS412*'"Вес" ПИР'!$B$41+AU412*'"Вес" ПИР'!$B$42+AW412*'"Вес" ПИР'!$B$43+AY412*'"Вес" ПИР'!$B$44+BA412*'"Вес" ПИР'!$B$45)/100</f>
        <v>0</v>
      </c>
      <c r="BC412" s="39" t="s">
        <v>576</v>
      </c>
      <c r="BD412" s="39"/>
      <c r="BE412" s="39" t="s">
        <v>576</v>
      </c>
      <c r="BF412" s="57"/>
      <c r="BG412" s="72">
        <f>(BD412*'"Вес" ПИР'!$B$50+BF412*'"Вес" ПИР'!$B$51)/100</f>
        <v>0</v>
      </c>
      <c r="BH412" s="39"/>
      <c r="BI412" s="72">
        <v>0</v>
      </c>
      <c r="BJ412" s="39"/>
      <c r="BK412" s="54" t="s">
        <v>729</v>
      </c>
      <c r="BL412" s="38">
        <f>(S412*'"Вес" ПИР'!$B$3+X412*'"Вес" ПИР'!$B$4+AG412*'"Вес" ПИР'!$B$5+BB412*'"Вес" ПИР'!$B$6+BG412*'"Вес" ПИР'!$B$7+BI412*'"Вес" ПИР'!$B$8)/100</f>
        <v>0</v>
      </c>
    </row>
    <row r="413" spans="1:64" ht="28">
      <c r="A413" s="39"/>
      <c r="B413" s="54">
        <v>2026</v>
      </c>
      <c r="C413" s="39" t="s">
        <v>565</v>
      </c>
      <c r="D413" s="39">
        <v>634843300</v>
      </c>
      <c r="E413" s="39" t="s">
        <v>726</v>
      </c>
      <c r="F413" s="39" t="s">
        <v>753</v>
      </c>
      <c r="G413" s="39" t="s">
        <v>830</v>
      </c>
      <c r="H413" s="39" t="s">
        <v>832</v>
      </c>
      <c r="I413" s="39" t="s">
        <v>418</v>
      </c>
      <c r="J413" s="39"/>
      <c r="K413" s="39" t="s">
        <v>571</v>
      </c>
      <c r="L413" s="39"/>
      <c r="M413" s="39" t="s">
        <v>570</v>
      </c>
      <c r="N413" s="39"/>
      <c r="O413" s="39" t="s">
        <v>570</v>
      </c>
      <c r="P413" s="39"/>
      <c r="Q413" s="39" t="s">
        <v>571</v>
      </c>
      <c r="R413" s="39"/>
      <c r="S413" s="38">
        <f>(J413*'"Вес" ПИР'!$B$13+L413*'"Вес" ПИР'!$B$14+N413*'"Вес" ПИР'!$B$15+P413*'"Вес" ПИР'!$B$16+R413*'"Вес" ПИР'!$B$17)/100</f>
        <v>0</v>
      </c>
      <c r="T413" s="39" t="s">
        <v>135</v>
      </c>
      <c r="U413" s="39"/>
      <c r="V413" s="39" t="s">
        <v>135</v>
      </c>
      <c r="W413" s="39"/>
      <c r="X413" s="72">
        <f>(U413*'"Вес" ПИР'!$B$22+W413*'"Вес" ПИР'!$B$23)/100</f>
        <v>0</v>
      </c>
      <c r="Y413" s="39"/>
      <c r="Z413" s="39"/>
      <c r="AA413" s="39"/>
      <c r="AB413" s="39"/>
      <c r="AC413" s="39"/>
      <c r="AD413" s="39"/>
      <c r="AE413" s="39"/>
      <c r="AF413" s="39"/>
      <c r="AG413" s="38">
        <f>(Z413*'"Вес" ПИР'!$B$28+AB413*'"Вес" ПИР'!$B$29+AD413*'"Вес" ПИР'!$B$30+AF413*'"Вес" ПИР'!$B$31)/100</f>
        <v>0</v>
      </c>
      <c r="AH413" s="39" t="s">
        <v>571</v>
      </c>
      <c r="AI413" s="39"/>
      <c r="AJ413" s="39" t="s">
        <v>575</v>
      </c>
      <c r="AK413" s="39"/>
      <c r="AL413" s="39"/>
      <c r="AM413" s="39"/>
      <c r="AN413" s="39"/>
      <c r="AO413" s="39"/>
      <c r="AP413" s="39" t="s">
        <v>575</v>
      </c>
      <c r="AQ413" s="39"/>
      <c r="AR413" s="39"/>
      <c r="AS413" s="39"/>
      <c r="AT413" s="39" t="s">
        <v>575</v>
      </c>
      <c r="AU413" s="39"/>
      <c r="AV413" s="39"/>
      <c r="AW413" s="39"/>
      <c r="AX413" s="39"/>
      <c r="AY413" s="39"/>
      <c r="AZ413" s="39"/>
      <c r="BA413" s="39"/>
      <c r="BB413" s="72">
        <f>(AI413*'"Вес" ПИР'!$B$36+AK413*'"Вес" ПИР'!$B$37+AM413*'"Вес" ПИР'!$B$38+AO413*'"Вес" ПИР'!$B$39+AQ413*'"Вес" ПИР'!$B$40+AS413*'"Вес" ПИР'!$B$41+AU413*'"Вес" ПИР'!$B$42+AW413*'"Вес" ПИР'!$B$43+AY413*'"Вес" ПИР'!$B$44+BA413*'"Вес" ПИР'!$B$45)/100</f>
        <v>0</v>
      </c>
      <c r="BC413" s="39" t="s">
        <v>576</v>
      </c>
      <c r="BD413" s="39"/>
      <c r="BE413" s="39" t="s">
        <v>576</v>
      </c>
      <c r="BF413" s="57"/>
      <c r="BG413" s="72">
        <f>(BD413*'"Вес" ПИР'!$B$50+BF413*'"Вес" ПИР'!$B$51)/100</f>
        <v>0</v>
      </c>
      <c r="BH413" s="39"/>
      <c r="BI413" s="72">
        <v>0</v>
      </c>
      <c r="BJ413" s="39"/>
      <c r="BK413" s="54" t="s">
        <v>729</v>
      </c>
      <c r="BL413" s="38">
        <f>(S413*'"Вес" ПИР'!$B$3+X413*'"Вес" ПИР'!$B$4+AG413*'"Вес" ПИР'!$B$5+BB413*'"Вес" ПИР'!$B$6+BG413*'"Вес" ПИР'!$B$7+BI413*'"Вес" ПИР'!$B$8)/100</f>
        <v>0</v>
      </c>
    </row>
    <row r="414" spans="1:64" ht="28">
      <c r="A414" s="39"/>
      <c r="B414" s="54">
        <v>2026</v>
      </c>
      <c r="C414" s="39" t="s">
        <v>565</v>
      </c>
      <c r="D414" s="39">
        <v>634849200</v>
      </c>
      <c r="E414" s="39" t="s">
        <v>726</v>
      </c>
      <c r="F414" s="39" t="s">
        <v>753</v>
      </c>
      <c r="G414" s="39" t="s">
        <v>833</v>
      </c>
      <c r="H414" s="39" t="s">
        <v>834</v>
      </c>
      <c r="I414" s="39" t="s">
        <v>418</v>
      </c>
      <c r="J414" s="39"/>
      <c r="K414" s="39" t="s">
        <v>571</v>
      </c>
      <c r="L414" s="39"/>
      <c r="M414" s="39" t="s">
        <v>570</v>
      </c>
      <c r="N414" s="39"/>
      <c r="O414" s="39" t="s">
        <v>570</v>
      </c>
      <c r="P414" s="39"/>
      <c r="Q414" s="39" t="s">
        <v>571</v>
      </c>
      <c r="R414" s="39"/>
      <c r="S414" s="38">
        <f>(J414*'"Вес" ПИР'!$B$13+L414*'"Вес" ПИР'!$B$14+N414*'"Вес" ПИР'!$B$15+P414*'"Вес" ПИР'!$B$16+R414*'"Вес" ПИР'!$B$17)/100</f>
        <v>0</v>
      </c>
      <c r="T414" s="39" t="s">
        <v>135</v>
      </c>
      <c r="U414" s="39"/>
      <c r="V414" s="39" t="s">
        <v>135</v>
      </c>
      <c r="W414" s="39"/>
      <c r="X414" s="72">
        <f>(U414*'"Вес" ПИР'!$B$22+W414*'"Вес" ПИР'!$B$23)/100</f>
        <v>0</v>
      </c>
      <c r="Y414" s="39"/>
      <c r="Z414" s="39"/>
      <c r="AA414" s="39"/>
      <c r="AB414" s="39"/>
      <c r="AC414" s="39"/>
      <c r="AD414" s="39"/>
      <c r="AE414" s="39"/>
      <c r="AF414" s="39"/>
      <c r="AG414" s="38">
        <f>(Z414*'"Вес" ПИР'!$B$28+AB414*'"Вес" ПИР'!$B$29+AD414*'"Вес" ПИР'!$B$30+AF414*'"Вес" ПИР'!$B$31)/100</f>
        <v>0</v>
      </c>
      <c r="AH414" s="39" t="s">
        <v>571</v>
      </c>
      <c r="AI414" s="39"/>
      <c r="AJ414" s="39" t="s">
        <v>575</v>
      </c>
      <c r="AK414" s="39"/>
      <c r="AL414" s="39"/>
      <c r="AM414" s="39"/>
      <c r="AN414" s="39"/>
      <c r="AO414" s="39"/>
      <c r="AP414" s="39" t="s">
        <v>575</v>
      </c>
      <c r="AQ414" s="39"/>
      <c r="AR414" s="39"/>
      <c r="AS414" s="39"/>
      <c r="AT414" s="39" t="s">
        <v>575</v>
      </c>
      <c r="AU414" s="39"/>
      <c r="AV414" s="39"/>
      <c r="AW414" s="39"/>
      <c r="AX414" s="39"/>
      <c r="AY414" s="39"/>
      <c r="AZ414" s="39"/>
      <c r="BA414" s="39"/>
      <c r="BB414" s="72">
        <f>(AI414*'"Вес" ПИР'!$B$36+AK414*'"Вес" ПИР'!$B$37+AM414*'"Вес" ПИР'!$B$38+AO414*'"Вес" ПИР'!$B$39+AQ414*'"Вес" ПИР'!$B$40+AS414*'"Вес" ПИР'!$B$41+AU414*'"Вес" ПИР'!$B$42+AW414*'"Вес" ПИР'!$B$43+AY414*'"Вес" ПИР'!$B$44+BA414*'"Вес" ПИР'!$B$45)/100</f>
        <v>0</v>
      </c>
      <c r="BC414" s="39" t="s">
        <v>576</v>
      </c>
      <c r="BD414" s="39"/>
      <c r="BE414" s="39" t="s">
        <v>576</v>
      </c>
      <c r="BF414" s="57"/>
      <c r="BG414" s="72">
        <f>(BD414*'"Вес" ПИР'!$B$50+BF414*'"Вес" ПИР'!$B$51)/100</f>
        <v>0</v>
      </c>
      <c r="BH414" s="39"/>
      <c r="BI414" s="72">
        <v>0</v>
      </c>
      <c r="BJ414" s="39"/>
      <c r="BK414" s="54" t="s">
        <v>729</v>
      </c>
      <c r="BL414" s="38">
        <f>(S414*'"Вес" ПИР'!$B$3+X414*'"Вес" ПИР'!$B$4+AG414*'"Вес" ПИР'!$B$5+BB414*'"Вес" ПИР'!$B$6+BG414*'"Вес" ПИР'!$B$7+BI414*'"Вес" ПИР'!$B$8)/100</f>
        <v>0</v>
      </c>
    </row>
    <row r="415" spans="1:64" ht="28">
      <c r="A415" s="39"/>
      <c r="B415" s="54">
        <v>2026</v>
      </c>
      <c r="C415" s="39" t="s">
        <v>565</v>
      </c>
      <c r="D415" s="39">
        <v>634853100</v>
      </c>
      <c r="E415" s="39" t="s">
        <v>726</v>
      </c>
      <c r="F415" s="39" t="s">
        <v>753</v>
      </c>
      <c r="G415" s="39" t="s">
        <v>835</v>
      </c>
      <c r="H415" s="39" t="s">
        <v>836</v>
      </c>
      <c r="I415" s="39" t="s">
        <v>418</v>
      </c>
      <c r="J415" s="39"/>
      <c r="K415" s="39" t="s">
        <v>571</v>
      </c>
      <c r="L415" s="39"/>
      <c r="M415" s="39" t="s">
        <v>570</v>
      </c>
      <c r="N415" s="39"/>
      <c r="O415" s="39" t="s">
        <v>570</v>
      </c>
      <c r="P415" s="39"/>
      <c r="Q415" s="39" t="s">
        <v>571</v>
      </c>
      <c r="R415" s="39"/>
      <c r="S415" s="38">
        <f>(J415*'"Вес" ПИР'!$B$13+L415*'"Вес" ПИР'!$B$14+N415*'"Вес" ПИР'!$B$15+P415*'"Вес" ПИР'!$B$16+R415*'"Вес" ПИР'!$B$17)/100</f>
        <v>0</v>
      </c>
      <c r="T415" s="39" t="s">
        <v>135</v>
      </c>
      <c r="U415" s="39"/>
      <c r="V415" s="39" t="s">
        <v>135</v>
      </c>
      <c r="W415" s="39"/>
      <c r="X415" s="72">
        <f>(U415*'"Вес" ПИР'!$B$22+W415*'"Вес" ПИР'!$B$23)/100</f>
        <v>0</v>
      </c>
      <c r="Y415" s="39"/>
      <c r="Z415" s="39"/>
      <c r="AA415" s="39"/>
      <c r="AB415" s="39"/>
      <c r="AC415" s="39"/>
      <c r="AD415" s="39"/>
      <c r="AE415" s="39"/>
      <c r="AF415" s="39"/>
      <c r="AG415" s="38">
        <f>(Z415*'"Вес" ПИР'!$B$28+AB415*'"Вес" ПИР'!$B$29+AD415*'"Вес" ПИР'!$B$30+AF415*'"Вес" ПИР'!$B$31)/100</f>
        <v>0</v>
      </c>
      <c r="AH415" s="39" t="s">
        <v>571</v>
      </c>
      <c r="AI415" s="39"/>
      <c r="AJ415" s="39" t="s">
        <v>575</v>
      </c>
      <c r="AK415" s="39"/>
      <c r="AL415" s="39"/>
      <c r="AM415" s="39"/>
      <c r="AN415" s="39"/>
      <c r="AO415" s="39"/>
      <c r="AP415" s="39" t="s">
        <v>575</v>
      </c>
      <c r="AQ415" s="39"/>
      <c r="AR415" s="39"/>
      <c r="AS415" s="39"/>
      <c r="AT415" s="39" t="s">
        <v>575</v>
      </c>
      <c r="AU415" s="39"/>
      <c r="AV415" s="39"/>
      <c r="AW415" s="39"/>
      <c r="AX415" s="39"/>
      <c r="AY415" s="39"/>
      <c r="AZ415" s="39"/>
      <c r="BA415" s="39"/>
      <c r="BB415" s="72">
        <f>(AI415*'"Вес" ПИР'!$B$36+AK415*'"Вес" ПИР'!$B$37+AM415*'"Вес" ПИР'!$B$38+AO415*'"Вес" ПИР'!$B$39+AQ415*'"Вес" ПИР'!$B$40+AS415*'"Вес" ПИР'!$B$41+AU415*'"Вес" ПИР'!$B$42+AW415*'"Вес" ПИР'!$B$43+AY415*'"Вес" ПИР'!$B$44+BA415*'"Вес" ПИР'!$B$45)/100</f>
        <v>0</v>
      </c>
      <c r="BC415" s="39" t="s">
        <v>576</v>
      </c>
      <c r="BD415" s="39"/>
      <c r="BE415" s="39" t="s">
        <v>576</v>
      </c>
      <c r="BF415" s="57"/>
      <c r="BG415" s="72">
        <f>(BD415*'"Вес" ПИР'!$B$50+BF415*'"Вес" ПИР'!$B$51)/100</f>
        <v>0</v>
      </c>
      <c r="BH415" s="39"/>
      <c r="BI415" s="72">
        <v>0</v>
      </c>
      <c r="BJ415" s="39"/>
      <c r="BK415" s="54" t="s">
        <v>729</v>
      </c>
      <c r="BL415" s="38">
        <f>(S415*'"Вес" ПИР'!$B$3+X415*'"Вес" ПИР'!$B$4+AG415*'"Вес" ПИР'!$B$5+BB415*'"Вес" ПИР'!$B$6+BG415*'"Вес" ПИР'!$B$7+BI415*'"Вес" ПИР'!$B$8)/100</f>
        <v>0</v>
      </c>
    </row>
    <row r="416" spans="1:64" ht="28">
      <c r="A416" s="39"/>
      <c r="B416" s="54">
        <v>2026</v>
      </c>
      <c r="C416" s="39" t="s">
        <v>565</v>
      </c>
      <c r="D416" s="39">
        <v>634847200</v>
      </c>
      <c r="E416" s="39" t="s">
        <v>726</v>
      </c>
      <c r="F416" s="39" t="s">
        <v>753</v>
      </c>
      <c r="G416" s="39" t="s">
        <v>837</v>
      </c>
      <c r="H416" s="39" t="s">
        <v>309</v>
      </c>
      <c r="I416" s="39" t="s">
        <v>418</v>
      </c>
      <c r="J416" s="39"/>
      <c r="K416" s="39" t="s">
        <v>571</v>
      </c>
      <c r="L416" s="39"/>
      <c r="M416" s="39" t="s">
        <v>570</v>
      </c>
      <c r="N416" s="39"/>
      <c r="O416" s="39" t="s">
        <v>570</v>
      </c>
      <c r="P416" s="39"/>
      <c r="Q416" s="39" t="s">
        <v>571</v>
      </c>
      <c r="R416" s="39"/>
      <c r="S416" s="38">
        <f>(J416*'"Вес" ПИР'!$B$13+L416*'"Вес" ПИР'!$B$14+N416*'"Вес" ПИР'!$B$15+P416*'"Вес" ПИР'!$B$16+R416*'"Вес" ПИР'!$B$17)/100</f>
        <v>0</v>
      </c>
      <c r="T416" s="39" t="s">
        <v>135</v>
      </c>
      <c r="U416" s="39"/>
      <c r="V416" s="39" t="s">
        <v>135</v>
      </c>
      <c r="W416" s="39"/>
      <c r="X416" s="72">
        <f>(U416*'"Вес" ПИР'!$B$22+W416*'"Вес" ПИР'!$B$23)/100</f>
        <v>0</v>
      </c>
      <c r="Y416" s="39"/>
      <c r="Z416" s="39"/>
      <c r="AA416" s="39"/>
      <c r="AB416" s="39"/>
      <c r="AC416" s="39"/>
      <c r="AD416" s="39"/>
      <c r="AE416" s="39"/>
      <c r="AF416" s="39"/>
      <c r="AG416" s="38">
        <f>(Z416*'"Вес" ПИР'!$B$28+AB416*'"Вес" ПИР'!$B$29+AD416*'"Вес" ПИР'!$B$30+AF416*'"Вес" ПИР'!$B$31)/100</f>
        <v>0</v>
      </c>
      <c r="AH416" s="39" t="s">
        <v>571</v>
      </c>
      <c r="AI416" s="39"/>
      <c r="AJ416" s="39" t="s">
        <v>575</v>
      </c>
      <c r="AK416" s="39"/>
      <c r="AL416" s="39"/>
      <c r="AM416" s="39"/>
      <c r="AN416" s="39"/>
      <c r="AO416" s="39"/>
      <c r="AP416" s="39" t="s">
        <v>575</v>
      </c>
      <c r="AQ416" s="39"/>
      <c r="AR416" s="39"/>
      <c r="AS416" s="39"/>
      <c r="AT416" s="39" t="s">
        <v>575</v>
      </c>
      <c r="AU416" s="39"/>
      <c r="AV416" s="39"/>
      <c r="AW416" s="39"/>
      <c r="AX416" s="39"/>
      <c r="AY416" s="39"/>
      <c r="AZ416" s="39"/>
      <c r="BA416" s="39"/>
      <c r="BB416" s="72">
        <f>(AI416*'"Вес" ПИР'!$B$36+AK416*'"Вес" ПИР'!$B$37+AM416*'"Вес" ПИР'!$B$38+AO416*'"Вес" ПИР'!$B$39+AQ416*'"Вес" ПИР'!$B$40+AS416*'"Вес" ПИР'!$B$41+AU416*'"Вес" ПИР'!$B$42+AW416*'"Вес" ПИР'!$B$43+AY416*'"Вес" ПИР'!$B$44+BA416*'"Вес" ПИР'!$B$45)/100</f>
        <v>0</v>
      </c>
      <c r="BC416" s="39" t="s">
        <v>576</v>
      </c>
      <c r="BD416" s="39"/>
      <c r="BE416" s="39" t="s">
        <v>576</v>
      </c>
      <c r="BF416" s="57"/>
      <c r="BG416" s="72">
        <f>(BD416*'"Вес" ПИР'!$B$50+BF416*'"Вес" ПИР'!$B$51)/100</f>
        <v>0</v>
      </c>
      <c r="BH416" s="39"/>
      <c r="BI416" s="72">
        <v>0</v>
      </c>
      <c r="BJ416" s="39"/>
      <c r="BK416" s="54" t="s">
        <v>729</v>
      </c>
      <c r="BL416" s="38">
        <f>(S416*'"Вес" ПИР'!$B$3+X416*'"Вес" ПИР'!$B$4+AG416*'"Вес" ПИР'!$B$5+BB416*'"Вес" ПИР'!$B$6+BG416*'"Вес" ПИР'!$B$7+BI416*'"Вес" ПИР'!$B$8)/100</f>
        <v>0</v>
      </c>
    </row>
    <row r="417" spans="1:64" ht="28">
      <c r="A417" s="39"/>
      <c r="B417" s="54">
        <v>2026</v>
      </c>
      <c r="C417" s="39" t="s">
        <v>565</v>
      </c>
      <c r="D417" s="39">
        <v>634839500</v>
      </c>
      <c r="E417" s="39" t="s">
        <v>726</v>
      </c>
      <c r="F417" s="39" t="s">
        <v>753</v>
      </c>
      <c r="G417" s="39" t="s">
        <v>754</v>
      </c>
      <c r="H417" s="39" t="s">
        <v>838</v>
      </c>
      <c r="I417" s="39" t="s">
        <v>418</v>
      </c>
      <c r="J417" s="39"/>
      <c r="K417" s="39" t="s">
        <v>571</v>
      </c>
      <c r="L417" s="39"/>
      <c r="M417" s="39" t="s">
        <v>570</v>
      </c>
      <c r="N417" s="39"/>
      <c r="O417" s="39" t="s">
        <v>570</v>
      </c>
      <c r="P417" s="39"/>
      <c r="Q417" s="39" t="s">
        <v>571</v>
      </c>
      <c r="R417" s="39"/>
      <c r="S417" s="38">
        <f>(J417*'"Вес" ПИР'!$B$13+L417*'"Вес" ПИР'!$B$14+N417*'"Вес" ПИР'!$B$15+P417*'"Вес" ПИР'!$B$16+R417*'"Вес" ПИР'!$B$17)/100</f>
        <v>0</v>
      </c>
      <c r="T417" s="39" t="s">
        <v>135</v>
      </c>
      <c r="U417" s="39"/>
      <c r="V417" s="39" t="s">
        <v>135</v>
      </c>
      <c r="W417" s="39"/>
      <c r="X417" s="72">
        <f>(U417*'"Вес" ПИР'!$B$22+W417*'"Вес" ПИР'!$B$23)/100</f>
        <v>0</v>
      </c>
      <c r="Y417" s="39"/>
      <c r="Z417" s="39"/>
      <c r="AA417" s="39"/>
      <c r="AB417" s="39"/>
      <c r="AC417" s="39"/>
      <c r="AD417" s="39"/>
      <c r="AE417" s="39"/>
      <c r="AF417" s="39"/>
      <c r="AG417" s="38">
        <f>(Z417*'"Вес" ПИР'!$B$28+AB417*'"Вес" ПИР'!$B$29+AD417*'"Вес" ПИР'!$B$30+AF417*'"Вес" ПИР'!$B$31)/100</f>
        <v>0</v>
      </c>
      <c r="AH417" s="39" t="s">
        <v>571</v>
      </c>
      <c r="AI417" s="39"/>
      <c r="AJ417" s="39" t="s">
        <v>575</v>
      </c>
      <c r="AK417" s="39"/>
      <c r="AL417" s="39"/>
      <c r="AM417" s="39"/>
      <c r="AN417" s="39"/>
      <c r="AO417" s="39"/>
      <c r="AP417" s="39" t="s">
        <v>575</v>
      </c>
      <c r="AQ417" s="39"/>
      <c r="AR417" s="39"/>
      <c r="AS417" s="39"/>
      <c r="AT417" s="39" t="s">
        <v>575</v>
      </c>
      <c r="AU417" s="39"/>
      <c r="AV417" s="39"/>
      <c r="AW417" s="39"/>
      <c r="AX417" s="39"/>
      <c r="AY417" s="39"/>
      <c r="AZ417" s="39"/>
      <c r="BA417" s="39"/>
      <c r="BB417" s="72">
        <f>(AI417*'"Вес" ПИР'!$B$36+AK417*'"Вес" ПИР'!$B$37+AM417*'"Вес" ПИР'!$B$38+AO417*'"Вес" ПИР'!$B$39+AQ417*'"Вес" ПИР'!$B$40+AS417*'"Вес" ПИР'!$B$41+AU417*'"Вес" ПИР'!$B$42+AW417*'"Вес" ПИР'!$B$43+AY417*'"Вес" ПИР'!$B$44+BA417*'"Вес" ПИР'!$B$45)/100</f>
        <v>0</v>
      </c>
      <c r="BC417" s="39" t="s">
        <v>576</v>
      </c>
      <c r="BD417" s="39"/>
      <c r="BE417" s="39" t="s">
        <v>576</v>
      </c>
      <c r="BF417" s="57"/>
      <c r="BG417" s="72">
        <f>(BD417*'"Вес" ПИР'!$B$50+BF417*'"Вес" ПИР'!$B$51)/100</f>
        <v>0</v>
      </c>
      <c r="BH417" s="39"/>
      <c r="BI417" s="72">
        <v>0</v>
      </c>
      <c r="BJ417" s="39"/>
      <c r="BK417" s="54" t="s">
        <v>729</v>
      </c>
      <c r="BL417" s="38">
        <f>(S417*'"Вес" ПИР'!$B$3+X417*'"Вес" ПИР'!$B$4+AG417*'"Вес" ПИР'!$B$5+BB417*'"Вес" ПИР'!$B$6+BG417*'"Вес" ПИР'!$B$7+BI417*'"Вес" ПИР'!$B$8)/100</f>
        <v>0</v>
      </c>
    </row>
    <row r="418" spans="1:64" ht="28">
      <c r="A418" s="39"/>
      <c r="B418" s="54">
        <v>2026</v>
      </c>
      <c r="C418" s="39" t="s">
        <v>565</v>
      </c>
      <c r="D418" s="39">
        <v>634845200</v>
      </c>
      <c r="E418" s="39" t="s">
        <v>726</v>
      </c>
      <c r="F418" s="39" t="s">
        <v>753</v>
      </c>
      <c r="G418" s="39" t="s">
        <v>839</v>
      </c>
      <c r="H418" s="39" t="s">
        <v>840</v>
      </c>
      <c r="I418" s="39" t="s">
        <v>418</v>
      </c>
      <c r="J418" s="39"/>
      <c r="K418" s="39" t="s">
        <v>571</v>
      </c>
      <c r="L418" s="39"/>
      <c r="M418" s="39" t="s">
        <v>570</v>
      </c>
      <c r="N418" s="39"/>
      <c r="O418" s="39" t="s">
        <v>570</v>
      </c>
      <c r="P418" s="39"/>
      <c r="Q418" s="39" t="s">
        <v>571</v>
      </c>
      <c r="R418" s="39"/>
      <c r="S418" s="38">
        <f>(J418*'"Вес" ПИР'!$B$13+L418*'"Вес" ПИР'!$B$14+N418*'"Вес" ПИР'!$B$15+P418*'"Вес" ПИР'!$B$16+R418*'"Вес" ПИР'!$B$17)/100</f>
        <v>0</v>
      </c>
      <c r="T418" s="39" t="s">
        <v>135</v>
      </c>
      <c r="U418" s="39"/>
      <c r="V418" s="39" t="s">
        <v>135</v>
      </c>
      <c r="W418" s="39"/>
      <c r="X418" s="72">
        <f>(U418*'"Вес" ПИР'!$B$22+W418*'"Вес" ПИР'!$B$23)/100</f>
        <v>0</v>
      </c>
      <c r="Y418" s="39"/>
      <c r="Z418" s="39"/>
      <c r="AA418" s="39"/>
      <c r="AB418" s="39"/>
      <c r="AC418" s="39"/>
      <c r="AD418" s="39"/>
      <c r="AE418" s="39"/>
      <c r="AF418" s="39"/>
      <c r="AG418" s="38">
        <f>(Z418*'"Вес" ПИР'!$B$28+AB418*'"Вес" ПИР'!$B$29+AD418*'"Вес" ПИР'!$B$30+AF418*'"Вес" ПИР'!$B$31)/100</f>
        <v>0</v>
      </c>
      <c r="AH418" s="39" t="s">
        <v>571</v>
      </c>
      <c r="AI418" s="39"/>
      <c r="AJ418" s="39" t="s">
        <v>575</v>
      </c>
      <c r="AK418" s="39"/>
      <c r="AL418" s="39"/>
      <c r="AM418" s="39"/>
      <c r="AN418" s="39"/>
      <c r="AO418" s="39"/>
      <c r="AP418" s="39" t="s">
        <v>575</v>
      </c>
      <c r="AQ418" s="39"/>
      <c r="AR418" s="39"/>
      <c r="AS418" s="39"/>
      <c r="AT418" s="39" t="s">
        <v>575</v>
      </c>
      <c r="AU418" s="39"/>
      <c r="AV418" s="39"/>
      <c r="AW418" s="39"/>
      <c r="AX418" s="39"/>
      <c r="AY418" s="39"/>
      <c r="AZ418" s="39"/>
      <c r="BA418" s="39"/>
      <c r="BB418" s="72">
        <f>(AI418*'"Вес" ПИР'!$B$36+AK418*'"Вес" ПИР'!$B$37+AM418*'"Вес" ПИР'!$B$38+AO418*'"Вес" ПИР'!$B$39+AQ418*'"Вес" ПИР'!$B$40+AS418*'"Вес" ПИР'!$B$41+AU418*'"Вес" ПИР'!$B$42+AW418*'"Вес" ПИР'!$B$43+AY418*'"Вес" ПИР'!$B$44+BA418*'"Вес" ПИР'!$B$45)/100</f>
        <v>0</v>
      </c>
      <c r="BC418" s="39" t="s">
        <v>576</v>
      </c>
      <c r="BD418" s="39"/>
      <c r="BE418" s="39" t="s">
        <v>576</v>
      </c>
      <c r="BF418" s="57"/>
      <c r="BG418" s="72">
        <f>(BD418*'"Вес" ПИР'!$B$50+BF418*'"Вес" ПИР'!$B$51)/100</f>
        <v>0</v>
      </c>
      <c r="BH418" s="39"/>
      <c r="BI418" s="72">
        <v>0</v>
      </c>
      <c r="BJ418" s="39"/>
      <c r="BK418" s="54" t="s">
        <v>729</v>
      </c>
      <c r="BL418" s="38">
        <f>(S418*'"Вес" ПИР'!$B$3+X418*'"Вес" ПИР'!$B$4+AG418*'"Вес" ПИР'!$B$5+BB418*'"Вес" ПИР'!$B$6+BG418*'"Вес" ПИР'!$B$7+BI418*'"Вес" ПИР'!$B$8)/100</f>
        <v>0</v>
      </c>
    </row>
    <row r="419" spans="1:64" ht="28">
      <c r="A419" s="39"/>
      <c r="B419" s="54">
        <v>2026</v>
      </c>
      <c r="C419" s="39" t="s">
        <v>565</v>
      </c>
      <c r="D419" s="39">
        <v>636845100</v>
      </c>
      <c r="E419" s="39" t="s">
        <v>726</v>
      </c>
      <c r="F419" s="39" t="s">
        <v>813</v>
      </c>
      <c r="G419" s="39" t="s">
        <v>841</v>
      </c>
      <c r="H419" s="39" t="s">
        <v>842</v>
      </c>
      <c r="I419" s="39" t="s">
        <v>418</v>
      </c>
      <c r="J419" s="39"/>
      <c r="K419" s="39" t="s">
        <v>571</v>
      </c>
      <c r="L419" s="39"/>
      <c r="M419" s="39" t="s">
        <v>570</v>
      </c>
      <c r="N419" s="39"/>
      <c r="O419" s="39" t="s">
        <v>570</v>
      </c>
      <c r="P419" s="39"/>
      <c r="Q419" s="39" t="s">
        <v>571</v>
      </c>
      <c r="R419" s="39"/>
      <c r="S419" s="38">
        <f>(J419*'"Вес" ПИР'!$B$13+L419*'"Вес" ПИР'!$B$14+N419*'"Вес" ПИР'!$B$15+P419*'"Вес" ПИР'!$B$16+R419*'"Вес" ПИР'!$B$17)/100</f>
        <v>0</v>
      </c>
      <c r="T419" s="39" t="s">
        <v>135</v>
      </c>
      <c r="U419" s="39"/>
      <c r="V419" s="39" t="s">
        <v>135</v>
      </c>
      <c r="W419" s="39"/>
      <c r="X419" s="72">
        <f>(U419*'"Вес" ПИР'!$B$22+W419*'"Вес" ПИР'!$B$23)/100</f>
        <v>0</v>
      </c>
      <c r="Y419" s="39"/>
      <c r="Z419" s="39"/>
      <c r="AA419" s="39"/>
      <c r="AB419" s="39"/>
      <c r="AC419" s="39"/>
      <c r="AD419" s="39"/>
      <c r="AE419" s="39"/>
      <c r="AF419" s="39"/>
      <c r="AG419" s="38">
        <f>(Z419*'"Вес" ПИР'!$B$28+AB419*'"Вес" ПИР'!$B$29+AD419*'"Вес" ПИР'!$B$30+AF419*'"Вес" ПИР'!$B$31)/100</f>
        <v>0</v>
      </c>
      <c r="AH419" s="39" t="s">
        <v>571</v>
      </c>
      <c r="AI419" s="39"/>
      <c r="AJ419" s="39" t="s">
        <v>575</v>
      </c>
      <c r="AK419" s="39"/>
      <c r="AL419" s="39"/>
      <c r="AM419" s="39"/>
      <c r="AN419" s="39"/>
      <c r="AO419" s="39"/>
      <c r="AP419" s="39" t="s">
        <v>575</v>
      </c>
      <c r="AQ419" s="39"/>
      <c r="AR419" s="39"/>
      <c r="AS419" s="39"/>
      <c r="AT419" s="39" t="s">
        <v>575</v>
      </c>
      <c r="AU419" s="39"/>
      <c r="AV419" s="39"/>
      <c r="AW419" s="39"/>
      <c r="AX419" s="39"/>
      <c r="AY419" s="39"/>
      <c r="AZ419" s="39"/>
      <c r="BA419" s="39"/>
      <c r="BB419" s="72">
        <f>(AI419*'"Вес" ПИР'!$B$36+AK419*'"Вес" ПИР'!$B$37+AM419*'"Вес" ПИР'!$B$38+AO419*'"Вес" ПИР'!$B$39+AQ419*'"Вес" ПИР'!$B$40+AS419*'"Вес" ПИР'!$B$41+AU419*'"Вес" ПИР'!$B$42+AW419*'"Вес" ПИР'!$B$43+AY419*'"Вес" ПИР'!$B$44+BA419*'"Вес" ПИР'!$B$45)/100</f>
        <v>0</v>
      </c>
      <c r="BC419" s="39" t="s">
        <v>576</v>
      </c>
      <c r="BD419" s="39"/>
      <c r="BE419" s="39" t="s">
        <v>576</v>
      </c>
      <c r="BF419" s="57"/>
      <c r="BG419" s="72">
        <f>(BD419*'"Вес" ПИР'!$B$50+BF419*'"Вес" ПИР'!$B$51)/100</f>
        <v>0</v>
      </c>
      <c r="BH419" s="39"/>
      <c r="BI419" s="72">
        <v>0</v>
      </c>
      <c r="BJ419" s="39"/>
      <c r="BK419" s="54" t="s">
        <v>729</v>
      </c>
      <c r="BL419" s="38">
        <f>(S419*'"Вес" ПИР'!$B$3+X419*'"Вес" ПИР'!$B$4+AG419*'"Вес" ПИР'!$B$5+BB419*'"Вес" ПИР'!$B$6+BG419*'"Вес" ПИР'!$B$7+BI419*'"Вес" ПИР'!$B$8)/100</f>
        <v>0</v>
      </c>
    </row>
    <row r="420" spans="1:64" ht="28">
      <c r="A420" s="39"/>
      <c r="B420" s="54">
        <v>2026</v>
      </c>
      <c r="C420" s="39" t="s">
        <v>565</v>
      </c>
      <c r="D420" s="39">
        <v>636845300</v>
      </c>
      <c r="E420" s="39" t="s">
        <v>726</v>
      </c>
      <c r="F420" s="39" t="s">
        <v>813</v>
      </c>
      <c r="G420" s="39" t="s">
        <v>841</v>
      </c>
      <c r="H420" s="39" t="s">
        <v>843</v>
      </c>
      <c r="I420" s="39" t="s">
        <v>418</v>
      </c>
      <c r="J420" s="39"/>
      <c r="K420" s="39" t="s">
        <v>571</v>
      </c>
      <c r="L420" s="39"/>
      <c r="M420" s="39" t="s">
        <v>570</v>
      </c>
      <c r="N420" s="39"/>
      <c r="O420" s="39" t="s">
        <v>570</v>
      </c>
      <c r="P420" s="39"/>
      <c r="Q420" s="39" t="s">
        <v>571</v>
      </c>
      <c r="R420" s="39"/>
      <c r="S420" s="38">
        <f>(J420*'"Вес" ПИР'!$B$13+L420*'"Вес" ПИР'!$B$14+N420*'"Вес" ПИР'!$B$15+P420*'"Вес" ПИР'!$B$16+R420*'"Вес" ПИР'!$B$17)/100</f>
        <v>0</v>
      </c>
      <c r="T420" s="39" t="s">
        <v>135</v>
      </c>
      <c r="U420" s="39"/>
      <c r="V420" s="39" t="s">
        <v>135</v>
      </c>
      <c r="W420" s="39"/>
      <c r="X420" s="72">
        <f>(U420*'"Вес" ПИР'!$B$22+W420*'"Вес" ПИР'!$B$23)/100</f>
        <v>0</v>
      </c>
      <c r="Y420" s="39"/>
      <c r="Z420" s="39"/>
      <c r="AA420" s="39"/>
      <c r="AB420" s="39"/>
      <c r="AC420" s="39"/>
      <c r="AD420" s="39"/>
      <c r="AE420" s="39"/>
      <c r="AF420" s="39"/>
      <c r="AG420" s="38">
        <f>(Z420*'"Вес" ПИР'!$B$28+AB420*'"Вес" ПИР'!$B$29+AD420*'"Вес" ПИР'!$B$30+AF420*'"Вес" ПИР'!$B$31)/100</f>
        <v>0</v>
      </c>
      <c r="AH420" s="39" t="s">
        <v>571</v>
      </c>
      <c r="AI420" s="39"/>
      <c r="AJ420" s="39" t="s">
        <v>575</v>
      </c>
      <c r="AK420" s="39"/>
      <c r="AL420" s="39"/>
      <c r="AM420" s="39"/>
      <c r="AN420" s="39"/>
      <c r="AO420" s="39"/>
      <c r="AP420" s="39" t="s">
        <v>575</v>
      </c>
      <c r="AQ420" s="39"/>
      <c r="AR420" s="39"/>
      <c r="AS420" s="39"/>
      <c r="AT420" s="39" t="s">
        <v>575</v>
      </c>
      <c r="AU420" s="39"/>
      <c r="AV420" s="39"/>
      <c r="AW420" s="39"/>
      <c r="AX420" s="39"/>
      <c r="AY420" s="39"/>
      <c r="AZ420" s="39"/>
      <c r="BA420" s="39"/>
      <c r="BB420" s="72">
        <f>(AI420*'"Вес" ПИР'!$B$36+AK420*'"Вес" ПИР'!$B$37+AM420*'"Вес" ПИР'!$B$38+AO420*'"Вес" ПИР'!$B$39+AQ420*'"Вес" ПИР'!$B$40+AS420*'"Вес" ПИР'!$B$41+AU420*'"Вес" ПИР'!$B$42+AW420*'"Вес" ПИР'!$B$43+AY420*'"Вес" ПИР'!$B$44+BA420*'"Вес" ПИР'!$B$45)/100</f>
        <v>0</v>
      </c>
      <c r="BC420" s="39" t="s">
        <v>576</v>
      </c>
      <c r="BD420" s="39"/>
      <c r="BE420" s="39" t="s">
        <v>576</v>
      </c>
      <c r="BF420" s="57"/>
      <c r="BG420" s="72">
        <f>(BD420*'"Вес" ПИР'!$B$50+BF420*'"Вес" ПИР'!$B$51)/100</f>
        <v>0</v>
      </c>
      <c r="BH420" s="39"/>
      <c r="BI420" s="72">
        <v>0</v>
      </c>
      <c r="BJ420" s="39"/>
      <c r="BK420" s="54" t="s">
        <v>729</v>
      </c>
      <c r="BL420" s="38">
        <f>(S420*'"Вес" ПИР'!$B$3+X420*'"Вес" ПИР'!$B$4+AG420*'"Вес" ПИР'!$B$5+BB420*'"Вес" ПИР'!$B$6+BG420*'"Вес" ПИР'!$B$7+BI420*'"Вес" ПИР'!$B$8)/100</f>
        <v>0</v>
      </c>
    </row>
    <row r="421" spans="1:64" ht="28">
      <c r="A421" s="39"/>
      <c r="B421" s="54">
        <v>2026</v>
      </c>
      <c r="C421" s="39" t="s">
        <v>565</v>
      </c>
      <c r="D421" s="39">
        <v>636857300</v>
      </c>
      <c r="E421" s="39" t="s">
        <v>726</v>
      </c>
      <c r="F421" s="39" t="s">
        <v>813</v>
      </c>
      <c r="G421" s="39" t="s">
        <v>660</v>
      </c>
      <c r="H421" s="39" t="s">
        <v>844</v>
      </c>
      <c r="I421" s="39" t="s">
        <v>418</v>
      </c>
      <c r="J421" s="39"/>
      <c r="K421" s="39" t="s">
        <v>571</v>
      </c>
      <c r="L421" s="39"/>
      <c r="M421" s="39" t="s">
        <v>570</v>
      </c>
      <c r="N421" s="39"/>
      <c r="O421" s="39" t="s">
        <v>570</v>
      </c>
      <c r="P421" s="39"/>
      <c r="Q421" s="39" t="s">
        <v>571</v>
      </c>
      <c r="R421" s="39"/>
      <c r="S421" s="38">
        <f>(J421*'"Вес" ПИР'!$B$13+L421*'"Вес" ПИР'!$B$14+N421*'"Вес" ПИР'!$B$15+P421*'"Вес" ПИР'!$B$16+R421*'"Вес" ПИР'!$B$17)/100</f>
        <v>0</v>
      </c>
      <c r="T421" s="39" t="s">
        <v>135</v>
      </c>
      <c r="U421" s="39"/>
      <c r="V421" s="39" t="s">
        <v>135</v>
      </c>
      <c r="W421" s="39"/>
      <c r="X421" s="72">
        <f>(U421*'"Вес" ПИР'!$B$22+W421*'"Вес" ПИР'!$B$23)/100</f>
        <v>0</v>
      </c>
      <c r="Y421" s="39"/>
      <c r="Z421" s="39"/>
      <c r="AA421" s="39"/>
      <c r="AB421" s="39"/>
      <c r="AC421" s="39"/>
      <c r="AD421" s="39"/>
      <c r="AE421" s="39"/>
      <c r="AF421" s="39"/>
      <c r="AG421" s="38">
        <f>(Z421*'"Вес" ПИР'!$B$28+AB421*'"Вес" ПИР'!$B$29+AD421*'"Вес" ПИР'!$B$30+AF421*'"Вес" ПИР'!$B$31)/100</f>
        <v>0</v>
      </c>
      <c r="AH421" s="39" t="s">
        <v>571</v>
      </c>
      <c r="AI421" s="39"/>
      <c r="AJ421" s="39" t="s">
        <v>575</v>
      </c>
      <c r="AK421" s="39"/>
      <c r="AL421" s="39"/>
      <c r="AM421" s="39"/>
      <c r="AN421" s="39"/>
      <c r="AO421" s="39"/>
      <c r="AP421" s="39" t="s">
        <v>575</v>
      </c>
      <c r="AQ421" s="39"/>
      <c r="AR421" s="39"/>
      <c r="AS421" s="39"/>
      <c r="AT421" s="39" t="s">
        <v>575</v>
      </c>
      <c r="AU421" s="39"/>
      <c r="AV421" s="39"/>
      <c r="AW421" s="39"/>
      <c r="AX421" s="39"/>
      <c r="AY421" s="39"/>
      <c r="AZ421" s="39"/>
      <c r="BA421" s="39"/>
      <c r="BB421" s="72">
        <f>(AI421*'"Вес" ПИР'!$B$36+AK421*'"Вес" ПИР'!$B$37+AM421*'"Вес" ПИР'!$B$38+AO421*'"Вес" ПИР'!$B$39+AQ421*'"Вес" ПИР'!$B$40+AS421*'"Вес" ПИР'!$B$41+AU421*'"Вес" ПИР'!$B$42+AW421*'"Вес" ПИР'!$B$43+AY421*'"Вес" ПИР'!$B$44+BA421*'"Вес" ПИР'!$B$45)/100</f>
        <v>0</v>
      </c>
      <c r="BC421" s="39" t="s">
        <v>576</v>
      </c>
      <c r="BD421" s="39"/>
      <c r="BE421" s="39" t="s">
        <v>576</v>
      </c>
      <c r="BF421" s="57"/>
      <c r="BG421" s="72">
        <f>(BD421*'"Вес" ПИР'!$B$50+BF421*'"Вес" ПИР'!$B$51)/100</f>
        <v>0</v>
      </c>
      <c r="BH421" s="39"/>
      <c r="BI421" s="72">
        <v>0</v>
      </c>
      <c r="BJ421" s="39"/>
      <c r="BK421" s="54" t="s">
        <v>729</v>
      </c>
      <c r="BL421" s="38">
        <f>(S421*'"Вес" ПИР'!$B$3+X421*'"Вес" ПИР'!$B$4+AG421*'"Вес" ПИР'!$B$5+BB421*'"Вес" ПИР'!$B$6+BG421*'"Вес" ПИР'!$B$7+BI421*'"Вес" ПИР'!$B$8)/100</f>
        <v>0</v>
      </c>
    </row>
    <row r="422" spans="1:64" ht="28">
      <c r="A422" s="39"/>
      <c r="B422" s="54">
        <v>2026</v>
      </c>
      <c r="C422" s="39" t="s">
        <v>565</v>
      </c>
      <c r="D422" s="39">
        <v>634049300</v>
      </c>
      <c r="E422" s="39" t="s">
        <v>726</v>
      </c>
      <c r="F422" s="39" t="s">
        <v>734</v>
      </c>
      <c r="G422" s="39" t="s">
        <v>827</v>
      </c>
      <c r="H422" s="39" t="s">
        <v>845</v>
      </c>
      <c r="I422" s="39" t="s">
        <v>418</v>
      </c>
      <c r="J422" s="39"/>
      <c r="K422" s="39" t="s">
        <v>571</v>
      </c>
      <c r="L422" s="39"/>
      <c r="M422" s="39" t="s">
        <v>570</v>
      </c>
      <c r="N422" s="39"/>
      <c r="O422" s="39" t="s">
        <v>570</v>
      </c>
      <c r="P422" s="39"/>
      <c r="Q422" s="39" t="s">
        <v>571</v>
      </c>
      <c r="R422" s="39"/>
      <c r="S422" s="38">
        <f>(J422*'"Вес" ПИР'!$B$13+L422*'"Вес" ПИР'!$B$14+N422*'"Вес" ПИР'!$B$15+P422*'"Вес" ПИР'!$B$16+R422*'"Вес" ПИР'!$B$17)/100</f>
        <v>0</v>
      </c>
      <c r="T422" s="39" t="s">
        <v>135</v>
      </c>
      <c r="U422" s="39"/>
      <c r="V422" s="39" t="s">
        <v>135</v>
      </c>
      <c r="W422" s="39"/>
      <c r="X422" s="72">
        <f>(U422*'"Вес" ПИР'!$B$22+W422*'"Вес" ПИР'!$B$23)/100</f>
        <v>0</v>
      </c>
      <c r="Y422" s="39"/>
      <c r="Z422" s="39"/>
      <c r="AA422" s="39"/>
      <c r="AB422" s="39"/>
      <c r="AC422" s="39"/>
      <c r="AD422" s="39"/>
      <c r="AE422" s="39"/>
      <c r="AF422" s="39"/>
      <c r="AG422" s="38">
        <f>(Z422*'"Вес" ПИР'!$B$28+AB422*'"Вес" ПИР'!$B$29+AD422*'"Вес" ПИР'!$B$30+AF422*'"Вес" ПИР'!$B$31)/100</f>
        <v>0</v>
      </c>
      <c r="AH422" s="39" t="s">
        <v>571</v>
      </c>
      <c r="AI422" s="39"/>
      <c r="AJ422" s="39" t="s">
        <v>575</v>
      </c>
      <c r="AK422" s="39"/>
      <c r="AL422" s="39"/>
      <c r="AM422" s="39"/>
      <c r="AN422" s="39"/>
      <c r="AO422" s="39"/>
      <c r="AP422" s="39" t="s">
        <v>575</v>
      </c>
      <c r="AQ422" s="39"/>
      <c r="AR422" s="39"/>
      <c r="AS422" s="39"/>
      <c r="AT422" s="39" t="s">
        <v>575</v>
      </c>
      <c r="AU422" s="39"/>
      <c r="AV422" s="39"/>
      <c r="AW422" s="39"/>
      <c r="AX422" s="39"/>
      <c r="AY422" s="39"/>
      <c r="AZ422" s="39"/>
      <c r="BA422" s="39"/>
      <c r="BB422" s="72">
        <f>(AI422*'"Вес" ПИР'!$B$36+AK422*'"Вес" ПИР'!$B$37+AM422*'"Вес" ПИР'!$B$38+AO422*'"Вес" ПИР'!$B$39+AQ422*'"Вес" ПИР'!$B$40+AS422*'"Вес" ПИР'!$B$41+AU422*'"Вес" ПИР'!$B$42+AW422*'"Вес" ПИР'!$B$43+AY422*'"Вес" ПИР'!$B$44+BA422*'"Вес" ПИР'!$B$45)/100</f>
        <v>0</v>
      </c>
      <c r="BC422" s="39" t="s">
        <v>576</v>
      </c>
      <c r="BD422" s="39"/>
      <c r="BE422" s="39" t="s">
        <v>576</v>
      </c>
      <c r="BF422" s="57"/>
      <c r="BG422" s="72">
        <f>(BD422*'"Вес" ПИР'!$B$50+BF422*'"Вес" ПИР'!$B$51)/100</f>
        <v>0</v>
      </c>
      <c r="BH422" s="39"/>
      <c r="BI422" s="72">
        <v>0</v>
      </c>
      <c r="BJ422" s="39"/>
      <c r="BK422" s="54" t="s">
        <v>729</v>
      </c>
      <c r="BL422" s="38">
        <f>(S422*'"Вес" ПИР'!$B$3+X422*'"Вес" ПИР'!$B$4+AG422*'"Вес" ПИР'!$B$5+BB422*'"Вес" ПИР'!$B$6+BG422*'"Вес" ПИР'!$B$7+BI422*'"Вес" ПИР'!$B$8)/100</f>
        <v>0</v>
      </c>
    </row>
    <row r="423" spans="1:64" ht="28">
      <c r="A423" s="39"/>
      <c r="B423" s="54">
        <v>2026</v>
      </c>
      <c r="C423" s="39" t="s">
        <v>565</v>
      </c>
      <c r="D423" s="39">
        <v>634063700</v>
      </c>
      <c r="E423" s="39" t="s">
        <v>726</v>
      </c>
      <c r="F423" s="39" t="s">
        <v>734</v>
      </c>
      <c r="G423" s="39" t="s">
        <v>735</v>
      </c>
      <c r="H423" s="39" t="s">
        <v>846</v>
      </c>
      <c r="I423" s="39" t="s">
        <v>418</v>
      </c>
      <c r="J423" s="39"/>
      <c r="K423" s="39" t="s">
        <v>571</v>
      </c>
      <c r="L423" s="39"/>
      <c r="M423" s="39" t="s">
        <v>570</v>
      </c>
      <c r="N423" s="39"/>
      <c r="O423" s="39" t="s">
        <v>570</v>
      </c>
      <c r="P423" s="39"/>
      <c r="Q423" s="39" t="s">
        <v>571</v>
      </c>
      <c r="R423" s="39"/>
      <c r="S423" s="38">
        <f>(J423*'"Вес" ПИР'!$B$13+L423*'"Вес" ПИР'!$B$14+N423*'"Вес" ПИР'!$B$15+P423*'"Вес" ПИР'!$B$16+R423*'"Вес" ПИР'!$B$17)/100</f>
        <v>0</v>
      </c>
      <c r="T423" s="39" t="s">
        <v>135</v>
      </c>
      <c r="U423" s="39"/>
      <c r="V423" s="39" t="s">
        <v>135</v>
      </c>
      <c r="W423" s="39"/>
      <c r="X423" s="72">
        <f>(U423*'"Вес" ПИР'!$B$22+W423*'"Вес" ПИР'!$B$23)/100</f>
        <v>0</v>
      </c>
      <c r="Y423" s="39"/>
      <c r="Z423" s="39"/>
      <c r="AA423" s="39"/>
      <c r="AB423" s="39"/>
      <c r="AC423" s="39"/>
      <c r="AD423" s="39"/>
      <c r="AE423" s="39"/>
      <c r="AF423" s="39"/>
      <c r="AG423" s="38">
        <f>(Z423*'"Вес" ПИР'!$B$28+AB423*'"Вес" ПИР'!$B$29+AD423*'"Вес" ПИР'!$B$30+AF423*'"Вес" ПИР'!$B$31)/100</f>
        <v>0</v>
      </c>
      <c r="AH423" s="39" t="s">
        <v>571</v>
      </c>
      <c r="AI423" s="39"/>
      <c r="AJ423" s="39" t="s">
        <v>575</v>
      </c>
      <c r="AK423" s="39"/>
      <c r="AL423" s="39"/>
      <c r="AM423" s="39"/>
      <c r="AN423" s="39"/>
      <c r="AO423" s="39"/>
      <c r="AP423" s="39" t="s">
        <v>575</v>
      </c>
      <c r="AQ423" s="39"/>
      <c r="AR423" s="39"/>
      <c r="AS423" s="39"/>
      <c r="AT423" s="39" t="s">
        <v>575</v>
      </c>
      <c r="AU423" s="39"/>
      <c r="AV423" s="39"/>
      <c r="AW423" s="39"/>
      <c r="AX423" s="39"/>
      <c r="AY423" s="39"/>
      <c r="AZ423" s="39"/>
      <c r="BA423" s="39"/>
      <c r="BB423" s="72">
        <f>(AI423*'"Вес" ПИР'!$B$36+AK423*'"Вес" ПИР'!$B$37+AM423*'"Вес" ПИР'!$B$38+AO423*'"Вес" ПИР'!$B$39+AQ423*'"Вес" ПИР'!$B$40+AS423*'"Вес" ПИР'!$B$41+AU423*'"Вес" ПИР'!$B$42+AW423*'"Вес" ПИР'!$B$43+AY423*'"Вес" ПИР'!$B$44+BA423*'"Вес" ПИР'!$B$45)/100</f>
        <v>0</v>
      </c>
      <c r="BC423" s="39" t="s">
        <v>576</v>
      </c>
      <c r="BD423" s="39"/>
      <c r="BE423" s="39" t="s">
        <v>576</v>
      </c>
      <c r="BF423" s="57"/>
      <c r="BG423" s="72">
        <f>(BD423*'"Вес" ПИР'!$B$50+BF423*'"Вес" ПИР'!$B$51)/100</f>
        <v>0</v>
      </c>
      <c r="BH423" s="39"/>
      <c r="BI423" s="72">
        <v>0</v>
      </c>
      <c r="BJ423" s="39"/>
      <c r="BK423" s="54" t="s">
        <v>729</v>
      </c>
      <c r="BL423" s="38">
        <f>(S423*'"Вес" ПИР'!$B$3+X423*'"Вес" ПИР'!$B$4+AG423*'"Вес" ПИР'!$B$5+BB423*'"Вес" ПИР'!$B$6+BG423*'"Вес" ПИР'!$B$7+BI423*'"Вес" ПИР'!$B$8)/100</f>
        <v>0</v>
      </c>
    </row>
    <row r="424" spans="1:64" ht="28">
      <c r="A424" s="39"/>
      <c r="B424" s="54">
        <v>2026</v>
      </c>
      <c r="C424" s="39" t="s">
        <v>565</v>
      </c>
      <c r="D424" s="39">
        <v>634065200</v>
      </c>
      <c r="E424" s="39" t="s">
        <v>726</v>
      </c>
      <c r="F424" s="39" t="s">
        <v>734</v>
      </c>
      <c r="G424" s="39" t="s">
        <v>829</v>
      </c>
      <c r="H424" s="39" t="s">
        <v>847</v>
      </c>
      <c r="I424" s="39" t="s">
        <v>418</v>
      </c>
      <c r="J424" s="39"/>
      <c r="K424" s="39" t="s">
        <v>571</v>
      </c>
      <c r="L424" s="39"/>
      <c r="M424" s="39" t="s">
        <v>570</v>
      </c>
      <c r="N424" s="39"/>
      <c r="O424" s="39" t="s">
        <v>570</v>
      </c>
      <c r="P424" s="39"/>
      <c r="Q424" s="39" t="s">
        <v>571</v>
      </c>
      <c r="R424" s="39"/>
      <c r="S424" s="38">
        <f>(J424*'"Вес" ПИР'!$B$13+L424*'"Вес" ПИР'!$B$14+N424*'"Вес" ПИР'!$B$15+P424*'"Вес" ПИР'!$B$16+R424*'"Вес" ПИР'!$B$17)/100</f>
        <v>0</v>
      </c>
      <c r="T424" s="39" t="s">
        <v>135</v>
      </c>
      <c r="U424" s="39"/>
      <c r="V424" s="39" t="s">
        <v>135</v>
      </c>
      <c r="W424" s="39"/>
      <c r="X424" s="72">
        <f>(U424*'"Вес" ПИР'!$B$22+W424*'"Вес" ПИР'!$B$23)/100</f>
        <v>0</v>
      </c>
      <c r="Y424" s="39"/>
      <c r="Z424" s="39"/>
      <c r="AA424" s="39"/>
      <c r="AB424" s="39"/>
      <c r="AC424" s="39"/>
      <c r="AD424" s="39"/>
      <c r="AE424" s="39"/>
      <c r="AF424" s="39"/>
      <c r="AG424" s="38">
        <f>(Z424*'"Вес" ПИР'!$B$28+AB424*'"Вес" ПИР'!$B$29+AD424*'"Вес" ПИР'!$B$30+AF424*'"Вес" ПИР'!$B$31)/100</f>
        <v>0</v>
      </c>
      <c r="AH424" s="39" t="s">
        <v>571</v>
      </c>
      <c r="AI424" s="39"/>
      <c r="AJ424" s="39" t="s">
        <v>575</v>
      </c>
      <c r="AK424" s="39"/>
      <c r="AL424" s="39"/>
      <c r="AM424" s="39"/>
      <c r="AN424" s="39"/>
      <c r="AO424" s="39"/>
      <c r="AP424" s="39" t="s">
        <v>575</v>
      </c>
      <c r="AQ424" s="39"/>
      <c r="AR424" s="39"/>
      <c r="AS424" s="39"/>
      <c r="AT424" s="39" t="s">
        <v>575</v>
      </c>
      <c r="AU424" s="39"/>
      <c r="AV424" s="39"/>
      <c r="AW424" s="39"/>
      <c r="AX424" s="39"/>
      <c r="AY424" s="39"/>
      <c r="AZ424" s="39"/>
      <c r="BA424" s="39"/>
      <c r="BB424" s="72">
        <f>(AI424*'"Вес" ПИР'!$B$36+AK424*'"Вес" ПИР'!$B$37+AM424*'"Вес" ПИР'!$B$38+AO424*'"Вес" ПИР'!$B$39+AQ424*'"Вес" ПИР'!$B$40+AS424*'"Вес" ПИР'!$B$41+AU424*'"Вес" ПИР'!$B$42+AW424*'"Вес" ПИР'!$B$43+AY424*'"Вес" ПИР'!$B$44+BA424*'"Вес" ПИР'!$B$45)/100</f>
        <v>0</v>
      </c>
      <c r="BC424" s="39" t="s">
        <v>576</v>
      </c>
      <c r="BD424" s="39"/>
      <c r="BE424" s="39" t="s">
        <v>576</v>
      </c>
      <c r="BF424" s="57"/>
      <c r="BG424" s="72">
        <f>(BD424*'"Вес" ПИР'!$B$50+BF424*'"Вес" ПИР'!$B$51)/100</f>
        <v>0</v>
      </c>
      <c r="BH424" s="39"/>
      <c r="BI424" s="72">
        <v>0</v>
      </c>
      <c r="BJ424" s="39"/>
      <c r="BK424" s="54" t="s">
        <v>729</v>
      </c>
      <c r="BL424" s="38">
        <f>(S424*'"Вес" ПИР'!$B$3+X424*'"Вес" ПИР'!$B$4+AG424*'"Вес" ПИР'!$B$5+BB424*'"Вес" ПИР'!$B$6+BG424*'"Вес" ПИР'!$B$7+BI424*'"Вес" ПИР'!$B$8)/100</f>
        <v>0</v>
      </c>
    </row>
    <row r="425" spans="1:64" ht="28">
      <c r="A425" s="39"/>
      <c r="B425" s="54">
        <v>2026</v>
      </c>
      <c r="C425" s="39" t="s">
        <v>565</v>
      </c>
      <c r="D425" s="39">
        <v>634067600</v>
      </c>
      <c r="E425" s="39" t="s">
        <v>726</v>
      </c>
      <c r="F425" s="39" t="s">
        <v>734</v>
      </c>
      <c r="G425" s="39" t="s">
        <v>848</v>
      </c>
      <c r="H425" s="39" t="s">
        <v>849</v>
      </c>
      <c r="I425" s="39" t="s">
        <v>418</v>
      </c>
      <c r="J425" s="39"/>
      <c r="K425" s="39" t="s">
        <v>571</v>
      </c>
      <c r="L425" s="39"/>
      <c r="M425" s="39" t="s">
        <v>570</v>
      </c>
      <c r="N425" s="39"/>
      <c r="O425" s="39" t="s">
        <v>570</v>
      </c>
      <c r="P425" s="39"/>
      <c r="Q425" s="39" t="s">
        <v>571</v>
      </c>
      <c r="R425" s="39"/>
      <c r="S425" s="38">
        <f>(J425*'"Вес" ПИР'!$B$13+L425*'"Вес" ПИР'!$B$14+N425*'"Вес" ПИР'!$B$15+P425*'"Вес" ПИР'!$B$16+R425*'"Вес" ПИР'!$B$17)/100</f>
        <v>0</v>
      </c>
      <c r="T425" s="39" t="s">
        <v>135</v>
      </c>
      <c r="U425" s="39"/>
      <c r="V425" s="39" t="s">
        <v>135</v>
      </c>
      <c r="W425" s="39"/>
      <c r="X425" s="72">
        <f>(U425*'"Вес" ПИР'!$B$22+W425*'"Вес" ПИР'!$B$23)/100</f>
        <v>0</v>
      </c>
      <c r="Y425" s="39"/>
      <c r="Z425" s="39"/>
      <c r="AA425" s="39"/>
      <c r="AB425" s="39"/>
      <c r="AC425" s="39"/>
      <c r="AD425" s="39"/>
      <c r="AE425" s="39"/>
      <c r="AF425" s="39"/>
      <c r="AG425" s="38">
        <f>(Z425*'"Вес" ПИР'!$B$28+AB425*'"Вес" ПИР'!$B$29+AD425*'"Вес" ПИР'!$B$30+AF425*'"Вес" ПИР'!$B$31)/100</f>
        <v>0</v>
      </c>
      <c r="AH425" s="39" t="s">
        <v>571</v>
      </c>
      <c r="AI425" s="39"/>
      <c r="AJ425" s="39" t="s">
        <v>575</v>
      </c>
      <c r="AK425" s="39"/>
      <c r="AL425" s="39"/>
      <c r="AM425" s="39"/>
      <c r="AN425" s="39"/>
      <c r="AO425" s="39"/>
      <c r="AP425" s="39" t="s">
        <v>575</v>
      </c>
      <c r="AQ425" s="39"/>
      <c r="AR425" s="39"/>
      <c r="AS425" s="39"/>
      <c r="AT425" s="39" t="s">
        <v>575</v>
      </c>
      <c r="AU425" s="39"/>
      <c r="AV425" s="39"/>
      <c r="AW425" s="39"/>
      <c r="AX425" s="39"/>
      <c r="AY425" s="39"/>
      <c r="AZ425" s="39"/>
      <c r="BA425" s="39"/>
      <c r="BB425" s="72">
        <f>(AI425*'"Вес" ПИР'!$B$36+AK425*'"Вес" ПИР'!$B$37+AM425*'"Вес" ПИР'!$B$38+AO425*'"Вес" ПИР'!$B$39+AQ425*'"Вес" ПИР'!$B$40+AS425*'"Вес" ПИР'!$B$41+AU425*'"Вес" ПИР'!$B$42+AW425*'"Вес" ПИР'!$B$43+AY425*'"Вес" ПИР'!$B$44+BA425*'"Вес" ПИР'!$B$45)/100</f>
        <v>0</v>
      </c>
      <c r="BC425" s="39" t="s">
        <v>576</v>
      </c>
      <c r="BD425" s="39"/>
      <c r="BE425" s="39" t="s">
        <v>576</v>
      </c>
      <c r="BF425" s="57"/>
      <c r="BG425" s="72">
        <f>(BD425*'"Вес" ПИР'!$B$50+BF425*'"Вес" ПИР'!$B$51)/100</f>
        <v>0</v>
      </c>
      <c r="BH425" s="39"/>
      <c r="BI425" s="72">
        <v>0</v>
      </c>
      <c r="BJ425" s="39"/>
      <c r="BK425" s="54" t="s">
        <v>729</v>
      </c>
      <c r="BL425" s="38">
        <f>(S425*'"Вес" ПИР'!$B$3+X425*'"Вес" ПИР'!$B$4+AG425*'"Вес" ПИР'!$B$5+BB425*'"Вес" ПИР'!$B$6+BG425*'"Вес" ПИР'!$B$7+BI425*'"Вес" ПИР'!$B$8)/100</f>
        <v>0</v>
      </c>
    </row>
    <row r="426" spans="1:64" ht="28">
      <c r="A426" s="39"/>
      <c r="B426" s="54">
        <v>2026</v>
      </c>
      <c r="C426" s="39" t="s">
        <v>565</v>
      </c>
      <c r="D426" s="39">
        <v>634067700</v>
      </c>
      <c r="E426" s="39" t="s">
        <v>726</v>
      </c>
      <c r="F426" s="39" t="s">
        <v>734</v>
      </c>
      <c r="G426" s="39" t="s">
        <v>848</v>
      </c>
      <c r="H426" s="39" t="s">
        <v>850</v>
      </c>
      <c r="I426" s="39" t="s">
        <v>418</v>
      </c>
      <c r="J426" s="39"/>
      <c r="K426" s="39" t="s">
        <v>571</v>
      </c>
      <c r="L426" s="39"/>
      <c r="M426" s="39" t="s">
        <v>570</v>
      </c>
      <c r="N426" s="39"/>
      <c r="O426" s="39" t="s">
        <v>570</v>
      </c>
      <c r="P426" s="39"/>
      <c r="Q426" s="39" t="s">
        <v>571</v>
      </c>
      <c r="R426" s="39"/>
      <c r="S426" s="38">
        <f>(J426*'"Вес" ПИР'!$B$13+L426*'"Вес" ПИР'!$B$14+N426*'"Вес" ПИР'!$B$15+P426*'"Вес" ПИР'!$B$16+R426*'"Вес" ПИР'!$B$17)/100</f>
        <v>0</v>
      </c>
      <c r="T426" s="39" t="s">
        <v>135</v>
      </c>
      <c r="U426" s="39"/>
      <c r="V426" s="39" t="s">
        <v>135</v>
      </c>
      <c r="W426" s="39"/>
      <c r="X426" s="72">
        <f>(U426*'"Вес" ПИР'!$B$22+W426*'"Вес" ПИР'!$B$23)/100</f>
        <v>0</v>
      </c>
      <c r="Y426" s="39"/>
      <c r="Z426" s="39"/>
      <c r="AA426" s="39"/>
      <c r="AB426" s="39"/>
      <c r="AC426" s="39"/>
      <c r="AD426" s="39"/>
      <c r="AE426" s="39"/>
      <c r="AF426" s="39"/>
      <c r="AG426" s="38">
        <f>(Z426*'"Вес" ПИР'!$B$28+AB426*'"Вес" ПИР'!$B$29+AD426*'"Вес" ПИР'!$B$30+AF426*'"Вес" ПИР'!$B$31)/100</f>
        <v>0</v>
      </c>
      <c r="AH426" s="39" t="s">
        <v>571</v>
      </c>
      <c r="AI426" s="39"/>
      <c r="AJ426" s="39" t="s">
        <v>575</v>
      </c>
      <c r="AK426" s="39"/>
      <c r="AL426" s="39"/>
      <c r="AM426" s="39"/>
      <c r="AN426" s="39"/>
      <c r="AO426" s="39"/>
      <c r="AP426" s="39" t="s">
        <v>575</v>
      </c>
      <c r="AQ426" s="39"/>
      <c r="AR426" s="39"/>
      <c r="AS426" s="39"/>
      <c r="AT426" s="39" t="s">
        <v>575</v>
      </c>
      <c r="AU426" s="39"/>
      <c r="AV426" s="39"/>
      <c r="AW426" s="39"/>
      <c r="AX426" s="39"/>
      <c r="AY426" s="39"/>
      <c r="AZ426" s="39"/>
      <c r="BA426" s="39"/>
      <c r="BB426" s="72">
        <f>(AI426*'"Вес" ПИР'!$B$36+AK426*'"Вес" ПИР'!$B$37+AM426*'"Вес" ПИР'!$B$38+AO426*'"Вес" ПИР'!$B$39+AQ426*'"Вес" ПИР'!$B$40+AS426*'"Вес" ПИР'!$B$41+AU426*'"Вес" ПИР'!$B$42+AW426*'"Вес" ПИР'!$B$43+AY426*'"Вес" ПИР'!$B$44+BA426*'"Вес" ПИР'!$B$45)/100</f>
        <v>0</v>
      </c>
      <c r="BC426" s="39" t="s">
        <v>576</v>
      </c>
      <c r="BD426" s="39"/>
      <c r="BE426" s="39" t="s">
        <v>576</v>
      </c>
      <c r="BF426" s="57"/>
      <c r="BG426" s="72">
        <f>(BD426*'"Вес" ПИР'!$B$50+BF426*'"Вес" ПИР'!$B$51)/100</f>
        <v>0</v>
      </c>
      <c r="BH426" s="39"/>
      <c r="BI426" s="72">
        <v>0</v>
      </c>
      <c r="BJ426" s="39"/>
      <c r="BK426" s="54" t="s">
        <v>729</v>
      </c>
      <c r="BL426" s="38">
        <f>(S426*'"Вес" ПИР'!$B$3+X426*'"Вес" ПИР'!$B$4+AG426*'"Вес" ПИР'!$B$5+BB426*'"Вес" ПИР'!$B$6+BG426*'"Вес" ПИР'!$B$7+BI426*'"Вес" ПИР'!$B$8)/100</f>
        <v>0</v>
      </c>
    </row>
    <row r="427" spans="1:64" ht="28">
      <c r="A427" s="39"/>
      <c r="B427" s="54">
        <v>2026</v>
      </c>
      <c r="C427" s="39" t="s">
        <v>565</v>
      </c>
      <c r="D427" s="39">
        <v>634067500</v>
      </c>
      <c r="E427" s="39" t="s">
        <v>726</v>
      </c>
      <c r="F427" s="39" t="s">
        <v>734</v>
      </c>
      <c r="G427" s="39" t="s">
        <v>848</v>
      </c>
      <c r="H427" s="39" t="s">
        <v>851</v>
      </c>
      <c r="I427" s="39" t="s">
        <v>418</v>
      </c>
      <c r="J427" s="39"/>
      <c r="K427" s="39" t="s">
        <v>571</v>
      </c>
      <c r="L427" s="39"/>
      <c r="M427" s="39" t="s">
        <v>570</v>
      </c>
      <c r="N427" s="39"/>
      <c r="O427" s="39" t="s">
        <v>570</v>
      </c>
      <c r="P427" s="39"/>
      <c r="Q427" s="39" t="s">
        <v>571</v>
      </c>
      <c r="R427" s="39"/>
      <c r="S427" s="38">
        <f>(J427*'"Вес" ПИР'!$B$13+L427*'"Вес" ПИР'!$B$14+N427*'"Вес" ПИР'!$B$15+P427*'"Вес" ПИР'!$B$16+R427*'"Вес" ПИР'!$B$17)/100</f>
        <v>0</v>
      </c>
      <c r="T427" s="39" t="s">
        <v>135</v>
      </c>
      <c r="U427" s="39"/>
      <c r="V427" s="39" t="s">
        <v>135</v>
      </c>
      <c r="W427" s="39"/>
      <c r="X427" s="72">
        <f>(U427*'"Вес" ПИР'!$B$22+W427*'"Вес" ПИР'!$B$23)/100</f>
        <v>0</v>
      </c>
      <c r="Y427" s="39"/>
      <c r="Z427" s="39"/>
      <c r="AA427" s="39"/>
      <c r="AB427" s="39"/>
      <c r="AC427" s="39"/>
      <c r="AD427" s="39"/>
      <c r="AE427" s="39"/>
      <c r="AF427" s="39"/>
      <c r="AG427" s="38">
        <f>(Z427*'"Вес" ПИР'!$B$28+AB427*'"Вес" ПИР'!$B$29+AD427*'"Вес" ПИР'!$B$30+AF427*'"Вес" ПИР'!$B$31)/100</f>
        <v>0</v>
      </c>
      <c r="AH427" s="39" t="s">
        <v>571</v>
      </c>
      <c r="AI427" s="39"/>
      <c r="AJ427" s="39" t="s">
        <v>575</v>
      </c>
      <c r="AK427" s="39"/>
      <c r="AL427" s="39"/>
      <c r="AM427" s="39"/>
      <c r="AN427" s="39"/>
      <c r="AO427" s="39"/>
      <c r="AP427" s="39" t="s">
        <v>575</v>
      </c>
      <c r="AQ427" s="39"/>
      <c r="AR427" s="39"/>
      <c r="AS427" s="39"/>
      <c r="AT427" s="39" t="s">
        <v>575</v>
      </c>
      <c r="AU427" s="39"/>
      <c r="AV427" s="39"/>
      <c r="AW427" s="39"/>
      <c r="AX427" s="39"/>
      <c r="AY427" s="39"/>
      <c r="AZ427" s="39"/>
      <c r="BA427" s="39"/>
      <c r="BB427" s="72">
        <f>(AI427*'"Вес" ПИР'!$B$36+AK427*'"Вес" ПИР'!$B$37+AM427*'"Вес" ПИР'!$B$38+AO427*'"Вес" ПИР'!$B$39+AQ427*'"Вес" ПИР'!$B$40+AS427*'"Вес" ПИР'!$B$41+AU427*'"Вес" ПИР'!$B$42+AW427*'"Вес" ПИР'!$B$43+AY427*'"Вес" ПИР'!$B$44+BA427*'"Вес" ПИР'!$B$45)/100</f>
        <v>0</v>
      </c>
      <c r="BC427" s="39" t="s">
        <v>576</v>
      </c>
      <c r="BD427" s="39"/>
      <c r="BE427" s="39" t="s">
        <v>576</v>
      </c>
      <c r="BF427" s="57"/>
      <c r="BG427" s="72">
        <f>(BD427*'"Вес" ПИР'!$B$50+BF427*'"Вес" ПИР'!$B$51)/100</f>
        <v>0</v>
      </c>
      <c r="BH427" s="39"/>
      <c r="BI427" s="72">
        <v>0</v>
      </c>
      <c r="BJ427" s="39"/>
      <c r="BK427" s="54" t="s">
        <v>729</v>
      </c>
      <c r="BL427" s="38">
        <f>(S427*'"Вес" ПИР'!$B$3+X427*'"Вес" ПИР'!$B$4+AG427*'"Вес" ПИР'!$B$5+BB427*'"Вес" ПИР'!$B$6+BG427*'"Вес" ПИР'!$B$7+BI427*'"Вес" ПИР'!$B$8)/100</f>
        <v>0</v>
      </c>
    </row>
    <row r="428" spans="1:64" ht="28">
      <c r="A428" s="39"/>
      <c r="B428" s="54">
        <v>2026</v>
      </c>
      <c r="C428" s="39" t="s">
        <v>565</v>
      </c>
      <c r="D428" s="39">
        <v>634841400</v>
      </c>
      <c r="E428" s="39" t="s">
        <v>726</v>
      </c>
      <c r="F428" s="39" t="s">
        <v>753</v>
      </c>
      <c r="G428" s="39" t="s">
        <v>821</v>
      </c>
      <c r="H428" s="39" t="s">
        <v>852</v>
      </c>
      <c r="I428" s="39" t="s">
        <v>418</v>
      </c>
      <c r="J428" s="39"/>
      <c r="K428" s="39" t="s">
        <v>571</v>
      </c>
      <c r="L428" s="39"/>
      <c r="M428" s="39" t="s">
        <v>570</v>
      </c>
      <c r="N428" s="39"/>
      <c r="O428" s="39" t="s">
        <v>570</v>
      </c>
      <c r="P428" s="39"/>
      <c r="Q428" s="39" t="s">
        <v>571</v>
      </c>
      <c r="R428" s="39"/>
      <c r="S428" s="38">
        <f>(J428*'"Вес" ПИР'!$B$13+L428*'"Вес" ПИР'!$B$14+N428*'"Вес" ПИР'!$B$15+P428*'"Вес" ПИР'!$B$16+R428*'"Вес" ПИР'!$B$17)/100</f>
        <v>0</v>
      </c>
      <c r="T428" s="39" t="s">
        <v>135</v>
      </c>
      <c r="U428" s="39"/>
      <c r="V428" s="39" t="s">
        <v>135</v>
      </c>
      <c r="W428" s="39"/>
      <c r="X428" s="72">
        <f>(U428*'"Вес" ПИР'!$B$22+W428*'"Вес" ПИР'!$B$23)/100</f>
        <v>0</v>
      </c>
      <c r="Y428" s="39"/>
      <c r="Z428" s="39"/>
      <c r="AA428" s="39"/>
      <c r="AB428" s="39"/>
      <c r="AC428" s="39"/>
      <c r="AD428" s="39"/>
      <c r="AE428" s="39"/>
      <c r="AF428" s="39"/>
      <c r="AG428" s="38">
        <f>(Z428*'"Вес" ПИР'!$B$28+AB428*'"Вес" ПИР'!$B$29+AD428*'"Вес" ПИР'!$B$30+AF428*'"Вес" ПИР'!$B$31)/100</f>
        <v>0</v>
      </c>
      <c r="AH428" s="39" t="s">
        <v>571</v>
      </c>
      <c r="AI428" s="39"/>
      <c r="AJ428" s="39" t="s">
        <v>575</v>
      </c>
      <c r="AK428" s="39"/>
      <c r="AL428" s="39"/>
      <c r="AM428" s="39"/>
      <c r="AN428" s="39"/>
      <c r="AO428" s="39"/>
      <c r="AP428" s="39" t="s">
        <v>575</v>
      </c>
      <c r="AQ428" s="39"/>
      <c r="AR428" s="39"/>
      <c r="AS428" s="39"/>
      <c r="AT428" s="39" t="s">
        <v>575</v>
      </c>
      <c r="AU428" s="39"/>
      <c r="AV428" s="39"/>
      <c r="AW428" s="39"/>
      <c r="AX428" s="39"/>
      <c r="AY428" s="39"/>
      <c r="AZ428" s="39"/>
      <c r="BA428" s="39"/>
      <c r="BB428" s="72">
        <f>(AI428*'"Вес" ПИР'!$B$36+AK428*'"Вес" ПИР'!$B$37+AM428*'"Вес" ПИР'!$B$38+AO428*'"Вес" ПИР'!$B$39+AQ428*'"Вес" ПИР'!$B$40+AS428*'"Вес" ПИР'!$B$41+AU428*'"Вес" ПИР'!$B$42+AW428*'"Вес" ПИР'!$B$43+AY428*'"Вес" ПИР'!$B$44+BA428*'"Вес" ПИР'!$B$45)/100</f>
        <v>0</v>
      </c>
      <c r="BC428" s="39" t="s">
        <v>576</v>
      </c>
      <c r="BD428" s="39"/>
      <c r="BE428" s="39" t="s">
        <v>576</v>
      </c>
      <c r="BF428" s="57"/>
      <c r="BG428" s="72">
        <f>(BD428*'"Вес" ПИР'!$B$50+BF428*'"Вес" ПИР'!$B$51)/100</f>
        <v>0</v>
      </c>
      <c r="BH428" s="39"/>
      <c r="BI428" s="72">
        <v>0</v>
      </c>
      <c r="BJ428" s="39"/>
      <c r="BK428" s="54" t="s">
        <v>729</v>
      </c>
      <c r="BL428" s="38">
        <f>(S428*'"Вес" ПИР'!$B$3+X428*'"Вес" ПИР'!$B$4+AG428*'"Вес" ПИР'!$B$5+BB428*'"Вес" ПИР'!$B$6+BG428*'"Вес" ПИР'!$B$7+BI428*'"Вес" ПИР'!$B$8)/100</f>
        <v>0</v>
      </c>
    </row>
    <row r="429" spans="1:64" ht="28">
      <c r="A429" s="39"/>
      <c r="B429" s="54">
        <v>2026</v>
      </c>
      <c r="C429" s="39" t="s">
        <v>565</v>
      </c>
      <c r="D429" s="39">
        <v>635630300</v>
      </c>
      <c r="E429" s="39" t="s">
        <v>726</v>
      </c>
      <c r="F429" s="39" t="s">
        <v>853</v>
      </c>
      <c r="G429" s="39" t="s">
        <v>854</v>
      </c>
      <c r="H429" s="39" t="s">
        <v>779</v>
      </c>
      <c r="I429" s="39" t="s">
        <v>418</v>
      </c>
      <c r="J429" s="39"/>
      <c r="K429" s="39" t="s">
        <v>571</v>
      </c>
      <c r="L429" s="39"/>
      <c r="M429" s="39" t="s">
        <v>570</v>
      </c>
      <c r="N429" s="39"/>
      <c r="O429" s="39" t="s">
        <v>570</v>
      </c>
      <c r="P429" s="39"/>
      <c r="Q429" s="39" t="s">
        <v>571</v>
      </c>
      <c r="R429" s="39"/>
      <c r="S429" s="38">
        <f>(J429*'"Вес" ПИР'!$B$13+L429*'"Вес" ПИР'!$B$14+N429*'"Вес" ПИР'!$B$15+P429*'"Вес" ПИР'!$B$16+R429*'"Вес" ПИР'!$B$17)/100</f>
        <v>0</v>
      </c>
      <c r="T429" s="39" t="s">
        <v>135</v>
      </c>
      <c r="U429" s="39"/>
      <c r="V429" s="39" t="s">
        <v>135</v>
      </c>
      <c r="W429" s="39"/>
      <c r="X429" s="72">
        <f>(U429*'"Вес" ПИР'!$B$22+W429*'"Вес" ПИР'!$B$23)/100</f>
        <v>0</v>
      </c>
      <c r="Y429" s="39"/>
      <c r="Z429" s="39"/>
      <c r="AA429" s="39"/>
      <c r="AB429" s="39"/>
      <c r="AC429" s="39"/>
      <c r="AD429" s="39"/>
      <c r="AE429" s="39"/>
      <c r="AF429" s="39"/>
      <c r="AG429" s="38">
        <f>(Z429*'"Вес" ПИР'!$B$28+AB429*'"Вес" ПИР'!$B$29+AD429*'"Вес" ПИР'!$B$30+AF429*'"Вес" ПИР'!$B$31)/100</f>
        <v>0</v>
      </c>
      <c r="AH429" s="39" t="s">
        <v>571</v>
      </c>
      <c r="AI429" s="39"/>
      <c r="AJ429" s="39" t="s">
        <v>575</v>
      </c>
      <c r="AK429" s="39"/>
      <c r="AL429" s="39"/>
      <c r="AM429" s="39"/>
      <c r="AN429" s="39"/>
      <c r="AO429" s="39"/>
      <c r="AP429" s="39" t="s">
        <v>575</v>
      </c>
      <c r="AQ429" s="39"/>
      <c r="AR429" s="39"/>
      <c r="AS429" s="39"/>
      <c r="AT429" s="39" t="s">
        <v>575</v>
      </c>
      <c r="AU429" s="39"/>
      <c r="AV429" s="39"/>
      <c r="AW429" s="39"/>
      <c r="AX429" s="39"/>
      <c r="AY429" s="39"/>
      <c r="AZ429" s="39"/>
      <c r="BA429" s="39"/>
      <c r="BB429" s="72">
        <f>(AI429*'"Вес" ПИР'!$B$36+AK429*'"Вес" ПИР'!$B$37+AM429*'"Вес" ПИР'!$B$38+AO429*'"Вес" ПИР'!$B$39+AQ429*'"Вес" ПИР'!$B$40+AS429*'"Вес" ПИР'!$B$41+AU429*'"Вес" ПИР'!$B$42+AW429*'"Вес" ПИР'!$B$43+AY429*'"Вес" ПИР'!$B$44+BA429*'"Вес" ПИР'!$B$45)/100</f>
        <v>0</v>
      </c>
      <c r="BC429" s="39" t="s">
        <v>576</v>
      </c>
      <c r="BD429" s="39"/>
      <c r="BE429" s="39" t="s">
        <v>576</v>
      </c>
      <c r="BF429" s="57"/>
      <c r="BG429" s="72">
        <f>(BD429*'"Вес" ПИР'!$B$50+BF429*'"Вес" ПИР'!$B$51)/100</f>
        <v>0</v>
      </c>
      <c r="BH429" s="39"/>
      <c r="BI429" s="72">
        <v>0</v>
      </c>
      <c r="BJ429" s="39"/>
      <c r="BK429" s="54" t="s">
        <v>729</v>
      </c>
      <c r="BL429" s="38">
        <f>(S429*'"Вес" ПИР'!$B$3+X429*'"Вес" ПИР'!$B$4+AG429*'"Вес" ПИР'!$B$5+BB429*'"Вес" ПИР'!$B$6+BG429*'"Вес" ПИР'!$B$7+BI429*'"Вес" ПИР'!$B$8)/100</f>
        <v>0</v>
      </c>
    </row>
    <row r="430" spans="1:64" ht="28">
      <c r="A430" s="39"/>
      <c r="B430" s="54">
        <v>2026</v>
      </c>
      <c r="C430" s="39" t="s">
        <v>565</v>
      </c>
      <c r="D430" s="39">
        <v>632400480</v>
      </c>
      <c r="E430" s="39" t="s">
        <v>726</v>
      </c>
      <c r="F430" s="39" t="s">
        <v>732</v>
      </c>
      <c r="G430" s="39"/>
      <c r="H430" s="39" t="s">
        <v>855</v>
      </c>
      <c r="I430" s="39" t="s">
        <v>418</v>
      </c>
      <c r="J430" s="39"/>
      <c r="K430" s="39" t="s">
        <v>571</v>
      </c>
      <c r="L430" s="39"/>
      <c r="M430" s="39" t="s">
        <v>570</v>
      </c>
      <c r="N430" s="39"/>
      <c r="O430" s="39" t="s">
        <v>570</v>
      </c>
      <c r="P430" s="39"/>
      <c r="Q430" s="39" t="s">
        <v>571</v>
      </c>
      <c r="R430" s="39"/>
      <c r="S430" s="38">
        <f>(J430*'"Вес" ПИР'!$B$13+L430*'"Вес" ПИР'!$B$14+N430*'"Вес" ПИР'!$B$15+P430*'"Вес" ПИР'!$B$16+R430*'"Вес" ПИР'!$B$17)/100</f>
        <v>0</v>
      </c>
      <c r="T430" s="39" t="s">
        <v>135</v>
      </c>
      <c r="U430" s="39"/>
      <c r="V430" s="39" t="s">
        <v>135</v>
      </c>
      <c r="W430" s="39"/>
      <c r="X430" s="72">
        <f>(U430*'"Вес" ПИР'!$B$22+W430*'"Вес" ПИР'!$B$23)/100</f>
        <v>0</v>
      </c>
      <c r="Y430" s="39"/>
      <c r="Z430" s="39"/>
      <c r="AA430" s="39"/>
      <c r="AB430" s="39"/>
      <c r="AC430" s="39"/>
      <c r="AD430" s="39"/>
      <c r="AE430" s="39"/>
      <c r="AF430" s="39"/>
      <c r="AG430" s="38">
        <f>(Z430*'"Вес" ПИР'!$B$28+AB430*'"Вес" ПИР'!$B$29+AD430*'"Вес" ПИР'!$B$30+AF430*'"Вес" ПИР'!$B$31)/100</f>
        <v>0</v>
      </c>
      <c r="AH430" s="39" t="s">
        <v>571</v>
      </c>
      <c r="AI430" s="39"/>
      <c r="AJ430" s="39" t="s">
        <v>575</v>
      </c>
      <c r="AK430" s="39"/>
      <c r="AL430" s="39"/>
      <c r="AM430" s="39"/>
      <c r="AN430" s="39"/>
      <c r="AO430" s="39"/>
      <c r="AP430" s="39" t="s">
        <v>575</v>
      </c>
      <c r="AQ430" s="39"/>
      <c r="AR430" s="39"/>
      <c r="AS430" s="39"/>
      <c r="AT430" s="39" t="s">
        <v>575</v>
      </c>
      <c r="AU430" s="39"/>
      <c r="AV430" s="39"/>
      <c r="AW430" s="39"/>
      <c r="AX430" s="39"/>
      <c r="AY430" s="39"/>
      <c r="AZ430" s="39"/>
      <c r="BA430" s="39"/>
      <c r="BB430" s="72">
        <f>(AI430*'"Вес" ПИР'!$B$36+AK430*'"Вес" ПИР'!$B$37+AM430*'"Вес" ПИР'!$B$38+AO430*'"Вес" ПИР'!$B$39+AQ430*'"Вес" ПИР'!$B$40+AS430*'"Вес" ПИР'!$B$41+AU430*'"Вес" ПИР'!$B$42+AW430*'"Вес" ПИР'!$B$43+AY430*'"Вес" ПИР'!$B$44+BA430*'"Вес" ПИР'!$B$45)/100</f>
        <v>0</v>
      </c>
      <c r="BC430" s="39" t="s">
        <v>576</v>
      </c>
      <c r="BD430" s="39"/>
      <c r="BE430" s="39" t="s">
        <v>576</v>
      </c>
      <c r="BF430" s="57"/>
      <c r="BG430" s="72">
        <f>(BD430*'"Вес" ПИР'!$B$50+BF430*'"Вес" ПИР'!$B$51)/100</f>
        <v>0</v>
      </c>
      <c r="BH430" s="39"/>
      <c r="BI430" s="72">
        <v>0</v>
      </c>
      <c r="BJ430" s="39"/>
      <c r="BK430" s="54" t="s">
        <v>729</v>
      </c>
      <c r="BL430" s="38">
        <f>(S430*'"Вес" ПИР'!$B$3+X430*'"Вес" ПИР'!$B$4+AG430*'"Вес" ПИР'!$B$5+BB430*'"Вес" ПИР'!$B$6+BG430*'"Вес" ПИР'!$B$7+BI430*'"Вес" ПИР'!$B$8)/100</f>
        <v>0</v>
      </c>
    </row>
    <row r="431" spans="1:64" ht="28">
      <c r="A431" s="39"/>
      <c r="B431" s="54">
        <v>2026</v>
      </c>
      <c r="C431" s="39" t="s">
        <v>565</v>
      </c>
      <c r="D431" s="39">
        <v>632400500</v>
      </c>
      <c r="E431" s="39" t="s">
        <v>726</v>
      </c>
      <c r="F431" s="39" t="s">
        <v>732</v>
      </c>
      <c r="G431" s="39"/>
      <c r="H431" s="39" t="s">
        <v>856</v>
      </c>
      <c r="I431" s="39" t="s">
        <v>418</v>
      </c>
      <c r="J431" s="39"/>
      <c r="K431" s="39" t="s">
        <v>571</v>
      </c>
      <c r="L431" s="39"/>
      <c r="M431" s="39" t="s">
        <v>570</v>
      </c>
      <c r="N431" s="39"/>
      <c r="O431" s="39" t="s">
        <v>570</v>
      </c>
      <c r="P431" s="39"/>
      <c r="Q431" s="39" t="s">
        <v>571</v>
      </c>
      <c r="R431" s="39"/>
      <c r="S431" s="38">
        <f>(J431*'"Вес" ПИР'!$B$13+L431*'"Вес" ПИР'!$B$14+N431*'"Вес" ПИР'!$B$15+P431*'"Вес" ПИР'!$B$16+R431*'"Вес" ПИР'!$B$17)/100</f>
        <v>0</v>
      </c>
      <c r="T431" s="39" t="s">
        <v>135</v>
      </c>
      <c r="U431" s="39"/>
      <c r="V431" s="39" t="s">
        <v>135</v>
      </c>
      <c r="W431" s="39"/>
      <c r="X431" s="72">
        <f>(U431*'"Вес" ПИР'!$B$22+W431*'"Вес" ПИР'!$B$23)/100</f>
        <v>0</v>
      </c>
      <c r="Y431" s="39"/>
      <c r="Z431" s="39"/>
      <c r="AA431" s="39"/>
      <c r="AB431" s="39"/>
      <c r="AC431" s="39"/>
      <c r="AD431" s="39"/>
      <c r="AE431" s="39"/>
      <c r="AF431" s="39"/>
      <c r="AG431" s="38">
        <f>(Z431*'"Вес" ПИР'!$B$28+AB431*'"Вес" ПИР'!$B$29+AD431*'"Вес" ПИР'!$B$30+AF431*'"Вес" ПИР'!$B$31)/100</f>
        <v>0</v>
      </c>
      <c r="AH431" s="39" t="s">
        <v>571</v>
      </c>
      <c r="AI431" s="39"/>
      <c r="AJ431" s="39" t="s">
        <v>575</v>
      </c>
      <c r="AK431" s="39"/>
      <c r="AL431" s="39"/>
      <c r="AM431" s="39"/>
      <c r="AN431" s="39"/>
      <c r="AO431" s="39"/>
      <c r="AP431" s="39" t="s">
        <v>575</v>
      </c>
      <c r="AQ431" s="39"/>
      <c r="AR431" s="39"/>
      <c r="AS431" s="39"/>
      <c r="AT431" s="39" t="s">
        <v>575</v>
      </c>
      <c r="AU431" s="39"/>
      <c r="AV431" s="39"/>
      <c r="AW431" s="39"/>
      <c r="AX431" s="39"/>
      <c r="AY431" s="39"/>
      <c r="AZ431" s="39"/>
      <c r="BA431" s="39"/>
      <c r="BB431" s="72">
        <f>(AI431*'"Вес" ПИР'!$B$36+AK431*'"Вес" ПИР'!$B$37+AM431*'"Вес" ПИР'!$B$38+AO431*'"Вес" ПИР'!$B$39+AQ431*'"Вес" ПИР'!$B$40+AS431*'"Вес" ПИР'!$B$41+AU431*'"Вес" ПИР'!$B$42+AW431*'"Вес" ПИР'!$B$43+AY431*'"Вес" ПИР'!$B$44+BA431*'"Вес" ПИР'!$B$45)/100</f>
        <v>0</v>
      </c>
      <c r="BC431" s="39" t="s">
        <v>576</v>
      </c>
      <c r="BD431" s="39"/>
      <c r="BE431" s="39" t="s">
        <v>576</v>
      </c>
      <c r="BF431" s="57"/>
      <c r="BG431" s="72">
        <f>(BD431*'"Вес" ПИР'!$B$50+BF431*'"Вес" ПИР'!$B$51)/100</f>
        <v>0</v>
      </c>
      <c r="BH431" s="39"/>
      <c r="BI431" s="72">
        <v>0</v>
      </c>
      <c r="BJ431" s="39"/>
      <c r="BK431" s="54" t="s">
        <v>729</v>
      </c>
      <c r="BL431" s="38">
        <f>(S431*'"Вес" ПИР'!$B$3+X431*'"Вес" ПИР'!$B$4+AG431*'"Вес" ПИР'!$B$5+BB431*'"Вес" ПИР'!$B$6+BG431*'"Вес" ПИР'!$B$7+BI431*'"Вес" ПИР'!$B$8)/100</f>
        <v>0</v>
      </c>
    </row>
    <row r="432" spans="1:64" ht="28">
      <c r="A432" s="39"/>
      <c r="B432" s="54">
        <v>2026</v>
      </c>
      <c r="C432" s="39" t="s">
        <v>565</v>
      </c>
      <c r="D432" s="39">
        <v>632400700</v>
      </c>
      <c r="E432" s="39" t="s">
        <v>726</v>
      </c>
      <c r="F432" s="39" t="s">
        <v>732</v>
      </c>
      <c r="G432" s="39"/>
      <c r="H432" s="39" t="s">
        <v>857</v>
      </c>
      <c r="I432" s="39" t="s">
        <v>418</v>
      </c>
      <c r="J432" s="39"/>
      <c r="K432" s="39" t="s">
        <v>571</v>
      </c>
      <c r="L432" s="39"/>
      <c r="M432" s="39" t="s">
        <v>570</v>
      </c>
      <c r="N432" s="39"/>
      <c r="O432" s="39" t="s">
        <v>570</v>
      </c>
      <c r="P432" s="39"/>
      <c r="Q432" s="39" t="s">
        <v>571</v>
      </c>
      <c r="R432" s="39"/>
      <c r="S432" s="38">
        <f>(J432*'"Вес" ПИР'!$B$13+L432*'"Вес" ПИР'!$B$14+N432*'"Вес" ПИР'!$B$15+P432*'"Вес" ПИР'!$B$16+R432*'"Вес" ПИР'!$B$17)/100</f>
        <v>0</v>
      </c>
      <c r="T432" s="39" t="s">
        <v>135</v>
      </c>
      <c r="U432" s="39"/>
      <c r="V432" s="39" t="s">
        <v>135</v>
      </c>
      <c r="W432" s="39"/>
      <c r="X432" s="72">
        <f>(U432*'"Вес" ПИР'!$B$22+W432*'"Вес" ПИР'!$B$23)/100</f>
        <v>0</v>
      </c>
      <c r="Y432" s="39"/>
      <c r="Z432" s="39"/>
      <c r="AA432" s="39"/>
      <c r="AB432" s="39"/>
      <c r="AC432" s="39"/>
      <c r="AD432" s="39"/>
      <c r="AE432" s="39"/>
      <c r="AF432" s="39"/>
      <c r="AG432" s="38">
        <f>(Z432*'"Вес" ПИР'!$B$28+AB432*'"Вес" ПИР'!$B$29+AD432*'"Вес" ПИР'!$B$30+AF432*'"Вес" ПИР'!$B$31)/100</f>
        <v>0</v>
      </c>
      <c r="AH432" s="39" t="s">
        <v>571</v>
      </c>
      <c r="AI432" s="39"/>
      <c r="AJ432" s="39" t="s">
        <v>575</v>
      </c>
      <c r="AK432" s="39"/>
      <c r="AL432" s="39"/>
      <c r="AM432" s="39"/>
      <c r="AN432" s="39"/>
      <c r="AO432" s="39"/>
      <c r="AP432" s="39" t="s">
        <v>575</v>
      </c>
      <c r="AQ432" s="39"/>
      <c r="AR432" s="39"/>
      <c r="AS432" s="39"/>
      <c r="AT432" s="39" t="s">
        <v>575</v>
      </c>
      <c r="AU432" s="39"/>
      <c r="AV432" s="39"/>
      <c r="AW432" s="39"/>
      <c r="AX432" s="39"/>
      <c r="AY432" s="39"/>
      <c r="AZ432" s="39"/>
      <c r="BA432" s="39"/>
      <c r="BB432" s="72">
        <f>(AI432*'"Вес" ПИР'!$B$36+AK432*'"Вес" ПИР'!$B$37+AM432*'"Вес" ПИР'!$B$38+AO432*'"Вес" ПИР'!$B$39+AQ432*'"Вес" ПИР'!$B$40+AS432*'"Вес" ПИР'!$B$41+AU432*'"Вес" ПИР'!$B$42+AW432*'"Вес" ПИР'!$B$43+AY432*'"Вес" ПИР'!$B$44+BA432*'"Вес" ПИР'!$B$45)/100</f>
        <v>0</v>
      </c>
      <c r="BC432" s="39" t="s">
        <v>576</v>
      </c>
      <c r="BD432" s="39"/>
      <c r="BE432" s="39" t="s">
        <v>576</v>
      </c>
      <c r="BF432" s="57"/>
      <c r="BG432" s="72">
        <f>(BD432*'"Вес" ПИР'!$B$50+BF432*'"Вес" ПИР'!$B$51)/100</f>
        <v>0</v>
      </c>
      <c r="BH432" s="39"/>
      <c r="BI432" s="72">
        <v>0</v>
      </c>
      <c r="BJ432" s="39"/>
      <c r="BK432" s="54" t="s">
        <v>729</v>
      </c>
      <c r="BL432" s="38">
        <f>(S432*'"Вес" ПИР'!$B$3+X432*'"Вес" ПИР'!$B$4+AG432*'"Вес" ПИР'!$B$5+BB432*'"Вес" ПИР'!$B$6+BG432*'"Вес" ПИР'!$B$7+BI432*'"Вес" ПИР'!$B$8)/100</f>
        <v>0</v>
      </c>
    </row>
    <row r="433" spans="1:64" ht="28">
      <c r="A433" s="39"/>
      <c r="B433" s="54">
        <v>2026</v>
      </c>
      <c r="C433" s="39" t="s">
        <v>565</v>
      </c>
      <c r="D433" s="39">
        <v>632400800</v>
      </c>
      <c r="E433" s="39" t="s">
        <v>726</v>
      </c>
      <c r="F433" s="39" t="s">
        <v>732</v>
      </c>
      <c r="G433" s="39"/>
      <c r="H433" s="39" t="s">
        <v>858</v>
      </c>
      <c r="I433" s="39" t="s">
        <v>418</v>
      </c>
      <c r="J433" s="39"/>
      <c r="K433" s="39" t="s">
        <v>571</v>
      </c>
      <c r="L433" s="39"/>
      <c r="M433" s="39" t="s">
        <v>570</v>
      </c>
      <c r="N433" s="39"/>
      <c r="O433" s="39" t="s">
        <v>570</v>
      </c>
      <c r="P433" s="39"/>
      <c r="Q433" s="39" t="s">
        <v>571</v>
      </c>
      <c r="R433" s="39"/>
      <c r="S433" s="38">
        <f>(J433*'"Вес" ПИР'!$B$13+L433*'"Вес" ПИР'!$B$14+N433*'"Вес" ПИР'!$B$15+P433*'"Вес" ПИР'!$B$16+R433*'"Вес" ПИР'!$B$17)/100</f>
        <v>0</v>
      </c>
      <c r="T433" s="39" t="s">
        <v>135</v>
      </c>
      <c r="U433" s="39"/>
      <c r="V433" s="39" t="s">
        <v>135</v>
      </c>
      <c r="W433" s="39"/>
      <c r="X433" s="72">
        <f>(U433*'"Вес" ПИР'!$B$22+W433*'"Вес" ПИР'!$B$23)/100</f>
        <v>0</v>
      </c>
      <c r="Y433" s="39"/>
      <c r="Z433" s="39"/>
      <c r="AA433" s="39"/>
      <c r="AB433" s="39"/>
      <c r="AC433" s="39"/>
      <c r="AD433" s="39"/>
      <c r="AE433" s="39"/>
      <c r="AF433" s="39"/>
      <c r="AG433" s="38">
        <f>(Z433*'"Вес" ПИР'!$B$28+AB433*'"Вес" ПИР'!$B$29+AD433*'"Вес" ПИР'!$B$30+AF433*'"Вес" ПИР'!$B$31)/100</f>
        <v>0</v>
      </c>
      <c r="AH433" s="39" t="s">
        <v>571</v>
      </c>
      <c r="AI433" s="39"/>
      <c r="AJ433" s="39" t="s">
        <v>575</v>
      </c>
      <c r="AK433" s="39"/>
      <c r="AL433" s="39"/>
      <c r="AM433" s="39"/>
      <c r="AN433" s="39"/>
      <c r="AO433" s="39"/>
      <c r="AP433" s="39" t="s">
        <v>575</v>
      </c>
      <c r="AQ433" s="39"/>
      <c r="AR433" s="39"/>
      <c r="AS433" s="39"/>
      <c r="AT433" s="39" t="s">
        <v>575</v>
      </c>
      <c r="AU433" s="39"/>
      <c r="AV433" s="39"/>
      <c r="AW433" s="39"/>
      <c r="AX433" s="39"/>
      <c r="AY433" s="39"/>
      <c r="AZ433" s="39"/>
      <c r="BA433" s="39"/>
      <c r="BB433" s="72">
        <f>(AI433*'"Вес" ПИР'!$B$36+AK433*'"Вес" ПИР'!$B$37+AM433*'"Вес" ПИР'!$B$38+AO433*'"Вес" ПИР'!$B$39+AQ433*'"Вес" ПИР'!$B$40+AS433*'"Вес" ПИР'!$B$41+AU433*'"Вес" ПИР'!$B$42+AW433*'"Вес" ПИР'!$B$43+AY433*'"Вес" ПИР'!$B$44+BA433*'"Вес" ПИР'!$B$45)/100</f>
        <v>0</v>
      </c>
      <c r="BC433" s="39" t="s">
        <v>576</v>
      </c>
      <c r="BD433" s="39"/>
      <c r="BE433" s="39" t="s">
        <v>576</v>
      </c>
      <c r="BF433" s="57"/>
      <c r="BG433" s="72">
        <f>(BD433*'"Вес" ПИР'!$B$50+BF433*'"Вес" ПИР'!$B$51)/100</f>
        <v>0</v>
      </c>
      <c r="BH433" s="39"/>
      <c r="BI433" s="72">
        <v>0</v>
      </c>
      <c r="BJ433" s="39"/>
      <c r="BK433" s="54" t="s">
        <v>729</v>
      </c>
      <c r="BL433" s="38">
        <f>(S433*'"Вес" ПИР'!$B$3+X433*'"Вес" ПИР'!$B$4+AG433*'"Вес" ПИР'!$B$5+BB433*'"Вес" ПИР'!$B$6+BG433*'"Вес" ПИР'!$B$7+BI433*'"Вес" ПИР'!$B$8)/100</f>
        <v>0</v>
      </c>
    </row>
    <row r="434" spans="1:64" ht="28">
      <c r="A434" s="39"/>
      <c r="B434" s="54">
        <v>2026</v>
      </c>
      <c r="C434" s="39" t="s">
        <v>565</v>
      </c>
      <c r="D434" s="39">
        <v>636233400</v>
      </c>
      <c r="E434" s="39" t="s">
        <v>726</v>
      </c>
      <c r="F434" s="39" t="s">
        <v>788</v>
      </c>
      <c r="G434" s="39" t="s">
        <v>789</v>
      </c>
      <c r="H434" s="39" t="s">
        <v>859</v>
      </c>
      <c r="I434" s="39" t="s">
        <v>418</v>
      </c>
      <c r="J434" s="39"/>
      <c r="K434" s="39" t="s">
        <v>571</v>
      </c>
      <c r="L434" s="39"/>
      <c r="M434" s="39" t="s">
        <v>570</v>
      </c>
      <c r="N434" s="39"/>
      <c r="O434" s="39" t="s">
        <v>570</v>
      </c>
      <c r="P434" s="39"/>
      <c r="Q434" s="39" t="s">
        <v>571</v>
      </c>
      <c r="R434" s="39"/>
      <c r="S434" s="38">
        <f>(J434*'"Вес" ПИР'!$B$13+L434*'"Вес" ПИР'!$B$14+N434*'"Вес" ПИР'!$B$15+P434*'"Вес" ПИР'!$B$16+R434*'"Вес" ПИР'!$B$17)/100</f>
        <v>0</v>
      </c>
      <c r="T434" s="39" t="s">
        <v>584</v>
      </c>
      <c r="U434" s="39"/>
      <c r="V434" s="39" t="s">
        <v>584</v>
      </c>
      <c r="W434" s="39"/>
      <c r="X434" s="72">
        <f>(U434*'"Вес" ПИР'!$B$22+W434*'"Вес" ПИР'!$B$23)/100</f>
        <v>0</v>
      </c>
      <c r="Y434" s="39"/>
      <c r="Z434" s="39"/>
      <c r="AA434" s="39"/>
      <c r="AB434" s="39"/>
      <c r="AC434" s="39"/>
      <c r="AD434" s="39"/>
      <c r="AE434" s="39"/>
      <c r="AF434" s="39"/>
      <c r="AG434" s="38">
        <f>(Z434*'"Вес" ПИР'!$B$28+AB434*'"Вес" ПИР'!$B$29+AD434*'"Вес" ПИР'!$B$30+AF434*'"Вес" ПИР'!$B$31)/100</f>
        <v>0</v>
      </c>
      <c r="AH434" s="39" t="s">
        <v>571</v>
      </c>
      <c r="AI434" s="39"/>
      <c r="AJ434" s="39" t="s">
        <v>575</v>
      </c>
      <c r="AK434" s="39"/>
      <c r="AL434" s="39"/>
      <c r="AM434" s="39"/>
      <c r="AN434" s="39"/>
      <c r="AO434" s="39"/>
      <c r="AP434" s="39" t="s">
        <v>575</v>
      </c>
      <c r="AQ434" s="39"/>
      <c r="AR434" s="39"/>
      <c r="AS434" s="39"/>
      <c r="AT434" s="39" t="s">
        <v>575</v>
      </c>
      <c r="AU434" s="39"/>
      <c r="AV434" s="39"/>
      <c r="AW434" s="39"/>
      <c r="AX434" s="39"/>
      <c r="AY434" s="39"/>
      <c r="AZ434" s="39"/>
      <c r="BA434" s="39"/>
      <c r="BB434" s="72">
        <f>(AI434*'"Вес" ПИР'!$B$36+AK434*'"Вес" ПИР'!$B$37+AM434*'"Вес" ПИР'!$B$38+AO434*'"Вес" ПИР'!$B$39+AQ434*'"Вес" ПИР'!$B$40+AS434*'"Вес" ПИР'!$B$41+AU434*'"Вес" ПИР'!$B$42+AW434*'"Вес" ПИР'!$B$43+AY434*'"Вес" ПИР'!$B$44+BA434*'"Вес" ПИР'!$B$45)/100</f>
        <v>0</v>
      </c>
      <c r="BC434" s="39" t="s">
        <v>576</v>
      </c>
      <c r="BD434" s="39"/>
      <c r="BE434" s="39" t="s">
        <v>576</v>
      </c>
      <c r="BF434" s="57"/>
      <c r="BG434" s="72">
        <f>(BD434*'"Вес" ПИР'!$B$50+BF434*'"Вес" ПИР'!$B$51)/100</f>
        <v>0</v>
      </c>
      <c r="BH434" s="39"/>
      <c r="BI434" s="72">
        <v>0</v>
      </c>
      <c r="BJ434" s="39"/>
      <c r="BK434" s="54" t="s">
        <v>729</v>
      </c>
      <c r="BL434" s="38">
        <f>(S434*'"Вес" ПИР'!$B$3+X434*'"Вес" ПИР'!$B$4+AG434*'"Вес" ПИР'!$B$5+BB434*'"Вес" ПИР'!$B$6+BG434*'"Вес" ПИР'!$B$7+BI434*'"Вес" ПИР'!$B$8)/100</f>
        <v>0</v>
      </c>
    </row>
    <row r="435" spans="1:64" ht="28">
      <c r="A435" s="39"/>
      <c r="B435" s="54">
        <v>2026</v>
      </c>
      <c r="C435" s="39" t="s">
        <v>565</v>
      </c>
      <c r="D435" s="39">
        <v>636237500</v>
      </c>
      <c r="E435" s="39" t="s">
        <v>726</v>
      </c>
      <c r="F435" s="39" t="s">
        <v>788</v>
      </c>
      <c r="G435" s="39" t="s">
        <v>793</v>
      </c>
      <c r="H435" s="39" t="s">
        <v>860</v>
      </c>
      <c r="I435" s="39" t="s">
        <v>418</v>
      </c>
      <c r="J435" s="39"/>
      <c r="K435" s="39" t="s">
        <v>571</v>
      </c>
      <c r="L435" s="39"/>
      <c r="M435" s="39" t="s">
        <v>570</v>
      </c>
      <c r="N435" s="39"/>
      <c r="O435" s="39" t="s">
        <v>570</v>
      </c>
      <c r="P435" s="39"/>
      <c r="Q435" s="39" t="s">
        <v>571</v>
      </c>
      <c r="R435" s="39"/>
      <c r="S435" s="38">
        <f>(J435*'"Вес" ПИР'!$B$13+L435*'"Вес" ПИР'!$B$14+N435*'"Вес" ПИР'!$B$15+P435*'"Вес" ПИР'!$B$16+R435*'"Вес" ПИР'!$B$17)/100</f>
        <v>0</v>
      </c>
      <c r="T435" s="39" t="s">
        <v>584</v>
      </c>
      <c r="U435" s="39"/>
      <c r="V435" s="39" t="s">
        <v>584</v>
      </c>
      <c r="W435" s="39"/>
      <c r="X435" s="72">
        <f>(U435*'"Вес" ПИР'!$B$22+W435*'"Вес" ПИР'!$B$23)/100</f>
        <v>0</v>
      </c>
      <c r="Y435" s="39"/>
      <c r="Z435" s="39"/>
      <c r="AA435" s="39"/>
      <c r="AB435" s="39"/>
      <c r="AC435" s="39"/>
      <c r="AD435" s="39"/>
      <c r="AE435" s="39"/>
      <c r="AF435" s="39"/>
      <c r="AG435" s="38">
        <f>(Z435*'"Вес" ПИР'!$B$28+AB435*'"Вес" ПИР'!$B$29+AD435*'"Вес" ПИР'!$B$30+AF435*'"Вес" ПИР'!$B$31)/100</f>
        <v>0</v>
      </c>
      <c r="AH435" s="39" t="s">
        <v>571</v>
      </c>
      <c r="AI435" s="39"/>
      <c r="AJ435" s="39" t="s">
        <v>575</v>
      </c>
      <c r="AK435" s="39"/>
      <c r="AL435" s="39"/>
      <c r="AM435" s="39"/>
      <c r="AN435" s="39"/>
      <c r="AO435" s="39"/>
      <c r="AP435" s="39" t="s">
        <v>575</v>
      </c>
      <c r="AQ435" s="39"/>
      <c r="AR435" s="39"/>
      <c r="AS435" s="39"/>
      <c r="AT435" s="39" t="s">
        <v>575</v>
      </c>
      <c r="AU435" s="39"/>
      <c r="AV435" s="39"/>
      <c r="AW435" s="39"/>
      <c r="AX435" s="39"/>
      <c r="AY435" s="39"/>
      <c r="AZ435" s="39"/>
      <c r="BA435" s="39"/>
      <c r="BB435" s="72">
        <f>(AI435*'"Вес" ПИР'!$B$36+AK435*'"Вес" ПИР'!$B$37+AM435*'"Вес" ПИР'!$B$38+AO435*'"Вес" ПИР'!$B$39+AQ435*'"Вес" ПИР'!$B$40+AS435*'"Вес" ПИР'!$B$41+AU435*'"Вес" ПИР'!$B$42+AW435*'"Вес" ПИР'!$B$43+AY435*'"Вес" ПИР'!$B$44+BA435*'"Вес" ПИР'!$B$45)/100</f>
        <v>0</v>
      </c>
      <c r="BC435" s="39" t="s">
        <v>576</v>
      </c>
      <c r="BD435" s="39"/>
      <c r="BE435" s="39" t="s">
        <v>576</v>
      </c>
      <c r="BF435" s="57"/>
      <c r="BG435" s="72">
        <f>(BD435*'"Вес" ПИР'!$B$50+BF435*'"Вес" ПИР'!$B$51)/100</f>
        <v>0</v>
      </c>
      <c r="BH435" s="39"/>
      <c r="BI435" s="72">
        <v>0</v>
      </c>
      <c r="BJ435" s="39"/>
      <c r="BK435" s="54" t="s">
        <v>729</v>
      </c>
      <c r="BL435" s="38">
        <f>(S435*'"Вес" ПИР'!$B$3+X435*'"Вес" ПИР'!$B$4+AG435*'"Вес" ПИР'!$B$5+BB435*'"Вес" ПИР'!$B$6+BG435*'"Вес" ПИР'!$B$7+BI435*'"Вес" ПИР'!$B$8)/100</f>
        <v>0</v>
      </c>
    </row>
    <row r="436" spans="1:64" ht="28">
      <c r="A436" s="39"/>
      <c r="B436" s="54">
        <v>2026</v>
      </c>
      <c r="C436" s="39" t="s">
        <v>565</v>
      </c>
      <c r="D436" s="39">
        <v>636267300</v>
      </c>
      <c r="E436" s="39" t="s">
        <v>726</v>
      </c>
      <c r="F436" s="39" t="s">
        <v>788</v>
      </c>
      <c r="G436" s="39" t="s">
        <v>861</v>
      </c>
      <c r="H436" s="39" t="s">
        <v>265</v>
      </c>
      <c r="I436" s="39" t="s">
        <v>418</v>
      </c>
      <c r="J436" s="39"/>
      <c r="K436" s="39" t="s">
        <v>571</v>
      </c>
      <c r="L436" s="39"/>
      <c r="M436" s="39" t="s">
        <v>570</v>
      </c>
      <c r="N436" s="39"/>
      <c r="O436" s="39" t="s">
        <v>570</v>
      </c>
      <c r="P436" s="39"/>
      <c r="Q436" s="39" t="s">
        <v>571</v>
      </c>
      <c r="R436" s="39"/>
      <c r="S436" s="38">
        <f>(J436*'"Вес" ПИР'!$B$13+L436*'"Вес" ПИР'!$B$14+N436*'"Вес" ПИР'!$B$15+P436*'"Вес" ПИР'!$B$16+R436*'"Вес" ПИР'!$B$17)/100</f>
        <v>0</v>
      </c>
      <c r="T436" s="39" t="s">
        <v>584</v>
      </c>
      <c r="U436" s="39"/>
      <c r="V436" s="39" t="s">
        <v>584</v>
      </c>
      <c r="W436" s="39"/>
      <c r="X436" s="72">
        <f>(U436*'"Вес" ПИР'!$B$22+W436*'"Вес" ПИР'!$B$23)/100</f>
        <v>0</v>
      </c>
      <c r="Y436" s="39"/>
      <c r="Z436" s="39"/>
      <c r="AA436" s="39"/>
      <c r="AB436" s="39"/>
      <c r="AC436" s="39"/>
      <c r="AD436" s="39"/>
      <c r="AE436" s="39"/>
      <c r="AF436" s="39"/>
      <c r="AG436" s="38">
        <f>(Z436*'"Вес" ПИР'!$B$28+AB436*'"Вес" ПИР'!$B$29+AD436*'"Вес" ПИР'!$B$30+AF436*'"Вес" ПИР'!$B$31)/100</f>
        <v>0</v>
      </c>
      <c r="AH436" s="39" t="s">
        <v>571</v>
      </c>
      <c r="AI436" s="39"/>
      <c r="AJ436" s="39" t="s">
        <v>575</v>
      </c>
      <c r="AK436" s="39"/>
      <c r="AL436" s="39"/>
      <c r="AM436" s="39"/>
      <c r="AN436" s="39"/>
      <c r="AO436" s="39"/>
      <c r="AP436" s="39" t="s">
        <v>575</v>
      </c>
      <c r="AQ436" s="39"/>
      <c r="AR436" s="39"/>
      <c r="AS436" s="39"/>
      <c r="AT436" s="39" t="s">
        <v>575</v>
      </c>
      <c r="AU436" s="39"/>
      <c r="AV436" s="39"/>
      <c r="AW436" s="39"/>
      <c r="AX436" s="39"/>
      <c r="AY436" s="39"/>
      <c r="AZ436" s="39"/>
      <c r="BA436" s="39"/>
      <c r="BB436" s="72">
        <f>(AI436*'"Вес" ПИР'!$B$36+AK436*'"Вес" ПИР'!$B$37+AM436*'"Вес" ПИР'!$B$38+AO436*'"Вес" ПИР'!$B$39+AQ436*'"Вес" ПИР'!$B$40+AS436*'"Вес" ПИР'!$B$41+AU436*'"Вес" ПИР'!$B$42+AW436*'"Вес" ПИР'!$B$43+AY436*'"Вес" ПИР'!$B$44+BA436*'"Вес" ПИР'!$B$45)/100</f>
        <v>0</v>
      </c>
      <c r="BC436" s="39" t="s">
        <v>576</v>
      </c>
      <c r="BD436" s="39"/>
      <c r="BE436" s="39" t="s">
        <v>576</v>
      </c>
      <c r="BF436" s="57"/>
      <c r="BG436" s="72">
        <f>(BD436*'"Вес" ПИР'!$B$50+BF436*'"Вес" ПИР'!$B$51)/100</f>
        <v>0</v>
      </c>
      <c r="BH436" s="39"/>
      <c r="BI436" s="72">
        <v>0</v>
      </c>
      <c r="BJ436" s="39"/>
      <c r="BK436" s="54" t="s">
        <v>729</v>
      </c>
      <c r="BL436" s="38">
        <f>(S436*'"Вес" ПИР'!$B$3+X436*'"Вес" ПИР'!$B$4+AG436*'"Вес" ПИР'!$B$5+BB436*'"Вес" ПИР'!$B$6+BG436*'"Вес" ПИР'!$B$7+BI436*'"Вес" ПИР'!$B$8)/100</f>
        <v>0</v>
      </c>
    </row>
    <row r="437" spans="1:64" ht="28">
      <c r="A437" s="39"/>
      <c r="B437" s="54">
        <v>2026</v>
      </c>
      <c r="C437" s="39" t="s">
        <v>565</v>
      </c>
      <c r="D437" s="39">
        <v>636837200</v>
      </c>
      <c r="E437" s="39" t="s">
        <v>726</v>
      </c>
      <c r="F437" s="39" t="s">
        <v>813</v>
      </c>
      <c r="G437" s="39" t="s">
        <v>816</v>
      </c>
      <c r="H437" s="39" t="s">
        <v>862</v>
      </c>
      <c r="I437" s="39" t="s">
        <v>418</v>
      </c>
      <c r="J437" s="39"/>
      <c r="K437" s="39" t="s">
        <v>571</v>
      </c>
      <c r="L437" s="39"/>
      <c r="M437" s="39" t="s">
        <v>570</v>
      </c>
      <c r="N437" s="39"/>
      <c r="O437" s="39" t="s">
        <v>570</v>
      </c>
      <c r="P437" s="39"/>
      <c r="Q437" s="39" t="s">
        <v>571</v>
      </c>
      <c r="R437" s="39"/>
      <c r="S437" s="38">
        <f>(J437*'"Вес" ПИР'!$B$13+L437*'"Вес" ПИР'!$B$14+N437*'"Вес" ПИР'!$B$15+P437*'"Вес" ПИР'!$B$16+R437*'"Вес" ПИР'!$B$17)/100</f>
        <v>0</v>
      </c>
      <c r="T437" s="39" t="s">
        <v>135</v>
      </c>
      <c r="U437" s="39"/>
      <c r="V437" s="39" t="s">
        <v>135</v>
      </c>
      <c r="W437" s="39"/>
      <c r="X437" s="72">
        <f>(U437*'"Вес" ПИР'!$B$22+W437*'"Вес" ПИР'!$B$23)/100</f>
        <v>0</v>
      </c>
      <c r="Y437" s="39"/>
      <c r="Z437" s="39"/>
      <c r="AA437" s="39"/>
      <c r="AB437" s="39"/>
      <c r="AC437" s="39"/>
      <c r="AD437" s="39"/>
      <c r="AE437" s="39"/>
      <c r="AF437" s="39"/>
      <c r="AG437" s="38">
        <f>(Z437*'"Вес" ПИР'!$B$28+AB437*'"Вес" ПИР'!$B$29+AD437*'"Вес" ПИР'!$B$30+AF437*'"Вес" ПИР'!$B$31)/100</f>
        <v>0</v>
      </c>
      <c r="AH437" s="39" t="s">
        <v>571</v>
      </c>
      <c r="AI437" s="39"/>
      <c r="AJ437" s="39" t="s">
        <v>575</v>
      </c>
      <c r="AK437" s="39"/>
      <c r="AL437" s="39"/>
      <c r="AM437" s="39"/>
      <c r="AN437" s="39"/>
      <c r="AO437" s="39"/>
      <c r="AP437" s="39" t="s">
        <v>575</v>
      </c>
      <c r="AQ437" s="39"/>
      <c r="AR437" s="39"/>
      <c r="AS437" s="39"/>
      <c r="AT437" s="39" t="s">
        <v>575</v>
      </c>
      <c r="AU437" s="39"/>
      <c r="AV437" s="39"/>
      <c r="AW437" s="39"/>
      <c r="AX437" s="39"/>
      <c r="AY437" s="39"/>
      <c r="AZ437" s="39"/>
      <c r="BA437" s="39"/>
      <c r="BB437" s="72">
        <f>(AI437*'"Вес" ПИР'!$B$36+AK437*'"Вес" ПИР'!$B$37+AM437*'"Вес" ПИР'!$B$38+AO437*'"Вес" ПИР'!$B$39+AQ437*'"Вес" ПИР'!$B$40+AS437*'"Вес" ПИР'!$B$41+AU437*'"Вес" ПИР'!$B$42+AW437*'"Вес" ПИР'!$B$43+AY437*'"Вес" ПИР'!$B$44+BA437*'"Вес" ПИР'!$B$45)/100</f>
        <v>0</v>
      </c>
      <c r="BC437" s="39" t="s">
        <v>576</v>
      </c>
      <c r="BD437" s="39"/>
      <c r="BE437" s="39" t="s">
        <v>576</v>
      </c>
      <c r="BF437" s="57"/>
      <c r="BG437" s="72">
        <f>(BD437*'"Вес" ПИР'!$B$50+BF437*'"Вес" ПИР'!$B$51)/100</f>
        <v>0</v>
      </c>
      <c r="BH437" s="39"/>
      <c r="BI437" s="72">
        <v>0</v>
      </c>
      <c r="BJ437" s="39"/>
      <c r="BK437" s="54" t="s">
        <v>729</v>
      </c>
      <c r="BL437" s="38">
        <f>(S437*'"Вес" ПИР'!$B$3+X437*'"Вес" ПИР'!$B$4+AG437*'"Вес" ПИР'!$B$5+BB437*'"Вес" ПИР'!$B$6+BG437*'"Вес" ПИР'!$B$7+BI437*'"Вес" ПИР'!$B$8)/100</f>
        <v>0</v>
      </c>
    </row>
    <row r="438" spans="1:64" ht="28">
      <c r="A438" s="39"/>
      <c r="B438" s="54">
        <v>2026</v>
      </c>
      <c r="C438" s="39" t="s">
        <v>565</v>
      </c>
      <c r="D438" s="39">
        <v>636837600</v>
      </c>
      <c r="E438" s="39" t="s">
        <v>726</v>
      </c>
      <c r="F438" s="39" t="s">
        <v>813</v>
      </c>
      <c r="G438" s="39" t="s">
        <v>816</v>
      </c>
      <c r="H438" s="39" t="s">
        <v>863</v>
      </c>
      <c r="I438" s="39" t="s">
        <v>418</v>
      </c>
      <c r="J438" s="39"/>
      <c r="K438" s="39" t="s">
        <v>571</v>
      </c>
      <c r="L438" s="39"/>
      <c r="M438" s="39" t="s">
        <v>570</v>
      </c>
      <c r="N438" s="39"/>
      <c r="O438" s="39" t="s">
        <v>570</v>
      </c>
      <c r="P438" s="39"/>
      <c r="Q438" s="39" t="s">
        <v>571</v>
      </c>
      <c r="R438" s="39"/>
      <c r="S438" s="38">
        <f>(J438*'"Вес" ПИР'!$B$13+L438*'"Вес" ПИР'!$B$14+N438*'"Вес" ПИР'!$B$15+P438*'"Вес" ПИР'!$B$16+R438*'"Вес" ПИР'!$B$17)/100</f>
        <v>0</v>
      </c>
      <c r="T438" s="39" t="s">
        <v>135</v>
      </c>
      <c r="U438" s="39"/>
      <c r="V438" s="39" t="s">
        <v>135</v>
      </c>
      <c r="W438" s="39"/>
      <c r="X438" s="72">
        <f>(U438*'"Вес" ПИР'!$B$22+W438*'"Вес" ПИР'!$B$23)/100</f>
        <v>0</v>
      </c>
      <c r="Y438" s="39"/>
      <c r="Z438" s="39"/>
      <c r="AA438" s="39"/>
      <c r="AB438" s="39"/>
      <c r="AC438" s="39"/>
      <c r="AD438" s="39"/>
      <c r="AE438" s="39"/>
      <c r="AF438" s="39"/>
      <c r="AG438" s="38">
        <f>(Z438*'"Вес" ПИР'!$B$28+AB438*'"Вес" ПИР'!$B$29+AD438*'"Вес" ПИР'!$B$30+AF438*'"Вес" ПИР'!$B$31)/100</f>
        <v>0</v>
      </c>
      <c r="AH438" s="39" t="s">
        <v>571</v>
      </c>
      <c r="AI438" s="39"/>
      <c r="AJ438" s="39" t="s">
        <v>575</v>
      </c>
      <c r="AK438" s="39"/>
      <c r="AL438" s="39"/>
      <c r="AM438" s="39"/>
      <c r="AN438" s="39"/>
      <c r="AO438" s="39"/>
      <c r="AP438" s="39" t="s">
        <v>575</v>
      </c>
      <c r="AQ438" s="39"/>
      <c r="AR438" s="39"/>
      <c r="AS438" s="39"/>
      <c r="AT438" s="39" t="s">
        <v>575</v>
      </c>
      <c r="AU438" s="39"/>
      <c r="AV438" s="39"/>
      <c r="AW438" s="39"/>
      <c r="AX438" s="39"/>
      <c r="AY438" s="39"/>
      <c r="AZ438" s="39"/>
      <c r="BA438" s="39"/>
      <c r="BB438" s="72">
        <f>(AI438*'"Вес" ПИР'!$B$36+AK438*'"Вес" ПИР'!$B$37+AM438*'"Вес" ПИР'!$B$38+AO438*'"Вес" ПИР'!$B$39+AQ438*'"Вес" ПИР'!$B$40+AS438*'"Вес" ПИР'!$B$41+AU438*'"Вес" ПИР'!$B$42+AW438*'"Вес" ПИР'!$B$43+AY438*'"Вес" ПИР'!$B$44+BA438*'"Вес" ПИР'!$B$45)/100</f>
        <v>0</v>
      </c>
      <c r="BC438" s="39" t="s">
        <v>576</v>
      </c>
      <c r="BD438" s="39"/>
      <c r="BE438" s="39" t="s">
        <v>576</v>
      </c>
      <c r="BF438" s="57"/>
      <c r="BG438" s="72">
        <f>(BD438*'"Вес" ПИР'!$B$50+BF438*'"Вес" ПИР'!$B$51)/100</f>
        <v>0</v>
      </c>
      <c r="BH438" s="39"/>
      <c r="BI438" s="72">
        <v>0</v>
      </c>
      <c r="BJ438" s="39"/>
      <c r="BK438" s="54" t="s">
        <v>729</v>
      </c>
      <c r="BL438" s="38">
        <f>(S438*'"Вес" ПИР'!$B$3+X438*'"Вес" ПИР'!$B$4+AG438*'"Вес" ПИР'!$B$5+BB438*'"Вес" ПИР'!$B$6+BG438*'"Вес" ПИР'!$B$7+BI438*'"Вес" ПИР'!$B$8)/100</f>
        <v>0</v>
      </c>
    </row>
    <row r="439" spans="1:64" ht="28">
      <c r="A439" s="39"/>
      <c r="B439" s="54">
        <v>2026</v>
      </c>
      <c r="C439" s="39" t="s">
        <v>565</v>
      </c>
      <c r="D439" s="39">
        <v>636839200</v>
      </c>
      <c r="E439" s="39" t="s">
        <v>726</v>
      </c>
      <c r="F439" s="39" t="s">
        <v>813</v>
      </c>
      <c r="G439" s="39" t="s">
        <v>864</v>
      </c>
      <c r="H439" s="39" t="s">
        <v>865</v>
      </c>
      <c r="I439" s="39" t="s">
        <v>418</v>
      </c>
      <c r="J439" s="39"/>
      <c r="K439" s="39" t="s">
        <v>571</v>
      </c>
      <c r="L439" s="39"/>
      <c r="M439" s="39" t="s">
        <v>570</v>
      </c>
      <c r="N439" s="39"/>
      <c r="O439" s="39" t="s">
        <v>570</v>
      </c>
      <c r="P439" s="39"/>
      <c r="Q439" s="39" t="s">
        <v>571</v>
      </c>
      <c r="R439" s="39"/>
      <c r="S439" s="38">
        <f>(J439*'"Вес" ПИР'!$B$13+L439*'"Вес" ПИР'!$B$14+N439*'"Вес" ПИР'!$B$15+P439*'"Вес" ПИР'!$B$16+R439*'"Вес" ПИР'!$B$17)/100</f>
        <v>0</v>
      </c>
      <c r="T439" s="39" t="s">
        <v>135</v>
      </c>
      <c r="U439" s="39"/>
      <c r="V439" s="39" t="s">
        <v>135</v>
      </c>
      <c r="W439" s="39"/>
      <c r="X439" s="72">
        <f>(U439*'"Вес" ПИР'!$B$22+W439*'"Вес" ПИР'!$B$23)/100</f>
        <v>0</v>
      </c>
      <c r="Y439" s="39"/>
      <c r="Z439" s="39"/>
      <c r="AA439" s="39"/>
      <c r="AB439" s="39"/>
      <c r="AC439" s="39"/>
      <c r="AD439" s="39"/>
      <c r="AE439" s="39"/>
      <c r="AF439" s="39"/>
      <c r="AG439" s="38">
        <f>(Z439*'"Вес" ПИР'!$B$28+AB439*'"Вес" ПИР'!$B$29+AD439*'"Вес" ПИР'!$B$30+AF439*'"Вес" ПИР'!$B$31)/100</f>
        <v>0</v>
      </c>
      <c r="AH439" s="39" t="s">
        <v>571</v>
      </c>
      <c r="AI439" s="39"/>
      <c r="AJ439" s="39" t="s">
        <v>575</v>
      </c>
      <c r="AK439" s="39"/>
      <c r="AL439" s="39"/>
      <c r="AM439" s="39"/>
      <c r="AN439" s="39"/>
      <c r="AO439" s="39"/>
      <c r="AP439" s="39" t="s">
        <v>575</v>
      </c>
      <c r="AQ439" s="39"/>
      <c r="AR439" s="39"/>
      <c r="AS439" s="39"/>
      <c r="AT439" s="39" t="s">
        <v>575</v>
      </c>
      <c r="AU439" s="39"/>
      <c r="AV439" s="39"/>
      <c r="AW439" s="39"/>
      <c r="AX439" s="39"/>
      <c r="AY439" s="39"/>
      <c r="AZ439" s="39"/>
      <c r="BA439" s="39"/>
      <c r="BB439" s="72">
        <f>(AI439*'"Вес" ПИР'!$B$36+AK439*'"Вес" ПИР'!$B$37+AM439*'"Вес" ПИР'!$B$38+AO439*'"Вес" ПИР'!$B$39+AQ439*'"Вес" ПИР'!$B$40+AS439*'"Вес" ПИР'!$B$41+AU439*'"Вес" ПИР'!$B$42+AW439*'"Вес" ПИР'!$B$43+AY439*'"Вес" ПИР'!$B$44+BA439*'"Вес" ПИР'!$B$45)/100</f>
        <v>0</v>
      </c>
      <c r="BC439" s="39" t="s">
        <v>576</v>
      </c>
      <c r="BD439" s="39"/>
      <c r="BE439" s="39" t="s">
        <v>576</v>
      </c>
      <c r="BF439" s="57"/>
      <c r="BG439" s="72">
        <f>(BD439*'"Вес" ПИР'!$B$50+BF439*'"Вес" ПИР'!$B$51)/100</f>
        <v>0</v>
      </c>
      <c r="BH439" s="39"/>
      <c r="BI439" s="72">
        <v>0</v>
      </c>
      <c r="BJ439" s="39"/>
      <c r="BK439" s="54" t="s">
        <v>729</v>
      </c>
      <c r="BL439" s="38">
        <f>(S439*'"Вес" ПИР'!$B$3+X439*'"Вес" ПИР'!$B$4+AG439*'"Вес" ПИР'!$B$5+BB439*'"Вес" ПИР'!$B$6+BG439*'"Вес" ПИР'!$B$7+BI439*'"Вес" ПИР'!$B$8)/100</f>
        <v>0</v>
      </c>
    </row>
    <row r="440" spans="1:64" ht="28">
      <c r="A440" s="39"/>
      <c r="B440" s="54">
        <v>2026</v>
      </c>
      <c r="C440" s="39" t="s">
        <v>565</v>
      </c>
      <c r="D440" s="39">
        <v>636849200</v>
      </c>
      <c r="E440" s="39" t="s">
        <v>726</v>
      </c>
      <c r="F440" s="39" t="s">
        <v>813</v>
      </c>
      <c r="G440" s="39" t="s">
        <v>823</v>
      </c>
      <c r="H440" s="39" t="s">
        <v>866</v>
      </c>
      <c r="I440" s="39" t="s">
        <v>418</v>
      </c>
      <c r="J440" s="39"/>
      <c r="K440" s="39" t="s">
        <v>571</v>
      </c>
      <c r="L440" s="39"/>
      <c r="M440" s="39" t="s">
        <v>570</v>
      </c>
      <c r="N440" s="39"/>
      <c r="O440" s="39" t="s">
        <v>570</v>
      </c>
      <c r="P440" s="39"/>
      <c r="Q440" s="39" t="s">
        <v>571</v>
      </c>
      <c r="R440" s="39"/>
      <c r="S440" s="38">
        <f>(J440*'"Вес" ПИР'!$B$13+L440*'"Вес" ПИР'!$B$14+N440*'"Вес" ПИР'!$B$15+P440*'"Вес" ПИР'!$B$16+R440*'"Вес" ПИР'!$B$17)/100</f>
        <v>0</v>
      </c>
      <c r="T440" s="39" t="s">
        <v>135</v>
      </c>
      <c r="U440" s="39"/>
      <c r="V440" s="39" t="s">
        <v>135</v>
      </c>
      <c r="W440" s="39"/>
      <c r="X440" s="72">
        <f>(U440*'"Вес" ПИР'!$B$22+W440*'"Вес" ПИР'!$B$23)/100</f>
        <v>0</v>
      </c>
      <c r="Y440" s="39"/>
      <c r="Z440" s="39"/>
      <c r="AA440" s="39"/>
      <c r="AB440" s="39"/>
      <c r="AC440" s="39"/>
      <c r="AD440" s="39"/>
      <c r="AE440" s="39"/>
      <c r="AF440" s="39"/>
      <c r="AG440" s="38">
        <f>(Z440*'"Вес" ПИР'!$B$28+AB440*'"Вес" ПИР'!$B$29+AD440*'"Вес" ПИР'!$B$30+AF440*'"Вес" ПИР'!$B$31)/100</f>
        <v>0</v>
      </c>
      <c r="AH440" s="39" t="s">
        <v>571</v>
      </c>
      <c r="AI440" s="39"/>
      <c r="AJ440" s="39" t="s">
        <v>575</v>
      </c>
      <c r="AK440" s="39"/>
      <c r="AL440" s="39"/>
      <c r="AM440" s="39"/>
      <c r="AN440" s="39"/>
      <c r="AO440" s="39"/>
      <c r="AP440" s="39" t="s">
        <v>575</v>
      </c>
      <c r="AQ440" s="39"/>
      <c r="AR440" s="39"/>
      <c r="AS440" s="39"/>
      <c r="AT440" s="39" t="s">
        <v>575</v>
      </c>
      <c r="AU440" s="39"/>
      <c r="AV440" s="39"/>
      <c r="AW440" s="39"/>
      <c r="AX440" s="39"/>
      <c r="AY440" s="39"/>
      <c r="AZ440" s="39"/>
      <c r="BA440" s="39"/>
      <c r="BB440" s="72">
        <f>(AI440*'"Вес" ПИР'!$B$36+AK440*'"Вес" ПИР'!$B$37+AM440*'"Вес" ПИР'!$B$38+AO440*'"Вес" ПИР'!$B$39+AQ440*'"Вес" ПИР'!$B$40+AS440*'"Вес" ПИР'!$B$41+AU440*'"Вес" ПИР'!$B$42+AW440*'"Вес" ПИР'!$B$43+AY440*'"Вес" ПИР'!$B$44+BA440*'"Вес" ПИР'!$B$45)/100</f>
        <v>0</v>
      </c>
      <c r="BC440" s="39" t="s">
        <v>576</v>
      </c>
      <c r="BD440" s="39"/>
      <c r="BE440" s="39" t="s">
        <v>576</v>
      </c>
      <c r="BF440" s="57"/>
      <c r="BG440" s="72">
        <f>(BD440*'"Вес" ПИР'!$B$50+BF440*'"Вес" ПИР'!$B$51)/100</f>
        <v>0</v>
      </c>
      <c r="BH440" s="39"/>
      <c r="BI440" s="72">
        <v>0</v>
      </c>
      <c r="BJ440" s="39"/>
      <c r="BK440" s="54" t="s">
        <v>729</v>
      </c>
      <c r="BL440" s="38">
        <f>(S440*'"Вес" ПИР'!$B$3+X440*'"Вес" ПИР'!$B$4+AG440*'"Вес" ПИР'!$B$5+BB440*'"Вес" ПИР'!$B$6+BG440*'"Вес" ПИР'!$B$7+BI440*'"Вес" ПИР'!$B$8)/100</f>
        <v>0</v>
      </c>
    </row>
    <row r="441" spans="1:64" ht="28">
      <c r="A441" s="39"/>
      <c r="B441" s="54">
        <v>2026</v>
      </c>
      <c r="C441" s="39" t="s">
        <v>565</v>
      </c>
      <c r="D441" s="39">
        <v>636863200</v>
      </c>
      <c r="E441" s="39" t="s">
        <v>726</v>
      </c>
      <c r="F441" s="39" t="s">
        <v>813</v>
      </c>
      <c r="G441" s="39" t="s">
        <v>867</v>
      </c>
      <c r="H441" s="39" t="s">
        <v>862</v>
      </c>
      <c r="I441" s="39" t="s">
        <v>418</v>
      </c>
      <c r="J441" s="39"/>
      <c r="K441" s="39" t="s">
        <v>571</v>
      </c>
      <c r="L441" s="39"/>
      <c r="M441" s="39" t="s">
        <v>570</v>
      </c>
      <c r="N441" s="39"/>
      <c r="O441" s="39" t="s">
        <v>570</v>
      </c>
      <c r="P441" s="39"/>
      <c r="Q441" s="39" t="s">
        <v>571</v>
      </c>
      <c r="R441" s="39"/>
      <c r="S441" s="38">
        <f>(J441*'"Вес" ПИР'!$B$13+L441*'"Вес" ПИР'!$B$14+N441*'"Вес" ПИР'!$B$15+P441*'"Вес" ПИР'!$B$16+R441*'"Вес" ПИР'!$B$17)/100</f>
        <v>0</v>
      </c>
      <c r="T441" s="39" t="s">
        <v>135</v>
      </c>
      <c r="U441" s="39"/>
      <c r="V441" s="39" t="s">
        <v>135</v>
      </c>
      <c r="W441" s="39"/>
      <c r="X441" s="72">
        <f>(U441*'"Вес" ПИР'!$B$22+W441*'"Вес" ПИР'!$B$23)/100</f>
        <v>0</v>
      </c>
      <c r="Y441" s="39"/>
      <c r="Z441" s="39"/>
      <c r="AA441" s="39"/>
      <c r="AB441" s="39"/>
      <c r="AC441" s="39"/>
      <c r="AD441" s="39"/>
      <c r="AE441" s="39"/>
      <c r="AF441" s="39"/>
      <c r="AG441" s="38">
        <f>(Z441*'"Вес" ПИР'!$B$28+AB441*'"Вес" ПИР'!$B$29+AD441*'"Вес" ПИР'!$B$30+AF441*'"Вес" ПИР'!$B$31)/100</f>
        <v>0</v>
      </c>
      <c r="AH441" s="39" t="s">
        <v>571</v>
      </c>
      <c r="AI441" s="39"/>
      <c r="AJ441" s="39" t="s">
        <v>575</v>
      </c>
      <c r="AK441" s="39"/>
      <c r="AL441" s="39"/>
      <c r="AM441" s="39"/>
      <c r="AN441" s="39"/>
      <c r="AO441" s="39"/>
      <c r="AP441" s="39" t="s">
        <v>575</v>
      </c>
      <c r="AQ441" s="39"/>
      <c r="AR441" s="39"/>
      <c r="AS441" s="39"/>
      <c r="AT441" s="39" t="s">
        <v>575</v>
      </c>
      <c r="AU441" s="39"/>
      <c r="AV441" s="39"/>
      <c r="AW441" s="39"/>
      <c r="AX441" s="39"/>
      <c r="AY441" s="39"/>
      <c r="AZ441" s="39"/>
      <c r="BA441" s="39"/>
      <c r="BB441" s="72">
        <f>(AI441*'"Вес" ПИР'!$B$36+AK441*'"Вес" ПИР'!$B$37+AM441*'"Вес" ПИР'!$B$38+AO441*'"Вес" ПИР'!$B$39+AQ441*'"Вес" ПИР'!$B$40+AS441*'"Вес" ПИР'!$B$41+AU441*'"Вес" ПИР'!$B$42+AW441*'"Вес" ПИР'!$B$43+AY441*'"Вес" ПИР'!$B$44+BA441*'"Вес" ПИР'!$B$45)/100</f>
        <v>0</v>
      </c>
      <c r="BC441" s="39" t="s">
        <v>576</v>
      </c>
      <c r="BD441" s="39"/>
      <c r="BE441" s="39" t="s">
        <v>576</v>
      </c>
      <c r="BF441" s="57"/>
      <c r="BG441" s="72">
        <f>(BD441*'"Вес" ПИР'!$B$50+BF441*'"Вес" ПИР'!$B$51)/100</f>
        <v>0</v>
      </c>
      <c r="BH441" s="39"/>
      <c r="BI441" s="72">
        <v>0</v>
      </c>
      <c r="BJ441" s="39"/>
      <c r="BK441" s="54" t="s">
        <v>729</v>
      </c>
      <c r="BL441" s="38">
        <f>(S441*'"Вес" ПИР'!$B$3+X441*'"Вес" ПИР'!$B$4+AG441*'"Вес" ПИР'!$B$5+BB441*'"Вес" ПИР'!$B$6+BG441*'"Вес" ПИР'!$B$7+BI441*'"Вес" ПИР'!$B$8)/100</f>
        <v>0</v>
      </c>
    </row>
    <row r="442" spans="1:64" ht="28">
      <c r="A442" s="39"/>
      <c r="B442" s="54">
        <v>2026</v>
      </c>
      <c r="C442" s="39" t="s">
        <v>565</v>
      </c>
      <c r="D442" s="39">
        <v>636863400</v>
      </c>
      <c r="E442" s="39" t="s">
        <v>726</v>
      </c>
      <c r="F442" s="39" t="s">
        <v>813</v>
      </c>
      <c r="G442" s="39" t="s">
        <v>867</v>
      </c>
      <c r="H442" s="39" t="s">
        <v>868</v>
      </c>
      <c r="I442" s="39" t="s">
        <v>418</v>
      </c>
      <c r="J442" s="39"/>
      <c r="K442" s="39" t="s">
        <v>571</v>
      </c>
      <c r="L442" s="39"/>
      <c r="M442" s="39" t="s">
        <v>570</v>
      </c>
      <c r="N442" s="39"/>
      <c r="O442" s="39" t="s">
        <v>570</v>
      </c>
      <c r="P442" s="39"/>
      <c r="Q442" s="39" t="s">
        <v>571</v>
      </c>
      <c r="R442" s="39"/>
      <c r="S442" s="38">
        <f>(J442*'"Вес" ПИР'!$B$13+L442*'"Вес" ПИР'!$B$14+N442*'"Вес" ПИР'!$B$15+P442*'"Вес" ПИР'!$B$16+R442*'"Вес" ПИР'!$B$17)/100</f>
        <v>0</v>
      </c>
      <c r="T442" s="39" t="s">
        <v>135</v>
      </c>
      <c r="U442" s="39"/>
      <c r="V442" s="39" t="s">
        <v>135</v>
      </c>
      <c r="W442" s="39"/>
      <c r="X442" s="72">
        <f>(U442*'"Вес" ПИР'!$B$22+W442*'"Вес" ПИР'!$B$23)/100</f>
        <v>0</v>
      </c>
      <c r="Y442" s="39"/>
      <c r="Z442" s="39"/>
      <c r="AA442" s="39"/>
      <c r="AB442" s="39"/>
      <c r="AC442" s="39"/>
      <c r="AD442" s="39"/>
      <c r="AE442" s="39"/>
      <c r="AF442" s="39"/>
      <c r="AG442" s="38">
        <f>(Z442*'"Вес" ПИР'!$B$28+AB442*'"Вес" ПИР'!$B$29+AD442*'"Вес" ПИР'!$B$30+AF442*'"Вес" ПИР'!$B$31)/100</f>
        <v>0</v>
      </c>
      <c r="AH442" s="39" t="s">
        <v>571</v>
      </c>
      <c r="AI442" s="39"/>
      <c r="AJ442" s="39" t="s">
        <v>575</v>
      </c>
      <c r="AK442" s="39"/>
      <c r="AL442" s="39"/>
      <c r="AM442" s="39"/>
      <c r="AN442" s="39"/>
      <c r="AO442" s="39"/>
      <c r="AP442" s="39" t="s">
        <v>575</v>
      </c>
      <c r="AQ442" s="39"/>
      <c r="AR442" s="39"/>
      <c r="AS442" s="39"/>
      <c r="AT442" s="39" t="s">
        <v>575</v>
      </c>
      <c r="AU442" s="39"/>
      <c r="AV442" s="39"/>
      <c r="AW442" s="39"/>
      <c r="AX442" s="39"/>
      <c r="AY442" s="39"/>
      <c r="AZ442" s="39"/>
      <c r="BA442" s="39"/>
      <c r="BB442" s="72">
        <f>(AI442*'"Вес" ПИР'!$B$36+AK442*'"Вес" ПИР'!$B$37+AM442*'"Вес" ПИР'!$B$38+AO442*'"Вес" ПИР'!$B$39+AQ442*'"Вес" ПИР'!$B$40+AS442*'"Вес" ПИР'!$B$41+AU442*'"Вес" ПИР'!$B$42+AW442*'"Вес" ПИР'!$B$43+AY442*'"Вес" ПИР'!$B$44+BA442*'"Вес" ПИР'!$B$45)/100</f>
        <v>0</v>
      </c>
      <c r="BC442" s="39" t="s">
        <v>576</v>
      </c>
      <c r="BD442" s="39"/>
      <c r="BE442" s="39" t="s">
        <v>576</v>
      </c>
      <c r="BF442" s="57"/>
      <c r="BG442" s="72">
        <f>(BD442*'"Вес" ПИР'!$B$50+BF442*'"Вес" ПИР'!$B$51)/100</f>
        <v>0</v>
      </c>
      <c r="BH442" s="39"/>
      <c r="BI442" s="72">
        <v>0</v>
      </c>
      <c r="BJ442" s="39"/>
      <c r="BK442" s="54" t="s">
        <v>729</v>
      </c>
      <c r="BL442" s="38">
        <f>(S442*'"Вес" ПИР'!$B$3+X442*'"Вес" ПИР'!$B$4+AG442*'"Вес" ПИР'!$B$5+BB442*'"Вес" ПИР'!$B$6+BG442*'"Вес" ПИР'!$B$7+BI442*'"Вес" ПИР'!$B$8)/100</f>
        <v>0</v>
      </c>
    </row>
    <row r="443" spans="1:64" ht="28">
      <c r="A443" s="39"/>
      <c r="B443" s="54">
        <v>2026</v>
      </c>
      <c r="C443" s="39" t="s">
        <v>565</v>
      </c>
      <c r="D443" s="39">
        <v>635455400</v>
      </c>
      <c r="E443" s="39" t="s">
        <v>726</v>
      </c>
      <c r="F443" s="39" t="s">
        <v>869</v>
      </c>
      <c r="G443" s="39" t="s">
        <v>870</v>
      </c>
      <c r="H443" s="39" t="s">
        <v>871</v>
      </c>
      <c r="I443" s="39" t="s">
        <v>418</v>
      </c>
      <c r="J443" s="39"/>
      <c r="K443" s="39" t="s">
        <v>571</v>
      </c>
      <c r="L443" s="39"/>
      <c r="M443" s="39" t="s">
        <v>570</v>
      </c>
      <c r="N443" s="39"/>
      <c r="O443" s="39" t="s">
        <v>570</v>
      </c>
      <c r="P443" s="39"/>
      <c r="Q443" s="39" t="s">
        <v>571</v>
      </c>
      <c r="R443" s="39"/>
      <c r="S443" s="38">
        <f>(J443*'"Вес" ПИР'!$B$13+L443*'"Вес" ПИР'!$B$14+N443*'"Вес" ПИР'!$B$15+P443*'"Вес" ПИР'!$B$16+R443*'"Вес" ПИР'!$B$17)/100</f>
        <v>0</v>
      </c>
      <c r="T443" s="39" t="s">
        <v>584</v>
      </c>
      <c r="U443" s="39"/>
      <c r="V443" s="39" t="s">
        <v>584</v>
      </c>
      <c r="W443" s="39"/>
      <c r="X443" s="72">
        <f>(U443*'"Вес" ПИР'!$B$22+W443*'"Вес" ПИР'!$B$23)/100</f>
        <v>0</v>
      </c>
      <c r="Y443" s="39"/>
      <c r="Z443" s="39"/>
      <c r="AA443" s="39"/>
      <c r="AB443" s="39"/>
      <c r="AC443" s="39"/>
      <c r="AD443" s="39"/>
      <c r="AE443" s="39"/>
      <c r="AF443" s="39"/>
      <c r="AG443" s="38">
        <f>(Z443*'"Вес" ПИР'!$B$28+AB443*'"Вес" ПИР'!$B$29+AD443*'"Вес" ПИР'!$B$30+AF443*'"Вес" ПИР'!$B$31)/100</f>
        <v>0</v>
      </c>
      <c r="AH443" s="39" t="s">
        <v>571</v>
      </c>
      <c r="AI443" s="39"/>
      <c r="AJ443" s="39" t="s">
        <v>575</v>
      </c>
      <c r="AK443" s="39"/>
      <c r="AL443" s="39"/>
      <c r="AM443" s="39"/>
      <c r="AN443" s="39"/>
      <c r="AO443" s="39"/>
      <c r="AP443" s="39" t="s">
        <v>575</v>
      </c>
      <c r="AQ443" s="39"/>
      <c r="AR443" s="39"/>
      <c r="AS443" s="39"/>
      <c r="AT443" s="39" t="s">
        <v>575</v>
      </c>
      <c r="AU443" s="39"/>
      <c r="AV443" s="39"/>
      <c r="AW443" s="39"/>
      <c r="AX443" s="39"/>
      <c r="AY443" s="39"/>
      <c r="AZ443" s="39"/>
      <c r="BA443" s="39"/>
      <c r="BB443" s="72">
        <f>(AI443*'"Вес" ПИР'!$B$36+AK443*'"Вес" ПИР'!$B$37+AM443*'"Вес" ПИР'!$B$38+AO443*'"Вес" ПИР'!$B$39+AQ443*'"Вес" ПИР'!$B$40+AS443*'"Вес" ПИР'!$B$41+AU443*'"Вес" ПИР'!$B$42+AW443*'"Вес" ПИР'!$B$43+AY443*'"Вес" ПИР'!$B$44+BA443*'"Вес" ПИР'!$B$45)/100</f>
        <v>0</v>
      </c>
      <c r="BC443" s="39" t="s">
        <v>576</v>
      </c>
      <c r="BD443" s="39"/>
      <c r="BE443" s="39" t="s">
        <v>576</v>
      </c>
      <c r="BF443" s="57"/>
      <c r="BG443" s="72">
        <f>(BD443*'"Вес" ПИР'!$B$50+BF443*'"Вес" ПИР'!$B$51)/100</f>
        <v>0</v>
      </c>
      <c r="BH443" s="39"/>
      <c r="BI443" s="72">
        <v>0</v>
      </c>
      <c r="BJ443" s="39"/>
      <c r="BK443" s="54" t="s">
        <v>729</v>
      </c>
      <c r="BL443" s="38">
        <f>(S443*'"Вес" ПИР'!$B$3+X443*'"Вес" ПИР'!$B$4+AG443*'"Вес" ПИР'!$B$5+BB443*'"Вес" ПИР'!$B$6+BG443*'"Вес" ПИР'!$B$7+BI443*'"Вес" ПИР'!$B$8)/100</f>
        <v>0</v>
      </c>
    </row>
    <row r="444" spans="1:64" ht="28">
      <c r="A444" s="39"/>
      <c r="B444" s="54">
        <v>2026</v>
      </c>
      <c r="C444" s="39" t="s">
        <v>565</v>
      </c>
      <c r="D444" s="39">
        <v>634055300</v>
      </c>
      <c r="E444" s="39" t="s">
        <v>726</v>
      </c>
      <c r="F444" s="39" t="s">
        <v>734</v>
      </c>
      <c r="G444" s="39" t="s">
        <v>872</v>
      </c>
      <c r="H444" s="39" t="s">
        <v>873</v>
      </c>
      <c r="I444" s="39" t="s">
        <v>418</v>
      </c>
      <c r="J444" s="39"/>
      <c r="K444" s="39" t="s">
        <v>571</v>
      </c>
      <c r="L444" s="39"/>
      <c r="M444" s="39" t="s">
        <v>570</v>
      </c>
      <c r="N444" s="39"/>
      <c r="O444" s="39" t="s">
        <v>570</v>
      </c>
      <c r="P444" s="39"/>
      <c r="Q444" s="39" t="s">
        <v>571</v>
      </c>
      <c r="R444" s="39"/>
      <c r="S444" s="38">
        <f>(J444*'"Вес" ПИР'!$B$13+L444*'"Вес" ПИР'!$B$14+N444*'"Вес" ПИР'!$B$15+P444*'"Вес" ПИР'!$B$16+R444*'"Вес" ПИР'!$B$17)/100</f>
        <v>0</v>
      </c>
      <c r="T444" s="39" t="s">
        <v>135</v>
      </c>
      <c r="U444" s="39"/>
      <c r="V444" s="39" t="s">
        <v>135</v>
      </c>
      <c r="W444" s="39"/>
      <c r="X444" s="72">
        <f>(U444*'"Вес" ПИР'!$B$22+W444*'"Вес" ПИР'!$B$23)/100</f>
        <v>0</v>
      </c>
      <c r="Y444" s="39"/>
      <c r="Z444" s="39"/>
      <c r="AA444" s="39"/>
      <c r="AB444" s="39"/>
      <c r="AC444" s="39"/>
      <c r="AD444" s="39"/>
      <c r="AE444" s="39"/>
      <c r="AF444" s="39"/>
      <c r="AG444" s="38">
        <f>(Z444*'"Вес" ПИР'!$B$28+AB444*'"Вес" ПИР'!$B$29+AD444*'"Вес" ПИР'!$B$30+AF444*'"Вес" ПИР'!$B$31)/100</f>
        <v>0</v>
      </c>
      <c r="AH444" s="39" t="s">
        <v>571</v>
      </c>
      <c r="AI444" s="39"/>
      <c r="AJ444" s="39" t="s">
        <v>575</v>
      </c>
      <c r="AK444" s="39"/>
      <c r="AL444" s="39"/>
      <c r="AM444" s="39"/>
      <c r="AN444" s="39"/>
      <c r="AO444" s="39"/>
      <c r="AP444" s="39" t="s">
        <v>575</v>
      </c>
      <c r="AQ444" s="39"/>
      <c r="AR444" s="39"/>
      <c r="AS444" s="39"/>
      <c r="AT444" s="39" t="s">
        <v>575</v>
      </c>
      <c r="AU444" s="39"/>
      <c r="AV444" s="39"/>
      <c r="AW444" s="39"/>
      <c r="AX444" s="39"/>
      <c r="AY444" s="39"/>
      <c r="AZ444" s="39"/>
      <c r="BA444" s="39"/>
      <c r="BB444" s="72">
        <f>(AI444*'"Вес" ПИР'!$B$36+AK444*'"Вес" ПИР'!$B$37+AM444*'"Вес" ПИР'!$B$38+AO444*'"Вес" ПИР'!$B$39+AQ444*'"Вес" ПИР'!$B$40+AS444*'"Вес" ПИР'!$B$41+AU444*'"Вес" ПИР'!$B$42+AW444*'"Вес" ПИР'!$B$43+AY444*'"Вес" ПИР'!$B$44+BA444*'"Вес" ПИР'!$B$45)/100</f>
        <v>0</v>
      </c>
      <c r="BC444" s="39" t="s">
        <v>576</v>
      </c>
      <c r="BD444" s="39"/>
      <c r="BE444" s="39" t="s">
        <v>576</v>
      </c>
      <c r="BF444" s="57"/>
      <c r="BG444" s="72">
        <f>(BD444*'"Вес" ПИР'!$B$50+BF444*'"Вес" ПИР'!$B$51)/100</f>
        <v>0</v>
      </c>
      <c r="BH444" s="39"/>
      <c r="BI444" s="72">
        <v>0</v>
      </c>
      <c r="BJ444" s="39"/>
      <c r="BK444" s="54" t="s">
        <v>729</v>
      </c>
      <c r="BL444" s="38">
        <f>(S444*'"Вес" ПИР'!$B$3+X444*'"Вес" ПИР'!$B$4+AG444*'"Вес" ПИР'!$B$5+BB444*'"Вес" ПИР'!$B$6+BG444*'"Вес" ПИР'!$B$7+BI444*'"Вес" ПИР'!$B$8)/100</f>
        <v>0</v>
      </c>
    </row>
    <row r="445" spans="1:64" ht="28">
      <c r="A445" s="39"/>
      <c r="B445" s="54">
        <v>2026</v>
      </c>
      <c r="C445" s="39" t="s">
        <v>565</v>
      </c>
      <c r="D445" s="39">
        <v>635453200</v>
      </c>
      <c r="E445" s="39" t="s">
        <v>726</v>
      </c>
      <c r="F445" s="39" t="s">
        <v>869</v>
      </c>
      <c r="G445" s="39" t="s">
        <v>874</v>
      </c>
      <c r="H445" s="39" t="s">
        <v>875</v>
      </c>
      <c r="I445" s="39" t="s">
        <v>418</v>
      </c>
      <c r="J445" s="39"/>
      <c r="K445" s="39" t="s">
        <v>571</v>
      </c>
      <c r="L445" s="39"/>
      <c r="M445" s="39" t="s">
        <v>570</v>
      </c>
      <c r="N445" s="39"/>
      <c r="O445" s="39" t="s">
        <v>570</v>
      </c>
      <c r="P445" s="39"/>
      <c r="Q445" s="39" t="s">
        <v>571</v>
      </c>
      <c r="R445" s="39"/>
      <c r="S445" s="38">
        <f>(J445*'"Вес" ПИР'!$B$13+L445*'"Вес" ПИР'!$B$14+N445*'"Вес" ПИР'!$B$15+P445*'"Вес" ПИР'!$B$16+R445*'"Вес" ПИР'!$B$17)/100</f>
        <v>0</v>
      </c>
      <c r="T445" s="39" t="s">
        <v>584</v>
      </c>
      <c r="U445" s="39"/>
      <c r="V445" s="39" t="s">
        <v>584</v>
      </c>
      <c r="W445" s="39"/>
      <c r="X445" s="72">
        <f>(U445*'"Вес" ПИР'!$B$22+W445*'"Вес" ПИР'!$B$23)/100</f>
        <v>0</v>
      </c>
      <c r="Y445" s="39"/>
      <c r="Z445" s="39"/>
      <c r="AA445" s="39"/>
      <c r="AB445" s="39"/>
      <c r="AC445" s="39"/>
      <c r="AD445" s="39"/>
      <c r="AE445" s="39"/>
      <c r="AF445" s="39"/>
      <c r="AG445" s="38">
        <f>(Z445*'"Вес" ПИР'!$B$28+AB445*'"Вес" ПИР'!$B$29+AD445*'"Вес" ПИР'!$B$30+AF445*'"Вес" ПИР'!$B$31)/100</f>
        <v>0</v>
      </c>
      <c r="AH445" s="39" t="s">
        <v>571</v>
      </c>
      <c r="AI445" s="39"/>
      <c r="AJ445" s="39" t="s">
        <v>575</v>
      </c>
      <c r="AK445" s="39"/>
      <c r="AL445" s="39"/>
      <c r="AM445" s="39"/>
      <c r="AN445" s="39"/>
      <c r="AO445" s="39"/>
      <c r="AP445" s="39" t="s">
        <v>575</v>
      </c>
      <c r="AQ445" s="39"/>
      <c r="AR445" s="39"/>
      <c r="AS445" s="39"/>
      <c r="AT445" s="39" t="s">
        <v>575</v>
      </c>
      <c r="AU445" s="39"/>
      <c r="AV445" s="39"/>
      <c r="AW445" s="39"/>
      <c r="AX445" s="39"/>
      <c r="AY445" s="39"/>
      <c r="AZ445" s="39"/>
      <c r="BA445" s="39"/>
      <c r="BB445" s="72">
        <f>(AI445*'"Вес" ПИР'!$B$36+AK445*'"Вес" ПИР'!$B$37+AM445*'"Вес" ПИР'!$B$38+AO445*'"Вес" ПИР'!$B$39+AQ445*'"Вес" ПИР'!$B$40+AS445*'"Вес" ПИР'!$B$41+AU445*'"Вес" ПИР'!$B$42+AW445*'"Вес" ПИР'!$B$43+AY445*'"Вес" ПИР'!$B$44+BA445*'"Вес" ПИР'!$B$45)/100</f>
        <v>0</v>
      </c>
      <c r="BC445" s="39" t="s">
        <v>576</v>
      </c>
      <c r="BD445" s="39"/>
      <c r="BE445" s="39" t="s">
        <v>576</v>
      </c>
      <c r="BF445" s="57"/>
      <c r="BG445" s="72">
        <f>(BD445*'"Вес" ПИР'!$B$50+BF445*'"Вес" ПИР'!$B$51)/100</f>
        <v>0</v>
      </c>
      <c r="BH445" s="39"/>
      <c r="BI445" s="72">
        <v>0</v>
      </c>
      <c r="BJ445" s="39"/>
      <c r="BK445" s="54" t="s">
        <v>729</v>
      </c>
      <c r="BL445" s="38">
        <f>(S445*'"Вес" ПИР'!$B$3+X445*'"Вес" ПИР'!$B$4+AG445*'"Вес" ПИР'!$B$5+BB445*'"Вес" ПИР'!$B$6+BG445*'"Вес" ПИР'!$B$7+BI445*'"Вес" ПИР'!$B$8)/100</f>
        <v>0</v>
      </c>
    </row>
    <row r="446" spans="1:64" ht="28">
      <c r="A446" s="39"/>
      <c r="B446" s="54">
        <v>2026</v>
      </c>
      <c r="C446" s="39" t="s">
        <v>565</v>
      </c>
      <c r="D446" s="39">
        <v>635263200</v>
      </c>
      <c r="E446" s="39" t="s">
        <v>726</v>
      </c>
      <c r="F446" s="39" t="s">
        <v>766</v>
      </c>
      <c r="G446" s="39" t="s">
        <v>785</v>
      </c>
      <c r="H446" s="39" t="s">
        <v>876</v>
      </c>
      <c r="I446" s="39" t="s">
        <v>418</v>
      </c>
      <c r="J446" s="39"/>
      <c r="K446" s="39" t="s">
        <v>571</v>
      </c>
      <c r="L446" s="39"/>
      <c r="M446" s="39" t="s">
        <v>570</v>
      </c>
      <c r="N446" s="39"/>
      <c r="O446" s="39" t="s">
        <v>570</v>
      </c>
      <c r="P446" s="39"/>
      <c r="Q446" s="39" t="s">
        <v>571</v>
      </c>
      <c r="R446" s="39"/>
      <c r="S446" s="38">
        <f>(J446*'"Вес" ПИР'!$B$13+L446*'"Вес" ПИР'!$B$14+N446*'"Вес" ПИР'!$B$15+P446*'"Вес" ПИР'!$B$16+R446*'"Вес" ПИР'!$B$17)/100</f>
        <v>0</v>
      </c>
      <c r="T446" s="39" t="s">
        <v>584</v>
      </c>
      <c r="U446" s="39"/>
      <c r="V446" s="39" t="s">
        <v>584</v>
      </c>
      <c r="W446" s="39"/>
      <c r="X446" s="72">
        <f>(U446*'"Вес" ПИР'!$B$22+W446*'"Вес" ПИР'!$B$23)/100</f>
        <v>0</v>
      </c>
      <c r="Y446" s="39"/>
      <c r="Z446" s="39"/>
      <c r="AA446" s="39"/>
      <c r="AB446" s="39"/>
      <c r="AC446" s="39"/>
      <c r="AD446" s="39"/>
      <c r="AE446" s="39"/>
      <c r="AF446" s="39"/>
      <c r="AG446" s="38">
        <f>(Z446*'"Вес" ПИР'!$B$28+AB446*'"Вес" ПИР'!$B$29+AD446*'"Вес" ПИР'!$B$30+AF446*'"Вес" ПИР'!$B$31)/100</f>
        <v>0</v>
      </c>
      <c r="AH446" s="39" t="s">
        <v>571</v>
      </c>
      <c r="AI446" s="39"/>
      <c r="AJ446" s="39" t="s">
        <v>575</v>
      </c>
      <c r="AK446" s="39"/>
      <c r="AL446" s="39"/>
      <c r="AM446" s="39"/>
      <c r="AN446" s="39"/>
      <c r="AO446" s="39"/>
      <c r="AP446" s="39" t="s">
        <v>575</v>
      </c>
      <c r="AQ446" s="39"/>
      <c r="AR446" s="39"/>
      <c r="AS446" s="39"/>
      <c r="AT446" s="39" t="s">
        <v>575</v>
      </c>
      <c r="AU446" s="39"/>
      <c r="AV446" s="39"/>
      <c r="AW446" s="39"/>
      <c r="AX446" s="39"/>
      <c r="AY446" s="39"/>
      <c r="AZ446" s="39"/>
      <c r="BA446" s="39"/>
      <c r="BB446" s="72">
        <f>(AI446*'"Вес" ПИР'!$B$36+AK446*'"Вес" ПИР'!$B$37+AM446*'"Вес" ПИР'!$B$38+AO446*'"Вес" ПИР'!$B$39+AQ446*'"Вес" ПИР'!$B$40+AS446*'"Вес" ПИР'!$B$41+AU446*'"Вес" ПИР'!$B$42+AW446*'"Вес" ПИР'!$B$43+AY446*'"Вес" ПИР'!$B$44+BA446*'"Вес" ПИР'!$B$45)/100</f>
        <v>0</v>
      </c>
      <c r="BC446" s="39" t="s">
        <v>576</v>
      </c>
      <c r="BD446" s="39"/>
      <c r="BE446" s="39" t="s">
        <v>576</v>
      </c>
      <c r="BF446" s="57"/>
      <c r="BG446" s="72">
        <f>(BD446*'"Вес" ПИР'!$B$50+BF446*'"Вес" ПИР'!$B$51)/100</f>
        <v>0</v>
      </c>
      <c r="BH446" s="39"/>
      <c r="BI446" s="72">
        <v>0</v>
      </c>
      <c r="BJ446" s="39"/>
      <c r="BK446" s="54" t="s">
        <v>729</v>
      </c>
      <c r="BL446" s="38">
        <f>(S446*'"Вес" ПИР'!$B$3+X446*'"Вес" ПИР'!$B$4+AG446*'"Вес" ПИР'!$B$5+BB446*'"Вес" ПИР'!$B$6+BG446*'"Вес" ПИР'!$B$7+BI446*'"Вес" ПИР'!$B$8)/100</f>
        <v>0</v>
      </c>
    </row>
    <row r="447" spans="1:64" ht="28">
      <c r="A447" s="39"/>
      <c r="B447" s="54">
        <v>2026</v>
      </c>
      <c r="C447" s="39" t="s">
        <v>565</v>
      </c>
      <c r="D447" s="39">
        <v>634820200</v>
      </c>
      <c r="E447" s="39" t="s">
        <v>726</v>
      </c>
      <c r="F447" s="39" t="s">
        <v>753</v>
      </c>
      <c r="G447" s="39"/>
      <c r="H447" s="39" t="s">
        <v>877</v>
      </c>
      <c r="I447" s="39" t="s">
        <v>418</v>
      </c>
      <c r="J447" s="39"/>
      <c r="K447" s="39" t="s">
        <v>571</v>
      </c>
      <c r="L447" s="39"/>
      <c r="M447" s="39" t="s">
        <v>570</v>
      </c>
      <c r="N447" s="39"/>
      <c r="O447" s="39" t="s">
        <v>570</v>
      </c>
      <c r="P447" s="39"/>
      <c r="Q447" s="39" t="s">
        <v>571</v>
      </c>
      <c r="R447" s="39"/>
      <c r="S447" s="38">
        <f>(J447*'"Вес" ПИР'!$B$13+L447*'"Вес" ПИР'!$B$14+N447*'"Вес" ПИР'!$B$15+P447*'"Вес" ПИР'!$B$16+R447*'"Вес" ПИР'!$B$17)/100</f>
        <v>0</v>
      </c>
      <c r="T447" s="39" t="s">
        <v>135</v>
      </c>
      <c r="U447" s="39"/>
      <c r="V447" s="39" t="s">
        <v>135</v>
      </c>
      <c r="W447" s="39"/>
      <c r="X447" s="72">
        <f>(U447*'"Вес" ПИР'!$B$22+W447*'"Вес" ПИР'!$B$23)/100</f>
        <v>0</v>
      </c>
      <c r="Y447" s="39"/>
      <c r="Z447" s="39"/>
      <c r="AA447" s="39"/>
      <c r="AB447" s="39"/>
      <c r="AC447" s="39"/>
      <c r="AD447" s="39"/>
      <c r="AE447" s="39"/>
      <c r="AF447" s="39"/>
      <c r="AG447" s="38">
        <f>(Z447*'"Вес" ПИР'!$B$28+AB447*'"Вес" ПИР'!$B$29+AD447*'"Вес" ПИР'!$B$30+AF447*'"Вес" ПИР'!$B$31)/100</f>
        <v>0</v>
      </c>
      <c r="AH447" s="39" t="s">
        <v>571</v>
      </c>
      <c r="AI447" s="39"/>
      <c r="AJ447" s="39" t="s">
        <v>575</v>
      </c>
      <c r="AK447" s="39"/>
      <c r="AL447" s="39"/>
      <c r="AM447" s="39"/>
      <c r="AN447" s="39"/>
      <c r="AO447" s="39"/>
      <c r="AP447" s="39" t="s">
        <v>575</v>
      </c>
      <c r="AQ447" s="39"/>
      <c r="AR447" s="39"/>
      <c r="AS447" s="39"/>
      <c r="AT447" s="39" t="s">
        <v>575</v>
      </c>
      <c r="AU447" s="39"/>
      <c r="AV447" s="39"/>
      <c r="AW447" s="39"/>
      <c r="AX447" s="39"/>
      <c r="AY447" s="39"/>
      <c r="AZ447" s="39"/>
      <c r="BA447" s="39"/>
      <c r="BB447" s="72">
        <f>(AI447*'"Вес" ПИР'!$B$36+AK447*'"Вес" ПИР'!$B$37+AM447*'"Вес" ПИР'!$B$38+AO447*'"Вес" ПИР'!$B$39+AQ447*'"Вес" ПИР'!$B$40+AS447*'"Вес" ПИР'!$B$41+AU447*'"Вес" ПИР'!$B$42+AW447*'"Вес" ПИР'!$B$43+AY447*'"Вес" ПИР'!$B$44+BA447*'"Вес" ПИР'!$B$45)/100</f>
        <v>0</v>
      </c>
      <c r="BC447" s="39" t="s">
        <v>576</v>
      </c>
      <c r="BD447" s="39"/>
      <c r="BE447" s="39" t="s">
        <v>576</v>
      </c>
      <c r="BF447" s="57"/>
      <c r="BG447" s="72">
        <f>(BD447*'"Вес" ПИР'!$B$50+BF447*'"Вес" ПИР'!$B$51)/100</f>
        <v>0</v>
      </c>
      <c r="BH447" s="39"/>
      <c r="BI447" s="72">
        <v>0</v>
      </c>
      <c r="BJ447" s="39"/>
      <c r="BK447" s="54" t="s">
        <v>729</v>
      </c>
      <c r="BL447" s="38">
        <f>(S447*'"Вес" ПИР'!$B$3+X447*'"Вес" ПИР'!$B$4+AG447*'"Вес" ПИР'!$B$5+BB447*'"Вес" ПИР'!$B$6+BG447*'"Вес" ПИР'!$B$7+BI447*'"Вес" ПИР'!$B$8)/100</f>
        <v>0</v>
      </c>
    </row>
    <row r="448" spans="1:64" ht="28">
      <c r="A448" s="39"/>
      <c r="B448" s="54">
        <v>2026</v>
      </c>
      <c r="C448" s="39" t="s">
        <v>565</v>
      </c>
      <c r="D448" s="39">
        <v>636267200</v>
      </c>
      <c r="E448" s="39" t="s">
        <v>726</v>
      </c>
      <c r="F448" s="39" t="s">
        <v>788</v>
      </c>
      <c r="G448" s="39" t="s">
        <v>861</v>
      </c>
      <c r="H448" s="39" t="s">
        <v>878</v>
      </c>
      <c r="I448" s="39" t="s">
        <v>418</v>
      </c>
      <c r="J448" s="39"/>
      <c r="K448" s="39" t="s">
        <v>571</v>
      </c>
      <c r="L448" s="39"/>
      <c r="M448" s="39" t="s">
        <v>570</v>
      </c>
      <c r="N448" s="39"/>
      <c r="O448" s="39" t="s">
        <v>570</v>
      </c>
      <c r="P448" s="39"/>
      <c r="Q448" s="39" t="s">
        <v>571</v>
      </c>
      <c r="R448" s="39"/>
      <c r="S448" s="38">
        <f>(J448*'"Вес" ПИР'!$B$13+L448*'"Вес" ПИР'!$B$14+N448*'"Вес" ПИР'!$B$15+P448*'"Вес" ПИР'!$B$16+R448*'"Вес" ПИР'!$B$17)/100</f>
        <v>0</v>
      </c>
      <c r="T448" s="39" t="s">
        <v>584</v>
      </c>
      <c r="U448" s="39"/>
      <c r="V448" s="39" t="s">
        <v>584</v>
      </c>
      <c r="W448" s="39"/>
      <c r="X448" s="72">
        <f>(U448*'"Вес" ПИР'!$B$22+W448*'"Вес" ПИР'!$B$23)/100</f>
        <v>0</v>
      </c>
      <c r="Y448" s="39"/>
      <c r="Z448" s="39"/>
      <c r="AA448" s="39"/>
      <c r="AB448" s="39"/>
      <c r="AC448" s="39"/>
      <c r="AD448" s="39"/>
      <c r="AE448" s="39"/>
      <c r="AF448" s="39"/>
      <c r="AG448" s="38">
        <f>(Z448*'"Вес" ПИР'!$B$28+AB448*'"Вес" ПИР'!$B$29+AD448*'"Вес" ПИР'!$B$30+AF448*'"Вес" ПИР'!$B$31)/100</f>
        <v>0</v>
      </c>
      <c r="AH448" s="39" t="s">
        <v>571</v>
      </c>
      <c r="AI448" s="39"/>
      <c r="AJ448" s="39" t="s">
        <v>575</v>
      </c>
      <c r="AK448" s="39"/>
      <c r="AL448" s="39"/>
      <c r="AM448" s="39"/>
      <c r="AN448" s="39"/>
      <c r="AO448" s="39"/>
      <c r="AP448" s="39" t="s">
        <v>575</v>
      </c>
      <c r="AQ448" s="39"/>
      <c r="AR448" s="39"/>
      <c r="AS448" s="39"/>
      <c r="AT448" s="39" t="s">
        <v>575</v>
      </c>
      <c r="AU448" s="39"/>
      <c r="AV448" s="39"/>
      <c r="AW448" s="39"/>
      <c r="AX448" s="39"/>
      <c r="AY448" s="39"/>
      <c r="AZ448" s="39"/>
      <c r="BA448" s="39"/>
      <c r="BB448" s="72">
        <f>(AI448*'"Вес" ПИР'!$B$36+AK448*'"Вес" ПИР'!$B$37+AM448*'"Вес" ПИР'!$B$38+AO448*'"Вес" ПИР'!$B$39+AQ448*'"Вес" ПИР'!$B$40+AS448*'"Вес" ПИР'!$B$41+AU448*'"Вес" ПИР'!$B$42+AW448*'"Вес" ПИР'!$B$43+AY448*'"Вес" ПИР'!$B$44+BA448*'"Вес" ПИР'!$B$45)/100</f>
        <v>0</v>
      </c>
      <c r="BC448" s="39" t="s">
        <v>576</v>
      </c>
      <c r="BD448" s="39"/>
      <c r="BE448" s="39" t="s">
        <v>576</v>
      </c>
      <c r="BF448" s="57"/>
      <c r="BG448" s="72">
        <f>(BD448*'"Вес" ПИР'!$B$50+BF448*'"Вес" ПИР'!$B$51)/100</f>
        <v>0</v>
      </c>
      <c r="BH448" s="39"/>
      <c r="BI448" s="72">
        <v>0</v>
      </c>
      <c r="BJ448" s="39"/>
      <c r="BK448" s="54" t="s">
        <v>729</v>
      </c>
      <c r="BL448" s="38">
        <f>(S448*'"Вес" ПИР'!$B$3+X448*'"Вес" ПИР'!$B$4+AG448*'"Вес" ПИР'!$B$5+BB448*'"Вес" ПИР'!$B$6+BG448*'"Вес" ПИР'!$B$7+BI448*'"Вес" ПИР'!$B$8)/100</f>
        <v>0</v>
      </c>
    </row>
    <row r="449" spans="1:64" ht="28">
      <c r="A449" s="39"/>
      <c r="B449" s="54">
        <v>2026</v>
      </c>
      <c r="C449" s="39" t="s">
        <v>565</v>
      </c>
      <c r="D449" s="39">
        <v>636269300</v>
      </c>
      <c r="E449" s="39" t="s">
        <v>726</v>
      </c>
      <c r="F449" s="39" t="s">
        <v>788</v>
      </c>
      <c r="G449" s="39" t="s">
        <v>879</v>
      </c>
      <c r="H449" s="39" t="s">
        <v>880</v>
      </c>
      <c r="I449" s="39" t="s">
        <v>418</v>
      </c>
      <c r="J449" s="39"/>
      <c r="K449" s="39" t="s">
        <v>571</v>
      </c>
      <c r="L449" s="39"/>
      <c r="M449" s="39" t="s">
        <v>570</v>
      </c>
      <c r="N449" s="39"/>
      <c r="O449" s="39" t="s">
        <v>570</v>
      </c>
      <c r="P449" s="39"/>
      <c r="Q449" s="39" t="s">
        <v>571</v>
      </c>
      <c r="R449" s="39"/>
      <c r="S449" s="38">
        <f>(J449*'"Вес" ПИР'!$B$13+L449*'"Вес" ПИР'!$B$14+N449*'"Вес" ПИР'!$B$15+P449*'"Вес" ПИР'!$B$16+R449*'"Вес" ПИР'!$B$17)/100</f>
        <v>0</v>
      </c>
      <c r="T449" s="39" t="s">
        <v>584</v>
      </c>
      <c r="U449" s="39"/>
      <c r="V449" s="39" t="s">
        <v>584</v>
      </c>
      <c r="W449" s="39"/>
      <c r="X449" s="72">
        <f>(U449*'"Вес" ПИР'!$B$22+W449*'"Вес" ПИР'!$B$23)/100</f>
        <v>0</v>
      </c>
      <c r="Y449" s="39"/>
      <c r="Z449" s="39"/>
      <c r="AA449" s="39"/>
      <c r="AB449" s="39"/>
      <c r="AC449" s="39"/>
      <c r="AD449" s="39"/>
      <c r="AE449" s="39"/>
      <c r="AF449" s="39"/>
      <c r="AG449" s="38">
        <f>(Z449*'"Вес" ПИР'!$B$28+AB449*'"Вес" ПИР'!$B$29+AD449*'"Вес" ПИР'!$B$30+AF449*'"Вес" ПИР'!$B$31)/100</f>
        <v>0</v>
      </c>
      <c r="AH449" s="39" t="s">
        <v>571</v>
      </c>
      <c r="AI449" s="39"/>
      <c r="AJ449" s="39" t="s">
        <v>575</v>
      </c>
      <c r="AK449" s="39"/>
      <c r="AL449" s="39"/>
      <c r="AM449" s="39"/>
      <c r="AN449" s="39"/>
      <c r="AO449" s="39"/>
      <c r="AP449" s="39" t="s">
        <v>575</v>
      </c>
      <c r="AQ449" s="39"/>
      <c r="AR449" s="39"/>
      <c r="AS449" s="39"/>
      <c r="AT449" s="39" t="s">
        <v>575</v>
      </c>
      <c r="AU449" s="39"/>
      <c r="AV449" s="39"/>
      <c r="AW449" s="39"/>
      <c r="AX449" s="39"/>
      <c r="AY449" s="39"/>
      <c r="AZ449" s="39"/>
      <c r="BA449" s="39"/>
      <c r="BB449" s="72">
        <f>(AI449*'"Вес" ПИР'!$B$36+AK449*'"Вес" ПИР'!$B$37+AM449*'"Вес" ПИР'!$B$38+AO449*'"Вес" ПИР'!$B$39+AQ449*'"Вес" ПИР'!$B$40+AS449*'"Вес" ПИР'!$B$41+AU449*'"Вес" ПИР'!$B$42+AW449*'"Вес" ПИР'!$B$43+AY449*'"Вес" ПИР'!$B$44+BA449*'"Вес" ПИР'!$B$45)/100</f>
        <v>0</v>
      </c>
      <c r="BC449" s="39" t="s">
        <v>576</v>
      </c>
      <c r="BD449" s="39"/>
      <c r="BE449" s="39" t="s">
        <v>576</v>
      </c>
      <c r="BF449" s="57"/>
      <c r="BG449" s="72">
        <f>(BD449*'"Вес" ПИР'!$B$50+BF449*'"Вес" ПИР'!$B$51)/100</f>
        <v>0</v>
      </c>
      <c r="BH449" s="39"/>
      <c r="BI449" s="72">
        <v>0</v>
      </c>
      <c r="BJ449" s="39"/>
      <c r="BK449" s="54" t="s">
        <v>729</v>
      </c>
      <c r="BL449" s="38">
        <f>(S449*'"Вес" ПИР'!$B$3+X449*'"Вес" ПИР'!$B$4+AG449*'"Вес" ПИР'!$B$5+BB449*'"Вес" ПИР'!$B$6+BG449*'"Вес" ПИР'!$B$7+BI449*'"Вес" ПИР'!$B$8)/100</f>
        <v>0</v>
      </c>
    </row>
    <row r="450" spans="1:64" ht="28">
      <c r="A450" s="39"/>
      <c r="B450" s="54">
        <v>2026</v>
      </c>
      <c r="C450" s="39" t="s">
        <v>565</v>
      </c>
      <c r="D450" s="39">
        <v>636269400</v>
      </c>
      <c r="E450" s="39" t="s">
        <v>726</v>
      </c>
      <c r="F450" s="39" t="s">
        <v>788</v>
      </c>
      <c r="G450" s="39" t="s">
        <v>879</v>
      </c>
      <c r="H450" s="39" t="s">
        <v>881</v>
      </c>
      <c r="I450" s="39" t="s">
        <v>418</v>
      </c>
      <c r="J450" s="39"/>
      <c r="K450" s="39" t="s">
        <v>571</v>
      </c>
      <c r="L450" s="39"/>
      <c r="M450" s="39" t="s">
        <v>570</v>
      </c>
      <c r="N450" s="39"/>
      <c r="O450" s="39" t="s">
        <v>570</v>
      </c>
      <c r="P450" s="39"/>
      <c r="Q450" s="39" t="s">
        <v>571</v>
      </c>
      <c r="R450" s="39"/>
      <c r="S450" s="38">
        <f>(J450*'"Вес" ПИР'!$B$13+L450*'"Вес" ПИР'!$B$14+N450*'"Вес" ПИР'!$B$15+P450*'"Вес" ПИР'!$B$16+R450*'"Вес" ПИР'!$B$17)/100</f>
        <v>0</v>
      </c>
      <c r="T450" s="39" t="s">
        <v>584</v>
      </c>
      <c r="U450" s="39"/>
      <c r="V450" s="39" t="s">
        <v>584</v>
      </c>
      <c r="W450" s="39"/>
      <c r="X450" s="72">
        <f>(U450*'"Вес" ПИР'!$B$22+W450*'"Вес" ПИР'!$B$23)/100</f>
        <v>0</v>
      </c>
      <c r="Y450" s="39"/>
      <c r="Z450" s="39"/>
      <c r="AA450" s="39"/>
      <c r="AB450" s="39"/>
      <c r="AC450" s="39"/>
      <c r="AD450" s="39"/>
      <c r="AE450" s="39"/>
      <c r="AF450" s="39"/>
      <c r="AG450" s="38">
        <f>(Z450*'"Вес" ПИР'!$B$28+AB450*'"Вес" ПИР'!$B$29+AD450*'"Вес" ПИР'!$B$30+AF450*'"Вес" ПИР'!$B$31)/100</f>
        <v>0</v>
      </c>
      <c r="AH450" s="39" t="s">
        <v>571</v>
      </c>
      <c r="AI450" s="39"/>
      <c r="AJ450" s="39" t="s">
        <v>575</v>
      </c>
      <c r="AK450" s="39"/>
      <c r="AL450" s="39"/>
      <c r="AM450" s="39"/>
      <c r="AN450" s="39"/>
      <c r="AO450" s="39"/>
      <c r="AP450" s="39" t="s">
        <v>575</v>
      </c>
      <c r="AQ450" s="39"/>
      <c r="AR450" s="39"/>
      <c r="AS450" s="39"/>
      <c r="AT450" s="39" t="s">
        <v>575</v>
      </c>
      <c r="AU450" s="39"/>
      <c r="AV450" s="39"/>
      <c r="AW450" s="39"/>
      <c r="AX450" s="39"/>
      <c r="AY450" s="39"/>
      <c r="AZ450" s="39"/>
      <c r="BA450" s="39"/>
      <c r="BB450" s="72">
        <f>(AI450*'"Вес" ПИР'!$B$36+AK450*'"Вес" ПИР'!$B$37+AM450*'"Вес" ПИР'!$B$38+AO450*'"Вес" ПИР'!$B$39+AQ450*'"Вес" ПИР'!$B$40+AS450*'"Вес" ПИР'!$B$41+AU450*'"Вес" ПИР'!$B$42+AW450*'"Вес" ПИР'!$B$43+AY450*'"Вес" ПИР'!$B$44+BA450*'"Вес" ПИР'!$B$45)/100</f>
        <v>0</v>
      </c>
      <c r="BC450" s="39" t="s">
        <v>576</v>
      </c>
      <c r="BD450" s="39"/>
      <c r="BE450" s="39" t="s">
        <v>576</v>
      </c>
      <c r="BF450" s="57"/>
      <c r="BG450" s="72">
        <f>(BD450*'"Вес" ПИР'!$B$50+BF450*'"Вес" ПИР'!$B$51)/100</f>
        <v>0</v>
      </c>
      <c r="BH450" s="39"/>
      <c r="BI450" s="72">
        <v>0</v>
      </c>
      <c r="BJ450" s="39"/>
      <c r="BK450" s="54" t="s">
        <v>729</v>
      </c>
      <c r="BL450" s="38">
        <f>(S450*'"Вес" ПИР'!$B$3+X450*'"Вес" ПИР'!$B$4+AG450*'"Вес" ПИР'!$B$5+BB450*'"Вес" ПИР'!$B$6+BG450*'"Вес" ПИР'!$B$7+BI450*'"Вес" ПИР'!$B$8)/100</f>
        <v>0</v>
      </c>
    </row>
    <row r="451" spans="1:64" ht="28">
      <c r="A451" s="39"/>
      <c r="B451" s="54">
        <v>2026</v>
      </c>
      <c r="C451" s="39" t="s">
        <v>565</v>
      </c>
      <c r="D451" s="39">
        <v>636835200</v>
      </c>
      <c r="E451" s="39" t="s">
        <v>726</v>
      </c>
      <c r="F451" s="39" t="s">
        <v>813</v>
      </c>
      <c r="G451" s="39" t="s">
        <v>814</v>
      </c>
      <c r="H451" s="39" t="s">
        <v>882</v>
      </c>
      <c r="I451" s="39" t="s">
        <v>418</v>
      </c>
      <c r="J451" s="39"/>
      <c r="K451" s="39" t="s">
        <v>571</v>
      </c>
      <c r="L451" s="39"/>
      <c r="M451" s="39" t="s">
        <v>570</v>
      </c>
      <c r="N451" s="39"/>
      <c r="O451" s="39" t="s">
        <v>570</v>
      </c>
      <c r="P451" s="39"/>
      <c r="Q451" s="39" t="s">
        <v>571</v>
      </c>
      <c r="R451" s="39"/>
      <c r="S451" s="38">
        <f>(J451*'"Вес" ПИР'!$B$13+L451*'"Вес" ПИР'!$B$14+N451*'"Вес" ПИР'!$B$15+P451*'"Вес" ПИР'!$B$16+R451*'"Вес" ПИР'!$B$17)/100</f>
        <v>0</v>
      </c>
      <c r="T451" s="39" t="s">
        <v>135</v>
      </c>
      <c r="U451" s="39"/>
      <c r="V451" s="39" t="s">
        <v>135</v>
      </c>
      <c r="W451" s="39"/>
      <c r="X451" s="72">
        <f>(U451*'"Вес" ПИР'!$B$22+W451*'"Вес" ПИР'!$B$23)/100</f>
        <v>0</v>
      </c>
      <c r="Y451" s="39"/>
      <c r="Z451" s="39"/>
      <c r="AA451" s="39"/>
      <c r="AB451" s="39"/>
      <c r="AC451" s="39"/>
      <c r="AD451" s="39"/>
      <c r="AE451" s="39"/>
      <c r="AF451" s="39"/>
      <c r="AG451" s="38">
        <f>(Z451*'"Вес" ПИР'!$B$28+AB451*'"Вес" ПИР'!$B$29+AD451*'"Вес" ПИР'!$B$30+AF451*'"Вес" ПИР'!$B$31)/100</f>
        <v>0</v>
      </c>
      <c r="AH451" s="39" t="s">
        <v>571</v>
      </c>
      <c r="AI451" s="39"/>
      <c r="AJ451" s="39" t="s">
        <v>575</v>
      </c>
      <c r="AK451" s="39"/>
      <c r="AL451" s="39"/>
      <c r="AM451" s="39"/>
      <c r="AN451" s="39"/>
      <c r="AO451" s="39"/>
      <c r="AP451" s="39" t="s">
        <v>575</v>
      </c>
      <c r="AQ451" s="39"/>
      <c r="AR451" s="39"/>
      <c r="AS451" s="39"/>
      <c r="AT451" s="39" t="s">
        <v>575</v>
      </c>
      <c r="AU451" s="39"/>
      <c r="AV451" s="39"/>
      <c r="AW451" s="39"/>
      <c r="AX451" s="39"/>
      <c r="AY451" s="39"/>
      <c r="AZ451" s="39"/>
      <c r="BA451" s="39"/>
      <c r="BB451" s="72">
        <f>(AI451*'"Вес" ПИР'!$B$36+AK451*'"Вес" ПИР'!$B$37+AM451*'"Вес" ПИР'!$B$38+AO451*'"Вес" ПИР'!$B$39+AQ451*'"Вес" ПИР'!$B$40+AS451*'"Вес" ПИР'!$B$41+AU451*'"Вес" ПИР'!$B$42+AW451*'"Вес" ПИР'!$B$43+AY451*'"Вес" ПИР'!$B$44+BA451*'"Вес" ПИР'!$B$45)/100</f>
        <v>0</v>
      </c>
      <c r="BC451" s="39" t="s">
        <v>576</v>
      </c>
      <c r="BD451" s="39"/>
      <c r="BE451" s="39" t="s">
        <v>576</v>
      </c>
      <c r="BF451" s="57"/>
      <c r="BG451" s="72">
        <f>(BD451*'"Вес" ПИР'!$B$50+BF451*'"Вес" ПИР'!$B$51)/100</f>
        <v>0</v>
      </c>
      <c r="BH451" s="39"/>
      <c r="BI451" s="72">
        <v>0</v>
      </c>
      <c r="BJ451" s="39"/>
      <c r="BK451" s="54" t="s">
        <v>729</v>
      </c>
      <c r="BL451" s="38">
        <f>(S451*'"Вес" ПИР'!$B$3+X451*'"Вес" ПИР'!$B$4+AG451*'"Вес" ПИР'!$B$5+BB451*'"Вес" ПИР'!$B$6+BG451*'"Вес" ПИР'!$B$7+BI451*'"Вес" ПИР'!$B$8)/100</f>
        <v>0</v>
      </c>
    </row>
    <row r="452" spans="1:64" ht="28">
      <c r="A452" s="39"/>
      <c r="B452" s="54">
        <v>2026</v>
      </c>
      <c r="C452" s="39" t="s">
        <v>565</v>
      </c>
      <c r="D452" s="39">
        <v>634067800</v>
      </c>
      <c r="E452" s="39" t="s">
        <v>726</v>
      </c>
      <c r="F452" s="39" t="s">
        <v>734</v>
      </c>
      <c r="G452" s="39" t="s">
        <v>848</v>
      </c>
      <c r="H452" s="39" t="s">
        <v>883</v>
      </c>
      <c r="I452" s="39" t="s">
        <v>418</v>
      </c>
      <c r="J452" s="39"/>
      <c r="K452" s="39" t="s">
        <v>571</v>
      </c>
      <c r="L452" s="39"/>
      <c r="M452" s="39" t="s">
        <v>570</v>
      </c>
      <c r="N452" s="39"/>
      <c r="O452" s="39" t="s">
        <v>570</v>
      </c>
      <c r="P452" s="39"/>
      <c r="Q452" s="39" t="s">
        <v>571</v>
      </c>
      <c r="R452" s="39"/>
      <c r="S452" s="38">
        <f>(J452*'"Вес" ПИР'!$B$13+L452*'"Вес" ПИР'!$B$14+N452*'"Вес" ПИР'!$B$15+P452*'"Вес" ПИР'!$B$16+R452*'"Вес" ПИР'!$B$17)/100</f>
        <v>0</v>
      </c>
      <c r="T452" s="39" t="s">
        <v>135</v>
      </c>
      <c r="U452" s="39"/>
      <c r="V452" s="39" t="s">
        <v>135</v>
      </c>
      <c r="W452" s="39"/>
      <c r="X452" s="72">
        <f>(U452*'"Вес" ПИР'!$B$22+W452*'"Вес" ПИР'!$B$23)/100</f>
        <v>0</v>
      </c>
      <c r="Y452" s="39"/>
      <c r="Z452" s="39"/>
      <c r="AA452" s="39"/>
      <c r="AB452" s="39"/>
      <c r="AC452" s="39"/>
      <c r="AD452" s="39"/>
      <c r="AE452" s="39"/>
      <c r="AF452" s="39"/>
      <c r="AG452" s="38">
        <f>(Z452*'"Вес" ПИР'!$B$28+AB452*'"Вес" ПИР'!$B$29+AD452*'"Вес" ПИР'!$B$30+AF452*'"Вес" ПИР'!$B$31)/100</f>
        <v>0</v>
      </c>
      <c r="AH452" s="39" t="s">
        <v>571</v>
      </c>
      <c r="AI452" s="39"/>
      <c r="AJ452" s="39" t="s">
        <v>575</v>
      </c>
      <c r="AK452" s="39"/>
      <c r="AL452" s="39"/>
      <c r="AM452" s="39"/>
      <c r="AN452" s="39"/>
      <c r="AO452" s="39"/>
      <c r="AP452" s="39" t="s">
        <v>575</v>
      </c>
      <c r="AQ452" s="39"/>
      <c r="AR452" s="39"/>
      <c r="AS452" s="39"/>
      <c r="AT452" s="39" t="s">
        <v>575</v>
      </c>
      <c r="AU452" s="39"/>
      <c r="AV452" s="39"/>
      <c r="AW452" s="39"/>
      <c r="AX452" s="39"/>
      <c r="AY452" s="39"/>
      <c r="AZ452" s="39"/>
      <c r="BA452" s="39"/>
      <c r="BB452" s="72">
        <f>(AI452*'"Вес" ПИР'!$B$36+AK452*'"Вес" ПИР'!$B$37+AM452*'"Вес" ПИР'!$B$38+AO452*'"Вес" ПИР'!$B$39+AQ452*'"Вес" ПИР'!$B$40+AS452*'"Вес" ПИР'!$B$41+AU452*'"Вес" ПИР'!$B$42+AW452*'"Вес" ПИР'!$B$43+AY452*'"Вес" ПИР'!$B$44+BA452*'"Вес" ПИР'!$B$45)/100</f>
        <v>0</v>
      </c>
      <c r="BC452" s="39" t="s">
        <v>576</v>
      </c>
      <c r="BD452" s="39"/>
      <c r="BE452" s="39" t="s">
        <v>576</v>
      </c>
      <c r="BF452" s="57"/>
      <c r="BG452" s="72">
        <f>(BD452*'"Вес" ПИР'!$B$50+BF452*'"Вес" ПИР'!$B$51)/100</f>
        <v>0</v>
      </c>
      <c r="BH452" s="39"/>
      <c r="BI452" s="72">
        <v>0</v>
      </c>
      <c r="BJ452" s="39"/>
      <c r="BK452" s="54" t="s">
        <v>729</v>
      </c>
      <c r="BL452" s="38">
        <f>(S452*'"Вес" ПИР'!$B$3+X452*'"Вес" ПИР'!$B$4+AG452*'"Вес" ПИР'!$B$5+BB452*'"Вес" ПИР'!$B$6+BG452*'"Вес" ПИР'!$B$7+BI452*'"Вес" ПИР'!$B$8)/100</f>
        <v>0</v>
      </c>
    </row>
    <row r="453" spans="1:64" ht="28">
      <c r="A453" s="39"/>
      <c r="B453" s="54">
        <v>2026</v>
      </c>
      <c r="C453" s="39" t="s">
        <v>565</v>
      </c>
      <c r="D453" s="39">
        <v>632400900</v>
      </c>
      <c r="E453" s="39" t="s">
        <v>726</v>
      </c>
      <c r="F453" s="39" t="s">
        <v>732</v>
      </c>
      <c r="G453" s="39"/>
      <c r="H453" s="39" t="s">
        <v>884</v>
      </c>
      <c r="I453" s="39" t="s">
        <v>418</v>
      </c>
      <c r="J453" s="39"/>
      <c r="K453" s="39" t="s">
        <v>571</v>
      </c>
      <c r="L453" s="39"/>
      <c r="M453" s="39" t="s">
        <v>570</v>
      </c>
      <c r="N453" s="39"/>
      <c r="O453" s="39" t="s">
        <v>570</v>
      </c>
      <c r="P453" s="39"/>
      <c r="Q453" s="39" t="s">
        <v>571</v>
      </c>
      <c r="R453" s="39"/>
      <c r="S453" s="38">
        <f>(J453*'"Вес" ПИР'!$B$13+L453*'"Вес" ПИР'!$B$14+N453*'"Вес" ПИР'!$B$15+P453*'"Вес" ПИР'!$B$16+R453*'"Вес" ПИР'!$B$17)/100</f>
        <v>0</v>
      </c>
      <c r="T453" s="39" t="s">
        <v>135</v>
      </c>
      <c r="U453" s="39"/>
      <c r="V453" s="39" t="s">
        <v>135</v>
      </c>
      <c r="W453" s="39"/>
      <c r="X453" s="72">
        <f>(U453*'"Вес" ПИР'!$B$22+W453*'"Вес" ПИР'!$B$23)/100</f>
        <v>0</v>
      </c>
      <c r="Y453" s="39"/>
      <c r="Z453" s="39"/>
      <c r="AA453" s="39"/>
      <c r="AB453" s="39"/>
      <c r="AC453" s="39"/>
      <c r="AD453" s="39"/>
      <c r="AE453" s="39"/>
      <c r="AF453" s="39"/>
      <c r="AG453" s="38">
        <f>(Z453*'"Вес" ПИР'!$B$28+AB453*'"Вес" ПИР'!$B$29+AD453*'"Вес" ПИР'!$B$30+AF453*'"Вес" ПИР'!$B$31)/100</f>
        <v>0</v>
      </c>
      <c r="AH453" s="39" t="s">
        <v>571</v>
      </c>
      <c r="AI453" s="39"/>
      <c r="AJ453" s="39" t="s">
        <v>575</v>
      </c>
      <c r="AK453" s="39"/>
      <c r="AL453" s="39"/>
      <c r="AM453" s="39"/>
      <c r="AN453" s="39"/>
      <c r="AO453" s="39"/>
      <c r="AP453" s="39" t="s">
        <v>575</v>
      </c>
      <c r="AQ453" s="39"/>
      <c r="AR453" s="39"/>
      <c r="AS453" s="39"/>
      <c r="AT453" s="39" t="s">
        <v>575</v>
      </c>
      <c r="AU453" s="39"/>
      <c r="AV453" s="39"/>
      <c r="AW453" s="39"/>
      <c r="AX453" s="39"/>
      <c r="AY453" s="39"/>
      <c r="AZ453" s="39"/>
      <c r="BA453" s="39"/>
      <c r="BB453" s="72">
        <f>(AI453*'"Вес" ПИР'!$B$36+AK453*'"Вес" ПИР'!$B$37+AM453*'"Вес" ПИР'!$B$38+AO453*'"Вес" ПИР'!$B$39+AQ453*'"Вес" ПИР'!$B$40+AS453*'"Вес" ПИР'!$B$41+AU453*'"Вес" ПИР'!$B$42+AW453*'"Вес" ПИР'!$B$43+AY453*'"Вес" ПИР'!$B$44+BA453*'"Вес" ПИР'!$B$45)/100</f>
        <v>0</v>
      </c>
      <c r="BC453" s="39" t="s">
        <v>576</v>
      </c>
      <c r="BD453" s="39"/>
      <c r="BE453" s="39" t="s">
        <v>576</v>
      </c>
      <c r="BF453" s="57"/>
      <c r="BG453" s="72">
        <f>(BD453*'"Вес" ПИР'!$B$50+BF453*'"Вес" ПИР'!$B$51)/100</f>
        <v>0</v>
      </c>
      <c r="BH453" s="39"/>
      <c r="BI453" s="72">
        <v>0</v>
      </c>
      <c r="BJ453" s="39"/>
      <c r="BK453" s="54" t="s">
        <v>729</v>
      </c>
      <c r="BL453" s="38">
        <f>(S453*'"Вес" ПИР'!$B$3+X453*'"Вес" ПИР'!$B$4+AG453*'"Вес" ПИР'!$B$5+BB453*'"Вес" ПИР'!$B$6+BG453*'"Вес" ПИР'!$B$7+BI453*'"Вес" ПИР'!$B$8)/100</f>
        <v>0</v>
      </c>
    </row>
    <row r="454" spans="1:64" ht="28">
      <c r="A454" s="39"/>
      <c r="B454" s="54">
        <v>2026</v>
      </c>
      <c r="C454" s="39" t="s">
        <v>565</v>
      </c>
      <c r="D454" s="39">
        <v>636239200</v>
      </c>
      <c r="E454" s="39" t="s">
        <v>726</v>
      </c>
      <c r="F454" s="39" t="s">
        <v>788</v>
      </c>
      <c r="G454" s="39" t="s">
        <v>885</v>
      </c>
      <c r="H454" s="39" t="s">
        <v>886</v>
      </c>
      <c r="I454" s="39" t="s">
        <v>418</v>
      </c>
      <c r="J454" s="39"/>
      <c r="K454" s="39" t="s">
        <v>571</v>
      </c>
      <c r="L454" s="39"/>
      <c r="M454" s="39" t="s">
        <v>570</v>
      </c>
      <c r="N454" s="39"/>
      <c r="O454" s="39" t="s">
        <v>570</v>
      </c>
      <c r="P454" s="39"/>
      <c r="Q454" s="39" t="s">
        <v>571</v>
      </c>
      <c r="R454" s="39"/>
      <c r="S454" s="38">
        <f>(J454*'"Вес" ПИР'!$B$13+L454*'"Вес" ПИР'!$B$14+N454*'"Вес" ПИР'!$B$15+P454*'"Вес" ПИР'!$B$16+R454*'"Вес" ПИР'!$B$17)/100</f>
        <v>0</v>
      </c>
      <c r="T454" s="39" t="s">
        <v>584</v>
      </c>
      <c r="U454" s="39"/>
      <c r="V454" s="39" t="s">
        <v>584</v>
      </c>
      <c r="W454" s="39"/>
      <c r="X454" s="72">
        <f>(U454*'"Вес" ПИР'!$B$22+W454*'"Вес" ПИР'!$B$23)/100</f>
        <v>0</v>
      </c>
      <c r="Y454" s="39"/>
      <c r="Z454" s="39"/>
      <c r="AA454" s="39"/>
      <c r="AB454" s="39"/>
      <c r="AC454" s="39"/>
      <c r="AD454" s="39"/>
      <c r="AE454" s="39"/>
      <c r="AF454" s="39"/>
      <c r="AG454" s="38">
        <f>(Z454*'"Вес" ПИР'!$B$28+AB454*'"Вес" ПИР'!$B$29+AD454*'"Вес" ПИР'!$B$30+AF454*'"Вес" ПИР'!$B$31)/100</f>
        <v>0</v>
      </c>
      <c r="AH454" s="39" t="s">
        <v>571</v>
      </c>
      <c r="AI454" s="39"/>
      <c r="AJ454" s="39" t="s">
        <v>575</v>
      </c>
      <c r="AK454" s="39"/>
      <c r="AL454" s="39"/>
      <c r="AM454" s="39"/>
      <c r="AN454" s="39"/>
      <c r="AO454" s="39"/>
      <c r="AP454" s="39" t="s">
        <v>575</v>
      </c>
      <c r="AQ454" s="39"/>
      <c r="AR454" s="39"/>
      <c r="AS454" s="39"/>
      <c r="AT454" s="39" t="s">
        <v>575</v>
      </c>
      <c r="AU454" s="39"/>
      <c r="AV454" s="39"/>
      <c r="AW454" s="39"/>
      <c r="AX454" s="39"/>
      <c r="AY454" s="39"/>
      <c r="AZ454" s="39"/>
      <c r="BA454" s="39"/>
      <c r="BB454" s="72">
        <f>(AI454*'"Вес" ПИР'!$B$36+AK454*'"Вес" ПИР'!$B$37+AM454*'"Вес" ПИР'!$B$38+AO454*'"Вес" ПИР'!$B$39+AQ454*'"Вес" ПИР'!$B$40+AS454*'"Вес" ПИР'!$B$41+AU454*'"Вес" ПИР'!$B$42+AW454*'"Вес" ПИР'!$B$43+AY454*'"Вес" ПИР'!$B$44+BA454*'"Вес" ПИР'!$B$45)/100</f>
        <v>0</v>
      </c>
      <c r="BC454" s="39" t="s">
        <v>576</v>
      </c>
      <c r="BD454" s="39"/>
      <c r="BE454" s="39" t="s">
        <v>576</v>
      </c>
      <c r="BF454" s="57"/>
      <c r="BG454" s="72">
        <f>(BD454*'"Вес" ПИР'!$B$50+BF454*'"Вес" ПИР'!$B$51)/100</f>
        <v>0</v>
      </c>
      <c r="BH454" s="39"/>
      <c r="BI454" s="72">
        <v>0</v>
      </c>
      <c r="BJ454" s="39"/>
      <c r="BK454" s="54" t="s">
        <v>729</v>
      </c>
      <c r="BL454" s="38">
        <f>(S454*'"Вес" ПИР'!$B$3+X454*'"Вес" ПИР'!$B$4+AG454*'"Вес" ПИР'!$B$5+BB454*'"Вес" ПИР'!$B$6+BG454*'"Вес" ПИР'!$B$7+BI454*'"Вес" ПИР'!$B$8)/100</f>
        <v>0</v>
      </c>
    </row>
    <row r="455" spans="1:64" ht="28">
      <c r="A455" s="39"/>
      <c r="B455" s="54">
        <v>2026</v>
      </c>
      <c r="C455" s="39" t="s">
        <v>565</v>
      </c>
      <c r="D455" s="39">
        <v>636249200</v>
      </c>
      <c r="E455" s="39" t="s">
        <v>726</v>
      </c>
      <c r="F455" s="39" t="s">
        <v>788</v>
      </c>
      <c r="G455" s="39" t="s">
        <v>797</v>
      </c>
      <c r="H455" s="39" t="s">
        <v>887</v>
      </c>
      <c r="I455" s="39" t="s">
        <v>418</v>
      </c>
      <c r="J455" s="39"/>
      <c r="K455" s="39" t="s">
        <v>571</v>
      </c>
      <c r="L455" s="39"/>
      <c r="M455" s="39" t="s">
        <v>570</v>
      </c>
      <c r="N455" s="39"/>
      <c r="O455" s="39" t="s">
        <v>570</v>
      </c>
      <c r="P455" s="39"/>
      <c r="Q455" s="39" t="s">
        <v>571</v>
      </c>
      <c r="R455" s="39"/>
      <c r="S455" s="38">
        <f>(J455*'"Вес" ПИР'!$B$13+L455*'"Вес" ПИР'!$B$14+N455*'"Вес" ПИР'!$B$15+P455*'"Вес" ПИР'!$B$16+R455*'"Вес" ПИР'!$B$17)/100</f>
        <v>0</v>
      </c>
      <c r="T455" s="39" t="s">
        <v>584</v>
      </c>
      <c r="U455" s="39"/>
      <c r="V455" s="39" t="s">
        <v>584</v>
      </c>
      <c r="W455" s="39"/>
      <c r="X455" s="72">
        <f>(U455*'"Вес" ПИР'!$B$22+W455*'"Вес" ПИР'!$B$23)/100</f>
        <v>0</v>
      </c>
      <c r="Y455" s="39"/>
      <c r="Z455" s="39"/>
      <c r="AA455" s="39"/>
      <c r="AB455" s="39"/>
      <c r="AC455" s="39"/>
      <c r="AD455" s="39"/>
      <c r="AE455" s="39"/>
      <c r="AF455" s="39"/>
      <c r="AG455" s="38">
        <f>(Z455*'"Вес" ПИР'!$B$28+AB455*'"Вес" ПИР'!$B$29+AD455*'"Вес" ПИР'!$B$30+AF455*'"Вес" ПИР'!$B$31)/100</f>
        <v>0</v>
      </c>
      <c r="AH455" s="39" t="s">
        <v>571</v>
      </c>
      <c r="AI455" s="39"/>
      <c r="AJ455" s="39" t="s">
        <v>575</v>
      </c>
      <c r="AK455" s="39"/>
      <c r="AL455" s="39"/>
      <c r="AM455" s="39"/>
      <c r="AN455" s="39"/>
      <c r="AO455" s="39"/>
      <c r="AP455" s="39" t="s">
        <v>575</v>
      </c>
      <c r="AQ455" s="39"/>
      <c r="AR455" s="39"/>
      <c r="AS455" s="39"/>
      <c r="AT455" s="39" t="s">
        <v>575</v>
      </c>
      <c r="AU455" s="39"/>
      <c r="AV455" s="39"/>
      <c r="AW455" s="39"/>
      <c r="AX455" s="39"/>
      <c r="AY455" s="39"/>
      <c r="AZ455" s="39"/>
      <c r="BA455" s="39"/>
      <c r="BB455" s="72">
        <f>(AI455*'"Вес" ПИР'!$B$36+AK455*'"Вес" ПИР'!$B$37+AM455*'"Вес" ПИР'!$B$38+AO455*'"Вес" ПИР'!$B$39+AQ455*'"Вес" ПИР'!$B$40+AS455*'"Вес" ПИР'!$B$41+AU455*'"Вес" ПИР'!$B$42+AW455*'"Вес" ПИР'!$B$43+AY455*'"Вес" ПИР'!$B$44+BA455*'"Вес" ПИР'!$B$45)/100</f>
        <v>0</v>
      </c>
      <c r="BC455" s="39" t="s">
        <v>576</v>
      </c>
      <c r="BD455" s="39"/>
      <c r="BE455" s="39" t="s">
        <v>576</v>
      </c>
      <c r="BF455" s="57"/>
      <c r="BG455" s="72">
        <f>(BD455*'"Вес" ПИР'!$B$50+BF455*'"Вес" ПИР'!$B$51)/100</f>
        <v>0</v>
      </c>
      <c r="BH455" s="39"/>
      <c r="BI455" s="72">
        <v>0</v>
      </c>
      <c r="BJ455" s="39"/>
      <c r="BK455" s="54" t="s">
        <v>729</v>
      </c>
      <c r="BL455" s="38">
        <f>(S455*'"Вес" ПИР'!$B$3+X455*'"Вес" ПИР'!$B$4+AG455*'"Вес" ПИР'!$B$5+BB455*'"Вес" ПИР'!$B$6+BG455*'"Вес" ПИР'!$B$7+BI455*'"Вес" ПИР'!$B$8)/100</f>
        <v>0</v>
      </c>
    </row>
    <row r="456" spans="1:64" ht="28">
      <c r="A456" s="39"/>
      <c r="B456" s="54">
        <v>2026</v>
      </c>
      <c r="C456" s="39" t="s">
        <v>565</v>
      </c>
      <c r="D456" s="39">
        <v>634857300</v>
      </c>
      <c r="E456" s="39" t="s">
        <v>726</v>
      </c>
      <c r="F456" s="39" t="s">
        <v>753</v>
      </c>
      <c r="G456" s="39" t="s">
        <v>759</v>
      </c>
      <c r="H456" s="39" t="s">
        <v>888</v>
      </c>
      <c r="I456" s="39" t="s">
        <v>418</v>
      </c>
      <c r="J456" s="39"/>
      <c r="K456" s="39" t="s">
        <v>571</v>
      </c>
      <c r="L456" s="39"/>
      <c r="M456" s="39" t="s">
        <v>570</v>
      </c>
      <c r="N456" s="39"/>
      <c r="O456" s="39" t="s">
        <v>570</v>
      </c>
      <c r="P456" s="39"/>
      <c r="Q456" s="39" t="s">
        <v>571</v>
      </c>
      <c r="R456" s="39"/>
      <c r="S456" s="38">
        <f>(J456*'"Вес" ПИР'!$B$13+L456*'"Вес" ПИР'!$B$14+N456*'"Вес" ПИР'!$B$15+P456*'"Вес" ПИР'!$B$16+R456*'"Вес" ПИР'!$B$17)/100</f>
        <v>0</v>
      </c>
      <c r="T456" s="39" t="s">
        <v>135</v>
      </c>
      <c r="U456" s="39"/>
      <c r="V456" s="39" t="s">
        <v>135</v>
      </c>
      <c r="W456" s="39"/>
      <c r="X456" s="72">
        <f>(U456*'"Вес" ПИР'!$B$22+W456*'"Вес" ПИР'!$B$23)/100</f>
        <v>0</v>
      </c>
      <c r="Y456" s="39"/>
      <c r="Z456" s="39"/>
      <c r="AA456" s="39"/>
      <c r="AB456" s="39"/>
      <c r="AC456" s="39"/>
      <c r="AD456" s="39"/>
      <c r="AE456" s="39"/>
      <c r="AF456" s="39"/>
      <c r="AG456" s="38">
        <f>(Z456*'"Вес" ПИР'!$B$28+AB456*'"Вес" ПИР'!$B$29+AD456*'"Вес" ПИР'!$B$30+AF456*'"Вес" ПИР'!$B$31)/100</f>
        <v>0</v>
      </c>
      <c r="AH456" s="39" t="s">
        <v>571</v>
      </c>
      <c r="AI456" s="39"/>
      <c r="AJ456" s="39" t="s">
        <v>575</v>
      </c>
      <c r="AK456" s="39"/>
      <c r="AL456" s="39"/>
      <c r="AM456" s="39"/>
      <c r="AN456" s="39"/>
      <c r="AO456" s="39"/>
      <c r="AP456" s="39" t="s">
        <v>575</v>
      </c>
      <c r="AQ456" s="39"/>
      <c r="AR456" s="39"/>
      <c r="AS456" s="39"/>
      <c r="AT456" s="39" t="s">
        <v>575</v>
      </c>
      <c r="AU456" s="39"/>
      <c r="AV456" s="39"/>
      <c r="AW456" s="39"/>
      <c r="AX456" s="39"/>
      <c r="AY456" s="39"/>
      <c r="AZ456" s="39"/>
      <c r="BA456" s="39"/>
      <c r="BB456" s="72">
        <f>(AI456*'"Вес" ПИР'!$B$36+AK456*'"Вес" ПИР'!$B$37+AM456*'"Вес" ПИР'!$B$38+AO456*'"Вес" ПИР'!$B$39+AQ456*'"Вес" ПИР'!$B$40+AS456*'"Вес" ПИР'!$B$41+AU456*'"Вес" ПИР'!$B$42+AW456*'"Вес" ПИР'!$B$43+AY456*'"Вес" ПИР'!$B$44+BA456*'"Вес" ПИР'!$B$45)/100</f>
        <v>0</v>
      </c>
      <c r="BC456" s="39" t="s">
        <v>576</v>
      </c>
      <c r="BD456" s="39"/>
      <c r="BE456" s="39" t="s">
        <v>576</v>
      </c>
      <c r="BF456" s="57"/>
      <c r="BG456" s="72">
        <f>(BD456*'"Вес" ПИР'!$B$50+BF456*'"Вес" ПИР'!$B$51)/100</f>
        <v>0</v>
      </c>
      <c r="BH456" s="39"/>
      <c r="BI456" s="72">
        <v>0</v>
      </c>
      <c r="BJ456" s="39"/>
      <c r="BK456" s="54" t="s">
        <v>729</v>
      </c>
      <c r="BL456" s="38">
        <f>(S456*'"Вес" ПИР'!$B$3+X456*'"Вес" ПИР'!$B$4+AG456*'"Вес" ПИР'!$B$5+BB456*'"Вес" ПИР'!$B$6+BG456*'"Вес" ПИР'!$B$7+BI456*'"Вес" ПИР'!$B$8)/100</f>
        <v>0</v>
      </c>
    </row>
    <row r="457" spans="1:64" ht="28">
      <c r="A457" s="39"/>
      <c r="B457" s="54">
        <v>2026</v>
      </c>
      <c r="C457" s="39" t="s">
        <v>565</v>
      </c>
      <c r="D457" s="39">
        <v>635239100</v>
      </c>
      <c r="E457" s="39" t="s">
        <v>726</v>
      </c>
      <c r="F457" s="39" t="s">
        <v>766</v>
      </c>
      <c r="G457" s="39" t="s">
        <v>774</v>
      </c>
      <c r="H457" s="39" t="s">
        <v>889</v>
      </c>
      <c r="I457" s="39" t="s">
        <v>418</v>
      </c>
      <c r="J457" s="39"/>
      <c r="K457" s="39" t="s">
        <v>571</v>
      </c>
      <c r="L457" s="39"/>
      <c r="M457" s="39" t="s">
        <v>570</v>
      </c>
      <c r="N457" s="39"/>
      <c r="O457" s="39" t="s">
        <v>570</v>
      </c>
      <c r="P457" s="39"/>
      <c r="Q457" s="39" t="s">
        <v>571</v>
      </c>
      <c r="R457" s="39"/>
      <c r="S457" s="38">
        <f>(J457*'"Вес" ПИР'!$B$13+L457*'"Вес" ПИР'!$B$14+N457*'"Вес" ПИР'!$B$15+P457*'"Вес" ПИР'!$B$16+R457*'"Вес" ПИР'!$B$17)/100</f>
        <v>0</v>
      </c>
      <c r="T457" s="39" t="s">
        <v>584</v>
      </c>
      <c r="U457" s="39"/>
      <c r="V457" s="39" t="s">
        <v>584</v>
      </c>
      <c r="W457" s="39"/>
      <c r="X457" s="72">
        <f>(U457*'"Вес" ПИР'!$B$22+W457*'"Вес" ПИР'!$B$23)/100</f>
        <v>0</v>
      </c>
      <c r="Y457" s="39"/>
      <c r="Z457" s="39"/>
      <c r="AA457" s="39"/>
      <c r="AB457" s="39"/>
      <c r="AC457" s="39"/>
      <c r="AD457" s="39"/>
      <c r="AE457" s="39"/>
      <c r="AF457" s="39"/>
      <c r="AG457" s="38">
        <f>(Z457*'"Вес" ПИР'!$B$28+AB457*'"Вес" ПИР'!$B$29+AD457*'"Вес" ПИР'!$B$30+AF457*'"Вес" ПИР'!$B$31)/100</f>
        <v>0</v>
      </c>
      <c r="AH457" s="39" t="s">
        <v>571</v>
      </c>
      <c r="AI457" s="39"/>
      <c r="AJ457" s="39" t="s">
        <v>575</v>
      </c>
      <c r="AK457" s="39"/>
      <c r="AL457" s="39"/>
      <c r="AM457" s="39"/>
      <c r="AN457" s="39"/>
      <c r="AO457" s="39"/>
      <c r="AP457" s="39" t="s">
        <v>575</v>
      </c>
      <c r="AQ457" s="39"/>
      <c r="AR457" s="39"/>
      <c r="AS457" s="39"/>
      <c r="AT457" s="39" t="s">
        <v>575</v>
      </c>
      <c r="AU457" s="39"/>
      <c r="AV457" s="39"/>
      <c r="AW457" s="39"/>
      <c r="AX457" s="39"/>
      <c r="AY457" s="39"/>
      <c r="AZ457" s="39"/>
      <c r="BA457" s="39"/>
      <c r="BB457" s="72">
        <f>(AI457*'"Вес" ПИР'!$B$36+AK457*'"Вес" ПИР'!$B$37+AM457*'"Вес" ПИР'!$B$38+AO457*'"Вес" ПИР'!$B$39+AQ457*'"Вес" ПИР'!$B$40+AS457*'"Вес" ПИР'!$B$41+AU457*'"Вес" ПИР'!$B$42+AW457*'"Вес" ПИР'!$B$43+AY457*'"Вес" ПИР'!$B$44+BA457*'"Вес" ПИР'!$B$45)/100</f>
        <v>0</v>
      </c>
      <c r="BC457" s="39" t="s">
        <v>576</v>
      </c>
      <c r="BD457" s="39"/>
      <c r="BE457" s="39" t="s">
        <v>576</v>
      </c>
      <c r="BF457" s="57"/>
      <c r="BG457" s="72">
        <f>(BD457*'"Вес" ПИР'!$B$50+BF457*'"Вес" ПИР'!$B$51)/100</f>
        <v>0</v>
      </c>
      <c r="BH457" s="39"/>
      <c r="BI457" s="72">
        <v>0</v>
      </c>
      <c r="BJ457" s="39"/>
      <c r="BK457" s="54" t="s">
        <v>729</v>
      </c>
      <c r="BL457" s="38">
        <f>(S457*'"Вес" ПИР'!$B$3+X457*'"Вес" ПИР'!$B$4+AG457*'"Вес" ПИР'!$B$5+BB457*'"Вес" ПИР'!$B$6+BG457*'"Вес" ПИР'!$B$7+BI457*'"Вес" ПИР'!$B$8)/100</f>
        <v>0</v>
      </c>
    </row>
    <row r="458" spans="1:64" ht="28">
      <c r="A458" s="39"/>
      <c r="B458" s="54">
        <v>2026</v>
      </c>
      <c r="C458" s="39" t="s">
        <v>565</v>
      </c>
      <c r="D458" s="39">
        <v>635243500</v>
      </c>
      <c r="E458" s="39" t="s">
        <v>726</v>
      </c>
      <c r="F458" s="39" t="s">
        <v>766</v>
      </c>
      <c r="G458" s="39" t="s">
        <v>776</v>
      </c>
      <c r="H458" s="39" t="s">
        <v>291</v>
      </c>
      <c r="I458" s="39" t="s">
        <v>418</v>
      </c>
      <c r="J458" s="39"/>
      <c r="K458" s="39" t="s">
        <v>571</v>
      </c>
      <c r="L458" s="39"/>
      <c r="M458" s="39" t="s">
        <v>570</v>
      </c>
      <c r="N458" s="39"/>
      <c r="O458" s="39" t="s">
        <v>570</v>
      </c>
      <c r="P458" s="39"/>
      <c r="Q458" s="39" t="s">
        <v>571</v>
      </c>
      <c r="R458" s="39"/>
      <c r="S458" s="38">
        <f>(J458*'"Вес" ПИР'!$B$13+L458*'"Вес" ПИР'!$B$14+N458*'"Вес" ПИР'!$B$15+P458*'"Вес" ПИР'!$B$16+R458*'"Вес" ПИР'!$B$17)/100</f>
        <v>0</v>
      </c>
      <c r="T458" s="39" t="s">
        <v>584</v>
      </c>
      <c r="U458" s="39"/>
      <c r="V458" s="39" t="s">
        <v>584</v>
      </c>
      <c r="W458" s="39"/>
      <c r="X458" s="72">
        <f>(U458*'"Вес" ПИР'!$B$22+W458*'"Вес" ПИР'!$B$23)/100</f>
        <v>0</v>
      </c>
      <c r="Y458" s="39"/>
      <c r="Z458" s="39"/>
      <c r="AA458" s="39"/>
      <c r="AB458" s="39"/>
      <c r="AC458" s="39"/>
      <c r="AD458" s="39"/>
      <c r="AE458" s="39"/>
      <c r="AF458" s="39"/>
      <c r="AG458" s="38">
        <f>(Z458*'"Вес" ПИР'!$B$28+AB458*'"Вес" ПИР'!$B$29+AD458*'"Вес" ПИР'!$B$30+AF458*'"Вес" ПИР'!$B$31)/100</f>
        <v>0</v>
      </c>
      <c r="AH458" s="39" t="s">
        <v>571</v>
      </c>
      <c r="AI458" s="39"/>
      <c r="AJ458" s="39" t="s">
        <v>575</v>
      </c>
      <c r="AK458" s="39"/>
      <c r="AL458" s="39"/>
      <c r="AM458" s="39"/>
      <c r="AN458" s="39"/>
      <c r="AO458" s="39"/>
      <c r="AP458" s="39" t="s">
        <v>575</v>
      </c>
      <c r="AQ458" s="39"/>
      <c r="AR458" s="39"/>
      <c r="AS458" s="39"/>
      <c r="AT458" s="39" t="s">
        <v>575</v>
      </c>
      <c r="AU458" s="39"/>
      <c r="AV458" s="39"/>
      <c r="AW458" s="39"/>
      <c r="AX458" s="39"/>
      <c r="AY458" s="39"/>
      <c r="AZ458" s="39"/>
      <c r="BA458" s="39"/>
      <c r="BB458" s="72">
        <f>(AI458*'"Вес" ПИР'!$B$36+AK458*'"Вес" ПИР'!$B$37+AM458*'"Вес" ПИР'!$B$38+AO458*'"Вес" ПИР'!$B$39+AQ458*'"Вес" ПИР'!$B$40+AS458*'"Вес" ПИР'!$B$41+AU458*'"Вес" ПИР'!$B$42+AW458*'"Вес" ПИР'!$B$43+AY458*'"Вес" ПИР'!$B$44+BA458*'"Вес" ПИР'!$B$45)/100</f>
        <v>0</v>
      </c>
      <c r="BC458" s="39" t="s">
        <v>576</v>
      </c>
      <c r="BD458" s="39"/>
      <c r="BE458" s="39" t="s">
        <v>576</v>
      </c>
      <c r="BF458" s="57"/>
      <c r="BG458" s="72">
        <f>(BD458*'"Вес" ПИР'!$B$50+BF458*'"Вес" ПИР'!$B$51)/100</f>
        <v>0</v>
      </c>
      <c r="BH458" s="39"/>
      <c r="BI458" s="72">
        <v>0</v>
      </c>
      <c r="BJ458" s="39"/>
      <c r="BK458" s="54" t="s">
        <v>729</v>
      </c>
      <c r="BL458" s="38">
        <f>(S458*'"Вес" ПИР'!$B$3+X458*'"Вес" ПИР'!$B$4+AG458*'"Вес" ПИР'!$B$5+BB458*'"Вес" ПИР'!$B$6+BG458*'"Вес" ПИР'!$B$7+BI458*'"Вес" ПИР'!$B$8)/100</f>
        <v>0</v>
      </c>
    </row>
    <row r="459" spans="1:64" ht="28">
      <c r="A459" s="39"/>
      <c r="B459" s="54">
        <v>2026</v>
      </c>
      <c r="C459" s="39" t="s">
        <v>565</v>
      </c>
      <c r="D459" s="39">
        <v>635449200</v>
      </c>
      <c r="E459" s="39" t="s">
        <v>726</v>
      </c>
      <c r="F459" s="39" t="s">
        <v>869</v>
      </c>
      <c r="G459" s="39" t="s">
        <v>890</v>
      </c>
      <c r="H459" s="39" t="s">
        <v>891</v>
      </c>
      <c r="I459" s="39" t="s">
        <v>418</v>
      </c>
      <c r="J459" s="39"/>
      <c r="K459" s="39" t="s">
        <v>571</v>
      </c>
      <c r="L459" s="39"/>
      <c r="M459" s="39" t="s">
        <v>570</v>
      </c>
      <c r="N459" s="39"/>
      <c r="O459" s="39" t="s">
        <v>570</v>
      </c>
      <c r="P459" s="39"/>
      <c r="Q459" s="39" t="s">
        <v>571</v>
      </c>
      <c r="R459" s="39"/>
      <c r="S459" s="38">
        <f>(J459*'"Вес" ПИР'!$B$13+L459*'"Вес" ПИР'!$B$14+N459*'"Вес" ПИР'!$B$15+P459*'"Вес" ПИР'!$B$16+R459*'"Вес" ПИР'!$B$17)/100</f>
        <v>0</v>
      </c>
      <c r="T459" s="39" t="s">
        <v>584</v>
      </c>
      <c r="U459" s="39"/>
      <c r="V459" s="39" t="s">
        <v>584</v>
      </c>
      <c r="W459" s="39"/>
      <c r="X459" s="72">
        <f>(U459*'"Вес" ПИР'!$B$22+W459*'"Вес" ПИР'!$B$23)/100</f>
        <v>0</v>
      </c>
      <c r="Y459" s="39"/>
      <c r="Z459" s="39"/>
      <c r="AA459" s="39"/>
      <c r="AB459" s="39"/>
      <c r="AC459" s="39"/>
      <c r="AD459" s="39"/>
      <c r="AE459" s="39"/>
      <c r="AF459" s="39"/>
      <c r="AG459" s="38">
        <f>(Z459*'"Вес" ПИР'!$B$28+AB459*'"Вес" ПИР'!$B$29+AD459*'"Вес" ПИР'!$B$30+AF459*'"Вес" ПИР'!$B$31)/100</f>
        <v>0</v>
      </c>
      <c r="AH459" s="39" t="s">
        <v>571</v>
      </c>
      <c r="AI459" s="39"/>
      <c r="AJ459" s="39" t="s">
        <v>575</v>
      </c>
      <c r="AK459" s="39"/>
      <c r="AL459" s="39"/>
      <c r="AM459" s="39"/>
      <c r="AN459" s="39"/>
      <c r="AO459" s="39"/>
      <c r="AP459" s="39" t="s">
        <v>575</v>
      </c>
      <c r="AQ459" s="39"/>
      <c r="AR459" s="39"/>
      <c r="AS459" s="39"/>
      <c r="AT459" s="39" t="s">
        <v>575</v>
      </c>
      <c r="AU459" s="39"/>
      <c r="AV459" s="39"/>
      <c r="AW459" s="39"/>
      <c r="AX459" s="39"/>
      <c r="AY459" s="39"/>
      <c r="AZ459" s="39"/>
      <c r="BA459" s="39"/>
      <c r="BB459" s="72">
        <f>(AI459*'"Вес" ПИР'!$B$36+AK459*'"Вес" ПИР'!$B$37+AM459*'"Вес" ПИР'!$B$38+AO459*'"Вес" ПИР'!$B$39+AQ459*'"Вес" ПИР'!$B$40+AS459*'"Вес" ПИР'!$B$41+AU459*'"Вес" ПИР'!$B$42+AW459*'"Вес" ПИР'!$B$43+AY459*'"Вес" ПИР'!$B$44+BA459*'"Вес" ПИР'!$B$45)/100</f>
        <v>0</v>
      </c>
      <c r="BC459" s="39" t="s">
        <v>576</v>
      </c>
      <c r="BD459" s="39"/>
      <c r="BE459" s="39" t="s">
        <v>576</v>
      </c>
      <c r="BF459" s="57"/>
      <c r="BG459" s="72">
        <f>(BD459*'"Вес" ПИР'!$B$50+BF459*'"Вес" ПИР'!$B$51)/100</f>
        <v>0</v>
      </c>
      <c r="BH459" s="39"/>
      <c r="BI459" s="72">
        <v>0</v>
      </c>
      <c r="BJ459" s="39"/>
      <c r="BK459" s="54" t="s">
        <v>729</v>
      </c>
      <c r="BL459" s="38">
        <f>(S459*'"Вес" ПИР'!$B$3+X459*'"Вес" ПИР'!$B$4+AG459*'"Вес" ПИР'!$B$5+BB459*'"Вес" ПИР'!$B$6+BG459*'"Вес" ПИР'!$B$7+BI459*'"Вес" ПИР'!$B$8)/100</f>
        <v>0</v>
      </c>
    </row>
    <row r="460" spans="1:64" ht="28">
      <c r="A460" s="39"/>
      <c r="B460" s="54">
        <v>2026</v>
      </c>
      <c r="C460" s="39" t="s">
        <v>565</v>
      </c>
      <c r="D460" s="39">
        <v>634649100</v>
      </c>
      <c r="E460" s="39" t="s">
        <v>726</v>
      </c>
      <c r="F460" s="39" t="s">
        <v>738</v>
      </c>
      <c r="G460" s="39" t="s">
        <v>739</v>
      </c>
      <c r="H460" s="39" t="s">
        <v>238</v>
      </c>
      <c r="I460" s="39" t="s">
        <v>418</v>
      </c>
      <c r="J460" s="39"/>
      <c r="K460" s="39" t="s">
        <v>571</v>
      </c>
      <c r="L460" s="39"/>
      <c r="M460" s="39" t="s">
        <v>570</v>
      </c>
      <c r="N460" s="39"/>
      <c r="O460" s="39" t="s">
        <v>570</v>
      </c>
      <c r="P460" s="39"/>
      <c r="Q460" s="39" t="s">
        <v>571</v>
      </c>
      <c r="R460" s="39"/>
      <c r="S460" s="38">
        <f>(J460*'"Вес" ПИР'!$B$13+L460*'"Вес" ПИР'!$B$14+N460*'"Вес" ПИР'!$B$15+P460*'"Вес" ПИР'!$B$16+R460*'"Вес" ПИР'!$B$17)/100</f>
        <v>0</v>
      </c>
      <c r="T460" s="39" t="s">
        <v>135</v>
      </c>
      <c r="U460" s="39"/>
      <c r="V460" s="39" t="s">
        <v>135</v>
      </c>
      <c r="W460" s="39"/>
      <c r="X460" s="72">
        <f>(U460*'"Вес" ПИР'!$B$22+W460*'"Вес" ПИР'!$B$23)/100</f>
        <v>0</v>
      </c>
      <c r="Y460" s="39"/>
      <c r="Z460" s="39"/>
      <c r="AA460" s="39"/>
      <c r="AB460" s="39"/>
      <c r="AC460" s="39"/>
      <c r="AD460" s="39"/>
      <c r="AE460" s="39"/>
      <c r="AF460" s="39"/>
      <c r="AG460" s="38">
        <f>(Z460*'"Вес" ПИР'!$B$28+AB460*'"Вес" ПИР'!$B$29+AD460*'"Вес" ПИР'!$B$30+AF460*'"Вес" ПИР'!$B$31)/100</f>
        <v>0</v>
      </c>
      <c r="AH460" s="39" t="s">
        <v>571</v>
      </c>
      <c r="AI460" s="39"/>
      <c r="AJ460" s="39" t="s">
        <v>575</v>
      </c>
      <c r="AK460" s="39"/>
      <c r="AL460" s="39"/>
      <c r="AM460" s="39"/>
      <c r="AN460" s="39"/>
      <c r="AO460" s="39"/>
      <c r="AP460" s="39" t="s">
        <v>575</v>
      </c>
      <c r="AQ460" s="39"/>
      <c r="AR460" s="39"/>
      <c r="AS460" s="39"/>
      <c r="AT460" s="39" t="s">
        <v>575</v>
      </c>
      <c r="AU460" s="39"/>
      <c r="AV460" s="39"/>
      <c r="AW460" s="39"/>
      <c r="AX460" s="39"/>
      <c r="AY460" s="39"/>
      <c r="AZ460" s="39"/>
      <c r="BA460" s="39"/>
      <c r="BB460" s="72">
        <f>(AI460*'"Вес" ПИР'!$B$36+AK460*'"Вес" ПИР'!$B$37+AM460*'"Вес" ПИР'!$B$38+AO460*'"Вес" ПИР'!$B$39+AQ460*'"Вес" ПИР'!$B$40+AS460*'"Вес" ПИР'!$B$41+AU460*'"Вес" ПИР'!$B$42+AW460*'"Вес" ПИР'!$B$43+AY460*'"Вес" ПИР'!$B$44+BA460*'"Вес" ПИР'!$B$45)/100</f>
        <v>0</v>
      </c>
      <c r="BC460" s="39" t="s">
        <v>576</v>
      </c>
      <c r="BD460" s="39"/>
      <c r="BE460" s="39" t="s">
        <v>576</v>
      </c>
      <c r="BF460" s="57"/>
      <c r="BG460" s="72">
        <f>(BD460*'"Вес" ПИР'!$B$50+BF460*'"Вес" ПИР'!$B$51)/100</f>
        <v>0</v>
      </c>
      <c r="BH460" s="39"/>
      <c r="BI460" s="72">
        <v>0</v>
      </c>
      <c r="BJ460" s="39"/>
      <c r="BK460" s="54" t="s">
        <v>729</v>
      </c>
      <c r="BL460" s="38">
        <f>(S460*'"Вес" ПИР'!$B$3+X460*'"Вес" ПИР'!$B$4+AG460*'"Вес" ПИР'!$B$5+BB460*'"Вес" ПИР'!$B$6+BG460*'"Вес" ПИР'!$B$7+BI460*'"Вес" ПИР'!$B$8)/100</f>
        <v>0</v>
      </c>
    </row>
    <row r="461" spans="1:64" ht="28">
      <c r="A461" s="39"/>
      <c r="B461" s="54">
        <v>2026</v>
      </c>
      <c r="C461" s="39" t="s">
        <v>565</v>
      </c>
      <c r="D461" s="39">
        <v>635249200</v>
      </c>
      <c r="E461" s="39" t="s">
        <v>726</v>
      </c>
      <c r="F461" s="39" t="s">
        <v>761</v>
      </c>
      <c r="G461" s="39" t="s">
        <v>778</v>
      </c>
      <c r="H461" s="39" t="s">
        <v>892</v>
      </c>
      <c r="I461" s="39" t="s">
        <v>418</v>
      </c>
      <c r="J461" s="39"/>
      <c r="K461" s="39" t="s">
        <v>571</v>
      </c>
      <c r="L461" s="39"/>
      <c r="M461" s="39" t="s">
        <v>570</v>
      </c>
      <c r="N461" s="39"/>
      <c r="O461" s="39" t="s">
        <v>570</v>
      </c>
      <c r="P461" s="39"/>
      <c r="Q461" s="39" t="s">
        <v>571</v>
      </c>
      <c r="R461" s="39"/>
      <c r="S461" s="38">
        <f>(J461*'"Вес" ПИР'!$B$13+L461*'"Вес" ПИР'!$B$14+N461*'"Вес" ПИР'!$B$15+P461*'"Вес" ПИР'!$B$16+R461*'"Вес" ПИР'!$B$17)/100</f>
        <v>0</v>
      </c>
      <c r="T461" s="39" t="s">
        <v>584</v>
      </c>
      <c r="U461" s="39"/>
      <c r="V461" s="39" t="s">
        <v>584</v>
      </c>
      <c r="W461" s="39"/>
      <c r="X461" s="72">
        <f>(U461*'"Вес" ПИР'!$B$22+W461*'"Вес" ПИР'!$B$23)/100</f>
        <v>0</v>
      </c>
      <c r="Y461" s="39"/>
      <c r="Z461" s="39"/>
      <c r="AA461" s="39"/>
      <c r="AB461" s="39"/>
      <c r="AC461" s="39"/>
      <c r="AD461" s="39"/>
      <c r="AE461" s="39"/>
      <c r="AF461" s="39"/>
      <c r="AG461" s="38">
        <f>(Z461*'"Вес" ПИР'!$B$28+AB461*'"Вес" ПИР'!$B$29+AD461*'"Вес" ПИР'!$B$30+AF461*'"Вес" ПИР'!$B$31)/100</f>
        <v>0</v>
      </c>
      <c r="AH461" s="39" t="s">
        <v>571</v>
      </c>
      <c r="AI461" s="39"/>
      <c r="AJ461" s="39" t="s">
        <v>575</v>
      </c>
      <c r="AK461" s="39"/>
      <c r="AL461" s="39"/>
      <c r="AM461" s="39"/>
      <c r="AN461" s="39"/>
      <c r="AO461" s="39"/>
      <c r="AP461" s="39" t="s">
        <v>575</v>
      </c>
      <c r="AQ461" s="39"/>
      <c r="AR461" s="39"/>
      <c r="AS461" s="39"/>
      <c r="AT461" s="39" t="s">
        <v>575</v>
      </c>
      <c r="AU461" s="39"/>
      <c r="AV461" s="39"/>
      <c r="AW461" s="39"/>
      <c r="AX461" s="39"/>
      <c r="AY461" s="39"/>
      <c r="AZ461" s="39"/>
      <c r="BA461" s="39"/>
      <c r="BB461" s="72">
        <f>(AI461*'"Вес" ПИР'!$B$36+AK461*'"Вес" ПИР'!$B$37+AM461*'"Вес" ПИР'!$B$38+AO461*'"Вес" ПИР'!$B$39+AQ461*'"Вес" ПИР'!$B$40+AS461*'"Вес" ПИР'!$B$41+AU461*'"Вес" ПИР'!$B$42+AW461*'"Вес" ПИР'!$B$43+AY461*'"Вес" ПИР'!$B$44+BA461*'"Вес" ПИР'!$B$45)/100</f>
        <v>0</v>
      </c>
      <c r="BC461" s="39" t="s">
        <v>576</v>
      </c>
      <c r="BD461" s="39"/>
      <c r="BE461" s="39" t="s">
        <v>576</v>
      </c>
      <c r="BF461" s="57"/>
      <c r="BG461" s="72">
        <f>(BD461*'"Вес" ПИР'!$B$50+BF461*'"Вес" ПИР'!$B$51)/100</f>
        <v>0</v>
      </c>
      <c r="BH461" s="39"/>
      <c r="BI461" s="72">
        <v>0</v>
      </c>
      <c r="BJ461" s="39"/>
      <c r="BK461" s="54" t="s">
        <v>729</v>
      </c>
      <c r="BL461" s="38">
        <f>(S461*'"Вес" ПИР'!$B$3+X461*'"Вес" ПИР'!$B$4+AG461*'"Вес" ПИР'!$B$5+BB461*'"Вес" ПИР'!$B$6+BG461*'"Вес" ПИР'!$B$7+BI461*'"Вес" ПИР'!$B$8)/100</f>
        <v>0</v>
      </c>
    </row>
    <row r="462" spans="1:64" ht="28">
      <c r="A462" s="39"/>
      <c r="B462" s="54">
        <v>2026</v>
      </c>
      <c r="C462" s="39" t="s">
        <v>565</v>
      </c>
      <c r="D462" s="39">
        <v>635239300</v>
      </c>
      <c r="E462" s="39" t="s">
        <v>726</v>
      </c>
      <c r="F462" s="39" t="s">
        <v>766</v>
      </c>
      <c r="G462" s="39" t="s">
        <v>774</v>
      </c>
      <c r="H462" s="39" t="s">
        <v>893</v>
      </c>
      <c r="I462" s="39" t="s">
        <v>418</v>
      </c>
      <c r="J462" s="39"/>
      <c r="K462" s="39" t="s">
        <v>571</v>
      </c>
      <c r="L462" s="39"/>
      <c r="M462" s="39" t="s">
        <v>570</v>
      </c>
      <c r="N462" s="39"/>
      <c r="O462" s="39" t="s">
        <v>570</v>
      </c>
      <c r="P462" s="39"/>
      <c r="Q462" s="39" t="s">
        <v>571</v>
      </c>
      <c r="R462" s="39"/>
      <c r="S462" s="38">
        <f>(J462*'"Вес" ПИР'!$B$13+L462*'"Вес" ПИР'!$B$14+N462*'"Вес" ПИР'!$B$15+P462*'"Вес" ПИР'!$B$16+R462*'"Вес" ПИР'!$B$17)/100</f>
        <v>0</v>
      </c>
      <c r="T462" s="39" t="s">
        <v>584</v>
      </c>
      <c r="U462" s="39"/>
      <c r="V462" s="39" t="s">
        <v>584</v>
      </c>
      <c r="W462" s="39"/>
      <c r="X462" s="72">
        <f>(U462*'"Вес" ПИР'!$B$22+W462*'"Вес" ПИР'!$B$23)/100</f>
        <v>0</v>
      </c>
      <c r="Y462" s="39"/>
      <c r="Z462" s="39"/>
      <c r="AA462" s="39"/>
      <c r="AB462" s="39"/>
      <c r="AC462" s="39"/>
      <c r="AD462" s="39"/>
      <c r="AE462" s="39"/>
      <c r="AF462" s="39"/>
      <c r="AG462" s="38">
        <f>(Z462*'"Вес" ПИР'!$B$28+AB462*'"Вес" ПИР'!$B$29+AD462*'"Вес" ПИР'!$B$30+AF462*'"Вес" ПИР'!$B$31)/100</f>
        <v>0</v>
      </c>
      <c r="AH462" s="39" t="s">
        <v>571</v>
      </c>
      <c r="AI462" s="39"/>
      <c r="AJ462" s="39" t="s">
        <v>575</v>
      </c>
      <c r="AK462" s="39"/>
      <c r="AL462" s="39"/>
      <c r="AM462" s="39"/>
      <c r="AN462" s="39"/>
      <c r="AO462" s="39"/>
      <c r="AP462" s="39" t="s">
        <v>575</v>
      </c>
      <c r="AQ462" s="39"/>
      <c r="AR462" s="39"/>
      <c r="AS462" s="39"/>
      <c r="AT462" s="39" t="s">
        <v>575</v>
      </c>
      <c r="AU462" s="39"/>
      <c r="AV462" s="39"/>
      <c r="AW462" s="39"/>
      <c r="AX462" s="39"/>
      <c r="AY462" s="39"/>
      <c r="AZ462" s="39"/>
      <c r="BA462" s="39"/>
      <c r="BB462" s="72">
        <f>(AI462*'"Вес" ПИР'!$B$36+AK462*'"Вес" ПИР'!$B$37+AM462*'"Вес" ПИР'!$B$38+AO462*'"Вес" ПИР'!$B$39+AQ462*'"Вес" ПИР'!$B$40+AS462*'"Вес" ПИР'!$B$41+AU462*'"Вес" ПИР'!$B$42+AW462*'"Вес" ПИР'!$B$43+AY462*'"Вес" ПИР'!$B$44+BA462*'"Вес" ПИР'!$B$45)/100</f>
        <v>0</v>
      </c>
      <c r="BC462" s="39" t="s">
        <v>576</v>
      </c>
      <c r="BD462" s="39"/>
      <c r="BE462" s="39" t="s">
        <v>576</v>
      </c>
      <c r="BF462" s="57"/>
      <c r="BG462" s="72">
        <f>(BD462*'"Вес" ПИР'!$B$50+BF462*'"Вес" ПИР'!$B$51)/100</f>
        <v>0</v>
      </c>
      <c r="BH462" s="39"/>
      <c r="BI462" s="72">
        <v>0</v>
      </c>
      <c r="BJ462" s="39"/>
      <c r="BK462" s="54" t="s">
        <v>729</v>
      </c>
      <c r="BL462" s="38">
        <f>(S462*'"Вес" ПИР'!$B$3+X462*'"Вес" ПИР'!$B$4+AG462*'"Вес" ПИР'!$B$5+BB462*'"Вес" ПИР'!$B$6+BG462*'"Вес" ПИР'!$B$7+BI462*'"Вес" ПИР'!$B$8)/100</f>
        <v>0</v>
      </c>
    </row>
    <row r="463" spans="1:64" ht="28">
      <c r="A463" s="54"/>
      <c r="B463" s="54">
        <v>2026</v>
      </c>
      <c r="C463" s="39" t="s">
        <v>894</v>
      </c>
      <c r="D463" s="39">
        <v>313637300</v>
      </c>
      <c r="E463" s="39" t="s">
        <v>895</v>
      </c>
      <c r="F463" s="39" t="s">
        <v>896</v>
      </c>
      <c r="G463" s="39" t="s">
        <v>897</v>
      </c>
      <c r="H463" s="39" t="s">
        <v>898</v>
      </c>
      <c r="I463" s="39" t="s">
        <v>418</v>
      </c>
      <c r="J463" s="39"/>
      <c r="K463" s="39" t="s">
        <v>571</v>
      </c>
      <c r="L463" s="39"/>
      <c r="M463" s="39" t="s">
        <v>570</v>
      </c>
      <c r="N463" s="39"/>
      <c r="O463" s="39" t="s">
        <v>899</v>
      </c>
      <c r="P463" s="39"/>
      <c r="Q463" s="39" t="s">
        <v>571</v>
      </c>
      <c r="R463" s="39"/>
      <c r="S463" s="38">
        <f>(J463*'"Вес" ПИР'!$B$13+L463*'"Вес" ПИР'!$B$14+N463*'"Вес" ПИР'!$B$15+P463*'"Вес" ПИР'!$B$16+R463*'"Вес" ПИР'!$B$17)/100</f>
        <v>0</v>
      </c>
      <c r="T463" s="39" t="s">
        <v>421</v>
      </c>
      <c r="U463" s="39"/>
      <c r="V463" s="39" t="s">
        <v>900</v>
      </c>
      <c r="W463" s="39"/>
      <c r="X463" s="72">
        <f>(U463*'"Вес" ПИР'!$B$22+W463*'"Вес" ПИР'!$B$23)/100</f>
        <v>0</v>
      </c>
      <c r="Y463" s="39"/>
      <c r="Z463" s="39"/>
      <c r="AA463" s="39"/>
      <c r="AB463" s="39"/>
      <c r="AC463" s="39"/>
      <c r="AD463" s="39"/>
      <c r="AE463" s="39"/>
      <c r="AF463" s="39"/>
      <c r="AG463" s="38">
        <f>(Z463*'"Вес" ПИР'!$B$28+AB463*'"Вес" ПИР'!$B$29+AD463*'"Вес" ПИР'!$B$30+AF463*'"Вес" ПИР'!$B$31)/100</f>
        <v>0</v>
      </c>
      <c r="AH463" s="39" t="s">
        <v>571</v>
      </c>
      <c r="AI463" s="39"/>
      <c r="AJ463" s="39" t="s">
        <v>575</v>
      </c>
      <c r="AK463" s="39"/>
      <c r="AL463" s="39" t="s">
        <v>571</v>
      </c>
      <c r="AM463" s="39"/>
      <c r="AN463" s="39" t="s">
        <v>571</v>
      </c>
      <c r="AO463" s="39"/>
      <c r="AP463" s="39" t="s">
        <v>575</v>
      </c>
      <c r="AQ463" s="39"/>
      <c r="AR463" s="39" t="s">
        <v>575</v>
      </c>
      <c r="AS463" s="39"/>
      <c r="AT463" s="39" t="s">
        <v>575</v>
      </c>
      <c r="AU463" s="39"/>
      <c r="AV463" s="39"/>
      <c r="AW463" s="39"/>
      <c r="AX463" s="39"/>
      <c r="AY463" s="39"/>
      <c r="AZ463" s="39"/>
      <c r="BA463" s="39"/>
      <c r="BB463" s="72">
        <f>(AI463*'"Вес" ПИР'!$B$36+AK463*'"Вес" ПИР'!$B$37+AM463*'"Вес" ПИР'!$B$38+AO463*'"Вес" ПИР'!$B$39+AQ463*'"Вес" ПИР'!$B$40+AS463*'"Вес" ПИР'!$B$41+AU463*'"Вес" ПИР'!$B$42+AW463*'"Вес" ПИР'!$B$43+AY463*'"Вес" ПИР'!$B$44+BA463*'"Вес" ПИР'!$B$45)/100</f>
        <v>0</v>
      </c>
      <c r="BC463" s="39" t="s">
        <v>576</v>
      </c>
      <c r="BD463" s="39"/>
      <c r="BE463" s="39" t="s">
        <v>576</v>
      </c>
      <c r="BF463" s="57"/>
      <c r="BG463" s="72">
        <f>(BD463*'"Вес" ПИР'!$B$50+BF463*'"Вес" ПИР'!$B$51)/100</f>
        <v>0</v>
      </c>
      <c r="BH463" s="39"/>
      <c r="BI463" s="72">
        <v>0</v>
      </c>
      <c r="BJ463" s="39"/>
      <c r="BK463" s="54" t="s">
        <v>901</v>
      </c>
      <c r="BL463" s="38">
        <f>(S463*'"Вес" ПИР'!$B$3+X463*'"Вес" ПИР'!$B$4+AG463*'"Вес" ПИР'!$B$5+BB463*'"Вес" ПИР'!$B$6+BG463*'"Вес" ПИР'!$B$7+BI463*'"Вес" ПИР'!$B$8)/100</f>
        <v>0</v>
      </c>
    </row>
    <row r="464" spans="1:64" ht="28">
      <c r="A464" s="54"/>
      <c r="B464" s="54">
        <v>2026</v>
      </c>
      <c r="C464" s="39" t="s">
        <v>894</v>
      </c>
      <c r="D464" s="39">
        <v>313639300</v>
      </c>
      <c r="E464" s="39" t="s">
        <v>895</v>
      </c>
      <c r="F464" s="39" t="s">
        <v>896</v>
      </c>
      <c r="G464" s="39" t="s">
        <v>902</v>
      </c>
      <c r="H464" s="39" t="s">
        <v>903</v>
      </c>
      <c r="I464" s="39" t="s">
        <v>418</v>
      </c>
      <c r="J464" s="39"/>
      <c r="K464" s="39" t="s">
        <v>571</v>
      </c>
      <c r="L464" s="39"/>
      <c r="M464" s="39" t="s">
        <v>570</v>
      </c>
      <c r="N464" s="39"/>
      <c r="O464" s="39" t="s">
        <v>899</v>
      </c>
      <c r="P464" s="39"/>
      <c r="Q464" s="39" t="s">
        <v>571</v>
      </c>
      <c r="R464" s="39"/>
      <c r="S464" s="38">
        <f>(J464*'"Вес" ПИР'!$B$13+L464*'"Вес" ПИР'!$B$14+N464*'"Вес" ПИР'!$B$15+P464*'"Вес" ПИР'!$B$16+R464*'"Вес" ПИР'!$B$17)/100</f>
        <v>0</v>
      </c>
      <c r="T464" s="39" t="s">
        <v>421</v>
      </c>
      <c r="U464" s="39"/>
      <c r="V464" s="39" t="s">
        <v>900</v>
      </c>
      <c r="W464" s="39"/>
      <c r="X464" s="72">
        <f>(U464*'"Вес" ПИР'!$B$22+W464*'"Вес" ПИР'!$B$23)/100</f>
        <v>0</v>
      </c>
      <c r="Y464" s="39"/>
      <c r="Z464" s="39"/>
      <c r="AA464" s="39"/>
      <c r="AB464" s="39"/>
      <c r="AC464" s="39"/>
      <c r="AD464" s="39"/>
      <c r="AE464" s="39"/>
      <c r="AF464" s="39"/>
      <c r="AG464" s="38">
        <f>(Z464*'"Вес" ПИР'!$B$28+AB464*'"Вес" ПИР'!$B$29+AD464*'"Вес" ПИР'!$B$30+AF464*'"Вес" ПИР'!$B$31)/100</f>
        <v>0</v>
      </c>
      <c r="AH464" s="39" t="s">
        <v>571</v>
      </c>
      <c r="AI464" s="39"/>
      <c r="AJ464" s="39" t="s">
        <v>575</v>
      </c>
      <c r="AK464" s="39"/>
      <c r="AL464" s="39" t="s">
        <v>571</v>
      </c>
      <c r="AM464" s="39"/>
      <c r="AN464" s="39" t="s">
        <v>571</v>
      </c>
      <c r="AO464" s="39"/>
      <c r="AP464" s="39" t="s">
        <v>575</v>
      </c>
      <c r="AQ464" s="39"/>
      <c r="AR464" s="39" t="s">
        <v>575</v>
      </c>
      <c r="AS464" s="39"/>
      <c r="AT464" s="39" t="s">
        <v>575</v>
      </c>
      <c r="AU464" s="39"/>
      <c r="AV464" s="39"/>
      <c r="AW464" s="39"/>
      <c r="AX464" s="39"/>
      <c r="AY464" s="39"/>
      <c r="AZ464" s="39"/>
      <c r="BA464" s="39"/>
      <c r="BB464" s="72">
        <f>(AI464*'"Вес" ПИР'!$B$36+AK464*'"Вес" ПИР'!$B$37+AM464*'"Вес" ПИР'!$B$38+AO464*'"Вес" ПИР'!$B$39+AQ464*'"Вес" ПИР'!$B$40+AS464*'"Вес" ПИР'!$B$41+AU464*'"Вес" ПИР'!$B$42+AW464*'"Вес" ПИР'!$B$43+AY464*'"Вес" ПИР'!$B$44+BA464*'"Вес" ПИР'!$B$45)/100</f>
        <v>0</v>
      </c>
      <c r="BC464" s="39" t="s">
        <v>576</v>
      </c>
      <c r="BD464" s="39"/>
      <c r="BE464" s="39" t="s">
        <v>576</v>
      </c>
      <c r="BF464" s="57"/>
      <c r="BG464" s="72">
        <f>(BD464*'"Вес" ПИР'!$B$50+BF464*'"Вес" ПИР'!$B$51)/100</f>
        <v>0</v>
      </c>
      <c r="BH464" s="39"/>
      <c r="BI464" s="72">
        <v>0</v>
      </c>
      <c r="BJ464" s="39"/>
      <c r="BK464" s="54" t="s">
        <v>901</v>
      </c>
      <c r="BL464" s="38">
        <f>(S464*'"Вес" ПИР'!$B$3+X464*'"Вес" ПИР'!$B$4+AG464*'"Вес" ПИР'!$B$5+BB464*'"Вес" ПИР'!$B$6+BG464*'"Вес" ПИР'!$B$7+BI464*'"Вес" ПИР'!$B$8)/100</f>
        <v>0</v>
      </c>
    </row>
    <row r="465" spans="1:64" ht="28">
      <c r="A465" s="54"/>
      <c r="B465" s="54">
        <v>2026</v>
      </c>
      <c r="C465" s="39" t="s">
        <v>894</v>
      </c>
      <c r="D465" s="39">
        <v>313639500</v>
      </c>
      <c r="E465" s="39" t="s">
        <v>895</v>
      </c>
      <c r="F465" s="39" t="s">
        <v>896</v>
      </c>
      <c r="G465" s="39" t="s">
        <v>902</v>
      </c>
      <c r="H465" s="39" t="s">
        <v>904</v>
      </c>
      <c r="I465" s="39" t="s">
        <v>418</v>
      </c>
      <c r="J465" s="39"/>
      <c r="K465" s="39" t="s">
        <v>571</v>
      </c>
      <c r="L465" s="39"/>
      <c r="M465" s="39" t="s">
        <v>570</v>
      </c>
      <c r="N465" s="39"/>
      <c r="O465" s="39" t="s">
        <v>899</v>
      </c>
      <c r="P465" s="39"/>
      <c r="Q465" s="39" t="s">
        <v>571</v>
      </c>
      <c r="R465" s="39"/>
      <c r="S465" s="38">
        <f>(J465*'"Вес" ПИР'!$B$13+L465*'"Вес" ПИР'!$B$14+N465*'"Вес" ПИР'!$B$15+P465*'"Вес" ПИР'!$B$16+R465*'"Вес" ПИР'!$B$17)/100</f>
        <v>0</v>
      </c>
      <c r="T465" s="39" t="s">
        <v>421</v>
      </c>
      <c r="U465" s="39"/>
      <c r="V465" s="39" t="s">
        <v>900</v>
      </c>
      <c r="W465" s="39"/>
      <c r="X465" s="72">
        <f>(U465*'"Вес" ПИР'!$B$22+W465*'"Вес" ПИР'!$B$23)/100</f>
        <v>0</v>
      </c>
      <c r="Y465" s="39"/>
      <c r="Z465" s="39"/>
      <c r="AA465" s="39"/>
      <c r="AB465" s="39"/>
      <c r="AC465" s="39"/>
      <c r="AD465" s="39"/>
      <c r="AE465" s="39"/>
      <c r="AF465" s="39"/>
      <c r="AG465" s="38">
        <f>(Z465*'"Вес" ПИР'!$B$28+AB465*'"Вес" ПИР'!$B$29+AD465*'"Вес" ПИР'!$B$30+AF465*'"Вес" ПИР'!$B$31)/100</f>
        <v>0</v>
      </c>
      <c r="AH465" s="39" t="s">
        <v>571</v>
      </c>
      <c r="AI465" s="39"/>
      <c r="AJ465" s="39" t="s">
        <v>575</v>
      </c>
      <c r="AK465" s="39"/>
      <c r="AL465" s="39" t="s">
        <v>571</v>
      </c>
      <c r="AM465" s="39"/>
      <c r="AN465" s="39" t="s">
        <v>571</v>
      </c>
      <c r="AO465" s="39"/>
      <c r="AP465" s="39" t="s">
        <v>575</v>
      </c>
      <c r="AQ465" s="39"/>
      <c r="AR465" s="39" t="s">
        <v>575</v>
      </c>
      <c r="AS465" s="39"/>
      <c r="AT465" s="39" t="s">
        <v>575</v>
      </c>
      <c r="AU465" s="39"/>
      <c r="AV465" s="39"/>
      <c r="AW465" s="39"/>
      <c r="AX465" s="39"/>
      <c r="AY465" s="39"/>
      <c r="AZ465" s="39"/>
      <c r="BA465" s="39"/>
      <c r="BB465" s="72">
        <f>(AI465*'"Вес" ПИР'!$B$36+AK465*'"Вес" ПИР'!$B$37+AM465*'"Вес" ПИР'!$B$38+AO465*'"Вес" ПИР'!$B$39+AQ465*'"Вес" ПИР'!$B$40+AS465*'"Вес" ПИР'!$B$41+AU465*'"Вес" ПИР'!$B$42+AW465*'"Вес" ПИР'!$B$43+AY465*'"Вес" ПИР'!$B$44+BA465*'"Вес" ПИР'!$B$45)/100</f>
        <v>0</v>
      </c>
      <c r="BC465" s="39" t="s">
        <v>576</v>
      </c>
      <c r="BD465" s="39"/>
      <c r="BE465" s="39" t="s">
        <v>576</v>
      </c>
      <c r="BF465" s="57"/>
      <c r="BG465" s="72">
        <f>(BD465*'"Вес" ПИР'!$B$50+BF465*'"Вес" ПИР'!$B$51)/100</f>
        <v>0</v>
      </c>
      <c r="BH465" s="39"/>
      <c r="BI465" s="72">
        <v>0</v>
      </c>
      <c r="BJ465" s="39"/>
      <c r="BK465" s="54" t="s">
        <v>901</v>
      </c>
      <c r="BL465" s="38">
        <f>(S465*'"Вес" ПИР'!$B$3+X465*'"Вес" ПИР'!$B$4+AG465*'"Вес" ПИР'!$B$5+BB465*'"Вес" ПИР'!$B$6+BG465*'"Вес" ПИР'!$B$7+BI465*'"Вес" ПИР'!$B$8)/100</f>
        <v>0</v>
      </c>
    </row>
    <row r="466" spans="1:64" ht="28">
      <c r="A466" s="54"/>
      <c r="B466" s="54">
        <v>2026</v>
      </c>
      <c r="C466" s="39" t="s">
        <v>894</v>
      </c>
      <c r="D466" s="39">
        <v>313646700</v>
      </c>
      <c r="E466" s="39" t="s">
        <v>895</v>
      </c>
      <c r="F466" s="39" t="s">
        <v>896</v>
      </c>
      <c r="G466" s="39" t="s">
        <v>905</v>
      </c>
      <c r="H466" s="39" t="s">
        <v>906</v>
      </c>
      <c r="I466" s="39" t="s">
        <v>418</v>
      </c>
      <c r="J466" s="39"/>
      <c r="K466" s="39" t="s">
        <v>571</v>
      </c>
      <c r="L466" s="39"/>
      <c r="M466" s="39" t="s">
        <v>570</v>
      </c>
      <c r="N466" s="39"/>
      <c r="O466" s="39" t="s">
        <v>899</v>
      </c>
      <c r="P466" s="39"/>
      <c r="Q466" s="39" t="s">
        <v>571</v>
      </c>
      <c r="R466" s="39"/>
      <c r="S466" s="38">
        <f>(J466*'"Вес" ПИР'!$B$13+L466*'"Вес" ПИР'!$B$14+N466*'"Вес" ПИР'!$B$15+P466*'"Вес" ПИР'!$B$16+R466*'"Вес" ПИР'!$B$17)/100</f>
        <v>0</v>
      </c>
      <c r="T466" s="39" t="s">
        <v>421</v>
      </c>
      <c r="U466" s="39"/>
      <c r="V466" s="39" t="s">
        <v>900</v>
      </c>
      <c r="W466" s="39"/>
      <c r="X466" s="72">
        <f>(U466*'"Вес" ПИР'!$B$22+W466*'"Вес" ПИР'!$B$23)/100</f>
        <v>0</v>
      </c>
      <c r="Y466" s="39"/>
      <c r="Z466" s="39"/>
      <c r="AA466" s="39"/>
      <c r="AB466" s="39"/>
      <c r="AC466" s="39"/>
      <c r="AD466" s="39"/>
      <c r="AE466" s="39"/>
      <c r="AF466" s="39"/>
      <c r="AG466" s="38">
        <f>(Z466*'"Вес" ПИР'!$B$28+AB466*'"Вес" ПИР'!$B$29+AD466*'"Вес" ПИР'!$B$30+AF466*'"Вес" ПИР'!$B$31)/100</f>
        <v>0</v>
      </c>
      <c r="AH466" s="39" t="s">
        <v>571</v>
      </c>
      <c r="AI466" s="39"/>
      <c r="AJ466" s="39" t="s">
        <v>575</v>
      </c>
      <c r="AK466" s="39"/>
      <c r="AL466" s="39" t="s">
        <v>571</v>
      </c>
      <c r="AM466" s="39"/>
      <c r="AN466" s="39" t="s">
        <v>571</v>
      </c>
      <c r="AO466" s="39"/>
      <c r="AP466" s="39" t="s">
        <v>575</v>
      </c>
      <c r="AQ466" s="39"/>
      <c r="AR466" s="39" t="s">
        <v>575</v>
      </c>
      <c r="AS466" s="39"/>
      <c r="AT466" s="39" t="s">
        <v>575</v>
      </c>
      <c r="AU466" s="39"/>
      <c r="AV466" s="39"/>
      <c r="AW466" s="39"/>
      <c r="AX466" s="39"/>
      <c r="AY466" s="39"/>
      <c r="AZ466" s="39"/>
      <c r="BA466" s="39"/>
      <c r="BB466" s="72">
        <f>(AI466*'"Вес" ПИР'!$B$36+AK466*'"Вес" ПИР'!$B$37+AM466*'"Вес" ПИР'!$B$38+AO466*'"Вес" ПИР'!$B$39+AQ466*'"Вес" ПИР'!$B$40+AS466*'"Вес" ПИР'!$B$41+AU466*'"Вес" ПИР'!$B$42+AW466*'"Вес" ПИР'!$B$43+AY466*'"Вес" ПИР'!$B$44+BA466*'"Вес" ПИР'!$B$45)/100</f>
        <v>0</v>
      </c>
      <c r="BC466" s="39" t="s">
        <v>576</v>
      </c>
      <c r="BD466" s="39"/>
      <c r="BE466" s="39" t="s">
        <v>576</v>
      </c>
      <c r="BF466" s="57"/>
      <c r="BG466" s="72">
        <f>(BD466*'"Вес" ПИР'!$B$50+BF466*'"Вес" ПИР'!$B$51)/100</f>
        <v>0</v>
      </c>
      <c r="BH466" s="39"/>
      <c r="BI466" s="72">
        <v>0</v>
      </c>
      <c r="BJ466" s="39"/>
      <c r="BK466" s="54" t="s">
        <v>901</v>
      </c>
      <c r="BL466" s="38">
        <f>(S466*'"Вес" ПИР'!$B$3+X466*'"Вес" ПИР'!$B$4+AG466*'"Вес" ПИР'!$B$5+BB466*'"Вес" ПИР'!$B$6+BG466*'"Вес" ПИР'!$B$7+BI466*'"Вес" ПИР'!$B$8)/100</f>
        <v>0</v>
      </c>
    </row>
    <row r="467" spans="1:64" ht="28">
      <c r="A467" s="54"/>
      <c r="B467" s="54">
        <v>2026</v>
      </c>
      <c r="C467" s="39" t="s">
        <v>894</v>
      </c>
      <c r="D467" s="39">
        <v>313648400</v>
      </c>
      <c r="E467" s="39" t="s">
        <v>895</v>
      </c>
      <c r="F467" s="39" t="s">
        <v>896</v>
      </c>
      <c r="G467" s="39" t="s">
        <v>907</v>
      </c>
      <c r="H467" s="39" t="s">
        <v>908</v>
      </c>
      <c r="I467" s="39" t="s">
        <v>418</v>
      </c>
      <c r="J467" s="39"/>
      <c r="K467" s="39" t="s">
        <v>571</v>
      </c>
      <c r="L467" s="39"/>
      <c r="M467" s="39" t="s">
        <v>570</v>
      </c>
      <c r="N467" s="39"/>
      <c r="O467" s="39" t="s">
        <v>899</v>
      </c>
      <c r="P467" s="39"/>
      <c r="Q467" s="39" t="s">
        <v>571</v>
      </c>
      <c r="R467" s="39"/>
      <c r="S467" s="38">
        <f>(J467*'"Вес" ПИР'!$B$13+L467*'"Вес" ПИР'!$B$14+N467*'"Вес" ПИР'!$B$15+P467*'"Вес" ПИР'!$B$16+R467*'"Вес" ПИР'!$B$17)/100</f>
        <v>0</v>
      </c>
      <c r="T467" s="39" t="s">
        <v>421</v>
      </c>
      <c r="U467" s="39"/>
      <c r="V467" s="39" t="s">
        <v>900</v>
      </c>
      <c r="W467" s="39"/>
      <c r="X467" s="72">
        <f>(U467*'"Вес" ПИР'!$B$22+W467*'"Вес" ПИР'!$B$23)/100</f>
        <v>0</v>
      </c>
      <c r="Y467" s="39"/>
      <c r="Z467" s="39"/>
      <c r="AA467" s="39"/>
      <c r="AB467" s="39"/>
      <c r="AC467" s="39"/>
      <c r="AD467" s="39"/>
      <c r="AE467" s="39"/>
      <c r="AF467" s="39"/>
      <c r="AG467" s="38">
        <f>(Z467*'"Вес" ПИР'!$B$28+AB467*'"Вес" ПИР'!$B$29+AD467*'"Вес" ПИР'!$B$30+AF467*'"Вес" ПИР'!$B$31)/100</f>
        <v>0</v>
      </c>
      <c r="AH467" s="39" t="s">
        <v>571</v>
      </c>
      <c r="AI467" s="39"/>
      <c r="AJ467" s="39" t="s">
        <v>575</v>
      </c>
      <c r="AK467" s="39"/>
      <c r="AL467" s="39" t="s">
        <v>571</v>
      </c>
      <c r="AM467" s="39"/>
      <c r="AN467" s="39" t="s">
        <v>571</v>
      </c>
      <c r="AO467" s="39"/>
      <c r="AP467" s="39" t="s">
        <v>575</v>
      </c>
      <c r="AQ467" s="39"/>
      <c r="AR467" s="39" t="s">
        <v>575</v>
      </c>
      <c r="AS467" s="39"/>
      <c r="AT467" s="39" t="s">
        <v>575</v>
      </c>
      <c r="AU467" s="39"/>
      <c r="AV467" s="39"/>
      <c r="AW467" s="39"/>
      <c r="AX467" s="39"/>
      <c r="AY467" s="39"/>
      <c r="AZ467" s="39"/>
      <c r="BA467" s="39"/>
      <c r="BB467" s="72">
        <f>(AI467*'"Вес" ПИР'!$B$36+AK467*'"Вес" ПИР'!$B$37+AM467*'"Вес" ПИР'!$B$38+AO467*'"Вес" ПИР'!$B$39+AQ467*'"Вес" ПИР'!$B$40+AS467*'"Вес" ПИР'!$B$41+AU467*'"Вес" ПИР'!$B$42+AW467*'"Вес" ПИР'!$B$43+AY467*'"Вес" ПИР'!$B$44+BA467*'"Вес" ПИР'!$B$45)/100</f>
        <v>0</v>
      </c>
      <c r="BC467" s="39" t="s">
        <v>576</v>
      </c>
      <c r="BD467" s="39"/>
      <c r="BE467" s="39" t="s">
        <v>576</v>
      </c>
      <c r="BF467" s="57"/>
      <c r="BG467" s="72">
        <f>(BD467*'"Вес" ПИР'!$B$50+BF467*'"Вес" ПИР'!$B$51)/100</f>
        <v>0</v>
      </c>
      <c r="BH467" s="39"/>
      <c r="BI467" s="72">
        <v>0</v>
      </c>
      <c r="BJ467" s="39"/>
      <c r="BK467" s="54" t="s">
        <v>901</v>
      </c>
      <c r="BL467" s="38">
        <f>(S467*'"Вес" ПИР'!$B$3+X467*'"Вес" ПИР'!$B$4+AG467*'"Вес" ПИР'!$B$5+BB467*'"Вес" ПИР'!$B$6+BG467*'"Вес" ПИР'!$B$7+BI467*'"Вес" ПИР'!$B$8)/100</f>
        <v>0</v>
      </c>
    </row>
    <row r="468" spans="1:64" ht="28">
      <c r="A468" s="54"/>
      <c r="B468" s="54">
        <v>2026</v>
      </c>
      <c r="C468" s="39" t="s">
        <v>894</v>
      </c>
      <c r="D468" s="39">
        <v>313648600</v>
      </c>
      <c r="E468" s="39" t="s">
        <v>895</v>
      </c>
      <c r="F468" s="39" t="s">
        <v>896</v>
      </c>
      <c r="G468" s="39" t="s">
        <v>907</v>
      </c>
      <c r="H468" s="39" t="s">
        <v>909</v>
      </c>
      <c r="I468" s="39" t="s">
        <v>418</v>
      </c>
      <c r="J468" s="39"/>
      <c r="K468" s="39" t="s">
        <v>571</v>
      </c>
      <c r="L468" s="39"/>
      <c r="M468" s="39" t="s">
        <v>570</v>
      </c>
      <c r="N468" s="39"/>
      <c r="O468" s="39" t="s">
        <v>899</v>
      </c>
      <c r="P468" s="39"/>
      <c r="Q468" s="39" t="s">
        <v>571</v>
      </c>
      <c r="R468" s="39"/>
      <c r="S468" s="38">
        <f>(J468*'"Вес" ПИР'!$B$13+L468*'"Вес" ПИР'!$B$14+N468*'"Вес" ПИР'!$B$15+P468*'"Вес" ПИР'!$B$16+R468*'"Вес" ПИР'!$B$17)/100</f>
        <v>0</v>
      </c>
      <c r="T468" s="39" t="s">
        <v>421</v>
      </c>
      <c r="U468" s="39"/>
      <c r="V468" s="39" t="s">
        <v>900</v>
      </c>
      <c r="W468" s="39"/>
      <c r="X468" s="72">
        <f>(U468*'"Вес" ПИР'!$B$22+W468*'"Вес" ПИР'!$B$23)/100</f>
        <v>0</v>
      </c>
      <c r="Y468" s="39"/>
      <c r="Z468" s="39"/>
      <c r="AA468" s="39"/>
      <c r="AB468" s="39"/>
      <c r="AC468" s="39"/>
      <c r="AD468" s="39"/>
      <c r="AE468" s="39"/>
      <c r="AF468" s="39"/>
      <c r="AG468" s="38">
        <f>(Z468*'"Вес" ПИР'!$B$28+AB468*'"Вес" ПИР'!$B$29+AD468*'"Вес" ПИР'!$B$30+AF468*'"Вес" ПИР'!$B$31)/100</f>
        <v>0</v>
      </c>
      <c r="AH468" s="39" t="s">
        <v>571</v>
      </c>
      <c r="AI468" s="39"/>
      <c r="AJ468" s="39" t="s">
        <v>575</v>
      </c>
      <c r="AK468" s="39"/>
      <c r="AL468" s="39" t="s">
        <v>571</v>
      </c>
      <c r="AM468" s="39"/>
      <c r="AN468" s="39" t="s">
        <v>571</v>
      </c>
      <c r="AO468" s="39"/>
      <c r="AP468" s="39" t="s">
        <v>575</v>
      </c>
      <c r="AQ468" s="39"/>
      <c r="AR468" s="39" t="s">
        <v>575</v>
      </c>
      <c r="AS468" s="39"/>
      <c r="AT468" s="39" t="s">
        <v>575</v>
      </c>
      <c r="AU468" s="39"/>
      <c r="AV468" s="39"/>
      <c r="AW468" s="39"/>
      <c r="AX468" s="39"/>
      <c r="AY468" s="39"/>
      <c r="AZ468" s="39"/>
      <c r="BA468" s="39"/>
      <c r="BB468" s="72">
        <f>(AI468*'"Вес" ПИР'!$B$36+AK468*'"Вес" ПИР'!$B$37+AM468*'"Вес" ПИР'!$B$38+AO468*'"Вес" ПИР'!$B$39+AQ468*'"Вес" ПИР'!$B$40+AS468*'"Вес" ПИР'!$B$41+AU468*'"Вес" ПИР'!$B$42+AW468*'"Вес" ПИР'!$B$43+AY468*'"Вес" ПИР'!$B$44+BA468*'"Вес" ПИР'!$B$45)/100</f>
        <v>0</v>
      </c>
      <c r="BC468" s="39" t="s">
        <v>576</v>
      </c>
      <c r="BD468" s="39"/>
      <c r="BE468" s="39" t="s">
        <v>576</v>
      </c>
      <c r="BF468" s="57"/>
      <c r="BG468" s="72">
        <f>(BD468*'"Вес" ПИР'!$B$50+BF468*'"Вес" ПИР'!$B$51)/100</f>
        <v>0</v>
      </c>
      <c r="BH468" s="39"/>
      <c r="BI468" s="72">
        <v>0</v>
      </c>
      <c r="BJ468" s="39"/>
      <c r="BK468" s="54" t="s">
        <v>901</v>
      </c>
      <c r="BL468" s="38">
        <f>(S468*'"Вес" ПИР'!$B$3+X468*'"Вес" ПИР'!$B$4+AG468*'"Вес" ПИР'!$B$5+BB468*'"Вес" ПИР'!$B$6+BG468*'"Вес" ПИР'!$B$7+BI468*'"Вес" ПИР'!$B$8)/100</f>
        <v>0</v>
      </c>
    </row>
    <row r="469" spans="1:64" ht="28">
      <c r="A469" s="54"/>
      <c r="B469" s="54">
        <v>2026</v>
      </c>
      <c r="C469" s="39" t="s">
        <v>894</v>
      </c>
      <c r="D469" s="39">
        <v>313649200</v>
      </c>
      <c r="E469" s="39" t="s">
        <v>895</v>
      </c>
      <c r="F469" s="39" t="s">
        <v>896</v>
      </c>
      <c r="G469" s="39" t="s">
        <v>910</v>
      </c>
      <c r="H469" s="39" t="s">
        <v>911</v>
      </c>
      <c r="I469" s="39" t="s">
        <v>418</v>
      </c>
      <c r="J469" s="39"/>
      <c r="K469" s="39" t="s">
        <v>571</v>
      </c>
      <c r="L469" s="39"/>
      <c r="M469" s="39" t="s">
        <v>570</v>
      </c>
      <c r="N469" s="39"/>
      <c r="O469" s="39" t="s">
        <v>899</v>
      </c>
      <c r="P469" s="39"/>
      <c r="Q469" s="39" t="s">
        <v>571</v>
      </c>
      <c r="R469" s="39"/>
      <c r="S469" s="38">
        <f>(J469*'"Вес" ПИР'!$B$13+L469*'"Вес" ПИР'!$B$14+N469*'"Вес" ПИР'!$B$15+P469*'"Вес" ПИР'!$B$16+R469*'"Вес" ПИР'!$B$17)/100</f>
        <v>0</v>
      </c>
      <c r="T469" s="39" t="s">
        <v>421</v>
      </c>
      <c r="U469" s="39"/>
      <c r="V469" s="39" t="s">
        <v>900</v>
      </c>
      <c r="W469" s="39"/>
      <c r="X469" s="72">
        <f>(U469*'"Вес" ПИР'!$B$22+W469*'"Вес" ПИР'!$B$23)/100</f>
        <v>0</v>
      </c>
      <c r="Y469" s="39"/>
      <c r="Z469" s="39"/>
      <c r="AA469" s="39"/>
      <c r="AB469" s="39"/>
      <c r="AC469" s="39"/>
      <c r="AD469" s="39"/>
      <c r="AE469" s="39"/>
      <c r="AF469" s="39"/>
      <c r="AG469" s="38">
        <f>(Z469*'"Вес" ПИР'!$B$28+AB469*'"Вес" ПИР'!$B$29+AD469*'"Вес" ПИР'!$B$30+AF469*'"Вес" ПИР'!$B$31)/100</f>
        <v>0</v>
      </c>
      <c r="AH469" s="39" t="s">
        <v>571</v>
      </c>
      <c r="AI469" s="39"/>
      <c r="AJ469" s="39" t="s">
        <v>575</v>
      </c>
      <c r="AK469" s="39"/>
      <c r="AL469" s="39" t="s">
        <v>571</v>
      </c>
      <c r="AM469" s="39"/>
      <c r="AN469" s="39" t="s">
        <v>571</v>
      </c>
      <c r="AO469" s="39"/>
      <c r="AP469" s="39" t="s">
        <v>575</v>
      </c>
      <c r="AQ469" s="39"/>
      <c r="AR469" s="39" t="s">
        <v>575</v>
      </c>
      <c r="AS469" s="39"/>
      <c r="AT469" s="39" t="s">
        <v>575</v>
      </c>
      <c r="AU469" s="39"/>
      <c r="AV469" s="39"/>
      <c r="AW469" s="39"/>
      <c r="AX469" s="39"/>
      <c r="AY469" s="39"/>
      <c r="AZ469" s="39"/>
      <c r="BA469" s="39"/>
      <c r="BB469" s="72">
        <f>(AI469*'"Вес" ПИР'!$B$36+AK469*'"Вес" ПИР'!$B$37+AM469*'"Вес" ПИР'!$B$38+AO469*'"Вес" ПИР'!$B$39+AQ469*'"Вес" ПИР'!$B$40+AS469*'"Вес" ПИР'!$B$41+AU469*'"Вес" ПИР'!$B$42+AW469*'"Вес" ПИР'!$B$43+AY469*'"Вес" ПИР'!$B$44+BA469*'"Вес" ПИР'!$B$45)/100</f>
        <v>0</v>
      </c>
      <c r="BC469" s="39" t="s">
        <v>576</v>
      </c>
      <c r="BD469" s="39"/>
      <c r="BE469" s="39" t="s">
        <v>576</v>
      </c>
      <c r="BF469" s="57"/>
      <c r="BG469" s="72">
        <f>(BD469*'"Вес" ПИР'!$B$50+BF469*'"Вес" ПИР'!$B$51)/100</f>
        <v>0</v>
      </c>
      <c r="BH469" s="39"/>
      <c r="BI469" s="72">
        <v>0</v>
      </c>
      <c r="BJ469" s="39"/>
      <c r="BK469" s="54" t="s">
        <v>901</v>
      </c>
      <c r="BL469" s="38">
        <f>(S469*'"Вес" ПИР'!$B$3+X469*'"Вес" ПИР'!$B$4+AG469*'"Вес" ПИР'!$B$5+BB469*'"Вес" ПИР'!$B$6+BG469*'"Вес" ПИР'!$B$7+BI469*'"Вес" ПИР'!$B$8)/100</f>
        <v>0</v>
      </c>
    </row>
    <row r="470" spans="1:64" ht="28">
      <c r="A470" s="54"/>
      <c r="B470" s="54">
        <v>2026</v>
      </c>
      <c r="C470" s="39" t="s">
        <v>894</v>
      </c>
      <c r="D470" s="39">
        <v>313645100</v>
      </c>
      <c r="E470" s="39" t="s">
        <v>895</v>
      </c>
      <c r="F470" s="39" t="s">
        <v>896</v>
      </c>
      <c r="G470" s="39" t="s">
        <v>912</v>
      </c>
      <c r="H470" s="39" t="s">
        <v>913</v>
      </c>
      <c r="I470" s="39" t="s">
        <v>418</v>
      </c>
      <c r="J470" s="39"/>
      <c r="K470" s="39" t="s">
        <v>571</v>
      </c>
      <c r="L470" s="39"/>
      <c r="M470" s="39" t="s">
        <v>570</v>
      </c>
      <c r="N470" s="39"/>
      <c r="O470" s="39" t="s">
        <v>899</v>
      </c>
      <c r="P470" s="39"/>
      <c r="Q470" s="39" t="s">
        <v>571</v>
      </c>
      <c r="R470" s="39"/>
      <c r="S470" s="38">
        <f>(J470*'"Вес" ПИР'!$B$13+L470*'"Вес" ПИР'!$B$14+N470*'"Вес" ПИР'!$B$15+P470*'"Вес" ПИР'!$B$16+R470*'"Вес" ПИР'!$B$17)/100</f>
        <v>0</v>
      </c>
      <c r="T470" s="39" t="s">
        <v>421</v>
      </c>
      <c r="U470" s="39"/>
      <c r="V470" s="39" t="s">
        <v>900</v>
      </c>
      <c r="W470" s="39"/>
      <c r="X470" s="72">
        <f>(U470*'"Вес" ПИР'!$B$22+W470*'"Вес" ПИР'!$B$23)/100</f>
        <v>0</v>
      </c>
      <c r="Y470" s="39"/>
      <c r="Z470" s="39"/>
      <c r="AA470" s="39"/>
      <c r="AB470" s="39"/>
      <c r="AC470" s="39"/>
      <c r="AD470" s="39"/>
      <c r="AE470" s="39"/>
      <c r="AF470" s="39"/>
      <c r="AG470" s="38">
        <f>(Z470*'"Вес" ПИР'!$B$28+AB470*'"Вес" ПИР'!$B$29+AD470*'"Вес" ПИР'!$B$30+AF470*'"Вес" ПИР'!$B$31)/100</f>
        <v>0</v>
      </c>
      <c r="AH470" s="39" t="s">
        <v>571</v>
      </c>
      <c r="AI470" s="39"/>
      <c r="AJ470" s="39" t="s">
        <v>575</v>
      </c>
      <c r="AK470" s="39"/>
      <c r="AL470" s="39" t="s">
        <v>571</v>
      </c>
      <c r="AM470" s="39"/>
      <c r="AN470" s="39" t="s">
        <v>571</v>
      </c>
      <c r="AO470" s="39"/>
      <c r="AP470" s="39" t="s">
        <v>575</v>
      </c>
      <c r="AQ470" s="39"/>
      <c r="AR470" s="39" t="s">
        <v>575</v>
      </c>
      <c r="AS470" s="39"/>
      <c r="AT470" s="39" t="s">
        <v>575</v>
      </c>
      <c r="AU470" s="39"/>
      <c r="AV470" s="39"/>
      <c r="AW470" s="39"/>
      <c r="AX470" s="39"/>
      <c r="AY470" s="39"/>
      <c r="AZ470" s="39"/>
      <c r="BA470" s="39"/>
      <c r="BB470" s="72">
        <f>(AI470*'"Вес" ПИР'!$B$36+AK470*'"Вес" ПИР'!$B$37+AM470*'"Вес" ПИР'!$B$38+AO470*'"Вес" ПИР'!$B$39+AQ470*'"Вес" ПИР'!$B$40+AS470*'"Вес" ПИР'!$B$41+AU470*'"Вес" ПИР'!$B$42+AW470*'"Вес" ПИР'!$B$43+AY470*'"Вес" ПИР'!$B$44+BA470*'"Вес" ПИР'!$B$45)/100</f>
        <v>0</v>
      </c>
      <c r="BC470" s="39" t="s">
        <v>576</v>
      </c>
      <c r="BD470" s="39"/>
      <c r="BE470" s="39" t="s">
        <v>576</v>
      </c>
      <c r="BF470" s="57"/>
      <c r="BG470" s="72">
        <f>(BD470*'"Вес" ПИР'!$B$50+BF470*'"Вес" ПИР'!$B$51)/100</f>
        <v>0</v>
      </c>
      <c r="BH470" s="39"/>
      <c r="BI470" s="72">
        <v>0</v>
      </c>
      <c r="BJ470" s="39"/>
      <c r="BK470" s="54" t="s">
        <v>901</v>
      </c>
      <c r="BL470" s="38">
        <f>(S470*'"Вес" ПИР'!$B$3+X470*'"Вес" ПИР'!$B$4+AG470*'"Вес" ПИР'!$B$5+BB470*'"Вес" ПИР'!$B$6+BG470*'"Вес" ПИР'!$B$7+BI470*'"Вес" ПИР'!$B$8)/100</f>
        <v>0</v>
      </c>
    </row>
    <row r="471" spans="1:64" ht="28">
      <c r="A471" s="54"/>
      <c r="B471" s="54">
        <v>2026</v>
      </c>
      <c r="C471" s="39" t="s">
        <v>894</v>
      </c>
      <c r="D471" s="39">
        <v>314033300</v>
      </c>
      <c r="E471" s="39" t="s">
        <v>895</v>
      </c>
      <c r="F471" s="39" t="s">
        <v>895</v>
      </c>
      <c r="G471" s="39" t="s">
        <v>914</v>
      </c>
      <c r="H471" s="39" t="s">
        <v>915</v>
      </c>
      <c r="I471" s="39" t="s">
        <v>418</v>
      </c>
      <c r="J471" s="39"/>
      <c r="K471" s="39" t="s">
        <v>571</v>
      </c>
      <c r="L471" s="39"/>
      <c r="M471" s="39" t="s">
        <v>570</v>
      </c>
      <c r="N471" s="39"/>
      <c r="O471" s="39" t="s">
        <v>899</v>
      </c>
      <c r="P471" s="39"/>
      <c r="Q471" s="39" t="s">
        <v>571</v>
      </c>
      <c r="R471" s="39"/>
      <c r="S471" s="38">
        <f>(J471*'"Вес" ПИР'!$B$13+L471*'"Вес" ПИР'!$B$14+N471*'"Вес" ПИР'!$B$15+P471*'"Вес" ПИР'!$B$16+R471*'"Вес" ПИР'!$B$17)/100</f>
        <v>0</v>
      </c>
      <c r="T471" s="39" t="s">
        <v>584</v>
      </c>
      <c r="U471" s="39"/>
      <c r="V471" s="39" t="s">
        <v>900</v>
      </c>
      <c r="W471" s="39"/>
      <c r="X471" s="72">
        <f>(U471*'"Вес" ПИР'!$B$22+W471*'"Вес" ПИР'!$B$23)/100</f>
        <v>0</v>
      </c>
      <c r="Y471" s="39"/>
      <c r="Z471" s="39"/>
      <c r="AA471" s="39"/>
      <c r="AB471" s="39"/>
      <c r="AC471" s="39"/>
      <c r="AD471" s="39"/>
      <c r="AE471" s="39"/>
      <c r="AF471" s="39"/>
      <c r="AG471" s="38">
        <f>(Z471*'"Вес" ПИР'!$B$28+AB471*'"Вес" ПИР'!$B$29+AD471*'"Вес" ПИР'!$B$30+AF471*'"Вес" ПИР'!$B$31)/100</f>
        <v>0</v>
      </c>
      <c r="AH471" s="39" t="s">
        <v>571</v>
      </c>
      <c r="AI471" s="39"/>
      <c r="AJ471" s="39" t="s">
        <v>575</v>
      </c>
      <c r="AK471" s="39"/>
      <c r="AL471" s="39" t="s">
        <v>571</v>
      </c>
      <c r="AM471" s="39"/>
      <c r="AN471" s="39" t="s">
        <v>571</v>
      </c>
      <c r="AO471" s="39"/>
      <c r="AP471" s="39" t="s">
        <v>575</v>
      </c>
      <c r="AQ471" s="39"/>
      <c r="AR471" s="39" t="s">
        <v>575</v>
      </c>
      <c r="AS471" s="39"/>
      <c r="AT471" s="39" t="s">
        <v>575</v>
      </c>
      <c r="AU471" s="39"/>
      <c r="AV471" s="39"/>
      <c r="AW471" s="39"/>
      <c r="AX471" s="39"/>
      <c r="AY471" s="39"/>
      <c r="AZ471" s="39"/>
      <c r="BA471" s="39"/>
      <c r="BB471" s="72">
        <f>(AI471*'"Вес" ПИР'!$B$36+AK471*'"Вес" ПИР'!$B$37+AM471*'"Вес" ПИР'!$B$38+AO471*'"Вес" ПИР'!$B$39+AQ471*'"Вес" ПИР'!$B$40+AS471*'"Вес" ПИР'!$B$41+AU471*'"Вес" ПИР'!$B$42+AW471*'"Вес" ПИР'!$B$43+AY471*'"Вес" ПИР'!$B$44+BA471*'"Вес" ПИР'!$B$45)/100</f>
        <v>0</v>
      </c>
      <c r="BC471" s="39" t="s">
        <v>576</v>
      </c>
      <c r="BD471" s="39"/>
      <c r="BE471" s="39" t="s">
        <v>576</v>
      </c>
      <c r="BF471" s="57"/>
      <c r="BG471" s="72">
        <f>(BD471*'"Вес" ПИР'!$B$50+BF471*'"Вес" ПИР'!$B$51)/100</f>
        <v>0</v>
      </c>
      <c r="BH471" s="39"/>
      <c r="BI471" s="72">
        <v>0</v>
      </c>
      <c r="BJ471" s="39"/>
      <c r="BK471" s="54" t="s">
        <v>901</v>
      </c>
      <c r="BL471" s="38">
        <f>(S471*'"Вес" ПИР'!$B$3+X471*'"Вес" ПИР'!$B$4+AG471*'"Вес" ПИР'!$B$5+BB471*'"Вес" ПИР'!$B$6+BG471*'"Вес" ПИР'!$B$7+BI471*'"Вес" ПИР'!$B$8)/100</f>
        <v>0</v>
      </c>
    </row>
    <row r="472" spans="1:64" ht="28">
      <c r="A472" s="54"/>
      <c r="B472" s="54">
        <v>2026</v>
      </c>
      <c r="C472" s="39" t="s">
        <v>894</v>
      </c>
      <c r="D472" s="39">
        <v>314030500</v>
      </c>
      <c r="E472" s="39" t="s">
        <v>895</v>
      </c>
      <c r="F472" s="39" t="s">
        <v>895</v>
      </c>
      <c r="G472" s="39" t="s">
        <v>916</v>
      </c>
      <c r="H472" s="39" t="s">
        <v>917</v>
      </c>
      <c r="I472" s="39" t="s">
        <v>418</v>
      </c>
      <c r="J472" s="39"/>
      <c r="K472" s="39" t="s">
        <v>571</v>
      </c>
      <c r="L472" s="39"/>
      <c r="M472" s="39" t="s">
        <v>570</v>
      </c>
      <c r="N472" s="39"/>
      <c r="O472" s="39" t="s">
        <v>899</v>
      </c>
      <c r="P472" s="39"/>
      <c r="Q472" s="39" t="s">
        <v>571</v>
      </c>
      <c r="R472" s="39"/>
      <c r="S472" s="38">
        <f>(J472*'"Вес" ПИР'!$B$13+L472*'"Вес" ПИР'!$B$14+N472*'"Вес" ПИР'!$B$15+P472*'"Вес" ПИР'!$B$16+R472*'"Вес" ПИР'!$B$17)/100</f>
        <v>0</v>
      </c>
      <c r="T472" s="39" t="s">
        <v>584</v>
      </c>
      <c r="U472" s="39"/>
      <c r="V472" s="39" t="s">
        <v>900</v>
      </c>
      <c r="W472" s="39"/>
      <c r="X472" s="72">
        <f>(U472*'"Вес" ПИР'!$B$22+W472*'"Вес" ПИР'!$B$23)/100</f>
        <v>0</v>
      </c>
      <c r="Y472" s="39"/>
      <c r="Z472" s="39"/>
      <c r="AA472" s="39"/>
      <c r="AB472" s="39"/>
      <c r="AC472" s="39"/>
      <c r="AD472" s="39"/>
      <c r="AE472" s="39"/>
      <c r="AF472" s="39"/>
      <c r="AG472" s="38">
        <f>(Z472*'"Вес" ПИР'!$B$28+AB472*'"Вес" ПИР'!$B$29+AD472*'"Вес" ПИР'!$B$30+AF472*'"Вес" ПИР'!$B$31)/100</f>
        <v>0</v>
      </c>
      <c r="AH472" s="39" t="s">
        <v>571</v>
      </c>
      <c r="AI472" s="39"/>
      <c r="AJ472" s="39" t="s">
        <v>575</v>
      </c>
      <c r="AK472" s="39"/>
      <c r="AL472" s="39" t="s">
        <v>571</v>
      </c>
      <c r="AM472" s="39"/>
      <c r="AN472" s="39" t="s">
        <v>571</v>
      </c>
      <c r="AO472" s="39"/>
      <c r="AP472" s="39" t="s">
        <v>575</v>
      </c>
      <c r="AQ472" s="39"/>
      <c r="AR472" s="39" t="s">
        <v>575</v>
      </c>
      <c r="AS472" s="39"/>
      <c r="AT472" s="39" t="s">
        <v>575</v>
      </c>
      <c r="AU472" s="39"/>
      <c r="AV472" s="39"/>
      <c r="AW472" s="39"/>
      <c r="AX472" s="39"/>
      <c r="AY472" s="39"/>
      <c r="AZ472" s="39"/>
      <c r="BA472" s="39"/>
      <c r="BB472" s="72">
        <f>(AI472*'"Вес" ПИР'!$B$36+AK472*'"Вес" ПИР'!$B$37+AM472*'"Вес" ПИР'!$B$38+AO472*'"Вес" ПИР'!$B$39+AQ472*'"Вес" ПИР'!$B$40+AS472*'"Вес" ПИР'!$B$41+AU472*'"Вес" ПИР'!$B$42+AW472*'"Вес" ПИР'!$B$43+AY472*'"Вес" ПИР'!$B$44+BA472*'"Вес" ПИР'!$B$45)/100</f>
        <v>0</v>
      </c>
      <c r="BC472" s="39" t="s">
        <v>576</v>
      </c>
      <c r="BD472" s="39"/>
      <c r="BE472" s="39" t="s">
        <v>576</v>
      </c>
      <c r="BF472" s="57"/>
      <c r="BG472" s="72">
        <f>(BD472*'"Вес" ПИР'!$B$50+BF472*'"Вес" ПИР'!$B$51)/100</f>
        <v>0</v>
      </c>
      <c r="BH472" s="39"/>
      <c r="BI472" s="72">
        <v>0</v>
      </c>
      <c r="BJ472" s="39"/>
      <c r="BK472" s="54" t="s">
        <v>901</v>
      </c>
      <c r="BL472" s="38">
        <f>(S472*'"Вес" ПИР'!$B$3+X472*'"Вес" ПИР'!$B$4+AG472*'"Вес" ПИР'!$B$5+BB472*'"Вес" ПИР'!$B$6+BG472*'"Вес" ПИР'!$B$7+BI472*'"Вес" ПИР'!$B$8)/100</f>
        <v>0</v>
      </c>
    </row>
    <row r="473" spans="1:64" ht="28">
      <c r="A473" s="54"/>
      <c r="B473" s="54">
        <v>2026</v>
      </c>
      <c r="C473" s="39" t="s">
        <v>894</v>
      </c>
      <c r="D473" s="39">
        <v>314033400</v>
      </c>
      <c r="E473" s="39" t="s">
        <v>895</v>
      </c>
      <c r="F473" s="39" t="s">
        <v>895</v>
      </c>
      <c r="G473" s="39" t="s">
        <v>914</v>
      </c>
      <c r="H473" s="39" t="s">
        <v>918</v>
      </c>
      <c r="I473" s="39" t="s">
        <v>418</v>
      </c>
      <c r="J473" s="39"/>
      <c r="K473" s="39" t="s">
        <v>571</v>
      </c>
      <c r="L473" s="39"/>
      <c r="M473" s="39" t="s">
        <v>570</v>
      </c>
      <c r="N473" s="39"/>
      <c r="O473" s="39" t="s">
        <v>899</v>
      </c>
      <c r="P473" s="39"/>
      <c r="Q473" s="39" t="s">
        <v>571</v>
      </c>
      <c r="R473" s="39"/>
      <c r="S473" s="38">
        <f>(J473*'"Вес" ПИР'!$B$13+L473*'"Вес" ПИР'!$B$14+N473*'"Вес" ПИР'!$B$15+P473*'"Вес" ПИР'!$B$16+R473*'"Вес" ПИР'!$B$17)/100</f>
        <v>0</v>
      </c>
      <c r="T473" s="39" t="s">
        <v>584</v>
      </c>
      <c r="U473" s="39"/>
      <c r="V473" s="39" t="s">
        <v>900</v>
      </c>
      <c r="W473" s="39"/>
      <c r="X473" s="72">
        <f>(U473*'"Вес" ПИР'!$B$22+W473*'"Вес" ПИР'!$B$23)/100</f>
        <v>0</v>
      </c>
      <c r="Y473" s="39"/>
      <c r="Z473" s="39"/>
      <c r="AA473" s="39"/>
      <c r="AB473" s="39"/>
      <c r="AC473" s="39"/>
      <c r="AD473" s="39"/>
      <c r="AE473" s="39"/>
      <c r="AF473" s="39"/>
      <c r="AG473" s="38">
        <f>(Z473*'"Вес" ПИР'!$B$28+AB473*'"Вес" ПИР'!$B$29+AD473*'"Вес" ПИР'!$B$30+AF473*'"Вес" ПИР'!$B$31)/100</f>
        <v>0</v>
      </c>
      <c r="AH473" s="39" t="s">
        <v>571</v>
      </c>
      <c r="AI473" s="39"/>
      <c r="AJ473" s="39" t="s">
        <v>575</v>
      </c>
      <c r="AK473" s="39"/>
      <c r="AL473" s="39" t="s">
        <v>571</v>
      </c>
      <c r="AM473" s="39"/>
      <c r="AN473" s="39" t="s">
        <v>571</v>
      </c>
      <c r="AO473" s="39"/>
      <c r="AP473" s="39" t="s">
        <v>575</v>
      </c>
      <c r="AQ473" s="39"/>
      <c r="AR473" s="39" t="s">
        <v>575</v>
      </c>
      <c r="AS473" s="39"/>
      <c r="AT473" s="39" t="s">
        <v>575</v>
      </c>
      <c r="AU473" s="39"/>
      <c r="AV473" s="39"/>
      <c r="AW473" s="39"/>
      <c r="AX473" s="39"/>
      <c r="AY473" s="39"/>
      <c r="AZ473" s="39"/>
      <c r="BA473" s="39"/>
      <c r="BB473" s="72">
        <f>(AI473*'"Вес" ПИР'!$B$36+AK473*'"Вес" ПИР'!$B$37+AM473*'"Вес" ПИР'!$B$38+AO473*'"Вес" ПИР'!$B$39+AQ473*'"Вес" ПИР'!$B$40+AS473*'"Вес" ПИР'!$B$41+AU473*'"Вес" ПИР'!$B$42+AW473*'"Вес" ПИР'!$B$43+AY473*'"Вес" ПИР'!$B$44+BA473*'"Вес" ПИР'!$B$45)/100</f>
        <v>0</v>
      </c>
      <c r="BC473" s="39" t="s">
        <v>576</v>
      </c>
      <c r="BD473" s="39"/>
      <c r="BE473" s="39" t="s">
        <v>576</v>
      </c>
      <c r="BF473" s="57"/>
      <c r="BG473" s="72">
        <f>(BD473*'"Вес" ПИР'!$B$50+BF473*'"Вес" ПИР'!$B$51)/100</f>
        <v>0</v>
      </c>
      <c r="BH473" s="39"/>
      <c r="BI473" s="72">
        <v>0</v>
      </c>
      <c r="BJ473" s="39"/>
      <c r="BK473" s="54" t="s">
        <v>901</v>
      </c>
      <c r="BL473" s="38">
        <f>(S473*'"Вес" ПИР'!$B$3+X473*'"Вес" ПИР'!$B$4+AG473*'"Вес" ПИР'!$B$5+BB473*'"Вес" ПИР'!$B$6+BG473*'"Вес" ПИР'!$B$7+BI473*'"Вес" ПИР'!$B$8)/100</f>
        <v>0</v>
      </c>
    </row>
    <row r="474" spans="1:64" ht="28">
      <c r="A474" s="54"/>
      <c r="B474" s="54">
        <v>2026</v>
      </c>
      <c r="C474" s="39" t="s">
        <v>894</v>
      </c>
      <c r="D474" s="39">
        <v>314034700</v>
      </c>
      <c r="E474" s="39" t="s">
        <v>895</v>
      </c>
      <c r="F474" s="39" t="s">
        <v>895</v>
      </c>
      <c r="G474" s="39" t="s">
        <v>919</v>
      </c>
      <c r="H474" s="39" t="s">
        <v>920</v>
      </c>
      <c r="I474" s="39" t="s">
        <v>418</v>
      </c>
      <c r="J474" s="39"/>
      <c r="K474" s="39" t="s">
        <v>571</v>
      </c>
      <c r="L474" s="39"/>
      <c r="M474" s="39" t="s">
        <v>570</v>
      </c>
      <c r="N474" s="39"/>
      <c r="O474" s="39" t="s">
        <v>899</v>
      </c>
      <c r="P474" s="39"/>
      <c r="Q474" s="39" t="s">
        <v>571</v>
      </c>
      <c r="R474" s="39"/>
      <c r="S474" s="38">
        <f>(J474*'"Вес" ПИР'!$B$13+L474*'"Вес" ПИР'!$B$14+N474*'"Вес" ПИР'!$B$15+P474*'"Вес" ПИР'!$B$16+R474*'"Вес" ПИР'!$B$17)/100</f>
        <v>0</v>
      </c>
      <c r="T474" s="39" t="s">
        <v>584</v>
      </c>
      <c r="U474" s="39"/>
      <c r="V474" s="39" t="s">
        <v>900</v>
      </c>
      <c r="W474" s="39"/>
      <c r="X474" s="72">
        <f>(U474*'"Вес" ПИР'!$B$22+W474*'"Вес" ПИР'!$B$23)/100</f>
        <v>0</v>
      </c>
      <c r="Y474" s="39"/>
      <c r="Z474" s="39"/>
      <c r="AA474" s="39"/>
      <c r="AB474" s="39"/>
      <c r="AC474" s="39"/>
      <c r="AD474" s="39"/>
      <c r="AE474" s="39"/>
      <c r="AF474" s="39"/>
      <c r="AG474" s="38">
        <f>(Z474*'"Вес" ПИР'!$B$28+AB474*'"Вес" ПИР'!$B$29+AD474*'"Вес" ПИР'!$B$30+AF474*'"Вес" ПИР'!$B$31)/100</f>
        <v>0</v>
      </c>
      <c r="AH474" s="39" t="s">
        <v>571</v>
      </c>
      <c r="AI474" s="39"/>
      <c r="AJ474" s="39" t="s">
        <v>575</v>
      </c>
      <c r="AK474" s="39"/>
      <c r="AL474" s="39" t="s">
        <v>571</v>
      </c>
      <c r="AM474" s="39"/>
      <c r="AN474" s="39" t="s">
        <v>571</v>
      </c>
      <c r="AO474" s="39"/>
      <c r="AP474" s="39" t="s">
        <v>575</v>
      </c>
      <c r="AQ474" s="39"/>
      <c r="AR474" s="39" t="s">
        <v>575</v>
      </c>
      <c r="AS474" s="39"/>
      <c r="AT474" s="39" t="s">
        <v>575</v>
      </c>
      <c r="AU474" s="39"/>
      <c r="AV474" s="39"/>
      <c r="AW474" s="39"/>
      <c r="AX474" s="39"/>
      <c r="AY474" s="39"/>
      <c r="AZ474" s="39"/>
      <c r="BA474" s="39"/>
      <c r="BB474" s="72">
        <f>(AI474*'"Вес" ПИР'!$B$36+AK474*'"Вес" ПИР'!$B$37+AM474*'"Вес" ПИР'!$B$38+AO474*'"Вес" ПИР'!$B$39+AQ474*'"Вес" ПИР'!$B$40+AS474*'"Вес" ПИР'!$B$41+AU474*'"Вес" ПИР'!$B$42+AW474*'"Вес" ПИР'!$B$43+AY474*'"Вес" ПИР'!$B$44+BA474*'"Вес" ПИР'!$B$45)/100</f>
        <v>0</v>
      </c>
      <c r="BC474" s="39" t="s">
        <v>576</v>
      </c>
      <c r="BD474" s="39"/>
      <c r="BE474" s="39" t="s">
        <v>576</v>
      </c>
      <c r="BF474" s="57"/>
      <c r="BG474" s="72">
        <f>(BD474*'"Вес" ПИР'!$B$50+BF474*'"Вес" ПИР'!$B$51)/100</f>
        <v>0</v>
      </c>
      <c r="BH474" s="39"/>
      <c r="BI474" s="72">
        <v>0</v>
      </c>
      <c r="BJ474" s="39"/>
      <c r="BK474" s="54" t="s">
        <v>901</v>
      </c>
      <c r="BL474" s="38">
        <f>(S474*'"Вес" ПИР'!$B$3+X474*'"Вес" ПИР'!$B$4+AG474*'"Вес" ПИР'!$B$5+BB474*'"Вес" ПИР'!$B$6+BG474*'"Вес" ПИР'!$B$7+BI474*'"Вес" ПИР'!$B$8)/100</f>
        <v>0</v>
      </c>
    </row>
    <row r="475" spans="1:64" ht="28">
      <c r="A475" s="54"/>
      <c r="B475" s="54">
        <v>2026</v>
      </c>
      <c r="C475" s="39" t="s">
        <v>894</v>
      </c>
      <c r="D475" s="39">
        <v>314061800</v>
      </c>
      <c r="E475" s="39" t="s">
        <v>895</v>
      </c>
      <c r="F475" s="39" t="s">
        <v>895</v>
      </c>
      <c r="G475" s="39" t="s">
        <v>921</v>
      </c>
      <c r="H475" s="39" t="s">
        <v>922</v>
      </c>
      <c r="I475" s="39" t="s">
        <v>418</v>
      </c>
      <c r="J475" s="39"/>
      <c r="K475" s="39" t="s">
        <v>571</v>
      </c>
      <c r="L475" s="39"/>
      <c r="M475" s="39" t="s">
        <v>570</v>
      </c>
      <c r="N475" s="39"/>
      <c r="O475" s="39" t="s">
        <v>899</v>
      </c>
      <c r="P475" s="39"/>
      <c r="Q475" s="39" t="s">
        <v>571</v>
      </c>
      <c r="R475" s="39"/>
      <c r="S475" s="38">
        <f>(J475*'"Вес" ПИР'!$B$13+L475*'"Вес" ПИР'!$B$14+N475*'"Вес" ПИР'!$B$15+P475*'"Вес" ПИР'!$B$16+R475*'"Вес" ПИР'!$B$17)/100</f>
        <v>0</v>
      </c>
      <c r="T475" s="39" t="s">
        <v>584</v>
      </c>
      <c r="U475" s="39"/>
      <c r="V475" s="39" t="s">
        <v>900</v>
      </c>
      <c r="W475" s="39"/>
      <c r="X475" s="72">
        <f>(U475*'"Вес" ПИР'!$B$22+W475*'"Вес" ПИР'!$B$23)/100</f>
        <v>0</v>
      </c>
      <c r="Y475" s="39"/>
      <c r="Z475" s="39"/>
      <c r="AA475" s="39"/>
      <c r="AB475" s="39"/>
      <c r="AC475" s="39"/>
      <c r="AD475" s="39"/>
      <c r="AE475" s="39"/>
      <c r="AF475" s="39"/>
      <c r="AG475" s="38">
        <f>(Z475*'"Вес" ПИР'!$B$28+AB475*'"Вес" ПИР'!$B$29+AD475*'"Вес" ПИР'!$B$30+AF475*'"Вес" ПИР'!$B$31)/100</f>
        <v>0</v>
      </c>
      <c r="AH475" s="39" t="s">
        <v>571</v>
      </c>
      <c r="AI475" s="39"/>
      <c r="AJ475" s="39" t="s">
        <v>575</v>
      </c>
      <c r="AK475" s="39"/>
      <c r="AL475" s="39" t="s">
        <v>571</v>
      </c>
      <c r="AM475" s="39"/>
      <c r="AN475" s="39" t="s">
        <v>571</v>
      </c>
      <c r="AO475" s="39"/>
      <c r="AP475" s="39" t="s">
        <v>575</v>
      </c>
      <c r="AQ475" s="39"/>
      <c r="AR475" s="39" t="s">
        <v>575</v>
      </c>
      <c r="AS475" s="39"/>
      <c r="AT475" s="39" t="s">
        <v>575</v>
      </c>
      <c r="AU475" s="39"/>
      <c r="AV475" s="39"/>
      <c r="AW475" s="39"/>
      <c r="AX475" s="39"/>
      <c r="AY475" s="39"/>
      <c r="AZ475" s="39"/>
      <c r="BA475" s="39"/>
      <c r="BB475" s="72">
        <f>(AI475*'"Вес" ПИР'!$B$36+AK475*'"Вес" ПИР'!$B$37+AM475*'"Вес" ПИР'!$B$38+AO475*'"Вес" ПИР'!$B$39+AQ475*'"Вес" ПИР'!$B$40+AS475*'"Вес" ПИР'!$B$41+AU475*'"Вес" ПИР'!$B$42+AW475*'"Вес" ПИР'!$B$43+AY475*'"Вес" ПИР'!$B$44+BA475*'"Вес" ПИР'!$B$45)/100</f>
        <v>0</v>
      </c>
      <c r="BC475" s="39" t="s">
        <v>576</v>
      </c>
      <c r="BD475" s="39"/>
      <c r="BE475" s="39" t="s">
        <v>576</v>
      </c>
      <c r="BF475" s="57"/>
      <c r="BG475" s="72">
        <f>(BD475*'"Вес" ПИР'!$B$50+BF475*'"Вес" ПИР'!$B$51)/100</f>
        <v>0</v>
      </c>
      <c r="BH475" s="39"/>
      <c r="BI475" s="72">
        <v>0</v>
      </c>
      <c r="BJ475" s="39"/>
      <c r="BK475" s="54" t="s">
        <v>901</v>
      </c>
      <c r="BL475" s="38">
        <f>(S475*'"Вес" ПИР'!$B$3+X475*'"Вес" ПИР'!$B$4+AG475*'"Вес" ПИР'!$B$5+BB475*'"Вес" ПИР'!$B$6+BG475*'"Вес" ПИР'!$B$7+BI475*'"Вес" ПИР'!$B$8)/100</f>
        <v>0</v>
      </c>
    </row>
    <row r="476" spans="1:64" ht="28">
      <c r="A476" s="54"/>
      <c r="B476" s="54">
        <v>2026</v>
      </c>
      <c r="C476" s="39" t="s">
        <v>894</v>
      </c>
      <c r="D476" s="39">
        <v>314237200</v>
      </c>
      <c r="E476" s="39" t="s">
        <v>895</v>
      </c>
      <c r="F476" s="39" t="s">
        <v>923</v>
      </c>
      <c r="G476" s="39" t="s">
        <v>924</v>
      </c>
      <c r="H476" s="39" t="s">
        <v>925</v>
      </c>
      <c r="I476" s="39" t="s">
        <v>418</v>
      </c>
      <c r="J476" s="39"/>
      <c r="K476" s="39" t="s">
        <v>571</v>
      </c>
      <c r="L476" s="39"/>
      <c r="M476" s="39" t="s">
        <v>570</v>
      </c>
      <c r="N476" s="39"/>
      <c r="O476" s="39" t="s">
        <v>899</v>
      </c>
      <c r="P476" s="39"/>
      <c r="Q476" s="39" t="s">
        <v>571</v>
      </c>
      <c r="R476" s="39"/>
      <c r="S476" s="38">
        <f>(J476*'"Вес" ПИР'!$B$13+L476*'"Вес" ПИР'!$B$14+N476*'"Вес" ПИР'!$B$15+P476*'"Вес" ПИР'!$B$16+R476*'"Вес" ПИР'!$B$17)/100</f>
        <v>0</v>
      </c>
      <c r="T476" s="39" t="s">
        <v>421</v>
      </c>
      <c r="U476" s="39"/>
      <c r="V476" s="39" t="s">
        <v>900</v>
      </c>
      <c r="W476" s="39"/>
      <c r="X476" s="72">
        <f>(U476*'"Вес" ПИР'!$B$22+W476*'"Вес" ПИР'!$B$23)/100</f>
        <v>0</v>
      </c>
      <c r="Y476" s="39"/>
      <c r="Z476" s="39"/>
      <c r="AA476" s="39"/>
      <c r="AB476" s="39"/>
      <c r="AC476" s="39"/>
      <c r="AD476" s="39"/>
      <c r="AE476" s="39"/>
      <c r="AF476" s="39"/>
      <c r="AG476" s="38">
        <f>(Z476*'"Вес" ПИР'!$B$28+AB476*'"Вес" ПИР'!$B$29+AD476*'"Вес" ПИР'!$B$30+AF476*'"Вес" ПИР'!$B$31)/100</f>
        <v>0</v>
      </c>
      <c r="AH476" s="39" t="s">
        <v>571</v>
      </c>
      <c r="AI476" s="39"/>
      <c r="AJ476" s="39" t="s">
        <v>575</v>
      </c>
      <c r="AK476" s="39"/>
      <c r="AL476" s="39" t="s">
        <v>571</v>
      </c>
      <c r="AM476" s="39"/>
      <c r="AN476" s="39" t="s">
        <v>571</v>
      </c>
      <c r="AO476" s="39"/>
      <c r="AP476" s="39" t="s">
        <v>575</v>
      </c>
      <c r="AQ476" s="39"/>
      <c r="AR476" s="39" t="s">
        <v>575</v>
      </c>
      <c r="AS476" s="39"/>
      <c r="AT476" s="39" t="s">
        <v>575</v>
      </c>
      <c r="AU476" s="39"/>
      <c r="AV476" s="39"/>
      <c r="AW476" s="39"/>
      <c r="AX476" s="39"/>
      <c r="AY476" s="39"/>
      <c r="AZ476" s="39"/>
      <c r="BA476" s="39"/>
      <c r="BB476" s="72">
        <f>(AI476*'"Вес" ПИР'!$B$36+AK476*'"Вес" ПИР'!$B$37+AM476*'"Вес" ПИР'!$B$38+AO476*'"Вес" ПИР'!$B$39+AQ476*'"Вес" ПИР'!$B$40+AS476*'"Вес" ПИР'!$B$41+AU476*'"Вес" ПИР'!$B$42+AW476*'"Вес" ПИР'!$B$43+AY476*'"Вес" ПИР'!$B$44+BA476*'"Вес" ПИР'!$B$45)/100</f>
        <v>0</v>
      </c>
      <c r="BC476" s="39" t="s">
        <v>576</v>
      </c>
      <c r="BD476" s="39"/>
      <c r="BE476" s="39" t="s">
        <v>576</v>
      </c>
      <c r="BF476" s="57"/>
      <c r="BG476" s="72">
        <f>(BD476*'"Вес" ПИР'!$B$50+BF476*'"Вес" ПИР'!$B$51)/100</f>
        <v>0</v>
      </c>
      <c r="BH476" s="39"/>
      <c r="BI476" s="72">
        <v>0</v>
      </c>
      <c r="BJ476" s="39"/>
      <c r="BK476" s="54" t="s">
        <v>901</v>
      </c>
      <c r="BL476" s="38">
        <f>(S476*'"Вес" ПИР'!$B$3+X476*'"Вес" ПИР'!$B$4+AG476*'"Вес" ПИР'!$B$5+BB476*'"Вес" ПИР'!$B$6+BG476*'"Вес" ПИР'!$B$7+BI476*'"Вес" ПИР'!$B$8)/100</f>
        <v>0</v>
      </c>
    </row>
    <row r="477" spans="1:64" ht="28">
      <c r="A477" s="54"/>
      <c r="B477" s="54">
        <v>2026</v>
      </c>
      <c r="C477" s="39" t="s">
        <v>894</v>
      </c>
      <c r="D477" s="39">
        <v>314237400</v>
      </c>
      <c r="E477" s="39" t="s">
        <v>895</v>
      </c>
      <c r="F477" s="39" t="s">
        <v>923</v>
      </c>
      <c r="G477" s="39" t="s">
        <v>924</v>
      </c>
      <c r="H477" s="39" t="s">
        <v>926</v>
      </c>
      <c r="I477" s="39" t="s">
        <v>418</v>
      </c>
      <c r="J477" s="39"/>
      <c r="K477" s="39" t="s">
        <v>571</v>
      </c>
      <c r="L477" s="39"/>
      <c r="M477" s="39" t="s">
        <v>570</v>
      </c>
      <c r="N477" s="39"/>
      <c r="O477" s="39" t="s">
        <v>899</v>
      </c>
      <c r="P477" s="39"/>
      <c r="Q477" s="39" t="s">
        <v>571</v>
      </c>
      <c r="R477" s="39"/>
      <c r="S477" s="38">
        <f>(J477*'"Вес" ПИР'!$B$13+L477*'"Вес" ПИР'!$B$14+N477*'"Вес" ПИР'!$B$15+P477*'"Вес" ПИР'!$B$16+R477*'"Вес" ПИР'!$B$17)/100</f>
        <v>0</v>
      </c>
      <c r="T477" s="39" t="s">
        <v>421</v>
      </c>
      <c r="U477" s="39"/>
      <c r="V477" s="39" t="s">
        <v>900</v>
      </c>
      <c r="W477" s="39"/>
      <c r="X477" s="72">
        <f>(U477*'"Вес" ПИР'!$B$22+W477*'"Вес" ПИР'!$B$23)/100</f>
        <v>0</v>
      </c>
      <c r="Y477" s="39"/>
      <c r="Z477" s="39"/>
      <c r="AA477" s="39"/>
      <c r="AB477" s="39"/>
      <c r="AC477" s="39"/>
      <c r="AD477" s="39"/>
      <c r="AE477" s="39"/>
      <c r="AF477" s="39"/>
      <c r="AG477" s="38">
        <f>(Z477*'"Вес" ПИР'!$B$28+AB477*'"Вес" ПИР'!$B$29+AD477*'"Вес" ПИР'!$B$30+AF477*'"Вес" ПИР'!$B$31)/100</f>
        <v>0</v>
      </c>
      <c r="AH477" s="39" t="s">
        <v>571</v>
      </c>
      <c r="AI477" s="39"/>
      <c r="AJ477" s="39" t="s">
        <v>575</v>
      </c>
      <c r="AK477" s="39"/>
      <c r="AL477" s="39" t="s">
        <v>571</v>
      </c>
      <c r="AM477" s="39"/>
      <c r="AN477" s="39" t="s">
        <v>571</v>
      </c>
      <c r="AO477" s="39"/>
      <c r="AP477" s="39" t="s">
        <v>575</v>
      </c>
      <c r="AQ477" s="39"/>
      <c r="AR477" s="39" t="s">
        <v>575</v>
      </c>
      <c r="AS477" s="39"/>
      <c r="AT477" s="39" t="s">
        <v>575</v>
      </c>
      <c r="AU477" s="39"/>
      <c r="AV477" s="39"/>
      <c r="AW477" s="39"/>
      <c r="AX477" s="39"/>
      <c r="AY477" s="39"/>
      <c r="AZ477" s="39"/>
      <c r="BA477" s="39"/>
      <c r="BB477" s="72">
        <f>(AI477*'"Вес" ПИР'!$B$36+AK477*'"Вес" ПИР'!$B$37+AM477*'"Вес" ПИР'!$B$38+AO477*'"Вес" ПИР'!$B$39+AQ477*'"Вес" ПИР'!$B$40+AS477*'"Вес" ПИР'!$B$41+AU477*'"Вес" ПИР'!$B$42+AW477*'"Вес" ПИР'!$B$43+AY477*'"Вес" ПИР'!$B$44+BA477*'"Вес" ПИР'!$B$45)/100</f>
        <v>0</v>
      </c>
      <c r="BC477" s="39" t="s">
        <v>576</v>
      </c>
      <c r="BD477" s="39"/>
      <c r="BE477" s="39" t="s">
        <v>576</v>
      </c>
      <c r="BF477" s="57"/>
      <c r="BG477" s="72">
        <f>(BD477*'"Вес" ПИР'!$B$50+BF477*'"Вес" ПИР'!$B$51)/100</f>
        <v>0</v>
      </c>
      <c r="BH477" s="39"/>
      <c r="BI477" s="72">
        <v>0</v>
      </c>
      <c r="BJ477" s="39"/>
      <c r="BK477" s="54" t="s">
        <v>901</v>
      </c>
      <c r="BL477" s="38">
        <f>(S477*'"Вес" ПИР'!$B$3+X477*'"Вес" ПИР'!$B$4+AG477*'"Вес" ПИР'!$B$5+BB477*'"Вес" ПИР'!$B$6+BG477*'"Вес" ПИР'!$B$7+BI477*'"Вес" ПИР'!$B$8)/100</f>
        <v>0</v>
      </c>
    </row>
    <row r="478" spans="1:64" ht="28">
      <c r="A478" s="54"/>
      <c r="B478" s="54">
        <v>2026</v>
      </c>
      <c r="C478" s="39" t="s">
        <v>894</v>
      </c>
      <c r="D478" s="39">
        <v>314257100</v>
      </c>
      <c r="E478" s="39" t="s">
        <v>895</v>
      </c>
      <c r="F478" s="39" t="s">
        <v>923</v>
      </c>
      <c r="G478" s="39" t="s">
        <v>927</v>
      </c>
      <c r="H478" s="39" t="s">
        <v>927</v>
      </c>
      <c r="I478" s="39" t="s">
        <v>418</v>
      </c>
      <c r="J478" s="39"/>
      <c r="K478" s="39" t="s">
        <v>571</v>
      </c>
      <c r="L478" s="39"/>
      <c r="M478" s="39" t="s">
        <v>570</v>
      </c>
      <c r="N478" s="39"/>
      <c r="O478" s="39" t="s">
        <v>899</v>
      </c>
      <c r="P478" s="39"/>
      <c r="Q478" s="39" t="s">
        <v>571</v>
      </c>
      <c r="R478" s="39"/>
      <c r="S478" s="38">
        <f>(J478*'"Вес" ПИР'!$B$13+L478*'"Вес" ПИР'!$B$14+N478*'"Вес" ПИР'!$B$15+P478*'"Вес" ПИР'!$B$16+R478*'"Вес" ПИР'!$B$17)/100</f>
        <v>0</v>
      </c>
      <c r="T478" s="39" t="s">
        <v>421</v>
      </c>
      <c r="U478" s="39"/>
      <c r="V478" s="39" t="s">
        <v>900</v>
      </c>
      <c r="W478" s="39"/>
      <c r="X478" s="72">
        <f>(U478*'"Вес" ПИР'!$B$22+W478*'"Вес" ПИР'!$B$23)/100</f>
        <v>0</v>
      </c>
      <c r="Y478" s="39"/>
      <c r="Z478" s="39"/>
      <c r="AA478" s="39"/>
      <c r="AB478" s="39"/>
      <c r="AC478" s="39"/>
      <c r="AD478" s="39"/>
      <c r="AE478" s="39"/>
      <c r="AF478" s="39"/>
      <c r="AG478" s="38">
        <f>(Z478*'"Вес" ПИР'!$B$28+AB478*'"Вес" ПИР'!$B$29+AD478*'"Вес" ПИР'!$B$30+AF478*'"Вес" ПИР'!$B$31)/100</f>
        <v>0</v>
      </c>
      <c r="AH478" s="39" t="s">
        <v>571</v>
      </c>
      <c r="AI478" s="39"/>
      <c r="AJ478" s="39" t="s">
        <v>575</v>
      </c>
      <c r="AK478" s="39"/>
      <c r="AL478" s="39" t="s">
        <v>571</v>
      </c>
      <c r="AM478" s="39"/>
      <c r="AN478" s="39" t="s">
        <v>571</v>
      </c>
      <c r="AO478" s="39"/>
      <c r="AP478" s="39" t="s">
        <v>575</v>
      </c>
      <c r="AQ478" s="39"/>
      <c r="AR478" s="39" t="s">
        <v>575</v>
      </c>
      <c r="AS478" s="39"/>
      <c r="AT478" s="39" t="s">
        <v>575</v>
      </c>
      <c r="AU478" s="39"/>
      <c r="AV478" s="39"/>
      <c r="AW478" s="39"/>
      <c r="AX478" s="39"/>
      <c r="AY478" s="39"/>
      <c r="AZ478" s="39"/>
      <c r="BA478" s="39"/>
      <c r="BB478" s="72">
        <f>(AI478*'"Вес" ПИР'!$B$36+AK478*'"Вес" ПИР'!$B$37+AM478*'"Вес" ПИР'!$B$38+AO478*'"Вес" ПИР'!$B$39+AQ478*'"Вес" ПИР'!$B$40+AS478*'"Вес" ПИР'!$B$41+AU478*'"Вес" ПИР'!$B$42+AW478*'"Вес" ПИР'!$B$43+AY478*'"Вес" ПИР'!$B$44+BA478*'"Вес" ПИР'!$B$45)/100</f>
        <v>0</v>
      </c>
      <c r="BC478" s="39" t="s">
        <v>576</v>
      </c>
      <c r="BD478" s="39"/>
      <c r="BE478" s="39" t="s">
        <v>576</v>
      </c>
      <c r="BF478" s="57"/>
      <c r="BG478" s="72">
        <f>(BD478*'"Вес" ПИР'!$B$50+BF478*'"Вес" ПИР'!$B$51)/100</f>
        <v>0</v>
      </c>
      <c r="BH478" s="39"/>
      <c r="BI478" s="72">
        <v>0</v>
      </c>
      <c r="BJ478" s="39"/>
      <c r="BK478" s="54" t="s">
        <v>901</v>
      </c>
      <c r="BL478" s="38">
        <f>(S478*'"Вес" ПИР'!$B$3+X478*'"Вес" ПИР'!$B$4+AG478*'"Вес" ПИР'!$B$5+BB478*'"Вес" ПИР'!$B$6+BG478*'"Вес" ПИР'!$B$7+BI478*'"Вес" ПИР'!$B$8)/100</f>
        <v>0</v>
      </c>
    </row>
    <row r="479" spans="1:64" ht="28">
      <c r="A479" s="54"/>
      <c r="B479" s="54">
        <v>2026</v>
      </c>
      <c r="C479" s="39" t="s">
        <v>894</v>
      </c>
      <c r="D479" s="39">
        <v>314832400</v>
      </c>
      <c r="E479" s="39" t="s">
        <v>895</v>
      </c>
      <c r="F479" s="39" t="s">
        <v>928</v>
      </c>
      <c r="G479" s="39" t="s">
        <v>929</v>
      </c>
      <c r="H479" s="39" t="s">
        <v>930</v>
      </c>
      <c r="I479" s="39" t="s">
        <v>418</v>
      </c>
      <c r="J479" s="39"/>
      <c r="K479" s="39" t="s">
        <v>571</v>
      </c>
      <c r="L479" s="39"/>
      <c r="M479" s="39" t="s">
        <v>570</v>
      </c>
      <c r="N479" s="39"/>
      <c r="O479" s="39" t="s">
        <v>899</v>
      </c>
      <c r="P479" s="39"/>
      <c r="Q479" s="39" t="s">
        <v>571</v>
      </c>
      <c r="R479" s="39"/>
      <c r="S479" s="38">
        <f>(J479*'"Вес" ПИР'!$B$13+L479*'"Вес" ПИР'!$B$14+N479*'"Вес" ПИР'!$B$15+P479*'"Вес" ПИР'!$B$16+R479*'"Вес" ПИР'!$B$17)/100</f>
        <v>0</v>
      </c>
      <c r="T479" s="39" t="s">
        <v>421</v>
      </c>
      <c r="U479" s="39"/>
      <c r="V479" s="39" t="s">
        <v>900</v>
      </c>
      <c r="W479" s="39"/>
      <c r="X479" s="72">
        <f>(U479*'"Вес" ПИР'!$B$22+W479*'"Вес" ПИР'!$B$23)/100</f>
        <v>0</v>
      </c>
      <c r="Y479" s="39"/>
      <c r="Z479" s="39"/>
      <c r="AA479" s="39"/>
      <c r="AB479" s="39"/>
      <c r="AC479" s="39"/>
      <c r="AD479" s="39"/>
      <c r="AE479" s="39"/>
      <c r="AF479" s="39"/>
      <c r="AG479" s="38">
        <f>(Z479*'"Вес" ПИР'!$B$28+AB479*'"Вес" ПИР'!$B$29+AD479*'"Вес" ПИР'!$B$30+AF479*'"Вес" ПИР'!$B$31)/100</f>
        <v>0</v>
      </c>
      <c r="AH479" s="39" t="s">
        <v>571</v>
      </c>
      <c r="AI479" s="39"/>
      <c r="AJ479" s="39" t="s">
        <v>575</v>
      </c>
      <c r="AK479" s="39"/>
      <c r="AL479" s="39" t="s">
        <v>571</v>
      </c>
      <c r="AM479" s="39"/>
      <c r="AN479" s="39" t="s">
        <v>571</v>
      </c>
      <c r="AO479" s="39"/>
      <c r="AP479" s="39" t="s">
        <v>575</v>
      </c>
      <c r="AQ479" s="39"/>
      <c r="AR479" s="39" t="s">
        <v>575</v>
      </c>
      <c r="AS479" s="39"/>
      <c r="AT479" s="39" t="s">
        <v>575</v>
      </c>
      <c r="AU479" s="39"/>
      <c r="AV479" s="39"/>
      <c r="AW479" s="39"/>
      <c r="AX479" s="39"/>
      <c r="AY479" s="39"/>
      <c r="AZ479" s="39"/>
      <c r="BA479" s="39"/>
      <c r="BB479" s="72">
        <f>(AI479*'"Вес" ПИР'!$B$36+AK479*'"Вес" ПИР'!$B$37+AM479*'"Вес" ПИР'!$B$38+AO479*'"Вес" ПИР'!$B$39+AQ479*'"Вес" ПИР'!$B$40+AS479*'"Вес" ПИР'!$B$41+AU479*'"Вес" ПИР'!$B$42+AW479*'"Вес" ПИР'!$B$43+AY479*'"Вес" ПИР'!$B$44+BA479*'"Вес" ПИР'!$B$45)/100</f>
        <v>0</v>
      </c>
      <c r="BC479" s="39" t="s">
        <v>576</v>
      </c>
      <c r="BD479" s="39"/>
      <c r="BE479" s="39" t="s">
        <v>576</v>
      </c>
      <c r="BF479" s="57"/>
      <c r="BG479" s="72">
        <f>(BD479*'"Вес" ПИР'!$B$50+BF479*'"Вес" ПИР'!$B$51)/100</f>
        <v>0</v>
      </c>
      <c r="BH479" s="39"/>
      <c r="BI479" s="72">
        <v>0</v>
      </c>
      <c r="BJ479" s="39"/>
      <c r="BK479" s="54" t="s">
        <v>901</v>
      </c>
      <c r="BL479" s="38">
        <f>(S479*'"Вес" ПИР'!$B$3+X479*'"Вес" ПИР'!$B$4+AG479*'"Вес" ПИР'!$B$5+BB479*'"Вес" ПИР'!$B$6+BG479*'"Вес" ПИР'!$B$7+BI479*'"Вес" ПИР'!$B$8)/100</f>
        <v>0</v>
      </c>
    </row>
    <row r="480" spans="1:64" ht="28">
      <c r="A480" s="54"/>
      <c r="B480" s="54">
        <v>2026</v>
      </c>
      <c r="C480" s="39" t="s">
        <v>894</v>
      </c>
      <c r="D480" s="39">
        <v>314832600</v>
      </c>
      <c r="E480" s="39" t="s">
        <v>895</v>
      </c>
      <c r="F480" s="39" t="s">
        <v>928</v>
      </c>
      <c r="G480" s="39" t="s">
        <v>929</v>
      </c>
      <c r="H480" s="39" t="s">
        <v>931</v>
      </c>
      <c r="I480" s="39" t="s">
        <v>418</v>
      </c>
      <c r="J480" s="39"/>
      <c r="K480" s="39" t="s">
        <v>571</v>
      </c>
      <c r="L480" s="39"/>
      <c r="M480" s="39" t="s">
        <v>570</v>
      </c>
      <c r="N480" s="39"/>
      <c r="O480" s="39" t="s">
        <v>899</v>
      </c>
      <c r="P480" s="39"/>
      <c r="Q480" s="39" t="s">
        <v>571</v>
      </c>
      <c r="R480" s="39"/>
      <c r="S480" s="38">
        <f>(J480*'"Вес" ПИР'!$B$13+L480*'"Вес" ПИР'!$B$14+N480*'"Вес" ПИР'!$B$15+P480*'"Вес" ПИР'!$B$16+R480*'"Вес" ПИР'!$B$17)/100</f>
        <v>0</v>
      </c>
      <c r="T480" s="39" t="s">
        <v>421</v>
      </c>
      <c r="U480" s="39"/>
      <c r="V480" s="39" t="s">
        <v>900</v>
      </c>
      <c r="W480" s="39"/>
      <c r="X480" s="72">
        <f>(U480*'"Вес" ПИР'!$B$22+W480*'"Вес" ПИР'!$B$23)/100</f>
        <v>0</v>
      </c>
      <c r="Y480" s="39"/>
      <c r="Z480" s="39"/>
      <c r="AA480" s="39"/>
      <c r="AB480" s="39"/>
      <c r="AC480" s="39"/>
      <c r="AD480" s="39"/>
      <c r="AE480" s="39"/>
      <c r="AF480" s="39"/>
      <c r="AG480" s="38">
        <f>(Z480*'"Вес" ПИР'!$B$28+AB480*'"Вес" ПИР'!$B$29+AD480*'"Вес" ПИР'!$B$30+AF480*'"Вес" ПИР'!$B$31)/100</f>
        <v>0</v>
      </c>
      <c r="AH480" s="39" t="s">
        <v>571</v>
      </c>
      <c r="AI480" s="39"/>
      <c r="AJ480" s="39" t="s">
        <v>575</v>
      </c>
      <c r="AK480" s="39"/>
      <c r="AL480" s="39" t="s">
        <v>571</v>
      </c>
      <c r="AM480" s="39"/>
      <c r="AN480" s="39" t="s">
        <v>571</v>
      </c>
      <c r="AO480" s="39"/>
      <c r="AP480" s="39" t="s">
        <v>575</v>
      </c>
      <c r="AQ480" s="39"/>
      <c r="AR480" s="39" t="s">
        <v>575</v>
      </c>
      <c r="AS480" s="39"/>
      <c r="AT480" s="39" t="s">
        <v>575</v>
      </c>
      <c r="AU480" s="39"/>
      <c r="AV480" s="39"/>
      <c r="AW480" s="39"/>
      <c r="AX480" s="39"/>
      <c r="AY480" s="39"/>
      <c r="AZ480" s="39"/>
      <c r="BA480" s="39"/>
      <c r="BB480" s="72">
        <f>(AI480*'"Вес" ПИР'!$B$36+AK480*'"Вес" ПИР'!$B$37+AM480*'"Вес" ПИР'!$B$38+AO480*'"Вес" ПИР'!$B$39+AQ480*'"Вес" ПИР'!$B$40+AS480*'"Вес" ПИР'!$B$41+AU480*'"Вес" ПИР'!$B$42+AW480*'"Вес" ПИР'!$B$43+AY480*'"Вес" ПИР'!$B$44+BA480*'"Вес" ПИР'!$B$45)/100</f>
        <v>0</v>
      </c>
      <c r="BC480" s="39" t="s">
        <v>576</v>
      </c>
      <c r="BD480" s="39"/>
      <c r="BE480" s="39" t="s">
        <v>576</v>
      </c>
      <c r="BF480" s="57"/>
      <c r="BG480" s="72">
        <f>(BD480*'"Вес" ПИР'!$B$50+BF480*'"Вес" ПИР'!$B$51)/100</f>
        <v>0</v>
      </c>
      <c r="BH480" s="39"/>
      <c r="BI480" s="72">
        <v>0</v>
      </c>
      <c r="BJ480" s="39"/>
      <c r="BK480" s="54" t="s">
        <v>901</v>
      </c>
      <c r="BL480" s="38">
        <f>(S480*'"Вес" ПИР'!$B$3+X480*'"Вес" ПИР'!$B$4+AG480*'"Вес" ПИР'!$B$5+BB480*'"Вес" ПИР'!$B$6+BG480*'"Вес" ПИР'!$B$7+BI480*'"Вес" ПИР'!$B$8)/100</f>
        <v>0</v>
      </c>
    </row>
    <row r="481" spans="1:64" ht="28">
      <c r="A481" s="54"/>
      <c r="B481" s="54">
        <v>2026</v>
      </c>
      <c r="C481" s="39" t="s">
        <v>894</v>
      </c>
      <c r="D481" s="39">
        <v>314833300</v>
      </c>
      <c r="E481" s="39" t="s">
        <v>895</v>
      </c>
      <c r="F481" s="39" t="s">
        <v>928</v>
      </c>
      <c r="G481" s="39" t="s">
        <v>932</v>
      </c>
      <c r="H481" s="39" t="s">
        <v>933</v>
      </c>
      <c r="I481" s="39" t="s">
        <v>418</v>
      </c>
      <c r="J481" s="39"/>
      <c r="K481" s="39" t="s">
        <v>571</v>
      </c>
      <c r="L481" s="39"/>
      <c r="M481" s="39" t="s">
        <v>570</v>
      </c>
      <c r="N481" s="39"/>
      <c r="O481" s="39" t="s">
        <v>899</v>
      </c>
      <c r="P481" s="39"/>
      <c r="Q481" s="39" t="s">
        <v>571</v>
      </c>
      <c r="R481" s="39"/>
      <c r="S481" s="38">
        <f>(J481*'"Вес" ПИР'!$B$13+L481*'"Вес" ПИР'!$B$14+N481*'"Вес" ПИР'!$B$15+P481*'"Вес" ПИР'!$B$16+R481*'"Вес" ПИР'!$B$17)/100</f>
        <v>0</v>
      </c>
      <c r="T481" s="39" t="s">
        <v>421</v>
      </c>
      <c r="U481" s="39"/>
      <c r="V481" s="39" t="s">
        <v>900</v>
      </c>
      <c r="W481" s="39"/>
      <c r="X481" s="72">
        <f>(U481*'"Вес" ПИР'!$B$22+W481*'"Вес" ПИР'!$B$23)/100</f>
        <v>0</v>
      </c>
      <c r="Y481" s="39"/>
      <c r="Z481" s="39"/>
      <c r="AA481" s="39"/>
      <c r="AB481" s="39"/>
      <c r="AC481" s="39"/>
      <c r="AD481" s="39"/>
      <c r="AE481" s="39"/>
      <c r="AF481" s="39"/>
      <c r="AG481" s="38">
        <f>(Z481*'"Вес" ПИР'!$B$28+AB481*'"Вес" ПИР'!$B$29+AD481*'"Вес" ПИР'!$B$30+AF481*'"Вес" ПИР'!$B$31)/100</f>
        <v>0</v>
      </c>
      <c r="AH481" s="39" t="s">
        <v>571</v>
      </c>
      <c r="AI481" s="39"/>
      <c r="AJ481" s="39" t="s">
        <v>575</v>
      </c>
      <c r="AK481" s="39"/>
      <c r="AL481" s="39" t="s">
        <v>571</v>
      </c>
      <c r="AM481" s="39"/>
      <c r="AN481" s="39" t="s">
        <v>571</v>
      </c>
      <c r="AO481" s="39"/>
      <c r="AP481" s="39" t="s">
        <v>575</v>
      </c>
      <c r="AQ481" s="39"/>
      <c r="AR481" s="39" t="s">
        <v>575</v>
      </c>
      <c r="AS481" s="39"/>
      <c r="AT481" s="39" t="s">
        <v>575</v>
      </c>
      <c r="AU481" s="39"/>
      <c r="AV481" s="39"/>
      <c r="AW481" s="39"/>
      <c r="AX481" s="39"/>
      <c r="AY481" s="39"/>
      <c r="AZ481" s="39"/>
      <c r="BA481" s="39"/>
      <c r="BB481" s="72">
        <f>(AI481*'"Вес" ПИР'!$B$36+AK481*'"Вес" ПИР'!$B$37+AM481*'"Вес" ПИР'!$B$38+AO481*'"Вес" ПИР'!$B$39+AQ481*'"Вес" ПИР'!$B$40+AS481*'"Вес" ПИР'!$B$41+AU481*'"Вес" ПИР'!$B$42+AW481*'"Вес" ПИР'!$B$43+AY481*'"Вес" ПИР'!$B$44+BA481*'"Вес" ПИР'!$B$45)/100</f>
        <v>0</v>
      </c>
      <c r="BC481" s="39" t="s">
        <v>576</v>
      </c>
      <c r="BD481" s="39"/>
      <c r="BE481" s="39" t="s">
        <v>576</v>
      </c>
      <c r="BF481" s="57"/>
      <c r="BG481" s="72">
        <f>(BD481*'"Вес" ПИР'!$B$50+BF481*'"Вес" ПИР'!$B$51)/100</f>
        <v>0</v>
      </c>
      <c r="BH481" s="39"/>
      <c r="BI481" s="72">
        <v>0</v>
      </c>
      <c r="BJ481" s="39"/>
      <c r="BK481" s="54" t="s">
        <v>901</v>
      </c>
      <c r="BL481" s="38">
        <f>(S481*'"Вес" ПИР'!$B$3+X481*'"Вес" ПИР'!$B$4+AG481*'"Вес" ПИР'!$B$5+BB481*'"Вес" ПИР'!$B$6+BG481*'"Вес" ПИР'!$B$7+BI481*'"Вес" ПИР'!$B$8)/100</f>
        <v>0</v>
      </c>
    </row>
    <row r="482" spans="1:64" ht="28">
      <c r="A482" s="54"/>
      <c r="B482" s="54">
        <v>2026</v>
      </c>
      <c r="C482" s="39" t="s">
        <v>894</v>
      </c>
      <c r="D482" s="39">
        <v>314835500</v>
      </c>
      <c r="E482" s="39" t="s">
        <v>895</v>
      </c>
      <c r="F482" s="39" t="s">
        <v>928</v>
      </c>
      <c r="G482" s="39" t="s">
        <v>934</v>
      </c>
      <c r="H482" s="39" t="s">
        <v>935</v>
      </c>
      <c r="I482" s="39" t="s">
        <v>418</v>
      </c>
      <c r="J482" s="39"/>
      <c r="K482" s="39" t="s">
        <v>571</v>
      </c>
      <c r="L482" s="39"/>
      <c r="M482" s="39" t="s">
        <v>570</v>
      </c>
      <c r="N482" s="39"/>
      <c r="O482" s="39" t="s">
        <v>899</v>
      </c>
      <c r="P482" s="39"/>
      <c r="Q482" s="39" t="s">
        <v>571</v>
      </c>
      <c r="R482" s="39"/>
      <c r="S482" s="38">
        <f>(J482*'"Вес" ПИР'!$B$13+L482*'"Вес" ПИР'!$B$14+N482*'"Вес" ПИР'!$B$15+P482*'"Вес" ПИР'!$B$16+R482*'"Вес" ПИР'!$B$17)/100</f>
        <v>0</v>
      </c>
      <c r="T482" s="39" t="s">
        <v>421</v>
      </c>
      <c r="U482" s="39"/>
      <c r="V482" s="39" t="s">
        <v>900</v>
      </c>
      <c r="W482" s="39"/>
      <c r="X482" s="72">
        <f>(U482*'"Вес" ПИР'!$B$22+W482*'"Вес" ПИР'!$B$23)/100</f>
        <v>0</v>
      </c>
      <c r="Y482" s="39"/>
      <c r="Z482" s="39"/>
      <c r="AA482" s="39"/>
      <c r="AB482" s="39"/>
      <c r="AC482" s="39"/>
      <c r="AD482" s="39"/>
      <c r="AE482" s="39"/>
      <c r="AF482" s="39"/>
      <c r="AG482" s="38">
        <f>(Z482*'"Вес" ПИР'!$B$28+AB482*'"Вес" ПИР'!$B$29+AD482*'"Вес" ПИР'!$B$30+AF482*'"Вес" ПИР'!$B$31)/100</f>
        <v>0</v>
      </c>
      <c r="AH482" s="39" t="s">
        <v>571</v>
      </c>
      <c r="AI482" s="39"/>
      <c r="AJ482" s="39" t="s">
        <v>575</v>
      </c>
      <c r="AK482" s="39"/>
      <c r="AL482" s="39" t="s">
        <v>571</v>
      </c>
      <c r="AM482" s="39"/>
      <c r="AN482" s="39" t="s">
        <v>571</v>
      </c>
      <c r="AO482" s="39"/>
      <c r="AP482" s="39" t="s">
        <v>575</v>
      </c>
      <c r="AQ482" s="39"/>
      <c r="AR482" s="39" t="s">
        <v>575</v>
      </c>
      <c r="AS482" s="39"/>
      <c r="AT482" s="39" t="s">
        <v>575</v>
      </c>
      <c r="AU482" s="39"/>
      <c r="AV482" s="39"/>
      <c r="AW482" s="39"/>
      <c r="AX482" s="39"/>
      <c r="AY482" s="39"/>
      <c r="AZ482" s="39"/>
      <c r="BA482" s="39"/>
      <c r="BB482" s="72">
        <f>(AI482*'"Вес" ПИР'!$B$36+AK482*'"Вес" ПИР'!$B$37+AM482*'"Вес" ПИР'!$B$38+AO482*'"Вес" ПИР'!$B$39+AQ482*'"Вес" ПИР'!$B$40+AS482*'"Вес" ПИР'!$B$41+AU482*'"Вес" ПИР'!$B$42+AW482*'"Вес" ПИР'!$B$43+AY482*'"Вес" ПИР'!$B$44+BA482*'"Вес" ПИР'!$B$45)/100</f>
        <v>0</v>
      </c>
      <c r="BC482" s="39" t="s">
        <v>576</v>
      </c>
      <c r="BD482" s="39"/>
      <c r="BE482" s="39" t="s">
        <v>576</v>
      </c>
      <c r="BF482" s="57"/>
      <c r="BG482" s="72">
        <f>(BD482*'"Вес" ПИР'!$B$50+BF482*'"Вес" ПИР'!$B$51)/100</f>
        <v>0</v>
      </c>
      <c r="BH482" s="39"/>
      <c r="BI482" s="72">
        <v>0</v>
      </c>
      <c r="BJ482" s="39"/>
      <c r="BK482" s="54" t="s">
        <v>901</v>
      </c>
      <c r="BL482" s="38">
        <f>(S482*'"Вес" ПИР'!$B$3+X482*'"Вес" ПИР'!$B$4+AG482*'"Вес" ПИР'!$B$5+BB482*'"Вес" ПИР'!$B$6+BG482*'"Вес" ПИР'!$B$7+BI482*'"Вес" ПИР'!$B$8)/100</f>
        <v>0</v>
      </c>
    </row>
    <row r="483" spans="1:64" ht="28">
      <c r="A483" s="54"/>
      <c r="B483" s="54">
        <v>2026</v>
      </c>
      <c r="C483" s="39" t="s">
        <v>894</v>
      </c>
      <c r="D483" s="39">
        <v>314839200</v>
      </c>
      <c r="E483" s="39" t="s">
        <v>895</v>
      </c>
      <c r="F483" s="39" t="s">
        <v>928</v>
      </c>
      <c r="G483" s="39" t="s">
        <v>936</v>
      </c>
      <c r="H483" s="39" t="s">
        <v>937</v>
      </c>
      <c r="I483" s="39" t="s">
        <v>418</v>
      </c>
      <c r="J483" s="39"/>
      <c r="K483" s="39" t="s">
        <v>571</v>
      </c>
      <c r="L483" s="39"/>
      <c r="M483" s="39" t="s">
        <v>570</v>
      </c>
      <c r="N483" s="39"/>
      <c r="O483" s="39" t="s">
        <v>899</v>
      </c>
      <c r="P483" s="39"/>
      <c r="Q483" s="39" t="s">
        <v>571</v>
      </c>
      <c r="R483" s="39"/>
      <c r="S483" s="38">
        <f>(J483*'"Вес" ПИР'!$B$13+L483*'"Вес" ПИР'!$B$14+N483*'"Вес" ПИР'!$B$15+P483*'"Вес" ПИР'!$B$16+R483*'"Вес" ПИР'!$B$17)/100</f>
        <v>0</v>
      </c>
      <c r="T483" s="39" t="s">
        <v>421</v>
      </c>
      <c r="U483" s="39"/>
      <c r="V483" s="39" t="s">
        <v>900</v>
      </c>
      <c r="W483" s="39"/>
      <c r="X483" s="72">
        <f>(U483*'"Вес" ПИР'!$B$22+W483*'"Вес" ПИР'!$B$23)/100</f>
        <v>0</v>
      </c>
      <c r="Y483" s="39"/>
      <c r="Z483" s="39"/>
      <c r="AA483" s="39"/>
      <c r="AB483" s="39"/>
      <c r="AC483" s="39"/>
      <c r="AD483" s="39"/>
      <c r="AE483" s="39"/>
      <c r="AF483" s="39"/>
      <c r="AG483" s="38">
        <f>(Z483*'"Вес" ПИР'!$B$28+AB483*'"Вес" ПИР'!$B$29+AD483*'"Вес" ПИР'!$B$30+AF483*'"Вес" ПИР'!$B$31)/100</f>
        <v>0</v>
      </c>
      <c r="AH483" s="39" t="s">
        <v>571</v>
      </c>
      <c r="AI483" s="39"/>
      <c r="AJ483" s="39" t="s">
        <v>575</v>
      </c>
      <c r="AK483" s="39"/>
      <c r="AL483" s="39" t="s">
        <v>571</v>
      </c>
      <c r="AM483" s="39"/>
      <c r="AN483" s="39" t="s">
        <v>571</v>
      </c>
      <c r="AO483" s="39"/>
      <c r="AP483" s="39" t="s">
        <v>575</v>
      </c>
      <c r="AQ483" s="39"/>
      <c r="AR483" s="39" t="s">
        <v>575</v>
      </c>
      <c r="AS483" s="39"/>
      <c r="AT483" s="39" t="s">
        <v>575</v>
      </c>
      <c r="AU483" s="39"/>
      <c r="AV483" s="39"/>
      <c r="AW483" s="39"/>
      <c r="AX483" s="39"/>
      <c r="AY483" s="39"/>
      <c r="AZ483" s="39"/>
      <c r="BA483" s="39"/>
      <c r="BB483" s="72">
        <f>(AI483*'"Вес" ПИР'!$B$36+AK483*'"Вес" ПИР'!$B$37+AM483*'"Вес" ПИР'!$B$38+AO483*'"Вес" ПИР'!$B$39+AQ483*'"Вес" ПИР'!$B$40+AS483*'"Вес" ПИР'!$B$41+AU483*'"Вес" ПИР'!$B$42+AW483*'"Вес" ПИР'!$B$43+AY483*'"Вес" ПИР'!$B$44+BA483*'"Вес" ПИР'!$B$45)/100</f>
        <v>0</v>
      </c>
      <c r="BC483" s="39" t="s">
        <v>576</v>
      </c>
      <c r="BD483" s="39"/>
      <c r="BE483" s="39" t="s">
        <v>576</v>
      </c>
      <c r="BF483" s="57"/>
      <c r="BG483" s="72">
        <f>(BD483*'"Вес" ПИР'!$B$50+BF483*'"Вес" ПИР'!$B$51)/100</f>
        <v>0</v>
      </c>
      <c r="BH483" s="39"/>
      <c r="BI483" s="72">
        <v>0</v>
      </c>
      <c r="BJ483" s="39"/>
      <c r="BK483" s="54" t="s">
        <v>901</v>
      </c>
      <c r="BL483" s="38">
        <f>(S483*'"Вес" ПИР'!$B$3+X483*'"Вес" ПИР'!$B$4+AG483*'"Вес" ПИР'!$B$5+BB483*'"Вес" ПИР'!$B$6+BG483*'"Вес" ПИР'!$B$7+BI483*'"Вес" ПИР'!$B$8)/100</f>
        <v>0</v>
      </c>
    </row>
    <row r="484" spans="1:64" ht="28">
      <c r="A484" s="54"/>
      <c r="B484" s="54">
        <v>2026</v>
      </c>
      <c r="C484" s="39" t="s">
        <v>894</v>
      </c>
      <c r="D484" s="39">
        <v>314841100</v>
      </c>
      <c r="E484" s="39" t="s">
        <v>895</v>
      </c>
      <c r="F484" s="39" t="s">
        <v>928</v>
      </c>
      <c r="G484" s="39" t="s">
        <v>938</v>
      </c>
      <c r="H484" s="39" t="s">
        <v>939</v>
      </c>
      <c r="I484" s="39" t="s">
        <v>418</v>
      </c>
      <c r="J484" s="39"/>
      <c r="K484" s="39" t="s">
        <v>571</v>
      </c>
      <c r="L484" s="39"/>
      <c r="M484" s="39" t="s">
        <v>570</v>
      </c>
      <c r="N484" s="39"/>
      <c r="O484" s="39" t="s">
        <v>899</v>
      </c>
      <c r="P484" s="39"/>
      <c r="Q484" s="39" t="s">
        <v>571</v>
      </c>
      <c r="R484" s="39"/>
      <c r="S484" s="38">
        <f>(J484*'"Вес" ПИР'!$B$13+L484*'"Вес" ПИР'!$B$14+N484*'"Вес" ПИР'!$B$15+P484*'"Вес" ПИР'!$B$16+R484*'"Вес" ПИР'!$B$17)/100</f>
        <v>0</v>
      </c>
      <c r="T484" s="39" t="s">
        <v>421</v>
      </c>
      <c r="U484" s="39"/>
      <c r="V484" s="39" t="s">
        <v>900</v>
      </c>
      <c r="W484" s="39"/>
      <c r="X484" s="72">
        <f>(U484*'"Вес" ПИР'!$B$22+W484*'"Вес" ПИР'!$B$23)/100</f>
        <v>0</v>
      </c>
      <c r="Y484" s="39"/>
      <c r="Z484" s="39"/>
      <c r="AA484" s="39"/>
      <c r="AB484" s="39"/>
      <c r="AC484" s="39"/>
      <c r="AD484" s="39"/>
      <c r="AE484" s="39"/>
      <c r="AF484" s="39"/>
      <c r="AG484" s="38">
        <f>(Z484*'"Вес" ПИР'!$B$28+AB484*'"Вес" ПИР'!$B$29+AD484*'"Вес" ПИР'!$B$30+AF484*'"Вес" ПИР'!$B$31)/100</f>
        <v>0</v>
      </c>
      <c r="AH484" s="39" t="s">
        <v>571</v>
      </c>
      <c r="AI484" s="39"/>
      <c r="AJ484" s="39" t="s">
        <v>575</v>
      </c>
      <c r="AK484" s="39"/>
      <c r="AL484" s="39" t="s">
        <v>571</v>
      </c>
      <c r="AM484" s="39"/>
      <c r="AN484" s="39" t="s">
        <v>571</v>
      </c>
      <c r="AO484" s="39"/>
      <c r="AP484" s="39" t="s">
        <v>575</v>
      </c>
      <c r="AQ484" s="39"/>
      <c r="AR484" s="39" t="s">
        <v>575</v>
      </c>
      <c r="AS484" s="39"/>
      <c r="AT484" s="39" t="s">
        <v>575</v>
      </c>
      <c r="AU484" s="39"/>
      <c r="AV484" s="39"/>
      <c r="AW484" s="39"/>
      <c r="AX484" s="39"/>
      <c r="AY484" s="39"/>
      <c r="AZ484" s="39"/>
      <c r="BA484" s="39"/>
      <c r="BB484" s="72">
        <f>(AI484*'"Вес" ПИР'!$B$36+AK484*'"Вес" ПИР'!$B$37+AM484*'"Вес" ПИР'!$B$38+AO484*'"Вес" ПИР'!$B$39+AQ484*'"Вес" ПИР'!$B$40+AS484*'"Вес" ПИР'!$B$41+AU484*'"Вес" ПИР'!$B$42+AW484*'"Вес" ПИР'!$B$43+AY484*'"Вес" ПИР'!$B$44+BA484*'"Вес" ПИР'!$B$45)/100</f>
        <v>0</v>
      </c>
      <c r="BC484" s="39" t="s">
        <v>576</v>
      </c>
      <c r="BD484" s="39"/>
      <c r="BE484" s="39" t="s">
        <v>576</v>
      </c>
      <c r="BF484" s="57"/>
      <c r="BG484" s="72">
        <f>(BD484*'"Вес" ПИР'!$B$50+BF484*'"Вес" ПИР'!$B$51)/100</f>
        <v>0</v>
      </c>
      <c r="BH484" s="39"/>
      <c r="BI484" s="72">
        <v>0</v>
      </c>
      <c r="BJ484" s="39"/>
      <c r="BK484" s="54" t="s">
        <v>901</v>
      </c>
      <c r="BL484" s="38">
        <f>(S484*'"Вес" ПИР'!$B$3+X484*'"Вес" ПИР'!$B$4+AG484*'"Вес" ПИР'!$B$5+BB484*'"Вес" ПИР'!$B$6+BG484*'"Вес" ПИР'!$B$7+BI484*'"Вес" ПИР'!$B$8)/100</f>
        <v>0</v>
      </c>
    </row>
    <row r="485" spans="1:64" ht="28">
      <c r="A485" s="54"/>
      <c r="B485" s="54">
        <v>2026</v>
      </c>
      <c r="C485" s="39" t="s">
        <v>894</v>
      </c>
      <c r="D485" s="39">
        <v>314841200</v>
      </c>
      <c r="E485" s="39" t="s">
        <v>895</v>
      </c>
      <c r="F485" s="39" t="s">
        <v>928</v>
      </c>
      <c r="G485" s="39" t="s">
        <v>938</v>
      </c>
      <c r="H485" s="39" t="s">
        <v>940</v>
      </c>
      <c r="I485" s="39" t="s">
        <v>418</v>
      </c>
      <c r="J485" s="39"/>
      <c r="K485" s="39" t="s">
        <v>571</v>
      </c>
      <c r="L485" s="39"/>
      <c r="M485" s="39" t="s">
        <v>570</v>
      </c>
      <c r="N485" s="39"/>
      <c r="O485" s="39" t="s">
        <v>899</v>
      </c>
      <c r="P485" s="39"/>
      <c r="Q485" s="39" t="s">
        <v>571</v>
      </c>
      <c r="R485" s="39"/>
      <c r="S485" s="38">
        <f>(J485*'"Вес" ПИР'!$B$13+L485*'"Вес" ПИР'!$B$14+N485*'"Вес" ПИР'!$B$15+P485*'"Вес" ПИР'!$B$16+R485*'"Вес" ПИР'!$B$17)/100</f>
        <v>0</v>
      </c>
      <c r="T485" s="39" t="s">
        <v>421</v>
      </c>
      <c r="U485" s="39"/>
      <c r="V485" s="39" t="s">
        <v>900</v>
      </c>
      <c r="W485" s="39"/>
      <c r="X485" s="72">
        <f>(U485*'"Вес" ПИР'!$B$22+W485*'"Вес" ПИР'!$B$23)/100</f>
        <v>0</v>
      </c>
      <c r="Y485" s="39"/>
      <c r="Z485" s="39"/>
      <c r="AA485" s="39"/>
      <c r="AB485" s="39"/>
      <c r="AC485" s="39"/>
      <c r="AD485" s="39"/>
      <c r="AE485" s="39"/>
      <c r="AF485" s="39"/>
      <c r="AG485" s="38">
        <f>(Z485*'"Вес" ПИР'!$B$28+AB485*'"Вес" ПИР'!$B$29+AD485*'"Вес" ПИР'!$B$30+AF485*'"Вес" ПИР'!$B$31)/100</f>
        <v>0</v>
      </c>
      <c r="AH485" s="39" t="s">
        <v>571</v>
      </c>
      <c r="AI485" s="39"/>
      <c r="AJ485" s="39" t="s">
        <v>575</v>
      </c>
      <c r="AK485" s="39"/>
      <c r="AL485" s="39" t="s">
        <v>571</v>
      </c>
      <c r="AM485" s="39"/>
      <c r="AN485" s="39" t="s">
        <v>571</v>
      </c>
      <c r="AO485" s="39"/>
      <c r="AP485" s="39" t="s">
        <v>575</v>
      </c>
      <c r="AQ485" s="39"/>
      <c r="AR485" s="39" t="s">
        <v>575</v>
      </c>
      <c r="AS485" s="39"/>
      <c r="AT485" s="39" t="s">
        <v>575</v>
      </c>
      <c r="AU485" s="39"/>
      <c r="AV485" s="39"/>
      <c r="AW485" s="39"/>
      <c r="AX485" s="39"/>
      <c r="AY485" s="39"/>
      <c r="AZ485" s="39"/>
      <c r="BA485" s="39"/>
      <c r="BB485" s="72">
        <f>(AI485*'"Вес" ПИР'!$B$36+AK485*'"Вес" ПИР'!$B$37+AM485*'"Вес" ПИР'!$B$38+AO485*'"Вес" ПИР'!$B$39+AQ485*'"Вес" ПИР'!$B$40+AS485*'"Вес" ПИР'!$B$41+AU485*'"Вес" ПИР'!$B$42+AW485*'"Вес" ПИР'!$B$43+AY485*'"Вес" ПИР'!$B$44+BA485*'"Вес" ПИР'!$B$45)/100</f>
        <v>0</v>
      </c>
      <c r="BC485" s="39" t="s">
        <v>576</v>
      </c>
      <c r="BD485" s="39"/>
      <c r="BE485" s="39" t="s">
        <v>576</v>
      </c>
      <c r="BF485" s="57"/>
      <c r="BG485" s="72">
        <f>(BD485*'"Вес" ПИР'!$B$50+BF485*'"Вес" ПИР'!$B$51)/100</f>
        <v>0</v>
      </c>
      <c r="BH485" s="39"/>
      <c r="BI485" s="72">
        <v>0</v>
      </c>
      <c r="BJ485" s="39"/>
      <c r="BK485" s="54" t="s">
        <v>901</v>
      </c>
      <c r="BL485" s="38">
        <f>(S485*'"Вес" ПИР'!$B$3+X485*'"Вес" ПИР'!$B$4+AG485*'"Вес" ПИР'!$B$5+BB485*'"Вес" ПИР'!$B$6+BG485*'"Вес" ПИР'!$B$7+BI485*'"Вес" ПИР'!$B$8)/100</f>
        <v>0</v>
      </c>
    </row>
    <row r="486" spans="1:64" ht="28">
      <c r="A486" s="54"/>
      <c r="B486" s="54">
        <v>2026</v>
      </c>
      <c r="C486" s="39" t="s">
        <v>894</v>
      </c>
      <c r="D486" s="39">
        <v>314843100</v>
      </c>
      <c r="E486" s="39" t="s">
        <v>895</v>
      </c>
      <c r="F486" s="39" t="s">
        <v>928</v>
      </c>
      <c r="G486" s="39" t="s">
        <v>921</v>
      </c>
      <c r="H486" s="39" t="s">
        <v>921</v>
      </c>
      <c r="I486" s="39" t="s">
        <v>418</v>
      </c>
      <c r="J486" s="39"/>
      <c r="K486" s="39" t="s">
        <v>571</v>
      </c>
      <c r="L486" s="39"/>
      <c r="M486" s="39" t="s">
        <v>570</v>
      </c>
      <c r="N486" s="39"/>
      <c r="O486" s="39" t="s">
        <v>899</v>
      </c>
      <c r="P486" s="39"/>
      <c r="Q486" s="39" t="s">
        <v>571</v>
      </c>
      <c r="R486" s="39"/>
      <c r="S486" s="38">
        <f>(J486*'"Вес" ПИР'!$B$13+L486*'"Вес" ПИР'!$B$14+N486*'"Вес" ПИР'!$B$15+P486*'"Вес" ПИР'!$B$16+R486*'"Вес" ПИР'!$B$17)/100</f>
        <v>0</v>
      </c>
      <c r="T486" s="39" t="s">
        <v>421</v>
      </c>
      <c r="U486" s="39"/>
      <c r="V486" s="39" t="s">
        <v>900</v>
      </c>
      <c r="W486" s="39"/>
      <c r="X486" s="72">
        <f>(U486*'"Вес" ПИР'!$B$22+W486*'"Вес" ПИР'!$B$23)/100</f>
        <v>0</v>
      </c>
      <c r="Y486" s="39"/>
      <c r="Z486" s="39"/>
      <c r="AA486" s="39"/>
      <c r="AB486" s="39"/>
      <c r="AC486" s="39"/>
      <c r="AD486" s="39"/>
      <c r="AE486" s="39"/>
      <c r="AF486" s="39"/>
      <c r="AG486" s="38">
        <f>(Z486*'"Вес" ПИР'!$B$28+AB486*'"Вес" ПИР'!$B$29+AD486*'"Вес" ПИР'!$B$30+AF486*'"Вес" ПИР'!$B$31)/100</f>
        <v>0</v>
      </c>
      <c r="AH486" s="39" t="s">
        <v>571</v>
      </c>
      <c r="AI486" s="39"/>
      <c r="AJ486" s="39" t="s">
        <v>575</v>
      </c>
      <c r="AK486" s="39"/>
      <c r="AL486" s="39" t="s">
        <v>571</v>
      </c>
      <c r="AM486" s="39"/>
      <c r="AN486" s="39" t="s">
        <v>571</v>
      </c>
      <c r="AO486" s="39"/>
      <c r="AP486" s="39" t="s">
        <v>575</v>
      </c>
      <c r="AQ486" s="39"/>
      <c r="AR486" s="39" t="s">
        <v>575</v>
      </c>
      <c r="AS486" s="39"/>
      <c r="AT486" s="39" t="s">
        <v>575</v>
      </c>
      <c r="AU486" s="39"/>
      <c r="AV486" s="39"/>
      <c r="AW486" s="39"/>
      <c r="AX486" s="39"/>
      <c r="AY486" s="39"/>
      <c r="AZ486" s="39"/>
      <c r="BA486" s="39"/>
      <c r="BB486" s="72">
        <f>(AI486*'"Вес" ПИР'!$B$36+AK486*'"Вес" ПИР'!$B$37+AM486*'"Вес" ПИР'!$B$38+AO486*'"Вес" ПИР'!$B$39+AQ486*'"Вес" ПИР'!$B$40+AS486*'"Вес" ПИР'!$B$41+AU486*'"Вес" ПИР'!$B$42+AW486*'"Вес" ПИР'!$B$43+AY486*'"Вес" ПИР'!$B$44+BA486*'"Вес" ПИР'!$B$45)/100</f>
        <v>0</v>
      </c>
      <c r="BC486" s="39" t="s">
        <v>576</v>
      </c>
      <c r="BD486" s="39"/>
      <c r="BE486" s="39" t="s">
        <v>576</v>
      </c>
      <c r="BF486" s="57"/>
      <c r="BG486" s="72">
        <f>(BD486*'"Вес" ПИР'!$B$50+BF486*'"Вес" ПИР'!$B$51)/100</f>
        <v>0</v>
      </c>
      <c r="BH486" s="39"/>
      <c r="BI486" s="72">
        <v>0</v>
      </c>
      <c r="BJ486" s="39"/>
      <c r="BK486" s="54" t="s">
        <v>901</v>
      </c>
      <c r="BL486" s="38">
        <f>(S486*'"Вес" ПИР'!$B$3+X486*'"Вес" ПИР'!$B$4+AG486*'"Вес" ПИР'!$B$5+BB486*'"Вес" ПИР'!$B$6+BG486*'"Вес" ПИР'!$B$7+BI486*'"Вес" ПИР'!$B$8)/100</f>
        <v>0</v>
      </c>
    </row>
    <row r="487" spans="1:64" ht="28">
      <c r="A487" s="54"/>
      <c r="B487" s="54">
        <v>2026</v>
      </c>
      <c r="C487" s="39" t="s">
        <v>894</v>
      </c>
      <c r="D487" s="39">
        <v>314847200</v>
      </c>
      <c r="E487" s="39" t="s">
        <v>895</v>
      </c>
      <c r="F487" s="39" t="s">
        <v>928</v>
      </c>
      <c r="G487" s="39" t="s">
        <v>941</v>
      </c>
      <c r="H487" s="39" t="s">
        <v>942</v>
      </c>
      <c r="I487" s="39" t="s">
        <v>418</v>
      </c>
      <c r="J487" s="39"/>
      <c r="K487" s="39" t="s">
        <v>571</v>
      </c>
      <c r="L487" s="39"/>
      <c r="M487" s="39" t="s">
        <v>570</v>
      </c>
      <c r="N487" s="39"/>
      <c r="O487" s="39" t="s">
        <v>899</v>
      </c>
      <c r="P487" s="39"/>
      <c r="Q487" s="39" t="s">
        <v>571</v>
      </c>
      <c r="R487" s="39"/>
      <c r="S487" s="38">
        <f>(J487*'"Вес" ПИР'!$B$13+L487*'"Вес" ПИР'!$B$14+N487*'"Вес" ПИР'!$B$15+P487*'"Вес" ПИР'!$B$16+R487*'"Вес" ПИР'!$B$17)/100</f>
        <v>0</v>
      </c>
      <c r="T487" s="39" t="s">
        <v>421</v>
      </c>
      <c r="U487" s="39"/>
      <c r="V487" s="39" t="s">
        <v>900</v>
      </c>
      <c r="W487" s="39"/>
      <c r="X487" s="72">
        <f>(U487*'"Вес" ПИР'!$B$22+W487*'"Вес" ПИР'!$B$23)/100</f>
        <v>0</v>
      </c>
      <c r="Y487" s="39"/>
      <c r="Z487" s="39"/>
      <c r="AA487" s="39"/>
      <c r="AB487" s="39"/>
      <c r="AC487" s="39"/>
      <c r="AD487" s="39"/>
      <c r="AE487" s="39"/>
      <c r="AF487" s="39"/>
      <c r="AG487" s="38">
        <f>(Z487*'"Вес" ПИР'!$B$28+AB487*'"Вес" ПИР'!$B$29+AD487*'"Вес" ПИР'!$B$30+AF487*'"Вес" ПИР'!$B$31)/100</f>
        <v>0</v>
      </c>
      <c r="AH487" s="39" t="s">
        <v>571</v>
      </c>
      <c r="AI487" s="39"/>
      <c r="AJ487" s="39" t="s">
        <v>575</v>
      </c>
      <c r="AK487" s="39"/>
      <c r="AL487" s="39" t="s">
        <v>571</v>
      </c>
      <c r="AM487" s="39"/>
      <c r="AN487" s="39" t="s">
        <v>571</v>
      </c>
      <c r="AO487" s="39"/>
      <c r="AP487" s="39" t="s">
        <v>575</v>
      </c>
      <c r="AQ487" s="39"/>
      <c r="AR487" s="39" t="s">
        <v>575</v>
      </c>
      <c r="AS487" s="39"/>
      <c r="AT487" s="39" t="s">
        <v>575</v>
      </c>
      <c r="AU487" s="39"/>
      <c r="AV487" s="39"/>
      <c r="AW487" s="39"/>
      <c r="AX487" s="39"/>
      <c r="AY487" s="39"/>
      <c r="AZ487" s="39"/>
      <c r="BA487" s="39"/>
      <c r="BB487" s="72">
        <f>(AI487*'"Вес" ПИР'!$B$36+AK487*'"Вес" ПИР'!$B$37+AM487*'"Вес" ПИР'!$B$38+AO487*'"Вес" ПИР'!$B$39+AQ487*'"Вес" ПИР'!$B$40+AS487*'"Вес" ПИР'!$B$41+AU487*'"Вес" ПИР'!$B$42+AW487*'"Вес" ПИР'!$B$43+AY487*'"Вес" ПИР'!$B$44+BA487*'"Вес" ПИР'!$B$45)/100</f>
        <v>0</v>
      </c>
      <c r="BC487" s="39" t="s">
        <v>576</v>
      </c>
      <c r="BD487" s="39"/>
      <c r="BE487" s="39" t="s">
        <v>576</v>
      </c>
      <c r="BF487" s="57"/>
      <c r="BG487" s="72">
        <f>(BD487*'"Вес" ПИР'!$B$50+BF487*'"Вес" ПИР'!$B$51)/100</f>
        <v>0</v>
      </c>
      <c r="BH487" s="39"/>
      <c r="BI487" s="72">
        <v>0</v>
      </c>
      <c r="BJ487" s="39"/>
      <c r="BK487" s="54" t="s">
        <v>901</v>
      </c>
      <c r="BL487" s="38">
        <f>(S487*'"Вес" ПИР'!$B$3+X487*'"Вес" ПИР'!$B$4+AG487*'"Вес" ПИР'!$B$5+BB487*'"Вес" ПИР'!$B$6+BG487*'"Вес" ПИР'!$B$7+BI487*'"Вес" ПИР'!$B$8)/100</f>
        <v>0</v>
      </c>
    </row>
    <row r="488" spans="1:64" ht="28">
      <c r="A488" s="54"/>
      <c r="B488" s="54">
        <v>2026</v>
      </c>
      <c r="C488" s="39" t="s">
        <v>894</v>
      </c>
      <c r="D488" s="39">
        <v>314847300</v>
      </c>
      <c r="E488" s="39" t="s">
        <v>895</v>
      </c>
      <c r="F488" s="39" t="s">
        <v>928</v>
      </c>
      <c r="G488" s="39" t="s">
        <v>941</v>
      </c>
      <c r="H488" s="39" t="s">
        <v>943</v>
      </c>
      <c r="I488" s="39" t="s">
        <v>418</v>
      </c>
      <c r="J488" s="39"/>
      <c r="K488" s="39" t="s">
        <v>571</v>
      </c>
      <c r="L488" s="39"/>
      <c r="M488" s="39" t="s">
        <v>570</v>
      </c>
      <c r="N488" s="39"/>
      <c r="O488" s="39" t="s">
        <v>899</v>
      </c>
      <c r="P488" s="39"/>
      <c r="Q488" s="39" t="s">
        <v>571</v>
      </c>
      <c r="R488" s="39"/>
      <c r="S488" s="38">
        <f>(J488*'"Вес" ПИР'!$B$13+L488*'"Вес" ПИР'!$B$14+N488*'"Вес" ПИР'!$B$15+P488*'"Вес" ПИР'!$B$16+R488*'"Вес" ПИР'!$B$17)/100</f>
        <v>0</v>
      </c>
      <c r="T488" s="39" t="s">
        <v>421</v>
      </c>
      <c r="U488" s="39"/>
      <c r="V488" s="39" t="s">
        <v>900</v>
      </c>
      <c r="W488" s="39"/>
      <c r="X488" s="72">
        <f>(U488*'"Вес" ПИР'!$B$22+W488*'"Вес" ПИР'!$B$23)/100</f>
        <v>0</v>
      </c>
      <c r="Y488" s="39"/>
      <c r="Z488" s="39"/>
      <c r="AA488" s="39"/>
      <c r="AB488" s="39"/>
      <c r="AC488" s="39"/>
      <c r="AD488" s="39"/>
      <c r="AE488" s="39"/>
      <c r="AF488" s="39"/>
      <c r="AG488" s="38">
        <f>(Z488*'"Вес" ПИР'!$B$28+AB488*'"Вес" ПИР'!$B$29+AD488*'"Вес" ПИР'!$B$30+AF488*'"Вес" ПИР'!$B$31)/100</f>
        <v>0</v>
      </c>
      <c r="AH488" s="39" t="s">
        <v>571</v>
      </c>
      <c r="AI488" s="39"/>
      <c r="AJ488" s="39" t="s">
        <v>575</v>
      </c>
      <c r="AK488" s="39"/>
      <c r="AL488" s="39" t="s">
        <v>571</v>
      </c>
      <c r="AM488" s="39"/>
      <c r="AN488" s="39" t="s">
        <v>571</v>
      </c>
      <c r="AO488" s="39"/>
      <c r="AP488" s="39" t="s">
        <v>575</v>
      </c>
      <c r="AQ488" s="39"/>
      <c r="AR488" s="39" t="s">
        <v>575</v>
      </c>
      <c r="AS488" s="39"/>
      <c r="AT488" s="39" t="s">
        <v>575</v>
      </c>
      <c r="AU488" s="39"/>
      <c r="AV488" s="39"/>
      <c r="AW488" s="39"/>
      <c r="AX488" s="39"/>
      <c r="AY488" s="39"/>
      <c r="AZ488" s="39"/>
      <c r="BA488" s="39"/>
      <c r="BB488" s="72">
        <f>(AI488*'"Вес" ПИР'!$B$36+AK488*'"Вес" ПИР'!$B$37+AM488*'"Вес" ПИР'!$B$38+AO488*'"Вес" ПИР'!$B$39+AQ488*'"Вес" ПИР'!$B$40+AS488*'"Вес" ПИР'!$B$41+AU488*'"Вес" ПИР'!$B$42+AW488*'"Вес" ПИР'!$B$43+AY488*'"Вес" ПИР'!$B$44+BA488*'"Вес" ПИР'!$B$45)/100</f>
        <v>0</v>
      </c>
      <c r="BC488" s="39" t="s">
        <v>576</v>
      </c>
      <c r="BD488" s="39"/>
      <c r="BE488" s="39" t="s">
        <v>576</v>
      </c>
      <c r="BF488" s="57"/>
      <c r="BG488" s="72">
        <f>(BD488*'"Вес" ПИР'!$B$50+BF488*'"Вес" ПИР'!$B$51)/100</f>
        <v>0</v>
      </c>
      <c r="BH488" s="39"/>
      <c r="BI488" s="72">
        <v>0</v>
      </c>
      <c r="BJ488" s="39"/>
      <c r="BK488" s="54" t="s">
        <v>901</v>
      </c>
      <c r="BL488" s="38">
        <f>(S488*'"Вес" ПИР'!$B$3+X488*'"Вес" ПИР'!$B$4+AG488*'"Вес" ПИР'!$B$5+BB488*'"Вес" ПИР'!$B$6+BG488*'"Вес" ПИР'!$B$7+BI488*'"Вес" ПИР'!$B$8)/100</f>
        <v>0</v>
      </c>
    </row>
    <row r="489" spans="1:64" ht="28">
      <c r="A489" s="54"/>
      <c r="B489" s="54">
        <v>2026</v>
      </c>
      <c r="C489" s="39" t="s">
        <v>894</v>
      </c>
      <c r="D489" s="39">
        <v>314849300</v>
      </c>
      <c r="E489" s="39" t="s">
        <v>895</v>
      </c>
      <c r="F489" s="39" t="s">
        <v>928</v>
      </c>
      <c r="G489" s="39" t="s">
        <v>944</v>
      </c>
      <c r="H489" s="39" t="s">
        <v>945</v>
      </c>
      <c r="I489" s="39" t="s">
        <v>418</v>
      </c>
      <c r="J489" s="39"/>
      <c r="K489" s="39" t="s">
        <v>571</v>
      </c>
      <c r="L489" s="39"/>
      <c r="M489" s="39" t="s">
        <v>570</v>
      </c>
      <c r="N489" s="39"/>
      <c r="O489" s="39" t="s">
        <v>899</v>
      </c>
      <c r="P489" s="39"/>
      <c r="Q489" s="39" t="s">
        <v>571</v>
      </c>
      <c r="R489" s="39"/>
      <c r="S489" s="38">
        <f>(J489*'"Вес" ПИР'!$B$13+L489*'"Вес" ПИР'!$B$14+N489*'"Вес" ПИР'!$B$15+P489*'"Вес" ПИР'!$B$16+R489*'"Вес" ПИР'!$B$17)/100</f>
        <v>0</v>
      </c>
      <c r="T489" s="39" t="s">
        <v>421</v>
      </c>
      <c r="U489" s="39"/>
      <c r="V489" s="39" t="s">
        <v>900</v>
      </c>
      <c r="W489" s="39"/>
      <c r="X489" s="72">
        <f>(U489*'"Вес" ПИР'!$B$22+W489*'"Вес" ПИР'!$B$23)/100</f>
        <v>0</v>
      </c>
      <c r="Y489" s="39"/>
      <c r="Z489" s="39"/>
      <c r="AA489" s="39"/>
      <c r="AB489" s="39"/>
      <c r="AC489" s="39"/>
      <c r="AD489" s="39"/>
      <c r="AE489" s="39"/>
      <c r="AF489" s="39"/>
      <c r="AG489" s="38">
        <f>(Z489*'"Вес" ПИР'!$B$28+AB489*'"Вес" ПИР'!$B$29+AD489*'"Вес" ПИР'!$B$30+AF489*'"Вес" ПИР'!$B$31)/100</f>
        <v>0</v>
      </c>
      <c r="AH489" s="39" t="s">
        <v>571</v>
      </c>
      <c r="AI489" s="39"/>
      <c r="AJ489" s="39" t="s">
        <v>575</v>
      </c>
      <c r="AK489" s="39"/>
      <c r="AL489" s="39" t="s">
        <v>571</v>
      </c>
      <c r="AM489" s="39"/>
      <c r="AN489" s="39" t="s">
        <v>571</v>
      </c>
      <c r="AO489" s="39"/>
      <c r="AP489" s="39" t="s">
        <v>575</v>
      </c>
      <c r="AQ489" s="39"/>
      <c r="AR489" s="39" t="s">
        <v>575</v>
      </c>
      <c r="AS489" s="39"/>
      <c r="AT489" s="39" t="s">
        <v>575</v>
      </c>
      <c r="AU489" s="39"/>
      <c r="AV489" s="39"/>
      <c r="AW489" s="39"/>
      <c r="AX489" s="39"/>
      <c r="AY489" s="39"/>
      <c r="AZ489" s="39"/>
      <c r="BA489" s="39"/>
      <c r="BB489" s="72">
        <f>(AI489*'"Вес" ПИР'!$B$36+AK489*'"Вес" ПИР'!$B$37+AM489*'"Вес" ПИР'!$B$38+AO489*'"Вес" ПИР'!$B$39+AQ489*'"Вес" ПИР'!$B$40+AS489*'"Вес" ПИР'!$B$41+AU489*'"Вес" ПИР'!$B$42+AW489*'"Вес" ПИР'!$B$43+AY489*'"Вес" ПИР'!$B$44+BA489*'"Вес" ПИР'!$B$45)/100</f>
        <v>0</v>
      </c>
      <c r="BC489" s="39" t="s">
        <v>576</v>
      </c>
      <c r="BD489" s="39"/>
      <c r="BE489" s="39" t="s">
        <v>576</v>
      </c>
      <c r="BF489" s="57"/>
      <c r="BG489" s="72">
        <f>(BD489*'"Вес" ПИР'!$B$50+BF489*'"Вес" ПИР'!$B$51)/100</f>
        <v>0</v>
      </c>
      <c r="BH489" s="39"/>
      <c r="BI489" s="72">
        <v>0</v>
      </c>
      <c r="BJ489" s="39"/>
      <c r="BK489" s="54" t="s">
        <v>901</v>
      </c>
      <c r="BL489" s="38">
        <f>(S489*'"Вес" ПИР'!$B$3+X489*'"Вес" ПИР'!$B$4+AG489*'"Вес" ПИР'!$B$5+BB489*'"Вес" ПИР'!$B$6+BG489*'"Вес" ПИР'!$B$7+BI489*'"Вес" ПИР'!$B$8)/100</f>
        <v>0</v>
      </c>
    </row>
    <row r="490" spans="1:64" ht="28">
      <c r="A490" s="54"/>
      <c r="B490" s="54">
        <v>2026</v>
      </c>
      <c r="C490" s="39" t="s">
        <v>894</v>
      </c>
      <c r="D490" s="39">
        <v>314849400</v>
      </c>
      <c r="E490" s="39" t="s">
        <v>895</v>
      </c>
      <c r="F490" s="39" t="s">
        <v>928</v>
      </c>
      <c r="G490" s="39" t="s">
        <v>944</v>
      </c>
      <c r="H490" s="39" t="s">
        <v>946</v>
      </c>
      <c r="I490" s="39" t="s">
        <v>418</v>
      </c>
      <c r="J490" s="39"/>
      <c r="K490" s="39" t="s">
        <v>571</v>
      </c>
      <c r="L490" s="39"/>
      <c r="M490" s="39" t="s">
        <v>570</v>
      </c>
      <c r="N490" s="39"/>
      <c r="O490" s="39" t="s">
        <v>899</v>
      </c>
      <c r="P490" s="39"/>
      <c r="Q490" s="39" t="s">
        <v>571</v>
      </c>
      <c r="R490" s="39"/>
      <c r="S490" s="38">
        <f>(J490*'"Вес" ПИР'!$B$13+L490*'"Вес" ПИР'!$B$14+N490*'"Вес" ПИР'!$B$15+P490*'"Вес" ПИР'!$B$16+R490*'"Вес" ПИР'!$B$17)/100</f>
        <v>0</v>
      </c>
      <c r="T490" s="39" t="s">
        <v>421</v>
      </c>
      <c r="U490" s="39"/>
      <c r="V490" s="39" t="s">
        <v>900</v>
      </c>
      <c r="W490" s="39"/>
      <c r="X490" s="72">
        <f>(U490*'"Вес" ПИР'!$B$22+W490*'"Вес" ПИР'!$B$23)/100</f>
        <v>0</v>
      </c>
      <c r="Y490" s="39"/>
      <c r="Z490" s="39"/>
      <c r="AA490" s="39"/>
      <c r="AB490" s="39"/>
      <c r="AC490" s="39"/>
      <c r="AD490" s="39"/>
      <c r="AE490" s="39"/>
      <c r="AF490" s="39"/>
      <c r="AG490" s="38">
        <f>(Z490*'"Вес" ПИР'!$B$28+AB490*'"Вес" ПИР'!$B$29+AD490*'"Вес" ПИР'!$B$30+AF490*'"Вес" ПИР'!$B$31)/100</f>
        <v>0</v>
      </c>
      <c r="AH490" s="39" t="s">
        <v>571</v>
      </c>
      <c r="AI490" s="39"/>
      <c r="AJ490" s="39" t="s">
        <v>575</v>
      </c>
      <c r="AK490" s="39"/>
      <c r="AL490" s="39" t="s">
        <v>571</v>
      </c>
      <c r="AM490" s="39"/>
      <c r="AN490" s="39" t="s">
        <v>571</v>
      </c>
      <c r="AO490" s="39"/>
      <c r="AP490" s="39" t="s">
        <v>575</v>
      </c>
      <c r="AQ490" s="39"/>
      <c r="AR490" s="39" t="s">
        <v>575</v>
      </c>
      <c r="AS490" s="39"/>
      <c r="AT490" s="39" t="s">
        <v>575</v>
      </c>
      <c r="AU490" s="39"/>
      <c r="AV490" s="39"/>
      <c r="AW490" s="39"/>
      <c r="AX490" s="39"/>
      <c r="AY490" s="39"/>
      <c r="AZ490" s="39"/>
      <c r="BA490" s="39"/>
      <c r="BB490" s="72">
        <f>(AI490*'"Вес" ПИР'!$B$36+AK490*'"Вес" ПИР'!$B$37+AM490*'"Вес" ПИР'!$B$38+AO490*'"Вес" ПИР'!$B$39+AQ490*'"Вес" ПИР'!$B$40+AS490*'"Вес" ПИР'!$B$41+AU490*'"Вес" ПИР'!$B$42+AW490*'"Вес" ПИР'!$B$43+AY490*'"Вес" ПИР'!$B$44+BA490*'"Вес" ПИР'!$B$45)/100</f>
        <v>0</v>
      </c>
      <c r="BC490" s="39" t="s">
        <v>576</v>
      </c>
      <c r="BD490" s="39"/>
      <c r="BE490" s="39" t="s">
        <v>576</v>
      </c>
      <c r="BF490" s="57"/>
      <c r="BG490" s="72">
        <f>(BD490*'"Вес" ПИР'!$B$50+BF490*'"Вес" ПИР'!$B$51)/100</f>
        <v>0</v>
      </c>
      <c r="BH490" s="39"/>
      <c r="BI490" s="72">
        <v>0</v>
      </c>
      <c r="BJ490" s="39"/>
      <c r="BK490" s="54" t="s">
        <v>901</v>
      </c>
      <c r="BL490" s="38">
        <f>(S490*'"Вес" ПИР'!$B$3+X490*'"Вес" ПИР'!$B$4+AG490*'"Вес" ПИР'!$B$5+BB490*'"Вес" ПИР'!$B$6+BG490*'"Вес" ПИР'!$B$7+BI490*'"Вес" ПИР'!$B$8)/100</f>
        <v>0</v>
      </c>
    </row>
    <row r="491" spans="1:64" ht="28">
      <c r="A491" s="54"/>
      <c r="B491" s="54">
        <v>2026</v>
      </c>
      <c r="C491" s="39" t="s">
        <v>894</v>
      </c>
      <c r="D491" s="39">
        <v>314856300</v>
      </c>
      <c r="E491" s="39" t="s">
        <v>895</v>
      </c>
      <c r="F491" s="39" t="s">
        <v>928</v>
      </c>
      <c r="G491" s="39" t="s">
        <v>947</v>
      </c>
      <c r="H491" s="39" t="s">
        <v>948</v>
      </c>
      <c r="I491" s="39" t="s">
        <v>418</v>
      </c>
      <c r="J491" s="39"/>
      <c r="K491" s="39" t="s">
        <v>571</v>
      </c>
      <c r="L491" s="39"/>
      <c r="M491" s="39" t="s">
        <v>570</v>
      </c>
      <c r="N491" s="39"/>
      <c r="O491" s="39" t="s">
        <v>899</v>
      </c>
      <c r="P491" s="39"/>
      <c r="Q491" s="39" t="s">
        <v>571</v>
      </c>
      <c r="R491" s="39"/>
      <c r="S491" s="38">
        <f>(J491*'"Вес" ПИР'!$B$13+L491*'"Вес" ПИР'!$B$14+N491*'"Вес" ПИР'!$B$15+P491*'"Вес" ПИР'!$B$16+R491*'"Вес" ПИР'!$B$17)/100</f>
        <v>0</v>
      </c>
      <c r="T491" s="39" t="s">
        <v>421</v>
      </c>
      <c r="U491" s="39"/>
      <c r="V491" s="39" t="s">
        <v>900</v>
      </c>
      <c r="W491" s="39"/>
      <c r="X491" s="72">
        <f>(U491*'"Вес" ПИР'!$B$22+W491*'"Вес" ПИР'!$B$23)/100</f>
        <v>0</v>
      </c>
      <c r="Y491" s="39"/>
      <c r="Z491" s="39"/>
      <c r="AA491" s="39"/>
      <c r="AB491" s="39"/>
      <c r="AC491" s="39"/>
      <c r="AD491" s="39"/>
      <c r="AE491" s="39"/>
      <c r="AF491" s="39"/>
      <c r="AG491" s="38">
        <f>(Z491*'"Вес" ПИР'!$B$28+AB491*'"Вес" ПИР'!$B$29+AD491*'"Вес" ПИР'!$B$30+AF491*'"Вес" ПИР'!$B$31)/100</f>
        <v>0</v>
      </c>
      <c r="AH491" s="39" t="s">
        <v>571</v>
      </c>
      <c r="AI491" s="39"/>
      <c r="AJ491" s="39" t="s">
        <v>575</v>
      </c>
      <c r="AK491" s="39"/>
      <c r="AL491" s="39" t="s">
        <v>571</v>
      </c>
      <c r="AM491" s="39"/>
      <c r="AN491" s="39" t="s">
        <v>571</v>
      </c>
      <c r="AO491" s="39"/>
      <c r="AP491" s="39" t="s">
        <v>575</v>
      </c>
      <c r="AQ491" s="39"/>
      <c r="AR491" s="39" t="s">
        <v>575</v>
      </c>
      <c r="AS491" s="39"/>
      <c r="AT491" s="39" t="s">
        <v>575</v>
      </c>
      <c r="AU491" s="39"/>
      <c r="AV491" s="39"/>
      <c r="AW491" s="39"/>
      <c r="AX491" s="39"/>
      <c r="AY491" s="39"/>
      <c r="AZ491" s="39"/>
      <c r="BA491" s="39"/>
      <c r="BB491" s="72">
        <f>(AI491*'"Вес" ПИР'!$B$36+AK491*'"Вес" ПИР'!$B$37+AM491*'"Вес" ПИР'!$B$38+AO491*'"Вес" ПИР'!$B$39+AQ491*'"Вес" ПИР'!$B$40+AS491*'"Вес" ПИР'!$B$41+AU491*'"Вес" ПИР'!$B$42+AW491*'"Вес" ПИР'!$B$43+AY491*'"Вес" ПИР'!$B$44+BA491*'"Вес" ПИР'!$B$45)/100</f>
        <v>0</v>
      </c>
      <c r="BC491" s="39" t="s">
        <v>576</v>
      </c>
      <c r="BD491" s="39"/>
      <c r="BE491" s="39" t="s">
        <v>576</v>
      </c>
      <c r="BF491" s="57"/>
      <c r="BG491" s="72">
        <f>(BD491*'"Вес" ПИР'!$B$50+BF491*'"Вес" ПИР'!$B$51)/100</f>
        <v>0</v>
      </c>
      <c r="BH491" s="39"/>
      <c r="BI491" s="72">
        <v>0</v>
      </c>
      <c r="BJ491" s="39"/>
      <c r="BK491" s="54" t="s">
        <v>901</v>
      </c>
      <c r="BL491" s="38">
        <f>(S491*'"Вес" ПИР'!$B$3+X491*'"Вес" ПИР'!$B$4+AG491*'"Вес" ПИР'!$B$5+BB491*'"Вес" ПИР'!$B$6+BG491*'"Вес" ПИР'!$B$7+BI491*'"Вес" ПИР'!$B$8)/100</f>
        <v>0</v>
      </c>
    </row>
    <row r="492" spans="1:64" ht="28">
      <c r="A492" s="54"/>
      <c r="B492" s="54">
        <v>2026</v>
      </c>
      <c r="C492" s="39" t="s">
        <v>894</v>
      </c>
      <c r="D492" s="39">
        <v>313631200</v>
      </c>
      <c r="E492" s="39" t="s">
        <v>895</v>
      </c>
      <c r="F492" s="39" t="s">
        <v>896</v>
      </c>
      <c r="G492" s="39" t="s">
        <v>933</v>
      </c>
      <c r="H492" s="39" t="s">
        <v>949</v>
      </c>
      <c r="I492" s="39" t="s">
        <v>418</v>
      </c>
      <c r="J492" s="39"/>
      <c r="K492" s="39" t="s">
        <v>571</v>
      </c>
      <c r="L492" s="39"/>
      <c r="M492" s="39" t="s">
        <v>570</v>
      </c>
      <c r="N492" s="39"/>
      <c r="O492" s="39" t="s">
        <v>899</v>
      </c>
      <c r="P492" s="39"/>
      <c r="Q492" s="39" t="s">
        <v>571</v>
      </c>
      <c r="R492" s="39"/>
      <c r="S492" s="38">
        <f>(J492*'"Вес" ПИР'!$B$13+L492*'"Вес" ПИР'!$B$14+N492*'"Вес" ПИР'!$B$15+P492*'"Вес" ПИР'!$B$16+R492*'"Вес" ПИР'!$B$17)/100</f>
        <v>0</v>
      </c>
      <c r="T492" s="39" t="s">
        <v>421</v>
      </c>
      <c r="U492" s="39"/>
      <c r="V492" s="39" t="s">
        <v>900</v>
      </c>
      <c r="W492" s="39"/>
      <c r="X492" s="72">
        <f>(U492*'"Вес" ПИР'!$B$22+W492*'"Вес" ПИР'!$B$23)/100</f>
        <v>0</v>
      </c>
      <c r="Y492" s="39"/>
      <c r="Z492" s="39"/>
      <c r="AA492" s="39"/>
      <c r="AB492" s="39"/>
      <c r="AC492" s="39"/>
      <c r="AD492" s="39"/>
      <c r="AE492" s="39"/>
      <c r="AF492" s="39"/>
      <c r="AG492" s="38">
        <f>(Z492*'"Вес" ПИР'!$B$28+AB492*'"Вес" ПИР'!$B$29+AD492*'"Вес" ПИР'!$B$30+AF492*'"Вес" ПИР'!$B$31)/100</f>
        <v>0</v>
      </c>
      <c r="AH492" s="39" t="s">
        <v>571</v>
      </c>
      <c r="AI492" s="39"/>
      <c r="AJ492" s="39" t="s">
        <v>575</v>
      </c>
      <c r="AK492" s="39"/>
      <c r="AL492" s="39" t="s">
        <v>571</v>
      </c>
      <c r="AM492" s="39"/>
      <c r="AN492" s="39" t="s">
        <v>571</v>
      </c>
      <c r="AO492" s="39"/>
      <c r="AP492" s="39" t="s">
        <v>575</v>
      </c>
      <c r="AQ492" s="39"/>
      <c r="AR492" s="39" t="s">
        <v>575</v>
      </c>
      <c r="AS492" s="39"/>
      <c r="AT492" s="39" t="s">
        <v>575</v>
      </c>
      <c r="AU492" s="39"/>
      <c r="AV492" s="39"/>
      <c r="AW492" s="39"/>
      <c r="AX492" s="39"/>
      <c r="AY492" s="39"/>
      <c r="AZ492" s="39"/>
      <c r="BA492" s="39"/>
      <c r="BB492" s="72">
        <f>(AI492*'"Вес" ПИР'!$B$36+AK492*'"Вес" ПИР'!$B$37+AM492*'"Вес" ПИР'!$B$38+AO492*'"Вес" ПИР'!$B$39+AQ492*'"Вес" ПИР'!$B$40+AS492*'"Вес" ПИР'!$B$41+AU492*'"Вес" ПИР'!$B$42+AW492*'"Вес" ПИР'!$B$43+AY492*'"Вес" ПИР'!$B$44+BA492*'"Вес" ПИР'!$B$45)/100</f>
        <v>0</v>
      </c>
      <c r="BC492" s="39" t="s">
        <v>576</v>
      </c>
      <c r="BD492" s="39"/>
      <c r="BE492" s="39" t="s">
        <v>576</v>
      </c>
      <c r="BF492" s="57"/>
      <c r="BG492" s="72">
        <f>(BD492*'"Вес" ПИР'!$B$50+BF492*'"Вес" ПИР'!$B$51)/100</f>
        <v>0</v>
      </c>
      <c r="BH492" s="39"/>
      <c r="BI492" s="72">
        <v>0</v>
      </c>
      <c r="BJ492" s="39"/>
      <c r="BK492" s="54" t="s">
        <v>901</v>
      </c>
      <c r="BL492" s="38">
        <f>(S492*'"Вес" ПИР'!$B$3+X492*'"Вес" ПИР'!$B$4+AG492*'"Вес" ПИР'!$B$5+BB492*'"Вес" ПИР'!$B$6+BG492*'"Вес" ПИР'!$B$7+BI492*'"Вес" ПИР'!$B$8)/100</f>
        <v>0</v>
      </c>
    </row>
    <row r="493" spans="1:64" ht="28">
      <c r="A493" s="54"/>
      <c r="B493" s="54">
        <v>2026</v>
      </c>
      <c r="C493" s="39" t="s">
        <v>894</v>
      </c>
      <c r="D493" s="39">
        <v>313633200</v>
      </c>
      <c r="E493" s="39" t="s">
        <v>895</v>
      </c>
      <c r="F493" s="39" t="s">
        <v>896</v>
      </c>
      <c r="G493" s="39" t="s">
        <v>950</v>
      </c>
      <c r="H493" s="39" t="s">
        <v>950</v>
      </c>
      <c r="I493" s="39" t="s">
        <v>418</v>
      </c>
      <c r="J493" s="39"/>
      <c r="K493" s="39" t="s">
        <v>571</v>
      </c>
      <c r="L493" s="39"/>
      <c r="M493" s="39" t="s">
        <v>570</v>
      </c>
      <c r="N493" s="39"/>
      <c r="O493" s="39" t="s">
        <v>899</v>
      </c>
      <c r="P493" s="39"/>
      <c r="Q493" s="39" t="s">
        <v>571</v>
      </c>
      <c r="R493" s="39"/>
      <c r="S493" s="38">
        <f>(J493*'"Вес" ПИР'!$B$13+L493*'"Вес" ПИР'!$B$14+N493*'"Вес" ПИР'!$B$15+P493*'"Вес" ПИР'!$B$16+R493*'"Вес" ПИР'!$B$17)/100</f>
        <v>0</v>
      </c>
      <c r="T493" s="39" t="s">
        <v>421</v>
      </c>
      <c r="U493" s="39"/>
      <c r="V493" s="39" t="s">
        <v>900</v>
      </c>
      <c r="W493" s="39"/>
      <c r="X493" s="72">
        <f>(U493*'"Вес" ПИР'!$B$22+W493*'"Вес" ПИР'!$B$23)/100</f>
        <v>0</v>
      </c>
      <c r="Y493" s="39"/>
      <c r="Z493" s="39"/>
      <c r="AA493" s="39"/>
      <c r="AB493" s="39"/>
      <c r="AC493" s="39"/>
      <c r="AD493" s="39"/>
      <c r="AE493" s="39"/>
      <c r="AF493" s="39"/>
      <c r="AG493" s="38">
        <f>(Z493*'"Вес" ПИР'!$B$28+AB493*'"Вес" ПИР'!$B$29+AD493*'"Вес" ПИР'!$B$30+AF493*'"Вес" ПИР'!$B$31)/100</f>
        <v>0</v>
      </c>
      <c r="AH493" s="39" t="s">
        <v>571</v>
      </c>
      <c r="AI493" s="39"/>
      <c r="AJ493" s="39" t="s">
        <v>575</v>
      </c>
      <c r="AK493" s="39"/>
      <c r="AL493" s="39" t="s">
        <v>571</v>
      </c>
      <c r="AM493" s="39"/>
      <c r="AN493" s="39" t="s">
        <v>571</v>
      </c>
      <c r="AO493" s="39"/>
      <c r="AP493" s="39" t="s">
        <v>575</v>
      </c>
      <c r="AQ493" s="39"/>
      <c r="AR493" s="39" t="s">
        <v>575</v>
      </c>
      <c r="AS493" s="39"/>
      <c r="AT493" s="39" t="s">
        <v>575</v>
      </c>
      <c r="AU493" s="39"/>
      <c r="AV493" s="39"/>
      <c r="AW493" s="39"/>
      <c r="AX493" s="39"/>
      <c r="AY493" s="39"/>
      <c r="AZ493" s="39"/>
      <c r="BA493" s="39"/>
      <c r="BB493" s="72">
        <f>(AI493*'"Вес" ПИР'!$B$36+AK493*'"Вес" ПИР'!$B$37+AM493*'"Вес" ПИР'!$B$38+AO493*'"Вес" ПИР'!$B$39+AQ493*'"Вес" ПИР'!$B$40+AS493*'"Вес" ПИР'!$B$41+AU493*'"Вес" ПИР'!$B$42+AW493*'"Вес" ПИР'!$B$43+AY493*'"Вес" ПИР'!$B$44+BA493*'"Вес" ПИР'!$B$45)/100</f>
        <v>0</v>
      </c>
      <c r="BC493" s="39" t="s">
        <v>576</v>
      </c>
      <c r="BD493" s="39"/>
      <c r="BE493" s="39" t="s">
        <v>576</v>
      </c>
      <c r="BF493" s="57"/>
      <c r="BG493" s="72">
        <f>(BD493*'"Вес" ПИР'!$B$50+BF493*'"Вес" ПИР'!$B$51)/100</f>
        <v>0</v>
      </c>
      <c r="BH493" s="39"/>
      <c r="BI493" s="72">
        <v>0</v>
      </c>
      <c r="BJ493" s="39"/>
      <c r="BK493" s="54" t="s">
        <v>901</v>
      </c>
      <c r="BL493" s="38">
        <f>(S493*'"Вес" ПИР'!$B$3+X493*'"Вес" ПИР'!$B$4+AG493*'"Вес" ПИР'!$B$5+BB493*'"Вес" ПИР'!$B$6+BG493*'"Вес" ПИР'!$B$7+BI493*'"Вес" ПИР'!$B$8)/100</f>
        <v>0</v>
      </c>
    </row>
    <row r="494" spans="1:64" ht="28">
      <c r="A494" s="54"/>
      <c r="B494" s="54">
        <v>2026</v>
      </c>
      <c r="C494" s="39" t="s">
        <v>894</v>
      </c>
      <c r="D494" s="39">
        <v>313641300</v>
      </c>
      <c r="E494" s="39" t="s">
        <v>895</v>
      </c>
      <c r="F494" s="39" t="s">
        <v>896</v>
      </c>
      <c r="G494" s="39" t="s">
        <v>951</v>
      </c>
      <c r="H494" s="39" t="s">
        <v>951</v>
      </c>
      <c r="I494" s="39" t="s">
        <v>418</v>
      </c>
      <c r="J494" s="39"/>
      <c r="K494" s="39" t="s">
        <v>571</v>
      </c>
      <c r="L494" s="39"/>
      <c r="M494" s="39" t="s">
        <v>570</v>
      </c>
      <c r="N494" s="39"/>
      <c r="O494" s="39" t="s">
        <v>899</v>
      </c>
      <c r="P494" s="39"/>
      <c r="Q494" s="39" t="s">
        <v>571</v>
      </c>
      <c r="R494" s="39"/>
      <c r="S494" s="38">
        <f>(J494*'"Вес" ПИР'!$B$13+L494*'"Вес" ПИР'!$B$14+N494*'"Вес" ПИР'!$B$15+P494*'"Вес" ПИР'!$B$16+R494*'"Вес" ПИР'!$B$17)/100</f>
        <v>0</v>
      </c>
      <c r="T494" s="39" t="s">
        <v>421</v>
      </c>
      <c r="U494" s="39"/>
      <c r="V494" s="39" t="s">
        <v>900</v>
      </c>
      <c r="W494" s="39"/>
      <c r="X494" s="72">
        <f>(U494*'"Вес" ПИР'!$B$22+W494*'"Вес" ПИР'!$B$23)/100</f>
        <v>0</v>
      </c>
      <c r="Y494" s="39"/>
      <c r="Z494" s="39"/>
      <c r="AA494" s="39"/>
      <c r="AB494" s="39"/>
      <c r="AC494" s="39"/>
      <c r="AD494" s="39"/>
      <c r="AE494" s="39"/>
      <c r="AF494" s="39"/>
      <c r="AG494" s="38">
        <f>(Z494*'"Вес" ПИР'!$B$28+AB494*'"Вес" ПИР'!$B$29+AD494*'"Вес" ПИР'!$B$30+AF494*'"Вес" ПИР'!$B$31)/100</f>
        <v>0</v>
      </c>
      <c r="AH494" s="39" t="s">
        <v>571</v>
      </c>
      <c r="AI494" s="39"/>
      <c r="AJ494" s="39" t="s">
        <v>575</v>
      </c>
      <c r="AK494" s="39"/>
      <c r="AL494" s="39" t="s">
        <v>571</v>
      </c>
      <c r="AM494" s="39"/>
      <c r="AN494" s="39" t="s">
        <v>571</v>
      </c>
      <c r="AO494" s="39"/>
      <c r="AP494" s="39" t="s">
        <v>575</v>
      </c>
      <c r="AQ494" s="39"/>
      <c r="AR494" s="39" t="s">
        <v>575</v>
      </c>
      <c r="AS494" s="39"/>
      <c r="AT494" s="39" t="s">
        <v>575</v>
      </c>
      <c r="AU494" s="39"/>
      <c r="AV494" s="39"/>
      <c r="AW494" s="39"/>
      <c r="AX494" s="39"/>
      <c r="AY494" s="39"/>
      <c r="AZ494" s="39"/>
      <c r="BA494" s="39"/>
      <c r="BB494" s="72">
        <f>(AI494*'"Вес" ПИР'!$B$36+AK494*'"Вес" ПИР'!$B$37+AM494*'"Вес" ПИР'!$B$38+AO494*'"Вес" ПИР'!$B$39+AQ494*'"Вес" ПИР'!$B$40+AS494*'"Вес" ПИР'!$B$41+AU494*'"Вес" ПИР'!$B$42+AW494*'"Вес" ПИР'!$B$43+AY494*'"Вес" ПИР'!$B$44+BA494*'"Вес" ПИР'!$B$45)/100</f>
        <v>0</v>
      </c>
      <c r="BC494" s="39" t="s">
        <v>576</v>
      </c>
      <c r="BD494" s="39"/>
      <c r="BE494" s="39" t="s">
        <v>576</v>
      </c>
      <c r="BF494" s="57"/>
      <c r="BG494" s="72">
        <f>(BD494*'"Вес" ПИР'!$B$50+BF494*'"Вес" ПИР'!$B$51)/100</f>
        <v>0</v>
      </c>
      <c r="BH494" s="39"/>
      <c r="BI494" s="72">
        <v>0</v>
      </c>
      <c r="BJ494" s="39"/>
      <c r="BK494" s="54" t="s">
        <v>901</v>
      </c>
      <c r="BL494" s="38">
        <f>(S494*'"Вес" ПИР'!$B$3+X494*'"Вес" ПИР'!$B$4+AG494*'"Вес" ПИР'!$B$5+BB494*'"Вес" ПИР'!$B$6+BG494*'"Вес" ПИР'!$B$7+BI494*'"Вес" ПИР'!$B$8)/100</f>
        <v>0</v>
      </c>
    </row>
    <row r="495" spans="1:64" ht="28">
      <c r="A495" s="54"/>
      <c r="B495" s="54">
        <v>2026</v>
      </c>
      <c r="C495" s="39" t="s">
        <v>894</v>
      </c>
      <c r="D495" s="39">
        <v>313641400</v>
      </c>
      <c r="E495" s="39" t="s">
        <v>895</v>
      </c>
      <c r="F495" s="39" t="s">
        <v>896</v>
      </c>
      <c r="G495" s="39" t="s">
        <v>951</v>
      </c>
      <c r="H495" s="39" t="s">
        <v>952</v>
      </c>
      <c r="I495" s="39" t="s">
        <v>418</v>
      </c>
      <c r="J495" s="39"/>
      <c r="K495" s="39" t="s">
        <v>571</v>
      </c>
      <c r="L495" s="39"/>
      <c r="M495" s="39" t="s">
        <v>570</v>
      </c>
      <c r="N495" s="39"/>
      <c r="O495" s="39" t="s">
        <v>899</v>
      </c>
      <c r="P495" s="39"/>
      <c r="Q495" s="39" t="s">
        <v>571</v>
      </c>
      <c r="R495" s="39"/>
      <c r="S495" s="38">
        <f>(J495*'"Вес" ПИР'!$B$13+L495*'"Вес" ПИР'!$B$14+N495*'"Вес" ПИР'!$B$15+P495*'"Вес" ПИР'!$B$16+R495*'"Вес" ПИР'!$B$17)/100</f>
        <v>0</v>
      </c>
      <c r="T495" s="39" t="s">
        <v>421</v>
      </c>
      <c r="U495" s="39"/>
      <c r="V495" s="39" t="s">
        <v>900</v>
      </c>
      <c r="W495" s="39"/>
      <c r="X495" s="72">
        <f>(U495*'"Вес" ПИР'!$B$22+W495*'"Вес" ПИР'!$B$23)/100</f>
        <v>0</v>
      </c>
      <c r="Y495" s="39"/>
      <c r="Z495" s="39"/>
      <c r="AA495" s="39"/>
      <c r="AB495" s="39"/>
      <c r="AC495" s="39"/>
      <c r="AD495" s="39"/>
      <c r="AE495" s="39"/>
      <c r="AF495" s="39"/>
      <c r="AG495" s="38">
        <f>(Z495*'"Вес" ПИР'!$B$28+AB495*'"Вес" ПИР'!$B$29+AD495*'"Вес" ПИР'!$B$30+AF495*'"Вес" ПИР'!$B$31)/100</f>
        <v>0</v>
      </c>
      <c r="AH495" s="39" t="s">
        <v>571</v>
      </c>
      <c r="AI495" s="39"/>
      <c r="AJ495" s="39" t="s">
        <v>575</v>
      </c>
      <c r="AK495" s="39"/>
      <c r="AL495" s="39" t="s">
        <v>571</v>
      </c>
      <c r="AM495" s="39"/>
      <c r="AN495" s="39" t="s">
        <v>571</v>
      </c>
      <c r="AO495" s="39"/>
      <c r="AP495" s="39" t="s">
        <v>575</v>
      </c>
      <c r="AQ495" s="39"/>
      <c r="AR495" s="39" t="s">
        <v>575</v>
      </c>
      <c r="AS495" s="39"/>
      <c r="AT495" s="39" t="s">
        <v>575</v>
      </c>
      <c r="AU495" s="39"/>
      <c r="AV495" s="39"/>
      <c r="AW495" s="39"/>
      <c r="AX495" s="39"/>
      <c r="AY495" s="39"/>
      <c r="AZ495" s="39"/>
      <c r="BA495" s="39"/>
      <c r="BB495" s="72">
        <f>(AI495*'"Вес" ПИР'!$B$36+AK495*'"Вес" ПИР'!$B$37+AM495*'"Вес" ПИР'!$B$38+AO495*'"Вес" ПИР'!$B$39+AQ495*'"Вес" ПИР'!$B$40+AS495*'"Вес" ПИР'!$B$41+AU495*'"Вес" ПИР'!$B$42+AW495*'"Вес" ПИР'!$B$43+AY495*'"Вес" ПИР'!$B$44+BA495*'"Вес" ПИР'!$B$45)/100</f>
        <v>0</v>
      </c>
      <c r="BC495" s="39" t="s">
        <v>576</v>
      </c>
      <c r="BD495" s="39"/>
      <c r="BE495" s="39" t="s">
        <v>576</v>
      </c>
      <c r="BF495" s="57"/>
      <c r="BG495" s="72">
        <f>(BD495*'"Вес" ПИР'!$B$50+BF495*'"Вес" ПИР'!$B$51)/100</f>
        <v>0</v>
      </c>
      <c r="BH495" s="39"/>
      <c r="BI495" s="72">
        <v>0</v>
      </c>
      <c r="BJ495" s="39"/>
      <c r="BK495" s="54" t="s">
        <v>901</v>
      </c>
      <c r="BL495" s="38">
        <f>(S495*'"Вес" ПИР'!$B$3+X495*'"Вес" ПИР'!$B$4+AG495*'"Вес" ПИР'!$B$5+BB495*'"Вес" ПИР'!$B$6+BG495*'"Вес" ПИР'!$B$7+BI495*'"Вес" ПИР'!$B$8)/100</f>
        <v>0</v>
      </c>
    </row>
    <row r="496" spans="1:64" ht="28">
      <c r="A496" s="54"/>
      <c r="B496" s="54">
        <v>2026</v>
      </c>
      <c r="C496" s="39" t="s">
        <v>894</v>
      </c>
      <c r="D496" s="39">
        <v>313641600</v>
      </c>
      <c r="E496" s="39" t="s">
        <v>895</v>
      </c>
      <c r="F496" s="39" t="s">
        <v>896</v>
      </c>
      <c r="G496" s="39" t="s">
        <v>951</v>
      </c>
      <c r="H496" s="39" t="s">
        <v>953</v>
      </c>
      <c r="I496" s="39" t="s">
        <v>418</v>
      </c>
      <c r="J496" s="39"/>
      <c r="K496" s="39" t="s">
        <v>571</v>
      </c>
      <c r="L496" s="39"/>
      <c r="M496" s="39" t="s">
        <v>570</v>
      </c>
      <c r="N496" s="39"/>
      <c r="O496" s="39" t="s">
        <v>899</v>
      </c>
      <c r="P496" s="39"/>
      <c r="Q496" s="39" t="s">
        <v>571</v>
      </c>
      <c r="R496" s="39"/>
      <c r="S496" s="38">
        <f>(J496*'"Вес" ПИР'!$B$13+L496*'"Вес" ПИР'!$B$14+N496*'"Вес" ПИР'!$B$15+P496*'"Вес" ПИР'!$B$16+R496*'"Вес" ПИР'!$B$17)/100</f>
        <v>0</v>
      </c>
      <c r="T496" s="39" t="s">
        <v>421</v>
      </c>
      <c r="U496" s="39"/>
      <c r="V496" s="39" t="s">
        <v>900</v>
      </c>
      <c r="W496" s="39"/>
      <c r="X496" s="72">
        <f>(U496*'"Вес" ПИР'!$B$22+W496*'"Вес" ПИР'!$B$23)/100</f>
        <v>0</v>
      </c>
      <c r="Y496" s="39"/>
      <c r="Z496" s="39"/>
      <c r="AA496" s="39"/>
      <c r="AB496" s="39"/>
      <c r="AC496" s="39"/>
      <c r="AD496" s="39"/>
      <c r="AE496" s="39"/>
      <c r="AF496" s="39"/>
      <c r="AG496" s="38">
        <f>(Z496*'"Вес" ПИР'!$B$28+AB496*'"Вес" ПИР'!$B$29+AD496*'"Вес" ПИР'!$B$30+AF496*'"Вес" ПИР'!$B$31)/100</f>
        <v>0</v>
      </c>
      <c r="AH496" s="39" t="s">
        <v>571</v>
      </c>
      <c r="AI496" s="39"/>
      <c r="AJ496" s="39" t="s">
        <v>575</v>
      </c>
      <c r="AK496" s="39"/>
      <c r="AL496" s="39" t="s">
        <v>571</v>
      </c>
      <c r="AM496" s="39"/>
      <c r="AN496" s="39" t="s">
        <v>571</v>
      </c>
      <c r="AO496" s="39"/>
      <c r="AP496" s="39" t="s">
        <v>575</v>
      </c>
      <c r="AQ496" s="39"/>
      <c r="AR496" s="39" t="s">
        <v>575</v>
      </c>
      <c r="AS496" s="39"/>
      <c r="AT496" s="39" t="s">
        <v>575</v>
      </c>
      <c r="AU496" s="39"/>
      <c r="AV496" s="39"/>
      <c r="AW496" s="39"/>
      <c r="AX496" s="39"/>
      <c r="AY496" s="39"/>
      <c r="AZ496" s="39"/>
      <c r="BA496" s="39"/>
      <c r="BB496" s="72">
        <f>(AI496*'"Вес" ПИР'!$B$36+AK496*'"Вес" ПИР'!$B$37+AM496*'"Вес" ПИР'!$B$38+AO496*'"Вес" ПИР'!$B$39+AQ496*'"Вес" ПИР'!$B$40+AS496*'"Вес" ПИР'!$B$41+AU496*'"Вес" ПИР'!$B$42+AW496*'"Вес" ПИР'!$B$43+AY496*'"Вес" ПИР'!$B$44+BA496*'"Вес" ПИР'!$B$45)/100</f>
        <v>0</v>
      </c>
      <c r="BC496" s="39" t="s">
        <v>576</v>
      </c>
      <c r="BD496" s="39"/>
      <c r="BE496" s="39" t="s">
        <v>576</v>
      </c>
      <c r="BF496" s="57"/>
      <c r="BG496" s="72">
        <f>(BD496*'"Вес" ПИР'!$B$50+BF496*'"Вес" ПИР'!$B$51)/100</f>
        <v>0</v>
      </c>
      <c r="BH496" s="39"/>
      <c r="BI496" s="72">
        <v>0</v>
      </c>
      <c r="BJ496" s="39"/>
      <c r="BK496" s="54" t="s">
        <v>901</v>
      </c>
      <c r="BL496" s="38">
        <f>(S496*'"Вес" ПИР'!$B$3+X496*'"Вес" ПИР'!$B$4+AG496*'"Вес" ПИР'!$B$5+BB496*'"Вес" ПИР'!$B$6+BG496*'"Вес" ПИР'!$B$7+BI496*'"Вес" ПИР'!$B$8)/100</f>
        <v>0</v>
      </c>
    </row>
    <row r="497" spans="1:64" ht="28">
      <c r="A497" s="54"/>
      <c r="B497" s="54">
        <v>2026</v>
      </c>
      <c r="C497" s="39" t="s">
        <v>894</v>
      </c>
      <c r="D497" s="39">
        <v>313647400</v>
      </c>
      <c r="E497" s="39" t="s">
        <v>895</v>
      </c>
      <c r="F497" s="39" t="s">
        <v>896</v>
      </c>
      <c r="G497" s="39" t="s">
        <v>954</v>
      </c>
      <c r="H497" s="39" t="s">
        <v>955</v>
      </c>
      <c r="I497" s="39" t="s">
        <v>418</v>
      </c>
      <c r="J497" s="39"/>
      <c r="K497" s="39" t="s">
        <v>571</v>
      </c>
      <c r="L497" s="39"/>
      <c r="M497" s="39" t="s">
        <v>570</v>
      </c>
      <c r="N497" s="39"/>
      <c r="O497" s="39" t="s">
        <v>899</v>
      </c>
      <c r="P497" s="39"/>
      <c r="Q497" s="39" t="s">
        <v>571</v>
      </c>
      <c r="R497" s="39"/>
      <c r="S497" s="38">
        <f>(J497*'"Вес" ПИР'!$B$13+L497*'"Вес" ПИР'!$B$14+N497*'"Вес" ПИР'!$B$15+P497*'"Вес" ПИР'!$B$16+R497*'"Вес" ПИР'!$B$17)/100</f>
        <v>0</v>
      </c>
      <c r="T497" s="39" t="s">
        <v>421</v>
      </c>
      <c r="U497" s="39"/>
      <c r="V497" s="39" t="s">
        <v>900</v>
      </c>
      <c r="W497" s="39"/>
      <c r="X497" s="72">
        <f>(U497*'"Вес" ПИР'!$B$22+W497*'"Вес" ПИР'!$B$23)/100</f>
        <v>0</v>
      </c>
      <c r="Y497" s="39"/>
      <c r="Z497" s="39"/>
      <c r="AA497" s="39"/>
      <c r="AB497" s="39"/>
      <c r="AC497" s="39"/>
      <c r="AD497" s="39"/>
      <c r="AE497" s="39"/>
      <c r="AF497" s="39"/>
      <c r="AG497" s="38">
        <f>(Z497*'"Вес" ПИР'!$B$28+AB497*'"Вес" ПИР'!$B$29+AD497*'"Вес" ПИР'!$B$30+AF497*'"Вес" ПИР'!$B$31)/100</f>
        <v>0</v>
      </c>
      <c r="AH497" s="39" t="s">
        <v>571</v>
      </c>
      <c r="AI497" s="39"/>
      <c r="AJ497" s="39" t="s">
        <v>575</v>
      </c>
      <c r="AK497" s="39"/>
      <c r="AL497" s="39" t="s">
        <v>571</v>
      </c>
      <c r="AM497" s="39"/>
      <c r="AN497" s="39" t="s">
        <v>571</v>
      </c>
      <c r="AO497" s="39"/>
      <c r="AP497" s="39" t="s">
        <v>575</v>
      </c>
      <c r="AQ497" s="39"/>
      <c r="AR497" s="39" t="s">
        <v>575</v>
      </c>
      <c r="AS497" s="39"/>
      <c r="AT497" s="39" t="s">
        <v>575</v>
      </c>
      <c r="AU497" s="39"/>
      <c r="AV497" s="39"/>
      <c r="AW497" s="39"/>
      <c r="AX497" s="39"/>
      <c r="AY497" s="39"/>
      <c r="AZ497" s="39"/>
      <c r="BA497" s="39"/>
      <c r="BB497" s="72">
        <f>(AI497*'"Вес" ПИР'!$B$36+AK497*'"Вес" ПИР'!$B$37+AM497*'"Вес" ПИР'!$B$38+AO497*'"Вес" ПИР'!$B$39+AQ497*'"Вес" ПИР'!$B$40+AS497*'"Вес" ПИР'!$B$41+AU497*'"Вес" ПИР'!$B$42+AW497*'"Вес" ПИР'!$B$43+AY497*'"Вес" ПИР'!$B$44+BA497*'"Вес" ПИР'!$B$45)/100</f>
        <v>0</v>
      </c>
      <c r="BC497" s="39" t="s">
        <v>576</v>
      </c>
      <c r="BD497" s="39"/>
      <c r="BE497" s="39" t="s">
        <v>576</v>
      </c>
      <c r="BF497" s="57"/>
      <c r="BG497" s="72">
        <f>(BD497*'"Вес" ПИР'!$B$50+BF497*'"Вес" ПИР'!$B$51)/100</f>
        <v>0</v>
      </c>
      <c r="BH497" s="39"/>
      <c r="BI497" s="72">
        <v>0</v>
      </c>
      <c r="BJ497" s="39"/>
      <c r="BK497" s="54" t="s">
        <v>901</v>
      </c>
      <c r="BL497" s="38">
        <f>(S497*'"Вес" ПИР'!$B$3+X497*'"Вес" ПИР'!$B$4+AG497*'"Вес" ПИР'!$B$5+BB497*'"Вес" ПИР'!$B$6+BG497*'"Вес" ПИР'!$B$7+BI497*'"Вес" ПИР'!$B$8)/100</f>
        <v>0</v>
      </c>
    </row>
    <row r="498" spans="1:64" ht="28">
      <c r="A498" s="54"/>
      <c r="B498" s="54">
        <v>2026</v>
      </c>
      <c r="C498" s="39" t="s">
        <v>894</v>
      </c>
      <c r="D498" s="39">
        <v>313647500</v>
      </c>
      <c r="E498" s="39" t="s">
        <v>895</v>
      </c>
      <c r="F498" s="39" t="s">
        <v>896</v>
      </c>
      <c r="G498" s="39" t="s">
        <v>954</v>
      </c>
      <c r="H498" s="39" t="s">
        <v>921</v>
      </c>
      <c r="I498" s="39" t="s">
        <v>418</v>
      </c>
      <c r="J498" s="39"/>
      <c r="K498" s="39" t="s">
        <v>571</v>
      </c>
      <c r="L498" s="39"/>
      <c r="M498" s="39" t="s">
        <v>570</v>
      </c>
      <c r="N498" s="39"/>
      <c r="O498" s="39" t="s">
        <v>899</v>
      </c>
      <c r="P498" s="39"/>
      <c r="Q498" s="39" t="s">
        <v>571</v>
      </c>
      <c r="R498" s="39"/>
      <c r="S498" s="38">
        <f>(J498*'"Вес" ПИР'!$B$13+L498*'"Вес" ПИР'!$B$14+N498*'"Вес" ПИР'!$B$15+P498*'"Вес" ПИР'!$B$16+R498*'"Вес" ПИР'!$B$17)/100</f>
        <v>0</v>
      </c>
      <c r="T498" s="39" t="s">
        <v>421</v>
      </c>
      <c r="U498" s="39"/>
      <c r="V498" s="39" t="s">
        <v>900</v>
      </c>
      <c r="W498" s="39"/>
      <c r="X498" s="72">
        <f>(U498*'"Вес" ПИР'!$B$22+W498*'"Вес" ПИР'!$B$23)/100</f>
        <v>0</v>
      </c>
      <c r="Y498" s="39"/>
      <c r="Z498" s="39"/>
      <c r="AA498" s="39"/>
      <c r="AB498" s="39"/>
      <c r="AC498" s="39"/>
      <c r="AD498" s="39"/>
      <c r="AE498" s="39"/>
      <c r="AF498" s="39"/>
      <c r="AG498" s="38">
        <f>(Z498*'"Вес" ПИР'!$B$28+AB498*'"Вес" ПИР'!$B$29+AD498*'"Вес" ПИР'!$B$30+AF498*'"Вес" ПИР'!$B$31)/100</f>
        <v>0</v>
      </c>
      <c r="AH498" s="39" t="s">
        <v>571</v>
      </c>
      <c r="AI498" s="39"/>
      <c r="AJ498" s="39" t="s">
        <v>575</v>
      </c>
      <c r="AK498" s="39"/>
      <c r="AL498" s="39" t="s">
        <v>571</v>
      </c>
      <c r="AM498" s="39"/>
      <c r="AN498" s="39" t="s">
        <v>571</v>
      </c>
      <c r="AO498" s="39"/>
      <c r="AP498" s="39" t="s">
        <v>575</v>
      </c>
      <c r="AQ498" s="39"/>
      <c r="AR498" s="39" t="s">
        <v>575</v>
      </c>
      <c r="AS498" s="39"/>
      <c r="AT498" s="39" t="s">
        <v>575</v>
      </c>
      <c r="AU498" s="39"/>
      <c r="AV498" s="39"/>
      <c r="AW498" s="39"/>
      <c r="AX498" s="39"/>
      <c r="AY498" s="39"/>
      <c r="AZ498" s="39"/>
      <c r="BA498" s="39"/>
      <c r="BB498" s="72">
        <f>(AI498*'"Вес" ПИР'!$B$36+AK498*'"Вес" ПИР'!$B$37+AM498*'"Вес" ПИР'!$B$38+AO498*'"Вес" ПИР'!$B$39+AQ498*'"Вес" ПИР'!$B$40+AS498*'"Вес" ПИР'!$B$41+AU498*'"Вес" ПИР'!$B$42+AW498*'"Вес" ПИР'!$B$43+AY498*'"Вес" ПИР'!$B$44+BA498*'"Вес" ПИР'!$B$45)/100</f>
        <v>0</v>
      </c>
      <c r="BC498" s="39" t="s">
        <v>576</v>
      </c>
      <c r="BD498" s="39"/>
      <c r="BE498" s="39" t="s">
        <v>576</v>
      </c>
      <c r="BF498" s="57"/>
      <c r="BG498" s="72">
        <f>(BD498*'"Вес" ПИР'!$B$50+BF498*'"Вес" ПИР'!$B$51)/100</f>
        <v>0</v>
      </c>
      <c r="BH498" s="39"/>
      <c r="BI498" s="72">
        <v>0</v>
      </c>
      <c r="BJ498" s="39"/>
      <c r="BK498" s="54" t="s">
        <v>901</v>
      </c>
      <c r="BL498" s="38">
        <f>(S498*'"Вес" ПИР'!$B$3+X498*'"Вес" ПИР'!$B$4+AG498*'"Вес" ПИР'!$B$5+BB498*'"Вес" ПИР'!$B$6+BG498*'"Вес" ПИР'!$B$7+BI498*'"Вес" ПИР'!$B$8)/100</f>
        <v>0</v>
      </c>
    </row>
    <row r="499" spans="1:64" ht="28">
      <c r="A499" s="54"/>
      <c r="B499" s="54">
        <v>2026</v>
      </c>
      <c r="C499" s="39" t="s">
        <v>894</v>
      </c>
      <c r="D499" s="39">
        <v>314043500</v>
      </c>
      <c r="E499" s="39" t="s">
        <v>895</v>
      </c>
      <c r="F499" s="39" t="s">
        <v>895</v>
      </c>
      <c r="G499" s="39" t="s">
        <v>895</v>
      </c>
      <c r="H499" s="39" t="s">
        <v>956</v>
      </c>
      <c r="I499" s="39" t="s">
        <v>418</v>
      </c>
      <c r="J499" s="39"/>
      <c r="K499" s="39" t="s">
        <v>571</v>
      </c>
      <c r="L499" s="39"/>
      <c r="M499" s="39" t="s">
        <v>570</v>
      </c>
      <c r="N499" s="39"/>
      <c r="O499" s="39" t="s">
        <v>899</v>
      </c>
      <c r="P499" s="39"/>
      <c r="Q499" s="39" t="s">
        <v>571</v>
      </c>
      <c r="R499" s="39"/>
      <c r="S499" s="38">
        <f>(J499*'"Вес" ПИР'!$B$13+L499*'"Вес" ПИР'!$B$14+N499*'"Вес" ПИР'!$B$15+P499*'"Вес" ПИР'!$B$16+R499*'"Вес" ПИР'!$B$17)/100</f>
        <v>0</v>
      </c>
      <c r="T499" s="39" t="s">
        <v>584</v>
      </c>
      <c r="U499" s="39"/>
      <c r="V499" s="39" t="s">
        <v>900</v>
      </c>
      <c r="W499" s="39"/>
      <c r="X499" s="72">
        <f>(U499*'"Вес" ПИР'!$B$22+W499*'"Вес" ПИР'!$B$23)/100</f>
        <v>0</v>
      </c>
      <c r="Y499" s="39"/>
      <c r="Z499" s="39"/>
      <c r="AA499" s="39"/>
      <c r="AB499" s="39"/>
      <c r="AC499" s="39"/>
      <c r="AD499" s="39"/>
      <c r="AE499" s="39"/>
      <c r="AF499" s="39"/>
      <c r="AG499" s="38">
        <f>(Z499*'"Вес" ПИР'!$B$28+AB499*'"Вес" ПИР'!$B$29+AD499*'"Вес" ПИР'!$B$30+AF499*'"Вес" ПИР'!$B$31)/100</f>
        <v>0</v>
      </c>
      <c r="AH499" s="39" t="s">
        <v>571</v>
      </c>
      <c r="AI499" s="39"/>
      <c r="AJ499" s="39" t="s">
        <v>575</v>
      </c>
      <c r="AK499" s="39"/>
      <c r="AL499" s="39" t="s">
        <v>571</v>
      </c>
      <c r="AM499" s="39"/>
      <c r="AN499" s="39" t="s">
        <v>571</v>
      </c>
      <c r="AO499" s="39"/>
      <c r="AP499" s="39" t="s">
        <v>575</v>
      </c>
      <c r="AQ499" s="39"/>
      <c r="AR499" s="39" t="s">
        <v>575</v>
      </c>
      <c r="AS499" s="39"/>
      <c r="AT499" s="39" t="s">
        <v>575</v>
      </c>
      <c r="AU499" s="39"/>
      <c r="AV499" s="39"/>
      <c r="AW499" s="39"/>
      <c r="AX499" s="39"/>
      <c r="AY499" s="39"/>
      <c r="AZ499" s="39"/>
      <c r="BA499" s="39"/>
      <c r="BB499" s="72">
        <f>(AI499*'"Вес" ПИР'!$B$36+AK499*'"Вес" ПИР'!$B$37+AM499*'"Вес" ПИР'!$B$38+AO499*'"Вес" ПИР'!$B$39+AQ499*'"Вес" ПИР'!$B$40+AS499*'"Вес" ПИР'!$B$41+AU499*'"Вес" ПИР'!$B$42+AW499*'"Вес" ПИР'!$B$43+AY499*'"Вес" ПИР'!$B$44+BA499*'"Вес" ПИР'!$B$45)/100</f>
        <v>0</v>
      </c>
      <c r="BC499" s="39" t="s">
        <v>576</v>
      </c>
      <c r="BD499" s="39"/>
      <c r="BE499" s="39" t="s">
        <v>576</v>
      </c>
      <c r="BF499" s="57"/>
      <c r="BG499" s="72">
        <f>(BD499*'"Вес" ПИР'!$B$50+BF499*'"Вес" ПИР'!$B$51)/100</f>
        <v>0</v>
      </c>
      <c r="BH499" s="39"/>
      <c r="BI499" s="72">
        <v>0</v>
      </c>
      <c r="BJ499" s="39"/>
      <c r="BK499" s="54" t="s">
        <v>901</v>
      </c>
      <c r="BL499" s="38">
        <f>(S499*'"Вес" ПИР'!$B$3+X499*'"Вес" ПИР'!$B$4+AG499*'"Вес" ПИР'!$B$5+BB499*'"Вес" ПИР'!$B$6+BG499*'"Вес" ПИР'!$B$7+BI499*'"Вес" ПИР'!$B$8)/100</f>
        <v>0</v>
      </c>
    </row>
    <row r="500" spans="1:64" ht="28">
      <c r="A500" s="54"/>
      <c r="B500" s="54">
        <v>2026</v>
      </c>
      <c r="C500" s="39" t="s">
        <v>894</v>
      </c>
      <c r="D500" s="39">
        <v>314043300</v>
      </c>
      <c r="E500" s="39" t="s">
        <v>895</v>
      </c>
      <c r="F500" s="39" t="s">
        <v>895</v>
      </c>
      <c r="G500" s="39" t="s">
        <v>957</v>
      </c>
      <c r="H500" s="39" t="s">
        <v>957</v>
      </c>
      <c r="I500" s="39" t="s">
        <v>418</v>
      </c>
      <c r="J500" s="39"/>
      <c r="K500" s="39" t="s">
        <v>571</v>
      </c>
      <c r="L500" s="39"/>
      <c r="M500" s="39" t="s">
        <v>570</v>
      </c>
      <c r="N500" s="39"/>
      <c r="O500" s="39" t="s">
        <v>899</v>
      </c>
      <c r="P500" s="39"/>
      <c r="Q500" s="39" t="s">
        <v>571</v>
      </c>
      <c r="R500" s="39"/>
      <c r="S500" s="38">
        <f>(J500*'"Вес" ПИР'!$B$13+L500*'"Вес" ПИР'!$B$14+N500*'"Вес" ПИР'!$B$15+P500*'"Вес" ПИР'!$B$16+R500*'"Вес" ПИР'!$B$17)/100</f>
        <v>0</v>
      </c>
      <c r="T500" s="39" t="s">
        <v>584</v>
      </c>
      <c r="U500" s="39"/>
      <c r="V500" s="39" t="s">
        <v>900</v>
      </c>
      <c r="W500" s="39"/>
      <c r="X500" s="72">
        <f>(U500*'"Вес" ПИР'!$B$22+W500*'"Вес" ПИР'!$B$23)/100</f>
        <v>0</v>
      </c>
      <c r="Y500" s="39"/>
      <c r="Z500" s="39"/>
      <c r="AA500" s="39"/>
      <c r="AB500" s="39"/>
      <c r="AC500" s="39"/>
      <c r="AD500" s="39"/>
      <c r="AE500" s="39"/>
      <c r="AF500" s="39"/>
      <c r="AG500" s="38">
        <f>(Z500*'"Вес" ПИР'!$B$28+AB500*'"Вес" ПИР'!$B$29+AD500*'"Вес" ПИР'!$B$30+AF500*'"Вес" ПИР'!$B$31)/100</f>
        <v>0</v>
      </c>
      <c r="AH500" s="39" t="s">
        <v>571</v>
      </c>
      <c r="AI500" s="39"/>
      <c r="AJ500" s="39" t="s">
        <v>575</v>
      </c>
      <c r="AK500" s="39"/>
      <c r="AL500" s="39" t="s">
        <v>571</v>
      </c>
      <c r="AM500" s="39"/>
      <c r="AN500" s="39" t="s">
        <v>571</v>
      </c>
      <c r="AO500" s="39"/>
      <c r="AP500" s="39" t="s">
        <v>575</v>
      </c>
      <c r="AQ500" s="39"/>
      <c r="AR500" s="39" t="s">
        <v>575</v>
      </c>
      <c r="AS500" s="39"/>
      <c r="AT500" s="39" t="s">
        <v>575</v>
      </c>
      <c r="AU500" s="39"/>
      <c r="AV500" s="39"/>
      <c r="AW500" s="39"/>
      <c r="AX500" s="39"/>
      <c r="AY500" s="39"/>
      <c r="AZ500" s="39"/>
      <c r="BA500" s="39"/>
      <c r="BB500" s="72">
        <f>(AI500*'"Вес" ПИР'!$B$36+AK500*'"Вес" ПИР'!$B$37+AM500*'"Вес" ПИР'!$B$38+AO500*'"Вес" ПИР'!$B$39+AQ500*'"Вес" ПИР'!$B$40+AS500*'"Вес" ПИР'!$B$41+AU500*'"Вес" ПИР'!$B$42+AW500*'"Вес" ПИР'!$B$43+AY500*'"Вес" ПИР'!$B$44+BA500*'"Вес" ПИР'!$B$45)/100</f>
        <v>0</v>
      </c>
      <c r="BC500" s="39" t="s">
        <v>576</v>
      </c>
      <c r="BD500" s="39"/>
      <c r="BE500" s="39" t="s">
        <v>576</v>
      </c>
      <c r="BF500" s="57"/>
      <c r="BG500" s="72">
        <f>(BD500*'"Вес" ПИР'!$B$50+BF500*'"Вес" ПИР'!$B$51)/100</f>
        <v>0</v>
      </c>
      <c r="BH500" s="39"/>
      <c r="BI500" s="72">
        <v>0</v>
      </c>
      <c r="BJ500" s="39"/>
      <c r="BK500" s="54" t="s">
        <v>901</v>
      </c>
      <c r="BL500" s="38">
        <f>(S500*'"Вес" ПИР'!$B$3+X500*'"Вес" ПИР'!$B$4+AG500*'"Вес" ПИР'!$B$5+BB500*'"Вес" ПИР'!$B$6+BG500*'"Вес" ПИР'!$B$7+BI500*'"Вес" ПИР'!$B$8)/100</f>
        <v>0</v>
      </c>
    </row>
    <row r="501" spans="1:64" ht="28">
      <c r="A501" s="54"/>
      <c r="B501" s="54">
        <v>2026</v>
      </c>
      <c r="C501" s="39" t="s">
        <v>894</v>
      </c>
      <c r="D501" s="39">
        <v>314043400</v>
      </c>
      <c r="E501" s="39" t="s">
        <v>895</v>
      </c>
      <c r="F501" s="39" t="s">
        <v>895</v>
      </c>
      <c r="G501" s="39" t="s">
        <v>958</v>
      </c>
      <c r="H501" s="39" t="s">
        <v>958</v>
      </c>
      <c r="I501" s="39" t="s">
        <v>418</v>
      </c>
      <c r="J501" s="39"/>
      <c r="K501" s="39" t="s">
        <v>571</v>
      </c>
      <c r="L501" s="39"/>
      <c r="M501" s="39" t="s">
        <v>570</v>
      </c>
      <c r="N501" s="39"/>
      <c r="O501" s="39" t="s">
        <v>899</v>
      </c>
      <c r="P501" s="39"/>
      <c r="Q501" s="39" t="s">
        <v>571</v>
      </c>
      <c r="R501" s="39"/>
      <c r="S501" s="38">
        <f>(J501*'"Вес" ПИР'!$B$13+L501*'"Вес" ПИР'!$B$14+N501*'"Вес" ПИР'!$B$15+P501*'"Вес" ПИР'!$B$16+R501*'"Вес" ПИР'!$B$17)/100</f>
        <v>0</v>
      </c>
      <c r="T501" s="39" t="s">
        <v>584</v>
      </c>
      <c r="U501" s="39"/>
      <c r="V501" s="39" t="s">
        <v>900</v>
      </c>
      <c r="W501" s="39"/>
      <c r="X501" s="72">
        <f>(U501*'"Вес" ПИР'!$B$22+W501*'"Вес" ПИР'!$B$23)/100</f>
        <v>0</v>
      </c>
      <c r="Y501" s="39"/>
      <c r="Z501" s="39"/>
      <c r="AA501" s="39"/>
      <c r="AB501" s="39"/>
      <c r="AC501" s="39"/>
      <c r="AD501" s="39"/>
      <c r="AE501" s="39"/>
      <c r="AF501" s="39"/>
      <c r="AG501" s="38">
        <f>(Z501*'"Вес" ПИР'!$B$28+AB501*'"Вес" ПИР'!$B$29+AD501*'"Вес" ПИР'!$B$30+AF501*'"Вес" ПИР'!$B$31)/100</f>
        <v>0</v>
      </c>
      <c r="AH501" s="39" t="s">
        <v>571</v>
      </c>
      <c r="AI501" s="39"/>
      <c r="AJ501" s="39" t="s">
        <v>575</v>
      </c>
      <c r="AK501" s="39"/>
      <c r="AL501" s="39" t="s">
        <v>571</v>
      </c>
      <c r="AM501" s="39"/>
      <c r="AN501" s="39" t="s">
        <v>571</v>
      </c>
      <c r="AO501" s="39"/>
      <c r="AP501" s="39" t="s">
        <v>575</v>
      </c>
      <c r="AQ501" s="39"/>
      <c r="AR501" s="39" t="s">
        <v>575</v>
      </c>
      <c r="AS501" s="39"/>
      <c r="AT501" s="39" t="s">
        <v>575</v>
      </c>
      <c r="AU501" s="39"/>
      <c r="AV501" s="39"/>
      <c r="AW501" s="39"/>
      <c r="AX501" s="39"/>
      <c r="AY501" s="39"/>
      <c r="AZ501" s="39"/>
      <c r="BA501" s="39"/>
      <c r="BB501" s="72">
        <f>(AI501*'"Вес" ПИР'!$B$36+AK501*'"Вес" ПИР'!$B$37+AM501*'"Вес" ПИР'!$B$38+AO501*'"Вес" ПИР'!$B$39+AQ501*'"Вес" ПИР'!$B$40+AS501*'"Вес" ПИР'!$B$41+AU501*'"Вес" ПИР'!$B$42+AW501*'"Вес" ПИР'!$B$43+AY501*'"Вес" ПИР'!$B$44+BA501*'"Вес" ПИР'!$B$45)/100</f>
        <v>0</v>
      </c>
      <c r="BC501" s="39" t="s">
        <v>576</v>
      </c>
      <c r="BD501" s="39"/>
      <c r="BE501" s="39" t="s">
        <v>576</v>
      </c>
      <c r="BF501" s="57"/>
      <c r="BG501" s="72">
        <f>(BD501*'"Вес" ПИР'!$B$50+BF501*'"Вес" ПИР'!$B$51)/100</f>
        <v>0</v>
      </c>
      <c r="BH501" s="39"/>
      <c r="BI501" s="72">
        <v>0</v>
      </c>
      <c r="BJ501" s="39"/>
      <c r="BK501" s="54" t="s">
        <v>901</v>
      </c>
      <c r="BL501" s="38">
        <f>(S501*'"Вес" ПИР'!$B$3+X501*'"Вес" ПИР'!$B$4+AG501*'"Вес" ПИР'!$B$5+BB501*'"Вес" ПИР'!$B$6+BG501*'"Вес" ПИР'!$B$7+BI501*'"Вес" ПИР'!$B$8)/100</f>
        <v>0</v>
      </c>
    </row>
    <row r="502" spans="1:64" ht="28">
      <c r="A502" s="54"/>
      <c r="B502" s="54">
        <v>2026</v>
      </c>
      <c r="C502" s="39" t="s">
        <v>894</v>
      </c>
      <c r="D502" s="39">
        <v>314045200</v>
      </c>
      <c r="E502" s="39" t="s">
        <v>895</v>
      </c>
      <c r="F502" s="39" t="s">
        <v>895</v>
      </c>
      <c r="G502" s="39" t="s">
        <v>959</v>
      </c>
      <c r="H502" s="39" t="s">
        <v>940</v>
      </c>
      <c r="I502" s="39" t="s">
        <v>418</v>
      </c>
      <c r="J502" s="39"/>
      <c r="K502" s="39" t="s">
        <v>571</v>
      </c>
      <c r="L502" s="39"/>
      <c r="M502" s="39" t="s">
        <v>570</v>
      </c>
      <c r="N502" s="39"/>
      <c r="O502" s="39" t="s">
        <v>899</v>
      </c>
      <c r="P502" s="39"/>
      <c r="Q502" s="39" t="s">
        <v>571</v>
      </c>
      <c r="R502" s="39"/>
      <c r="S502" s="38">
        <f>(J502*'"Вес" ПИР'!$B$13+L502*'"Вес" ПИР'!$B$14+N502*'"Вес" ПИР'!$B$15+P502*'"Вес" ПИР'!$B$16+R502*'"Вес" ПИР'!$B$17)/100</f>
        <v>0</v>
      </c>
      <c r="T502" s="39" t="s">
        <v>584</v>
      </c>
      <c r="U502" s="39"/>
      <c r="V502" s="39" t="s">
        <v>900</v>
      </c>
      <c r="W502" s="39"/>
      <c r="X502" s="72">
        <f>(U502*'"Вес" ПИР'!$B$22+W502*'"Вес" ПИР'!$B$23)/100</f>
        <v>0</v>
      </c>
      <c r="Y502" s="39"/>
      <c r="Z502" s="39"/>
      <c r="AA502" s="39"/>
      <c r="AB502" s="39"/>
      <c r="AC502" s="39"/>
      <c r="AD502" s="39"/>
      <c r="AE502" s="39"/>
      <c r="AF502" s="39"/>
      <c r="AG502" s="38">
        <f>(Z502*'"Вес" ПИР'!$B$28+AB502*'"Вес" ПИР'!$B$29+AD502*'"Вес" ПИР'!$B$30+AF502*'"Вес" ПИР'!$B$31)/100</f>
        <v>0</v>
      </c>
      <c r="AH502" s="39" t="s">
        <v>571</v>
      </c>
      <c r="AI502" s="39"/>
      <c r="AJ502" s="39" t="s">
        <v>575</v>
      </c>
      <c r="AK502" s="39"/>
      <c r="AL502" s="39" t="s">
        <v>571</v>
      </c>
      <c r="AM502" s="39"/>
      <c r="AN502" s="39" t="s">
        <v>571</v>
      </c>
      <c r="AO502" s="39"/>
      <c r="AP502" s="39" t="s">
        <v>575</v>
      </c>
      <c r="AQ502" s="39"/>
      <c r="AR502" s="39" t="s">
        <v>575</v>
      </c>
      <c r="AS502" s="39"/>
      <c r="AT502" s="39" t="s">
        <v>575</v>
      </c>
      <c r="AU502" s="39"/>
      <c r="AV502" s="39"/>
      <c r="AW502" s="39"/>
      <c r="AX502" s="39"/>
      <c r="AY502" s="39"/>
      <c r="AZ502" s="39"/>
      <c r="BA502" s="39"/>
      <c r="BB502" s="72">
        <f>(AI502*'"Вес" ПИР'!$B$36+AK502*'"Вес" ПИР'!$B$37+AM502*'"Вес" ПИР'!$B$38+AO502*'"Вес" ПИР'!$B$39+AQ502*'"Вес" ПИР'!$B$40+AS502*'"Вес" ПИР'!$B$41+AU502*'"Вес" ПИР'!$B$42+AW502*'"Вес" ПИР'!$B$43+AY502*'"Вес" ПИР'!$B$44+BA502*'"Вес" ПИР'!$B$45)/100</f>
        <v>0</v>
      </c>
      <c r="BC502" s="39" t="s">
        <v>576</v>
      </c>
      <c r="BD502" s="39"/>
      <c r="BE502" s="39" t="s">
        <v>576</v>
      </c>
      <c r="BF502" s="57"/>
      <c r="BG502" s="72">
        <f>(BD502*'"Вес" ПИР'!$B$50+BF502*'"Вес" ПИР'!$B$51)/100</f>
        <v>0</v>
      </c>
      <c r="BH502" s="39"/>
      <c r="BI502" s="72">
        <v>0</v>
      </c>
      <c r="BJ502" s="39"/>
      <c r="BK502" s="54" t="s">
        <v>901</v>
      </c>
      <c r="BL502" s="38">
        <f>(S502*'"Вес" ПИР'!$B$3+X502*'"Вес" ПИР'!$B$4+AG502*'"Вес" ПИР'!$B$5+BB502*'"Вес" ПИР'!$B$6+BG502*'"Вес" ПИР'!$B$7+BI502*'"Вес" ПИР'!$B$8)/100</f>
        <v>0</v>
      </c>
    </row>
    <row r="503" spans="1:64" ht="28">
      <c r="A503" s="54"/>
      <c r="B503" s="54">
        <v>2026</v>
      </c>
      <c r="C503" s="39" t="s">
        <v>894</v>
      </c>
      <c r="D503" s="39">
        <v>314045300</v>
      </c>
      <c r="E503" s="39" t="s">
        <v>895</v>
      </c>
      <c r="F503" s="39" t="s">
        <v>895</v>
      </c>
      <c r="G503" s="39" t="s">
        <v>959</v>
      </c>
      <c r="H503" s="39" t="s">
        <v>895</v>
      </c>
      <c r="I503" s="39" t="s">
        <v>418</v>
      </c>
      <c r="J503" s="39"/>
      <c r="K503" s="39" t="s">
        <v>571</v>
      </c>
      <c r="L503" s="39"/>
      <c r="M503" s="39" t="s">
        <v>570</v>
      </c>
      <c r="N503" s="39"/>
      <c r="O503" s="39" t="s">
        <v>899</v>
      </c>
      <c r="P503" s="39"/>
      <c r="Q503" s="39" t="s">
        <v>571</v>
      </c>
      <c r="R503" s="39"/>
      <c r="S503" s="38">
        <f>(J503*'"Вес" ПИР'!$B$13+L503*'"Вес" ПИР'!$B$14+N503*'"Вес" ПИР'!$B$15+P503*'"Вес" ПИР'!$B$16+R503*'"Вес" ПИР'!$B$17)/100</f>
        <v>0</v>
      </c>
      <c r="T503" s="39" t="s">
        <v>584</v>
      </c>
      <c r="U503" s="39"/>
      <c r="V503" s="39" t="s">
        <v>900</v>
      </c>
      <c r="W503" s="39"/>
      <c r="X503" s="72">
        <f>(U503*'"Вес" ПИР'!$B$22+W503*'"Вес" ПИР'!$B$23)/100</f>
        <v>0</v>
      </c>
      <c r="Y503" s="39"/>
      <c r="Z503" s="39"/>
      <c r="AA503" s="39"/>
      <c r="AB503" s="39"/>
      <c r="AC503" s="39"/>
      <c r="AD503" s="39"/>
      <c r="AE503" s="39"/>
      <c r="AF503" s="39"/>
      <c r="AG503" s="38">
        <f>(Z503*'"Вес" ПИР'!$B$28+AB503*'"Вес" ПИР'!$B$29+AD503*'"Вес" ПИР'!$B$30+AF503*'"Вес" ПИР'!$B$31)/100</f>
        <v>0</v>
      </c>
      <c r="AH503" s="39" t="s">
        <v>571</v>
      </c>
      <c r="AI503" s="39"/>
      <c r="AJ503" s="39" t="s">
        <v>575</v>
      </c>
      <c r="AK503" s="39"/>
      <c r="AL503" s="39" t="s">
        <v>571</v>
      </c>
      <c r="AM503" s="39"/>
      <c r="AN503" s="39" t="s">
        <v>571</v>
      </c>
      <c r="AO503" s="39"/>
      <c r="AP503" s="39" t="s">
        <v>575</v>
      </c>
      <c r="AQ503" s="39"/>
      <c r="AR503" s="39" t="s">
        <v>575</v>
      </c>
      <c r="AS503" s="39"/>
      <c r="AT503" s="39" t="s">
        <v>575</v>
      </c>
      <c r="AU503" s="39"/>
      <c r="AV503" s="39"/>
      <c r="AW503" s="39"/>
      <c r="AX503" s="39"/>
      <c r="AY503" s="39"/>
      <c r="AZ503" s="39"/>
      <c r="BA503" s="39"/>
      <c r="BB503" s="72">
        <f>(AI503*'"Вес" ПИР'!$B$36+AK503*'"Вес" ПИР'!$B$37+AM503*'"Вес" ПИР'!$B$38+AO503*'"Вес" ПИР'!$B$39+AQ503*'"Вес" ПИР'!$B$40+AS503*'"Вес" ПИР'!$B$41+AU503*'"Вес" ПИР'!$B$42+AW503*'"Вес" ПИР'!$B$43+AY503*'"Вес" ПИР'!$B$44+BA503*'"Вес" ПИР'!$B$45)/100</f>
        <v>0</v>
      </c>
      <c r="BC503" s="39" t="s">
        <v>576</v>
      </c>
      <c r="BD503" s="39"/>
      <c r="BE503" s="39" t="s">
        <v>576</v>
      </c>
      <c r="BF503" s="57"/>
      <c r="BG503" s="72">
        <f>(BD503*'"Вес" ПИР'!$B$50+BF503*'"Вес" ПИР'!$B$51)/100</f>
        <v>0</v>
      </c>
      <c r="BH503" s="39"/>
      <c r="BI503" s="72">
        <v>0</v>
      </c>
      <c r="BJ503" s="39"/>
      <c r="BK503" s="54" t="s">
        <v>901</v>
      </c>
      <c r="BL503" s="38">
        <f>(S503*'"Вес" ПИР'!$B$3+X503*'"Вес" ПИР'!$B$4+AG503*'"Вес" ПИР'!$B$5+BB503*'"Вес" ПИР'!$B$6+BG503*'"Вес" ПИР'!$B$7+BI503*'"Вес" ПИР'!$B$8)/100</f>
        <v>0</v>
      </c>
    </row>
    <row r="504" spans="1:64" ht="28">
      <c r="A504" s="54"/>
      <c r="B504" s="54">
        <v>2026</v>
      </c>
      <c r="C504" s="39" t="s">
        <v>894</v>
      </c>
      <c r="D504" s="39">
        <v>314045500</v>
      </c>
      <c r="E504" s="39" t="s">
        <v>895</v>
      </c>
      <c r="F504" s="39" t="s">
        <v>895</v>
      </c>
      <c r="G504" s="39" t="s">
        <v>959</v>
      </c>
      <c r="H504" s="39" t="s">
        <v>912</v>
      </c>
      <c r="I504" s="39" t="s">
        <v>418</v>
      </c>
      <c r="J504" s="39"/>
      <c r="K504" s="39" t="s">
        <v>571</v>
      </c>
      <c r="L504" s="39"/>
      <c r="M504" s="39" t="s">
        <v>570</v>
      </c>
      <c r="N504" s="39"/>
      <c r="O504" s="39" t="s">
        <v>899</v>
      </c>
      <c r="P504" s="39"/>
      <c r="Q504" s="39" t="s">
        <v>571</v>
      </c>
      <c r="R504" s="39"/>
      <c r="S504" s="38">
        <f>(J504*'"Вес" ПИР'!$B$13+L504*'"Вес" ПИР'!$B$14+N504*'"Вес" ПИР'!$B$15+P504*'"Вес" ПИР'!$B$16+R504*'"Вес" ПИР'!$B$17)/100</f>
        <v>0</v>
      </c>
      <c r="T504" s="39" t="s">
        <v>584</v>
      </c>
      <c r="U504" s="39"/>
      <c r="V504" s="39" t="s">
        <v>900</v>
      </c>
      <c r="W504" s="39"/>
      <c r="X504" s="72">
        <f>(U504*'"Вес" ПИР'!$B$22+W504*'"Вес" ПИР'!$B$23)/100</f>
        <v>0</v>
      </c>
      <c r="Y504" s="39"/>
      <c r="Z504" s="39"/>
      <c r="AA504" s="39"/>
      <c r="AB504" s="39"/>
      <c r="AC504" s="39"/>
      <c r="AD504" s="39"/>
      <c r="AE504" s="39"/>
      <c r="AF504" s="39"/>
      <c r="AG504" s="38">
        <f>(Z504*'"Вес" ПИР'!$B$28+AB504*'"Вес" ПИР'!$B$29+AD504*'"Вес" ПИР'!$B$30+AF504*'"Вес" ПИР'!$B$31)/100</f>
        <v>0</v>
      </c>
      <c r="AH504" s="39" t="s">
        <v>571</v>
      </c>
      <c r="AI504" s="39"/>
      <c r="AJ504" s="39" t="s">
        <v>575</v>
      </c>
      <c r="AK504" s="39"/>
      <c r="AL504" s="39" t="s">
        <v>571</v>
      </c>
      <c r="AM504" s="39"/>
      <c r="AN504" s="39" t="s">
        <v>571</v>
      </c>
      <c r="AO504" s="39"/>
      <c r="AP504" s="39" t="s">
        <v>575</v>
      </c>
      <c r="AQ504" s="39"/>
      <c r="AR504" s="39" t="s">
        <v>575</v>
      </c>
      <c r="AS504" s="39"/>
      <c r="AT504" s="39" t="s">
        <v>575</v>
      </c>
      <c r="AU504" s="39"/>
      <c r="AV504" s="39"/>
      <c r="AW504" s="39"/>
      <c r="AX504" s="39"/>
      <c r="AY504" s="39"/>
      <c r="AZ504" s="39"/>
      <c r="BA504" s="39"/>
      <c r="BB504" s="72">
        <f>(AI504*'"Вес" ПИР'!$B$36+AK504*'"Вес" ПИР'!$B$37+AM504*'"Вес" ПИР'!$B$38+AO504*'"Вес" ПИР'!$B$39+AQ504*'"Вес" ПИР'!$B$40+AS504*'"Вес" ПИР'!$B$41+AU504*'"Вес" ПИР'!$B$42+AW504*'"Вес" ПИР'!$B$43+AY504*'"Вес" ПИР'!$B$44+BA504*'"Вес" ПИР'!$B$45)/100</f>
        <v>0</v>
      </c>
      <c r="BC504" s="39" t="s">
        <v>576</v>
      </c>
      <c r="BD504" s="39"/>
      <c r="BE504" s="39" t="s">
        <v>576</v>
      </c>
      <c r="BF504" s="57"/>
      <c r="BG504" s="72">
        <f>(BD504*'"Вес" ПИР'!$B$50+BF504*'"Вес" ПИР'!$B$51)/100</f>
        <v>0</v>
      </c>
      <c r="BH504" s="39"/>
      <c r="BI504" s="72">
        <v>0</v>
      </c>
      <c r="BJ504" s="39"/>
      <c r="BK504" s="54" t="s">
        <v>901</v>
      </c>
      <c r="BL504" s="38">
        <f>(S504*'"Вес" ПИР'!$B$3+X504*'"Вес" ПИР'!$B$4+AG504*'"Вес" ПИР'!$B$5+BB504*'"Вес" ПИР'!$B$6+BG504*'"Вес" ПИР'!$B$7+BI504*'"Вес" ПИР'!$B$8)/100</f>
        <v>0</v>
      </c>
    </row>
    <row r="505" spans="1:64" ht="28">
      <c r="A505" s="54"/>
      <c r="B505" s="54">
        <v>2026</v>
      </c>
      <c r="C505" s="39" t="s">
        <v>894</v>
      </c>
      <c r="D505" s="39">
        <v>314046400</v>
      </c>
      <c r="E505" s="39" t="s">
        <v>895</v>
      </c>
      <c r="F505" s="39" t="s">
        <v>895</v>
      </c>
      <c r="G505" s="39" t="s">
        <v>936</v>
      </c>
      <c r="H505" s="39" t="s">
        <v>960</v>
      </c>
      <c r="I505" s="39" t="s">
        <v>418</v>
      </c>
      <c r="J505" s="39"/>
      <c r="K505" s="39" t="s">
        <v>571</v>
      </c>
      <c r="L505" s="39"/>
      <c r="M505" s="39" t="s">
        <v>570</v>
      </c>
      <c r="N505" s="39"/>
      <c r="O505" s="39" t="s">
        <v>899</v>
      </c>
      <c r="P505" s="39"/>
      <c r="Q505" s="39" t="s">
        <v>571</v>
      </c>
      <c r="R505" s="39"/>
      <c r="S505" s="38">
        <f>(J505*'"Вес" ПИР'!$B$13+L505*'"Вес" ПИР'!$B$14+N505*'"Вес" ПИР'!$B$15+P505*'"Вес" ПИР'!$B$16+R505*'"Вес" ПИР'!$B$17)/100</f>
        <v>0</v>
      </c>
      <c r="T505" s="39" t="s">
        <v>584</v>
      </c>
      <c r="U505" s="39"/>
      <c r="V505" s="39" t="s">
        <v>900</v>
      </c>
      <c r="W505" s="39"/>
      <c r="X505" s="72">
        <f>(U505*'"Вес" ПИР'!$B$22+W505*'"Вес" ПИР'!$B$23)/100</f>
        <v>0</v>
      </c>
      <c r="Y505" s="39"/>
      <c r="Z505" s="39"/>
      <c r="AA505" s="39"/>
      <c r="AB505" s="39"/>
      <c r="AC505" s="39"/>
      <c r="AD505" s="39"/>
      <c r="AE505" s="39"/>
      <c r="AF505" s="39"/>
      <c r="AG505" s="38">
        <f>(Z505*'"Вес" ПИР'!$B$28+AB505*'"Вес" ПИР'!$B$29+AD505*'"Вес" ПИР'!$B$30+AF505*'"Вес" ПИР'!$B$31)/100</f>
        <v>0</v>
      </c>
      <c r="AH505" s="39" t="s">
        <v>571</v>
      </c>
      <c r="AI505" s="39"/>
      <c r="AJ505" s="39" t="s">
        <v>575</v>
      </c>
      <c r="AK505" s="39"/>
      <c r="AL505" s="39" t="s">
        <v>571</v>
      </c>
      <c r="AM505" s="39"/>
      <c r="AN505" s="39" t="s">
        <v>571</v>
      </c>
      <c r="AO505" s="39"/>
      <c r="AP505" s="39" t="s">
        <v>575</v>
      </c>
      <c r="AQ505" s="39"/>
      <c r="AR505" s="39" t="s">
        <v>575</v>
      </c>
      <c r="AS505" s="39"/>
      <c r="AT505" s="39" t="s">
        <v>575</v>
      </c>
      <c r="AU505" s="39"/>
      <c r="AV505" s="39"/>
      <c r="AW505" s="39"/>
      <c r="AX505" s="39"/>
      <c r="AY505" s="39"/>
      <c r="AZ505" s="39"/>
      <c r="BA505" s="39"/>
      <c r="BB505" s="72">
        <f>(AI505*'"Вес" ПИР'!$B$36+AK505*'"Вес" ПИР'!$B$37+AM505*'"Вес" ПИР'!$B$38+AO505*'"Вес" ПИР'!$B$39+AQ505*'"Вес" ПИР'!$B$40+AS505*'"Вес" ПИР'!$B$41+AU505*'"Вес" ПИР'!$B$42+AW505*'"Вес" ПИР'!$B$43+AY505*'"Вес" ПИР'!$B$44+BA505*'"Вес" ПИР'!$B$45)/100</f>
        <v>0</v>
      </c>
      <c r="BC505" s="39" t="s">
        <v>576</v>
      </c>
      <c r="BD505" s="39"/>
      <c r="BE505" s="39" t="s">
        <v>576</v>
      </c>
      <c r="BF505" s="57"/>
      <c r="BG505" s="72">
        <f>(BD505*'"Вес" ПИР'!$B$50+BF505*'"Вес" ПИР'!$B$51)/100</f>
        <v>0</v>
      </c>
      <c r="BH505" s="39"/>
      <c r="BI505" s="72">
        <v>0</v>
      </c>
      <c r="BJ505" s="39"/>
      <c r="BK505" s="54" t="s">
        <v>901</v>
      </c>
      <c r="BL505" s="38">
        <f>(S505*'"Вес" ПИР'!$B$3+X505*'"Вес" ПИР'!$B$4+AG505*'"Вес" ПИР'!$B$5+BB505*'"Вес" ПИР'!$B$6+BG505*'"Вес" ПИР'!$B$7+BI505*'"Вес" ПИР'!$B$8)/100</f>
        <v>0</v>
      </c>
    </row>
    <row r="506" spans="1:64" ht="28">
      <c r="A506" s="54"/>
      <c r="B506" s="54">
        <v>2026</v>
      </c>
      <c r="C506" s="39" t="s">
        <v>894</v>
      </c>
      <c r="D506" s="39">
        <v>314065100</v>
      </c>
      <c r="E506" s="39" t="s">
        <v>895</v>
      </c>
      <c r="F506" s="39" t="s">
        <v>895</v>
      </c>
      <c r="G506" s="39" t="s">
        <v>961</v>
      </c>
      <c r="H506" s="39" t="s">
        <v>961</v>
      </c>
      <c r="I506" s="39" t="s">
        <v>418</v>
      </c>
      <c r="J506" s="39"/>
      <c r="K506" s="39" t="s">
        <v>571</v>
      </c>
      <c r="L506" s="39"/>
      <c r="M506" s="39" t="s">
        <v>570</v>
      </c>
      <c r="N506" s="39"/>
      <c r="O506" s="39" t="s">
        <v>899</v>
      </c>
      <c r="P506" s="39"/>
      <c r="Q506" s="39" t="s">
        <v>571</v>
      </c>
      <c r="R506" s="39"/>
      <c r="S506" s="38">
        <f>(J506*'"Вес" ПИР'!$B$13+L506*'"Вес" ПИР'!$B$14+N506*'"Вес" ПИР'!$B$15+P506*'"Вес" ПИР'!$B$16+R506*'"Вес" ПИР'!$B$17)/100</f>
        <v>0</v>
      </c>
      <c r="T506" s="39" t="s">
        <v>584</v>
      </c>
      <c r="U506" s="39"/>
      <c r="V506" s="39" t="s">
        <v>900</v>
      </c>
      <c r="W506" s="39"/>
      <c r="X506" s="72">
        <f>(U506*'"Вес" ПИР'!$B$22+W506*'"Вес" ПИР'!$B$23)/100</f>
        <v>0</v>
      </c>
      <c r="Y506" s="39"/>
      <c r="Z506" s="39"/>
      <c r="AA506" s="39"/>
      <c r="AB506" s="39"/>
      <c r="AC506" s="39"/>
      <c r="AD506" s="39"/>
      <c r="AE506" s="39"/>
      <c r="AF506" s="39"/>
      <c r="AG506" s="38">
        <f>(Z506*'"Вес" ПИР'!$B$28+AB506*'"Вес" ПИР'!$B$29+AD506*'"Вес" ПИР'!$B$30+AF506*'"Вес" ПИР'!$B$31)/100</f>
        <v>0</v>
      </c>
      <c r="AH506" s="39" t="s">
        <v>571</v>
      </c>
      <c r="AI506" s="39"/>
      <c r="AJ506" s="39" t="s">
        <v>575</v>
      </c>
      <c r="AK506" s="39"/>
      <c r="AL506" s="39" t="s">
        <v>571</v>
      </c>
      <c r="AM506" s="39"/>
      <c r="AN506" s="39" t="s">
        <v>571</v>
      </c>
      <c r="AO506" s="39"/>
      <c r="AP506" s="39" t="s">
        <v>575</v>
      </c>
      <c r="AQ506" s="39"/>
      <c r="AR506" s="39" t="s">
        <v>575</v>
      </c>
      <c r="AS506" s="39"/>
      <c r="AT506" s="39" t="s">
        <v>575</v>
      </c>
      <c r="AU506" s="39"/>
      <c r="AV506" s="39"/>
      <c r="AW506" s="39"/>
      <c r="AX506" s="39"/>
      <c r="AY506" s="39"/>
      <c r="AZ506" s="39"/>
      <c r="BA506" s="39"/>
      <c r="BB506" s="72">
        <f>(AI506*'"Вес" ПИР'!$B$36+AK506*'"Вес" ПИР'!$B$37+AM506*'"Вес" ПИР'!$B$38+AO506*'"Вес" ПИР'!$B$39+AQ506*'"Вес" ПИР'!$B$40+AS506*'"Вес" ПИР'!$B$41+AU506*'"Вес" ПИР'!$B$42+AW506*'"Вес" ПИР'!$B$43+AY506*'"Вес" ПИР'!$B$44+BA506*'"Вес" ПИР'!$B$45)/100</f>
        <v>0</v>
      </c>
      <c r="BC506" s="39" t="s">
        <v>576</v>
      </c>
      <c r="BD506" s="39"/>
      <c r="BE506" s="39" t="s">
        <v>576</v>
      </c>
      <c r="BF506" s="57"/>
      <c r="BG506" s="72">
        <f>(BD506*'"Вес" ПИР'!$B$50+BF506*'"Вес" ПИР'!$B$51)/100</f>
        <v>0</v>
      </c>
      <c r="BH506" s="39"/>
      <c r="BI506" s="72">
        <v>0</v>
      </c>
      <c r="BJ506" s="39"/>
      <c r="BK506" s="54" t="s">
        <v>901</v>
      </c>
      <c r="BL506" s="38">
        <f>(S506*'"Вес" ПИР'!$B$3+X506*'"Вес" ПИР'!$B$4+AG506*'"Вес" ПИР'!$B$5+BB506*'"Вес" ПИР'!$B$6+BG506*'"Вес" ПИР'!$B$7+BI506*'"Вес" ПИР'!$B$8)/100</f>
        <v>0</v>
      </c>
    </row>
    <row r="507" spans="1:64" ht="28">
      <c r="A507" s="54"/>
      <c r="B507" s="54">
        <v>2026</v>
      </c>
      <c r="C507" s="39" t="s">
        <v>894</v>
      </c>
      <c r="D507" s="39">
        <v>314065300</v>
      </c>
      <c r="E507" s="39" t="s">
        <v>895</v>
      </c>
      <c r="F507" s="39" t="s">
        <v>895</v>
      </c>
      <c r="G507" s="39" t="s">
        <v>961</v>
      </c>
      <c r="H507" s="39" t="s">
        <v>962</v>
      </c>
      <c r="I507" s="39" t="s">
        <v>418</v>
      </c>
      <c r="J507" s="39"/>
      <c r="K507" s="39" t="s">
        <v>571</v>
      </c>
      <c r="L507" s="39"/>
      <c r="M507" s="39" t="s">
        <v>570</v>
      </c>
      <c r="N507" s="39"/>
      <c r="O507" s="39" t="s">
        <v>899</v>
      </c>
      <c r="P507" s="39"/>
      <c r="Q507" s="39" t="s">
        <v>571</v>
      </c>
      <c r="R507" s="39"/>
      <c r="S507" s="38">
        <f>(J507*'"Вес" ПИР'!$B$13+L507*'"Вес" ПИР'!$B$14+N507*'"Вес" ПИР'!$B$15+P507*'"Вес" ПИР'!$B$16+R507*'"Вес" ПИР'!$B$17)/100</f>
        <v>0</v>
      </c>
      <c r="T507" s="39" t="s">
        <v>584</v>
      </c>
      <c r="U507" s="39"/>
      <c r="V507" s="39" t="s">
        <v>900</v>
      </c>
      <c r="W507" s="39"/>
      <c r="X507" s="72">
        <f>(U507*'"Вес" ПИР'!$B$22+W507*'"Вес" ПИР'!$B$23)/100</f>
        <v>0</v>
      </c>
      <c r="Y507" s="39"/>
      <c r="Z507" s="39"/>
      <c r="AA507" s="39"/>
      <c r="AB507" s="39"/>
      <c r="AC507" s="39"/>
      <c r="AD507" s="39"/>
      <c r="AE507" s="39"/>
      <c r="AF507" s="39"/>
      <c r="AG507" s="38">
        <f>(Z507*'"Вес" ПИР'!$B$28+AB507*'"Вес" ПИР'!$B$29+AD507*'"Вес" ПИР'!$B$30+AF507*'"Вес" ПИР'!$B$31)/100</f>
        <v>0</v>
      </c>
      <c r="AH507" s="39" t="s">
        <v>571</v>
      </c>
      <c r="AI507" s="39"/>
      <c r="AJ507" s="39" t="s">
        <v>575</v>
      </c>
      <c r="AK507" s="39"/>
      <c r="AL507" s="39" t="s">
        <v>571</v>
      </c>
      <c r="AM507" s="39"/>
      <c r="AN507" s="39" t="s">
        <v>571</v>
      </c>
      <c r="AO507" s="39"/>
      <c r="AP507" s="39" t="s">
        <v>575</v>
      </c>
      <c r="AQ507" s="39"/>
      <c r="AR507" s="39" t="s">
        <v>575</v>
      </c>
      <c r="AS507" s="39"/>
      <c r="AT507" s="39" t="s">
        <v>575</v>
      </c>
      <c r="AU507" s="39"/>
      <c r="AV507" s="39"/>
      <c r="AW507" s="39"/>
      <c r="AX507" s="39"/>
      <c r="AY507" s="39"/>
      <c r="AZ507" s="39"/>
      <c r="BA507" s="39"/>
      <c r="BB507" s="72">
        <f>(AI507*'"Вес" ПИР'!$B$36+AK507*'"Вес" ПИР'!$B$37+AM507*'"Вес" ПИР'!$B$38+AO507*'"Вес" ПИР'!$B$39+AQ507*'"Вес" ПИР'!$B$40+AS507*'"Вес" ПИР'!$B$41+AU507*'"Вес" ПИР'!$B$42+AW507*'"Вес" ПИР'!$B$43+AY507*'"Вес" ПИР'!$B$44+BA507*'"Вес" ПИР'!$B$45)/100</f>
        <v>0</v>
      </c>
      <c r="BC507" s="39" t="s">
        <v>576</v>
      </c>
      <c r="BD507" s="39"/>
      <c r="BE507" s="39" t="s">
        <v>576</v>
      </c>
      <c r="BF507" s="57"/>
      <c r="BG507" s="72">
        <f>(BD507*'"Вес" ПИР'!$B$50+BF507*'"Вес" ПИР'!$B$51)/100</f>
        <v>0</v>
      </c>
      <c r="BH507" s="39"/>
      <c r="BI507" s="72">
        <v>0</v>
      </c>
      <c r="BJ507" s="39"/>
      <c r="BK507" s="54" t="s">
        <v>901</v>
      </c>
      <c r="BL507" s="38">
        <f>(S507*'"Вес" ПИР'!$B$3+X507*'"Вес" ПИР'!$B$4+AG507*'"Вес" ПИР'!$B$5+BB507*'"Вес" ПИР'!$B$6+BG507*'"Вес" ПИР'!$B$7+BI507*'"Вес" ПИР'!$B$8)/100</f>
        <v>0</v>
      </c>
    </row>
    <row r="508" spans="1:64" ht="28">
      <c r="A508" s="54"/>
      <c r="B508" s="54">
        <v>2026</v>
      </c>
      <c r="C508" s="39" t="s">
        <v>894</v>
      </c>
      <c r="D508" s="39">
        <v>314233200</v>
      </c>
      <c r="E508" s="39" t="s">
        <v>895</v>
      </c>
      <c r="F508" s="39" t="s">
        <v>923</v>
      </c>
      <c r="G508" s="39" t="s">
        <v>963</v>
      </c>
      <c r="H508" s="39" t="s">
        <v>897</v>
      </c>
      <c r="I508" s="39" t="s">
        <v>418</v>
      </c>
      <c r="J508" s="39"/>
      <c r="K508" s="39" t="s">
        <v>571</v>
      </c>
      <c r="L508" s="39"/>
      <c r="M508" s="39" t="s">
        <v>570</v>
      </c>
      <c r="N508" s="39"/>
      <c r="O508" s="39" t="s">
        <v>899</v>
      </c>
      <c r="P508" s="39"/>
      <c r="Q508" s="39" t="s">
        <v>571</v>
      </c>
      <c r="R508" s="39"/>
      <c r="S508" s="38">
        <f>(J508*'"Вес" ПИР'!$B$13+L508*'"Вес" ПИР'!$B$14+N508*'"Вес" ПИР'!$B$15+P508*'"Вес" ПИР'!$B$16+R508*'"Вес" ПИР'!$B$17)/100</f>
        <v>0</v>
      </c>
      <c r="T508" s="39" t="s">
        <v>421</v>
      </c>
      <c r="U508" s="39"/>
      <c r="V508" s="39" t="s">
        <v>900</v>
      </c>
      <c r="W508" s="39"/>
      <c r="X508" s="72">
        <f>(U508*'"Вес" ПИР'!$B$22+W508*'"Вес" ПИР'!$B$23)/100</f>
        <v>0</v>
      </c>
      <c r="Y508" s="39"/>
      <c r="Z508" s="39"/>
      <c r="AA508" s="39"/>
      <c r="AB508" s="39"/>
      <c r="AC508" s="39"/>
      <c r="AD508" s="39"/>
      <c r="AE508" s="39"/>
      <c r="AF508" s="39"/>
      <c r="AG508" s="38">
        <f>(Z508*'"Вес" ПИР'!$B$28+AB508*'"Вес" ПИР'!$B$29+AD508*'"Вес" ПИР'!$B$30+AF508*'"Вес" ПИР'!$B$31)/100</f>
        <v>0</v>
      </c>
      <c r="AH508" s="39" t="s">
        <v>571</v>
      </c>
      <c r="AI508" s="39"/>
      <c r="AJ508" s="39" t="s">
        <v>575</v>
      </c>
      <c r="AK508" s="39"/>
      <c r="AL508" s="39" t="s">
        <v>571</v>
      </c>
      <c r="AM508" s="39"/>
      <c r="AN508" s="39" t="s">
        <v>571</v>
      </c>
      <c r="AO508" s="39"/>
      <c r="AP508" s="39" t="s">
        <v>575</v>
      </c>
      <c r="AQ508" s="39"/>
      <c r="AR508" s="39" t="s">
        <v>575</v>
      </c>
      <c r="AS508" s="39"/>
      <c r="AT508" s="39" t="s">
        <v>575</v>
      </c>
      <c r="AU508" s="39"/>
      <c r="AV508" s="39"/>
      <c r="AW508" s="39"/>
      <c r="AX508" s="39"/>
      <c r="AY508" s="39"/>
      <c r="AZ508" s="39"/>
      <c r="BA508" s="39"/>
      <c r="BB508" s="72">
        <f>(AI508*'"Вес" ПИР'!$B$36+AK508*'"Вес" ПИР'!$B$37+AM508*'"Вес" ПИР'!$B$38+AO508*'"Вес" ПИР'!$B$39+AQ508*'"Вес" ПИР'!$B$40+AS508*'"Вес" ПИР'!$B$41+AU508*'"Вес" ПИР'!$B$42+AW508*'"Вес" ПИР'!$B$43+AY508*'"Вес" ПИР'!$B$44+BA508*'"Вес" ПИР'!$B$45)/100</f>
        <v>0</v>
      </c>
      <c r="BC508" s="39" t="s">
        <v>576</v>
      </c>
      <c r="BD508" s="39"/>
      <c r="BE508" s="39" t="s">
        <v>576</v>
      </c>
      <c r="BF508" s="57"/>
      <c r="BG508" s="72">
        <f>(BD508*'"Вес" ПИР'!$B$50+BF508*'"Вес" ПИР'!$B$51)/100</f>
        <v>0</v>
      </c>
      <c r="BH508" s="39"/>
      <c r="BI508" s="72">
        <v>0</v>
      </c>
      <c r="BJ508" s="39"/>
      <c r="BK508" s="54" t="s">
        <v>901</v>
      </c>
      <c r="BL508" s="38">
        <f>(S508*'"Вес" ПИР'!$B$3+X508*'"Вес" ПИР'!$B$4+AG508*'"Вес" ПИР'!$B$5+BB508*'"Вес" ПИР'!$B$6+BG508*'"Вес" ПИР'!$B$7+BI508*'"Вес" ПИР'!$B$8)/100</f>
        <v>0</v>
      </c>
    </row>
    <row r="509" spans="1:64" ht="28">
      <c r="A509" s="54"/>
      <c r="B509" s="54">
        <v>2026</v>
      </c>
      <c r="C509" s="39" t="s">
        <v>894</v>
      </c>
      <c r="D509" s="39">
        <v>314235100</v>
      </c>
      <c r="E509" s="39" t="s">
        <v>895</v>
      </c>
      <c r="F509" s="39" t="s">
        <v>923</v>
      </c>
      <c r="G509" s="39" t="s">
        <v>908</v>
      </c>
      <c r="H509" s="39" t="s">
        <v>933</v>
      </c>
      <c r="I509" s="39" t="s">
        <v>418</v>
      </c>
      <c r="J509" s="39"/>
      <c r="K509" s="39" t="s">
        <v>571</v>
      </c>
      <c r="L509" s="39"/>
      <c r="M509" s="39" t="s">
        <v>570</v>
      </c>
      <c r="N509" s="39"/>
      <c r="O509" s="39" t="s">
        <v>899</v>
      </c>
      <c r="P509" s="39"/>
      <c r="Q509" s="39" t="s">
        <v>571</v>
      </c>
      <c r="R509" s="39"/>
      <c r="S509" s="38">
        <f>(J509*'"Вес" ПИР'!$B$13+L509*'"Вес" ПИР'!$B$14+N509*'"Вес" ПИР'!$B$15+P509*'"Вес" ПИР'!$B$16+R509*'"Вес" ПИР'!$B$17)/100</f>
        <v>0</v>
      </c>
      <c r="T509" s="39" t="s">
        <v>421</v>
      </c>
      <c r="U509" s="39"/>
      <c r="V509" s="39" t="s">
        <v>900</v>
      </c>
      <c r="W509" s="39"/>
      <c r="X509" s="72">
        <f>(U509*'"Вес" ПИР'!$B$22+W509*'"Вес" ПИР'!$B$23)/100</f>
        <v>0</v>
      </c>
      <c r="Y509" s="39"/>
      <c r="Z509" s="39"/>
      <c r="AA509" s="39"/>
      <c r="AB509" s="39"/>
      <c r="AC509" s="39"/>
      <c r="AD509" s="39"/>
      <c r="AE509" s="39"/>
      <c r="AF509" s="39"/>
      <c r="AG509" s="38">
        <f>(Z509*'"Вес" ПИР'!$B$28+AB509*'"Вес" ПИР'!$B$29+AD509*'"Вес" ПИР'!$B$30+AF509*'"Вес" ПИР'!$B$31)/100</f>
        <v>0</v>
      </c>
      <c r="AH509" s="39" t="s">
        <v>571</v>
      </c>
      <c r="AI509" s="39"/>
      <c r="AJ509" s="39" t="s">
        <v>575</v>
      </c>
      <c r="AK509" s="39"/>
      <c r="AL509" s="39" t="s">
        <v>571</v>
      </c>
      <c r="AM509" s="39"/>
      <c r="AN509" s="39" t="s">
        <v>571</v>
      </c>
      <c r="AO509" s="39"/>
      <c r="AP509" s="39" t="s">
        <v>575</v>
      </c>
      <c r="AQ509" s="39"/>
      <c r="AR509" s="39" t="s">
        <v>575</v>
      </c>
      <c r="AS509" s="39"/>
      <c r="AT509" s="39" t="s">
        <v>575</v>
      </c>
      <c r="AU509" s="39"/>
      <c r="AV509" s="39"/>
      <c r="AW509" s="39"/>
      <c r="AX509" s="39"/>
      <c r="AY509" s="39"/>
      <c r="AZ509" s="39"/>
      <c r="BA509" s="39"/>
      <c r="BB509" s="72">
        <f>(AI509*'"Вес" ПИР'!$B$36+AK509*'"Вес" ПИР'!$B$37+AM509*'"Вес" ПИР'!$B$38+AO509*'"Вес" ПИР'!$B$39+AQ509*'"Вес" ПИР'!$B$40+AS509*'"Вес" ПИР'!$B$41+AU509*'"Вес" ПИР'!$B$42+AW509*'"Вес" ПИР'!$B$43+AY509*'"Вес" ПИР'!$B$44+BA509*'"Вес" ПИР'!$B$45)/100</f>
        <v>0</v>
      </c>
      <c r="BC509" s="39" t="s">
        <v>576</v>
      </c>
      <c r="BD509" s="39"/>
      <c r="BE509" s="39" t="s">
        <v>576</v>
      </c>
      <c r="BF509" s="57"/>
      <c r="BG509" s="72">
        <f>(BD509*'"Вес" ПИР'!$B$50+BF509*'"Вес" ПИР'!$B$51)/100</f>
        <v>0</v>
      </c>
      <c r="BH509" s="39"/>
      <c r="BI509" s="72">
        <v>0</v>
      </c>
      <c r="BJ509" s="39"/>
      <c r="BK509" s="54" t="s">
        <v>901</v>
      </c>
      <c r="BL509" s="38">
        <f>(S509*'"Вес" ПИР'!$B$3+X509*'"Вес" ПИР'!$B$4+AG509*'"Вес" ПИР'!$B$5+BB509*'"Вес" ПИР'!$B$6+BG509*'"Вес" ПИР'!$B$7+BI509*'"Вес" ПИР'!$B$8)/100</f>
        <v>0</v>
      </c>
    </row>
    <row r="510" spans="1:64" ht="28">
      <c r="A510" s="54"/>
      <c r="B510" s="54">
        <v>2026</v>
      </c>
      <c r="C510" s="39" t="s">
        <v>894</v>
      </c>
      <c r="D510" s="39">
        <v>314235300</v>
      </c>
      <c r="E510" s="39" t="s">
        <v>895</v>
      </c>
      <c r="F510" s="39" t="s">
        <v>923</v>
      </c>
      <c r="G510" s="39" t="s">
        <v>908</v>
      </c>
      <c r="H510" s="39" t="s">
        <v>964</v>
      </c>
      <c r="I510" s="39" t="s">
        <v>418</v>
      </c>
      <c r="J510" s="39"/>
      <c r="K510" s="39" t="s">
        <v>571</v>
      </c>
      <c r="L510" s="39"/>
      <c r="M510" s="39" t="s">
        <v>570</v>
      </c>
      <c r="N510" s="39"/>
      <c r="O510" s="39" t="s">
        <v>899</v>
      </c>
      <c r="P510" s="39"/>
      <c r="Q510" s="39" t="s">
        <v>571</v>
      </c>
      <c r="R510" s="39"/>
      <c r="S510" s="38">
        <f>(J510*'"Вес" ПИР'!$B$13+L510*'"Вес" ПИР'!$B$14+N510*'"Вес" ПИР'!$B$15+P510*'"Вес" ПИР'!$B$16+R510*'"Вес" ПИР'!$B$17)/100</f>
        <v>0</v>
      </c>
      <c r="T510" s="39" t="s">
        <v>421</v>
      </c>
      <c r="U510" s="39"/>
      <c r="V510" s="39" t="s">
        <v>900</v>
      </c>
      <c r="W510" s="39"/>
      <c r="X510" s="72">
        <f>(U510*'"Вес" ПИР'!$B$22+W510*'"Вес" ПИР'!$B$23)/100</f>
        <v>0</v>
      </c>
      <c r="Y510" s="39"/>
      <c r="Z510" s="39"/>
      <c r="AA510" s="39"/>
      <c r="AB510" s="39"/>
      <c r="AC510" s="39"/>
      <c r="AD510" s="39"/>
      <c r="AE510" s="39"/>
      <c r="AF510" s="39"/>
      <c r="AG510" s="38">
        <f>(Z510*'"Вес" ПИР'!$B$28+AB510*'"Вес" ПИР'!$B$29+AD510*'"Вес" ПИР'!$B$30+AF510*'"Вес" ПИР'!$B$31)/100</f>
        <v>0</v>
      </c>
      <c r="AH510" s="39" t="s">
        <v>571</v>
      </c>
      <c r="AI510" s="39"/>
      <c r="AJ510" s="39" t="s">
        <v>575</v>
      </c>
      <c r="AK510" s="39"/>
      <c r="AL510" s="39" t="s">
        <v>571</v>
      </c>
      <c r="AM510" s="39"/>
      <c r="AN510" s="39" t="s">
        <v>571</v>
      </c>
      <c r="AO510" s="39"/>
      <c r="AP510" s="39" t="s">
        <v>575</v>
      </c>
      <c r="AQ510" s="39"/>
      <c r="AR510" s="39" t="s">
        <v>575</v>
      </c>
      <c r="AS510" s="39"/>
      <c r="AT510" s="39" t="s">
        <v>575</v>
      </c>
      <c r="AU510" s="39"/>
      <c r="AV510" s="39"/>
      <c r="AW510" s="39"/>
      <c r="AX510" s="39"/>
      <c r="AY510" s="39"/>
      <c r="AZ510" s="39"/>
      <c r="BA510" s="39"/>
      <c r="BB510" s="72">
        <f>(AI510*'"Вес" ПИР'!$B$36+AK510*'"Вес" ПИР'!$B$37+AM510*'"Вес" ПИР'!$B$38+AO510*'"Вес" ПИР'!$B$39+AQ510*'"Вес" ПИР'!$B$40+AS510*'"Вес" ПИР'!$B$41+AU510*'"Вес" ПИР'!$B$42+AW510*'"Вес" ПИР'!$B$43+AY510*'"Вес" ПИР'!$B$44+BA510*'"Вес" ПИР'!$B$45)/100</f>
        <v>0</v>
      </c>
      <c r="BC510" s="39" t="s">
        <v>576</v>
      </c>
      <c r="BD510" s="39"/>
      <c r="BE510" s="39" t="s">
        <v>576</v>
      </c>
      <c r="BF510" s="57"/>
      <c r="BG510" s="72">
        <f>(BD510*'"Вес" ПИР'!$B$50+BF510*'"Вес" ПИР'!$B$51)/100</f>
        <v>0</v>
      </c>
      <c r="BH510" s="39"/>
      <c r="BI510" s="72">
        <v>0</v>
      </c>
      <c r="BJ510" s="39"/>
      <c r="BK510" s="54" t="s">
        <v>901</v>
      </c>
      <c r="BL510" s="38">
        <f>(S510*'"Вес" ПИР'!$B$3+X510*'"Вес" ПИР'!$B$4+AG510*'"Вес" ПИР'!$B$5+BB510*'"Вес" ПИР'!$B$6+BG510*'"Вес" ПИР'!$B$7+BI510*'"Вес" ПИР'!$B$8)/100</f>
        <v>0</v>
      </c>
    </row>
    <row r="511" spans="1:64" ht="28">
      <c r="A511" s="54"/>
      <c r="B511" s="54">
        <v>2026</v>
      </c>
      <c r="C511" s="39" t="s">
        <v>894</v>
      </c>
      <c r="D511" s="39">
        <v>314235500</v>
      </c>
      <c r="E511" s="39" t="s">
        <v>895</v>
      </c>
      <c r="F511" s="39" t="s">
        <v>923</v>
      </c>
      <c r="G511" s="39" t="s">
        <v>908</v>
      </c>
      <c r="H511" s="39" t="s">
        <v>965</v>
      </c>
      <c r="I511" s="39" t="s">
        <v>418</v>
      </c>
      <c r="J511" s="39"/>
      <c r="K511" s="39" t="s">
        <v>571</v>
      </c>
      <c r="L511" s="39"/>
      <c r="M511" s="39" t="s">
        <v>570</v>
      </c>
      <c r="N511" s="39"/>
      <c r="O511" s="39" t="s">
        <v>899</v>
      </c>
      <c r="P511" s="39"/>
      <c r="Q511" s="39" t="s">
        <v>571</v>
      </c>
      <c r="R511" s="39"/>
      <c r="S511" s="38">
        <f>(J511*'"Вес" ПИР'!$B$13+L511*'"Вес" ПИР'!$B$14+N511*'"Вес" ПИР'!$B$15+P511*'"Вес" ПИР'!$B$16+R511*'"Вес" ПИР'!$B$17)/100</f>
        <v>0</v>
      </c>
      <c r="T511" s="39" t="s">
        <v>421</v>
      </c>
      <c r="U511" s="39"/>
      <c r="V511" s="39" t="s">
        <v>900</v>
      </c>
      <c r="W511" s="39"/>
      <c r="X511" s="72">
        <f>(U511*'"Вес" ПИР'!$B$22+W511*'"Вес" ПИР'!$B$23)/100</f>
        <v>0</v>
      </c>
      <c r="Y511" s="39"/>
      <c r="Z511" s="39"/>
      <c r="AA511" s="39"/>
      <c r="AB511" s="39"/>
      <c r="AC511" s="39"/>
      <c r="AD511" s="39"/>
      <c r="AE511" s="39"/>
      <c r="AF511" s="39"/>
      <c r="AG511" s="38">
        <f>(Z511*'"Вес" ПИР'!$B$28+AB511*'"Вес" ПИР'!$B$29+AD511*'"Вес" ПИР'!$B$30+AF511*'"Вес" ПИР'!$B$31)/100</f>
        <v>0</v>
      </c>
      <c r="AH511" s="39" t="s">
        <v>571</v>
      </c>
      <c r="AI511" s="39"/>
      <c r="AJ511" s="39" t="s">
        <v>575</v>
      </c>
      <c r="AK511" s="39"/>
      <c r="AL511" s="39" t="s">
        <v>571</v>
      </c>
      <c r="AM511" s="39"/>
      <c r="AN511" s="39" t="s">
        <v>571</v>
      </c>
      <c r="AO511" s="39"/>
      <c r="AP511" s="39" t="s">
        <v>575</v>
      </c>
      <c r="AQ511" s="39"/>
      <c r="AR511" s="39" t="s">
        <v>575</v>
      </c>
      <c r="AS511" s="39"/>
      <c r="AT511" s="39" t="s">
        <v>575</v>
      </c>
      <c r="AU511" s="39"/>
      <c r="AV511" s="39"/>
      <c r="AW511" s="39"/>
      <c r="AX511" s="39"/>
      <c r="AY511" s="39"/>
      <c r="AZ511" s="39"/>
      <c r="BA511" s="39"/>
      <c r="BB511" s="72">
        <f>(AI511*'"Вес" ПИР'!$B$36+AK511*'"Вес" ПИР'!$B$37+AM511*'"Вес" ПИР'!$B$38+AO511*'"Вес" ПИР'!$B$39+AQ511*'"Вес" ПИР'!$B$40+AS511*'"Вес" ПИР'!$B$41+AU511*'"Вес" ПИР'!$B$42+AW511*'"Вес" ПИР'!$B$43+AY511*'"Вес" ПИР'!$B$44+BA511*'"Вес" ПИР'!$B$45)/100</f>
        <v>0</v>
      </c>
      <c r="BC511" s="39" t="s">
        <v>576</v>
      </c>
      <c r="BD511" s="39"/>
      <c r="BE511" s="39" t="s">
        <v>576</v>
      </c>
      <c r="BF511" s="57"/>
      <c r="BG511" s="72">
        <f>(BD511*'"Вес" ПИР'!$B$50+BF511*'"Вес" ПИР'!$B$51)/100</f>
        <v>0</v>
      </c>
      <c r="BH511" s="39"/>
      <c r="BI511" s="72">
        <v>0</v>
      </c>
      <c r="BJ511" s="39"/>
      <c r="BK511" s="54" t="s">
        <v>901</v>
      </c>
      <c r="BL511" s="38">
        <f>(S511*'"Вес" ПИР'!$B$3+X511*'"Вес" ПИР'!$B$4+AG511*'"Вес" ПИР'!$B$5+BB511*'"Вес" ПИР'!$B$6+BG511*'"Вес" ПИР'!$B$7+BI511*'"Вес" ПИР'!$B$8)/100</f>
        <v>0</v>
      </c>
    </row>
    <row r="512" spans="1:64" ht="28">
      <c r="A512" s="54"/>
      <c r="B512" s="54">
        <v>2026</v>
      </c>
      <c r="C512" s="39" t="s">
        <v>894</v>
      </c>
      <c r="D512" s="39">
        <v>314239100</v>
      </c>
      <c r="E512" s="39" t="s">
        <v>895</v>
      </c>
      <c r="F512" s="39" t="s">
        <v>923</v>
      </c>
      <c r="G512" s="39" t="s">
        <v>966</v>
      </c>
      <c r="H512" s="39" t="s">
        <v>967</v>
      </c>
      <c r="I512" s="39" t="s">
        <v>418</v>
      </c>
      <c r="J512" s="39"/>
      <c r="K512" s="39" t="s">
        <v>571</v>
      </c>
      <c r="L512" s="39"/>
      <c r="M512" s="39" t="s">
        <v>570</v>
      </c>
      <c r="N512" s="39"/>
      <c r="O512" s="39" t="s">
        <v>899</v>
      </c>
      <c r="P512" s="39"/>
      <c r="Q512" s="39" t="s">
        <v>571</v>
      </c>
      <c r="R512" s="39"/>
      <c r="S512" s="38">
        <f>(J512*'"Вес" ПИР'!$B$13+L512*'"Вес" ПИР'!$B$14+N512*'"Вес" ПИР'!$B$15+P512*'"Вес" ПИР'!$B$16+R512*'"Вес" ПИР'!$B$17)/100</f>
        <v>0</v>
      </c>
      <c r="T512" s="39" t="s">
        <v>421</v>
      </c>
      <c r="U512" s="39"/>
      <c r="V512" s="39" t="s">
        <v>900</v>
      </c>
      <c r="W512" s="39"/>
      <c r="X512" s="72">
        <f>(U512*'"Вес" ПИР'!$B$22+W512*'"Вес" ПИР'!$B$23)/100</f>
        <v>0</v>
      </c>
      <c r="Y512" s="39"/>
      <c r="Z512" s="39"/>
      <c r="AA512" s="39"/>
      <c r="AB512" s="39"/>
      <c r="AC512" s="39"/>
      <c r="AD512" s="39"/>
      <c r="AE512" s="39"/>
      <c r="AF512" s="39"/>
      <c r="AG512" s="38">
        <f>(Z512*'"Вес" ПИР'!$B$28+AB512*'"Вес" ПИР'!$B$29+AD512*'"Вес" ПИР'!$B$30+AF512*'"Вес" ПИР'!$B$31)/100</f>
        <v>0</v>
      </c>
      <c r="AH512" s="39" t="s">
        <v>571</v>
      </c>
      <c r="AI512" s="39"/>
      <c r="AJ512" s="39" t="s">
        <v>575</v>
      </c>
      <c r="AK512" s="39"/>
      <c r="AL512" s="39" t="s">
        <v>571</v>
      </c>
      <c r="AM512" s="39"/>
      <c r="AN512" s="39" t="s">
        <v>571</v>
      </c>
      <c r="AO512" s="39"/>
      <c r="AP512" s="39" t="s">
        <v>575</v>
      </c>
      <c r="AQ512" s="39"/>
      <c r="AR512" s="39" t="s">
        <v>575</v>
      </c>
      <c r="AS512" s="39"/>
      <c r="AT512" s="39" t="s">
        <v>575</v>
      </c>
      <c r="AU512" s="39"/>
      <c r="AV512" s="39"/>
      <c r="AW512" s="39"/>
      <c r="AX512" s="39"/>
      <c r="AY512" s="39"/>
      <c r="AZ512" s="39"/>
      <c r="BA512" s="39"/>
      <c r="BB512" s="72">
        <f>(AI512*'"Вес" ПИР'!$B$36+AK512*'"Вес" ПИР'!$B$37+AM512*'"Вес" ПИР'!$B$38+AO512*'"Вес" ПИР'!$B$39+AQ512*'"Вес" ПИР'!$B$40+AS512*'"Вес" ПИР'!$B$41+AU512*'"Вес" ПИР'!$B$42+AW512*'"Вес" ПИР'!$B$43+AY512*'"Вес" ПИР'!$B$44+BA512*'"Вес" ПИР'!$B$45)/100</f>
        <v>0</v>
      </c>
      <c r="BC512" s="39" t="s">
        <v>576</v>
      </c>
      <c r="BD512" s="39"/>
      <c r="BE512" s="39" t="s">
        <v>576</v>
      </c>
      <c r="BF512" s="57"/>
      <c r="BG512" s="72">
        <f>(BD512*'"Вес" ПИР'!$B$50+BF512*'"Вес" ПИР'!$B$51)/100</f>
        <v>0</v>
      </c>
      <c r="BH512" s="39"/>
      <c r="BI512" s="72">
        <v>0</v>
      </c>
      <c r="BJ512" s="39"/>
      <c r="BK512" s="54" t="s">
        <v>901</v>
      </c>
      <c r="BL512" s="38">
        <f>(S512*'"Вес" ПИР'!$B$3+X512*'"Вес" ПИР'!$B$4+AG512*'"Вес" ПИР'!$B$5+BB512*'"Вес" ПИР'!$B$6+BG512*'"Вес" ПИР'!$B$7+BI512*'"Вес" ПИР'!$B$8)/100</f>
        <v>0</v>
      </c>
    </row>
    <row r="513" spans="1:64" ht="28">
      <c r="A513" s="54"/>
      <c r="B513" s="54">
        <v>2026</v>
      </c>
      <c r="C513" s="39" t="s">
        <v>894</v>
      </c>
      <c r="D513" s="39">
        <v>314239300</v>
      </c>
      <c r="E513" s="39" t="s">
        <v>895</v>
      </c>
      <c r="F513" s="39" t="s">
        <v>923</v>
      </c>
      <c r="G513" s="39" t="s">
        <v>966</v>
      </c>
      <c r="H513" s="39" t="s">
        <v>968</v>
      </c>
      <c r="I513" s="39" t="s">
        <v>418</v>
      </c>
      <c r="J513" s="39"/>
      <c r="K513" s="39" t="s">
        <v>571</v>
      </c>
      <c r="L513" s="39"/>
      <c r="M513" s="39" t="s">
        <v>570</v>
      </c>
      <c r="N513" s="39"/>
      <c r="O513" s="39" t="s">
        <v>899</v>
      </c>
      <c r="P513" s="39"/>
      <c r="Q513" s="39" t="s">
        <v>571</v>
      </c>
      <c r="R513" s="39"/>
      <c r="S513" s="38">
        <f>(J513*'"Вес" ПИР'!$B$13+L513*'"Вес" ПИР'!$B$14+N513*'"Вес" ПИР'!$B$15+P513*'"Вес" ПИР'!$B$16+R513*'"Вес" ПИР'!$B$17)/100</f>
        <v>0</v>
      </c>
      <c r="T513" s="39" t="s">
        <v>421</v>
      </c>
      <c r="U513" s="39"/>
      <c r="V513" s="39" t="s">
        <v>900</v>
      </c>
      <c r="W513" s="39"/>
      <c r="X513" s="72">
        <f>(U513*'"Вес" ПИР'!$B$22+W513*'"Вес" ПИР'!$B$23)/100</f>
        <v>0</v>
      </c>
      <c r="Y513" s="39"/>
      <c r="Z513" s="39"/>
      <c r="AA513" s="39"/>
      <c r="AB513" s="39"/>
      <c r="AC513" s="39"/>
      <c r="AD513" s="39"/>
      <c r="AE513" s="39"/>
      <c r="AF513" s="39"/>
      <c r="AG513" s="38">
        <f>(Z513*'"Вес" ПИР'!$B$28+AB513*'"Вес" ПИР'!$B$29+AD513*'"Вес" ПИР'!$B$30+AF513*'"Вес" ПИР'!$B$31)/100</f>
        <v>0</v>
      </c>
      <c r="AH513" s="39" t="s">
        <v>571</v>
      </c>
      <c r="AI513" s="39"/>
      <c r="AJ513" s="39" t="s">
        <v>575</v>
      </c>
      <c r="AK513" s="39"/>
      <c r="AL513" s="39" t="s">
        <v>571</v>
      </c>
      <c r="AM513" s="39"/>
      <c r="AN513" s="39" t="s">
        <v>571</v>
      </c>
      <c r="AO513" s="39"/>
      <c r="AP513" s="39" t="s">
        <v>575</v>
      </c>
      <c r="AQ513" s="39"/>
      <c r="AR513" s="39" t="s">
        <v>575</v>
      </c>
      <c r="AS513" s="39"/>
      <c r="AT513" s="39" t="s">
        <v>575</v>
      </c>
      <c r="AU513" s="39"/>
      <c r="AV513" s="39"/>
      <c r="AW513" s="39"/>
      <c r="AX513" s="39"/>
      <c r="AY513" s="39"/>
      <c r="AZ513" s="39"/>
      <c r="BA513" s="39"/>
      <c r="BB513" s="72">
        <f>(AI513*'"Вес" ПИР'!$B$36+AK513*'"Вес" ПИР'!$B$37+AM513*'"Вес" ПИР'!$B$38+AO513*'"Вес" ПИР'!$B$39+AQ513*'"Вес" ПИР'!$B$40+AS513*'"Вес" ПИР'!$B$41+AU513*'"Вес" ПИР'!$B$42+AW513*'"Вес" ПИР'!$B$43+AY513*'"Вес" ПИР'!$B$44+BA513*'"Вес" ПИР'!$B$45)/100</f>
        <v>0</v>
      </c>
      <c r="BC513" s="39" t="s">
        <v>576</v>
      </c>
      <c r="BD513" s="39"/>
      <c r="BE513" s="39" t="s">
        <v>576</v>
      </c>
      <c r="BF513" s="57"/>
      <c r="BG513" s="72">
        <f>(BD513*'"Вес" ПИР'!$B$50+BF513*'"Вес" ПИР'!$B$51)/100</f>
        <v>0</v>
      </c>
      <c r="BH513" s="39"/>
      <c r="BI513" s="72">
        <v>0</v>
      </c>
      <c r="BJ513" s="39"/>
      <c r="BK513" s="54" t="s">
        <v>901</v>
      </c>
      <c r="BL513" s="38">
        <f>(S513*'"Вес" ПИР'!$B$3+X513*'"Вес" ПИР'!$B$4+AG513*'"Вес" ПИР'!$B$5+BB513*'"Вес" ПИР'!$B$6+BG513*'"Вес" ПИР'!$B$7+BI513*'"Вес" ПИР'!$B$8)/100</f>
        <v>0</v>
      </c>
    </row>
    <row r="514" spans="1:64" ht="28">
      <c r="A514" s="54"/>
      <c r="B514" s="54">
        <v>2026</v>
      </c>
      <c r="C514" s="39" t="s">
        <v>894</v>
      </c>
      <c r="D514" s="39">
        <v>314239600</v>
      </c>
      <c r="E514" s="39" t="s">
        <v>895</v>
      </c>
      <c r="F514" s="39" t="s">
        <v>923</v>
      </c>
      <c r="G514" s="39" t="s">
        <v>966</v>
      </c>
      <c r="H514" s="39" t="s">
        <v>969</v>
      </c>
      <c r="I514" s="39" t="s">
        <v>418</v>
      </c>
      <c r="J514" s="39"/>
      <c r="K514" s="39" t="s">
        <v>571</v>
      </c>
      <c r="L514" s="39"/>
      <c r="M514" s="39" t="s">
        <v>570</v>
      </c>
      <c r="N514" s="39"/>
      <c r="O514" s="39" t="s">
        <v>899</v>
      </c>
      <c r="P514" s="39"/>
      <c r="Q514" s="39" t="s">
        <v>571</v>
      </c>
      <c r="R514" s="39"/>
      <c r="S514" s="38">
        <f>(J514*'"Вес" ПИР'!$B$13+L514*'"Вес" ПИР'!$B$14+N514*'"Вес" ПИР'!$B$15+P514*'"Вес" ПИР'!$B$16+R514*'"Вес" ПИР'!$B$17)/100</f>
        <v>0</v>
      </c>
      <c r="T514" s="39" t="s">
        <v>421</v>
      </c>
      <c r="U514" s="39"/>
      <c r="V514" s="39" t="s">
        <v>900</v>
      </c>
      <c r="W514" s="39"/>
      <c r="X514" s="72">
        <f>(U514*'"Вес" ПИР'!$B$22+W514*'"Вес" ПИР'!$B$23)/100</f>
        <v>0</v>
      </c>
      <c r="Y514" s="39"/>
      <c r="Z514" s="39"/>
      <c r="AA514" s="39"/>
      <c r="AB514" s="39"/>
      <c r="AC514" s="39"/>
      <c r="AD514" s="39"/>
      <c r="AE514" s="39"/>
      <c r="AF514" s="39"/>
      <c r="AG514" s="38">
        <f>(Z514*'"Вес" ПИР'!$B$28+AB514*'"Вес" ПИР'!$B$29+AD514*'"Вес" ПИР'!$B$30+AF514*'"Вес" ПИР'!$B$31)/100</f>
        <v>0</v>
      </c>
      <c r="AH514" s="39" t="s">
        <v>571</v>
      </c>
      <c r="AI514" s="39"/>
      <c r="AJ514" s="39" t="s">
        <v>575</v>
      </c>
      <c r="AK514" s="39"/>
      <c r="AL514" s="39" t="s">
        <v>571</v>
      </c>
      <c r="AM514" s="39"/>
      <c r="AN514" s="39" t="s">
        <v>571</v>
      </c>
      <c r="AO514" s="39"/>
      <c r="AP514" s="39" t="s">
        <v>575</v>
      </c>
      <c r="AQ514" s="39"/>
      <c r="AR514" s="39" t="s">
        <v>575</v>
      </c>
      <c r="AS514" s="39"/>
      <c r="AT514" s="39" t="s">
        <v>575</v>
      </c>
      <c r="AU514" s="39"/>
      <c r="AV514" s="39"/>
      <c r="AW514" s="39"/>
      <c r="AX514" s="39"/>
      <c r="AY514" s="39"/>
      <c r="AZ514" s="39"/>
      <c r="BA514" s="39"/>
      <c r="BB514" s="72">
        <f>(AI514*'"Вес" ПИР'!$B$36+AK514*'"Вес" ПИР'!$B$37+AM514*'"Вес" ПИР'!$B$38+AO514*'"Вес" ПИР'!$B$39+AQ514*'"Вес" ПИР'!$B$40+AS514*'"Вес" ПИР'!$B$41+AU514*'"Вес" ПИР'!$B$42+AW514*'"Вес" ПИР'!$B$43+AY514*'"Вес" ПИР'!$B$44+BA514*'"Вес" ПИР'!$B$45)/100</f>
        <v>0</v>
      </c>
      <c r="BC514" s="39" t="s">
        <v>576</v>
      </c>
      <c r="BD514" s="39"/>
      <c r="BE514" s="39" t="s">
        <v>576</v>
      </c>
      <c r="BF514" s="57"/>
      <c r="BG514" s="72">
        <f>(BD514*'"Вес" ПИР'!$B$50+BF514*'"Вес" ПИР'!$B$51)/100</f>
        <v>0</v>
      </c>
      <c r="BH514" s="39"/>
      <c r="BI514" s="72">
        <v>0</v>
      </c>
      <c r="BJ514" s="39"/>
      <c r="BK514" s="54" t="s">
        <v>901</v>
      </c>
      <c r="BL514" s="38">
        <f>(S514*'"Вес" ПИР'!$B$3+X514*'"Вес" ПИР'!$B$4+AG514*'"Вес" ПИР'!$B$5+BB514*'"Вес" ПИР'!$B$6+BG514*'"Вес" ПИР'!$B$7+BI514*'"Вес" ПИР'!$B$8)/100</f>
        <v>0</v>
      </c>
    </row>
    <row r="515" spans="1:64" ht="28">
      <c r="A515" s="54"/>
      <c r="B515" s="54">
        <v>2026</v>
      </c>
      <c r="C515" s="39" t="s">
        <v>894</v>
      </c>
      <c r="D515" s="39">
        <v>314245100</v>
      </c>
      <c r="E515" s="39" t="s">
        <v>895</v>
      </c>
      <c r="F515" s="39" t="s">
        <v>923</v>
      </c>
      <c r="G515" s="39" t="s">
        <v>970</v>
      </c>
      <c r="H515" s="39" t="s">
        <v>971</v>
      </c>
      <c r="I515" s="39" t="s">
        <v>418</v>
      </c>
      <c r="J515" s="39"/>
      <c r="K515" s="39" t="s">
        <v>571</v>
      </c>
      <c r="L515" s="39"/>
      <c r="M515" s="39" t="s">
        <v>570</v>
      </c>
      <c r="N515" s="39"/>
      <c r="O515" s="39" t="s">
        <v>899</v>
      </c>
      <c r="P515" s="39"/>
      <c r="Q515" s="39" t="s">
        <v>571</v>
      </c>
      <c r="R515" s="39"/>
      <c r="S515" s="38">
        <f>(J515*'"Вес" ПИР'!$B$13+L515*'"Вес" ПИР'!$B$14+N515*'"Вес" ПИР'!$B$15+P515*'"Вес" ПИР'!$B$16+R515*'"Вес" ПИР'!$B$17)/100</f>
        <v>0</v>
      </c>
      <c r="T515" s="39" t="s">
        <v>421</v>
      </c>
      <c r="U515" s="39"/>
      <c r="V515" s="39" t="s">
        <v>900</v>
      </c>
      <c r="W515" s="39"/>
      <c r="X515" s="72">
        <f>(U515*'"Вес" ПИР'!$B$22+W515*'"Вес" ПИР'!$B$23)/100</f>
        <v>0</v>
      </c>
      <c r="Y515" s="39"/>
      <c r="Z515" s="39"/>
      <c r="AA515" s="39"/>
      <c r="AB515" s="39"/>
      <c r="AC515" s="39"/>
      <c r="AD515" s="39"/>
      <c r="AE515" s="39"/>
      <c r="AF515" s="39"/>
      <c r="AG515" s="38">
        <f>(Z515*'"Вес" ПИР'!$B$28+AB515*'"Вес" ПИР'!$B$29+AD515*'"Вес" ПИР'!$B$30+AF515*'"Вес" ПИР'!$B$31)/100</f>
        <v>0</v>
      </c>
      <c r="AH515" s="39" t="s">
        <v>571</v>
      </c>
      <c r="AI515" s="39"/>
      <c r="AJ515" s="39" t="s">
        <v>575</v>
      </c>
      <c r="AK515" s="39"/>
      <c r="AL515" s="39" t="s">
        <v>571</v>
      </c>
      <c r="AM515" s="39"/>
      <c r="AN515" s="39" t="s">
        <v>571</v>
      </c>
      <c r="AO515" s="39"/>
      <c r="AP515" s="39" t="s">
        <v>575</v>
      </c>
      <c r="AQ515" s="39"/>
      <c r="AR515" s="39" t="s">
        <v>575</v>
      </c>
      <c r="AS515" s="39"/>
      <c r="AT515" s="39" t="s">
        <v>575</v>
      </c>
      <c r="AU515" s="39"/>
      <c r="AV515" s="39"/>
      <c r="AW515" s="39"/>
      <c r="AX515" s="39"/>
      <c r="AY515" s="39"/>
      <c r="AZ515" s="39"/>
      <c r="BA515" s="39"/>
      <c r="BB515" s="72">
        <f>(AI515*'"Вес" ПИР'!$B$36+AK515*'"Вес" ПИР'!$B$37+AM515*'"Вес" ПИР'!$B$38+AO515*'"Вес" ПИР'!$B$39+AQ515*'"Вес" ПИР'!$B$40+AS515*'"Вес" ПИР'!$B$41+AU515*'"Вес" ПИР'!$B$42+AW515*'"Вес" ПИР'!$B$43+AY515*'"Вес" ПИР'!$B$44+BA515*'"Вес" ПИР'!$B$45)/100</f>
        <v>0</v>
      </c>
      <c r="BC515" s="39" t="s">
        <v>576</v>
      </c>
      <c r="BD515" s="39"/>
      <c r="BE515" s="39" t="s">
        <v>576</v>
      </c>
      <c r="BF515" s="57"/>
      <c r="BG515" s="72">
        <f>(BD515*'"Вес" ПИР'!$B$50+BF515*'"Вес" ПИР'!$B$51)/100</f>
        <v>0</v>
      </c>
      <c r="BH515" s="39"/>
      <c r="BI515" s="72">
        <v>0</v>
      </c>
      <c r="BJ515" s="39"/>
      <c r="BK515" s="54" t="s">
        <v>901</v>
      </c>
      <c r="BL515" s="38">
        <f>(S515*'"Вес" ПИР'!$B$3+X515*'"Вес" ПИР'!$B$4+AG515*'"Вес" ПИР'!$B$5+BB515*'"Вес" ПИР'!$B$6+BG515*'"Вес" ПИР'!$B$7+BI515*'"Вес" ПИР'!$B$8)/100</f>
        <v>0</v>
      </c>
    </row>
    <row r="516" spans="1:64" ht="28">
      <c r="A516" s="54"/>
      <c r="B516" s="54">
        <v>2026</v>
      </c>
      <c r="C516" s="39" t="s">
        <v>894</v>
      </c>
      <c r="D516" s="39">
        <v>314245200</v>
      </c>
      <c r="E516" s="39" t="s">
        <v>895</v>
      </c>
      <c r="F516" s="39" t="s">
        <v>923</v>
      </c>
      <c r="G516" s="39" t="s">
        <v>970</v>
      </c>
      <c r="H516" s="39" t="s">
        <v>972</v>
      </c>
      <c r="I516" s="39" t="s">
        <v>418</v>
      </c>
      <c r="J516" s="39"/>
      <c r="K516" s="39" t="s">
        <v>571</v>
      </c>
      <c r="L516" s="39"/>
      <c r="M516" s="39" t="s">
        <v>570</v>
      </c>
      <c r="N516" s="39"/>
      <c r="O516" s="39" t="s">
        <v>899</v>
      </c>
      <c r="P516" s="39"/>
      <c r="Q516" s="39" t="s">
        <v>571</v>
      </c>
      <c r="R516" s="39"/>
      <c r="S516" s="38">
        <f>(J516*'"Вес" ПИР'!$B$13+L516*'"Вес" ПИР'!$B$14+N516*'"Вес" ПИР'!$B$15+P516*'"Вес" ПИР'!$B$16+R516*'"Вес" ПИР'!$B$17)/100</f>
        <v>0</v>
      </c>
      <c r="T516" s="39" t="s">
        <v>421</v>
      </c>
      <c r="U516" s="39"/>
      <c r="V516" s="39" t="s">
        <v>900</v>
      </c>
      <c r="W516" s="39"/>
      <c r="X516" s="72">
        <f>(U516*'"Вес" ПИР'!$B$22+W516*'"Вес" ПИР'!$B$23)/100</f>
        <v>0</v>
      </c>
      <c r="Y516" s="39"/>
      <c r="Z516" s="39"/>
      <c r="AA516" s="39"/>
      <c r="AB516" s="39"/>
      <c r="AC516" s="39"/>
      <c r="AD516" s="39"/>
      <c r="AE516" s="39"/>
      <c r="AF516" s="39"/>
      <c r="AG516" s="38">
        <f>(Z516*'"Вес" ПИР'!$B$28+AB516*'"Вес" ПИР'!$B$29+AD516*'"Вес" ПИР'!$B$30+AF516*'"Вес" ПИР'!$B$31)/100</f>
        <v>0</v>
      </c>
      <c r="AH516" s="39" t="s">
        <v>571</v>
      </c>
      <c r="AI516" s="39"/>
      <c r="AJ516" s="39" t="s">
        <v>575</v>
      </c>
      <c r="AK516" s="39"/>
      <c r="AL516" s="39" t="s">
        <v>571</v>
      </c>
      <c r="AM516" s="39"/>
      <c r="AN516" s="39" t="s">
        <v>571</v>
      </c>
      <c r="AO516" s="39"/>
      <c r="AP516" s="39" t="s">
        <v>575</v>
      </c>
      <c r="AQ516" s="39"/>
      <c r="AR516" s="39" t="s">
        <v>575</v>
      </c>
      <c r="AS516" s="39"/>
      <c r="AT516" s="39" t="s">
        <v>575</v>
      </c>
      <c r="AU516" s="39"/>
      <c r="AV516" s="39"/>
      <c r="AW516" s="39"/>
      <c r="AX516" s="39"/>
      <c r="AY516" s="39"/>
      <c r="AZ516" s="39"/>
      <c r="BA516" s="39"/>
      <c r="BB516" s="72">
        <f>(AI516*'"Вес" ПИР'!$B$36+AK516*'"Вес" ПИР'!$B$37+AM516*'"Вес" ПИР'!$B$38+AO516*'"Вес" ПИР'!$B$39+AQ516*'"Вес" ПИР'!$B$40+AS516*'"Вес" ПИР'!$B$41+AU516*'"Вес" ПИР'!$B$42+AW516*'"Вес" ПИР'!$B$43+AY516*'"Вес" ПИР'!$B$44+BA516*'"Вес" ПИР'!$B$45)/100</f>
        <v>0</v>
      </c>
      <c r="BC516" s="39" t="s">
        <v>576</v>
      </c>
      <c r="BD516" s="39"/>
      <c r="BE516" s="39" t="s">
        <v>576</v>
      </c>
      <c r="BF516" s="57"/>
      <c r="BG516" s="72">
        <f>(BD516*'"Вес" ПИР'!$B$50+BF516*'"Вес" ПИР'!$B$51)/100</f>
        <v>0</v>
      </c>
      <c r="BH516" s="39"/>
      <c r="BI516" s="72">
        <v>0</v>
      </c>
      <c r="BJ516" s="39"/>
      <c r="BK516" s="54" t="s">
        <v>901</v>
      </c>
      <c r="BL516" s="38">
        <f>(S516*'"Вес" ПИР'!$B$3+X516*'"Вес" ПИР'!$B$4+AG516*'"Вес" ПИР'!$B$5+BB516*'"Вес" ПИР'!$B$6+BG516*'"Вес" ПИР'!$B$7+BI516*'"Вес" ПИР'!$B$8)/100</f>
        <v>0</v>
      </c>
    </row>
    <row r="517" spans="1:64" ht="28">
      <c r="A517" s="54"/>
      <c r="B517" s="54">
        <v>2026</v>
      </c>
      <c r="C517" s="39" t="s">
        <v>894</v>
      </c>
      <c r="D517" s="39">
        <v>314245300</v>
      </c>
      <c r="E517" s="39" t="s">
        <v>895</v>
      </c>
      <c r="F517" s="39" t="s">
        <v>923</v>
      </c>
      <c r="G517" s="39" t="s">
        <v>970</v>
      </c>
      <c r="H517" s="39" t="s">
        <v>973</v>
      </c>
      <c r="I517" s="39" t="s">
        <v>418</v>
      </c>
      <c r="J517" s="39"/>
      <c r="K517" s="39" t="s">
        <v>571</v>
      </c>
      <c r="L517" s="39"/>
      <c r="M517" s="39" t="s">
        <v>570</v>
      </c>
      <c r="N517" s="39"/>
      <c r="O517" s="39" t="s">
        <v>899</v>
      </c>
      <c r="P517" s="39"/>
      <c r="Q517" s="39" t="s">
        <v>571</v>
      </c>
      <c r="R517" s="39"/>
      <c r="S517" s="38">
        <f>(J517*'"Вес" ПИР'!$B$13+L517*'"Вес" ПИР'!$B$14+N517*'"Вес" ПИР'!$B$15+P517*'"Вес" ПИР'!$B$16+R517*'"Вес" ПИР'!$B$17)/100</f>
        <v>0</v>
      </c>
      <c r="T517" s="39" t="s">
        <v>421</v>
      </c>
      <c r="U517" s="39"/>
      <c r="V517" s="39" t="s">
        <v>900</v>
      </c>
      <c r="W517" s="39"/>
      <c r="X517" s="72">
        <f>(U517*'"Вес" ПИР'!$B$22+W517*'"Вес" ПИР'!$B$23)/100</f>
        <v>0</v>
      </c>
      <c r="Y517" s="39"/>
      <c r="Z517" s="39"/>
      <c r="AA517" s="39"/>
      <c r="AB517" s="39"/>
      <c r="AC517" s="39"/>
      <c r="AD517" s="39"/>
      <c r="AE517" s="39"/>
      <c r="AF517" s="39"/>
      <c r="AG517" s="38">
        <f>(Z517*'"Вес" ПИР'!$B$28+AB517*'"Вес" ПИР'!$B$29+AD517*'"Вес" ПИР'!$B$30+AF517*'"Вес" ПИР'!$B$31)/100</f>
        <v>0</v>
      </c>
      <c r="AH517" s="39" t="s">
        <v>571</v>
      </c>
      <c r="AI517" s="39"/>
      <c r="AJ517" s="39" t="s">
        <v>575</v>
      </c>
      <c r="AK517" s="39"/>
      <c r="AL517" s="39" t="s">
        <v>571</v>
      </c>
      <c r="AM517" s="39"/>
      <c r="AN517" s="39" t="s">
        <v>571</v>
      </c>
      <c r="AO517" s="39"/>
      <c r="AP517" s="39" t="s">
        <v>575</v>
      </c>
      <c r="AQ517" s="39"/>
      <c r="AR517" s="39" t="s">
        <v>575</v>
      </c>
      <c r="AS517" s="39"/>
      <c r="AT517" s="39" t="s">
        <v>575</v>
      </c>
      <c r="AU517" s="39"/>
      <c r="AV517" s="39"/>
      <c r="AW517" s="39"/>
      <c r="AX517" s="39"/>
      <c r="AY517" s="39"/>
      <c r="AZ517" s="39"/>
      <c r="BA517" s="39"/>
      <c r="BB517" s="72">
        <f>(AI517*'"Вес" ПИР'!$B$36+AK517*'"Вес" ПИР'!$B$37+AM517*'"Вес" ПИР'!$B$38+AO517*'"Вес" ПИР'!$B$39+AQ517*'"Вес" ПИР'!$B$40+AS517*'"Вес" ПИР'!$B$41+AU517*'"Вес" ПИР'!$B$42+AW517*'"Вес" ПИР'!$B$43+AY517*'"Вес" ПИР'!$B$44+BA517*'"Вес" ПИР'!$B$45)/100</f>
        <v>0</v>
      </c>
      <c r="BC517" s="39" t="s">
        <v>576</v>
      </c>
      <c r="BD517" s="39"/>
      <c r="BE517" s="39" t="s">
        <v>576</v>
      </c>
      <c r="BF517" s="57"/>
      <c r="BG517" s="72">
        <f>(BD517*'"Вес" ПИР'!$B$50+BF517*'"Вес" ПИР'!$B$51)/100</f>
        <v>0</v>
      </c>
      <c r="BH517" s="39"/>
      <c r="BI517" s="72">
        <v>0</v>
      </c>
      <c r="BJ517" s="39"/>
      <c r="BK517" s="54" t="s">
        <v>901</v>
      </c>
      <c r="BL517" s="38">
        <f>(S517*'"Вес" ПИР'!$B$3+X517*'"Вес" ПИР'!$B$4+AG517*'"Вес" ПИР'!$B$5+BB517*'"Вес" ПИР'!$B$6+BG517*'"Вес" ПИР'!$B$7+BI517*'"Вес" ПИР'!$B$8)/100</f>
        <v>0</v>
      </c>
    </row>
    <row r="518" spans="1:64" ht="28">
      <c r="A518" s="54"/>
      <c r="B518" s="54">
        <v>2026</v>
      </c>
      <c r="C518" s="39" t="s">
        <v>894</v>
      </c>
      <c r="D518" s="39">
        <v>314245400</v>
      </c>
      <c r="E518" s="39" t="s">
        <v>895</v>
      </c>
      <c r="F518" s="39" t="s">
        <v>923</v>
      </c>
      <c r="G518" s="39" t="s">
        <v>970</v>
      </c>
      <c r="H518" s="39" t="s">
        <v>974</v>
      </c>
      <c r="I518" s="39" t="s">
        <v>418</v>
      </c>
      <c r="J518" s="39"/>
      <c r="K518" s="39" t="s">
        <v>571</v>
      </c>
      <c r="L518" s="39"/>
      <c r="M518" s="39" t="s">
        <v>570</v>
      </c>
      <c r="N518" s="39"/>
      <c r="O518" s="39" t="s">
        <v>899</v>
      </c>
      <c r="P518" s="39"/>
      <c r="Q518" s="39" t="s">
        <v>571</v>
      </c>
      <c r="R518" s="39"/>
      <c r="S518" s="38">
        <f>(J518*'"Вес" ПИР'!$B$13+L518*'"Вес" ПИР'!$B$14+N518*'"Вес" ПИР'!$B$15+P518*'"Вес" ПИР'!$B$16+R518*'"Вес" ПИР'!$B$17)/100</f>
        <v>0</v>
      </c>
      <c r="T518" s="39" t="s">
        <v>421</v>
      </c>
      <c r="U518" s="39"/>
      <c r="V518" s="39" t="s">
        <v>900</v>
      </c>
      <c r="W518" s="39"/>
      <c r="X518" s="72">
        <f>(U518*'"Вес" ПИР'!$B$22+W518*'"Вес" ПИР'!$B$23)/100</f>
        <v>0</v>
      </c>
      <c r="Y518" s="39"/>
      <c r="Z518" s="39"/>
      <c r="AA518" s="39"/>
      <c r="AB518" s="39"/>
      <c r="AC518" s="39"/>
      <c r="AD518" s="39"/>
      <c r="AE518" s="39"/>
      <c r="AF518" s="39"/>
      <c r="AG518" s="38">
        <f>(Z518*'"Вес" ПИР'!$B$28+AB518*'"Вес" ПИР'!$B$29+AD518*'"Вес" ПИР'!$B$30+AF518*'"Вес" ПИР'!$B$31)/100</f>
        <v>0</v>
      </c>
      <c r="AH518" s="39" t="s">
        <v>571</v>
      </c>
      <c r="AI518" s="39"/>
      <c r="AJ518" s="39" t="s">
        <v>575</v>
      </c>
      <c r="AK518" s="39"/>
      <c r="AL518" s="39" t="s">
        <v>571</v>
      </c>
      <c r="AM518" s="39"/>
      <c r="AN518" s="39" t="s">
        <v>571</v>
      </c>
      <c r="AO518" s="39"/>
      <c r="AP518" s="39" t="s">
        <v>575</v>
      </c>
      <c r="AQ518" s="39"/>
      <c r="AR518" s="39" t="s">
        <v>575</v>
      </c>
      <c r="AS518" s="39"/>
      <c r="AT518" s="39" t="s">
        <v>575</v>
      </c>
      <c r="AU518" s="39"/>
      <c r="AV518" s="39"/>
      <c r="AW518" s="39"/>
      <c r="AX518" s="39"/>
      <c r="AY518" s="39"/>
      <c r="AZ518" s="39"/>
      <c r="BA518" s="39"/>
      <c r="BB518" s="72">
        <f>(AI518*'"Вес" ПИР'!$B$36+AK518*'"Вес" ПИР'!$B$37+AM518*'"Вес" ПИР'!$B$38+AO518*'"Вес" ПИР'!$B$39+AQ518*'"Вес" ПИР'!$B$40+AS518*'"Вес" ПИР'!$B$41+AU518*'"Вес" ПИР'!$B$42+AW518*'"Вес" ПИР'!$B$43+AY518*'"Вес" ПИР'!$B$44+BA518*'"Вес" ПИР'!$B$45)/100</f>
        <v>0</v>
      </c>
      <c r="BC518" s="39" t="s">
        <v>576</v>
      </c>
      <c r="BD518" s="39"/>
      <c r="BE518" s="39" t="s">
        <v>576</v>
      </c>
      <c r="BF518" s="57"/>
      <c r="BG518" s="72">
        <f>(BD518*'"Вес" ПИР'!$B$50+BF518*'"Вес" ПИР'!$B$51)/100</f>
        <v>0</v>
      </c>
      <c r="BH518" s="39"/>
      <c r="BI518" s="72">
        <v>0</v>
      </c>
      <c r="BJ518" s="39"/>
      <c r="BK518" s="54" t="s">
        <v>901</v>
      </c>
      <c r="BL518" s="38">
        <f>(S518*'"Вес" ПИР'!$B$3+X518*'"Вес" ПИР'!$B$4+AG518*'"Вес" ПИР'!$B$5+BB518*'"Вес" ПИР'!$B$6+BG518*'"Вес" ПИР'!$B$7+BI518*'"Вес" ПИР'!$B$8)/100</f>
        <v>0</v>
      </c>
    </row>
    <row r="519" spans="1:64" ht="28">
      <c r="A519" s="54"/>
      <c r="B519" s="54">
        <v>2026</v>
      </c>
      <c r="C519" s="39" t="s">
        <v>894</v>
      </c>
      <c r="D519" s="39">
        <v>314245500</v>
      </c>
      <c r="E519" s="39" t="s">
        <v>895</v>
      </c>
      <c r="F519" s="39" t="s">
        <v>923</v>
      </c>
      <c r="G519" s="39" t="s">
        <v>970</v>
      </c>
      <c r="H519" s="39" t="s">
        <v>975</v>
      </c>
      <c r="I519" s="39" t="s">
        <v>418</v>
      </c>
      <c r="J519" s="39"/>
      <c r="K519" s="39" t="s">
        <v>571</v>
      </c>
      <c r="L519" s="39"/>
      <c r="M519" s="39" t="s">
        <v>570</v>
      </c>
      <c r="N519" s="39"/>
      <c r="O519" s="39" t="s">
        <v>899</v>
      </c>
      <c r="P519" s="39"/>
      <c r="Q519" s="39" t="s">
        <v>571</v>
      </c>
      <c r="R519" s="39"/>
      <c r="S519" s="38">
        <f>(J519*'"Вес" ПИР'!$B$13+L519*'"Вес" ПИР'!$B$14+N519*'"Вес" ПИР'!$B$15+P519*'"Вес" ПИР'!$B$16+R519*'"Вес" ПИР'!$B$17)/100</f>
        <v>0</v>
      </c>
      <c r="T519" s="39" t="s">
        <v>421</v>
      </c>
      <c r="U519" s="39"/>
      <c r="V519" s="39" t="s">
        <v>900</v>
      </c>
      <c r="W519" s="39"/>
      <c r="X519" s="72">
        <f>(U519*'"Вес" ПИР'!$B$22+W519*'"Вес" ПИР'!$B$23)/100</f>
        <v>0</v>
      </c>
      <c r="Y519" s="39"/>
      <c r="Z519" s="39"/>
      <c r="AA519" s="39"/>
      <c r="AB519" s="39"/>
      <c r="AC519" s="39"/>
      <c r="AD519" s="39"/>
      <c r="AE519" s="39"/>
      <c r="AF519" s="39"/>
      <c r="AG519" s="38">
        <f>(Z519*'"Вес" ПИР'!$B$28+AB519*'"Вес" ПИР'!$B$29+AD519*'"Вес" ПИР'!$B$30+AF519*'"Вес" ПИР'!$B$31)/100</f>
        <v>0</v>
      </c>
      <c r="AH519" s="39" t="s">
        <v>571</v>
      </c>
      <c r="AI519" s="39"/>
      <c r="AJ519" s="39" t="s">
        <v>575</v>
      </c>
      <c r="AK519" s="39"/>
      <c r="AL519" s="39" t="s">
        <v>571</v>
      </c>
      <c r="AM519" s="39"/>
      <c r="AN519" s="39" t="s">
        <v>571</v>
      </c>
      <c r="AO519" s="39"/>
      <c r="AP519" s="39" t="s">
        <v>575</v>
      </c>
      <c r="AQ519" s="39"/>
      <c r="AR519" s="39" t="s">
        <v>575</v>
      </c>
      <c r="AS519" s="39"/>
      <c r="AT519" s="39" t="s">
        <v>575</v>
      </c>
      <c r="AU519" s="39"/>
      <c r="AV519" s="39"/>
      <c r="AW519" s="39"/>
      <c r="AX519" s="39"/>
      <c r="AY519" s="39"/>
      <c r="AZ519" s="39"/>
      <c r="BA519" s="39"/>
      <c r="BB519" s="72">
        <f>(AI519*'"Вес" ПИР'!$B$36+AK519*'"Вес" ПИР'!$B$37+AM519*'"Вес" ПИР'!$B$38+AO519*'"Вес" ПИР'!$B$39+AQ519*'"Вес" ПИР'!$B$40+AS519*'"Вес" ПИР'!$B$41+AU519*'"Вес" ПИР'!$B$42+AW519*'"Вес" ПИР'!$B$43+AY519*'"Вес" ПИР'!$B$44+BA519*'"Вес" ПИР'!$B$45)/100</f>
        <v>0</v>
      </c>
      <c r="BC519" s="39" t="s">
        <v>576</v>
      </c>
      <c r="BD519" s="39"/>
      <c r="BE519" s="39" t="s">
        <v>576</v>
      </c>
      <c r="BF519" s="57"/>
      <c r="BG519" s="72">
        <f>(BD519*'"Вес" ПИР'!$B$50+BF519*'"Вес" ПИР'!$B$51)/100</f>
        <v>0</v>
      </c>
      <c r="BH519" s="39"/>
      <c r="BI519" s="72">
        <v>0</v>
      </c>
      <c r="BJ519" s="39"/>
      <c r="BK519" s="54" t="s">
        <v>901</v>
      </c>
      <c r="BL519" s="38">
        <f>(S519*'"Вес" ПИР'!$B$3+X519*'"Вес" ПИР'!$B$4+AG519*'"Вес" ПИР'!$B$5+BB519*'"Вес" ПИР'!$B$6+BG519*'"Вес" ПИР'!$B$7+BI519*'"Вес" ПИР'!$B$8)/100</f>
        <v>0</v>
      </c>
    </row>
    <row r="520" spans="1:64" ht="28">
      <c r="A520" s="54"/>
      <c r="B520" s="54">
        <v>2026</v>
      </c>
      <c r="C520" s="39" t="s">
        <v>894</v>
      </c>
      <c r="D520" s="39">
        <v>314245600</v>
      </c>
      <c r="E520" s="39" t="s">
        <v>895</v>
      </c>
      <c r="F520" s="39" t="s">
        <v>923</v>
      </c>
      <c r="G520" s="39" t="s">
        <v>970</v>
      </c>
      <c r="H520" s="39" t="s">
        <v>976</v>
      </c>
      <c r="I520" s="39" t="s">
        <v>418</v>
      </c>
      <c r="J520" s="39"/>
      <c r="K520" s="39" t="s">
        <v>571</v>
      </c>
      <c r="L520" s="39"/>
      <c r="M520" s="39" t="s">
        <v>570</v>
      </c>
      <c r="N520" s="39"/>
      <c r="O520" s="39" t="s">
        <v>899</v>
      </c>
      <c r="P520" s="39"/>
      <c r="Q520" s="39" t="s">
        <v>571</v>
      </c>
      <c r="R520" s="39"/>
      <c r="S520" s="38">
        <f>(J520*'"Вес" ПИР'!$B$13+L520*'"Вес" ПИР'!$B$14+N520*'"Вес" ПИР'!$B$15+P520*'"Вес" ПИР'!$B$16+R520*'"Вес" ПИР'!$B$17)/100</f>
        <v>0</v>
      </c>
      <c r="T520" s="39" t="s">
        <v>421</v>
      </c>
      <c r="U520" s="39"/>
      <c r="V520" s="39" t="s">
        <v>900</v>
      </c>
      <c r="W520" s="39"/>
      <c r="X520" s="72">
        <f>(U520*'"Вес" ПИР'!$B$22+W520*'"Вес" ПИР'!$B$23)/100</f>
        <v>0</v>
      </c>
      <c r="Y520" s="39"/>
      <c r="Z520" s="39"/>
      <c r="AA520" s="39"/>
      <c r="AB520" s="39"/>
      <c r="AC520" s="39"/>
      <c r="AD520" s="39"/>
      <c r="AE520" s="39"/>
      <c r="AF520" s="39"/>
      <c r="AG520" s="38">
        <f>(Z520*'"Вес" ПИР'!$B$28+AB520*'"Вес" ПИР'!$B$29+AD520*'"Вес" ПИР'!$B$30+AF520*'"Вес" ПИР'!$B$31)/100</f>
        <v>0</v>
      </c>
      <c r="AH520" s="39" t="s">
        <v>571</v>
      </c>
      <c r="AI520" s="39"/>
      <c r="AJ520" s="39" t="s">
        <v>575</v>
      </c>
      <c r="AK520" s="39"/>
      <c r="AL520" s="39" t="s">
        <v>571</v>
      </c>
      <c r="AM520" s="39"/>
      <c r="AN520" s="39" t="s">
        <v>571</v>
      </c>
      <c r="AO520" s="39"/>
      <c r="AP520" s="39" t="s">
        <v>575</v>
      </c>
      <c r="AQ520" s="39"/>
      <c r="AR520" s="39" t="s">
        <v>575</v>
      </c>
      <c r="AS520" s="39"/>
      <c r="AT520" s="39" t="s">
        <v>575</v>
      </c>
      <c r="AU520" s="39"/>
      <c r="AV520" s="39"/>
      <c r="AW520" s="39"/>
      <c r="AX520" s="39"/>
      <c r="AY520" s="39"/>
      <c r="AZ520" s="39"/>
      <c r="BA520" s="39"/>
      <c r="BB520" s="72">
        <f>(AI520*'"Вес" ПИР'!$B$36+AK520*'"Вес" ПИР'!$B$37+AM520*'"Вес" ПИР'!$B$38+AO520*'"Вес" ПИР'!$B$39+AQ520*'"Вес" ПИР'!$B$40+AS520*'"Вес" ПИР'!$B$41+AU520*'"Вес" ПИР'!$B$42+AW520*'"Вес" ПИР'!$B$43+AY520*'"Вес" ПИР'!$B$44+BA520*'"Вес" ПИР'!$B$45)/100</f>
        <v>0</v>
      </c>
      <c r="BC520" s="39" t="s">
        <v>576</v>
      </c>
      <c r="BD520" s="39"/>
      <c r="BE520" s="39" t="s">
        <v>576</v>
      </c>
      <c r="BF520" s="57"/>
      <c r="BG520" s="72">
        <f>(BD520*'"Вес" ПИР'!$B$50+BF520*'"Вес" ПИР'!$B$51)/100</f>
        <v>0</v>
      </c>
      <c r="BH520" s="39"/>
      <c r="BI520" s="72">
        <v>0</v>
      </c>
      <c r="BJ520" s="39"/>
      <c r="BK520" s="54" t="s">
        <v>901</v>
      </c>
      <c r="BL520" s="38">
        <f>(S520*'"Вес" ПИР'!$B$3+X520*'"Вес" ПИР'!$B$4+AG520*'"Вес" ПИР'!$B$5+BB520*'"Вес" ПИР'!$B$6+BG520*'"Вес" ПИР'!$B$7+BI520*'"Вес" ПИР'!$B$8)/100</f>
        <v>0</v>
      </c>
    </row>
    <row r="521" spans="1:64" ht="28">
      <c r="A521" s="54"/>
      <c r="B521" s="54">
        <v>2026</v>
      </c>
      <c r="C521" s="39" t="s">
        <v>894</v>
      </c>
      <c r="D521" s="39">
        <v>314247200</v>
      </c>
      <c r="E521" s="39" t="s">
        <v>895</v>
      </c>
      <c r="F521" s="39" t="s">
        <v>923</v>
      </c>
      <c r="G521" s="39" t="s">
        <v>977</v>
      </c>
      <c r="H521" s="39" t="s">
        <v>978</v>
      </c>
      <c r="I521" s="39" t="s">
        <v>418</v>
      </c>
      <c r="J521" s="39"/>
      <c r="K521" s="39" t="s">
        <v>571</v>
      </c>
      <c r="L521" s="39"/>
      <c r="M521" s="39" t="s">
        <v>570</v>
      </c>
      <c r="N521" s="39"/>
      <c r="O521" s="39" t="s">
        <v>899</v>
      </c>
      <c r="P521" s="39"/>
      <c r="Q521" s="39" t="s">
        <v>571</v>
      </c>
      <c r="R521" s="39"/>
      <c r="S521" s="38">
        <f>(J521*'"Вес" ПИР'!$B$13+L521*'"Вес" ПИР'!$B$14+N521*'"Вес" ПИР'!$B$15+P521*'"Вес" ПИР'!$B$16+R521*'"Вес" ПИР'!$B$17)/100</f>
        <v>0</v>
      </c>
      <c r="T521" s="39" t="s">
        <v>421</v>
      </c>
      <c r="U521" s="39"/>
      <c r="V521" s="39" t="s">
        <v>900</v>
      </c>
      <c r="W521" s="39"/>
      <c r="X521" s="72">
        <f>(U521*'"Вес" ПИР'!$B$22+W521*'"Вес" ПИР'!$B$23)/100</f>
        <v>0</v>
      </c>
      <c r="Y521" s="39"/>
      <c r="Z521" s="39"/>
      <c r="AA521" s="39"/>
      <c r="AB521" s="39"/>
      <c r="AC521" s="39"/>
      <c r="AD521" s="39"/>
      <c r="AE521" s="39"/>
      <c r="AF521" s="39"/>
      <c r="AG521" s="38">
        <f>(Z521*'"Вес" ПИР'!$B$28+AB521*'"Вес" ПИР'!$B$29+AD521*'"Вес" ПИР'!$B$30+AF521*'"Вес" ПИР'!$B$31)/100</f>
        <v>0</v>
      </c>
      <c r="AH521" s="39" t="s">
        <v>571</v>
      </c>
      <c r="AI521" s="39"/>
      <c r="AJ521" s="39" t="s">
        <v>575</v>
      </c>
      <c r="AK521" s="39"/>
      <c r="AL521" s="39" t="s">
        <v>571</v>
      </c>
      <c r="AM521" s="39"/>
      <c r="AN521" s="39" t="s">
        <v>571</v>
      </c>
      <c r="AO521" s="39"/>
      <c r="AP521" s="39" t="s">
        <v>575</v>
      </c>
      <c r="AQ521" s="39"/>
      <c r="AR521" s="39" t="s">
        <v>575</v>
      </c>
      <c r="AS521" s="39"/>
      <c r="AT521" s="39" t="s">
        <v>575</v>
      </c>
      <c r="AU521" s="39"/>
      <c r="AV521" s="39"/>
      <c r="AW521" s="39"/>
      <c r="AX521" s="39"/>
      <c r="AY521" s="39"/>
      <c r="AZ521" s="39"/>
      <c r="BA521" s="39"/>
      <c r="BB521" s="72">
        <f>(AI521*'"Вес" ПИР'!$B$36+AK521*'"Вес" ПИР'!$B$37+AM521*'"Вес" ПИР'!$B$38+AO521*'"Вес" ПИР'!$B$39+AQ521*'"Вес" ПИР'!$B$40+AS521*'"Вес" ПИР'!$B$41+AU521*'"Вес" ПИР'!$B$42+AW521*'"Вес" ПИР'!$B$43+AY521*'"Вес" ПИР'!$B$44+BA521*'"Вес" ПИР'!$B$45)/100</f>
        <v>0</v>
      </c>
      <c r="BC521" s="39" t="s">
        <v>576</v>
      </c>
      <c r="BD521" s="39"/>
      <c r="BE521" s="39" t="s">
        <v>576</v>
      </c>
      <c r="BF521" s="57"/>
      <c r="BG521" s="72">
        <f>(BD521*'"Вес" ПИР'!$B$50+BF521*'"Вес" ПИР'!$B$51)/100</f>
        <v>0</v>
      </c>
      <c r="BH521" s="39"/>
      <c r="BI521" s="72">
        <v>0</v>
      </c>
      <c r="BJ521" s="39"/>
      <c r="BK521" s="54" t="s">
        <v>901</v>
      </c>
      <c r="BL521" s="38">
        <f>(S521*'"Вес" ПИР'!$B$3+X521*'"Вес" ПИР'!$B$4+AG521*'"Вес" ПИР'!$B$5+BB521*'"Вес" ПИР'!$B$6+BG521*'"Вес" ПИР'!$B$7+BI521*'"Вес" ПИР'!$B$8)/100</f>
        <v>0</v>
      </c>
    </row>
    <row r="522" spans="1:64" ht="28">
      <c r="A522" s="54"/>
      <c r="B522" s="54">
        <v>2026</v>
      </c>
      <c r="C522" s="39" t="s">
        <v>894</v>
      </c>
      <c r="D522" s="39">
        <v>314247300</v>
      </c>
      <c r="E522" s="39" t="s">
        <v>895</v>
      </c>
      <c r="F522" s="39" t="s">
        <v>923</v>
      </c>
      <c r="G522" s="39" t="s">
        <v>977</v>
      </c>
      <c r="H522" s="39" t="s">
        <v>948</v>
      </c>
      <c r="I522" s="39" t="s">
        <v>418</v>
      </c>
      <c r="J522" s="39"/>
      <c r="K522" s="39" t="s">
        <v>571</v>
      </c>
      <c r="L522" s="39"/>
      <c r="M522" s="39" t="s">
        <v>570</v>
      </c>
      <c r="N522" s="39"/>
      <c r="O522" s="39" t="s">
        <v>899</v>
      </c>
      <c r="P522" s="39"/>
      <c r="Q522" s="39" t="s">
        <v>571</v>
      </c>
      <c r="R522" s="39"/>
      <c r="S522" s="38">
        <f>(J522*'"Вес" ПИР'!$B$13+L522*'"Вес" ПИР'!$B$14+N522*'"Вес" ПИР'!$B$15+P522*'"Вес" ПИР'!$B$16+R522*'"Вес" ПИР'!$B$17)/100</f>
        <v>0</v>
      </c>
      <c r="T522" s="39" t="s">
        <v>421</v>
      </c>
      <c r="U522" s="39"/>
      <c r="V522" s="39" t="s">
        <v>900</v>
      </c>
      <c r="W522" s="39"/>
      <c r="X522" s="72">
        <f>(U522*'"Вес" ПИР'!$B$22+W522*'"Вес" ПИР'!$B$23)/100</f>
        <v>0</v>
      </c>
      <c r="Y522" s="39"/>
      <c r="Z522" s="39"/>
      <c r="AA522" s="39"/>
      <c r="AB522" s="39"/>
      <c r="AC522" s="39"/>
      <c r="AD522" s="39"/>
      <c r="AE522" s="39"/>
      <c r="AF522" s="39"/>
      <c r="AG522" s="38">
        <f>(Z522*'"Вес" ПИР'!$B$28+AB522*'"Вес" ПИР'!$B$29+AD522*'"Вес" ПИР'!$B$30+AF522*'"Вес" ПИР'!$B$31)/100</f>
        <v>0</v>
      </c>
      <c r="AH522" s="39" t="s">
        <v>571</v>
      </c>
      <c r="AI522" s="39"/>
      <c r="AJ522" s="39" t="s">
        <v>575</v>
      </c>
      <c r="AK522" s="39"/>
      <c r="AL522" s="39" t="s">
        <v>571</v>
      </c>
      <c r="AM522" s="39"/>
      <c r="AN522" s="39" t="s">
        <v>571</v>
      </c>
      <c r="AO522" s="39"/>
      <c r="AP522" s="39" t="s">
        <v>575</v>
      </c>
      <c r="AQ522" s="39"/>
      <c r="AR522" s="39" t="s">
        <v>575</v>
      </c>
      <c r="AS522" s="39"/>
      <c r="AT522" s="39" t="s">
        <v>575</v>
      </c>
      <c r="AU522" s="39"/>
      <c r="AV522" s="39"/>
      <c r="AW522" s="39"/>
      <c r="AX522" s="39"/>
      <c r="AY522" s="39"/>
      <c r="AZ522" s="39"/>
      <c r="BA522" s="39"/>
      <c r="BB522" s="72">
        <f>(AI522*'"Вес" ПИР'!$B$36+AK522*'"Вес" ПИР'!$B$37+AM522*'"Вес" ПИР'!$B$38+AO522*'"Вес" ПИР'!$B$39+AQ522*'"Вес" ПИР'!$B$40+AS522*'"Вес" ПИР'!$B$41+AU522*'"Вес" ПИР'!$B$42+AW522*'"Вес" ПИР'!$B$43+AY522*'"Вес" ПИР'!$B$44+BA522*'"Вес" ПИР'!$B$45)/100</f>
        <v>0</v>
      </c>
      <c r="BC522" s="39" t="s">
        <v>576</v>
      </c>
      <c r="BD522" s="39"/>
      <c r="BE522" s="39" t="s">
        <v>576</v>
      </c>
      <c r="BF522" s="57"/>
      <c r="BG522" s="72">
        <f>(BD522*'"Вес" ПИР'!$B$50+BF522*'"Вес" ПИР'!$B$51)/100</f>
        <v>0</v>
      </c>
      <c r="BH522" s="39"/>
      <c r="BI522" s="72">
        <v>0</v>
      </c>
      <c r="BJ522" s="39"/>
      <c r="BK522" s="54" t="s">
        <v>901</v>
      </c>
      <c r="BL522" s="38">
        <f>(S522*'"Вес" ПИР'!$B$3+X522*'"Вес" ПИР'!$B$4+AG522*'"Вес" ПИР'!$B$5+BB522*'"Вес" ПИР'!$B$6+BG522*'"Вес" ПИР'!$B$7+BI522*'"Вес" ПИР'!$B$8)/100</f>
        <v>0</v>
      </c>
    </row>
    <row r="523" spans="1:64" ht="28">
      <c r="A523" s="54"/>
      <c r="B523" s="54">
        <v>2026</v>
      </c>
      <c r="C523" s="39" t="s">
        <v>894</v>
      </c>
      <c r="D523" s="39">
        <v>314247400</v>
      </c>
      <c r="E523" s="39" t="s">
        <v>895</v>
      </c>
      <c r="F523" s="39" t="s">
        <v>923</v>
      </c>
      <c r="G523" s="39" t="s">
        <v>977</v>
      </c>
      <c r="H523" s="39" t="s">
        <v>979</v>
      </c>
      <c r="I523" s="39" t="s">
        <v>418</v>
      </c>
      <c r="J523" s="39"/>
      <c r="K523" s="39" t="s">
        <v>571</v>
      </c>
      <c r="L523" s="39"/>
      <c r="M523" s="39" t="s">
        <v>570</v>
      </c>
      <c r="N523" s="39"/>
      <c r="O523" s="39" t="s">
        <v>899</v>
      </c>
      <c r="P523" s="39"/>
      <c r="Q523" s="39" t="s">
        <v>571</v>
      </c>
      <c r="R523" s="39"/>
      <c r="S523" s="38">
        <f>(J523*'"Вес" ПИР'!$B$13+L523*'"Вес" ПИР'!$B$14+N523*'"Вес" ПИР'!$B$15+P523*'"Вес" ПИР'!$B$16+R523*'"Вес" ПИР'!$B$17)/100</f>
        <v>0</v>
      </c>
      <c r="T523" s="39" t="s">
        <v>421</v>
      </c>
      <c r="U523" s="39"/>
      <c r="V523" s="39" t="s">
        <v>900</v>
      </c>
      <c r="W523" s="39"/>
      <c r="X523" s="72">
        <f>(U523*'"Вес" ПИР'!$B$22+W523*'"Вес" ПИР'!$B$23)/100</f>
        <v>0</v>
      </c>
      <c r="Y523" s="39"/>
      <c r="Z523" s="39"/>
      <c r="AA523" s="39"/>
      <c r="AB523" s="39"/>
      <c r="AC523" s="39"/>
      <c r="AD523" s="39"/>
      <c r="AE523" s="39"/>
      <c r="AF523" s="39"/>
      <c r="AG523" s="38">
        <f>(Z523*'"Вес" ПИР'!$B$28+AB523*'"Вес" ПИР'!$B$29+AD523*'"Вес" ПИР'!$B$30+AF523*'"Вес" ПИР'!$B$31)/100</f>
        <v>0</v>
      </c>
      <c r="AH523" s="39" t="s">
        <v>571</v>
      </c>
      <c r="AI523" s="39"/>
      <c r="AJ523" s="39" t="s">
        <v>575</v>
      </c>
      <c r="AK523" s="39"/>
      <c r="AL523" s="39" t="s">
        <v>571</v>
      </c>
      <c r="AM523" s="39"/>
      <c r="AN523" s="39" t="s">
        <v>571</v>
      </c>
      <c r="AO523" s="39"/>
      <c r="AP523" s="39" t="s">
        <v>575</v>
      </c>
      <c r="AQ523" s="39"/>
      <c r="AR523" s="39" t="s">
        <v>575</v>
      </c>
      <c r="AS523" s="39"/>
      <c r="AT523" s="39" t="s">
        <v>575</v>
      </c>
      <c r="AU523" s="39"/>
      <c r="AV523" s="39"/>
      <c r="AW523" s="39"/>
      <c r="AX523" s="39"/>
      <c r="AY523" s="39"/>
      <c r="AZ523" s="39"/>
      <c r="BA523" s="39"/>
      <c r="BB523" s="72">
        <f>(AI523*'"Вес" ПИР'!$B$36+AK523*'"Вес" ПИР'!$B$37+AM523*'"Вес" ПИР'!$B$38+AO523*'"Вес" ПИР'!$B$39+AQ523*'"Вес" ПИР'!$B$40+AS523*'"Вес" ПИР'!$B$41+AU523*'"Вес" ПИР'!$B$42+AW523*'"Вес" ПИР'!$B$43+AY523*'"Вес" ПИР'!$B$44+BA523*'"Вес" ПИР'!$B$45)/100</f>
        <v>0</v>
      </c>
      <c r="BC523" s="39" t="s">
        <v>576</v>
      </c>
      <c r="BD523" s="39"/>
      <c r="BE523" s="39" t="s">
        <v>576</v>
      </c>
      <c r="BF523" s="57"/>
      <c r="BG523" s="72">
        <f>(BD523*'"Вес" ПИР'!$B$50+BF523*'"Вес" ПИР'!$B$51)/100</f>
        <v>0</v>
      </c>
      <c r="BH523" s="39"/>
      <c r="BI523" s="72">
        <v>0</v>
      </c>
      <c r="BJ523" s="39"/>
      <c r="BK523" s="54" t="s">
        <v>901</v>
      </c>
      <c r="BL523" s="38">
        <f>(S523*'"Вес" ПИР'!$B$3+X523*'"Вес" ПИР'!$B$4+AG523*'"Вес" ПИР'!$B$5+BB523*'"Вес" ПИР'!$B$6+BG523*'"Вес" ПИР'!$B$7+BI523*'"Вес" ПИР'!$B$8)/100</f>
        <v>0</v>
      </c>
    </row>
    <row r="524" spans="1:64" ht="28">
      <c r="A524" s="54"/>
      <c r="B524" s="54">
        <v>2026</v>
      </c>
      <c r="C524" s="39" t="s">
        <v>894</v>
      </c>
      <c r="D524" s="39">
        <v>314249100</v>
      </c>
      <c r="E524" s="39" t="s">
        <v>895</v>
      </c>
      <c r="F524" s="39" t="s">
        <v>923</v>
      </c>
      <c r="G524" s="39" t="s">
        <v>980</v>
      </c>
      <c r="H524" s="39" t="s">
        <v>980</v>
      </c>
      <c r="I524" s="39" t="s">
        <v>418</v>
      </c>
      <c r="J524" s="39"/>
      <c r="K524" s="39" t="s">
        <v>571</v>
      </c>
      <c r="L524" s="39"/>
      <c r="M524" s="39" t="s">
        <v>570</v>
      </c>
      <c r="N524" s="39"/>
      <c r="O524" s="39" t="s">
        <v>899</v>
      </c>
      <c r="P524" s="39"/>
      <c r="Q524" s="39" t="s">
        <v>571</v>
      </c>
      <c r="R524" s="39"/>
      <c r="S524" s="38">
        <f>(J524*'"Вес" ПИР'!$B$13+L524*'"Вес" ПИР'!$B$14+N524*'"Вес" ПИР'!$B$15+P524*'"Вес" ПИР'!$B$16+R524*'"Вес" ПИР'!$B$17)/100</f>
        <v>0</v>
      </c>
      <c r="T524" s="39" t="s">
        <v>421</v>
      </c>
      <c r="U524" s="39"/>
      <c r="V524" s="39" t="s">
        <v>900</v>
      </c>
      <c r="W524" s="39"/>
      <c r="X524" s="72">
        <f>(U524*'"Вес" ПИР'!$B$22+W524*'"Вес" ПИР'!$B$23)/100</f>
        <v>0</v>
      </c>
      <c r="Y524" s="39"/>
      <c r="Z524" s="39"/>
      <c r="AA524" s="39"/>
      <c r="AB524" s="39"/>
      <c r="AC524" s="39"/>
      <c r="AD524" s="39"/>
      <c r="AE524" s="39"/>
      <c r="AF524" s="39"/>
      <c r="AG524" s="38">
        <f>(Z524*'"Вес" ПИР'!$B$28+AB524*'"Вес" ПИР'!$B$29+AD524*'"Вес" ПИР'!$B$30+AF524*'"Вес" ПИР'!$B$31)/100</f>
        <v>0</v>
      </c>
      <c r="AH524" s="39" t="s">
        <v>571</v>
      </c>
      <c r="AI524" s="39"/>
      <c r="AJ524" s="39" t="s">
        <v>575</v>
      </c>
      <c r="AK524" s="39"/>
      <c r="AL524" s="39" t="s">
        <v>571</v>
      </c>
      <c r="AM524" s="39"/>
      <c r="AN524" s="39" t="s">
        <v>571</v>
      </c>
      <c r="AO524" s="39"/>
      <c r="AP524" s="39" t="s">
        <v>575</v>
      </c>
      <c r="AQ524" s="39"/>
      <c r="AR524" s="39" t="s">
        <v>575</v>
      </c>
      <c r="AS524" s="39"/>
      <c r="AT524" s="39" t="s">
        <v>575</v>
      </c>
      <c r="AU524" s="39"/>
      <c r="AV524" s="39"/>
      <c r="AW524" s="39"/>
      <c r="AX524" s="39"/>
      <c r="AY524" s="39"/>
      <c r="AZ524" s="39"/>
      <c r="BA524" s="39"/>
      <c r="BB524" s="72">
        <f>(AI524*'"Вес" ПИР'!$B$36+AK524*'"Вес" ПИР'!$B$37+AM524*'"Вес" ПИР'!$B$38+AO524*'"Вес" ПИР'!$B$39+AQ524*'"Вес" ПИР'!$B$40+AS524*'"Вес" ПИР'!$B$41+AU524*'"Вес" ПИР'!$B$42+AW524*'"Вес" ПИР'!$B$43+AY524*'"Вес" ПИР'!$B$44+BA524*'"Вес" ПИР'!$B$45)/100</f>
        <v>0</v>
      </c>
      <c r="BC524" s="39" t="s">
        <v>576</v>
      </c>
      <c r="BD524" s="39"/>
      <c r="BE524" s="39" t="s">
        <v>576</v>
      </c>
      <c r="BF524" s="57"/>
      <c r="BG524" s="72">
        <f>(BD524*'"Вес" ПИР'!$B$50+BF524*'"Вес" ПИР'!$B$51)/100</f>
        <v>0</v>
      </c>
      <c r="BH524" s="39"/>
      <c r="BI524" s="72">
        <v>0</v>
      </c>
      <c r="BJ524" s="39"/>
      <c r="BK524" s="54" t="s">
        <v>901</v>
      </c>
      <c r="BL524" s="38">
        <f>(S524*'"Вес" ПИР'!$B$3+X524*'"Вес" ПИР'!$B$4+AG524*'"Вес" ПИР'!$B$5+BB524*'"Вес" ПИР'!$B$6+BG524*'"Вес" ПИР'!$B$7+BI524*'"Вес" ПИР'!$B$8)/100</f>
        <v>0</v>
      </c>
    </row>
    <row r="525" spans="1:64" ht="28">
      <c r="A525" s="54"/>
      <c r="B525" s="54">
        <v>2026</v>
      </c>
      <c r="C525" s="39" t="s">
        <v>894</v>
      </c>
      <c r="D525" s="39">
        <v>314249200</v>
      </c>
      <c r="E525" s="39" t="s">
        <v>895</v>
      </c>
      <c r="F525" s="39" t="s">
        <v>923</v>
      </c>
      <c r="G525" s="39" t="s">
        <v>980</v>
      </c>
      <c r="H525" s="39" t="s">
        <v>981</v>
      </c>
      <c r="I525" s="39" t="s">
        <v>418</v>
      </c>
      <c r="J525" s="39"/>
      <c r="K525" s="39" t="s">
        <v>571</v>
      </c>
      <c r="L525" s="39"/>
      <c r="M525" s="39" t="s">
        <v>570</v>
      </c>
      <c r="N525" s="39"/>
      <c r="O525" s="39" t="s">
        <v>899</v>
      </c>
      <c r="P525" s="39"/>
      <c r="Q525" s="39" t="s">
        <v>571</v>
      </c>
      <c r="R525" s="39"/>
      <c r="S525" s="38">
        <f>(J525*'"Вес" ПИР'!$B$13+L525*'"Вес" ПИР'!$B$14+N525*'"Вес" ПИР'!$B$15+P525*'"Вес" ПИР'!$B$16+R525*'"Вес" ПИР'!$B$17)/100</f>
        <v>0</v>
      </c>
      <c r="T525" s="39" t="s">
        <v>421</v>
      </c>
      <c r="U525" s="39"/>
      <c r="V525" s="39" t="s">
        <v>900</v>
      </c>
      <c r="W525" s="39"/>
      <c r="X525" s="72">
        <f>(U525*'"Вес" ПИР'!$B$22+W525*'"Вес" ПИР'!$B$23)/100</f>
        <v>0</v>
      </c>
      <c r="Y525" s="39"/>
      <c r="Z525" s="39"/>
      <c r="AA525" s="39"/>
      <c r="AB525" s="39"/>
      <c r="AC525" s="39"/>
      <c r="AD525" s="39"/>
      <c r="AE525" s="39"/>
      <c r="AF525" s="39"/>
      <c r="AG525" s="38">
        <f>(Z525*'"Вес" ПИР'!$B$28+AB525*'"Вес" ПИР'!$B$29+AD525*'"Вес" ПИР'!$B$30+AF525*'"Вес" ПИР'!$B$31)/100</f>
        <v>0</v>
      </c>
      <c r="AH525" s="39" t="s">
        <v>571</v>
      </c>
      <c r="AI525" s="39"/>
      <c r="AJ525" s="39" t="s">
        <v>575</v>
      </c>
      <c r="AK525" s="39"/>
      <c r="AL525" s="39" t="s">
        <v>571</v>
      </c>
      <c r="AM525" s="39"/>
      <c r="AN525" s="39" t="s">
        <v>571</v>
      </c>
      <c r="AO525" s="39"/>
      <c r="AP525" s="39" t="s">
        <v>575</v>
      </c>
      <c r="AQ525" s="39"/>
      <c r="AR525" s="39" t="s">
        <v>575</v>
      </c>
      <c r="AS525" s="39"/>
      <c r="AT525" s="39" t="s">
        <v>575</v>
      </c>
      <c r="AU525" s="39"/>
      <c r="AV525" s="39"/>
      <c r="AW525" s="39"/>
      <c r="AX525" s="39"/>
      <c r="AY525" s="39"/>
      <c r="AZ525" s="39"/>
      <c r="BA525" s="39"/>
      <c r="BB525" s="72">
        <f>(AI525*'"Вес" ПИР'!$B$36+AK525*'"Вес" ПИР'!$B$37+AM525*'"Вес" ПИР'!$B$38+AO525*'"Вес" ПИР'!$B$39+AQ525*'"Вес" ПИР'!$B$40+AS525*'"Вес" ПИР'!$B$41+AU525*'"Вес" ПИР'!$B$42+AW525*'"Вес" ПИР'!$B$43+AY525*'"Вес" ПИР'!$B$44+BA525*'"Вес" ПИР'!$B$45)/100</f>
        <v>0</v>
      </c>
      <c r="BC525" s="39" t="s">
        <v>576</v>
      </c>
      <c r="BD525" s="39"/>
      <c r="BE525" s="39" t="s">
        <v>576</v>
      </c>
      <c r="BF525" s="57"/>
      <c r="BG525" s="72">
        <f>(BD525*'"Вес" ПИР'!$B$50+BF525*'"Вес" ПИР'!$B$51)/100</f>
        <v>0</v>
      </c>
      <c r="BH525" s="39"/>
      <c r="BI525" s="72">
        <v>0</v>
      </c>
      <c r="BJ525" s="39"/>
      <c r="BK525" s="54" t="s">
        <v>901</v>
      </c>
      <c r="BL525" s="38">
        <f>(S525*'"Вес" ПИР'!$B$3+X525*'"Вес" ПИР'!$B$4+AG525*'"Вес" ПИР'!$B$5+BB525*'"Вес" ПИР'!$B$6+BG525*'"Вес" ПИР'!$B$7+BI525*'"Вес" ПИР'!$B$8)/100</f>
        <v>0</v>
      </c>
    </row>
    <row r="526" spans="1:64" ht="28">
      <c r="A526" s="54"/>
      <c r="B526" s="54">
        <v>2026</v>
      </c>
      <c r="C526" s="39" t="s">
        <v>894</v>
      </c>
      <c r="D526" s="39">
        <v>314253200</v>
      </c>
      <c r="E526" s="39" t="s">
        <v>895</v>
      </c>
      <c r="F526" s="39" t="s">
        <v>923</v>
      </c>
      <c r="G526" s="39" t="s">
        <v>982</v>
      </c>
      <c r="H526" s="39" t="s">
        <v>919</v>
      </c>
      <c r="I526" s="39" t="s">
        <v>418</v>
      </c>
      <c r="J526" s="39"/>
      <c r="K526" s="39" t="s">
        <v>571</v>
      </c>
      <c r="L526" s="39"/>
      <c r="M526" s="39" t="s">
        <v>570</v>
      </c>
      <c r="N526" s="39"/>
      <c r="O526" s="39" t="s">
        <v>899</v>
      </c>
      <c r="P526" s="39"/>
      <c r="Q526" s="39" t="s">
        <v>571</v>
      </c>
      <c r="R526" s="39"/>
      <c r="S526" s="38">
        <f>(J526*'"Вес" ПИР'!$B$13+L526*'"Вес" ПИР'!$B$14+N526*'"Вес" ПИР'!$B$15+P526*'"Вес" ПИР'!$B$16+R526*'"Вес" ПИР'!$B$17)/100</f>
        <v>0</v>
      </c>
      <c r="T526" s="39" t="s">
        <v>421</v>
      </c>
      <c r="U526" s="39"/>
      <c r="V526" s="39" t="s">
        <v>900</v>
      </c>
      <c r="W526" s="39"/>
      <c r="X526" s="72">
        <f>(U526*'"Вес" ПИР'!$B$22+W526*'"Вес" ПИР'!$B$23)/100</f>
        <v>0</v>
      </c>
      <c r="Y526" s="39"/>
      <c r="Z526" s="39"/>
      <c r="AA526" s="39"/>
      <c r="AB526" s="39"/>
      <c r="AC526" s="39"/>
      <c r="AD526" s="39"/>
      <c r="AE526" s="39"/>
      <c r="AF526" s="39"/>
      <c r="AG526" s="38">
        <f>(Z526*'"Вес" ПИР'!$B$28+AB526*'"Вес" ПИР'!$B$29+AD526*'"Вес" ПИР'!$B$30+AF526*'"Вес" ПИР'!$B$31)/100</f>
        <v>0</v>
      </c>
      <c r="AH526" s="39" t="s">
        <v>571</v>
      </c>
      <c r="AI526" s="39"/>
      <c r="AJ526" s="39" t="s">
        <v>575</v>
      </c>
      <c r="AK526" s="39"/>
      <c r="AL526" s="39" t="s">
        <v>571</v>
      </c>
      <c r="AM526" s="39"/>
      <c r="AN526" s="39" t="s">
        <v>571</v>
      </c>
      <c r="AO526" s="39"/>
      <c r="AP526" s="39" t="s">
        <v>575</v>
      </c>
      <c r="AQ526" s="39"/>
      <c r="AR526" s="39" t="s">
        <v>575</v>
      </c>
      <c r="AS526" s="39"/>
      <c r="AT526" s="39" t="s">
        <v>575</v>
      </c>
      <c r="AU526" s="39"/>
      <c r="AV526" s="39"/>
      <c r="AW526" s="39"/>
      <c r="AX526" s="39"/>
      <c r="AY526" s="39"/>
      <c r="AZ526" s="39"/>
      <c r="BA526" s="39"/>
      <c r="BB526" s="72">
        <f>(AI526*'"Вес" ПИР'!$B$36+AK526*'"Вес" ПИР'!$B$37+AM526*'"Вес" ПИР'!$B$38+AO526*'"Вес" ПИР'!$B$39+AQ526*'"Вес" ПИР'!$B$40+AS526*'"Вес" ПИР'!$B$41+AU526*'"Вес" ПИР'!$B$42+AW526*'"Вес" ПИР'!$B$43+AY526*'"Вес" ПИР'!$B$44+BA526*'"Вес" ПИР'!$B$45)/100</f>
        <v>0</v>
      </c>
      <c r="BC526" s="39" t="s">
        <v>576</v>
      </c>
      <c r="BD526" s="39"/>
      <c r="BE526" s="39" t="s">
        <v>576</v>
      </c>
      <c r="BF526" s="57"/>
      <c r="BG526" s="72">
        <f>(BD526*'"Вес" ПИР'!$B$50+BF526*'"Вес" ПИР'!$B$51)/100</f>
        <v>0</v>
      </c>
      <c r="BH526" s="39"/>
      <c r="BI526" s="72">
        <v>0</v>
      </c>
      <c r="BJ526" s="39"/>
      <c r="BK526" s="54" t="s">
        <v>901</v>
      </c>
      <c r="BL526" s="38">
        <f>(S526*'"Вес" ПИР'!$B$3+X526*'"Вес" ПИР'!$B$4+AG526*'"Вес" ПИР'!$B$5+BB526*'"Вес" ПИР'!$B$6+BG526*'"Вес" ПИР'!$B$7+BI526*'"Вес" ПИР'!$B$8)/100</f>
        <v>0</v>
      </c>
    </row>
    <row r="527" spans="1:64" ht="28">
      <c r="A527" s="54"/>
      <c r="B527" s="54">
        <v>2026</v>
      </c>
      <c r="C527" s="39" t="s">
        <v>894</v>
      </c>
      <c r="D527" s="39">
        <v>314253300</v>
      </c>
      <c r="E527" s="39" t="s">
        <v>895</v>
      </c>
      <c r="F527" s="39" t="s">
        <v>923</v>
      </c>
      <c r="G527" s="39" t="s">
        <v>982</v>
      </c>
      <c r="H527" s="39" t="s">
        <v>983</v>
      </c>
      <c r="I527" s="39" t="s">
        <v>418</v>
      </c>
      <c r="J527" s="39"/>
      <c r="K527" s="39" t="s">
        <v>571</v>
      </c>
      <c r="L527" s="39"/>
      <c r="M527" s="39" t="s">
        <v>570</v>
      </c>
      <c r="N527" s="39"/>
      <c r="O527" s="39" t="s">
        <v>899</v>
      </c>
      <c r="P527" s="39"/>
      <c r="Q527" s="39" t="s">
        <v>571</v>
      </c>
      <c r="R527" s="39"/>
      <c r="S527" s="38">
        <f>(J527*'"Вес" ПИР'!$B$13+L527*'"Вес" ПИР'!$B$14+N527*'"Вес" ПИР'!$B$15+P527*'"Вес" ПИР'!$B$16+R527*'"Вес" ПИР'!$B$17)/100</f>
        <v>0</v>
      </c>
      <c r="T527" s="39" t="s">
        <v>421</v>
      </c>
      <c r="U527" s="39"/>
      <c r="V527" s="39" t="s">
        <v>900</v>
      </c>
      <c r="W527" s="39"/>
      <c r="X527" s="72">
        <f>(U527*'"Вес" ПИР'!$B$22+W527*'"Вес" ПИР'!$B$23)/100</f>
        <v>0</v>
      </c>
      <c r="Y527" s="39"/>
      <c r="Z527" s="39"/>
      <c r="AA527" s="39"/>
      <c r="AB527" s="39"/>
      <c r="AC527" s="39"/>
      <c r="AD527" s="39"/>
      <c r="AE527" s="39"/>
      <c r="AF527" s="39"/>
      <c r="AG527" s="38">
        <f>(Z527*'"Вес" ПИР'!$B$28+AB527*'"Вес" ПИР'!$B$29+AD527*'"Вес" ПИР'!$B$30+AF527*'"Вес" ПИР'!$B$31)/100</f>
        <v>0</v>
      </c>
      <c r="AH527" s="39" t="s">
        <v>571</v>
      </c>
      <c r="AI527" s="39"/>
      <c r="AJ527" s="39" t="s">
        <v>575</v>
      </c>
      <c r="AK527" s="39"/>
      <c r="AL527" s="39" t="s">
        <v>571</v>
      </c>
      <c r="AM527" s="39"/>
      <c r="AN527" s="39" t="s">
        <v>571</v>
      </c>
      <c r="AO527" s="39"/>
      <c r="AP527" s="39" t="s">
        <v>575</v>
      </c>
      <c r="AQ527" s="39"/>
      <c r="AR527" s="39" t="s">
        <v>575</v>
      </c>
      <c r="AS527" s="39"/>
      <c r="AT527" s="39" t="s">
        <v>575</v>
      </c>
      <c r="AU527" s="39"/>
      <c r="AV527" s="39"/>
      <c r="AW527" s="39"/>
      <c r="AX527" s="39"/>
      <c r="AY527" s="39"/>
      <c r="AZ527" s="39"/>
      <c r="BA527" s="39"/>
      <c r="BB527" s="72">
        <f>(AI527*'"Вес" ПИР'!$B$36+AK527*'"Вес" ПИР'!$B$37+AM527*'"Вес" ПИР'!$B$38+AO527*'"Вес" ПИР'!$B$39+AQ527*'"Вес" ПИР'!$B$40+AS527*'"Вес" ПИР'!$B$41+AU527*'"Вес" ПИР'!$B$42+AW527*'"Вес" ПИР'!$B$43+AY527*'"Вес" ПИР'!$B$44+BA527*'"Вес" ПИР'!$B$45)/100</f>
        <v>0</v>
      </c>
      <c r="BC527" s="39" t="s">
        <v>576</v>
      </c>
      <c r="BD527" s="39"/>
      <c r="BE527" s="39" t="s">
        <v>576</v>
      </c>
      <c r="BF527" s="57"/>
      <c r="BG527" s="72">
        <f>(BD527*'"Вес" ПИР'!$B$50+BF527*'"Вес" ПИР'!$B$51)/100</f>
        <v>0</v>
      </c>
      <c r="BH527" s="39"/>
      <c r="BI527" s="72">
        <v>0</v>
      </c>
      <c r="BJ527" s="39"/>
      <c r="BK527" s="54" t="s">
        <v>901</v>
      </c>
      <c r="BL527" s="38">
        <f>(S527*'"Вес" ПИР'!$B$3+X527*'"Вес" ПИР'!$B$4+AG527*'"Вес" ПИР'!$B$5+BB527*'"Вес" ПИР'!$B$6+BG527*'"Вес" ПИР'!$B$7+BI527*'"Вес" ПИР'!$B$8)/100</f>
        <v>0</v>
      </c>
    </row>
    <row r="528" spans="1:64" ht="28">
      <c r="A528" s="54"/>
      <c r="B528" s="54">
        <v>2026</v>
      </c>
      <c r="C528" s="39" t="s">
        <v>894</v>
      </c>
      <c r="D528" s="39">
        <v>314253400</v>
      </c>
      <c r="E528" s="39" t="s">
        <v>895</v>
      </c>
      <c r="F528" s="39" t="s">
        <v>923</v>
      </c>
      <c r="G528" s="39" t="s">
        <v>982</v>
      </c>
      <c r="H528" s="39" t="s">
        <v>921</v>
      </c>
      <c r="I528" s="39" t="s">
        <v>418</v>
      </c>
      <c r="J528" s="39"/>
      <c r="K528" s="39" t="s">
        <v>571</v>
      </c>
      <c r="L528" s="39"/>
      <c r="M528" s="39" t="s">
        <v>570</v>
      </c>
      <c r="N528" s="39"/>
      <c r="O528" s="39" t="s">
        <v>899</v>
      </c>
      <c r="P528" s="39"/>
      <c r="Q528" s="39" t="s">
        <v>571</v>
      </c>
      <c r="R528" s="39"/>
      <c r="S528" s="38">
        <f>(J528*'"Вес" ПИР'!$B$13+L528*'"Вес" ПИР'!$B$14+N528*'"Вес" ПИР'!$B$15+P528*'"Вес" ПИР'!$B$16+R528*'"Вес" ПИР'!$B$17)/100</f>
        <v>0</v>
      </c>
      <c r="T528" s="39" t="s">
        <v>421</v>
      </c>
      <c r="U528" s="39"/>
      <c r="V528" s="39" t="s">
        <v>900</v>
      </c>
      <c r="W528" s="39"/>
      <c r="X528" s="72">
        <f>(U528*'"Вес" ПИР'!$B$22+W528*'"Вес" ПИР'!$B$23)/100</f>
        <v>0</v>
      </c>
      <c r="Y528" s="39"/>
      <c r="Z528" s="39"/>
      <c r="AA528" s="39"/>
      <c r="AB528" s="39"/>
      <c r="AC528" s="39"/>
      <c r="AD528" s="39"/>
      <c r="AE528" s="39"/>
      <c r="AF528" s="39"/>
      <c r="AG528" s="38">
        <f>(Z528*'"Вес" ПИР'!$B$28+AB528*'"Вес" ПИР'!$B$29+AD528*'"Вес" ПИР'!$B$30+AF528*'"Вес" ПИР'!$B$31)/100</f>
        <v>0</v>
      </c>
      <c r="AH528" s="39" t="s">
        <v>571</v>
      </c>
      <c r="AI528" s="39"/>
      <c r="AJ528" s="39" t="s">
        <v>575</v>
      </c>
      <c r="AK528" s="39"/>
      <c r="AL528" s="39" t="s">
        <v>571</v>
      </c>
      <c r="AM528" s="39"/>
      <c r="AN528" s="39" t="s">
        <v>571</v>
      </c>
      <c r="AO528" s="39"/>
      <c r="AP528" s="39" t="s">
        <v>575</v>
      </c>
      <c r="AQ528" s="39"/>
      <c r="AR528" s="39" t="s">
        <v>575</v>
      </c>
      <c r="AS528" s="39"/>
      <c r="AT528" s="39" t="s">
        <v>575</v>
      </c>
      <c r="AU528" s="39"/>
      <c r="AV528" s="39"/>
      <c r="AW528" s="39"/>
      <c r="AX528" s="39"/>
      <c r="AY528" s="39"/>
      <c r="AZ528" s="39"/>
      <c r="BA528" s="39"/>
      <c r="BB528" s="72">
        <f>(AI528*'"Вес" ПИР'!$B$36+AK528*'"Вес" ПИР'!$B$37+AM528*'"Вес" ПИР'!$B$38+AO528*'"Вес" ПИР'!$B$39+AQ528*'"Вес" ПИР'!$B$40+AS528*'"Вес" ПИР'!$B$41+AU528*'"Вес" ПИР'!$B$42+AW528*'"Вес" ПИР'!$B$43+AY528*'"Вес" ПИР'!$B$44+BA528*'"Вес" ПИР'!$B$45)/100</f>
        <v>0</v>
      </c>
      <c r="BC528" s="39" t="s">
        <v>576</v>
      </c>
      <c r="BD528" s="39"/>
      <c r="BE528" s="39" t="s">
        <v>576</v>
      </c>
      <c r="BF528" s="57"/>
      <c r="BG528" s="72">
        <f>(BD528*'"Вес" ПИР'!$B$50+BF528*'"Вес" ПИР'!$B$51)/100</f>
        <v>0</v>
      </c>
      <c r="BH528" s="39"/>
      <c r="BI528" s="72">
        <v>0</v>
      </c>
      <c r="BJ528" s="39"/>
      <c r="BK528" s="54" t="s">
        <v>901</v>
      </c>
      <c r="BL528" s="38">
        <f>(S528*'"Вес" ПИР'!$B$3+X528*'"Вес" ПИР'!$B$4+AG528*'"Вес" ПИР'!$B$5+BB528*'"Вес" ПИР'!$B$6+BG528*'"Вес" ПИР'!$B$7+BI528*'"Вес" ПИР'!$B$8)/100</f>
        <v>0</v>
      </c>
    </row>
    <row r="529" spans="1:64" ht="28">
      <c r="A529" s="54"/>
      <c r="B529" s="54">
        <v>2026</v>
      </c>
      <c r="C529" s="39" t="s">
        <v>894</v>
      </c>
      <c r="D529" s="39">
        <v>314253500</v>
      </c>
      <c r="E529" s="39" t="s">
        <v>895</v>
      </c>
      <c r="F529" s="39" t="s">
        <v>923</v>
      </c>
      <c r="G529" s="39" t="s">
        <v>982</v>
      </c>
      <c r="H529" s="39" t="s">
        <v>984</v>
      </c>
      <c r="I529" s="39" t="s">
        <v>418</v>
      </c>
      <c r="J529" s="39"/>
      <c r="K529" s="39" t="s">
        <v>571</v>
      </c>
      <c r="L529" s="39"/>
      <c r="M529" s="39" t="s">
        <v>570</v>
      </c>
      <c r="N529" s="39"/>
      <c r="O529" s="39" t="s">
        <v>899</v>
      </c>
      <c r="P529" s="39"/>
      <c r="Q529" s="39" t="s">
        <v>571</v>
      </c>
      <c r="R529" s="39"/>
      <c r="S529" s="38">
        <f>(J529*'"Вес" ПИР'!$B$13+L529*'"Вес" ПИР'!$B$14+N529*'"Вес" ПИР'!$B$15+P529*'"Вес" ПИР'!$B$16+R529*'"Вес" ПИР'!$B$17)/100</f>
        <v>0</v>
      </c>
      <c r="T529" s="39" t="s">
        <v>421</v>
      </c>
      <c r="U529" s="39"/>
      <c r="V529" s="39" t="s">
        <v>900</v>
      </c>
      <c r="W529" s="39"/>
      <c r="X529" s="72">
        <f>(U529*'"Вес" ПИР'!$B$22+W529*'"Вес" ПИР'!$B$23)/100</f>
        <v>0</v>
      </c>
      <c r="Y529" s="39"/>
      <c r="Z529" s="39"/>
      <c r="AA529" s="39"/>
      <c r="AB529" s="39"/>
      <c r="AC529" s="39"/>
      <c r="AD529" s="39"/>
      <c r="AE529" s="39"/>
      <c r="AF529" s="39"/>
      <c r="AG529" s="38">
        <f>(Z529*'"Вес" ПИР'!$B$28+AB529*'"Вес" ПИР'!$B$29+AD529*'"Вес" ПИР'!$B$30+AF529*'"Вес" ПИР'!$B$31)/100</f>
        <v>0</v>
      </c>
      <c r="AH529" s="39" t="s">
        <v>571</v>
      </c>
      <c r="AI529" s="39"/>
      <c r="AJ529" s="39" t="s">
        <v>575</v>
      </c>
      <c r="AK529" s="39"/>
      <c r="AL529" s="39" t="s">
        <v>571</v>
      </c>
      <c r="AM529" s="39"/>
      <c r="AN529" s="39" t="s">
        <v>571</v>
      </c>
      <c r="AO529" s="39"/>
      <c r="AP529" s="39" t="s">
        <v>575</v>
      </c>
      <c r="AQ529" s="39"/>
      <c r="AR529" s="39" t="s">
        <v>575</v>
      </c>
      <c r="AS529" s="39"/>
      <c r="AT529" s="39" t="s">
        <v>575</v>
      </c>
      <c r="AU529" s="39"/>
      <c r="AV529" s="39"/>
      <c r="AW529" s="39"/>
      <c r="AX529" s="39"/>
      <c r="AY529" s="39"/>
      <c r="AZ529" s="39"/>
      <c r="BA529" s="39"/>
      <c r="BB529" s="72">
        <f>(AI529*'"Вес" ПИР'!$B$36+AK529*'"Вес" ПИР'!$B$37+AM529*'"Вес" ПИР'!$B$38+AO529*'"Вес" ПИР'!$B$39+AQ529*'"Вес" ПИР'!$B$40+AS529*'"Вес" ПИР'!$B$41+AU529*'"Вес" ПИР'!$B$42+AW529*'"Вес" ПИР'!$B$43+AY529*'"Вес" ПИР'!$B$44+BA529*'"Вес" ПИР'!$B$45)/100</f>
        <v>0</v>
      </c>
      <c r="BC529" s="39" t="s">
        <v>576</v>
      </c>
      <c r="BD529" s="39"/>
      <c r="BE529" s="39" t="s">
        <v>576</v>
      </c>
      <c r="BF529" s="57"/>
      <c r="BG529" s="72">
        <f>(BD529*'"Вес" ПИР'!$B$50+BF529*'"Вес" ПИР'!$B$51)/100</f>
        <v>0</v>
      </c>
      <c r="BH529" s="39"/>
      <c r="BI529" s="72">
        <v>0</v>
      </c>
      <c r="BJ529" s="39"/>
      <c r="BK529" s="54" t="s">
        <v>901</v>
      </c>
      <c r="BL529" s="38">
        <f>(S529*'"Вес" ПИР'!$B$3+X529*'"Вес" ПИР'!$B$4+AG529*'"Вес" ПИР'!$B$5+BB529*'"Вес" ПИР'!$B$6+BG529*'"Вес" ПИР'!$B$7+BI529*'"Вес" ПИР'!$B$8)/100</f>
        <v>0</v>
      </c>
    </row>
    <row r="530" spans="1:64" ht="28">
      <c r="A530" s="54"/>
      <c r="B530" s="54">
        <v>2026</v>
      </c>
      <c r="C530" s="39" t="s">
        <v>894</v>
      </c>
      <c r="D530" s="39">
        <v>314254100</v>
      </c>
      <c r="E530" s="39" t="s">
        <v>895</v>
      </c>
      <c r="F530" s="39" t="s">
        <v>923</v>
      </c>
      <c r="G530" s="39" t="s">
        <v>985</v>
      </c>
      <c r="H530" s="39" t="s">
        <v>985</v>
      </c>
      <c r="I530" s="39" t="s">
        <v>418</v>
      </c>
      <c r="J530" s="39"/>
      <c r="K530" s="39" t="s">
        <v>571</v>
      </c>
      <c r="L530" s="39"/>
      <c r="M530" s="39" t="s">
        <v>570</v>
      </c>
      <c r="N530" s="39"/>
      <c r="O530" s="39" t="s">
        <v>899</v>
      </c>
      <c r="P530" s="39"/>
      <c r="Q530" s="39" t="s">
        <v>571</v>
      </c>
      <c r="R530" s="39"/>
      <c r="S530" s="38">
        <f>(J530*'"Вес" ПИР'!$B$13+L530*'"Вес" ПИР'!$B$14+N530*'"Вес" ПИР'!$B$15+P530*'"Вес" ПИР'!$B$16+R530*'"Вес" ПИР'!$B$17)/100</f>
        <v>0</v>
      </c>
      <c r="T530" s="39" t="s">
        <v>421</v>
      </c>
      <c r="U530" s="39"/>
      <c r="V530" s="39" t="s">
        <v>900</v>
      </c>
      <c r="W530" s="39"/>
      <c r="X530" s="72">
        <f>(U530*'"Вес" ПИР'!$B$22+W530*'"Вес" ПИР'!$B$23)/100</f>
        <v>0</v>
      </c>
      <c r="Y530" s="39"/>
      <c r="Z530" s="39"/>
      <c r="AA530" s="39"/>
      <c r="AB530" s="39"/>
      <c r="AC530" s="39"/>
      <c r="AD530" s="39"/>
      <c r="AE530" s="39"/>
      <c r="AF530" s="39"/>
      <c r="AG530" s="38">
        <f>(Z530*'"Вес" ПИР'!$B$28+AB530*'"Вес" ПИР'!$B$29+AD530*'"Вес" ПИР'!$B$30+AF530*'"Вес" ПИР'!$B$31)/100</f>
        <v>0</v>
      </c>
      <c r="AH530" s="39" t="s">
        <v>571</v>
      </c>
      <c r="AI530" s="39"/>
      <c r="AJ530" s="39" t="s">
        <v>575</v>
      </c>
      <c r="AK530" s="39"/>
      <c r="AL530" s="39" t="s">
        <v>571</v>
      </c>
      <c r="AM530" s="39"/>
      <c r="AN530" s="39" t="s">
        <v>571</v>
      </c>
      <c r="AO530" s="39"/>
      <c r="AP530" s="39" t="s">
        <v>575</v>
      </c>
      <c r="AQ530" s="39"/>
      <c r="AR530" s="39" t="s">
        <v>575</v>
      </c>
      <c r="AS530" s="39"/>
      <c r="AT530" s="39" t="s">
        <v>575</v>
      </c>
      <c r="AU530" s="39"/>
      <c r="AV530" s="39"/>
      <c r="AW530" s="39"/>
      <c r="AX530" s="39"/>
      <c r="AY530" s="39"/>
      <c r="AZ530" s="39"/>
      <c r="BA530" s="39"/>
      <c r="BB530" s="72">
        <f>(AI530*'"Вес" ПИР'!$B$36+AK530*'"Вес" ПИР'!$B$37+AM530*'"Вес" ПИР'!$B$38+AO530*'"Вес" ПИР'!$B$39+AQ530*'"Вес" ПИР'!$B$40+AS530*'"Вес" ПИР'!$B$41+AU530*'"Вес" ПИР'!$B$42+AW530*'"Вес" ПИР'!$B$43+AY530*'"Вес" ПИР'!$B$44+BA530*'"Вес" ПИР'!$B$45)/100</f>
        <v>0</v>
      </c>
      <c r="BC530" s="39" t="s">
        <v>576</v>
      </c>
      <c r="BD530" s="39"/>
      <c r="BE530" s="39" t="s">
        <v>576</v>
      </c>
      <c r="BF530" s="57"/>
      <c r="BG530" s="72">
        <f>(BD530*'"Вес" ПИР'!$B$50+BF530*'"Вес" ПИР'!$B$51)/100</f>
        <v>0</v>
      </c>
      <c r="BH530" s="39"/>
      <c r="BI530" s="72">
        <v>0</v>
      </c>
      <c r="BJ530" s="39"/>
      <c r="BK530" s="54" t="s">
        <v>901</v>
      </c>
      <c r="BL530" s="38">
        <f>(S530*'"Вес" ПИР'!$B$3+X530*'"Вес" ПИР'!$B$4+AG530*'"Вес" ПИР'!$B$5+BB530*'"Вес" ПИР'!$B$6+BG530*'"Вес" ПИР'!$B$7+BI530*'"Вес" ПИР'!$B$8)/100</f>
        <v>0</v>
      </c>
    </row>
    <row r="531" spans="1:64" ht="28">
      <c r="A531" s="54"/>
      <c r="B531" s="54">
        <v>2026</v>
      </c>
      <c r="C531" s="39" t="s">
        <v>894</v>
      </c>
      <c r="D531" s="39">
        <v>314254200</v>
      </c>
      <c r="E531" s="39" t="s">
        <v>895</v>
      </c>
      <c r="F531" s="39" t="s">
        <v>923</v>
      </c>
      <c r="G531" s="39" t="s">
        <v>985</v>
      </c>
      <c r="H531" s="39" t="s">
        <v>986</v>
      </c>
      <c r="I531" s="39" t="s">
        <v>418</v>
      </c>
      <c r="J531" s="39"/>
      <c r="K531" s="39" t="s">
        <v>571</v>
      </c>
      <c r="L531" s="39"/>
      <c r="M531" s="39" t="s">
        <v>570</v>
      </c>
      <c r="N531" s="39"/>
      <c r="O531" s="39" t="s">
        <v>899</v>
      </c>
      <c r="P531" s="39"/>
      <c r="Q531" s="39" t="s">
        <v>571</v>
      </c>
      <c r="R531" s="39"/>
      <c r="S531" s="38">
        <f>(J531*'"Вес" ПИР'!$B$13+L531*'"Вес" ПИР'!$B$14+N531*'"Вес" ПИР'!$B$15+P531*'"Вес" ПИР'!$B$16+R531*'"Вес" ПИР'!$B$17)/100</f>
        <v>0</v>
      </c>
      <c r="T531" s="39" t="s">
        <v>421</v>
      </c>
      <c r="U531" s="39"/>
      <c r="V531" s="39" t="s">
        <v>900</v>
      </c>
      <c r="W531" s="39"/>
      <c r="X531" s="72">
        <f>(U531*'"Вес" ПИР'!$B$22+W531*'"Вес" ПИР'!$B$23)/100</f>
        <v>0</v>
      </c>
      <c r="Y531" s="39"/>
      <c r="Z531" s="39"/>
      <c r="AA531" s="39"/>
      <c r="AB531" s="39"/>
      <c r="AC531" s="39"/>
      <c r="AD531" s="39"/>
      <c r="AE531" s="39"/>
      <c r="AF531" s="39"/>
      <c r="AG531" s="38">
        <f>(Z531*'"Вес" ПИР'!$B$28+AB531*'"Вес" ПИР'!$B$29+AD531*'"Вес" ПИР'!$B$30+AF531*'"Вес" ПИР'!$B$31)/100</f>
        <v>0</v>
      </c>
      <c r="AH531" s="39" t="s">
        <v>571</v>
      </c>
      <c r="AI531" s="39"/>
      <c r="AJ531" s="39" t="s">
        <v>575</v>
      </c>
      <c r="AK531" s="39"/>
      <c r="AL531" s="39" t="s">
        <v>571</v>
      </c>
      <c r="AM531" s="39"/>
      <c r="AN531" s="39" t="s">
        <v>571</v>
      </c>
      <c r="AO531" s="39"/>
      <c r="AP531" s="39" t="s">
        <v>575</v>
      </c>
      <c r="AQ531" s="39"/>
      <c r="AR531" s="39" t="s">
        <v>575</v>
      </c>
      <c r="AS531" s="39"/>
      <c r="AT531" s="39" t="s">
        <v>575</v>
      </c>
      <c r="AU531" s="39"/>
      <c r="AV531" s="39"/>
      <c r="AW531" s="39"/>
      <c r="AX531" s="39"/>
      <c r="AY531" s="39"/>
      <c r="AZ531" s="39"/>
      <c r="BA531" s="39"/>
      <c r="BB531" s="72">
        <f>(AI531*'"Вес" ПИР'!$B$36+AK531*'"Вес" ПИР'!$B$37+AM531*'"Вес" ПИР'!$B$38+AO531*'"Вес" ПИР'!$B$39+AQ531*'"Вес" ПИР'!$B$40+AS531*'"Вес" ПИР'!$B$41+AU531*'"Вес" ПИР'!$B$42+AW531*'"Вес" ПИР'!$B$43+AY531*'"Вес" ПИР'!$B$44+BA531*'"Вес" ПИР'!$B$45)/100</f>
        <v>0</v>
      </c>
      <c r="BC531" s="39" t="s">
        <v>576</v>
      </c>
      <c r="BD531" s="39"/>
      <c r="BE531" s="39" t="s">
        <v>576</v>
      </c>
      <c r="BF531" s="57"/>
      <c r="BG531" s="72">
        <f>(BD531*'"Вес" ПИР'!$B$50+BF531*'"Вес" ПИР'!$B$51)/100</f>
        <v>0</v>
      </c>
      <c r="BH531" s="39"/>
      <c r="BI531" s="72">
        <v>0</v>
      </c>
      <c r="BJ531" s="39"/>
      <c r="BK531" s="54" t="s">
        <v>901</v>
      </c>
      <c r="BL531" s="38">
        <f>(S531*'"Вес" ПИР'!$B$3+X531*'"Вес" ПИР'!$B$4+AG531*'"Вес" ПИР'!$B$5+BB531*'"Вес" ПИР'!$B$6+BG531*'"Вес" ПИР'!$B$7+BI531*'"Вес" ПИР'!$B$8)/100</f>
        <v>0</v>
      </c>
    </row>
    <row r="532" spans="1:64" ht="28">
      <c r="A532" s="54"/>
      <c r="B532" s="54">
        <v>2026</v>
      </c>
      <c r="C532" s="39" t="s">
        <v>894</v>
      </c>
      <c r="D532" s="39">
        <v>314254500</v>
      </c>
      <c r="E532" s="39" t="s">
        <v>895</v>
      </c>
      <c r="F532" s="39" t="s">
        <v>923</v>
      </c>
      <c r="G532" s="39" t="s">
        <v>985</v>
      </c>
      <c r="H532" s="39" t="s">
        <v>987</v>
      </c>
      <c r="I532" s="39" t="s">
        <v>418</v>
      </c>
      <c r="J532" s="39"/>
      <c r="K532" s="39" t="s">
        <v>571</v>
      </c>
      <c r="L532" s="39"/>
      <c r="M532" s="39" t="s">
        <v>570</v>
      </c>
      <c r="N532" s="39"/>
      <c r="O532" s="39" t="s">
        <v>899</v>
      </c>
      <c r="P532" s="39"/>
      <c r="Q532" s="39" t="s">
        <v>571</v>
      </c>
      <c r="R532" s="39"/>
      <c r="S532" s="38">
        <f>(J532*'"Вес" ПИР'!$B$13+L532*'"Вес" ПИР'!$B$14+N532*'"Вес" ПИР'!$B$15+P532*'"Вес" ПИР'!$B$16+R532*'"Вес" ПИР'!$B$17)/100</f>
        <v>0</v>
      </c>
      <c r="T532" s="39" t="s">
        <v>421</v>
      </c>
      <c r="U532" s="39"/>
      <c r="V532" s="39" t="s">
        <v>900</v>
      </c>
      <c r="W532" s="39"/>
      <c r="X532" s="72">
        <f>(U532*'"Вес" ПИР'!$B$22+W532*'"Вес" ПИР'!$B$23)/100</f>
        <v>0</v>
      </c>
      <c r="Y532" s="39"/>
      <c r="Z532" s="39"/>
      <c r="AA532" s="39"/>
      <c r="AB532" s="39"/>
      <c r="AC532" s="39"/>
      <c r="AD532" s="39"/>
      <c r="AE532" s="39"/>
      <c r="AF532" s="39"/>
      <c r="AG532" s="38">
        <f>(Z532*'"Вес" ПИР'!$B$28+AB532*'"Вес" ПИР'!$B$29+AD532*'"Вес" ПИР'!$B$30+AF532*'"Вес" ПИР'!$B$31)/100</f>
        <v>0</v>
      </c>
      <c r="AH532" s="39" t="s">
        <v>571</v>
      </c>
      <c r="AI532" s="39"/>
      <c r="AJ532" s="39" t="s">
        <v>575</v>
      </c>
      <c r="AK532" s="39"/>
      <c r="AL532" s="39" t="s">
        <v>571</v>
      </c>
      <c r="AM532" s="39"/>
      <c r="AN532" s="39" t="s">
        <v>571</v>
      </c>
      <c r="AO532" s="39"/>
      <c r="AP532" s="39" t="s">
        <v>575</v>
      </c>
      <c r="AQ532" s="39"/>
      <c r="AR532" s="39" t="s">
        <v>575</v>
      </c>
      <c r="AS532" s="39"/>
      <c r="AT532" s="39" t="s">
        <v>575</v>
      </c>
      <c r="AU532" s="39"/>
      <c r="AV532" s="39"/>
      <c r="AW532" s="39"/>
      <c r="AX532" s="39"/>
      <c r="AY532" s="39"/>
      <c r="AZ532" s="39"/>
      <c r="BA532" s="39"/>
      <c r="BB532" s="72">
        <f>(AI532*'"Вес" ПИР'!$B$36+AK532*'"Вес" ПИР'!$B$37+AM532*'"Вес" ПИР'!$B$38+AO532*'"Вес" ПИР'!$B$39+AQ532*'"Вес" ПИР'!$B$40+AS532*'"Вес" ПИР'!$B$41+AU532*'"Вес" ПИР'!$B$42+AW532*'"Вес" ПИР'!$B$43+AY532*'"Вес" ПИР'!$B$44+BA532*'"Вес" ПИР'!$B$45)/100</f>
        <v>0</v>
      </c>
      <c r="BC532" s="39" t="s">
        <v>576</v>
      </c>
      <c r="BD532" s="39"/>
      <c r="BE532" s="39" t="s">
        <v>576</v>
      </c>
      <c r="BF532" s="57"/>
      <c r="BG532" s="72">
        <f>(BD532*'"Вес" ПИР'!$B$50+BF532*'"Вес" ПИР'!$B$51)/100</f>
        <v>0</v>
      </c>
      <c r="BH532" s="39"/>
      <c r="BI532" s="72">
        <v>0</v>
      </c>
      <c r="BJ532" s="39"/>
      <c r="BK532" s="54" t="s">
        <v>901</v>
      </c>
      <c r="BL532" s="38">
        <f>(S532*'"Вес" ПИР'!$B$3+X532*'"Вес" ПИР'!$B$4+AG532*'"Вес" ПИР'!$B$5+BB532*'"Вес" ПИР'!$B$6+BG532*'"Вес" ПИР'!$B$7+BI532*'"Вес" ПИР'!$B$8)/100</f>
        <v>0</v>
      </c>
    </row>
    <row r="533" spans="1:64" ht="28">
      <c r="A533" s="54"/>
      <c r="B533" s="54">
        <v>2026</v>
      </c>
      <c r="C533" s="39" t="s">
        <v>894</v>
      </c>
      <c r="D533" s="39">
        <v>314255200</v>
      </c>
      <c r="E533" s="39" t="s">
        <v>895</v>
      </c>
      <c r="F533" s="39" t="s">
        <v>923</v>
      </c>
      <c r="G533" s="39" t="s">
        <v>988</v>
      </c>
      <c r="H533" s="39" t="s">
        <v>989</v>
      </c>
      <c r="I533" s="39" t="s">
        <v>418</v>
      </c>
      <c r="J533" s="39"/>
      <c r="K533" s="39" t="s">
        <v>571</v>
      </c>
      <c r="L533" s="39"/>
      <c r="M533" s="39" t="s">
        <v>570</v>
      </c>
      <c r="N533" s="39"/>
      <c r="O533" s="39" t="s">
        <v>899</v>
      </c>
      <c r="P533" s="39"/>
      <c r="Q533" s="39" t="s">
        <v>571</v>
      </c>
      <c r="R533" s="39"/>
      <c r="S533" s="38">
        <f>(J533*'"Вес" ПИР'!$B$13+L533*'"Вес" ПИР'!$B$14+N533*'"Вес" ПИР'!$B$15+P533*'"Вес" ПИР'!$B$16+R533*'"Вес" ПИР'!$B$17)/100</f>
        <v>0</v>
      </c>
      <c r="T533" s="39" t="s">
        <v>421</v>
      </c>
      <c r="U533" s="39"/>
      <c r="V533" s="39" t="s">
        <v>900</v>
      </c>
      <c r="W533" s="39"/>
      <c r="X533" s="72">
        <f>(U533*'"Вес" ПИР'!$B$22+W533*'"Вес" ПИР'!$B$23)/100</f>
        <v>0</v>
      </c>
      <c r="Y533" s="39"/>
      <c r="Z533" s="39"/>
      <c r="AA533" s="39"/>
      <c r="AB533" s="39"/>
      <c r="AC533" s="39"/>
      <c r="AD533" s="39"/>
      <c r="AE533" s="39"/>
      <c r="AF533" s="39"/>
      <c r="AG533" s="38">
        <f>(Z533*'"Вес" ПИР'!$B$28+AB533*'"Вес" ПИР'!$B$29+AD533*'"Вес" ПИР'!$B$30+AF533*'"Вес" ПИР'!$B$31)/100</f>
        <v>0</v>
      </c>
      <c r="AH533" s="39" t="s">
        <v>571</v>
      </c>
      <c r="AI533" s="39"/>
      <c r="AJ533" s="39" t="s">
        <v>575</v>
      </c>
      <c r="AK533" s="39"/>
      <c r="AL533" s="39" t="s">
        <v>571</v>
      </c>
      <c r="AM533" s="39"/>
      <c r="AN533" s="39" t="s">
        <v>571</v>
      </c>
      <c r="AO533" s="39"/>
      <c r="AP533" s="39" t="s">
        <v>575</v>
      </c>
      <c r="AQ533" s="39"/>
      <c r="AR533" s="39" t="s">
        <v>575</v>
      </c>
      <c r="AS533" s="39"/>
      <c r="AT533" s="39" t="s">
        <v>575</v>
      </c>
      <c r="AU533" s="39"/>
      <c r="AV533" s="39"/>
      <c r="AW533" s="39"/>
      <c r="AX533" s="39"/>
      <c r="AY533" s="39"/>
      <c r="AZ533" s="39"/>
      <c r="BA533" s="39"/>
      <c r="BB533" s="72">
        <f>(AI533*'"Вес" ПИР'!$B$36+AK533*'"Вес" ПИР'!$B$37+AM533*'"Вес" ПИР'!$B$38+AO533*'"Вес" ПИР'!$B$39+AQ533*'"Вес" ПИР'!$B$40+AS533*'"Вес" ПИР'!$B$41+AU533*'"Вес" ПИР'!$B$42+AW533*'"Вес" ПИР'!$B$43+AY533*'"Вес" ПИР'!$B$44+BA533*'"Вес" ПИР'!$B$45)/100</f>
        <v>0</v>
      </c>
      <c r="BC533" s="39" t="s">
        <v>576</v>
      </c>
      <c r="BD533" s="39"/>
      <c r="BE533" s="39" t="s">
        <v>576</v>
      </c>
      <c r="BF533" s="57"/>
      <c r="BG533" s="72">
        <f>(BD533*'"Вес" ПИР'!$B$50+BF533*'"Вес" ПИР'!$B$51)/100</f>
        <v>0</v>
      </c>
      <c r="BH533" s="39"/>
      <c r="BI533" s="72">
        <v>0</v>
      </c>
      <c r="BJ533" s="39"/>
      <c r="BK533" s="54" t="s">
        <v>901</v>
      </c>
      <c r="BL533" s="38">
        <f>(S533*'"Вес" ПИР'!$B$3+X533*'"Вес" ПИР'!$B$4+AG533*'"Вес" ПИР'!$B$5+BB533*'"Вес" ПИР'!$B$6+BG533*'"Вес" ПИР'!$B$7+BI533*'"Вес" ПИР'!$B$8)/100</f>
        <v>0</v>
      </c>
    </row>
    <row r="534" spans="1:64" ht="28">
      <c r="A534" s="54"/>
      <c r="B534" s="54">
        <v>2026</v>
      </c>
      <c r="C534" s="39" t="s">
        <v>894</v>
      </c>
      <c r="D534" s="39">
        <v>314255500</v>
      </c>
      <c r="E534" s="39" t="s">
        <v>895</v>
      </c>
      <c r="F534" s="39" t="s">
        <v>923</v>
      </c>
      <c r="G534" s="39" t="s">
        <v>988</v>
      </c>
      <c r="H534" s="39" t="s">
        <v>990</v>
      </c>
      <c r="I534" s="39" t="s">
        <v>418</v>
      </c>
      <c r="J534" s="39"/>
      <c r="K534" s="39" t="s">
        <v>571</v>
      </c>
      <c r="L534" s="39"/>
      <c r="M534" s="39" t="s">
        <v>570</v>
      </c>
      <c r="N534" s="39"/>
      <c r="O534" s="39" t="s">
        <v>899</v>
      </c>
      <c r="P534" s="39"/>
      <c r="Q534" s="39" t="s">
        <v>571</v>
      </c>
      <c r="R534" s="39"/>
      <c r="S534" s="38">
        <f>(J534*'"Вес" ПИР'!$B$13+L534*'"Вес" ПИР'!$B$14+N534*'"Вес" ПИР'!$B$15+P534*'"Вес" ПИР'!$B$16+R534*'"Вес" ПИР'!$B$17)/100</f>
        <v>0</v>
      </c>
      <c r="T534" s="39" t="s">
        <v>421</v>
      </c>
      <c r="U534" s="39"/>
      <c r="V534" s="39" t="s">
        <v>900</v>
      </c>
      <c r="W534" s="39"/>
      <c r="X534" s="72">
        <f>(U534*'"Вес" ПИР'!$B$22+W534*'"Вес" ПИР'!$B$23)/100</f>
        <v>0</v>
      </c>
      <c r="Y534" s="39"/>
      <c r="Z534" s="39"/>
      <c r="AA534" s="39"/>
      <c r="AB534" s="39"/>
      <c r="AC534" s="39"/>
      <c r="AD534" s="39"/>
      <c r="AE534" s="39"/>
      <c r="AF534" s="39"/>
      <c r="AG534" s="38">
        <f>(Z534*'"Вес" ПИР'!$B$28+AB534*'"Вес" ПИР'!$B$29+AD534*'"Вес" ПИР'!$B$30+AF534*'"Вес" ПИР'!$B$31)/100</f>
        <v>0</v>
      </c>
      <c r="AH534" s="39" t="s">
        <v>571</v>
      </c>
      <c r="AI534" s="39"/>
      <c r="AJ534" s="39" t="s">
        <v>575</v>
      </c>
      <c r="AK534" s="39"/>
      <c r="AL534" s="39" t="s">
        <v>571</v>
      </c>
      <c r="AM534" s="39"/>
      <c r="AN534" s="39" t="s">
        <v>571</v>
      </c>
      <c r="AO534" s="39"/>
      <c r="AP534" s="39" t="s">
        <v>575</v>
      </c>
      <c r="AQ534" s="39"/>
      <c r="AR534" s="39" t="s">
        <v>575</v>
      </c>
      <c r="AS534" s="39"/>
      <c r="AT534" s="39" t="s">
        <v>575</v>
      </c>
      <c r="AU534" s="39"/>
      <c r="AV534" s="39"/>
      <c r="AW534" s="39"/>
      <c r="AX534" s="39"/>
      <c r="AY534" s="39"/>
      <c r="AZ534" s="39"/>
      <c r="BA534" s="39"/>
      <c r="BB534" s="72">
        <f>(AI534*'"Вес" ПИР'!$B$36+AK534*'"Вес" ПИР'!$B$37+AM534*'"Вес" ПИР'!$B$38+AO534*'"Вес" ПИР'!$B$39+AQ534*'"Вес" ПИР'!$B$40+AS534*'"Вес" ПИР'!$B$41+AU534*'"Вес" ПИР'!$B$42+AW534*'"Вес" ПИР'!$B$43+AY534*'"Вес" ПИР'!$B$44+BA534*'"Вес" ПИР'!$B$45)/100</f>
        <v>0</v>
      </c>
      <c r="BC534" s="39" t="s">
        <v>576</v>
      </c>
      <c r="BD534" s="39"/>
      <c r="BE534" s="39" t="s">
        <v>576</v>
      </c>
      <c r="BF534" s="57"/>
      <c r="BG534" s="72">
        <f>(BD534*'"Вес" ПИР'!$B$50+BF534*'"Вес" ПИР'!$B$51)/100</f>
        <v>0</v>
      </c>
      <c r="BH534" s="39"/>
      <c r="BI534" s="72">
        <v>0</v>
      </c>
      <c r="BJ534" s="39"/>
      <c r="BK534" s="54" t="s">
        <v>901</v>
      </c>
      <c r="BL534" s="38">
        <f>(S534*'"Вес" ПИР'!$B$3+X534*'"Вес" ПИР'!$B$4+AG534*'"Вес" ПИР'!$B$5+BB534*'"Вес" ПИР'!$B$6+BG534*'"Вес" ПИР'!$B$7+BI534*'"Вес" ПИР'!$B$8)/100</f>
        <v>0</v>
      </c>
    </row>
    <row r="535" spans="1:64" ht="28">
      <c r="A535" s="54"/>
      <c r="B535" s="54">
        <v>2026</v>
      </c>
      <c r="C535" s="39" t="s">
        <v>894</v>
      </c>
      <c r="D535" s="39">
        <v>314257200</v>
      </c>
      <c r="E535" s="39" t="s">
        <v>895</v>
      </c>
      <c r="F535" s="39" t="s">
        <v>923</v>
      </c>
      <c r="G535" s="39" t="s">
        <v>927</v>
      </c>
      <c r="H535" s="39" t="s">
        <v>908</v>
      </c>
      <c r="I535" s="39" t="s">
        <v>418</v>
      </c>
      <c r="J535" s="39"/>
      <c r="K535" s="39" t="s">
        <v>571</v>
      </c>
      <c r="L535" s="39"/>
      <c r="M535" s="39" t="s">
        <v>570</v>
      </c>
      <c r="N535" s="39"/>
      <c r="O535" s="39" t="s">
        <v>899</v>
      </c>
      <c r="P535" s="39"/>
      <c r="Q535" s="39" t="s">
        <v>571</v>
      </c>
      <c r="R535" s="39"/>
      <c r="S535" s="38">
        <f>(J535*'"Вес" ПИР'!$B$13+L535*'"Вес" ПИР'!$B$14+N535*'"Вес" ПИР'!$B$15+P535*'"Вес" ПИР'!$B$16+R535*'"Вес" ПИР'!$B$17)/100</f>
        <v>0</v>
      </c>
      <c r="T535" s="39" t="s">
        <v>421</v>
      </c>
      <c r="U535" s="39"/>
      <c r="V535" s="39" t="s">
        <v>900</v>
      </c>
      <c r="W535" s="39"/>
      <c r="X535" s="72">
        <f>(U535*'"Вес" ПИР'!$B$22+W535*'"Вес" ПИР'!$B$23)/100</f>
        <v>0</v>
      </c>
      <c r="Y535" s="39"/>
      <c r="Z535" s="39"/>
      <c r="AA535" s="39"/>
      <c r="AB535" s="39"/>
      <c r="AC535" s="39"/>
      <c r="AD535" s="39"/>
      <c r="AE535" s="39"/>
      <c r="AF535" s="39"/>
      <c r="AG535" s="38">
        <f>(Z535*'"Вес" ПИР'!$B$28+AB535*'"Вес" ПИР'!$B$29+AD535*'"Вес" ПИР'!$B$30+AF535*'"Вес" ПИР'!$B$31)/100</f>
        <v>0</v>
      </c>
      <c r="AH535" s="39" t="s">
        <v>571</v>
      </c>
      <c r="AI535" s="39"/>
      <c r="AJ535" s="39" t="s">
        <v>575</v>
      </c>
      <c r="AK535" s="39"/>
      <c r="AL535" s="39" t="s">
        <v>571</v>
      </c>
      <c r="AM535" s="39"/>
      <c r="AN535" s="39" t="s">
        <v>571</v>
      </c>
      <c r="AO535" s="39"/>
      <c r="AP535" s="39" t="s">
        <v>575</v>
      </c>
      <c r="AQ535" s="39"/>
      <c r="AR535" s="39" t="s">
        <v>575</v>
      </c>
      <c r="AS535" s="39"/>
      <c r="AT535" s="39" t="s">
        <v>575</v>
      </c>
      <c r="AU535" s="39"/>
      <c r="AV535" s="39"/>
      <c r="AW535" s="39"/>
      <c r="AX535" s="39"/>
      <c r="AY535" s="39"/>
      <c r="AZ535" s="39"/>
      <c r="BA535" s="39"/>
      <c r="BB535" s="72">
        <f>(AI535*'"Вес" ПИР'!$B$36+AK535*'"Вес" ПИР'!$B$37+AM535*'"Вес" ПИР'!$B$38+AO535*'"Вес" ПИР'!$B$39+AQ535*'"Вес" ПИР'!$B$40+AS535*'"Вес" ПИР'!$B$41+AU535*'"Вес" ПИР'!$B$42+AW535*'"Вес" ПИР'!$B$43+AY535*'"Вес" ПИР'!$B$44+BA535*'"Вес" ПИР'!$B$45)/100</f>
        <v>0</v>
      </c>
      <c r="BC535" s="39" t="s">
        <v>576</v>
      </c>
      <c r="BD535" s="39"/>
      <c r="BE535" s="39" t="s">
        <v>576</v>
      </c>
      <c r="BF535" s="57"/>
      <c r="BG535" s="72">
        <f>(BD535*'"Вес" ПИР'!$B$50+BF535*'"Вес" ПИР'!$B$51)/100</f>
        <v>0</v>
      </c>
      <c r="BH535" s="39"/>
      <c r="BI535" s="72">
        <v>0</v>
      </c>
      <c r="BJ535" s="39"/>
      <c r="BK535" s="54" t="s">
        <v>901</v>
      </c>
      <c r="BL535" s="38">
        <f>(S535*'"Вес" ПИР'!$B$3+X535*'"Вес" ПИР'!$B$4+AG535*'"Вес" ПИР'!$B$5+BB535*'"Вес" ПИР'!$B$6+BG535*'"Вес" ПИР'!$B$7+BI535*'"Вес" ПИР'!$B$8)/100</f>
        <v>0</v>
      </c>
    </row>
    <row r="536" spans="1:64" ht="28">
      <c r="A536" s="54"/>
      <c r="B536" s="54">
        <v>2026</v>
      </c>
      <c r="C536" s="39" t="s">
        <v>894</v>
      </c>
      <c r="D536" s="39">
        <v>314257300</v>
      </c>
      <c r="E536" s="39" t="s">
        <v>895</v>
      </c>
      <c r="F536" s="39" t="s">
        <v>923</v>
      </c>
      <c r="G536" s="39" t="s">
        <v>927</v>
      </c>
      <c r="H536" s="39" t="s">
        <v>991</v>
      </c>
      <c r="I536" s="39" t="s">
        <v>418</v>
      </c>
      <c r="J536" s="39"/>
      <c r="K536" s="39" t="s">
        <v>571</v>
      </c>
      <c r="L536" s="39"/>
      <c r="M536" s="39" t="s">
        <v>570</v>
      </c>
      <c r="N536" s="39"/>
      <c r="O536" s="39" t="s">
        <v>899</v>
      </c>
      <c r="P536" s="39"/>
      <c r="Q536" s="39" t="s">
        <v>571</v>
      </c>
      <c r="R536" s="39"/>
      <c r="S536" s="38">
        <f>(J536*'"Вес" ПИР'!$B$13+L536*'"Вес" ПИР'!$B$14+N536*'"Вес" ПИР'!$B$15+P536*'"Вес" ПИР'!$B$16+R536*'"Вес" ПИР'!$B$17)/100</f>
        <v>0</v>
      </c>
      <c r="T536" s="39" t="s">
        <v>421</v>
      </c>
      <c r="U536" s="39"/>
      <c r="V536" s="39" t="s">
        <v>900</v>
      </c>
      <c r="W536" s="39"/>
      <c r="X536" s="72">
        <f>(U536*'"Вес" ПИР'!$B$22+W536*'"Вес" ПИР'!$B$23)/100</f>
        <v>0</v>
      </c>
      <c r="Y536" s="39"/>
      <c r="Z536" s="39"/>
      <c r="AA536" s="39"/>
      <c r="AB536" s="39"/>
      <c r="AC536" s="39"/>
      <c r="AD536" s="39"/>
      <c r="AE536" s="39"/>
      <c r="AF536" s="39"/>
      <c r="AG536" s="38">
        <f>(Z536*'"Вес" ПИР'!$B$28+AB536*'"Вес" ПИР'!$B$29+AD536*'"Вес" ПИР'!$B$30+AF536*'"Вес" ПИР'!$B$31)/100</f>
        <v>0</v>
      </c>
      <c r="AH536" s="39" t="s">
        <v>571</v>
      </c>
      <c r="AI536" s="39"/>
      <c r="AJ536" s="39" t="s">
        <v>575</v>
      </c>
      <c r="AK536" s="39"/>
      <c r="AL536" s="39" t="s">
        <v>571</v>
      </c>
      <c r="AM536" s="39"/>
      <c r="AN536" s="39" t="s">
        <v>571</v>
      </c>
      <c r="AO536" s="39"/>
      <c r="AP536" s="39" t="s">
        <v>575</v>
      </c>
      <c r="AQ536" s="39"/>
      <c r="AR536" s="39" t="s">
        <v>575</v>
      </c>
      <c r="AS536" s="39"/>
      <c r="AT536" s="39" t="s">
        <v>575</v>
      </c>
      <c r="AU536" s="39"/>
      <c r="AV536" s="39"/>
      <c r="AW536" s="39"/>
      <c r="AX536" s="39"/>
      <c r="AY536" s="39"/>
      <c r="AZ536" s="39"/>
      <c r="BA536" s="39"/>
      <c r="BB536" s="72">
        <f>(AI536*'"Вес" ПИР'!$B$36+AK536*'"Вес" ПИР'!$B$37+AM536*'"Вес" ПИР'!$B$38+AO536*'"Вес" ПИР'!$B$39+AQ536*'"Вес" ПИР'!$B$40+AS536*'"Вес" ПИР'!$B$41+AU536*'"Вес" ПИР'!$B$42+AW536*'"Вес" ПИР'!$B$43+AY536*'"Вес" ПИР'!$B$44+BA536*'"Вес" ПИР'!$B$45)/100</f>
        <v>0</v>
      </c>
      <c r="BC536" s="39" t="s">
        <v>576</v>
      </c>
      <c r="BD536" s="39"/>
      <c r="BE536" s="39" t="s">
        <v>576</v>
      </c>
      <c r="BF536" s="57"/>
      <c r="BG536" s="72">
        <f>(BD536*'"Вес" ПИР'!$B$50+BF536*'"Вес" ПИР'!$B$51)/100</f>
        <v>0</v>
      </c>
      <c r="BH536" s="39"/>
      <c r="BI536" s="72">
        <v>0</v>
      </c>
      <c r="BJ536" s="39"/>
      <c r="BK536" s="54" t="s">
        <v>901</v>
      </c>
      <c r="BL536" s="38">
        <f>(S536*'"Вес" ПИР'!$B$3+X536*'"Вес" ПИР'!$B$4+AG536*'"Вес" ПИР'!$B$5+BB536*'"Вес" ПИР'!$B$6+BG536*'"Вес" ПИР'!$B$7+BI536*'"Вес" ПИР'!$B$8)/100</f>
        <v>0</v>
      </c>
    </row>
    <row r="537" spans="1:64" ht="28">
      <c r="A537" s="54"/>
      <c r="B537" s="54">
        <v>2026</v>
      </c>
      <c r="C537" s="39" t="s">
        <v>894</v>
      </c>
      <c r="D537" s="39">
        <v>314257700</v>
      </c>
      <c r="E537" s="39" t="s">
        <v>895</v>
      </c>
      <c r="F537" s="39" t="s">
        <v>923</v>
      </c>
      <c r="G537" s="39" t="s">
        <v>927</v>
      </c>
      <c r="H537" s="39" t="s">
        <v>992</v>
      </c>
      <c r="I537" s="39" t="s">
        <v>418</v>
      </c>
      <c r="J537" s="39"/>
      <c r="K537" s="39" t="s">
        <v>571</v>
      </c>
      <c r="L537" s="39"/>
      <c r="M537" s="39" t="s">
        <v>570</v>
      </c>
      <c r="N537" s="39"/>
      <c r="O537" s="39" t="s">
        <v>899</v>
      </c>
      <c r="P537" s="39"/>
      <c r="Q537" s="39" t="s">
        <v>571</v>
      </c>
      <c r="R537" s="39"/>
      <c r="S537" s="38">
        <f>(J537*'"Вес" ПИР'!$B$13+L537*'"Вес" ПИР'!$B$14+N537*'"Вес" ПИР'!$B$15+P537*'"Вес" ПИР'!$B$16+R537*'"Вес" ПИР'!$B$17)/100</f>
        <v>0</v>
      </c>
      <c r="T537" s="39" t="s">
        <v>421</v>
      </c>
      <c r="U537" s="39"/>
      <c r="V537" s="39" t="s">
        <v>900</v>
      </c>
      <c r="W537" s="39"/>
      <c r="X537" s="72">
        <f>(U537*'"Вес" ПИР'!$B$22+W537*'"Вес" ПИР'!$B$23)/100</f>
        <v>0</v>
      </c>
      <c r="Y537" s="39"/>
      <c r="Z537" s="39"/>
      <c r="AA537" s="39"/>
      <c r="AB537" s="39"/>
      <c r="AC537" s="39"/>
      <c r="AD537" s="39"/>
      <c r="AE537" s="39"/>
      <c r="AF537" s="39"/>
      <c r="AG537" s="38">
        <f>(Z537*'"Вес" ПИР'!$B$28+AB537*'"Вес" ПИР'!$B$29+AD537*'"Вес" ПИР'!$B$30+AF537*'"Вес" ПИР'!$B$31)/100</f>
        <v>0</v>
      </c>
      <c r="AH537" s="39" t="s">
        <v>571</v>
      </c>
      <c r="AI537" s="39"/>
      <c r="AJ537" s="39" t="s">
        <v>575</v>
      </c>
      <c r="AK537" s="39"/>
      <c r="AL537" s="39" t="s">
        <v>571</v>
      </c>
      <c r="AM537" s="39"/>
      <c r="AN537" s="39" t="s">
        <v>571</v>
      </c>
      <c r="AO537" s="39"/>
      <c r="AP537" s="39" t="s">
        <v>575</v>
      </c>
      <c r="AQ537" s="39"/>
      <c r="AR537" s="39" t="s">
        <v>575</v>
      </c>
      <c r="AS537" s="39"/>
      <c r="AT537" s="39" t="s">
        <v>575</v>
      </c>
      <c r="AU537" s="39"/>
      <c r="AV537" s="39"/>
      <c r="AW537" s="39"/>
      <c r="AX537" s="39"/>
      <c r="AY537" s="39"/>
      <c r="AZ537" s="39"/>
      <c r="BA537" s="39"/>
      <c r="BB537" s="72">
        <f>(AI537*'"Вес" ПИР'!$B$36+AK537*'"Вес" ПИР'!$B$37+AM537*'"Вес" ПИР'!$B$38+AO537*'"Вес" ПИР'!$B$39+AQ537*'"Вес" ПИР'!$B$40+AS537*'"Вес" ПИР'!$B$41+AU537*'"Вес" ПИР'!$B$42+AW537*'"Вес" ПИР'!$B$43+AY537*'"Вес" ПИР'!$B$44+BA537*'"Вес" ПИР'!$B$45)/100</f>
        <v>0</v>
      </c>
      <c r="BC537" s="39" t="s">
        <v>576</v>
      </c>
      <c r="BD537" s="39"/>
      <c r="BE537" s="39" t="s">
        <v>576</v>
      </c>
      <c r="BF537" s="57"/>
      <c r="BG537" s="72">
        <f>(BD537*'"Вес" ПИР'!$B$50+BF537*'"Вес" ПИР'!$B$51)/100</f>
        <v>0</v>
      </c>
      <c r="BH537" s="39"/>
      <c r="BI537" s="72">
        <v>0</v>
      </c>
      <c r="BJ537" s="39"/>
      <c r="BK537" s="54" t="s">
        <v>901</v>
      </c>
      <c r="BL537" s="38">
        <f>(S537*'"Вес" ПИР'!$B$3+X537*'"Вес" ПИР'!$B$4+AG537*'"Вес" ПИР'!$B$5+BB537*'"Вес" ПИР'!$B$6+BG537*'"Вес" ПИР'!$B$7+BI537*'"Вес" ПИР'!$B$8)/100</f>
        <v>0</v>
      </c>
    </row>
    <row r="538" spans="1:64" ht="28">
      <c r="A538" s="54"/>
      <c r="B538" s="54">
        <v>2026</v>
      </c>
      <c r="C538" s="39" t="s">
        <v>894</v>
      </c>
      <c r="D538" s="39">
        <v>314263100</v>
      </c>
      <c r="E538" s="39" t="s">
        <v>895</v>
      </c>
      <c r="F538" s="39" t="s">
        <v>923</v>
      </c>
      <c r="G538" s="39" t="s">
        <v>993</v>
      </c>
      <c r="H538" s="39" t="s">
        <v>994</v>
      </c>
      <c r="I538" s="39" t="s">
        <v>418</v>
      </c>
      <c r="J538" s="39"/>
      <c r="K538" s="39" t="s">
        <v>571</v>
      </c>
      <c r="L538" s="39"/>
      <c r="M538" s="39" t="s">
        <v>570</v>
      </c>
      <c r="N538" s="39"/>
      <c r="O538" s="39" t="s">
        <v>899</v>
      </c>
      <c r="P538" s="39"/>
      <c r="Q538" s="39" t="s">
        <v>571</v>
      </c>
      <c r="R538" s="39"/>
      <c r="S538" s="38">
        <f>(J538*'"Вес" ПИР'!$B$13+L538*'"Вес" ПИР'!$B$14+N538*'"Вес" ПИР'!$B$15+P538*'"Вес" ПИР'!$B$16+R538*'"Вес" ПИР'!$B$17)/100</f>
        <v>0</v>
      </c>
      <c r="T538" s="39" t="s">
        <v>421</v>
      </c>
      <c r="U538" s="39"/>
      <c r="V538" s="39" t="s">
        <v>900</v>
      </c>
      <c r="W538" s="39"/>
      <c r="X538" s="72">
        <f>(U538*'"Вес" ПИР'!$B$22+W538*'"Вес" ПИР'!$B$23)/100</f>
        <v>0</v>
      </c>
      <c r="Y538" s="39"/>
      <c r="Z538" s="39"/>
      <c r="AA538" s="39"/>
      <c r="AB538" s="39"/>
      <c r="AC538" s="39"/>
      <c r="AD538" s="39"/>
      <c r="AE538" s="39"/>
      <c r="AF538" s="39"/>
      <c r="AG538" s="38">
        <f>(Z538*'"Вес" ПИР'!$B$28+AB538*'"Вес" ПИР'!$B$29+AD538*'"Вес" ПИР'!$B$30+AF538*'"Вес" ПИР'!$B$31)/100</f>
        <v>0</v>
      </c>
      <c r="AH538" s="39" t="s">
        <v>571</v>
      </c>
      <c r="AI538" s="39"/>
      <c r="AJ538" s="39" t="s">
        <v>575</v>
      </c>
      <c r="AK538" s="39"/>
      <c r="AL538" s="39" t="s">
        <v>571</v>
      </c>
      <c r="AM538" s="39"/>
      <c r="AN538" s="39" t="s">
        <v>571</v>
      </c>
      <c r="AO538" s="39"/>
      <c r="AP538" s="39" t="s">
        <v>575</v>
      </c>
      <c r="AQ538" s="39"/>
      <c r="AR538" s="39" t="s">
        <v>575</v>
      </c>
      <c r="AS538" s="39"/>
      <c r="AT538" s="39" t="s">
        <v>575</v>
      </c>
      <c r="AU538" s="39"/>
      <c r="AV538" s="39"/>
      <c r="AW538" s="39"/>
      <c r="AX538" s="39"/>
      <c r="AY538" s="39"/>
      <c r="AZ538" s="39"/>
      <c r="BA538" s="39"/>
      <c r="BB538" s="72">
        <f>(AI538*'"Вес" ПИР'!$B$36+AK538*'"Вес" ПИР'!$B$37+AM538*'"Вес" ПИР'!$B$38+AO538*'"Вес" ПИР'!$B$39+AQ538*'"Вес" ПИР'!$B$40+AS538*'"Вес" ПИР'!$B$41+AU538*'"Вес" ПИР'!$B$42+AW538*'"Вес" ПИР'!$B$43+AY538*'"Вес" ПИР'!$B$44+BA538*'"Вес" ПИР'!$B$45)/100</f>
        <v>0</v>
      </c>
      <c r="BC538" s="39" t="s">
        <v>576</v>
      </c>
      <c r="BD538" s="39"/>
      <c r="BE538" s="39" t="s">
        <v>576</v>
      </c>
      <c r="BF538" s="57"/>
      <c r="BG538" s="72">
        <f>(BD538*'"Вес" ПИР'!$B$50+BF538*'"Вес" ПИР'!$B$51)/100</f>
        <v>0</v>
      </c>
      <c r="BH538" s="39"/>
      <c r="BI538" s="72">
        <v>0</v>
      </c>
      <c r="BJ538" s="39"/>
      <c r="BK538" s="54" t="s">
        <v>901</v>
      </c>
      <c r="BL538" s="38">
        <f>(S538*'"Вес" ПИР'!$B$3+X538*'"Вес" ПИР'!$B$4+AG538*'"Вес" ПИР'!$B$5+BB538*'"Вес" ПИР'!$B$6+BG538*'"Вес" ПИР'!$B$7+BI538*'"Вес" ПИР'!$B$8)/100</f>
        <v>0</v>
      </c>
    </row>
    <row r="539" spans="1:64" ht="28">
      <c r="A539" s="54"/>
      <c r="B539" s="54">
        <v>2026</v>
      </c>
      <c r="C539" s="39" t="s">
        <v>894</v>
      </c>
      <c r="D539" s="39">
        <v>314263400</v>
      </c>
      <c r="E539" s="39" t="s">
        <v>895</v>
      </c>
      <c r="F539" s="39" t="s">
        <v>923</v>
      </c>
      <c r="G539" s="39" t="s">
        <v>993</v>
      </c>
      <c r="H539" s="39" t="s">
        <v>995</v>
      </c>
      <c r="I539" s="39" t="s">
        <v>418</v>
      </c>
      <c r="J539" s="39"/>
      <c r="K539" s="39" t="s">
        <v>571</v>
      </c>
      <c r="L539" s="39"/>
      <c r="M539" s="39" t="s">
        <v>570</v>
      </c>
      <c r="N539" s="39"/>
      <c r="O539" s="39" t="s">
        <v>899</v>
      </c>
      <c r="P539" s="39"/>
      <c r="Q539" s="39" t="s">
        <v>571</v>
      </c>
      <c r="R539" s="39"/>
      <c r="S539" s="38">
        <f>(J539*'"Вес" ПИР'!$B$13+L539*'"Вес" ПИР'!$B$14+N539*'"Вес" ПИР'!$B$15+P539*'"Вес" ПИР'!$B$16+R539*'"Вес" ПИР'!$B$17)/100</f>
        <v>0</v>
      </c>
      <c r="T539" s="39" t="s">
        <v>421</v>
      </c>
      <c r="U539" s="39"/>
      <c r="V539" s="39" t="s">
        <v>900</v>
      </c>
      <c r="W539" s="39"/>
      <c r="X539" s="72">
        <f>(U539*'"Вес" ПИР'!$B$22+W539*'"Вес" ПИР'!$B$23)/100</f>
        <v>0</v>
      </c>
      <c r="Y539" s="39"/>
      <c r="Z539" s="39"/>
      <c r="AA539" s="39"/>
      <c r="AB539" s="39"/>
      <c r="AC539" s="39"/>
      <c r="AD539" s="39"/>
      <c r="AE539" s="39"/>
      <c r="AF539" s="39"/>
      <c r="AG539" s="38">
        <f>(Z539*'"Вес" ПИР'!$B$28+AB539*'"Вес" ПИР'!$B$29+AD539*'"Вес" ПИР'!$B$30+AF539*'"Вес" ПИР'!$B$31)/100</f>
        <v>0</v>
      </c>
      <c r="AH539" s="39" t="s">
        <v>571</v>
      </c>
      <c r="AI539" s="39"/>
      <c r="AJ539" s="39" t="s">
        <v>575</v>
      </c>
      <c r="AK539" s="39"/>
      <c r="AL539" s="39" t="s">
        <v>571</v>
      </c>
      <c r="AM539" s="39"/>
      <c r="AN539" s="39" t="s">
        <v>571</v>
      </c>
      <c r="AO539" s="39"/>
      <c r="AP539" s="39" t="s">
        <v>575</v>
      </c>
      <c r="AQ539" s="39"/>
      <c r="AR539" s="39" t="s">
        <v>575</v>
      </c>
      <c r="AS539" s="39"/>
      <c r="AT539" s="39" t="s">
        <v>575</v>
      </c>
      <c r="AU539" s="39"/>
      <c r="AV539" s="39"/>
      <c r="AW539" s="39"/>
      <c r="AX539" s="39"/>
      <c r="AY539" s="39"/>
      <c r="AZ539" s="39"/>
      <c r="BA539" s="39"/>
      <c r="BB539" s="72">
        <f>(AI539*'"Вес" ПИР'!$B$36+AK539*'"Вес" ПИР'!$B$37+AM539*'"Вес" ПИР'!$B$38+AO539*'"Вес" ПИР'!$B$39+AQ539*'"Вес" ПИР'!$B$40+AS539*'"Вес" ПИР'!$B$41+AU539*'"Вес" ПИР'!$B$42+AW539*'"Вес" ПИР'!$B$43+AY539*'"Вес" ПИР'!$B$44+BA539*'"Вес" ПИР'!$B$45)/100</f>
        <v>0</v>
      </c>
      <c r="BC539" s="39" t="s">
        <v>576</v>
      </c>
      <c r="BD539" s="39"/>
      <c r="BE539" s="39" t="s">
        <v>576</v>
      </c>
      <c r="BF539" s="57"/>
      <c r="BG539" s="72">
        <f>(BD539*'"Вес" ПИР'!$B$50+BF539*'"Вес" ПИР'!$B$51)/100</f>
        <v>0</v>
      </c>
      <c r="BH539" s="39"/>
      <c r="BI539" s="72">
        <v>0</v>
      </c>
      <c r="BJ539" s="39"/>
      <c r="BK539" s="54" t="s">
        <v>901</v>
      </c>
      <c r="BL539" s="38">
        <f>(S539*'"Вес" ПИР'!$B$3+X539*'"Вес" ПИР'!$B$4+AG539*'"Вес" ПИР'!$B$5+BB539*'"Вес" ПИР'!$B$6+BG539*'"Вес" ПИР'!$B$7+BI539*'"Вес" ПИР'!$B$8)/100</f>
        <v>0</v>
      </c>
    </row>
    <row r="540" spans="1:64" ht="28">
      <c r="A540" s="54"/>
      <c r="B540" s="54">
        <v>2026</v>
      </c>
      <c r="C540" s="39" t="s">
        <v>894</v>
      </c>
      <c r="D540" s="39">
        <v>313641500</v>
      </c>
      <c r="E540" s="39" t="s">
        <v>895</v>
      </c>
      <c r="F540" s="39" t="s">
        <v>896</v>
      </c>
      <c r="G540" s="39" t="s">
        <v>951</v>
      </c>
      <c r="H540" s="39" t="s">
        <v>996</v>
      </c>
      <c r="I540" s="39" t="s">
        <v>418</v>
      </c>
      <c r="J540" s="39"/>
      <c r="K540" s="39" t="s">
        <v>571</v>
      </c>
      <c r="L540" s="39"/>
      <c r="M540" s="39" t="s">
        <v>570</v>
      </c>
      <c r="N540" s="39"/>
      <c r="O540" s="39" t="s">
        <v>899</v>
      </c>
      <c r="P540" s="39"/>
      <c r="Q540" s="39" t="s">
        <v>571</v>
      </c>
      <c r="R540" s="39"/>
      <c r="S540" s="38">
        <f>(J540*'"Вес" ПИР'!$B$13+L540*'"Вес" ПИР'!$B$14+N540*'"Вес" ПИР'!$B$15+P540*'"Вес" ПИР'!$B$16+R540*'"Вес" ПИР'!$B$17)/100</f>
        <v>0</v>
      </c>
      <c r="T540" s="39" t="s">
        <v>421</v>
      </c>
      <c r="U540" s="39"/>
      <c r="V540" s="39" t="s">
        <v>900</v>
      </c>
      <c r="W540" s="39"/>
      <c r="X540" s="72">
        <f>(U540*'"Вес" ПИР'!$B$22+W540*'"Вес" ПИР'!$B$23)/100</f>
        <v>0</v>
      </c>
      <c r="Y540" s="39"/>
      <c r="Z540" s="39"/>
      <c r="AA540" s="39"/>
      <c r="AB540" s="39"/>
      <c r="AC540" s="39"/>
      <c r="AD540" s="39"/>
      <c r="AE540" s="39"/>
      <c r="AF540" s="39"/>
      <c r="AG540" s="38">
        <f>(Z540*'"Вес" ПИР'!$B$28+AB540*'"Вес" ПИР'!$B$29+AD540*'"Вес" ПИР'!$B$30+AF540*'"Вес" ПИР'!$B$31)/100</f>
        <v>0</v>
      </c>
      <c r="AH540" s="39" t="s">
        <v>571</v>
      </c>
      <c r="AI540" s="39"/>
      <c r="AJ540" s="39" t="s">
        <v>575</v>
      </c>
      <c r="AK540" s="39"/>
      <c r="AL540" s="39" t="s">
        <v>571</v>
      </c>
      <c r="AM540" s="39"/>
      <c r="AN540" s="39" t="s">
        <v>571</v>
      </c>
      <c r="AO540" s="39"/>
      <c r="AP540" s="39" t="s">
        <v>575</v>
      </c>
      <c r="AQ540" s="39"/>
      <c r="AR540" s="39" t="s">
        <v>575</v>
      </c>
      <c r="AS540" s="39"/>
      <c r="AT540" s="39" t="s">
        <v>575</v>
      </c>
      <c r="AU540" s="39"/>
      <c r="AV540" s="39"/>
      <c r="AW540" s="39"/>
      <c r="AX540" s="39"/>
      <c r="AY540" s="39"/>
      <c r="AZ540" s="39"/>
      <c r="BA540" s="39"/>
      <c r="BB540" s="72">
        <f>(AI540*'"Вес" ПИР'!$B$36+AK540*'"Вес" ПИР'!$B$37+AM540*'"Вес" ПИР'!$B$38+AO540*'"Вес" ПИР'!$B$39+AQ540*'"Вес" ПИР'!$B$40+AS540*'"Вес" ПИР'!$B$41+AU540*'"Вес" ПИР'!$B$42+AW540*'"Вес" ПИР'!$B$43+AY540*'"Вес" ПИР'!$B$44+BA540*'"Вес" ПИР'!$B$45)/100</f>
        <v>0</v>
      </c>
      <c r="BC540" s="39" t="s">
        <v>576</v>
      </c>
      <c r="BD540" s="39"/>
      <c r="BE540" s="39" t="s">
        <v>576</v>
      </c>
      <c r="BF540" s="57"/>
      <c r="BG540" s="72">
        <f>(BD540*'"Вес" ПИР'!$B$50+BF540*'"Вес" ПИР'!$B$51)/100</f>
        <v>0</v>
      </c>
      <c r="BH540" s="39"/>
      <c r="BI540" s="72">
        <v>0</v>
      </c>
      <c r="BJ540" s="39"/>
      <c r="BK540" s="54" t="s">
        <v>901</v>
      </c>
      <c r="BL540" s="38">
        <f>(S540*'"Вес" ПИР'!$B$3+X540*'"Вес" ПИР'!$B$4+AG540*'"Вес" ПИР'!$B$5+BB540*'"Вес" ПИР'!$B$6+BG540*'"Вес" ПИР'!$B$7+BI540*'"Вес" ПИР'!$B$8)/100</f>
        <v>0</v>
      </c>
    </row>
    <row r="541" spans="1:64" ht="28">
      <c r="A541" s="54"/>
      <c r="B541" s="54">
        <v>2026</v>
      </c>
      <c r="C541" s="39" t="s">
        <v>894</v>
      </c>
      <c r="D541" s="39">
        <v>313641700</v>
      </c>
      <c r="E541" s="39" t="s">
        <v>895</v>
      </c>
      <c r="F541" s="39" t="s">
        <v>896</v>
      </c>
      <c r="G541" s="39" t="s">
        <v>951</v>
      </c>
      <c r="H541" s="39" t="s">
        <v>997</v>
      </c>
      <c r="I541" s="39" t="s">
        <v>418</v>
      </c>
      <c r="J541" s="39"/>
      <c r="K541" s="39" t="s">
        <v>571</v>
      </c>
      <c r="L541" s="39"/>
      <c r="M541" s="39" t="s">
        <v>570</v>
      </c>
      <c r="N541" s="39"/>
      <c r="O541" s="39" t="s">
        <v>899</v>
      </c>
      <c r="P541" s="39"/>
      <c r="Q541" s="39" t="s">
        <v>571</v>
      </c>
      <c r="R541" s="39"/>
      <c r="S541" s="38">
        <f>(J541*'"Вес" ПИР'!$B$13+L541*'"Вес" ПИР'!$B$14+N541*'"Вес" ПИР'!$B$15+P541*'"Вес" ПИР'!$B$16+R541*'"Вес" ПИР'!$B$17)/100</f>
        <v>0</v>
      </c>
      <c r="T541" s="39" t="s">
        <v>421</v>
      </c>
      <c r="U541" s="39"/>
      <c r="V541" s="39" t="s">
        <v>900</v>
      </c>
      <c r="W541" s="39"/>
      <c r="X541" s="72">
        <f>(U541*'"Вес" ПИР'!$B$22+W541*'"Вес" ПИР'!$B$23)/100</f>
        <v>0</v>
      </c>
      <c r="Y541" s="39"/>
      <c r="Z541" s="39"/>
      <c r="AA541" s="39"/>
      <c r="AB541" s="39"/>
      <c r="AC541" s="39"/>
      <c r="AD541" s="39"/>
      <c r="AE541" s="39"/>
      <c r="AF541" s="39"/>
      <c r="AG541" s="38">
        <f>(Z541*'"Вес" ПИР'!$B$28+AB541*'"Вес" ПИР'!$B$29+AD541*'"Вес" ПИР'!$B$30+AF541*'"Вес" ПИР'!$B$31)/100</f>
        <v>0</v>
      </c>
      <c r="AH541" s="39" t="s">
        <v>571</v>
      </c>
      <c r="AI541" s="39"/>
      <c r="AJ541" s="39" t="s">
        <v>575</v>
      </c>
      <c r="AK541" s="39"/>
      <c r="AL541" s="39" t="s">
        <v>571</v>
      </c>
      <c r="AM541" s="39"/>
      <c r="AN541" s="39" t="s">
        <v>571</v>
      </c>
      <c r="AO541" s="39"/>
      <c r="AP541" s="39" t="s">
        <v>575</v>
      </c>
      <c r="AQ541" s="39"/>
      <c r="AR541" s="39" t="s">
        <v>575</v>
      </c>
      <c r="AS541" s="39"/>
      <c r="AT541" s="39" t="s">
        <v>575</v>
      </c>
      <c r="AU541" s="39"/>
      <c r="AV541" s="39"/>
      <c r="AW541" s="39"/>
      <c r="AX541" s="39"/>
      <c r="AY541" s="39"/>
      <c r="AZ541" s="39"/>
      <c r="BA541" s="39"/>
      <c r="BB541" s="72">
        <f>(AI541*'"Вес" ПИР'!$B$36+AK541*'"Вес" ПИР'!$B$37+AM541*'"Вес" ПИР'!$B$38+AO541*'"Вес" ПИР'!$B$39+AQ541*'"Вес" ПИР'!$B$40+AS541*'"Вес" ПИР'!$B$41+AU541*'"Вес" ПИР'!$B$42+AW541*'"Вес" ПИР'!$B$43+AY541*'"Вес" ПИР'!$B$44+BA541*'"Вес" ПИР'!$B$45)/100</f>
        <v>0</v>
      </c>
      <c r="BC541" s="39" t="s">
        <v>576</v>
      </c>
      <c r="BD541" s="39"/>
      <c r="BE541" s="39" t="s">
        <v>576</v>
      </c>
      <c r="BF541" s="57"/>
      <c r="BG541" s="72">
        <f>(BD541*'"Вес" ПИР'!$B$50+BF541*'"Вес" ПИР'!$B$51)/100</f>
        <v>0</v>
      </c>
      <c r="BH541" s="39"/>
      <c r="BI541" s="72">
        <v>0</v>
      </c>
      <c r="BJ541" s="39"/>
      <c r="BK541" s="54" t="s">
        <v>901</v>
      </c>
      <c r="BL541" s="38">
        <f>(S541*'"Вес" ПИР'!$B$3+X541*'"Вес" ПИР'!$B$4+AG541*'"Вес" ПИР'!$B$5+BB541*'"Вес" ПИР'!$B$6+BG541*'"Вес" ПИР'!$B$7+BI541*'"Вес" ПИР'!$B$8)/100</f>
        <v>0</v>
      </c>
    </row>
    <row r="542" spans="1:64" ht="28">
      <c r="A542" s="54"/>
      <c r="B542" s="54">
        <v>2026</v>
      </c>
      <c r="C542" s="39" t="s">
        <v>894</v>
      </c>
      <c r="D542" s="39">
        <v>314039300</v>
      </c>
      <c r="E542" s="39" t="s">
        <v>895</v>
      </c>
      <c r="F542" s="39" t="s">
        <v>895</v>
      </c>
      <c r="G542" s="39" t="s">
        <v>998</v>
      </c>
      <c r="H542" s="39" t="s">
        <v>999</v>
      </c>
      <c r="I542" s="39" t="s">
        <v>418</v>
      </c>
      <c r="J542" s="39"/>
      <c r="K542" s="39" t="s">
        <v>571</v>
      </c>
      <c r="L542" s="39"/>
      <c r="M542" s="39" t="s">
        <v>570</v>
      </c>
      <c r="N542" s="39"/>
      <c r="O542" s="39" t="s">
        <v>899</v>
      </c>
      <c r="P542" s="39"/>
      <c r="Q542" s="39" t="s">
        <v>571</v>
      </c>
      <c r="R542" s="39"/>
      <c r="S542" s="38">
        <f>(J542*'"Вес" ПИР'!$B$13+L542*'"Вес" ПИР'!$B$14+N542*'"Вес" ПИР'!$B$15+P542*'"Вес" ПИР'!$B$16+R542*'"Вес" ПИР'!$B$17)/100</f>
        <v>0</v>
      </c>
      <c r="T542" s="39" t="s">
        <v>584</v>
      </c>
      <c r="U542" s="39"/>
      <c r="V542" s="39" t="s">
        <v>900</v>
      </c>
      <c r="W542" s="39"/>
      <c r="X542" s="72">
        <f>(U542*'"Вес" ПИР'!$B$22+W542*'"Вес" ПИР'!$B$23)/100</f>
        <v>0</v>
      </c>
      <c r="Y542" s="39"/>
      <c r="Z542" s="39"/>
      <c r="AA542" s="39"/>
      <c r="AB542" s="39"/>
      <c r="AC542" s="39"/>
      <c r="AD542" s="39"/>
      <c r="AE542" s="39"/>
      <c r="AF542" s="39"/>
      <c r="AG542" s="38">
        <f>(Z542*'"Вес" ПИР'!$B$28+AB542*'"Вес" ПИР'!$B$29+AD542*'"Вес" ПИР'!$B$30+AF542*'"Вес" ПИР'!$B$31)/100</f>
        <v>0</v>
      </c>
      <c r="AH542" s="39" t="s">
        <v>571</v>
      </c>
      <c r="AI542" s="39"/>
      <c r="AJ542" s="39" t="s">
        <v>575</v>
      </c>
      <c r="AK542" s="39"/>
      <c r="AL542" s="39" t="s">
        <v>571</v>
      </c>
      <c r="AM542" s="39"/>
      <c r="AN542" s="39" t="s">
        <v>571</v>
      </c>
      <c r="AO542" s="39"/>
      <c r="AP542" s="39" t="s">
        <v>575</v>
      </c>
      <c r="AQ542" s="39"/>
      <c r="AR542" s="39" t="s">
        <v>575</v>
      </c>
      <c r="AS542" s="39"/>
      <c r="AT542" s="39" t="s">
        <v>575</v>
      </c>
      <c r="AU542" s="39"/>
      <c r="AV542" s="39"/>
      <c r="AW542" s="39"/>
      <c r="AX542" s="39"/>
      <c r="AY542" s="39"/>
      <c r="AZ542" s="39"/>
      <c r="BA542" s="39"/>
      <c r="BB542" s="72">
        <f>(AI542*'"Вес" ПИР'!$B$36+AK542*'"Вес" ПИР'!$B$37+AM542*'"Вес" ПИР'!$B$38+AO542*'"Вес" ПИР'!$B$39+AQ542*'"Вес" ПИР'!$B$40+AS542*'"Вес" ПИР'!$B$41+AU542*'"Вес" ПИР'!$B$42+AW542*'"Вес" ПИР'!$B$43+AY542*'"Вес" ПИР'!$B$44+BA542*'"Вес" ПИР'!$B$45)/100</f>
        <v>0</v>
      </c>
      <c r="BC542" s="39" t="s">
        <v>576</v>
      </c>
      <c r="BD542" s="39"/>
      <c r="BE542" s="39" t="s">
        <v>576</v>
      </c>
      <c r="BF542" s="57"/>
      <c r="BG542" s="72">
        <f>(BD542*'"Вес" ПИР'!$B$50+BF542*'"Вес" ПИР'!$B$51)/100</f>
        <v>0</v>
      </c>
      <c r="BH542" s="39"/>
      <c r="BI542" s="72">
        <v>0</v>
      </c>
      <c r="BJ542" s="39"/>
      <c r="BK542" s="54" t="s">
        <v>901</v>
      </c>
      <c r="BL542" s="38">
        <f>(S542*'"Вес" ПИР'!$B$3+X542*'"Вес" ПИР'!$B$4+AG542*'"Вес" ПИР'!$B$5+BB542*'"Вес" ПИР'!$B$6+BG542*'"Вес" ПИР'!$B$7+BI542*'"Вес" ПИР'!$B$8)/100</f>
        <v>0</v>
      </c>
    </row>
    <row r="543" spans="1:64" ht="28">
      <c r="A543" s="54"/>
      <c r="B543" s="54">
        <v>2026</v>
      </c>
      <c r="C543" s="39" t="s">
        <v>894</v>
      </c>
      <c r="D543" s="39">
        <v>314046600</v>
      </c>
      <c r="E543" s="39" t="s">
        <v>895</v>
      </c>
      <c r="F543" s="39" t="s">
        <v>895</v>
      </c>
      <c r="G543" s="39" t="s">
        <v>936</v>
      </c>
      <c r="H543" s="39" t="s">
        <v>1000</v>
      </c>
      <c r="I543" s="39" t="s">
        <v>418</v>
      </c>
      <c r="J543" s="39"/>
      <c r="K543" s="39" t="s">
        <v>571</v>
      </c>
      <c r="L543" s="39"/>
      <c r="M543" s="39" t="s">
        <v>570</v>
      </c>
      <c r="N543" s="39"/>
      <c r="O543" s="39" t="s">
        <v>899</v>
      </c>
      <c r="P543" s="39"/>
      <c r="Q543" s="39" t="s">
        <v>571</v>
      </c>
      <c r="R543" s="39"/>
      <c r="S543" s="38">
        <f>(J543*'"Вес" ПИР'!$B$13+L543*'"Вес" ПИР'!$B$14+N543*'"Вес" ПИР'!$B$15+P543*'"Вес" ПИР'!$B$16+R543*'"Вес" ПИР'!$B$17)/100</f>
        <v>0</v>
      </c>
      <c r="T543" s="39" t="s">
        <v>584</v>
      </c>
      <c r="U543" s="39"/>
      <c r="V543" s="39" t="s">
        <v>900</v>
      </c>
      <c r="W543" s="39"/>
      <c r="X543" s="72">
        <f>(U543*'"Вес" ПИР'!$B$22+W543*'"Вес" ПИР'!$B$23)/100</f>
        <v>0</v>
      </c>
      <c r="Y543" s="39"/>
      <c r="Z543" s="39"/>
      <c r="AA543" s="39"/>
      <c r="AB543" s="39"/>
      <c r="AC543" s="39"/>
      <c r="AD543" s="39"/>
      <c r="AE543" s="39"/>
      <c r="AF543" s="39"/>
      <c r="AG543" s="38">
        <f>(Z543*'"Вес" ПИР'!$B$28+AB543*'"Вес" ПИР'!$B$29+AD543*'"Вес" ПИР'!$B$30+AF543*'"Вес" ПИР'!$B$31)/100</f>
        <v>0</v>
      </c>
      <c r="AH543" s="39" t="s">
        <v>571</v>
      </c>
      <c r="AI543" s="39"/>
      <c r="AJ543" s="39" t="s">
        <v>575</v>
      </c>
      <c r="AK543" s="39"/>
      <c r="AL543" s="39" t="s">
        <v>571</v>
      </c>
      <c r="AM543" s="39"/>
      <c r="AN543" s="39" t="s">
        <v>571</v>
      </c>
      <c r="AO543" s="39"/>
      <c r="AP543" s="39" t="s">
        <v>575</v>
      </c>
      <c r="AQ543" s="39"/>
      <c r="AR543" s="39" t="s">
        <v>575</v>
      </c>
      <c r="AS543" s="39"/>
      <c r="AT543" s="39" t="s">
        <v>575</v>
      </c>
      <c r="AU543" s="39"/>
      <c r="AV543" s="39"/>
      <c r="AW543" s="39"/>
      <c r="AX543" s="39"/>
      <c r="AY543" s="39"/>
      <c r="AZ543" s="39"/>
      <c r="BA543" s="39"/>
      <c r="BB543" s="72">
        <f>(AI543*'"Вес" ПИР'!$B$36+AK543*'"Вес" ПИР'!$B$37+AM543*'"Вес" ПИР'!$B$38+AO543*'"Вес" ПИР'!$B$39+AQ543*'"Вес" ПИР'!$B$40+AS543*'"Вес" ПИР'!$B$41+AU543*'"Вес" ПИР'!$B$42+AW543*'"Вес" ПИР'!$B$43+AY543*'"Вес" ПИР'!$B$44+BA543*'"Вес" ПИР'!$B$45)/100</f>
        <v>0</v>
      </c>
      <c r="BC543" s="39" t="s">
        <v>576</v>
      </c>
      <c r="BD543" s="39"/>
      <c r="BE543" s="39" t="s">
        <v>576</v>
      </c>
      <c r="BF543" s="57"/>
      <c r="BG543" s="72">
        <f>(BD543*'"Вес" ПИР'!$B$50+BF543*'"Вес" ПИР'!$B$51)/100</f>
        <v>0</v>
      </c>
      <c r="BH543" s="39"/>
      <c r="BI543" s="72">
        <v>0</v>
      </c>
      <c r="BJ543" s="39"/>
      <c r="BK543" s="54" t="s">
        <v>901</v>
      </c>
      <c r="BL543" s="38">
        <f>(S543*'"Вес" ПИР'!$B$3+X543*'"Вес" ПИР'!$B$4+AG543*'"Вес" ПИР'!$B$5+BB543*'"Вес" ПИР'!$B$6+BG543*'"Вес" ПИР'!$B$7+BI543*'"Вес" ПИР'!$B$8)/100</f>
        <v>0</v>
      </c>
    </row>
    <row r="544" spans="1:64" ht="28">
      <c r="A544" s="54"/>
      <c r="B544" s="54">
        <v>2026</v>
      </c>
      <c r="C544" s="39" t="s">
        <v>894</v>
      </c>
      <c r="D544" s="39">
        <v>314047800</v>
      </c>
      <c r="E544" s="39" t="s">
        <v>895</v>
      </c>
      <c r="F544" s="39" t="s">
        <v>895</v>
      </c>
      <c r="G544" s="39" t="s">
        <v>1001</v>
      </c>
      <c r="H544" s="39" t="s">
        <v>1002</v>
      </c>
      <c r="I544" s="39" t="s">
        <v>418</v>
      </c>
      <c r="J544" s="39"/>
      <c r="K544" s="39" t="s">
        <v>571</v>
      </c>
      <c r="L544" s="39"/>
      <c r="M544" s="39" t="s">
        <v>570</v>
      </c>
      <c r="N544" s="39"/>
      <c r="O544" s="39" t="s">
        <v>899</v>
      </c>
      <c r="P544" s="39"/>
      <c r="Q544" s="39" t="s">
        <v>571</v>
      </c>
      <c r="R544" s="39"/>
      <c r="S544" s="38">
        <f>(J544*'"Вес" ПИР'!$B$13+L544*'"Вес" ПИР'!$B$14+N544*'"Вес" ПИР'!$B$15+P544*'"Вес" ПИР'!$B$16+R544*'"Вес" ПИР'!$B$17)/100</f>
        <v>0</v>
      </c>
      <c r="T544" s="39" t="s">
        <v>584</v>
      </c>
      <c r="U544" s="39"/>
      <c r="V544" s="39" t="s">
        <v>900</v>
      </c>
      <c r="W544" s="39"/>
      <c r="X544" s="72">
        <f>(U544*'"Вес" ПИР'!$B$22+W544*'"Вес" ПИР'!$B$23)/100</f>
        <v>0</v>
      </c>
      <c r="Y544" s="39"/>
      <c r="Z544" s="39"/>
      <c r="AA544" s="39"/>
      <c r="AB544" s="39"/>
      <c r="AC544" s="39"/>
      <c r="AD544" s="39"/>
      <c r="AE544" s="39"/>
      <c r="AF544" s="39"/>
      <c r="AG544" s="38">
        <f>(Z544*'"Вес" ПИР'!$B$28+AB544*'"Вес" ПИР'!$B$29+AD544*'"Вес" ПИР'!$B$30+AF544*'"Вес" ПИР'!$B$31)/100</f>
        <v>0</v>
      </c>
      <c r="AH544" s="39" t="s">
        <v>571</v>
      </c>
      <c r="AI544" s="39"/>
      <c r="AJ544" s="39" t="s">
        <v>575</v>
      </c>
      <c r="AK544" s="39"/>
      <c r="AL544" s="39" t="s">
        <v>571</v>
      </c>
      <c r="AM544" s="39"/>
      <c r="AN544" s="39" t="s">
        <v>571</v>
      </c>
      <c r="AO544" s="39"/>
      <c r="AP544" s="39" t="s">
        <v>575</v>
      </c>
      <c r="AQ544" s="39"/>
      <c r="AR544" s="39" t="s">
        <v>575</v>
      </c>
      <c r="AS544" s="39"/>
      <c r="AT544" s="39" t="s">
        <v>575</v>
      </c>
      <c r="AU544" s="39"/>
      <c r="AV544" s="39"/>
      <c r="AW544" s="39"/>
      <c r="AX544" s="39"/>
      <c r="AY544" s="39"/>
      <c r="AZ544" s="39"/>
      <c r="BA544" s="39"/>
      <c r="BB544" s="72">
        <f>(AI544*'"Вес" ПИР'!$B$36+AK544*'"Вес" ПИР'!$B$37+AM544*'"Вес" ПИР'!$B$38+AO544*'"Вес" ПИР'!$B$39+AQ544*'"Вес" ПИР'!$B$40+AS544*'"Вес" ПИР'!$B$41+AU544*'"Вес" ПИР'!$B$42+AW544*'"Вес" ПИР'!$B$43+AY544*'"Вес" ПИР'!$B$44+BA544*'"Вес" ПИР'!$B$45)/100</f>
        <v>0</v>
      </c>
      <c r="BC544" s="39" t="s">
        <v>576</v>
      </c>
      <c r="BD544" s="39"/>
      <c r="BE544" s="39" t="s">
        <v>576</v>
      </c>
      <c r="BF544" s="57"/>
      <c r="BG544" s="72">
        <f>(BD544*'"Вес" ПИР'!$B$50+BF544*'"Вес" ПИР'!$B$51)/100</f>
        <v>0</v>
      </c>
      <c r="BH544" s="39"/>
      <c r="BI544" s="72">
        <v>0</v>
      </c>
      <c r="BJ544" s="39"/>
      <c r="BK544" s="54" t="s">
        <v>901</v>
      </c>
      <c r="BL544" s="38">
        <f>(S544*'"Вес" ПИР'!$B$3+X544*'"Вес" ПИР'!$B$4+AG544*'"Вес" ПИР'!$B$5+BB544*'"Вес" ПИР'!$B$6+BG544*'"Вес" ПИР'!$B$7+BI544*'"Вес" ПИР'!$B$8)/100</f>
        <v>0</v>
      </c>
    </row>
    <row r="545" spans="1:64" ht="28">
      <c r="A545" s="54"/>
      <c r="B545" s="54">
        <v>2026</v>
      </c>
      <c r="C545" s="39" t="s">
        <v>894</v>
      </c>
      <c r="D545" s="39">
        <v>314045400</v>
      </c>
      <c r="E545" s="39" t="s">
        <v>895</v>
      </c>
      <c r="F545" s="39" t="s">
        <v>895</v>
      </c>
      <c r="G545" s="39" t="s">
        <v>959</v>
      </c>
      <c r="H545" s="39" t="s">
        <v>959</v>
      </c>
      <c r="I545" s="39" t="s">
        <v>418</v>
      </c>
      <c r="J545" s="39"/>
      <c r="K545" s="39" t="s">
        <v>571</v>
      </c>
      <c r="L545" s="39"/>
      <c r="M545" s="39" t="s">
        <v>570</v>
      </c>
      <c r="N545" s="39"/>
      <c r="O545" s="39" t="s">
        <v>899</v>
      </c>
      <c r="P545" s="39"/>
      <c r="Q545" s="39" t="s">
        <v>571</v>
      </c>
      <c r="R545" s="39"/>
      <c r="S545" s="38">
        <f>(J545*'"Вес" ПИР'!$B$13+L545*'"Вес" ПИР'!$B$14+N545*'"Вес" ПИР'!$B$15+P545*'"Вес" ПИР'!$B$16+R545*'"Вес" ПИР'!$B$17)/100</f>
        <v>0</v>
      </c>
      <c r="T545" s="39" t="s">
        <v>584</v>
      </c>
      <c r="U545" s="39"/>
      <c r="V545" s="39" t="s">
        <v>900</v>
      </c>
      <c r="W545" s="39"/>
      <c r="X545" s="72">
        <f>(U545*'"Вес" ПИР'!$B$22+W545*'"Вес" ПИР'!$B$23)/100</f>
        <v>0</v>
      </c>
      <c r="Y545" s="39"/>
      <c r="Z545" s="39"/>
      <c r="AA545" s="39"/>
      <c r="AB545" s="39"/>
      <c r="AC545" s="39"/>
      <c r="AD545" s="39"/>
      <c r="AE545" s="39"/>
      <c r="AF545" s="39"/>
      <c r="AG545" s="38">
        <f>(Z545*'"Вес" ПИР'!$B$28+AB545*'"Вес" ПИР'!$B$29+AD545*'"Вес" ПИР'!$B$30+AF545*'"Вес" ПИР'!$B$31)/100</f>
        <v>0</v>
      </c>
      <c r="AH545" s="39" t="s">
        <v>571</v>
      </c>
      <c r="AI545" s="39"/>
      <c r="AJ545" s="39" t="s">
        <v>575</v>
      </c>
      <c r="AK545" s="39"/>
      <c r="AL545" s="39" t="s">
        <v>571</v>
      </c>
      <c r="AM545" s="39"/>
      <c r="AN545" s="39" t="s">
        <v>571</v>
      </c>
      <c r="AO545" s="39"/>
      <c r="AP545" s="39" t="s">
        <v>575</v>
      </c>
      <c r="AQ545" s="39"/>
      <c r="AR545" s="39" t="s">
        <v>575</v>
      </c>
      <c r="AS545" s="39"/>
      <c r="AT545" s="39" t="s">
        <v>575</v>
      </c>
      <c r="AU545" s="39"/>
      <c r="AV545" s="39"/>
      <c r="AW545" s="39"/>
      <c r="AX545" s="39"/>
      <c r="AY545" s="39"/>
      <c r="AZ545" s="39"/>
      <c r="BA545" s="39"/>
      <c r="BB545" s="72">
        <f>(AI545*'"Вес" ПИР'!$B$36+AK545*'"Вес" ПИР'!$B$37+AM545*'"Вес" ПИР'!$B$38+AO545*'"Вес" ПИР'!$B$39+AQ545*'"Вес" ПИР'!$B$40+AS545*'"Вес" ПИР'!$B$41+AU545*'"Вес" ПИР'!$B$42+AW545*'"Вес" ПИР'!$B$43+AY545*'"Вес" ПИР'!$B$44+BA545*'"Вес" ПИР'!$B$45)/100</f>
        <v>0</v>
      </c>
      <c r="BC545" s="39" t="s">
        <v>576</v>
      </c>
      <c r="BD545" s="39"/>
      <c r="BE545" s="39" t="s">
        <v>576</v>
      </c>
      <c r="BF545" s="57"/>
      <c r="BG545" s="72">
        <f>(BD545*'"Вес" ПИР'!$B$50+BF545*'"Вес" ПИР'!$B$51)/100</f>
        <v>0</v>
      </c>
      <c r="BH545" s="39"/>
      <c r="BI545" s="72">
        <v>0</v>
      </c>
      <c r="BJ545" s="39"/>
      <c r="BK545" s="54" t="s">
        <v>901</v>
      </c>
      <c r="BL545" s="38">
        <f>(S545*'"Вес" ПИР'!$B$3+X545*'"Вес" ПИР'!$B$4+AG545*'"Вес" ПИР'!$B$5+BB545*'"Вес" ПИР'!$B$6+BG545*'"Вес" ПИР'!$B$7+BI545*'"Вес" ПИР'!$B$8)/100</f>
        <v>0</v>
      </c>
    </row>
    <row r="546" spans="1:64" ht="28">
      <c r="A546" s="54"/>
      <c r="B546" s="54">
        <v>2026</v>
      </c>
      <c r="C546" s="39" t="s">
        <v>894</v>
      </c>
      <c r="D546" s="39">
        <v>314065500</v>
      </c>
      <c r="E546" s="39" t="s">
        <v>895</v>
      </c>
      <c r="F546" s="39" t="s">
        <v>895</v>
      </c>
      <c r="G546" s="39" t="s">
        <v>961</v>
      </c>
      <c r="H546" s="39" t="s">
        <v>1003</v>
      </c>
      <c r="I546" s="39" t="s">
        <v>418</v>
      </c>
      <c r="J546" s="39"/>
      <c r="K546" s="39" t="s">
        <v>571</v>
      </c>
      <c r="L546" s="39"/>
      <c r="M546" s="39" t="s">
        <v>570</v>
      </c>
      <c r="N546" s="39"/>
      <c r="O546" s="39" t="s">
        <v>899</v>
      </c>
      <c r="P546" s="39"/>
      <c r="Q546" s="39" t="s">
        <v>571</v>
      </c>
      <c r="R546" s="39"/>
      <c r="S546" s="38">
        <f>(J546*'"Вес" ПИР'!$B$13+L546*'"Вес" ПИР'!$B$14+N546*'"Вес" ПИР'!$B$15+P546*'"Вес" ПИР'!$B$16+R546*'"Вес" ПИР'!$B$17)/100</f>
        <v>0</v>
      </c>
      <c r="T546" s="39" t="s">
        <v>584</v>
      </c>
      <c r="U546" s="39"/>
      <c r="V546" s="39" t="s">
        <v>900</v>
      </c>
      <c r="W546" s="39"/>
      <c r="X546" s="72">
        <f>(U546*'"Вес" ПИР'!$B$22+W546*'"Вес" ПИР'!$B$23)/100</f>
        <v>0</v>
      </c>
      <c r="Y546" s="39"/>
      <c r="Z546" s="39"/>
      <c r="AA546" s="39"/>
      <c r="AB546" s="39"/>
      <c r="AC546" s="39"/>
      <c r="AD546" s="39"/>
      <c r="AE546" s="39"/>
      <c r="AF546" s="39"/>
      <c r="AG546" s="38">
        <f>(Z546*'"Вес" ПИР'!$B$28+AB546*'"Вес" ПИР'!$B$29+AD546*'"Вес" ПИР'!$B$30+AF546*'"Вес" ПИР'!$B$31)/100</f>
        <v>0</v>
      </c>
      <c r="AH546" s="39" t="s">
        <v>571</v>
      </c>
      <c r="AI546" s="39"/>
      <c r="AJ546" s="39" t="s">
        <v>575</v>
      </c>
      <c r="AK546" s="39"/>
      <c r="AL546" s="39" t="s">
        <v>571</v>
      </c>
      <c r="AM546" s="39"/>
      <c r="AN546" s="39" t="s">
        <v>571</v>
      </c>
      <c r="AO546" s="39"/>
      <c r="AP546" s="39" t="s">
        <v>575</v>
      </c>
      <c r="AQ546" s="39"/>
      <c r="AR546" s="39" t="s">
        <v>575</v>
      </c>
      <c r="AS546" s="39"/>
      <c r="AT546" s="39" t="s">
        <v>575</v>
      </c>
      <c r="AU546" s="39"/>
      <c r="AV546" s="39"/>
      <c r="AW546" s="39"/>
      <c r="AX546" s="39"/>
      <c r="AY546" s="39"/>
      <c r="AZ546" s="39"/>
      <c r="BA546" s="39"/>
      <c r="BB546" s="72">
        <f>(AI546*'"Вес" ПИР'!$B$36+AK546*'"Вес" ПИР'!$B$37+AM546*'"Вес" ПИР'!$B$38+AO546*'"Вес" ПИР'!$B$39+AQ546*'"Вес" ПИР'!$B$40+AS546*'"Вес" ПИР'!$B$41+AU546*'"Вес" ПИР'!$B$42+AW546*'"Вес" ПИР'!$B$43+AY546*'"Вес" ПИР'!$B$44+BA546*'"Вес" ПИР'!$B$45)/100</f>
        <v>0</v>
      </c>
      <c r="BC546" s="39" t="s">
        <v>576</v>
      </c>
      <c r="BD546" s="39"/>
      <c r="BE546" s="39" t="s">
        <v>576</v>
      </c>
      <c r="BF546" s="57"/>
      <c r="BG546" s="72">
        <f>(BD546*'"Вес" ПИР'!$B$50+BF546*'"Вес" ПИР'!$B$51)/100</f>
        <v>0</v>
      </c>
      <c r="BH546" s="39"/>
      <c r="BI546" s="72">
        <v>0</v>
      </c>
      <c r="BJ546" s="39"/>
      <c r="BK546" s="54" t="s">
        <v>901</v>
      </c>
      <c r="BL546" s="38">
        <f>(S546*'"Вес" ПИР'!$B$3+X546*'"Вес" ПИР'!$B$4+AG546*'"Вес" ПИР'!$B$5+BB546*'"Вес" ПИР'!$B$6+BG546*'"Вес" ПИР'!$B$7+BI546*'"Вес" ПИР'!$B$8)/100</f>
        <v>0</v>
      </c>
    </row>
    <row r="547" spans="1:64" ht="28">
      <c r="A547" s="54"/>
      <c r="B547" s="54">
        <v>2026</v>
      </c>
      <c r="C547" s="39" t="s">
        <v>894</v>
      </c>
      <c r="D547" s="39">
        <v>314255300</v>
      </c>
      <c r="E547" s="39" t="s">
        <v>895</v>
      </c>
      <c r="F547" s="39" t="s">
        <v>923</v>
      </c>
      <c r="G547" s="39" t="s">
        <v>988</v>
      </c>
      <c r="H547" s="39" t="s">
        <v>1004</v>
      </c>
      <c r="I547" s="39" t="s">
        <v>418</v>
      </c>
      <c r="J547" s="39"/>
      <c r="K547" s="39" t="s">
        <v>571</v>
      </c>
      <c r="L547" s="39"/>
      <c r="M547" s="39" t="s">
        <v>570</v>
      </c>
      <c r="N547" s="39"/>
      <c r="O547" s="39" t="s">
        <v>899</v>
      </c>
      <c r="P547" s="39"/>
      <c r="Q547" s="39" t="s">
        <v>571</v>
      </c>
      <c r="R547" s="39"/>
      <c r="S547" s="38">
        <f>(J547*'"Вес" ПИР'!$B$13+L547*'"Вес" ПИР'!$B$14+N547*'"Вес" ПИР'!$B$15+P547*'"Вес" ПИР'!$B$16+R547*'"Вес" ПИР'!$B$17)/100</f>
        <v>0</v>
      </c>
      <c r="T547" s="39" t="s">
        <v>421</v>
      </c>
      <c r="U547" s="39"/>
      <c r="V547" s="39" t="s">
        <v>900</v>
      </c>
      <c r="W547" s="39"/>
      <c r="X547" s="72">
        <f>(U547*'"Вес" ПИР'!$B$22+W547*'"Вес" ПИР'!$B$23)/100</f>
        <v>0</v>
      </c>
      <c r="Y547" s="39"/>
      <c r="Z547" s="39"/>
      <c r="AA547" s="39"/>
      <c r="AB547" s="39"/>
      <c r="AC547" s="39"/>
      <c r="AD547" s="39"/>
      <c r="AE547" s="39"/>
      <c r="AF547" s="39"/>
      <c r="AG547" s="38">
        <f>(Z547*'"Вес" ПИР'!$B$28+AB547*'"Вес" ПИР'!$B$29+AD547*'"Вес" ПИР'!$B$30+AF547*'"Вес" ПИР'!$B$31)/100</f>
        <v>0</v>
      </c>
      <c r="AH547" s="39" t="s">
        <v>571</v>
      </c>
      <c r="AI547" s="39"/>
      <c r="AJ547" s="39" t="s">
        <v>575</v>
      </c>
      <c r="AK547" s="39"/>
      <c r="AL547" s="39" t="s">
        <v>571</v>
      </c>
      <c r="AM547" s="39"/>
      <c r="AN547" s="39" t="s">
        <v>571</v>
      </c>
      <c r="AO547" s="39"/>
      <c r="AP547" s="39" t="s">
        <v>575</v>
      </c>
      <c r="AQ547" s="39"/>
      <c r="AR547" s="39" t="s">
        <v>575</v>
      </c>
      <c r="AS547" s="39"/>
      <c r="AT547" s="39" t="s">
        <v>575</v>
      </c>
      <c r="AU547" s="39"/>
      <c r="AV547" s="39"/>
      <c r="AW547" s="39"/>
      <c r="AX547" s="39"/>
      <c r="AY547" s="39"/>
      <c r="AZ547" s="39"/>
      <c r="BA547" s="39"/>
      <c r="BB547" s="72">
        <f>(AI547*'"Вес" ПИР'!$B$36+AK547*'"Вес" ПИР'!$B$37+AM547*'"Вес" ПИР'!$B$38+AO547*'"Вес" ПИР'!$B$39+AQ547*'"Вес" ПИР'!$B$40+AS547*'"Вес" ПИР'!$B$41+AU547*'"Вес" ПИР'!$B$42+AW547*'"Вес" ПИР'!$B$43+AY547*'"Вес" ПИР'!$B$44+BA547*'"Вес" ПИР'!$B$45)/100</f>
        <v>0</v>
      </c>
      <c r="BC547" s="39" t="s">
        <v>576</v>
      </c>
      <c r="BD547" s="39"/>
      <c r="BE547" s="39" t="s">
        <v>576</v>
      </c>
      <c r="BF547" s="57"/>
      <c r="BG547" s="72">
        <f>(BD547*'"Вес" ПИР'!$B$50+BF547*'"Вес" ПИР'!$B$51)/100</f>
        <v>0</v>
      </c>
      <c r="BH547" s="39"/>
      <c r="BI547" s="72">
        <v>0</v>
      </c>
      <c r="BJ547" s="39"/>
      <c r="BK547" s="54" t="s">
        <v>901</v>
      </c>
      <c r="BL547" s="38">
        <f>(S547*'"Вес" ПИР'!$B$3+X547*'"Вес" ПИР'!$B$4+AG547*'"Вес" ПИР'!$B$5+BB547*'"Вес" ПИР'!$B$6+BG547*'"Вес" ПИР'!$B$7+BI547*'"Вес" ПИР'!$B$8)/100</f>
        <v>0</v>
      </c>
    </row>
    <row r="548" spans="1:64" ht="28">
      <c r="A548" s="54"/>
      <c r="B548" s="54">
        <v>2026</v>
      </c>
      <c r="C548" s="39" t="s">
        <v>894</v>
      </c>
      <c r="D548" s="39">
        <v>315651200</v>
      </c>
      <c r="E548" s="39" t="s">
        <v>895</v>
      </c>
      <c r="F548" s="39" t="s">
        <v>1005</v>
      </c>
      <c r="G548" s="39" t="s">
        <v>1006</v>
      </c>
      <c r="H548" s="39" t="s">
        <v>1007</v>
      </c>
      <c r="I548" s="39" t="s">
        <v>418</v>
      </c>
      <c r="J548" s="39"/>
      <c r="K548" s="39" t="s">
        <v>571</v>
      </c>
      <c r="L548" s="39"/>
      <c r="M548" s="39" t="s">
        <v>570</v>
      </c>
      <c r="N548" s="39"/>
      <c r="O548" s="39" t="s">
        <v>899</v>
      </c>
      <c r="P548" s="39"/>
      <c r="Q548" s="39" t="s">
        <v>571</v>
      </c>
      <c r="R548" s="39"/>
      <c r="S548" s="38">
        <f>(J548*'"Вес" ПИР'!$B$13+L548*'"Вес" ПИР'!$B$14+N548*'"Вес" ПИР'!$B$15+P548*'"Вес" ПИР'!$B$16+R548*'"Вес" ПИР'!$B$17)/100</f>
        <v>0</v>
      </c>
      <c r="T548" s="39" t="s">
        <v>584</v>
      </c>
      <c r="U548" s="39"/>
      <c r="V548" s="39" t="s">
        <v>681</v>
      </c>
      <c r="W548" s="39"/>
      <c r="X548" s="72">
        <f>(U548*'"Вес" ПИР'!$B$22+W548*'"Вес" ПИР'!$B$23)/100</f>
        <v>0</v>
      </c>
      <c r="Y548" s="39"/>
      <c r="Z548" s="39"/>
      <c r="AA548" s="39"/>
      <c r="AB548" s="39"/>
      <c r="AC548" s="39"/>
      <c r="AD548" s="39"/>
      <c r="AE548" s="39"/>
      <c r="AF548" s="39"/>
      <c r="AG548" s="38">
        <f>(Z548*'"Вес" ПИР'!$B$28+AB548*'"Вес" ПИР'!$B$29+AD548*'"Вес" ПИР'!$B$30+AF548*'"Вес" ПИР'!$B$31)/100</f>
        <v>0</v>
      </c>
      <c r="AH548" s="39" t="s">
        <v>571</v>
      </c>
      <c r="AI548" s="39"/>
      <c r="AJ548" s="39" t="s">
        <v>575</v>
      </c>
      <c r="AK548" s="39"/>
      <c r="AL548" s="39" t="s">
        <v>571</v>
      </c>
      <c r="AM548" s="39"/>
      <c r="AN548" s="39" t="s">
        <v>571</v>
      </c>
      <c r="AO548" s="39"/>
      <c r="AP548" s="39" t="s">
        <v>575</v>
      </c>
      <c r="AQ548" s="39"/>
      <c r="AR548" s="39" t="s">
        <v>575</v>
      </c>
      <c r="AS548" s="39"/>
      <c r="AT548" s="39" t="s">
        <v>575</v>
      </c>
      <c r="AU548" s="39"/>
      <c r="AV548" s="39"/>
      <c r="AW548" s="39"/>
      <c r="AX548" s="39"/>
      <c r="AY548" s="39"/>
      <c r="AZ548" s="39"/>
      <c r="BA548" s="39"/>
      <c r="BB548" s="72">
        <f>(AI548*'"Вес" ПИР'!$B$36+AK548*'"Вес" ПИР'!$B$37+AM548*'"Вес" ПИР'!$B$38+AO548*'"Вес" ПИР'!$B$39+AQ548*'"Вес" ПИР'!$B$40+AS548*'"Вес" ПИР'!$B$41+AU548*'"Вес" ПИР'!$B$42+AW548*'"Вес" ПИР'!$B$43+AY548*'"Вес" ПИР'!$B$44+BA548*'"Вес" ПИР'!$B$45)/100</f>
        <v>0</v>
      </c>
      <c r="BC548" s="39" t="s">
        <v>576</v>
      </c>
      <c r="BD548" s="39"/>
      <c r="BE548" s="39" t="s">
        <v>576</v>
      </c>
      <c r="BF548" s="57"/>
      <c r="BG548" s="72">
        <f>(BD548*'"Вес" ПИР'!$B$50+BF548*'"Вес" ПИР'!$B$51)/100</f>
        <v>0</v>
      </c>
      <c r="BH548" s="39"/>
      <c r="BI548" s="72">
        <v>0</v>
      </c>
      <c r="BJ548" s="39"/>
      <c r="BK548" s="54" t="s">
        <v>901</v>
      </c>
      <c r="BL548" s="38">
        <f>(S548*'"Вес" ПИР'!$B$3+X548*'"Вес" ПИР'!$B$4+AG548*'"Вес" ПИР'!$B$5+BB548*'"Вес" ПИР'!$B$6+BG548*'"Вес" ПИР'!$B$7+BI548*'"Вес" ПИР'!$B$8)/100</f>
        <v>0</v>
      </c>
    </row>
    <row r="549" spans="1:64" ht="28">
      <c r="A549" s="54"/>
      <c r="B549" s="54">
        <v>2026</v>
      </c>
      <c r="C549" s="39" t="s">
        <v>894</v>
      </c>
      <c r="D549" s="39">
        <v>315651300</v>
      </c>
      <c r="E549" s="39" t="s">
        <v>895</v>
      </c>
      <c r="F549" s="39" t="s">
        <v>1005</v>
      </c>
      <c r="G549" s="39" t="s">
        <v>1006</v>
      </c>
      <c r="H549" s="39" t="s">
        <v>1008</v>
      </c>
      <c r="I549" s="39" t="s">
        <v>418</v>
      </c>
      <c r="J549" s="39"/>
      <c r="K549" s="39" t="s">
        <v>571</v>
      </c>
      <c r="L549" s="39"/>
      <c r="M549" s="39" t="s">
        <v>570</v>
      </c>
      <c r="N549" s="39"/>
      <c r="O549" s="39" t="s">
        <v>899</v>
      </c>
      <c r="P549" s="39"/>
      <c r="Q549" s="39" t="s">
        <v>571</v>
      </c>
      <c r="R549" s="39"/>
      <c r="S549" s="38">
        <f>(J549*'"Вес" ПИР'!$B$13+L549*'"Вес" ПИР'!$B$14+N549*'"Вес" ПИР'!$B$15+P549*'"Вес" ПИР'!$B$16+R549*'"Вес" ПИР'!$B$17)/100</f>
        <v>0</v>
      </c>
      <c r="T549" s="39" t="s">
        <v>584</v>
      </c>
      <c r="U549" s="39"/>
      <c r="V549" s="39" t="s">
        <v>681</v>
      </c>
      <c r="W549" s="39"/>
      <c r="X549" s="72">
        <f>(U549*'"Вес" ПИР'!$B$22+W549*'"Вес" ПИР'!$B$23)/100</f>
        <v>0</v>
      </c>
      <c r="Y549" s="39"/>
      <c r="Z549" s="39"/>
      <c r="AA549" s="39"/>
      <c r="AB549" s="39"/>
      <c r="AC549" s="39"/>
      <c r="AD549" s="39"/>
      <c r="AE549" s="39"/>
      <c r="AF549" s="39"/>
      <c r="AG549" s="38">
        <f>(Z549*'"Вес" ПИР'!$B$28+AB549*'"Вес" ПИР'!$B$29+AD549*'"Вес" ПИР'!$B$30+AF549*'"Вес" ПИР'!$B$31)/100</f>
        <v>0</v>
      </c>
      <c r="AH549" s="39" t="s">
        <v>571</v>
      </c>
      <c r="AI549" s="39"/>
      <c r="AJ549" s="39" t="s">
        <v>575</v>
      </c>
      <c r="AK549" s="39"/>
      <c r="AL549" s="39" t="s">
        <v>571</v>
      </c>
      <c r="AM549" s="39"/>
      <c r="AN549" s="39" t="s">
        <v>571</v>
      </c>
      <c r="AO549" s="39"/>
      <c r="AP549" s="39" t="s">
        <v>575</v>
      </c>
      <c r="AQ549" s="39"/>
      <c r="AR549" s="39" t="s">
        <v>575</v>
      </c>
      <c r="AS549" s="39"/>
      <c r="AT549" s="39" t="s">
        <v>575</v>
      </c>
      <c r="AU549" s="39"/>
      <c r="AV549" s="39"/>
      <c r="AW549" s="39"/>
      <c r="AX549" s="39"/>
      <c r="AY549" s="39"/>
      <c r="AZ549" s="39"/>
      <c r="BA549" s="39"/>
      <c r="BB549" s="72">
        <f>(AI549*'"Вес" ПИР'!$B$36+AK549*'"Вес" ПИР'!$B$37+AM549*'"Вес" ПИР'!$B$38+AO549*'"Вес" ПИР'!$B$39+AQ549*'"Вес" ПИР'!$B$40+AS549*'"Вес" ПИР'!$B$41+AU549*'"Вес" ПИР'!$B$42+AW549*'"Вес" ПИР'!$B$43+AY549*'"Вес" ПИР'!$B$44+BA549*'"Вес" ПИР'!$B$45)/100</f>
        <v>0</v>
      </c>
      <c r="BC549" s="39" t="s">
        <v>576</v>
      </c>
      <c r="BD549" s="39"/>
      <c r="BE549" s="39" t="s">
        <v>576</v>
      </c>
      <c r="BF549" s="57"/>
      <c r="BG549" s="72">
        <f>(BD549*'"Вес" ПИР'!$B$50+BF549*'"Вес" ПИР'!$B$51)/100</f>
        <v>0</v>
      </c>
      <c r="BH549" s="39"/>
      <c r="BI549" s="72">
        <v>0</v>
      </c>
      <c r="BJ549" s="39"/>
      <c r="BK549" s="54" t="s">
        <v>901</v>
      </c>
      <c r="BL549" s="38">
        <f>(S549*'"Вес" ПИР'!$B$3+X549*'"Вес" ПИР'!$B$4+AG549*'"Вес" ПИР'!$B$5+BB549*'"Вес" ПИР'!$B$6+BG549*'"Вес" ПИР'!$B$7+BI549*'"Вес" ПИР'!$B$8)/100</f>
        <v>0</v>
      </c>
    </row>
    <row r="550" spans="1:64" ht="28">
      <c r="A550" s="54"/>
      <c r="B550" s="54">
        <v>2026</v>
      </c>
      <c r="C550" s="39" t="s">
        <v>894</v>
      </c>
      <c r="D550" s="39">
        <v>316630300</v>
      </c>
      <c r="E550" s="39" t="s">
        <v>895</v>
      </c>
      <c r="F550" s="39" t="s">
        <v>1009</v>
      </c>
      <c r="G550" s="39" t="s">
        <v>1010</v>
      </c>
      <c r="H550" s="39" t="s">
        <v>1011</v>
      </c>
      <c r="I550" s="39" t="s">
        <v>418</v>
      </c>
      <c r="J550" s="39"/>
      <c r="K550" s="39" t="s">
        <v>571</v>
      </c>
      <c r="L550" s="39"/>
      <c r="M550" s="39" t="s">
        <v>570</v>
      </c>
      <c r="N550" s="39"/>
      <c r="O550" s="39" t="s">
        <v>899</v>
      </c>
      <c r="P550" s="39"/>
      <c r="Q550" s="39" t="s">
        <v>571</v>
      </c>
      <c r="R550" s="39"/>
      <c r="S550" s="38">
        <f>(J550*'"Вес" ПИР'!$B$13+L550*'"Вес" ПИР'!$B$14+N550*'"Вес" ПИР'!$B$15+P550*'"Вес" ПИР'!$B$16+R550*'"Вес" ПИР'!$B$17)/100</f>
        <v>0</v>
      </c>
      <c r="T550" s="39" t="s">
        <v>421</v>
      </c>
      <c r="U550" s="39"/>
      <c r="V550" s="39" t="s">
        <v>681</v>
      </c>
      <c r="W550" s="39"/>
      <c r="X550" s="72">
        <f>(U550*'"Вес" ПИР'!$B$22+W550*'"Вес" ПИР'!$B$23)/100</f>
        <v>0</v>
      </c>
      <c r="Y550" s="39"/>
      <c r="Z550" s="39"/>
      <c r="AA550" s="39"/>
      <c r="AB550" s="39"/>
      <c r="AC550" s="39"/>
      <c r="AD550" s="39"/>
      <c r="AE550" s="39"/>
      <c r="AF550" s="39"/>
      <c r="AG550" s="38">
        <f>(Z550*'"Вес" ПИР'!$B$28+AB550*'"Вес" ПИР'!$B$29+AD550*'"Вес" ПИР'!$B$30+AF550*'"Вес" ПИР'!$B$31)/100</f>
        <v>0</v>
      </c>
      <c r="AH550" s="39" t="s">
        <v>571</v>
      </c>
      <c r="AI550" s="39"/>
      <c r="AJ550" s="39" t="s">
        <v>575</v>
      </c>
      <c r="AK550" s="39"/>
      <c r="AL550" s="39" t="s">
        <v>571</v>
      </c>
      <c r="AM550" s="39"/>
      <c r="AN550" s="39" t="s">
        <v>571</v>
      </c>
      <c r="AO550" s="39"/>
      <c r="AP550" s="39" t="s">
        <v>575</v>
      </c>
      <c r="AQ550" s="39"/>
      <c r="AR550" s="39" t="s">
        <v>575</v>
      </c>
      <c r="AS550" s="39"/>
      <c r="AT550" s="39" t="s">
        <v>575</v>
      </c>
      <c r="AU550" s="39"/>
      <c r="AV550" s="39"/>
      <c r="AW550" s="39"/>
      <c r="AX550" s="39"/>
      <c r="AY550" s="39"/>
      <c r="AZ550" s="39"/>
      <c r="BA550" s="39"/>
      <c r="BB550" s="72">
        <f>(AI550*'"Вес" ПИР'!$B$36+AK550*'"Вес" ПИР'!$B$37+AM550*'"Вес" ПИР'!$B$38+AO550*'"Вес" ПИР'!$B$39+AQ550*'"Вес" ПИР'!$B$40+AS550*'"Вес" ПИР'!$B$41+AU550*'"Вес" ПИР'!$B$42+AW550*'"Вес" ПИР'!$B$43+AY550*'"Вес" ПИР'!$B$44+BA550*'"Вес" ПИР'!$B$45)/100</f>
        <v>0</v>
      </c>
      <c r="BC550" s="39" t="s">
        <v>576</v>
      </c>
      <c r="BD550" s="39"/>
      <c r="BE550" s="39" t="s">
        <v>576</v>
      </c>
      <c r="BF550" s="57"/>
      <c r="BG550" s="72">
        <f>(BD550*'"Вес" ПИР'!$B$50+BF550*'"Вес" ПИР'!$B$51)/100</f>
        <v>0</v>
      </c>
      <c r="BH550" s="39"/>
      <c r="BI550" s="72">
        <v>0</v>
      </c>
      <c r="BJ550" s="39"/>
      <c r="BK550" s="54" t="s">
        <v>901</v>
      </c>
      <c r="BL550" s="38">
        <f>(S550*'"Вес" ПИР'!$B$3+X550*'"Вес" ПИР'!$B$4+AG550*'"Вес" ПИР'!$B$5+BB550*'"Вес" ПИР'!$B$6+BG550*'"Вес" ПИР'!$B$7+BI550*'"Вес" ПИР'!$B$8)/100</f>
        <v>0</v>
      </c>
    </row>
    <row r="551" spans="1:64" ht="28">
      <c r="A551" s="54"/>
      <c r="B551" s="54">
        <v>2026</v>
      </c>
      <c r="C551" s="39" t="s">
        <v>894</v>
      </c>
      <c r="D551" s="39">
        <v>315045200</v>
      </c>
      <c r="E551" s="39" t="s">
        <v>895</v>
      </c>
      <c r="F551" s="39" t="s">
        <v>1012</v>
      </c>
      <c r="G551" s="39" t="s">
        <v>1013</v>
      </c>
      <c r="H551" s="39" t="s">
        <v>1014</v>
      </c>
      <c r="I551" s="39" t="s">
        <v>418</v>
      </c>
      <c r="J551" s="39"/>
      <c r="K551" s="39" t="s">
        <v>571</v>
      </c>
      <c r="L551" s="39"/>
      <c r="M551" s="39" t="s">
        <v>570</v>
      </c>
      <c r="N551" s="39"/>
      <c r="O551" s="39" t="s">
        <v>899</v>
      </c>
      <c r="P551" s="39"/>
      <c r="Q551" s="39" t="s">
        <v>571</v>
      </c>
      <c r="R551" s="39"/>
      <c r="S551" s="38">
        <f>(J551*'"Вес" ПИР'!$B$13+L551*'"Вес" ПИР'!$B$14+N551*'"Вес" ПИР'!$B$15+P551*'"Вес" ПИР'!$B$16+R551*'"Вес" ПИР'!$B$17)/100</f>
        <v>0</v>
      </c>
      <c r="T551" s="39" t="s">
        <v>584</v>
      </c>
      <c r="U551" s="39"/>
      <c r="V551" s="39" t="s">
        <v>900</v>
      </c>
      <c r="W551" s="39"/>
      <c r="X551" s="72">
        <f>(U551*'"Вес" ПИР'!$B$22+W551*'"Вес" ПИР'!$B$23)/100</f>
        <v>0</v>
      </c>
      <c r="Y551" s="39"/>
      <c r="Z551" s="39"/>
      <c r="AA551" s="39"/>
      <c r="AB551" s="39"/>
      <c r="AC551" s="39"/>
      <c r="AD551" s="39"/>
      <c r="AE551" s="39"/>
      <c r="AF551" s="39"/>
      <c r="AG551" s="38">
        <f>(Z551*'"Вес" ПИР'!$B$28+AB551*'"Вес" ПИР'!$B$29+AD551*'"Вес" ПИР'!$B$30+AF551*'"Вес" ПИР'!$B$31)/100</f>
        <v>0</v>
      </c>
      <c r="AH551" s="39" t="s">
        <v>571</v>
      </c>
      <c r="AI551" s="39"/>
      <c r="AJ551" s="39" t="s">
        <v>575</v>
      </c>
      <c r="AK551" s="39"/>
      <c r="AL551" s="39" t="s">
        <v>571</v>
      </c>
      <c r="AM551" s="39"/>
      <c r="AN551" s="39" t="s">
        <v>571</v>
      </c>
      <c r="AO551" s="39"/>
      <c r="AP551" s="39" t="s">
        <v>575</v>
      </c>
      <c r="AQ551" s="39"/>
      <c r="AR551" s="39" t="s">
        <v>575</v>
      </c>
      <c r="AS551" s="39"/>
      <c r="AT551" s="39" t="s">
        <v>575</v>
      </c>
      <c r="AU551" s="39"/>
      <c r="AV551" s="39"/>
      <c r="AW551" s="39"/>
      <c r="AX551" s="39"/>
      <c r="AY551" s="39"/>
      <c r="AZ551" s="39"/>
      <c r="BA551" s="39"/>
      <c r="BB551" s="72">
        <f>(AI551*'"Вес" ПИР'!$B$36+AK551*'"Вес" ПИР'!$B$37+AM551*'"Вес" ПИР'!$B$38+AO551*'"Вес" ПИР'!$B$39+AQ551*'"Вес" ПИР'!$B$40+AS551*'"Вес" ПИР'!$B$41+AU551*'"Вес" ПИР'!$B$42+AW551*'"Вес" ПИР'!$B$43+AY551*'"Вес" ПИР'!$B$44+BA551*'"Вес" ПИР'!$B$45)/100</f>
        <v>0</v>
      </c>
      <c r="BC551" s="39" t="s">
        <v>576</v>
      </c>
      <c r="BD551" s="39"/>
      <c r="BE551" s="39" t="s">
        <v>576</v>
      </c>
      <c r="BF551" s="57"/>
      <c r="BG551" s="72">
        <f>(BD551*'"Вес" ПИР'!$B$50+BF551*'"Вес" ПИР'!$B$51)/100</f>
        <v>0</v>
      </c>
      <c r="BH551" s="39"/>
      <c r="BI551" s="72">
        <v>0</v>
      </c>
      <c r="BJ551" s="39"/>
      <c r="BK551" s="54" t="s">
        <v>901</v>
      </c>
      <c r="BL551" s="38">
        <f>(S551*'"Вес" ПИР'!$B$3+X551*'"Вес" ПИР'!$B$4+AG551*'"Вес" ПИР'!$B$5+BB551*'"Вес" ПИР'!$B$6+BG551*'"Вес" ПИР'!$B$7+BI551*'"Вес" ПИР'!$B$8)/100</f>
        <v>0</v>
      </c>
    </row>
    <row r="552" spans="1:64" ht="28">
      <c r="A552" s="54"/>
      <c r="B552" s="54">
        <v>2026</v>
      </c>
      <c r="C552" s="39" t="s">
        <v>894</v>
      </c>
      <c r="D552" s="39">
        <v>314237600</v>
      </c>
      <c r="E552" s="39" t="s">
        <v>895</v>
      </c>
      <c r="F552" s="39" t="s">
        <v>923</v>
      </c>
      <c r="G552" s="39" t="s">
        <v>924</v>
      </c>
      <c r="H552" s="39" t="s">
        <v>1015</v>
      </c>
      <c r="I552" s="39" t="s">
        <v>418</v>
      </c>
      <c r="J552" s="39"/>
      <c r="K552" s="39" t="s">
        <v>571</v>
      </c>
      <c r="L552" s="39"/>
      <c r="M552" s="39" t="s">
        <v>570</v>
      </c>
      <c r="N552" s="39"/>
      <c r="O552" s="39" t="s">
        <v>899</v>
      </c>
      <c r="P552" s="39"/>
      <c r="Q552" s="39" t="s">
        <v>571</v>
      </c>
      <c r="R552" s="39"/>
      <c r="S552" s="38">
        <f>(J552*'"Вес" ПИР'!$B$13+L552*'"Вес" ПИР'!$B$14+N552*'"Вес" ПИР'!$B$15+P552*'"Вес" ПИР'!$B$16+R552*'"Вес" ПИР'!$B$17)/100</f>
        <v>0</v>
      </c>
      <c r="T552" s="39" t="s">
        <v>421</v>
      </c>
      <c r="U552" s="39"/>
      <c r="V552" s="39" t="s">
        <v>900</v>
      </c>
      <c r="W552" s="39"/>
      <c r="X552" s="72">
        <f>(U552*'"Вес" ПИР'!$B$22+W552*'"Вес" ПИР'!$B$23)/100</f>
        <v>0</v>
      </c>
      <c r="Y552" s="39"/>
      <c r="Z552" s="39"/>
      <c r="AA552" s="39"/>
      <c r="AB552" s="39"/>
      <c r="AC552" s="39"/>
      <c r="AD552" s="39"/>
      <c r="AE552" s="39"/>
      <c r="AF552" s="39"/>
      <c r="AG552" s="38">
        <f>(Z552*'"Вес" ПИР'!$B$28+AB552*'"Вес" ПИР'!$B$29+AD552*'"Вес" ПИР'!$B$30+AF552*'"Вес" ПИР'!$B$31)/100</f>
        <v>0</v>
      </c>
      <c r="AH552" s="39" t="s">
        <v>571</v>
      </c>
      <c r="AI552" s="39"/>
      <c r="AJ552" s="39" t="s">
        <v>575</v>
      </c>
      <c r="AK552" s="39"/>
      <c r="AL552" s="39" t="s">
        <v>571</v>
      </c>
      <c r="AM552" s="39"/>
      <c r="AN552" s="39" t="s">
        <v>571</v>
      </c>
      <c r="AO552" s="39"/>
      <c r="AP552" s="39" t="s">
        <v>575</v>
      </c>
      <c r="AQ552" s="39"/>
      <c r="AR552" s="39" t="s">
        <v>575</v>
      </c>
      <c r="AS552" s="39"/>
      <c r="AT552" s="39" t="s">
        <v>575</v>
      </c>
      <c r="AU552" s="39"/>
      <c r="AV552" s="39"/>
      <c r="AW552" s="39"/>
      <c r="AX552" s="39"/>
      <c r="AY552" s="39"/>
      <c r="AZ552" s="39"/>
      <c r="BA552" s="39"/>
      <c r="BB552" s="72">
        <f>(AI552*'"Вес" ПИР'!$B$36+AK552*'"Вес" ПИР'!$B$37+AM552*'"Вес" ПИР'!$B$38+AO552*'"Вес" ПИР'!$B$39+AQ552*'"Вес" ПИР'!$B$40+AS552*'"Вес" ПИР'!$B$41+AU552*'"Вес" ПИР'!$B$42+AW552*'"Вес" ПИР'!$B$43+AY552*'"Вес" ПИР'!$B$44+BA552*'"Вес" ПИР'!$B$45)/100</f>
        <v>0</v>
      </c>
      <c r="BC552" s="39" t="s">
        <v>576</v>
      </c>
      <c r="BD552" s="39"/>
      <c r="BE552" s="39" t="s">
        <v>576</v>
      </c>
      <c r="BF552" s="57"/>
      <c r="BG552" s="72">
        <f>(BD552*'"Вес" ПИР'!$B$50+BF552*'"Вес" ПИР'!$B$51)/100</f>
        <v>0</v>
      </c>
      <c r="BH552" s="39"/>
      <c r="BI552" s="72">
        <v>0</v>
      </c>
      <c r="BJ552" s="39"/>
      <c r="BK552" s="54" t="s">
        <v>901</v>
      </c>
      <c r="BL552" s="38">
        <f>(S552*'"Вес" ПИР'!$B$3+X552*'"Вес" ПИР'!$B$4+AG552*'"Вес" ПИР'!$B$5+BB552*'"Вес" ПИР'!$B$6+BG552*'"Вес" ПИР'!$B$7+BI552*'"Вес" ПИР'!$B$8)/100</f>
        <v>0</v>
      </c>
    </row>
    <row r="553" spans="1:64" ht="28">
      <c r="A553" s="54"/>
      <c r="B553" s="54">
        <v>2026</v>
      </c>
      <c r="C553" s="39" t="s">
        <v>894</v>
      </c>
      <c r="D553" s="39">
        <v>316035200</v>
      </c>
      <c r="E553" s="39" t="s">
        <v>895</v>
      </c>
      <c r="F553" s="39" t="s">
        <v>1016</v>
      </c>
      <c r="G553" s="39" t="s">
        <v>1017</v>
      </c>
      <c r="H553" s="39" t="s">
        <v>1018</v>
      </c>
      <c r="I553" s="39" t="s">
        <v>418</v>
      </c>
      <c r="J553" s="39"/>
      <c r="K553" s="39" t="s">
        <v>571</v>
      </c>
      <c r="L553" s="39"/>
      <c r="M553" s="39" t="s">
        <v>570</v>
      </c>
      <c r="N553" s="39"/>
      <c r="O553" s="39" t="s">
        <v>899</v>
      </c>
      <c r="P553" s="39"/>
      <c r="Q553" s="39" t="s">
        <v>571</v>
      </c>
      <c r="R553" s="39"/>
      <c r="S553" s="38">
        <f>(J553*'"Вес" ПИР'!$B$13+L553*'"Вес" ПИР'!$B$14+N553*'"Вес" ПИР'!$B$15+P553*'"Вес" ПИР'!$B$16+R553*'"Вес" ПИР'!$B$17)/100</f>
        <v>0</v>
      </c>
      <c r="T553" s="39" t="s">
        <v>421</v>
      </c>
      <c r="U553" s="39"/>
      <c r="V553" s="39" t="s">
        <v>900</v>
      </c>
      <c r="W553" s="39"/>
      <c r="X553" s="72">
        <f>(U553*'"Вес" ПИР'!$B$22+W553*'"Вес" ПИР'!$B$23)/100</f>
        <v>0</v>
      </c>
      <c r="Y553" s="39"/>
      <c r="Z553" s="39"/>
      <c r="AA553" s="39"/>
      <c r="AB553" s="39"/>
      <c r="AC553" s="39"/>
      <c r="AD553" s="39"/>
      <c r="AE553" s="39"/>
      <c r="AF553" s="39"/>
      <c r="AG553" s="38">
        <f>(Z553*'"Вес" ПИР'!$B$28+AB553*'"Вес" ПИР'!$B$29+AD553*'"Вес" ПИР'!$B$30+AF553*'"Вес" ПИР'!$B$31)/100</f>
        <v>0</v>
      </c>
      <c r="AH553" s="39" t="s">
        <v>571</v>
      </c>
      <c r="AI553" s="39"/>
      <c r="AJ553" s="39" t="s">
        <v>575</v>
      </c>
      <c r="AK553" s="39"/>
      <c r="AL553" s="39" t="s">
        <v>571</v>
      </c>
      <c r="AM553" s="39"/>
      <c r="AN553" s="39" t="s">
        <v>571</v>
      </c>
      <c r="AO553" s="39"/>
      <c r="AP553" s="39" t="s">
        <v>575</v>
      </c>
      <c r="AQ553" s="39"/>
      <c r="AR553" s="39" t="s">
        <v>575</v>
      </c>
      <c r="AS553" s="39"/>
      <c r="AT553" s="39" t="s">
        <v>575</v>
      </c>
      <c r="AU553" s="39"/>
      <c r="AV553" s="39"/>
      <c r="AW553" s="39"/>
      <c r="AX553" s="39"/>
      <c r="AY553" s="39"/>
      <c r="AZ553" s="39"/>
      <c r="BA553" s="39"/>
      <c r="BB553" s="72">
        <f>(AI553*'"Вес" ПИР'!$B$36+AK553*'"Вес" ПИР'!$B$37+AM553*'"Вес" ПИР'!$B$38+AO553*'"Вес" ПИР'!$B$39+AQ553*'"Вес" ПИР'!$B$40+AS553*'"Вес" ПИР'!$B$41+AU553*'"Вес" ПИР'!$B$42+AW553*'"Вес" ПИР'!$B$43+AY553*'"Вес" ПИР'!$B$44+BA553*'"Вес" ПИР'!$B$45)/100</f>
        <v>0</v>
      </c>
      <c r="BC553" s="39" t="s">
        <v>576</v>
      </c>
      <c r="BD553" s="39"/>
      <c r="BE553" s="39" t="s">
        <v>576</v>
      </c>
      <c r="BF553" s="57"/>
      <c r="BG553" s="72">
        <f>(BD553*'"Вес" ПИР'!$B$50+BF553*'"Вес" ПИР'!$B$51)/100</f>
        <v>0</v>
      </c>
      <c r="BH553" s="39"/>
      <c r="BI553" s="72">
        <v>0</v>
      </c>
      <c r="BJ553" s="39"/>
      <c r="BK553" s="54" t="s">
        <v>901</v>
      </c>
      <c r="BL553" s="38">
        <f>(S553*'"Вес" ПИР'!$B$3+X553*'"Вес" ПИР'!$B$4+AG553*'"Вес" ПИР'!$B$5+BB553*'"Вес" ПИР'!$B$6+BG553*'"Вес" ПИР'!$B$7+BI553*'"Вес" ПИР'!$B$8)/100</f>
        <v>0</v>
      </c>
    </row>
    <row r="554" spans="1:64" ht="28">
      <c r="A554" s="54"/>
      <c r="B554" s="54">
        <v>2026</v>
      </c>
      <c r="C554" s="39" t="s">
        <v>894</v>
      </c>
      <c r="D554" s="39">
        <v>316047500</v>
      </c>
      <c r="E554" s="39" t="s">
        <v>895</v>
      </c>
      <c r="F554" s="39" t="s">
        <v>1019</v>
      </c>
      <c r="G554" s="39" t="s">
        <v>1020</v>
      </c>
      <c r="H554" s="39" t="s">
        <v>1021</v>
      </c>
      <c r="I554" s="39" t="s">
        <v>418</v>
      </c>
      <c r="J554" s="39"/>
      <c r="K554" s="39" t="s">
        <v>571</v>
      </c>
      <c r="L554" s="39"/>
      <c r="M554" s="39" t="s">
        <v>570</v>
      </c>
      <c r="N554" s="39"/>
      <c r="O554" s="39" t="s">
        <v>899</v>
      </c>
      <c r="P554" s="39"/>
      <c r="Q554" s="39" t="s">
        <v>571</v>
      </c>
      <c r="R554" s="39"/>
      <c r="S554" s="38">
        <f>(J554*'"Вес" ПИР'!$B$13+L554*'"Вес" ПИР'!$B$14+N554*'"Вес" ПИР'!$B$15+P554*'"Вес" ПИР'!$B$16+R554*'"Вес" ПИР'!$B$17)/100</f>
        <v>0</v>
      </c>
      <c r="T554" s="39" t="s">
        <v>421</v>
      </c>
      <c r="U554" s="39"/>
      <c r="V554" s="39" t="s">
        <v>900</v>
      </c>
      <c r="W554" s="39"/>
      <c r="X554" s="72">
        <f>(U554*'"Вес" ПИР'!$B$22+W554*'"Вес" ПИР'!$B$23)/100</f>
        <v>0</v>
      </c>
      <c r="Y554" s="39"/>
      <c r="Z554" s="39"/>
      <c r="AA554" s="39"/>
      <c r="AB554" s="39"/>
      <c r="AC554" s="39"/>
      <c r="AD554" s="39"/>
      <c r="AE554" s="39"/>
      <c r="AF554" s="39"/>
      <c r="AG554" s="38">
        <f>(Z554*'"Вес" ПИР'!$B$28+AB554*'"Вес" ПИР'!$B$29+AD554*'"Вес" ПИР'!$B$30+AF554*'"Вес" ПИР'!$B$31)/100</f>
        <v>0</v>
      </c>
      <c r="AH554" s="39" t="s">
        <v>571</v>
      </c>
      <c r="AI554" s="39"/>
      <c r="AJ554" s="39" t="s">
        <v>575</v>
      </c>
      <c r="AK554" s="39"/>
      <c r="AL554" s="39" t="s">
        <v>571</v>
      </c>
      <c r="AM554" s="39"/>
      <c r="AN554" s="39" t="s">
        <v>571</v>
      </c>
      <c r="AO554" s="39"/>
      <c r="AP554" s="39" t="s">
        <v>575</v>
      </c>
      <c r="AQ554" s="39"/>
      <c r="AR554" s="39" t="s">
        <v>575</v>
      </c>
      <c r="AS554" s="39"/>
      <c r="AT554" s="39" t="s">
        <v>575</v>
      </c>
      <c r="AU554" s="39"/>
      <c r="AV554" s="39"/>
      <c r="AW554" s="39"/>
      <c r="AX554" s="39"/>
      <c r="AY554" s="39"/>
      <c r="AZ554" s="39"/>
      <c r="BA554" s="39"/>
      <c r="BB554" s="72">
        <f>(AI554*'"Вес" ПИР'!$B$36+AK554*'"Вес" ПИР'!$B$37+AM554*'"Вес" ПИР'!$B$38+AO554*'"Вес" ПИР'!$B$39+AQ554*'"Вес" ПИР'!$B$40+AS554*'"Вес" ПИР'!$B$41+AU554*'"Вес" ПИР'!$B$42+AW554*'"Вес" ПИР'!$B$43+AY554*'"Вес" ПИР'!$B$44+BA554*'"Вес" ПИР'!$B$45)/100</f>
        <v>0</v>
      </c>
      <c r="BC554" s="39" t="s">
        <v>576</v>
      </c>
      <c r="BD554" s="39"/>
      <c r="BE554" s="39" t="s">
        <v>576</v>
      </c>
      <c r="BF554" s="57"/>
      <c r="BG554" s="72">
        <f>(BD554*'"Вес" ПИР'!$B$50+BF554*'"Вес" ПИР'!$B$51)/100</f>
        <v>0</v>
      </c>
      <c r="BH554" s="39"/>
      <c r="BI554" s="72">
        <v>0</v>
      </c>
      <c r="BJ554" s="39"/>
      <c r="BK554" s="54" t="s">
        <v>901</v>
      </c>
      <c r="BL554" s="38">
        <f>(S554*'"Вес" ПИР'!$B$3+X554*'"Вес" ПИР'!$B$4+AG554*'"Вес" ПИР'!$B$5+BB554*'"Вес" ПИР'!$B$6+BG554*'"Вес" ПИР'!$B$7+BI554*'"Вес" ПИР'!$B$8)/100</f>
        <v>0</v>
      </c>
    </row>
    <row r="555" spans="1:64" ht="28">
      <c r="A555" s="54"/>
      <c r="B555" s="54">
        <v>2026</v>
      </c>
      <c r="C555" s="39" t="s">
        <v>894</v>
      </c>
      <c r="D555" s="39">
        <v>316651300</v>
      </c>
      <c r="E555" s="39" t="s">
        <v>895</v>
      </c>
      <c r="F555" s="39" t="s">
        <v>1022</v>
      </c>
      <c r="G555" s="39" t="s">
        <v>1023</v>
      </c>
      <c r="H555" s="39" t="s">
        <v>1024</v>
      </c>
      <c r="I555" s="39" t="s">
        <v>418</v>
      </c>
      <c r="J555" s="39"/>
      <c r="K555" s="39" t="s">
        <v>571</v>
      </c>
      <c r="L555" s="39"/>
      <c r="M555" s="39" t="s">
        <v>570</v>
      </c>
      <c r="N555" s="39"/>
      <c r="O555" s="39" t="s">
        <v>899</v>
      </c>
      <c r="P555" s="39"/>
      <c r="Q555" s="39" t="s">
        <v>571</v>
      </c>
      <c r="R555" s="39"/>
      <c r="S555" s="38">
        <f>(J555*'"Вес" ПИР'!$B$13+L555*'"Вес" ПИР'!$B$14+N555*'"Вес" ПИР'!$B$15+P555*'"Вес" ПИР'!$B$16+R555*'"Вес" ПИР'!$B$17)/100</f>
        <v>0</v>
      </c>
      <c r="T555" s="39" t="s">
        <v>421</v>
      </c>
      <c r="U555" s="39"/>
      <c r="V555" s="39" t="s">
        <v>681</v>
      </c>
      <c r="W555" s="39"/>
      <c r="X555" s="72">
        <f>(U555*'"Вес" ПИР'!$B$22+W555*'"Вес" ПИР'!$B$23)/100</f>
        <v>0</v>
      </c>
      <c r="Y555" s="39"/>
      <c r="Z555" s="39"/>
      <c r="AA555" s="39"/>
      <c r="AB555" s="39"/>
      <c r="AC555" s="39"/>
      <c r="AD555" s="39"/>
      <c r="AE555" s="39"/>
      <c r="AF555" s="39"/>
      <c r="AG555" s="38">
        <f>(Z555*'"Вес" ПИР'!$B$28+AB555*'"Вес" ПИР'!$B$29+AD555*'"Вес" ПИР'!$B$30+AF555*'"Вес" ПИР'!$B$31)/100</f>
        <v>0</v>
      </c>
      <c r="AH555" s="39" t="s">
        <v>571</v>
      </c>
      <c r="AI555" s="39"/>
      <c r="AJ555" s="39" t="s">
        <v>575</v>
      </c>
      <c r="AK555" s="39"/>
      <c r="AL555" s="39" t="s">
        <v>571</v>
      </c>
      <c r="AM555" s="39"/>
      <c r="AN555" s="39" t="s">
        <v>571</v>
      </c>
      <c r="AO555" s="39"/>
      <c r="AP555" s="39" t="s">
        <v>575</v>
      </c>
      <c r="AQ555" s="39"/>
      <c r="AR555" s="39" t="s">
        <v>575</v>
      </c>
      <c r="AS555" s="39"/>
      <c r="AT555" s="39" t="s">
        <v>575</v>
      </c>
      <c r="AU555" s="39"/>
      <c r="AV555" s="39"/>
      <c r="AW555" s="39"/>
      <c r="AX555" s="39"/>
      <c r="AY555" s="39"/>
      <c r="AZ555" s="39"/>
      <c r="BA555" s="39"/>
      <c r="BB555" s="72">
        <f>(AI555*'"Вес" ПИР'!$B$36+AK555*'"Вес" ПИР'!$B$37+AM555*'"Вес" ПИР'!$B$38+AO555*'"Вес" ПИР'!$B$39+AQ555*'"Вес" ПИР'!$B$40+AS555*'"Вес" ПИР'!$B$41+AU555*'"Вес" ПИР'!$B$42+AW555*'"Вес" ПИР'!$B$43+AY555*'"Вес" ПИР'!$B$44+BA555*'"Вес" ПИР'!$B$45)/100</f>
        <v>0</v>
      </c>
      <c r="BC555" s="39" t="s">
        <v>576</v>
      </c>
      <c r="BD555" s="39"/>
      <c r="BE555" s="39" t="s">
        <v>576</v>
      </c>
      <c r="BF555" s="57"/>
      <c r="BG555" s="72">
        <f>(BD555*'"Вес" ПИР'!$B$50+BF555*'"Вес" ПИР'!$B$51)/100</f>
        <v>0</v>
      </c>
      <c r="BH555" s="39"/>
      <c r="BI555" s="72">
        <v>0</v>
      </c>
      <c r="BJ555" s="39"/>
      <c r="BK555" s="54" t="s">
        <v>901</v>
      </c>
      <c r="BL555" s="38">
        <f>(S555*'"Вес" ПИР'!$B$3+X555*'"Вес" ПИР'!$B$4+AG555*'"Вес" ПИР'!$B$5+BB555*'"Вес" ПИР'!$B$6+BG555*'"Вес" ПИР'!$B$7+BI555*'"Вес" ПИР'!$B$8)/100</f>
        <v>0</v>
      </c>
    </row>
    <row r="556" spans="1:64" ht="28">
      <c r="A556" s="54"/>
      <c r="B556" s="54">
        <v>2026</v>
      </c>
      <c r="C556" s="39" t="s">
        <v>894</v>
      </c>
      <c r="D556" s="39">
        <v>316039100</v>
      </c>
      <c r="E556" s="39" t="s">
        <v>895</v>
      </c>
      <c r="F556" s="39" t="s">
        <v>1016</v>
      </c>
      <c r="G556" s="39" t="s">
        <v>1025</v>
      </c>
      <c r="H556" s="39" t="s">
        <v>1006</v>
      </c>
      <c r="I556" s="39" t="s">
        <v>418</v>
      </c>
      <c r="J556" s="39"/>
      <c r="K556" s="39" t="s">
        <v>571</v>
      </c>
      <c r="L556" s="39"/>
      <c r="M556" s="39" t="s">
        <v>570</v>
      </c>
      <c r="N556" s="39"/>
      <c r="O556" s="39" t="s">
        <v>899</v>
      </c>
      <c r="P556" s="39"/>
      <c r="Q556" s="39" t="s">
        <v>571</v>
      </c>
      <c r="R556" s="39"/>
      <c r="S556" s="38">
        <f>(J556*'"Вес" ПИР'!$B$13+L556*'"Вес" ПИР'!$B$14+N556*'"Вес" ПИР'!$B$15+P556*'"Вес" ПИР'!$B$16+R556*'"Вес" ПИР'!$B$17)/100</f>
        <v>0</v>
      </c>
      <c r="T556" s="39" t="s">
        <v>421</v>
      </c>
      <c r="U556" s="39"/>
      <c r="V556" s="39" t="s">
        <v>900</v>
      </c>
      <c r="W556" s="39"/>
      <c r="X556" s="72">
        <f>(U556*'"Вес" ПИР'!$B$22+W556*'"Вес" ПИР'!$B$23)/100</f>
        <v>0</v>
      </c>
      <c r="Y556" s="39"/>
      <c r="Z556" s="39"/>
      <c r="AA556" s="39"/>
      <c r="AB556" s="39"/>
      <c r="AC556" s="39"/>
      <c r="AD556" s="39"/>
      <c r="AE556" s="39"/>
      <c r="AF556" s="39"/>
      <c r="AG556" s="38">
        <f>(Z556*'"Вес" ПИР'!$B$28+AB556*'"Вес" ПИР'!$B$29+AD556*'"Вес" ПИР'!$B$30+AF556*'"Вес" ПИР'!$B$31)/100</f>
        <v>0</v>
      </c>
      <c r="AH556" s="39" t="s">
        <v>571</v>
      </c>
      <c r="AI556" s="39"/>
      <c r="AJ556" s="39" t="s">
        <v>575</v>
      </c>
      <c r="AK556" s="39"/>
      <c r="AL556" s="39" t="s">
        <v>571</v>
      </c>
      <c r="AM556" s="39"/>
      <c r="AN556" s="39" t="s">
        <v>571</v>
      </c>
      <c r="AO556" s="39"/>
      <c r="AP556" s="39" t="s">
        <v>575</v>
      </c>
      <c r="AQ556" s="39"/>
      <c r="AR556" s="39" t="s">
        <v>575</v>
      </c>
      <c r="AS556" s="39"/>
      <c r="AT556" s="39" t="s">
        <v>575</v>
      </c>
      <c r="AU556" s="39"/>
      <c r="AV556" s="39"/>
      <c r="AW556" s="39"/>
      <c r="AX556" s="39"/>
      <c r="AY556" s="39"/>
      <c r="AZ556" s="39"/>
      <c r="BA556" s="39"/>
      <c r="BB556" s="72">
        <f>(AI556*'"Вес" ПИР'!$B$36+AK556*'"Вес" ПИР'!$B$37+AM556*'"Вес" ПИР'!$B$38+AO556*'"Вес" ПИР'!$B$39+AQ556*'"Вес" ПИР'!$B$40+AS556*'"Вес" ПИР'!$B$41+AU556*'"Вес" ПИР'!$B$42+AW556*'"Вес" ПИР'!$B$43+AY556*'"Вес" ПИР'!$B$44+BA556*'"Вес" ПИР'!$B$45)/100</f>
        <v>0</v>
      </c>
      <c r="BC556" s="39" t="s">
        <v>576</v>
      </c>
      <c r="BD556" s="39"/>
      <c r="BE556" s="39" t="s">
        <v>576</v>
      </c>
      <c r="BF556" s="57"/>
      <c r="BG556" s="72">
        <f>(BD556*'"Вес" ПИР'!$B$50+BF556*'"Вес" ПИР'!$B$51)/100</f>
        <v>0</v>
      </c>
      <c r="BH556" s="39"/>
      <c r="BI556" s="72">
        <v>0</v>
      </c>
      <c r="BJ556" s="39"/>
      <c r="BK556" s="54" t="s">
        <v>901</v>
      </c>
      <c r="BL556" s="38">
        <f>(S556*'"Вес" ПИР'!$B$3+X556*'"Вес" ПИР'!$B$4+AG556*'"Вес" ПИР'!$B$5+BB556*'"Вес" ПИР'!$B$6+BG556*'"Вес" ПИР'!$B$7+BI556*'"Вес" ПИР'!$B$8)/100</f>
        <v>0</v>
      </c>
    </row>
    <row r="557" spans="1:64" ht="28">
      <c r="A557" s="54"/>
      <c r="B557" s="54">
        <v>2026</v>
      </c>
      <c r="C557" s="39" t="s">
        <v>413</v>
      </c>
      <c r="D557" s="39">
        <v>271035800</v>
      </c>
      <c r="E557" s="39" t="s">
        <v>1026</v>
      </c>
      <c r="F557" s="39" t="s">
        <v>1027</v>
      </c>
      <c r="G557" s="39"/>
      <c r="H557" s="39" t="s">
        <v>1028</v>
      </c>
      <c r="I557" s="39" t="s">
        <v>125</v>
      </c>
      <c r="J557" s="39"/>
      <c r="K557" s="39" t="s">
        <v>575</v>
      </c>
      <c r="L557" s="39"/>
      <c r="M557" s="39" t="s">
        <v>575</v>
      </c>
      <c r="N557" s="39"/>
      <c r="O557" s="39" t="s">
        <v>575</v>
      </c>
      <c r="P557" s="39"/>
      <c r="Q557" s="39" t="s">
        <v>575</v>
      </c>
      <c r="R557" s="39"/>
      <c r="S557" s="38">
        <f>(J557*'"Вес" ПИР'!$B$13+L557*'"Вес" ПИР'!$B$14+N557*'"Вес" ПИР'!$B$15+P557*'"Вес" ПИР'!$B$16+R557*'"Вес" ПИР'!$B$17)/100</f>
        <v>0</v>
      </c>
      <c r="T557" s="39" t="s">
        <v>573</v>
      </c>
      <c r="U557" s="39"/>
      <c r="V557" s="39" t="s">
        <v>573</v>
      </c>
      <c r="W557" s="39"/>
      <c r="X557" s="72">
        <f>(U557*'"Вес" ПИР'!$B$22+W557*'"Вес" ПИР'!$B$23)/100</f>
        <v>0</v>
      </c>
      <c r="Y557" s="39"/>
      <c r="Z557" s="39"/>
      <c r="AA557" s="39"/>
      <c r="AB557" s="39"/>
      <c r="AC557" s="39"/>
      <c r="AD557" s="39"/>
      <c r="AE557" s="39"/>
      <c r="AF557" s="39"/>
      <c r="AG557" s="38">
        <f>(Z557*'"Вес" ПИР'!$B$28+AB557*'"Вес" ПИР'!$B$29+AD557*'"Вес" ПИР'!$B$30+AF557*'"Вес" ПИР'!$B$31)/100</f>
        <v>0</v>
      </c>
      <c r="AH557" s="39"/>
      <c r="AI557" s="39"/>
      <c r="AJ557" s="39"/>
      <c r="AK557" s="39"/>
      <c r="AL557" s="39"/>
      <c r="AM557" s="39"/>
      <c r="AN557" s="39"/>
      <c r="AO557" s="39"/>
      <c r="AP557" s="39" t="s">
        <v>575</v>
      </c>
      <c r="AQ557" s="39"/>
      <c r="AR557" s="39" t="s">
        <v>575</v>
      </c>
      <c r="AS557" s="39"/>
      <c r="AT557" s="39" t="s">
        <v>575</v>
      </c>
      <c r="AU557" s="39"/>
      <c r="AV557" s="39"/>
      <c r="AW557" s="39"/>
      <c r="AX557" s="39"/>
      <c r="AY557" s="39"/>
      <c r="AZ557" s="39"/>
      <c r="BA557" s="39"/>
      <c r="BB557" s="72">
        <f>(AI557*'"Вес" ПИР'!$B$36+AK557*'"Вес" ПИР'!$B$37+AM557*'"Вес" ПИР'!$B$38+AO557*'"Вес" ПИР'!$B$39+AQ557*'"Вес" ПИР'!$B$40+AS557*'"Вес" ПИР'!$B$41+AU557*'"Вес" ПИР'!$B$42+AW557*'"Вес" ПИР'!$B$43+AY557*'"Вес" ПИР'!$B$44+BA557*'"Вес" ПИР'!$B$45)/100</f>
        <v>0</v>
      </c>
      <c r="BC557" s="39" t="s">
        <v>575</v>
      </c>
      <c r="BD557" s="39"/>
      <c r="BE557" s="39" t="s">
        <v>575</v>
      </c>
      <c r="BF557" s="57"/>
      <c r="BG557" s="72">
        <f>(BD557*'"Вес" ПИР'!$B$50+BF557*'"Вес" ПИР'!$B$51)/100</f>
        <v>0</v>
      </c>
      <c r="BH557" s="39"/>
      <c r="BI557" s="72">
        <v>0</v>
      </c>
      <c r="BJ557" s="39"/>
      <c r="BK557" s="56">
        <v>46249</v>
      </c>
      <c r="BL557" s="38">
        <f>(S557*'"Вес" ПИР'!$B$3+X557*'"Вес" ПИР'!$B$4+AG557*'"Вес" ПИР'!$B$5+BB557*'"Вес" ПИР'!$B$6+BG557*'"Вес" ПИР'!$B$7+BI557*'"Вес" ПИР'!$B$8)/100</f>
        <v>0</v>
      </c>
    </row>
    <row r="558" spans="1:64" ht="28">
      <c r="A558" s="54"/>
      <c r="B558" s="54">
        <v>2026</v>
      </c>
      <c r="C558" s="39" t="s">
        <v>413</v>
      </c>
      <c r="D558" s="39">
        <v>273230400</v>
      </c>
      <c r="E558" s="39" t="s">
        <v>1026</v>
      </c>
      <c r="F558" s="39" t="s">
        <v>1029</v>
      </c>
      <c r="G558" s="39" t="s">
        <v>1030</v>
      </c>
      <c r="H558" s="39" t="s">
        <v>1031</v>
      </c>
      <c r="I558" s="39" t="s">
        <v>125</v>
      </c>
      <c r="J558" s="39"/>
      <c r="K558" s="39" t="s">
        <v>575</v>
      </c>
      <c r="L558" s="39"/>
      <c r="M558" s="39" t="s">
        <v>575</v>
      </c>
      <c r="N558" s="39"/>
      <c r="O558" s="39" t="s">
        <v>575</v>
      </c>
      <c r="P558" s="39"/>
      <c r="Q558" s="39" t="s">
        <v>575</v>
      </c>
      <c r="R558" s="39"/>
      <c r="S558" s="38">
        <f>(J558*'"Вес" ПИР'!$B$13+L558*'"Вес" ПИР'!$B$14+N558*'"Вес" ПИР'!$B$15+P558*'"Вес" ПИР'!$B$16+R558*'"Вес" ПИР'!$B$17)/100</f>
        <v>0</v>
      </c>
      <c r="T558" s="39" t="s">
        <v>573</v>
      </c>
      <c r="U558" s="39"/>
      <c r="V558" s="39" t="s">
        <v>1032</v>
      </c>
      <c r="W558" s="39"/>
      <c r="X558" s="72">
        <f>(U558*'"Вес" ПИР'!$B$22+W558*'"Вес" ПИР'!$B$23)/100</f>
        <v>0</v>
      </c>
      <c r="Y558" s="39"/>
      <c r="Z558" s="39"/>
      <c r="AA558" s="39"/>
      <c r="AB558" s="39"/>
      <c r="AC558" s="39"/>
      <c r="AD558" s="39"/>
      <c r="AE558" s="39"/>
      <c r="AF558" s="39"/>
      <c r="AG558" s="38">
        <f>(Z558*'"Вес" ПИР'!$B$28+AB558*'"Вес" ПИР'!$B$29+AD558*'"Вес" ПИР'!$B$30+AF558*'"Вес" ПИР'!$B$31)/100</f>
        <v>0</v>
      </c>
      <c r="AH558" s="39"/>
      <c r="AI558" s="39"/>
      <c r="AJ558" s="39"/>
      <c r="AK558" s="39"/>
      <c r="AL558" s="39"/>
      <c r="AM558" s="39"/>
      <c r="AN558" s="39"/>
      <c r="AO558" s="39"/>
      <c r="AP558" s="39" t="s">
        <v>575</v>
      </c>
      <c r="AQ558" s="39"/>
      <c r="AR558" s="39" t="s">
        <v>575</v>
      </c>
      <c r="AS558" s="39"/>
      <c r="AT558" s="39" t="s">
        <v>575</v>
      </c>
      <c r="AU558" s="39"/>
      <c r="AV558" s="39"/>
      <c r="AW558" s="39"/>
      <c r="AX558" s="39"/>
      <c r="AY558" s="39"/>
      <c r="AZ558" s="39"/>
      <c r="BA558" s="39"/>
      <c r="BB558" s="72">
        <f>(AI558*'"Вес" ПИР'!$B$36+AK558*'"Вес" ПИР'!$B$37+AM558*'"Вес" ПИР'!$B$38+AO558*'"Вес" ПИР'!$B$39+AQ558*'"Вес" ПИР'!$B$40+AS558*'"Вес" ПИР'!$B$41+AU558*'"Вес" ПИР'!$B$42+AW558*'"Вес" ПИР'!$B$43+AY558*'"Вес" ПИР'!$B$44+BA558*'"Вес" ПИР'!$B$45)/100</f>
        <v>0</v>
      </c>
      <c r="BC558" s="39" t="s">
        <v>575</v>
      </c>
      <c r="BD558" s="39"/>
      <c r="BE558" s="39" t="s">
        <v>575</v>
      </c>
      <c r="BF558" s="57"/>
      <c r="BG558" s="72">
        <f>(BD558*'"Вес" ПИР'!$B$50+BF558*'"Вес" ПИР'!$B$51)/100</f>
        <v>0</v>
      </c>
      <c r="BH558" s="39"/>
      <c r="BI558" s="72">
        <v>0</v>
      </c>
      <c r="BJ558" s="39"/>
      <c r="BK558" s="56">
        <v>46249</v>
      </c>
      <c r="BL558" s="38">
        <f>(S558*'"Вес" ПИР'!$B$3+X558*'"Вес" ПИР'!$B$4+AG558*'"Вес" ПИР'!$B$5+BB558*'"Вес" ПИР'!$B$6+BG558*'"Вес" ПИР'!$B$7+BI558*'"Вес" ПИР'!$B$8)/100</f>
        <v>0</v>
      </c>
    </row>
    <row r="559" spans="1:64" ht="28">
      <c r="A559" s="54"/>
      <c r="B559" s="54">
        <v>2026</v>
      </c>
      <c r="C559" s="39" t="s">
        <v>413</v>
      </c>
      <c r="D559" s="39">
        <v>273233200</v>
      </c>
      <c r="E559" s="39" t="s">
        <v>1026</v>
      </c>
      <c r="F559" s="39" t="s">
        <v>1029</v>
      </c>
      <c r="G559" s="39" t="s">
        <v>1033</v>
      </c>
      <c r="H559" s="39" t="s">
        <v>1034</v>
      </c>
      <c r="I559" s="39" t="s">
        <v>125</v>
      </c>
      <c r="J559" s="39"/>
      <c r="K559" s="39" t="s">
        <v>575</v>
      </c>
      <c r="L559" s="39"/>
      <c r="M559" s="39" t="s">
        <v>575</v>
      </c>
      <c r="N559" s="39"/>
      <c r="O559" s="39" t="s">
        <v>575</v>
      </c>
      <c r="P559" s="39"/>
      <c r="Q559" s="39" t="s">
        <v>575</v>
      </c>
      <c r="R559" s="39"/>
      <c r="S559" s="38">
        <f>(J559*'"Вес" ПИР'!$B$13+L559*'"Вес" ПИР'!$B$14+N559*'"Вес" ПИР'!$B$15+P559*'"Вес" ПИР'!$B$16+R559*'"Вес" ПИР'!$B$17)/100</f>
        <v>0</v>
      </c>
      <c r="T559" s="39" t="s">
        <v>573</v>
      </c>
      <c r="U559" s="39"/>
      <c r="V559" s="39" t="s">
        <v>1032</v>
      </c>
      <c r="W559" s="39"/>
      <c r="X559" s="72">
        <f>(U559*'"Вес" ПИР'!$B$22+W559*'"Вес" ПИР'!$B$23)/100</f>
        <v>0</v>
      </c>
      <c r="Y559" s="39"/>
      <c r="Z559" s="39"/>
      <c r="AA559" s="39"/>
      <c r="AB559" s="39"/>
      <c r="AC559" s="39"/>
      <c r="AD559" s="39"/>
      <c r="AE559" s="39"/>
      <c r="AF559" s="39"/>
      <c r="AG559" s="38">
        <f>(Z559*'"Вес" ПИР'!$B$28+AB559*'"Вес" ПИР'!$B$29+AD559*'"Вес" ПИР'!$B$30+AF559*'"Вес" ПИР'!$B$31)/100</f>
        <v>0</v>
      </c>
      <c r="AH559" s="39"/>
      <c r="AI559" s="39"/>
      <c r="AJ559" s="39"/>
      <c r="AK559" s="39"/>
      <c r="AL559" s="39"/>
      <c r="AM559" s="39"/>
      <c r="AN559" s="39"/>
      <c r="AO559" s="39"/>
      <c r="AP559" s="39" t="s">
        <v>575</v>
      </c>
      <c r="AQ559" s="39"/>
      <c r="AR559" s="39" t="s">
        <v>575</v>
      </c>
      <c r="AS559" s="39"/>
      <c r="AT559" s="39" t="s">
        <v>575</v>
      </c>
      <c r="AU559" s="39"/>
      <c r="AV559" s="39"/>
      <c r="AW559" s="39"/>
      <c r="AX559" s="39"/>
      <c r="AY559" s="39"/>
      <c r="AZ559" s="39"/>
      <c r="BA559" s="39"/>
      <c r="BB559" s="72">
        <f>(AI559*'"Вес" ПИР'!$B$36+AK559*'"Вес" ПИР'!$B$37+AM559*'"Вес" ПИР'!$B$38+AO559*'"Вес" ПИР'!$B$39+AQ559*'"Вес" ПИР'!$B$40+AS559*'"Вес" ПИР'!$B$41+AU559*'"Вес" ПИР'!$B$42+AW559*'"Вес" ПИР'!$B$43+AY559*'"Вес" ПИР'!$B$44+BA559*'"Вес" ПИР'!$B$45)/100</f>
        <v>0</v>
      </c>
      <c r="BC559" s="39" t="s">
        <v>575</v>
      </c>
      <c r="BD559" s="39"/>
      <c r="BE559" s="39" t="s">
        <v>575</v>
      </c>
      <c r="BF559" s="57"/>
      <c r="BG559" s="72">
        <f>(BD559*'"Вес" ПИР'!$B$50+BF559*'"Вес" ПИР'!$B$51)/100</f>
        <v>0</v>
      </c>
      <c r="BH559" s="39"/>
      <c r="BI559" s="72">
        <v>0</v>
      </c>
      <c r="BJ559" s="39"/>
      <c r="BK559" s="56">
        <v>46249</v>
      </c>
      <c r="BL559" s="38">
        <f>(S559*'"Вес" ПИР'!$B$3+X559*'"Вес" ПИР'!$B$4+AG559*'"Вес" ПИР'!$B$5+BB559*'"Вес" ПИР'!$B$6+BG559*'"Вес" ПИР'!$B$7+BI559*'"Вес" ПИР'!$B$8)/100</f>
        <v>0</v>
      </c>
    </row>
    <row r="560" spans="1:64" ht="28">
      <c r="A560" s="54"/>
      <c r="B560" s="54">
        <v>2026</v>
      </c>
      <c r="C560" s="39" t="s">
        <v>413</v>
      </c>
      <c r="D560" s="39">
        <v>273233400</v>
      </c>
      <c r="E560" s="39" t="s">
        <v>1026</v>
      </c>
      <c r="F560" s="39" t="s">
        <v>1029</v>
      </c>
      <c r="G560" s="39" t="s">
        <v>1033</v>
      </c>
      <c r="H560" s="39" t="s">
        <v>1035</v>
      </c>
      <c r="I560" s="39" t="s">
        <v>125</v>
      </c>
      <c r="J560" s="39"/>
      <c r="K560" s="39" t="s">
        <v>575</v>
      </c>
      <c r="L560" s="39"/>
      <c r="M560" s="39" t="s">
        <v>575</v>
      </c>
      <c r="N560" s="39"/>
      <c r="O560" s="39" t="s">
        <v>575</v>
      </c>
      <c r="P560" s="39"/>
      <c r="Q560" s="39" t="s">
        <v>575</v>
      </c>
      <c r="R560" s="39"/>
      <c r="S560" s="38">
        <f>(J560*'"Вес" ПИР'!$B$13+L560*'"Вес" ПИР'!$B$14+N560*'"Вес" ПИР'!$B$15+P560*'"Вес" ПИР'!$B$16+R560*'"Вес" ПИР'!$B$17)/100</f>
        <v>0</v>
      </c>
      <c r="T560" s="39" t="s">
        <v>573</v>
      </c>
      <c r="U560" s="39"/>
      <c r="V560" s="39" t="s">
        <v>1032</v>
      </c>
      <c r="W560" s="39"/>
      <c r="X560" s="72">
        <f>(U560*'"Вес" ПИР'!$B$22+W560*'"Вес" ПИР'!$B$23)/100</f>
        <v>0</v>
      </c>
      <c r="Y560" s="39"/>
      <c r="Z560" s="39"/>
      <c r="AA560" s="39"/>
      <c r="AB560" s="39"/>
      <c r="AC560" s="39"/>
      <c r="AD560" s="39"/>
      <c r="AE560" s="39"/>
      <c r="AF560" s="39"/>
      <c r="AG560" s="38">
        <f>(Z560*'"Вес" ПИР'!$B$28+AB560*'"Вес" ПИР'!$B$29+AD560*'"Вес" ПИР'!$B$30+AF560*'"Вес" ПИР'!$B$31)/100</f>
        <v>0</v>
      </c>
      <c r="AH560" s="39"/>
      <c r="AI560" s="39"/>
      <c r="AJ560" s="39"/>
      <c r="AK560" s="39"/>
      <c r="AL560" s="39"/>
      <c r="AM560" s="39"/>
      <c r="AN560" s="39"/>
      <c r="AO560" s="39"/>
      <c r="AP560" s="39" t="s">
        <v>575</v>
      </c>
      <c r="AQ560" s="39"/>
      <c r="AR560" s="39" t="s">
        <v>575</v>
      </c>
      <c r="AS560" s="39"/>
      <c r="AT560" s="39" t="s">
        <v>575</v>
      </c>
      <c r="AU560" s="39"/>
      <c r="AV560" s="39"/>
      <c r="AW560" s="39"/>
      <c r="AX560" s="39"/>
      <c r="AY560" s="39"/>
      <c r="AZ560" s="39"/>
      <c r="BA560" s="39"/>
      <c r="BB560" s="72">
        <f>(AI560*'"Вес" ПИР'!$B$36+AK560*'"Вес" ПИР'!$B$37+AM560*'"Вес" ПИР'!$B$38+AO560*'"Вес" ПИР'!$B$39+AQ560*'"Вес" ПИР'!$B$40+AS560*'"Вес" ПИР'!$B$41+AU560*'"Вес" ПИР'!$B$42+AW560*'"Вес" ПИР'!$B$43+AY560*'"Вес" ПИР'!$B$44+BA560*'"Вес" ПИР'!$B$45)/100</f>
        <v>0</v>
      </c>
      <c r="BC560" s="39" t="s">
        <v>575</v>
      </c>
      <c r="BD560" s="39"/>
      <c r="BE560" s="39" t="s">
        <v>575</v>
      </c>
      <c r="BF560" s="57"/>
      <c r="BG560" s="72">
        <f>(BD560*'"Вес" ПИР'!$B$50+BF560*'"Вес" ПИР'!$B$51)/100</f>
        <v>0</v>
      </c>
      <c r="BH560" s="39"/>
      <c r="BI560" s="72">
        <v>0</v>
      </c>
      <c r="BJ560" s="39"/>
      <c r="BK560" s="56">
        <v>46249</v>
      </c>
      <c r="BL560" s="38">
        <f>(S560*'"Вес" ПИР'!$B$3+X560*'"Вес" ПИР'!$B$4+AG560*'"Вес" ПИР'!$B$5+BB560*'"Вес" ПИР'!$B$6+BG560*'"Вес" ПИР'!$B$7+BI560*'"Вес" ПИР'!$B$8)/100</f>
        <v>0</v>
      </c>
    </row>
    <row r="561" spans="1:64" ht="28">
      <c r="A561" s="54"/>
      <c r="B561" s="54">
        <v>2026</v>
      </c>
      <c r="C561" s="39" t="s">
        <v>413</v>
      </c>
      <c r="D561" s="39">
        <v>273237300</v>
      </c>
      <c r="E561" s="39" t="s">
        <v>1026</v>
      </c>
      <c r="F561" s="39" t="s">
        <v>1029</v>
      </c>
      <c r="G561" s="39" t="s">
        <v>1036</v>
      </c>
      <c r="H561" s="39" t="s">
        <v>1037</v>
      </c>
      <c r="I561" s="39" t="s">
        <v>125</v>
      </c>
      <c r="J561" s="39"/>
      <c r="K561" s="39" t="s">
        <v>575</v>
      </c>
      <c r="L561" s="39"/>
      <c r="M561" s="39" t="s">
        <v>575</v>
      </c>
      <c r="N561" s="39"/>
      <c r="O561" s="39" t="s">
        <v>575</v>
      </c>
      <c r="P561" s="39"/>
      <c r="Q561" s="39" t="s">
        <v>575</v>
      </c>
      <c r="R561" s="39"/>
      <c r="S561" s="38">
        <f>(J561*'"Вес" ПИР'!$B$13+L561*'"Вес" ПИР'!$B$14+N561*'"Вес" ПИР'!$B$15+P561*'"Вес" ПИР'!$B$16+R561*'"Вес" ПИР'!$B$17)/100</f>
        <v>0</v>
      </c>
      <c r="T561" s="39" t="s">
        <v>573</v>
      </c>
      <c r="U561" s="39"/>
      <c r="V561" s="39" t="s">
        <v>1032</v>
      </c>
      <c r="W561" s="39"/>
      <c r="X561" s="72">
        <f>(U561*'"Вес" ПИР'!$B$22+W561*'"Вес" ПИР'!$B$23)/100</f>
        <v>0</v>
      </c>
      <c r="Y561" s="39"/>
      <c r="Z561" s="39"/>
      <c r="AA561" s="39"/>
      <c r="AB561" s="39"/>
      <c r="AC561" s="39"/>
      <c r="AD561" s="39"/>
      <c r="AE561" s="39"/>
      <c r="AF561" s="39"/>
      <c r="AG561" s="38">
        <f>(Z561*'"Вес" ПИР'!$B$28+AB561*'"Вес" ПИР'!$B$29+AD561*'"Вес" ПИР'!$B$30+AF561*'"Вес" ПИР'!$B$31)/100</f>
        <v>0</v>
      </c>
      <c r="AH561" s="39"/>
      <c r="AI561" s="39"/>
      <c r="AJ561" s="39"/>
      <c r="AK561" s="39"/>
      <c r="AL561" s="39"/>
      <c r="AM561" s="39"/>
      <c r="AN561" s="39"/>
      <c r="AO561" s="39"/>
      <c r="AP561" s="39" t="s">
        <v>575</v>
      </c>
      <c r="AQ561" s="39"/>
      <c r="AR561" s="39" t="s">
        <v>575</v>
      </c>
      <c r="AS561" s="39"/>
      <c r="AT561" s="39" t="s">
        <v>575</v>
      </c>
      <c r="AU561" s="39"/>
      <c r="AV561" s="39"/>
      <c r="AW561" s="39"/>
      <c r="AX561" s="39"/>
      <c r="AY561" s="39"/>
      <c r="AZ561" s="39"/>
      <c r="BA561" s="39"/>
      <c r="BB561" s="72">
        <f>(AI561*'"Вес" ПИР'!$B$36+AK561*'"Вес" ПИР'!$B$37+AM561*'"Вес" ПИР'!$B$38+AO561*'"Вес" ПИР'!$B$39+AQ561*'"Вес" ПИР'!$B$40+AS561*'"Вес" ПИР'!$B$41+AU561*'"Вес" ПИР'!$B$42+AW561*'"Вес" ПИР'!$B$43+AY561*'"Вес" ПИР'!$B$44+BA561*'"Вес" ПИР'!$B$45)/100</f>
        <v>0</v>
      </c>
      <c r="BC561" s="39" t="s">
        <v>575</v>
      </c>
      <c r="BD561" s="39"/>
      <c r="BE561" s="39" t="s">
        <v>575</v>
      </c>
      <c r="BF561" s="57"/>
      <c r="BG561" s="72">
        <f>(BD561*'"Вес" ПИР'!$B$50+BF561*'"Вес" ПИР'!$B$51)/100</f>
        <v>0</v>
      </c>
      <c r="BH561" s="39"/>
      <c r="BI561" s="72">
        <v>0</v>
      </c>
      <c r="BJ561" s="39"/>
      <c r="BK561" s="56">
        <v>46249</v>
      </c>
      <c r="BL561" s="38">
        <f>(S561*'"Вес" ПИР'!$B$3+X561*'"Вес" ПИР'!$B$4+AG561*'"Вес" ПИР'!$B$5+BB561*'"Вес" ПИР'!$B$6+BG561*'"Вес" ПИР'!$B$7+BI561*'"Вес" ПИР'!$B$8)/100</f>
        <v>0</v>
      </c>
    </row>
    <row r="562" spans="1:64" ht="28">
      <c r="A562" s="54"/>
      <c r="B562" s="54">
        <v>2026</v>
      </c>
      <c r="C562" s="39" t="s">
        <v>413</v>
      </c>
      <c r="D562" s="39">
        <v>273237500</v>
      </c>
      <c r="E562" s="39" t="s">
        <v>1026</v>
      </c>
      <c r="F562" s="39" t="s">
        <v>1029</v>
      </c>
      <c r="G562" s="39" t="s">
        <v>1036</v>
      </c>
      <c r="H562" s="39" t="s">
        <v>277</v>
      </c>
      <c r="I562" s="39" t="s">
        <v>125</v>
      </c>
      <c r="J562" s="39"/>
      <c r="K562" s="39" t="s">
        <v>575</v>
      </c>
      <c r="L562" s="39"/>
      <c r="M562" s="39" t="s">
        <v>575</v>
      </c>
      <c r="N562" s="39"/>
      <c r="O562" s="39" t="s">
        <v>575</v>
      </c>
      <c r="P562" s="39"/>
      <c r="Q562" s="39" t="s">
        <v>575</v>
      </c>
      <c r="R562" s="39"/>
      <c r="S562" s="38">
        <f>(J562*'"Вес" ПИР'!$B$13+L562*'"Вес" ПИР'!$B$14+N562*'"Вес" ПИР'!$B$15+P562*'"Вес" ПИР'!$B$16+R562*'"Вес" ПИР'!$B$17)/100</f>
        <v>0</v>
      </c>
      <c r="T562" s="39" t="s">
        <v>573</v>
      </c>
      <c r="U562" s="39"/>
      <c r="V562" s="39" t="s">
        <v>1032</v>
      </c>
      <c r="W562" s="39"/>
      <c r="X562" s="72">
        <f>(U562*'"Вес" ПИР'!$B$22+W562*'"Вес" ПИР'!$B$23)/100</f>
        <v>0</v>
      </c>
      <c r="Y562" s="39"/>
      <c r="Z562" s="39"/>
      <c r="AA562" s="39"/>
      <c r="AB562" s="39"/>
      <c r="AC562" s="39"/>
      <c r="AD562" s="39"/>
      <c r="AE562" s="39"/>
      <c r="AF562" s="39"/>
      <c r="AG562" s="38">
        <f>(Z562*'"Вес" ПИР'!$B$28+AB562*'"Вес" ПИР'!$B$29+AD562*'"Вес" ПИР'!$B$30+AF562*'"Вес" ПИР'!$B$31)/100</f>
        <v>0</v>
      </c>
      <c r="AH562" s="39"/>
      <c r="AI562" s="39"/>
      <c r="AJ562" s="39"/>
      <c r="AK562" s="39"/>
      <c r="AL562" s="39"/>
      <c r="AM562" s="39"/>
      <c r="AN562" s="39"/>
      <c r="AO562" s="39"/>
      <c r="AP562" s="39" t="s">
        <v>575</v>
      </c>
      <c r="AQ562" s="39"/>
      <c r="AR562" s="39" t="s">
        <v>575</v>
      </c>
      <c r="AS562" s="39"/>
      <c r="AT562" s="39" t="s">
        <v>575</v>
      </c>
      <c r="AU562" s="39"/>
      <c r="AV562" s="39"/>
      <c r="AW562" s="39"/>
      <c r="AX562" s="39"/>
      <c r="AY562" s="39"/>
      <c r="AZ562" s="39"/>
      <c r="BA562" s="39"/>
      <c r="BB562" s="72">
        <f>(AI562*'"Вес" ПИР'!$B$36+AK562*'"Вес" ПИР'!$B$37+AM562*'"Вес" ПИР'!$B$38+AO562*'"Вес" ПИР'!$B$39+AQ562*'"Вес" ПИР'!$B$40+AS562*'"Вес" ПИР'!$B$41+AU562*'"Вес" ПИР'!$B$42+AW562*'"Вес" ПИР'!$B$43+AY562*'"Вес" ПИР'!$B$44+BA562*'"Вес" ПИР'!$B$45)/100</f>
        <v>0</v>
      </c>
      <c r="BC562" s="39" t="s">
        <v>575</v>
      </c>
      <c r="BD562" s="39"/>
      <c r="BE562" s="39" t="s">
        <v>575</v>
      </c>
      <c r="BF562" s="57"/>
      <c r="BG562" s="72">
        <f>(BD562*'"Вес" ПИР'!$B$50+BF562*'"Вес" ПИР'!$B$51)/100</f>
        <v>0</v>
      </c>
      <c r="BH562" s="39"/>
      <c r="BI562" s="72">
        <v>0</v>
      </c>
      <c r="BJ562" s="39"/>
      <c r="BK562" s="56">
        <v>46249</v>
      </c>
      <c r="BL562" s="38">
        <f>(S562*'"Вес" ПИР'!$B$3+X562*'"Вес" ПИР'!$B$4+AG562*'"Вес" ПИР'!$B$5+BB562*'"Вес" ПИР'!$B$6+BG562*'"Вес" ПИР'!$B$7+BI562*'"Вес" ПИР'!$B$8)/100</f>
        <v>0</v>
      </c>
    </row>
    <row r="563" spans="1:64" ht="28">
      <c r="A563" s="54"/>
      <c r="B563" s="54">
        <v>2026</v>
      </c>
      <c r="C563" s="39" t="s">
        <v>413</v>
      </c>
      <c r="D563" s="39">
        <v>273243200</v>
      </c>
      <c r="E563" s="39" t="s">
        <v>1026</v>
      </c>
      <c r="F563" s="39" t="s">
        <v>1029</v>
      </c>
      <c r="G563" s="39" t="s">
        <v>1038</v>
      </c>
      <c r="H563" s="39" t="s">
        <v>1039</v>
      </c>
      <c r="I563" s="39" t="s">
        <v>125</v>
      </c>
      <c r="J563" s="39"/>
      <c r="K563" s="39" t="s">
        <v>575</v>
      </c>
      <c r="L563" s="39"/>
      <c r="M563" s="39" t="s">
        <v>575</v>
      </c>
      <c r="N563" s="39"/>
      <c r="O563" s="39" t="s">
        <v>575</v>
      </c>
      <c r="P563" s="39"/>
      <c r="Q563" s="39" t="s">
        <v>575</v>
      </c>
      <c r="R563" s="39"/>
      <c r="S563" s="38">
        <f>(J563*'"Вес" ПИР'!$B$13+L563*'"Вес" ПИР'!$B$14+N563*'"Вес" ПИР'!$B$15+P563*'"Вес" ПИР'!$B$16+R563*'"Вес" ПИР'!$B$17)/100</f>
        <v>0</v>
      </c>
      <c r="T563" s="39" t="s">
        <v>573</v>
      </c>
      <c r="U563" s="39"/>
      <c r="V563" s="39" t="s">
        <v>1032</v>
      </c>
      <c r="W563" s="39"/>
      <c r="X563" s="72">
        <f>(U563*'"Вес" ПИР'!$B$22+W563*'"Вес" ПИР'!$B$23)/100</f>
        <v>0</v>
      </c>
      <c r="Y563" s="39"/>
      <c r="Z563" s="39"/>
      <c r="AA563" s="39"/>
      <c r="AB563" s="39"/>
      <c r="AC563" s="39"/>
      <c r="AD563" s="39"/>
      <c r="AE563" s="39"/>
      <c r="AF563" s="39"/>
      <c r="AG563" s="38">
        <f>(Z563*'"Вес" ПИР'!$B$28+AB563*'"Вес" ПИР'!$B$29+AD563*'"Вес" ПИР'!$B$30+AF563*'"Вес" ПИР'!$B$31)/100</f>
        <v>0</v>
      </c>
      <c r="AH563" s="39"/>
      <c r="AI563" s="39"/>
      <c r="AJ563" s="39"/>
      <c r="AK563" s="39"/>
      <c r="AL563" s="39"/>
      <c r="AM563" s="39"/>
      <c r="AN563" s="39"/>
      <c r="AO563" s="39"/>
      <c r="AP563" s="39" t="s">
        <v>575</v>
      </c>
      <c r="AQ563" s="39"/>
      <c r="AR563" s="39" t="s">
        <v>575</v>
      </c>
      <c r="AS563" s="39"/>
      <c r="AT563" s="39" t="s">
        <v>575</v>
      </c>
      <c r="AU563" s="39"/>
      <c r="AV563" s="39"/>
      <c r="AW563" s="39"/>
      <c r="AX563" s="39"/>
      <c r="AY563" s="39"/>
      <c r="AZ563" s="39"/>
      <c r="BA563" s="39"/>
      <c r="BB563" s="72">
        <f>(AI563*'"Вес" ПИР'!$B$36+AK563*'"Вес" ПИР'!$B$37+AM563*'"Вес" ПИР'!$B$38+AO563*'"Вес" ПИР'!$B$39+AQ563*'"Вес" ПИР'!$B$40+AS563*'"Вес" ПИР'!$B$41+AU563*'"Вес" ПИР'!$B$42+AW563*'"Вес" ПИР'!$B$43+AY563*'"Вес" ПИР'!$B$44+BA563*'"Вес" ПИР'!$B$45)/100</f>
        <v>0</v>
      </c>
      <c r="BC563" s="39" t="s">
        <v>575</v>
      </c>
      <c r="BD563" s="39"/>
      <c r="BE563" s="39" t="s">
        <v>575</v>
      </c>
      <c r="BF563" s="57"/>
      <c r="BG563" s="72">
        <f>(BD563*'"Вес" ПИР'!$B$50+BF563*'"Вес" ПИР'!$B$51)/100</f>
        <v>0</v>
      </c>
      <c r="BH563" s="39"/>
      <c r="BI563" s="72">
        <v>0</v>
      </c>
      <c r="BJ563" s="39"/>
      <c r="BK563" s="56">
        <v>46249</v>
      </c>
      <c r="BL563" s="38">
        <f>(S563*'"Вес" ПИР'!$B$3+X563*'"Вес" ПИР'!$B$4+AG563*'"Вес" ПИР'!$B$5+BB563*'"Вес" ПИР'!$B$6+BG563*'"Вес" ПИР'!$B$7+BI563*'"Вес" ПИР'!$B$8)/100</f>
        <v>0</v>
      </c>
    </row>
    <row r="564" spans="1:64" ht="28">
      <c r="A564" s="54"/>
      <c r="B564" s="54">
        <v>2026</v>
      </c>
      <c r="C564" s="39" t="s">
        <v>413</v>
      </c>
      <c r="D564" s="39">
        <v>273243300</v>
      </c>
      <c r="E564" s="39" t="s">
        <v>1026</v>
      </c>
      <c r="F564" s="39" t="s">
        <v>1029</v>
      </c>
      <c r="G564" s="39" t="s">
        <v>1038</v>
      </c>
      <c r="H564" s="39" t="s">
        <v>463</v>
      </c>
      <c r="I564" s="39" t="s">
        <v>125</v>
      </c>
      <c r="J564" s="39"/>
      <c r="K564" s="39" t="s">
        <v>575</v>
      </c>
      <c r="L564" s="39"/>
      <c r="M564" s="39" t="s">
        <v>575</v>
      </c>
      <c r="N564" s="39"/>
      <c r="O564" s="39" t="s">
        <v>575</v>
      </c>
      <c r="P564" s="39"/>
      <c r="Q564" s="39" t="s">
        <v>575</v>
      </c>
      <c r="R564" s="39"/>
      <c r="S564" s="38">
        <f>(J564*'"Вес" ПИР'!$B$13+L564*'"Вес" ПИР'!$B$14+N564*'"Вес" ПИР'!$B$15+P564*'"Вес" ПИР'!$B$16+R564*'"Вес" ПИР'!$B$17)/100</f>
        <v>0</v>
      </c>
      <c r="T564" s="39" t="s">
        <v>573</v>
      </c>
      <c r="U564" s="39"/>
      <c r="V564" s="39" t="s">
        <v>1032</v>
      </c>
      <c r="W564" s="39"/>
      <c r="X564" s="72">
        <f>(U564*'"Вес" ПИР'!$B$22+W564*'"Вес" ПИР'!$B$23)/100</f>
        <v>0</v>
      </c>
      <c r="Y564" s="39"/>
      <c r="Z564" s="39"/>
      <c r="AA564" s="39"/>
      <c r="AB564" s="39"/>
      <c r="AC564" s="39"/>
      <c r="AD564" s="39"/>
      <c r="AE564" s="39"/>
      <c r="AF564" s="39"/>
      <c r="AG564" s="38">
        <f>(Z564*'"Вес" ПИР'!$B$28+AB564*'"Вес" ПИР'!$B$29+AD564*'"Вес" ПИР'!$B$30+AF564*'"Вес" ПИР'!$B$31)/100</f>
        <v>0</v>
      </c>
      <c r="AH564" s="39"/>
      <c r="AI564" s="39"/>
      <c r="AJ564" s="39"/>
      <c r="AK564" s="39"/>
      <c r="AL564" s="39"/>
      <c r="AM564" s="39"/>
      <c r="AN564" s="39"/>
      <c r="AO564" s="39"/>
      <c r="AP564" s="39" t="s">
        <v>575</v>
      </c>
      <c r="AQ564" s="39"/>
      <c r="AR564" s="39" t="s">
        <v>575</v>
      </c>
      <c r="AS564" s="39"/>
      <c r="AT564" s="39" t="s">
        <v>575</v>
      </c>
      <c r="AU564" s="39"/>
      <c r="AV564" s="39"/>
      <c r="AW564" s="39"/>
      <c r="AX564" s="39"/>
      <c r="AY564" s="39"/>
      <c r="AZ564" s="39"/>
      <c r="BA564" s="39"/>
      <c r="BB564" s="72">
        <f>(AI564*'"Вес" ПИР'!$B$36+AK564*'"Вес" ПИР'!$B$37+AM564*'"Вес" ПИР'!$B$38+AO564*'"Вес" ПИР'!$B$39+AQ564*'"Вес" ПИР'!$B$40+AS564*'"Вес" ПИР'!$B$41+AU564*'"Вес" ПИР'!$B$42+AW564*'"Вес" ПИР'!$B$43+AY564*'"Вес" ПИР'!$B$44+BA564*'"Вес" ПИР'!$B$45)/100</f>
        <v>0</v>
      </c>
      <c r="BC564" s="39" t="s">
        <v>575</v>
      </c>
      <c r="BD564" s="39"/>
      <c r="BE564" s="39" t="s">
        <v>575</v>
      </c>
      <c r="BF564" s="57"/>
      <c r="BG564" s="72">
        <f>(BD564*'"Вес" ПИР'!$B$50+BF564*'"Вес" ПИР'!$B$51)/100</f>
        <v>0</v>
      </c>
      <c r="BH564" s="39"/>
      <c r="BI564" s="72">
        <v>0</v>
      </c>
      <c r="BJ564" s="39"/>
      <c r="BK564" s="56">
        <v>46249</v>
      </c>
      <c r="BL564" s="38">
        <f>(S564*'"Вес" ПИР'!$B$3+X564*'"Вес" ПИР'!$B$4+AG564*'"Вес" ПИР'!$B$5+BB564*'"Вес" ПИР'!$B$6+BG564*'"Вес" ПИР'!$B$7+BI564*'"Вес" ПИР'!$B$8)/100</f>
        <v>0</v>
      </c>
    </row>
    <row r="565" spans="1:64" ht="28">
      <c r="A565" s="54"/>
      <c r="B565" s="54">
        <v>2026</v>
      </c>
      <c r="C565" s="39" t="s">
        <v>413</v>
      </c>
      <c r="D565" s="39">
        <v>273245200</v>
      </c>
      <c r="E565" s="39" t="s">
        <v>1026</v>
      </c>
      <c r="F565" s="39" t="s">
        <v>1029</v>
      </c>
      <c r="G565" s="39" t="s">
        <v>1040</v>
      </c>
      <c r="H565" s="39" t="s">
        <v>1041</v>
      </c>
      <c r="I565" s="39" t="s">
        <v>125</v>
      </c>
      <c r="J565" s="39"/>
      <c r="K565" s="39" t="s">
        <v>575</v>
      </c>
      <c r="L565" s="39"/>
      <c r="M565" s="39" t="s">
        <v>575</v>
      </c>
      <c r="N565" s="39"/>
      <c r="O565" s="39" t="s">
        <v>575</v>
      </c>
      <c r="P565" s="39"/>
      <c r="Q565" s="39" t="s">
        <v>575</v>
      </c>
      <c r="R565" s="39"/>
      <c r="S565" s="38">
        <f>(J565*'"Вес" ПИР'!$B$13+L565*'"Вес" ПИР'!$B$14+N565*'"Вес" ПИР'!$B$15+P565*'"Вес" ПИР'!$B$16+R565*'"Вес" ПИР'!$B$17)/100</f>
        <v>0</v>
      </c>
      <c r="T565" s="39" t="s">
        <v>573</v>
      </c>
      <c r="U565" s="39"/>
      <c r="V565" s="39" t="s">
        <v>1032</v>
      </c>
      <c r="W565" s="39"/>
      <c r="X565" s="72">
        <f>(U565*'"Вес" ПИР'!$B$22+W565*'"Вес" ПИР'!$B$23)/100</f>
        <v>0</v>
      </c>
      <c r="Y565" s="39"/>
      <c r="Z565" s="39"/>
      <c r="AA565" s="39"/>
      <c r="AB565" s="39"/>
      <c r="AC565" s="39"/>
      <c r="AD565" s="39"/>
      <c r="AE565" s="39"/>
      <c r="AF565" s="39"/>
      <c r="AG565" s="38">
        <f>(Z565*'"Вес" ПИР'!$B$28+AB565*'"Вес" ПИР'!$B$29+AD565*'"Вес" ПИР'!$B$30+AF565*'"Вес" ПИР'!$B$31)/100</f>
        <v>0</v>
      </c>
      <c r="AH565" s="39"/>
      <c r="AI565" s="39"/>
      <c r="AJ565" s="39"/>
      <c r="AK565" s="39"/>
      <c r="AL565" s="39"/>
      <c r="AM565" s="39"/>
      <c r="AN565" s="39"/>
      <c r="AO565" s="39"/>
      <c r="AP565" s="39" t="s">
        <v>575</v>
      </c>
      <c r="AQ565" s="39"/>
      <c r="AR565" s="39" t="s">
        <v>575</v>
      </c>
      <c r="AS565" s="39"/>
      <c r="AT565" s="39" t="s">
        <v>575</v>
      </c>
      <c r="AU565" s="39"/>
      <c r="AV565" s="39"/>
      <c r="AW565" s="39"/>
      <c r="AX565" s="39"/>
      <c r="AY565" s="39"/>
      <c r="AZ565" s="39"/>
      <c r="BA565" s="39"/>
      <c r="BB565" s="72">
        <f>(AI565*'"Вес" ПИР'!$B$36+AK565*'"Вес" ПИР'!$B$37+AM565*'"Вес" ПИР'!$B$38+AO565*'"Вес" ПИР'!$B$39+AQ565*'"Вес" ПИР'!$B$40+AS565*'"Вес" ПИР'!$B$41+AU565*'"Вес" ПИР'!$B$42+AW565*'"Вес" ПИР'!$B$43+AY565*'"Вес" ПИР'!$B$44+BA565*'"Вес" ПИР'!$B$45)/100</f>
        <v>0</v>
      </c>
      <c r="BC565" s="39" t="s">
        <v>575</v>
      </c>
      <c r="BD565" s="39"/>
      <c r="BE565" s="39" t="s">
        <v>575</v>
      </c>
      <c r="BF565" s="57"/>
      <c r="BG565" s="72">
        <f>(BD565*'"Вес" ПИР'!$B$50+BF565*'"Вес" ПИР'!$B$51)/100</f>
        <v>0</v>
      </c>
      <c r="BH565" s="39"/>
      <c r="BI565" s="72">
        <v>0</v>
      </c>
      <c r="BJ565" s="39"/>
      <c r="BK565" s="56">
        <v>46249</v>
      </c>
      <c r="BL565" s="38">
        <f>(S565*'"Вес" ПИР'!$B$3+X565*'"Вес" ПИР'!$B$4+AG565*'"Вес" ПИР'!$B$5+BB565*'"Вес" ПИР'!$B$6+BG565*'"Вес" ПИР'!$B$7+BI565*'"Вес" ПИР'!$B$8)/100</f>
        <v>0</v>
      </c>
    </row>
    <row r="566" spans="1:64" ht="28">
      <c r="A566" s="54"/>
      <c r="B566" s="54">
        <v>2026</v>
      </c>
      <c r="C566" s="39" t="s">
        <v>413</v>
      </c>
      <c r="D566" s="39">
        <v>273245500</v>
      </c>
      <c r="E566" s="39" t="s">
        <v>1026</v>
      </c>
      <c r="F566" s="39" t="s">
        <v>1029</v>
      </c>
      <c r="G566" s="39" t="s">
        <v>1040</v>
      </c>
      <c r="H566" s="39" t="s">
        <v>1042</v>
      </c>
      <c r="I566" s="39" t="s">
        <v>125</v>
      </c>
      <c r="J566" s="39"/>
      <c r="K566" s="39" t="s">
        <v>575</v>
      </c>
      <c r="L566" s="39"/>
      <c r="M566" s="39" t="s">
        <v>575</v>
      </c>
      <c r="N566" s="39"/>
      <c r="O566" s="39" t="s">
        <v>575</v>
      </c>
      <c r="P566" s="39"/>
      <c r="Q566" s="39" t="s">
        <v>575</v>
      </c>
      <c r="R566" s="39"/>
      <c r="S566" s="38">
        <f>(J566*'"Вес" ПИР'!$B$13+L566*'"Вес" ПИР'!$B$14+N566*'"Вес" ПИР'!$B$15+P566*'"Вес" ПИР'!$B$16+R566*'"Вес" ПИР'!$B$17)/100</f>
        <v>0</v>
      </c>
      <c r="T566" s="39" t="s">
        <v>573</v>
      </c>
      <c r="U566" s="39"/>
      <c r="V566" s="39" t="s">
        <v>1032</v>
      </c>
      <c r="W566" s="39"/>
      <c r="X566" s="72">
        <f>(U566*'"Вес" ПИР'!$B$22+W566*'"Вес" ПИР'!$B$23)/100</f>
        <v>0</v>
      </c>
      <c r="Y566" s="39"/>
      <c r="Z566" s="39"/>
      <c r="AA566" s="39"/>
      <c r="AB566" s="39"/>
      <c r="AC566" s="39"/>
      <c r="AD566" s="39"/>
      <c r="AE566" s="39"/>
      <c r="AF566" s="39"/>
      <c r="AG566" s="38">
        <f>(Z566*'"Вес" ПИР'!$B$28+AB566*'"Вес" ПИР'!$B$29+AD566*'"Вес" ПИР'!$B$30+AF566*'"Вес" ПИР'!$B$31)/100</f>
        <v>0</v>
      </c>
      <c r="AH566" s="39"/>
      <c r="AI566" s="39"/>
      <c r="AJ566" s="39"/>
      <c r="AK566" s="39"/>
      <c r="AL566" s="39"/>
      <c r="AM566" s="39"/>
      <c r="AN566" s="39"/>
      <c r="AO566" s="39"/>
      <c r="AP566" s="39" t="s">
        <v>575</v>
      </c>
      <c r="AQ566" s="39"/>
      <c r="AR566" s="39" t="s">
        <v>575</v>
      </c>
      <c r="AS566" s="39"/>
      <c r="AT566" s="39" t="s">
        <v>575</v>
      </c>
      <c r="AU566" s="39"/>
      <c r="AV566" s="39"/>
      <c r="AW566" s="39"/>
      <c r="AX566" s="39"/>
      <c r="AY566" s="39"/>
      <c r="AZ566" s="39"/>
      <c r="BA566" s="39"/>
      <c r="BB566" s="72">
        <f>(AI566*'"Вес" ПИР'!$B$36+AK566*'"Вес" ПИР'!$B$37+AM566*'"Вес" ПИР'!$B$38+AO566*'"Вес" ПИР'!$B$39+AQ566*'"Вес" ПИР'!$B$40+AS566*'"Вес" ПИР'!$B$41+AU566*'"Вес" ПИР'!$B$42+AW566*'"Вес" ПИР'!$B$43+AY566*'"Вес" ПИР'!$B$44+BA566*'"Вес" ПИР'!$B$45)/100</f>
        <v>0</v>
      </c>
      <c r="BC566" s="39" t="s">
        <v>575</v>
      </c>
      <c r="BD566" s="39"/>
      <c r="BE566" s="39" t="s">
        <v>575</v>
      </c>
      <c r="BF566" s="57"/>
      <c r="BG566" s="72">
        <f>(BD566*'"Вес" ПИР'!$B$50+BF566*'"Вес" ПИР'!$B$51)/100</f>
        <v>0</v>
      </c>
      <c r="BH566" s="39"/>
      <c r="BI566" s="72">
        <v>0</v>
      </c>
      <c r="BJ566" s="39"/>
      <c r="BK566" s="56">
        <v>46249</v>
      </c>
      <c r="BL566" s="38">
        <f>(S566*'"Вес" ПИР'!$B$3+X566*'"Вес" ПИР'!$B$4+AG566*'"Вес" ПИР'!$B$5+BB566*'"Вес" ПИР'!$B$6+BG566*'"Вес" ПИР'!$B$7+BI566*'"Вес" ПИР'!$B$8)/100</f>
        <v>0</v>
      </c>
    </row>
    <row r="567" spans="1:64" ht="28">
      <c r="A567" s="54"/>
      <c r="B567" s="54">
        <v>2026</v>
      </c>
      <c r="C567" s="39" t="s">
        <v>413</v>
      </c>
      <c r="D567" s="39">
        <v>273247200</v>
      </c>
      <c r="E567" s="39" t="s">
        <v>1026</v>
      </c>
      <c r="F567" s="39" t="s">
        <v>1029</v>
      </c>
      <c r="G567" s="39" t="s">
        <v>1043</v>
      </c>
      <c r="H567" s="39" t="s">
        <v>1044</v>
      </c>
      <c r="I567" s="39" t="s">
        <v>125</v>
      </c>
      <c r="J567" s="39"/>
      <c r="K567" s="39" t="s">
        <v>575</v>
      </c>
      <c r="L567" s="39"/>
      <c r="M567" s="39" t="s">
        <v>575</v>
      </c>
      <c r="N567" s="39"/>
      <c r="O567" s="39" t="s">
        <v>575</v>
      </c>
      <c r="P567" s="39"/>
      <c r="Q567" s="39" t="s">
        <v>575</v>
      </c>
      <c r="R567" s="39"/>
      <c r="S567" s="38">
        <f>(J567*'"Вес" ПИР'!$B$13+L567*'"Вес" ПИР'!$B$14+N567*'"Вес" ПИР'!$B$15+P567*'"Вес" ПИР'!$B$16+R567*'"Вес" ПИР'!$B$17)/100</f>
        <v>0</v>
      </c>
      <c r="T567" s="39" t="s">
        <v>573</v>
      </c>
      <c r="U567" s="39"/>
      <c r="V567" s="39" t="s">
        <v>1032</v>
      </c>
      <c r="W567" s="39"/>
      <c r="X567" s="72">
        <f>(U567*'"Вес" ПИР'!$B$22+W567*'"Вес" ПИР'!$B$23)/100</f>
        <v>0</v>
      </c>
      <c r="Y567" s="39"/>
      <c r="Z567" s="39"/>
      <c r="AA567" s="39"/>
      <c r="AB567" s="39"/>
      <c r="AC567" s="39"/>
      <c r="AD567" s="39"/>
      <c r="AE567" s="39"/>
      <c r="AF567" s="39"/>
      <c r="AG567" s="38">
        <f>(Z567*'"Вес" ПИР'!$B$28+AB567*'"Вес" ПИР'!$B$29+AD567*'"Вес" ПИР'!$B$30+AF567*'"Вес" ПИР'!$B$31)/100</f>
        <v>0</v>
      </c>
      <c r="AH567" s="39"/>
      <c r="AI567" s="39"/>
      <c r="AJ567" s="39"/>
      <c r="AK567" s="39"/>
      <c r="AL567" s="39"/>
      <c r="AM567" s="39"/>
      <c r="AN567" s="39"/>
      <c r="AO567" s="39"/>
      <c r="AP567" s="39" t="s">
        <v>575</v>
      </c>
      <c r="AQ567" s="39"/>
      <c r="AR567" s="39" t="s">
        <v>575</v>
      </c>
      <c r="AS567" s="39"/>
      <c r="AT567" s="39" t="s">
        <v>575</v>
      </c>
      <c r="AU567" s="39"/>
      <c r="AV567" s="39"/>
      <c r="AW567" s="39"/>
      <c r="AX567" s="39"/>
      <c r="AY567" s="39"/>
      <c r="AZ567" s="39"/>
      <c r="BA567" s="39"/>
      <c r="BB567" s="72">
        <f>(AI567*'"Вес" ПИР'!$B$36+AK567*'"Вес" ПИР'!$B$37+AM567*'"Вес" ПИР'!$B$38+AO567*'"Вес" ПИР'!$B$39+AQ567*'"Вес" ПИР'!$B$40+AS567*'"Вес" ПИР'!$B$41+AU567*'"Вес" ПИР'!$B$42+AW567*'"Вес" ПИР'!$B$43+AY567*'"Вес" ПИР'!$B$44+BA567*'"Вес" ПИР'!$B$45)/100</f>
        <v>0</v>
      </c>
      <c r="BC567" s="39" t="s">
        <v>575</v>
      </c>
      <c r="BD567" s="39"/>
      <c r="BE567" s="39" t="s">
        <v>575</v>
      </c>
      <c r="BF567" s="57"/>
      <c r="BG567" s="72">
        <f>(BD567*'"Вес" ПИР'!$B$50+BF567*'"Вес" ПИР'!$B$51)/100</f>
        <v>0</v>
      </c>
      <c r="BH567" s="39"/>
      <c r="BI567" s="72">
        <v>0</v>
      </c>
      <c r="BJ567" s="39"/>
      <c r="BK567" s="56">
        <v>46249</v>
      </c>
      <c r="BL567" s="38">
        <f>(S567*'"Вес" ПИР'!$B$3+X567*'"Вес" ПИР'!$B$4+AG567*'"Вес" ПИР'!$B$5+BB567*'"Вес" ПИР'!$B$6+BG567*'"Вес" ПИР'!$B$7+BI567*'"Вес" ПИР'!$B$8)/100</f>
        <v>0</v>
      </c>
    </row>
    <row r="568" spans="1:64" ht="28">
      <c r="A568" s="54"/>
      <c r="B568" s="54">
        <v>2026</v>
      </c>
      <c r="C568" s="39" t="s">
        <v>413</v>
      </c>
      <c r="D568" s="39">
        <v>273247300</v>
      </c>
      <c r="E568" s="39" t="s">
        <v>1026</v>
      </c>
      <c r="F568" s="39" t="s">
        <v>1029</v>
      </c>
      <c r="G568" s="39" t="s">
        <v>1043</v>
      </c>
      <c r="H568" s="39" t="s">
        <v>1045</v>
      </c>
      <c r="I568" s="39" t="s">
        <v>125</v>
      </c>
      <c r="J568" s="39"/>
      <c r="K568" s="39" t="s">
        <v>575</v>
      </c>
      <c r="L568" s="39"/>
      <c r="M568" s="39" t="s">
        <v>575</v>
      </c>
      <c r="N568" s="39"/>
      <c r="O568" s="39" t="s">
        <v>575</v>
      </c>
      <c r="P568" s="39"/>
      <c r="Q568" s="39" t="s">
        <v>575</v>
      </c>
      <c r="R568" s="39"/>
      <c r="S568" s="38">
        <f>(J568*'"Вес" ПИР'!$B$13+L568*'"Вес" ПИР'!$B$14+N568*'"Вес" ПИР'!$B$15+P568*'"Вес" ПИР'!$B$16+R568*'"Вес" ПИР'!$B$17)/100</f>
        <v>0</v>
      </c>
      <c r="T568" s="39" t="s">
        <v>573</v>
      </c>
      <c r="U568" s="39"/>
      <c r="V568" s="39" t="s">
        <v>1032</v>
      </c>
      <c r="W568" s="39"/>
      <c r="X568" s="72">
        <f>(U568*'"Вес" ПИР'!$B$22+W568*'"Вес" ПИР'!$B$23)/100</f>
        <v>0</v>
      </c>
      <c r="Y568" s="39"/>
      <c r="Z568" s="39"/>
      <c r="AA568" s="39"/>
      <c r="AB568" s="39"/>
      <c r="AC568" s="39"/>
      <c r="AD568" s="39"/>
      <c r="AE568" s="39"/>
      <c r="AF568" s="39"/>
      <c r="AG568" s="38">
        <f>(Z568*'"Вес" ПИР'!$B$28+AB568*'"Вес" ПИР'!$B$29+AD568*'"Вес" ПИР'!$B$30+AF568*'"Вес" ПИР'!$B$31)/100</f>
        <v>0</v>
      </c>
      <c r="AH568" s="39"/>
      <c r="AI568" s="39"/>
      <c r="AJ568" s="39"/>
      <c r="AK568" s="39"/>
      <c r="AL568" s="39"/>
      <c r="AM568" s="39"/>
      <c r="AN568" s="39"/>
      <c r="AO568" s="39"/>
      <c r="AP568" s="39" t="s">
        <v>575</v>
      </c>
      <c r="AQ568" s="39"/>
      <c r="AR568" s="39" t="s">
        <v>575</v>
      </c>
      <c r="AS568" s="39"/>
      <c r="AT568" s="39" t="s">
        <v>575</v>
      </c>
      <c r="AU568" s="39"/>
      <c r="AV568" s="39"/>
      <c r="AW568" s="39"/>
      <c r="AX568" s="39"/>
      <c r="AY568" s="39"/>
      <c r="AZ568" s="39"/>
      <c r="BA568" s="39"/>
      <c r="BB568" s="72">
        <f>(AI568*'"Вес" ПИР'!$B$36+AK568*'"Вес" ПИР'!$B$37+AM568*'"Вес" ПИР'!$B$38+AO568*'"Вес" ПИР'!$B$39+AQ568*'"Вес" ПИР'!$B$40+AS568*'"Вес" ПИР'!$B$41+AU568*'"Вес" ПИР'!$B$42+AW568*'"Вес" ПИР'!$B$43+AY568*'"Вес" ПИР'!$B$44+BA568*'"Вес" ПИР'!$B$45)/100</f>
        <v>0</v>
      </c>
      <c r="BC568" s="39" t="s">
        <v>575</v>
      </c>
      <c r="BD568" s="39"/>
      <c r="BE568" s="39" t="s">
        <v>575</v>
      </c>
      <c r="BF568" s="57"/>
      <c r="BG568" s="72">
        <f>(BD568*'"Вес" ПИР'!$B$50+BF568*'"Вес" ПИР'!$B$51)/100</f>
        <v>0</v>
      </c>
      <c r="BH568" s="39"/>
      <c r="BI568" s="72">
        <v>0</v>
      </c>
      <c r="BJ568" s="39"/>
      <c r="BK568" s="56">
        <v>46249</v>
      </c>
      <c r="BL568" s="38">
        <f>(S568*'"Вес" ПИР'!$B$3+X568*'"Вес" ПИР'!$B$4+AG568*'"Вес" ПИР'!$B$5+BB568*'"Вес" ПИР'!$B$6+BG568*'"Вес" ПИР'!$B$7+BI568*'"Вес" ПИР'!$B$8)/100</f>
        <v>0</v>
      </c>
    </row>
    <row r="569" spans="1:64" ht="28">
      <c r="A569" s="54"/>
      <c r="B569" s="54">
        <v>2026</v>
      </c>
      <c r="C569" s="39" t="s">
        <v>413</v>
      </c>
      <c r="D569" s="39">
        <v>273249300</v>
      </c>
      <c r="E569" s="39" t="s">
        <v>1026</v>
      </c>
      <c r="F569" s="39" t="s">
        <v>1029</v>
      </c>
      <c r="G569" s="39" t="s">
        <v>1046</v>
      </c>
      <c r="H569" s="39" t="s">
        <v>1047</v>
      </c>
      <c r="I569" s="39" t="s">
        <v>125</v>
      </c>
      <c r="J569" s="39"/>
      <c r="K569" s="39" t="s">
        <v>575</v>
      </c>
      <c r="L569" s="39"/>
      <c r="M569" s="39" t="s">
        <v>575</v>
      </c>
      <c r="N569" s="39"/>
      <c r="O569" s="39" t="s">
        <v>575</v>
      </c>
      <c r="P569" s="39"/>
      <c r="Q569" s="39" t="s">
        <v>575</v>
      </c>
      <c r="R569" s="39"/>
      <c r="S569" s="38">
        <f>(J569*'"Вес" ПИР'!$B$13+L569*'"Вес" ПИР'!$B$14+N569*'"Вес" ПИР'!$B$15+P569*'"Вес" ПИР'!$B$16+R569*'"Вес" ПИР'!$B$17)/100</f>
        <v>0</v>
      </c>
      <c r="T569" s="39" t="s">
        <v>573</v>
      </c>
      <c r="U569" s="39"/>
      <c r="V569" s="39" t="s">
        <v>1032</v>
      </c>
      <c r="W569" s="39"/>
      <c r="X569" s="72">
        <f>(U569*'"Вес" ПИР'!$B$22+W569*'"Вес" ПИР'!$B$23)/100</f>
        <v>0</v>
      </c>
      <c r="Y569" s="39"/>
      <c r="Z569" s="39"/>
      <c r="AA569" s="39"/>
      <c r="AB569" s="39"/>
      <c r="AC569" s="39"/>
      <c r="AD569" s="39"/>
      <c r="AE569" s="39"/>
      <c r="AF569" s="39"/>
      <c r="AG569" s="38">
        <f>(Z569*'"Вес" ПИР'!$B$28+AB569*'"Вес" ПИР'!$B$29+AD569*'"Вес" ПИР'!$B$30+AF569*'"Вес" ПИР'!$B$31)/100</f>
        <v>0</v>
      </c>
      <c r="AH569" s="39"/>
      <c r="AI569" s="39"/>
      <c r="AJ569" s="39"/>
      <c r="AK569" s="39"/>
      <c r="AL569" s="39"/>
      <c r="AM569" s="39"/>
      <c r="AN569" s="39"/>
      <c r="AO569" s="39"/>
      <c r="AP569" s="39" t="s">
        <v>575</v>
      </c>
      <c r="AQ569" s="39"/>
      <c r="AR569" s="39" t="s">
        <v>575</v>
      </c>
      <c r="AS569" s="39"/>
      <c r="AT569" s="39" t="s">
        <v>575</v>
      </c>
      <c r="AU569" s="39"/>
      <c r="AV569" s="39"/>
      <c r="AW569" s="39"/>
      <c r="AX569" s="39"/>
      <c r="AY569" s="39"/>
      <c r="AZ569" s="39"/>
      <c r="BA569" s="39"/>
      <c r="BB569" s="72">
        <f>(AI569*'"Вес" ПИР'!$B$36+AK569*'"Вес" ПИР'!$B$37+AM569*'"Вес" ПИР'!$B$38+AO569*'"Вес" ПИР'!$B$39+AQ569*'"Вес" ПИР'!$B$40+AS569*'"Вес" ПИР'!$B$41+AU569*'"Вес" ПИР'!$B$42+AW569*'"Вес" ПИР'!$B$43+AY569*'"Вес" ПИР'!$B$44+BA569*'"Вес" ПИР'!$B$45)/100</f>
        <v>0</v>
      </c>
      <c r="BC569" s="39" t="s">
        <v>575</v>
      </c>
      <c r="BD569" s="39"/>
      <c r="BE569" s="39" t="s">
        <v>575</v>
      </c>
      <c r="BF569" s="57"/>
      <c r="BG569" s="72">
        <f>(BD569*'"Вес" ПИР'!$B$50+BF569*'"Вес" ПИР'!$B$51)/100</f>
        <v>0</v>
      </c>
      <c r="BH569" s="39"/>
      <c r="BI569" s="72">
        <v>0</v>
      </c>
      <c r="BJ569" s="39"/>
      <c r="BK569" s="56">
        <v>46249</v>
      </c>
      <c r="BL569" s="38">
        <f>(S569*'"Вес" ПИР'!$B$3+X569*'"Вес" ПИР'!$B$4+AG569*'"Вес" ПИР'!$B$5+BB569*'"Вес" ПИР'!$B$6+BG569*'"Вес" ПИР'!$B$7+BI569*'"Вес" ПИР'!$B$8)/100</f>
        <v>0</v>
      </c>
    </row>
    <row r="570" spans="1:64" ht="28">
      <c r="A570" s="54"/>
      <c r="B570" s="54">
        <v>2026</v>
      </c>
      <c r="C570" s="39" t="s">
        <v>413</v>
      </c>
      <c r="D570" s="39">
        <v>273249400</v>
      </c>
      <c r="E570" s="39" t="s">
        <v>1026</v>
      </c>
      <c r="F570" s="39" t="s">
        <v>1029</v>
      </c>
      <c r="G570" s="39" t="s">
        <v>1046</v>
      </c>
      <c r="H570" s="39" t="s">
        <v>1048</v>
      </c>
      <c r="I570" s="39" t="s">
        <v>125</v>
      </c>
      <c r="J570" s="39"/>
      <c r="K570" s="39" t="s">
        <v>575</v>
      </c>
      <c r="L570" s="39"/>
      <c r="M570" s="39" t="s">
        <v>575</v>
      </c>
      <c r="N570" s="39"/>
      <c r="O570" s="39" t="s">
        <v>575</v>
      </c>
      <c r="P570" s="39"/>
      <c r="Q570" s="39" t="s">
        <v>575</v>
      </c>
      <c r="R570" s="39"/>
      <c r="S570" s="38">
        <f>(J570*'"Вес" ПИР'!$B$13+L570*'"Вес" ПИР'!$B$14+N570*'"Вес" ПИР'!$B$15+P570*'"Вес" ПИР'!$B$16+R570*'"Вес" ПИР'!$B$17)/100</f>
        <v>0</v>
      </c>
      <c r="T570" s="39" t="s">
        <v>573</v>
      </c>
      <c r="U570" s="39"/>
      <c r="V570" s="39" t="s">
        <v>1032</v>
      </c>
      <c r="W570" s="39"/>
      <c r="X570" s="72">
        <f>(U570*'"Вес" ПИР'!$B$22+W570*'"Вес" ПИР'!$B$23)/100</f>
        <v>0</v>
      </c>
      <c r="Y570" s="39"/>
      <c r="Z570" s="39"/>
      <c r="AA570" s="39"/>
      <c r="AB570" s="39"/>
      <c r="AC570" s="39"/>
      <c r="AD570" s="39"/>
      <c r="AE570" s="39"/>
      <c r="AF570" s="39"/>
      <c r="AG570" s="38">
        <f>(Z570*'"Вес" ПИР'!$B$28+AB570*'"Вес" ПИР'!$B$29+AD570*'"Вес" ПИР'!$B$30+AF570*'"Вес" ПИР'!$B$31)/100</f>
        <v>0</v>
      </c>
      <c r="AH570" s="39"/>
      <c r="AI570" s="39"/>
      <c r="AJ570" s="39"/>
      <c r="AK570" s="39"/>
      <c r="AL570" s="39"/>
      <c r="AM570" s="39"/>
      <c r="AN570" s="39"/>
      <c r="AO570" s="39"/>
      <c r="AP570" s="39" t="s">
        <v>575</v>
      </c>
      <c r="AQ570" s="39"/>
      <c r="AR570" s="39" t="s">
        <v>575</v>
      </c>
      <c r="AS570" s="39"/>
      <c r="AT570" s="39" t="s">
        <v>575</v>
      </c>
      <c r="AU570" s="39"/>
      <c r="AV570" s="39"/>
      <c r="AW570" s="39"/>
      <c r="AX570" s="39"/>
      <c r="AY570" s="39"/>
      <c r="AZ570" s="39"/>
      <c r="BA570" s="39"/>
      <c r="BB570" s="72">
        <f>(AI570*'"Вес" ПИР'!$B$36+AK570*'"Вес" ПИР'!$B$37+AM570*'"Вес" ПИР'!$B$38+AO570*'"Вес" ПИР'!$B$39+AQ570*'"Вес" ПИР'!$B$40+AS570*'"Вес" ПИР'!$B$41+AU570*'"Вес" ПИР'!$B$42+AW570*'"Вес" ПИР'!$B$43+AY570*'"Вес" ПИР'!$B$44+BA570*'"Вес" ПИР'!$B$45)/100</f>
        <v>0</v>
      </c>
      <c r="BC570" s="39" t="s">
        <v>575</v>
      </c>
      <c r="BD570" s="39"/>
      <c r="BE570" s="39" t="s">
        <v>575</v>
      </c>
      <c r="BF570" s="57"/>
      <c r="BG570" s="72">
        <f>(BD570*'"Вес" ПИР'!$B$50+BF570*'"Вес" ПИР'!$B$51)/100</f>
        <v>0</v>
      </c>
      <c r="BH570" s="39"/>
      <c r="BI570" s="72">
        <v>0</v>
      </c>
      <c r="BJ570" s="39"/>
      <c r="BK570" s="56">
        <v>46249</v>
      </c>
      <c r="BL570" s="38">
        <f>(S570*'"Вес" ПИР'!$B$3+X570*'"Вес" ПИР'!$B$4+AG570*'"Вес" ПИР'!$B$5+BB570*'"Вес" ПИР'!$B$6+BG570*'"Вес" ПИР'!$B$7+BI570*'"Вес" ПИР'!$B$8)/100</f>
        <v>0</v>
      </c>
    </row>
    <row r="571" spans="1:64" ht="28">
      <c r="A571" s="54"/>
      <c r="B571" s="54">
        <v>2026</v>
      </c>
      <c r="C571" s="39" t="s">
        <v>413</v>
      </c>
      <c r="D571" s="39">
        <v>273255100</v>
      </c>
      <c r="E571" s="39" t="s">
        <v>1026</v>
      </c>
      <c r="F571" s="39" t="s">
        <v>1029</v>
      </c>
      <c r="G571" s="39" t="s">
        <v>619</v>
      </c>
      <c r="H571" s="39" t="s">
        <v>243</v>
      </c>
      <c r="I571" s="39" t="s">
        <v>125</v>
      </c>
      <c r="J571" s="39"/>
      <c r="K571" s="39" t="s">
        <v>575</v>
      </c>
      <c r="L571" s="39"/>
      <c r="M571" s="39" t="s">
        <v>575</v>
      </c>
      <c r="N571" s="39"/>
      <c r="O571" s="39" t="s">
        <v>575</v>
      </c>
      <c r="P571" s="39"/>
      <c r="Q571" s="39" t="s">
        <v>575</v>
      </c>
      <c r="R571" s="39"/>
      <c r="S571" s="38">
        <f>(J571*'"Вес" ПИР'!$B$13+L571*'"Вес" ПИР'!$B$14+N571*'"Вес" ПИР'!$B$15+P571*'"Вес" ПИР'!$B$16+R571*'"Вес" ПИР'!$B$17)/100</f>
        <v>0</v>
      </c>
      <c r="T571" s="39" t="s">
        <v>573</v>
      </c>
      <c r="U571" s="39"/>
      <c r="V571" s="39" t="s">
        <v>1032</v>
      </c>
      <c r="W571" s="39"/>
      <c r="X571" s="72">
        <f>(U571*'"Вес" ПИР'!$B$22+W571*'"Вес" ПИР'!$B$23)/100</f>
        <v>0</v>
      </c>
      <c r="Y571" s="39"/>
      <c r="Z571" s="39"/>
      <c r="AA571" s="39"/>
      <c r="AB571" s="39"/>
      <c r="AC571" s="39"/>
      <c r="AD571" s="39"/>
      <c r="AE571" s="39"/>
      <c r="AF571" s="39"/>
      <c r="AG571" s="38">
        <f>(Z571*'"Вес" ПИР'!$B$28+AB571*'"Вес" ПИР'!$B$29+AD571*'"Вес" ПИР'!$B$30+AF571*'"Вес" ПИР'!$B$31)/100</f>
        <v>0</v>
      </c>
      <c r="AH571" s="39"/>
      <c r="AI571" s="39"/>
      <c r="AJ571" s="39"/>
      <c r="AK571" s="39"/>
      <c r="AL571" s="39"/>
      <c r="AM571" s="39"/>
      <c r="AN571" s="39"/>
      <c r="AO571" s="39"/>
      <c r="AP571" s="39" t="s">
        <v>575</v>
      </c>
      <c r="AQ571" s="39"/>
      <c r="AR571" s="39" t="s">
        <v>575</v>
      </c>
      <c r="AS571" s="39"/>
      <c r="AT571" s="39" t="s">
        <v>575</v>
      </c>
      <c r="AU571" s="39"/>
      <c r="AV571" s="39"/>
      <c r="AW571" s="39"/>
      <c r="AX571" s="39"/>
      <c r="AY571" s="39"/>
      <c r="AZ571" s="39"/>
      <c r="BA571" s="39"/>
      <c r="BB571" s="72">
        <f>(AI571*'"Вес" ПИР'!$B$36+AK571*'"Вес" ПИР'!$B$37+AM571*'"Вес" ПИР'!$B$38+AO571*'"Вес" ПИР'!$B$39+AQ571*'"Вес" ПИР'!$B$40+AS571*'"Вес" ПИР'!$B$41+AU571*'"Вес" ПИР'!$B$42+AW571*'"Вес" ПИР'!$B$43+AY571*'"Вес" ПИР'!$B$44+BA571*'"Вес" ПИР'!$B$45)/100</f>
        <v>0</v>
      </c>
      <c r="BC571" s="39" t="s">
        <v>575</v>
      </c>
      <c r="BD571" s="39"/>
      <c r="BE571" s="39" t="s">
        <v>575</v>
      </c>
      <c r="BF571" s="57"/>
      <c r="BG571" s="72">
        <f>(BD571*'"Вес" ПИР'!$B$50+BF571*'"Вес" ПИР'!$B$51)/100</f>
        <v>0</v>
      </c>
      <c r="BH571" s="39"/>
      <c r="BI571" s="72">
        <v>0</v>
      </c>
      <c r="BJ571" s="39"/>
      <c r="BK571" s="56">
        <v>46249</v>
      </c>
      <c r="BL571" s="38">
        <f>(S571*'"Вес" ПИР'!$B$3+X571*'"Вес" ПИР'!$B$4+AG571*'"Вес" ПИР'!$B$5+BB571*'"Вес" ПИР'!$B$6+BG571*'"Вес" ПИР'!$B$7+BI571*'"Вес" ПИР'!$B$8)/100</f>
        <v>0</v>
      </c>
    </row>
    <row r="572" spans="1:64" ht="28">
      <c r="A572" s="54"/>
      <c r="B572" s="54">
        <v>2026</v>
      </c>
      <c r="C572" s="39" t="s">
        <v>413</v>
      </c>
      <c r="D572" s="39">
        <v>273255200</v>
      </c>
      <c r="E572" s="39" t="s">
        <v>1026</v>
      </c>
      <c r="F572" s="39" t="s">
        <v>1029</v>
      </c>
      <c r="G572" s="39" t="s">
        <v>619</v>
      </c>
      <c r="H572" s="39" t="s">
        <v>1049</v>
      </c>
      <c r="I572" s="39" t="s">
        <v>125</v>
      </c>
      <c r="J572" s="39"/>
      <c r="K572" s="39" t="s">
        <v>575</v>
      </c>
      <c r="L572" s="39"/>
      <c r="M572" s="39" t="s">
        <v>575</v>
      </c>
      <c r="N572" s="39"/>
      <c r="O572" s="39" t="s">
        <v>575</v>
      </c>
      <c r="P572" s="39"/>
      <c r="Q572" s="39" t="s">
        <v>575</v>
      </c>
      <c r="R572" s="39"/>
      <c r="S572" s="38">
        <f>(J572*'"Вес" ПИР'!$B$13+L572*'"Вес" ПИР'!$B$14+N572*'"Вес" ПИР'!$B$15+P572*'"Вес" ПИР'!$B$16+R572*'"Вес" ПИР'!$B$17)/100</f>
        <v>0</v>
      </c>
      <c r="T572" s="39" t="s">
        <v>573</v>
      </c>
      <c r="U572" s="39"/>
      <c r="V572" s="39" t="s">
        <v>1032</v>
      </c>
      <c r="W572" s="39"/>
      <c r="X572" s="72">
        <f>(U572*'"Вес" ПИР'!$B$22+W572*'"Вес" ПИР'!$B$23)/100</f>
        <v>0</v>
      </c>
      <c r="Y572" s="39"/>
      <c r="Z572" s="39"/>
      <c r="AA572" s="39"/>
      <c r="AB572" s="39"/>
      <c r="AC572" s="39"/>
      <c r="AD572" s="39"/>
      <c r="AE572" s="39"/>
      <c r="AF572" s="39"/>
      <c r="AG572" s="38">
        <f>(Z572*'"Вес" ПИР'!$B$28+AB572*'"Вес" ПИР'!$B$29+AD572*'"Вес" ПИР'!$B$30+AF572*'"Вес" ПИР'!$B$31)/100</f>
        <v>0</v>
      </c>
      <c r="AH572" s="39"/>
      <c r="AI572" s="39"/>
      <c r="AJ572" s="39"/>
      <c r="AK572" s="39"/>
      <c r="AL572" s="39"/>
      <c r="AM572" s="39"/>
      <c r="AN572" s="39"/>
      <c r="AO572" s="39"/>
      <c r="AP572" s="39" t="s">
        <v>575</v>
      </c>
      <c r="AQ572" s="39"/>
      <c r="AR572" s="39" t="s">
        <v>575</v>
      </c>
      <c r="AS572" s="39"/>
      <c r="AT572" s="39" t="s">
        <v>575</v>
      </c>
      <c r="AU572" s="39"/>
      <c r="AV572" s="39"/>
      <c r="AW572" s="39"/>
      <c r="AX572" s="39"/>
      <c r="AY572" s="39"/>
      <c r="AZ572" s="39"/>
      <c r="BA572" s="39"/>
      <c r="BB572" s="72">
        <f>(AI572*'"Вес" ПИР'!$B$36+AK572*'"Вес" ПИР'!$B$37+AM572*'"Вес" ПИР'!$B$38+AO572*'"Вес" ПИР'!$B$39+AQ572*'"Вес" ПИР'!$B$40+AS572*'"Вес" ПИР'!$B$41+AU572*'"Вес" ПИР'!$B$42+AW572*'"Вес" ПИР'!$B$43+AY572*'"Вес" ПИР'!$B$44+BA572*'"Вес" ПИР'!$B$45)/100</f>
        <v>0</v>
      </c>
      <c r="BC572" s="39" t="s">
        <v>575</v>
      </c>
      <c r="BD572" s="39"/>
      <c r="BE572" s="39" t="s">
        <v>575</v>
      </c>
      <c r="BF572" s="57"/>
      <c r="BG572" s="72">
        <f>(BD572*'"Вес" ПИР'!$B$50+BF572*'"Вес" ПИР'!$B$51)/100</f>
        <v>0</v>
      </c>
      <c r="BH572" s="39"/>
      <c r="BI572" s="72">
        <v>0</v>
      </c>
      <c r="BJ572" s="39"/>
      <c r="BK572" s="56">
        <v>46249</v>
      </c>
      <c r="BL572" s="38">
        <f>(S572*'"Вес" ПИР'!$B$3+X572*'"Вес" ПИР'!$B$4+AG572*'"Вес" ПИР'!$B$5+BB572*'"Вес" ПИР'!$B$6+BG572*'"Вес" ПИР'!$B$7+BI572*'"Вес" ПИР'!$B$8)/100</f>
        <v>0</v>
      </c>
    </row>
    <row r="573" spans="1:64" ht="28">
      <c r="A573" s="54"/>
      <c r="B573" s="54">
        <v>2026</v>
      </c>
      <c r="C573" s="39" t="s">
        <v>413</v>
      </c>
      <c r="D573" s="39">
        <v>273255400</v>
      </c>
      <c r="E573" s="39" t="s">
        <v>1026</v>
      </c>
      <c r="F573" s="39" t="s">
        <v>1029</v>
      </c>
      <c r="G573" s="39" t="s">
        <v>619</v>
      </c>
      <c r="H573" s="39" t="s">
        <v>1050</v>
      </c>
      <c r="I573" s="39" t="s">
        <v>125</v>
      </c>
      <c r="J573" s="39"/>
      <c r="K573" s="39" t="s">
        <v>575</v>
      </c>
      <c r="L573" s="39"/>
      <c r="M573" s="39" t="s">
        <v>575</v>
      </c>
      <c r="N573" s="39"/>
      <c r="O573" s="39" t="s">
        <v>575</v>
      </c>
      <c r="P573" s="39"/>
      <c r="Q573" s="39" t="s">
        <v>575</v>
      </c>
      <c r="R573" s="39"/>
      <c r="S573" s="38">
        <f>(J573*'"Вес" ПИР'!$B$13+L573*'"Вес" ПИР'!$B$14+N573*'"Вес" ПИР'!$B$15+P573*'"Вес" ПИР'!$B$16+R573*'"Вес" ПИР'!$B$17)/100</f>
        <v>0</v>
      </c>
      <c r="T573" s="39" t="s">
        <v>573</v>
      </c>
      <c r="U573" s="39"/>
      <c r="V573" s="39" t="s">
        <v>1032</v>
      </c>
      <c r="W573" s="39"/>
      <c r="X573" s="72">
        <f>(U573*'"Вес" ПИР'!$B$22+W573*'"Вес" ПИР'!$B$23)/100</f>
        <v>0</v>
      </c>
      <c r="Y573" s="39"/>
      <c r="Z573" s="39"/>
      <c r="AA573" s="39"/>
      <c r="AB573" s="39"/>
      <c r="AC573" s="39"/>
      <c r="AD573" s="39"/>
      <c r="AE573" s="39"/>
      <c r="AF573" s="39"/>
      <c r="AG573" s="38">
        <f>(Z573*'"Вес" ПИР'!$B$28+AB573*'"Вес" ПИР'!$B$29+AD573*'"Вес" ПИР'!$B$30+AF573*'"Вес" ПИР'!$B$31)/100</f>
        <v>0</v>
      </c>
      <c r="AH573" s="39"/>
      <c r="AI573" s="39"/>
      <c r="AJ573" s="39"/>
      <c r="AK573" s="39"/>
      <c r="AL573" s="39"/>
      <c r="AM573" s="39"/>
      <c r="AN573" s="39"/>
      <c r="AO573" s="39"/>
      <c r="AP573" s="39" t="s">
        <v>575</v>
      </c>
      <c r="AQ573" s="39"/>
      <c r="AR573" s="39" t="s">
        <v>575</v>
      </c>
      <c r="AS573" s="39"/>
      <c r="AT573" s="39" t="s">
        <v>575</v>
      </c>
      <c r="AU573" s="39"/>
      <c r="AV573" s="39"/>
      <c r="AW573" s="39"/>
      <c r="AX573" s="39"/>
      <c r="AY573" s="39"/>
      <c r="AZ573" s="39"/>
      <c r="BA573" s="39"/>
      <c r="BB573" s="72">
        <f>(AI573*'"Вес" ПИР'!$B$36+AK573*'"Вес" ПИР'!$B$37+AM573*'"Вес" ПИР'!$B$38+AO573*'"Вес" ПИР'!$B$39+AQ573*'"Вес" ПИР'!$B$40+AS573*'"Вес" ПИР'!$B$41+AU573*'"Вес" ПИР'!$B$42+AW573*'"Вес" ПИР'!$B$43+AY573*'"Вес" ПИР'!$B$44+BA573*'"Вес" ПИР'!$B$45)/100</f>
        <v>0</v>
      </c>
      <c r="BC573" s="39" t="s">
        <v>575</v>
      </c>
      <c r="BD573" s="39"/>
      <c r="BE573" s="39" t="s">
        <v>575</v>
      </c>
      <c r="BF573" s="57"/>
      <c r="BG573" s="72">
        <f>(BD573*'"Вес" ПИР'!$B$50+BF573*'"Вес" ПИР'!$B$51)/100</f>
        <v>0</v>
      </c>
      <c r="BH573" s="39"/>
      <c r="BI573" s="72">
        <v>0</v>
      </c>
      <c r="BJ573" s="39"/>
      <c r="BK573" s="56">
        <v>46249</v>
      </c>
      <c r="BL573" s="38">
        <f>(S573*'"Вес" ПИР'!$B$3+X573*'"Вес" ПИР'!$B$4+AG573*'"Вес" ПИР'!$B$5+BB573*'"Вес" ПИР'!$B$6+BG573*'"Вес" ПИР'!$B$7+BI573*'"Вес" ПИР'!$B$8)/100</f>
        <v>0</v>
      </c>
    </row>
    <row r="574" spans="1:64" ht="28">
      <c r="A574" s="54"/>
      <c r="B574" s="54">
        <v>2026</v>
      </c>
      <c r="C574" s="39" t="s">
        <v>413</v>
      </c>
      <c r="D574" s="39">
        <v>273267200</v>
      </c>
      <c r="E574" s="39" t="s">
        <v>1026</v>
      </c>
      <c r="F574" s="39" t="s">
        <v>1029</v>
      </c>
      <c r="G574" s="39" t="s">
        <v>1051</v>
      </c>
      <c r="H574" s="39" t="s">
        <v>1052</v>
      </c>
      <c r="I574" s="39" t="s">
        <v>125</v>
      </c>
      <c r="J574" s="39"/>
      <c r="K574" s="39" t="s">
        <v>575</v>
      </c>
      <c r="L574" s="39"/>
      <c r="M574" s="39" t="s">
        <v>575</v>
      </c>
      <c r="N574" s="39"/>
      <c r="O574" s="39" t="s">
        <v>575</v>
      </c>
      <c r="P574" s="39"/>
      <c r="Q574" s="39" t="s">
        <v>575</v>
      </c>
      <c r="R574" s="39"/>
      <c r="S574" s="38">
        <f>(J574*'"Вес" ПИР'!$B$13+L574*'"Вес" ПИР'!$B$14+N574*'"Вес" ПИР'!$B$15+P574*'"Вес" ПИР'!$B$16+R574*'"Вес" ПИР'!$B$17)/100</f>
        <v>0</v>
      </c>
      <c r="T574" s="39" t="s">
        <v>573</v>
      </c>
      <c r="U574" s="39"/>
      <c r="V574" s="39" t="s">
        <v>1032</v>
      </c>
      <c r="W574" s="39"/>
      <c r="X574" s="72">
        <f>(U574*'"Вес" ПИР'!$B$22+W574*'"Вес" ПИР'!$B$23)/100</f>
        <v>0</v>
      </c>
      <c r="Y574" s="39"/>
      <c r="Z574" s="39"/>
      <c r="AA574" s="39"/>
      <c r="AB574" s="39"/>
      <c r="AC574" s="39"/>
      <c r="AD574" s="39"/>
      <c r="AE574" s="39"/>
      <c r="AF574" s="39"/>
      <c r="AG574" s="38">
        <f>(Z574*'"Вес" ПИР'!$B$28+AB574*'"Вес" ПИР'!$B$29+AD574*'"Вес" ПИР'!$B$30+AF574*'"Вес" ПИР'!$B$31)/100</f>
        <v>0</v>
      </c>
      <c r="AH574" s="39"/>
      <c r="AI574" s="39"/>
      <c r="AJ574" s="39"/>
      <c r="AK574" s="39"/>
      <c r="AL574" s="39"/>
      <c r="AM574" s="39"/>
      <c r="AN574" s="39"/>
      <c r="AO574" s="39"/>
      <c r="AP574" s="39" t="s">
        <v>575</v>
      </c>
      <c r="AQ574" s="39"/>
      <c r="AR574" s="39" t="s">
        <v>575</v>
      </c>
      <c r="AS574" s="39"/>
      <c r="AT574" s="39" t="s">
        <v>575</v>
      </c>
      <c r="AU574" s="39"/>
      <c r="AV574" s="39"/>
      <c r="AW574" s="39"/>
      <c r="AX574" s="39"/>
      <c r="AY574" s="39"/>
      <c r="AZ574" s="39"/>
      <c r="BA574" s="39"/>
      <c r="BB574" s="72">
        <f>(AI574*'"Вес" ПИР'!$B$36+AK574*'"Вес" ПИР'!$B$37+AM574*'"Вес" ПИР'!$B$38+AO574*'"Вес" ПИР'!$B$39+AQ574*'"Вес" ПИР'!$B$40+AS574*'"Вес" ПИР'!$B$41+AU574*'"Вес" ПИР'!$B$42+AW574*'"Вес" ПИР'!$B$43+AY574*'"Вес" ПИР'!$B$44+BA574*'"Вес" ПИР'!$B$45)/100</f>
        <v>0</v>
      </c>
      <c r="BC574" s="39" t="s">
        <v>575</v>
      </c>
      <c r="BD574" s="39"/>
      <c r="BE574" s="39" t="s">
        <v>575</v>
      </c>
      <c r="BF574" s="57"/>
      <c r="BG574" s="72">
        <f>(BD574*'"Вес" ПИР'!$B$50+BF574*'"Вес" ПИР'!$B$51)/100</f>
        <v>0</v>
      </c>
      <c r="BH574" s="39"/>
      <c r="BI574" s="72">
        <v>0</v>
      </c>
      <c r="BJ574" s="39"/>
      <c r="BK574" s="56">
        <v>46249</v>
      </c>
      <c r="BL574" s="38">
        <f>(S574*'"Вес" ПИР'!$B$3+X574*'"Вес" ПИР'!$B$4+AG574*'"Вес" ПИР'!$B$5+BB574*'"Вес" ПИР'!$B$6+BG574*'"Вес" ПИР'!$B$7+BI574*'"Вес" ПИР'!$B$8)/100</f>
        <v>0</v>
      </c>
    </row>
    <row r="575" spans="1:64" ht="28">
      <c r="A575" s="54"/>
      <c r="B575" s="54">
        <v>2026</v>
      </c>
      <c r="C575" s="39" t="s">
        <v>413</v>
      </c>
      <c r="D575" s="39">
        <v>273273200</v>
      </c>
      <c r="E575" s="39" t="s">
        <v>1026</v>
      </c>
      <c r="F575" s="39" t="s">
        <v>1029</v>
      </c>
      <c r="G575" s="39" t="s">
        <v>1053</v>
      </c>
      <c r="H575" s="39" t="s">
        <v>1054</v>
      </c>
      <c r="I575" s="39" t="s">
        <v>125</v>
      </c>
      <c r="J575" s="39"/>
      <c r="K575" s="39" t="s">
        <v>575</v>
      </c>
      <c r="L575" s="39"/>
      <c r="M575" s="39" t="s">
        <v>575</v>
      </c>
      <c r="N575" s="39"/>
      <c r="O575" s="39" t="s">
        <v>575</v>
      </c>
      <c r="P575" s="39"/>
      <c r="Q575" s="39" t="s">
        <v>575</v>
      </c>
      <c r="R575" s="39"/>
      <c r="S575" s="38">
        <f>(J575*'"Вес" ПИР'!$B$13+L575*'"Вес" ПИР'!$B$14+N575*'"Вес" ПИР'!$B$15+P575*'"Вес" ПИР'!$B$16+R575*'"Вес" ПИР'!$B$17)/100</f>
        <v>0</v>
      </c>
      <c r="T575" s="39" t="s">
        <v>573</v>
      </c>
      <c r="U575" s="39"/>
      <c r="V575" s="39" t="s">
        <v>1032</v>
      </c>
      <c r="W575" s="39"/>
      <c r="X575" s="72">
        <f>(U575*'"Вес" ПИР'!$B$22+W575*'"Вес" ПИР'!$B$23)/100</f>
        <v>0</v>
      </c>
      <c r="Y575" s="39"/>
      <c r="Z575" s="39"/>
      <c r="AA575" s="39"/>
      <c r="AB575" s="39"/>
      <c r="AC575" s="39"/>
      <c r="AD575" s="39"/>
      <c r="AE575" s="39"/>
      <c r="AF575" s="39"/>
      <c r="AG575" s="38">
        <f>(Z575*'"Вес" ПИР'!$B$28+AB575*'"Вес" ПИР'!$B$29+AD575*'"Вес" ПИР'!$B$30+AF575*'"Вес" ПИР'!$B$31)/100</f>
        <v>0</v>
      </c>
      <c r="AH575" s="39"/>
      <c r="AI575" s="39"/>
      <c r="AJ575" s="39"/>
      <c r="AK575" s="39"/>
      <c r="AL575" s="39"/>
      <c r="AM575" s="39"/>
      <c r="AN575" s="39"/>
      <c r="AO575" s="39"/>
      <c r="AP575" s="39" t="s">
        <v>575</v>
      </c>
      <c r="AQ575" s="39"/>
      <c r="AR575" s="39" t="s">
        <v>575</v>
      </c>
      <c r="AS575" s="39"/>
      <c r="AT575" s="39" t="s">
        <v>575</v>
      </c>
      <c r="AU575" s="39"/>
      <c r="AV575" s="39"/>
      <c r="AW575" s="39"/>
      <c r="AX575" s="39"/>
      <c r="AY575" s="39"/>
      <c r="AZ575" s="39"/>
      <c r="BA575" s="39"/>
      <c r="BB575" s="72">
        <f>(AI575*'"Вес" ПИР'!$B$36+AK575*'"Вес" ПИР'!$B$37+AM575*'"Вес" ПИР'!$B$38+AO575*'"Вес" ПИР'!$B$39+AQ575*'"Вес" ПИР'!$B$40+AS575*'"Вес" ПИР'!$B$41+AU575*'"Вес" ПИР'!$B$42+AW575*'"Вес" ПИР'!$B$43+AY575*'"Вес" ПИР'!$B$44+BA575*'"Вес" ПИР'!$B$45)/100</f>
        <v>0</v>
      </c>
      <c r="BC575" s="39" t="s">
        <v>575</v>
      </c>
      <c r="BD575" s="39"/>
      <c r="BE575" s="39" t="s">
        <v>575</v>
      </c>
      <c r="BF575" s="57"/>
      <c r="BG575" s="72">
        <f>(BD575*'"Вес" ПИР'!$B$50+BF575*'"Вес" ПИР'!$B$51)/100</f>
        <v>0</v>
      </c>
      <c r="BH575" s="39"/>
      <c r="BI575" s="72">
        <v>0</v>
      </c>
      <c r="BJ575" s="39"/>
      <c r="BK575" s="56">
        <v>46249</v>
      </c>
      <c r="BL575" s="38">
        <f>(S575*'"Вес" ПИР'!$B$3+X575*'"Вес" ПИР'!$B$4+AG575*'"Вес" ПИР'!$B$5+BB575*'"Вес" ПИР'!$B$6+BG575*'"Вес" ПИР'!$B$7+BI575*'"Вес" ПИР'!$B$8)/100</f>
        <v>0</v>
      </c>
    </row>
    <row r="576" spans="1:64" ht="28">
      <c r="A576" s="54"/>
      <c r="B576" s="54">
        <v>2026</v>
      </c>
      <c r="C576" s="39" t="s">
        <v>413</v>
      </c>
      <c r="D576" s="39">
        <v>273273300</v>
      </c>
      <c r="E576" s="39" t="s">
        <v>1026</v>
      </c>
      <c r="F576" s="39" t="s">
        <v>1029</v>
      </c>
      <c r="G576" s="39" t="s">
        <v>1053</v>
      </c>
      <c r="H576" s="39" t="s">
        <v>1055</v>
      </c>
      <c r="I576" s="39" t="s">
        <v>125</v>
      </c>
      <c r="J576" s="39"/>
      <c r="K576" s="39" t="s">
        <v>575</v>
      </c>
      <c r="L576" s="39"/>
      <c r="M576" s="39" t="s">
        <v>575</v>
      </c>
      <c r="N576" s="39"/>
      <c r="O576" s="39" t="s">
        <v>575</v>
      </c>
      <c r="P576" s="39"/>
      <c r="Q576" s="39" t="s">
        <v>575</v>
      </c>
      <c r="R576" s="39"/>
      <c r="S576" s="38">
        <f>(J576*'"Вес" ПИР'!$B$13+L576*'"Вес" ПИР'!$B$14+N576*'"Вес" ПИР'!$B$15+P576*'"Вес" ПИР'!$B$16+R576*'"Вес" ПИР'!$B$17)/100</f>
        <v>0</v>
      </c>
      <c r="T576" s="39" t="s">
        <v>573</v>
      </c>
      <c r="U576" s="39"/>
      <c r="V576" s="39" t="s">
        <v>1032</v>
      </c>
      <c r="W576" s="39"/>
      <c r="X576" s="72">
        <f>(U576*'"Вес" ПИР'!$B$22+W576*'"Вес" ПИР'!$B$23)/100</f>
        <v>0</v>
      </c>
      <c r="Y576" s="39"/>
      <c r="Z576" s="39"/>
      <c r="AA576" s="39"/>
      <c r="AB576" s="39"/>
      <c r="AC576" s="39"/>
      <c r="AD576" s="39"/>
      <c r="AE576" s="39"/>
      <c r="AF576" s="39"/>
      <c r="AG576" s="38">
        <f>(Z576*'"Вес" ПИР'!$B$28+AB576*'"Вес" ПИР'!$B$29+AD576*'"Вес" ПИР'!$B$30+AF576*'"Вес" ПИР'!$B$31)/100</f>
        <v>0</v>
      </c>
      <c r="AH576" s="39"/>
      <c r="AI576" s="39"/>
      <c r="AJ576" s="39"/>
      <c r="AK576" s="39"/>
      <c r="AL576" s="39"/>
      <c r="AM576" s="39"/>
      <c r="AN576" s="39"/>
      <c r="AO576" s="39"/>
      <c r="AP576" s="39" t="s">
        <v>575</v>
      </c>
      <c r="AQ576" s="39"/>
      <c r="AR576" s="39" t="s">
        <v>575</v>
      </c>
      <c r="AS576" s="39"/>
      <c r="AT576" s="39" t="s">
        <v>575</v>
      </c>
      <c r="AU576" s="39"/>
      <c r="AV576" s="39"/>
      <c r="AW576" s="39"/>
      <c r="AX576" s="39"/>
      <c r="AY576" s="39"/>
      <c r="AZ576" s="39"/>
      <c r="BA576" s="39"/>
      <c r="BB576" s="72">
        <f>(AI576*'"Вес" ПИР'!$B$36+AK576*'"Вес" ПИР'!$B$37+AM576*'"Вес" ПИР'!$B$38+AO576*'"Вес" ПИР'!$B$39+AQ576*'"Вес" ПИР'!$B$40+AS576*'"Вес" ПИР'!$B$41+AU576*'"Вес" ПИР'!$B$42+AW576*'"Вес" ПИР'!$B$43+AY576*'"Вес" ПИР'!$B$44+BA576*'"Вес" ПИР'!$B$45)/100</f>
        <v>0</v>
      </c>
      <c r="BC576" s="39" t="s">
        <v>575</v>
      </c>
      <c r="BD576" s="39"/>
      <c r="BE576" s="39" t="s">
        <v>575</v>
      </c>
      <c r="BF576" s="57"/>
      <c r="BG576" s="72">
        <f>(BD576*'"Вес" ПИР'!$B$50+BF576*'"Вес" ПИР'!$B$51)/100</f>
        <v>0</v>
      </c>
      <c r="BH576" s="39"/>
      <c r="BI576" s="72">
        <v>0</v>
      </c>
      <c r="BJ576" s="39"/>
      <c r="BK576" s="56">
        <v>46249</v>
      </c>
      <c r="BL576" s="38">
        <f>(S576*'"Вес" ПИР'!$B$3+X576*'"Вес" ПИР'!$B$4+AG576*'"Вес" ПИР'!$B$5+BB576*'"Вес" ПИР'!$B$6+BG576*'"Вес" ПИР'!$B$7+BI576*'"Вес" ПИР'!$B$8)/100</f>
        <v>0</v>
      </c>
    </row>
    <row r="577" spans="1:64" ht="28">
      <c r="A577" s="54"/>
      <c r="B577" s="54">
        <v>2026</v>
      </c>
      <c r="C577" s="39" t="s">
        <v>413</v>
      </c>
      <c r="D577" s="39">
        <v>273233300</v>
      </c>
      <c r="E577" s="39" t="s">
        <v>1026</v>
      </c>
      <c r="F577" s="39" t="s">
        <v>1029</v>
      </c>
      <c r="G577" s="39" t="s">
        <v>1033</v>
      </c>
      <c r="H577" s="39" t="s">
        <v>1056</v>
      </c>
      <c r="I577" s="39" t="s">
        <v>125</v>
      </c>
      <c r="J577" s="39"/>
      <c r="K577" s="39" t="s">
        <v>575</v>
      </c>
      <c r="L577" s="39"/>
      <c r="M577" s="39" t="s">
        <v>575</v>
      </c>
      <c r="N577" s="39"/>
      <c r="O577" s="39" t="s">
        <v>575</v>
      </c>
      <c r="P577" s="39"/>
      <c r="Q577" s="39" t="s">
        <v>575</v>
      </c>
      <c r="R577" s="39"/>
      <c r="S577" s="38">
        <f>(J577*'"Вес" ПИР'!$B$13+L577*'"Вес" ПИР'!$B$14+N577*'"Вес" ПИР'!$B$15+P577*'"Вес" ПИР'!$B$16+R577*'"Вес" ПИР'!$B$17)/100</f>
        <v>0</v>
      </c>
      <c r="T577" s="39" t="s">
        <v>573</v>
      </c>
      <c r="U577" s="39"/>
      <c r="V577" s="39" t="s">
        <v>1032</v>
      </c>
      <c r="W577" s="39"/>
      <c r="X577" s="72">
        <f>(U577*'"Вес" ПИР'!$B$22+W577*'"Вес" ПИР'!$B$23)/100</f>
        <v>0</v>
      </c>
      <c r="Y577" s="39"/>
      <c r="Z577" s="39"/>
      <c r="AA577" s="39"/>
      <c r="AB577" s="39"/>
      <c r="AC577" s="39"/>
      <c r="AD577" s="39"/>
      <c r="AE577" s="39"/>
      <c r="AF577" s="39"/>
      <c r="AG577" s="38">
        <f>(Z577*'"Вес" ПИР'!$B$28+AB577*'"Вес" ПИР'!$B$29+AD577*'"Вес" ПИР'!$B$30+AF577*'"Вес" ПИР'!$B$31)/100</f>
        <v>0</v>
      </c>
      <c r="AH577" s="39"/>
      <c r="AI577" s="39"/>
      <c r="AJ577" s="39"/>
      <c r="AK577" s="39"/>
      <c r="AL577" s="39"/>
      <c r="AM577" s="39"/>
      <c r="AN577" s="39"/>
      <c r="AO577" s="39"/>
      <c r="AP577" s="39" t="s">
        <v>575</v>
      </c>
      <c r="AQ577" s="39"/>
      <c r="AR577" s="39" t="s">
        <v>575</v>
      </c>
      <c r="AS577" s="39"/>
      <c r="AT577" s="39" t="s">
        <v>575</v>
      </c>
      <c r="AU577" s="39"/>
      <c r="AV577" s="39"/>
      <c r="AW577" s="39"/>
      <c r="AX577" s="39"/>
      <c r="AY577" s="39"/>
      <c r="AZ577" s="39"/>
      <c r="BA577" s="39"/>
      <c r="BB577" s="72">
        <f>(AI577*'"Вес" ПИР'!$B$36+AK577*'"Вес" ПИР'!$B$37+AM577*'"Вес" ПИР'!$B$38+AO577*'"Вес" ПИР'!$B$39+AQ577*'"Вес" ПИР'!$B$40+AS577*'"Вес" ПИР'!$B$41+AU577*'"Вес" ПИР'!$B$42+AW577*'"Вес" ПИР'!$B$43+AY577*'"Вес" ПИР'!$B$44+BA577*'"Вес" ПИР'!$B$45)/100</f>
        <v>0</v>
      </c>
      <c r="BC577" s="39" t="s">
        <v>575</v>
      </c>
      <c r="BD577" s="39"/>
      <c r="BE577" s="39" t="s">
        <v>575</v>
      </c>
      <c r="BF577" s="57"/>
      <c r="BG577" s="72">
        <f>(BD577*'"Вес" ПИР'!$B$50+BF577*'"Вес" ПИР'!$B$51)/100</f>
        <v>0</v>
      </c>
      <c r="BH577" s="39"/>
      <c r="BI577" s="72">
        <v>0</v>
      </c>
      <c r="BJ577" s="39"/>
      <c r="BK577" s="56">
        <v>46249</v>
      </c>
      <c r="BL577" s="38">
        <f>(S577*'"Вес" ПИР'!$B$3+X577*'"Вес" ПИР'!$B$4+AG577*'"Вес" ПИР'!$B$5+BB577*'"Вес" ПИР'!$B$6+BG577*'"Вес" ПИР'!$B$7+BI577*'"Вес" ПИР'!$B$8)/100</f>
        <v>0</v>
      </c>
    </row>
    <row r="578" spans="1:64" ht="28">
      <c r="A578" s="54"/>
      <c r="B578" s="54">
        <v>2026</v>
      </c>
      <c r="C578" s="39" t="s">
        <v>413</v>
      </c>
      <c r="D578" s="39">
        <v>273269100</v>
      </c>
      <c r="E578" s="39" t="s">
        <v>1026</v>
      </c>
      <c r="F578" s="39" t="s">
        <v>1029</v>
      </c>
      <c r="G578" s="39" t="s">
        <v>1057</v>
      </c>
      <c r="H578" s="39" t="s">
        <v>1058</v>
      </c>
      <c r="I578" s="39" t="s">
        <v>125</v>
      </c>
      <c r="J578" s="39"/>
      <c r="K578" s="39" t="s">
        <v>575</v>
      </c>
      <c r="L578" s="39"/>
      <c r="M578" s="39" t="s">
        <v>575</v>
      </c>
      <c r="N578" s="39"/>
      <c r="O578" s="39" t="s">
        <v>575</v>
      </c>
      <c r="P578" s="39"/>
      <c r="Q578" s="39" t="s">
        <v>575</v>
      </c>
      <c r="R578" s="39"/>
      <c r="S578" s="38">
        <f>(J578*'"Вес" ПИР'!$B$13+L578*'"Вес" ПИР'!$B$14+N578*'"Вес" ПИР'!$B$15+P578*'"Вес" ПИР'!$B$16+R578*'"Вес" ПИР'!$B$17)/100</f>
        <v>0</v>
      </c>
      <c r="T578" s="39" t="s">
        <v>573</v>
      </c>
      <c r="U578" s="39"/>
      <c r="V578" s="39" t="s">
        <v>1032</v>
      </c>
      <c r="W578" s="39"/>
      <c r="X578" s="72">
        <f>(U578*'"Вес" ПИР'!$B$22+W578*'"Вес" ПИР'!$B$23)/100</f>
        <v>0</v>
      </c>
      <c r="Y578" s="39"/>
      <c r="Z578" s="39"/>
      <c r="AA578" s="39"/>
      <c r="AB578" s="39"/>
      <c r="AC578" s="39"/>
      <c r="AD578" s="39"/>
      <c r="AE578" s="39"/>
      <c r="AF578" s="39"/>
      <c r="AG578" s="38">
        <f>(Z578*'"Вес" ПИР'!$B$28+AB578*'"Вес" ПИР'!$B$29+AD578*'"Вес" ПИР'!$B$30+AF578*'"Вес" ПИР'!$B$31)/100</f>
        <v>0</v>
      </c>
      <c r="AH578" s="39"/>
      <c r="AI578" s="39"/>
      <c r="AJ578" s="39"/>
      <c r="AK578" s="39"/>
      <c r="AL578" s="39"/>
      <c r="AM578" s="39"/>
      <c r="AN578" s="39"/>
      <c r="AO578" s="39"/>
      <c r="AP578" s="39" t="s">
        <v>575</v>
      </c>
      <c r="AQ578" s="39"/>
      <c r="AR578" s="39" t="s">
        <v>575</v>
      </c>
      <c r="AS578" s="39"/>
      <c r="AT578" s="39" t="s">
        <v>575</v>
      </c>
      <c r="AU578" s="39"/>
      <c r="AV578" s="39"/>
      <c r="AW578" s="39"/>
      <c r="AX578" s="39"/>
      <c r="AY578" s="39"/>
      <c r="AZ578" s="39"/>
      <c r="BA578" s="39"/>
      <c r="BB578" s="72">
        <f>(AI578*'"Вес" ПИР'!$B$36+AK578*'"Вес" ПИР'!$B$37+AM578*'"Вес" ПИР'!$B$38+AO578*'"Вес" ПИР'!$B$39+AQ578*'"Вес" ПИР'!$B$40+AS578*'"Вес" ПИР'!$B$41+AU578*'"Вес" ПИР'!$B$42+AW578*'"Вес" ПИР'!$B$43+AY578*'"Вес" ПИР'!$B$44+BA578*'"Вес" ПИР'!$B$45)/100</f>
        <v>0</v>
      </c>
      <c r="BC578" s="39" t="s">
        <v>575</v>
      </c>
      <c r="BD578" s="39"/>
      <c r="BE578" s="39" t="s">
        <v>575</v>
      </c>
      <c r="BF578" s="57"/>
      <c r="BG578" s="72">
        <f>(BD578*'"Вес" ПИР'!$B$50+BF578*'"Вес" ПИР'!$B$51)/100</f>
        <v>0</v>
      </c>
      <c r="BH578" s="39"/>
      <c r="BI578" s="72">
        <v>0</v>
      </c>
      <c r="BJ578" s="39"/>
      <c r="BK578" s="56">
        <v>46249</v>
      </c>
      <c r="BL578" s="38">
        <f>(S578*'"Вес" ПИР'!$B$3+X578*'"Вес" ПИР'!$B$4+AG578*'"Вес" ПИР'!$B$5+BB578*'"Вес" ПИР'!$B$6+BG578*'"Вес" ПИР'!$B$7+BI578*'"Вес" ПИР'!$B$8)/100</f>
        <v>0</v>
      </c>
    </row>
    <row r="579" spans="1:64" ht="28">
      <c r="A579" s="54"/>
      <c r="B579" s="54">
        <v>2026</v>
      </c>
      <c r="C579" s="39" t="s">
        <v>413</v>
      </c>
      <c r="D579" s="39">
        <v>273235100</v>
      </c>
      <c r="E579" s="39" t="s">
        <v>1026</v>
      </c>
      <c r="F579" s="39" t="s">
        <v>1029</v>
      </c>
      <c r="G579" s="39" t="s">
        <v>1059</v>
      </c>
      <c r="H579" s="39" t="s">
        <v>275</v>
      </c>
      <c r="I579" s="39" t="s">
        <v>125</v>
      </c>
      <c r="J579" s="39"/>
      <c r="K579" s="39" t="s">
        <v>575</v>
      </c>
      <c r="L579" s="39"/>
      <c r="M579" s="39" t="s">
        <v>575</v>
      </c>
      <c r="N579" s="39"/>
      <c r="O579" s="39" t="s">
        <v>575</v>
      </c>
      <c r="P579" s="39"/>
      <c r="Q579" s="39" t="s">
        <v>575</v>
      </c>
      <c r="R579" s="39"/>
      <c r="S579" s="38">
        <f>(J579*'"Вес" ПИР'!$B$13+L579*'"Вес" ПИР'!$B$14+N579*'"Вес" ПИР'!$B$15+P579*'"Вес" ПИР'!$B$16+R579*'"Вес" ПИР'!$B$17)/100</f>
        <v>0</v>
      </c>
      <c r="T579" s="39" t="s">
        <v>573</v>
      </c>
      <c r="U579" s="39"/>
      <c r="V579" s="39" t="s">
        <v>1032</v>
      </c>
      <c r="W579" s="39"/>
      <c r="X579" s="72">
        <f>(U579*'"Вес" ПИР'!$B$22+W579*'"Вес" ПИР'!$B$23)/100</f>
        <v>0</v>
      </c>
      <c r="Y579" s="39"/>
      <c r="Z579" s="39"/>
      <c r="AA579" s="39"/>
      <c r="AB579" s="39"/>
      <c r="AC579" s="39"/>
      <c r="AD579" s="39"/>
      <c r="AE579" s="39"/>
      <c r="AF579" s="39"/>
      <c r="AG579" s="38">
        <f>(Z579*'"Вес" ПИР'!$B$28+AB579*'"Вес" ПИР'!$B$29+AD579*'"Вес" ПИР'!$B$30+AF579*'"Вес" ПИР'!$B$31)/100</f>
        <v>0</v>
      </c>
      <c r="AH579" s="39"/>
      <c r="AI579" s="39"/>
      <c r="AJ579" s="39"/>
      <c r="AK579" s="39"/>
      <c r="AL579" s="39"/>
      <c r="AM579" s="39"/>
      <c r="AN579" s="39"/>
      <c r="AO579" s="39"/>
      <c r="AP579" s="39" t="s">
        <v>575</v>
      </c>
      <c r="AQ579" s="39"/>
      <c r="AR579" s="39" t="s">
        <v>575</v>
      </c>
      <c r="AS579" s="39"/>
      <c r="AT579" s="39" t="s">
        <v>575</v>
      </c>
      <c r="AU579" s="39"/>
      <c r="AV579" s="39"/>
      <c r="AW579" s="39"/>
      <c r="AX579" s="39"/>
      <c r="AY579" s="39"/>
      <c r="AZ579" s="39"/>
      <c r="BA579" s="39"/>
      <c r="BB579" s="72">
        <f>(AI579*'"Вес" ПИР'!$B$36+AK579*'"Вес" ПИР'!$B$37+AM579*'"Вес" ПИР'!$B$38+AO579*'"Вес" ПИР'!$B$39+AQ579*'"Вес" ПИР'!$B$40+AS579*'"Вес" ПИР'!$B$41+AU579*'"Вес" ПИР'!$B$42+AW579*'"Вес" ПИР'!$B$43+AY579*'"Вес" ПИР'!$B$44+BA579*'"Вес" ПИР'!$B$45)/100</f>
        <v>0</v>
      </c>
      <c r="BC579" s="39" t="s">
        <v>575</v>
      </c>
      <c r="BD579" s="39"/>
      <c r="BE579" s="39" t="s">
        <v>575</v>
      </c>
      <c r="BF579" s="57"/>
      <c r="BG579" s="72">
        <f>(BD579*'"Вес" ПИР'!$B$50+BF579*'"Вес" ПИР'!$B$51)/100</f>
        <v>0</v>
      </c>
      <c r="BH579" s="39"/>
      <c r="BI579" s="72">
        <v>0</v>
      </c>
      <c r="BJ579" s="39"/>
      <c r="BK579" s="56">
        <v>46249</v>
      </c>
      <c r="BL579" s="38">
        <f>(S579*'"Вес" ПИР'!$B$3+X579*'"Вес" ПИР'!$B$4+AG579*'"Вес" ПИР'!$B$5+BB579*'"Вес" ПИР'!$B$6+BG579*'"Вес" ПИР'!$B$7+BI579*'"Вес" ПИР'!$B$8)/100</f>
        <v>0</v>
      </c>
    </row>
    <row r="580" spans="1:64" ht="28">
      <c r="A580" s="54"/>
      <c r="B580" s="54">
        <v>2026</v>
      </c>
      <c r="C580" s="39" t="s">
        <v>413</v>
      </c>
      <c r="D580" s="39">
        <v>273239200</v>
      </c>
      <c r="E580" s="39" t="s">
        <v>1026</v>
      </c>
      <c r="F580" s="39" t="s">
        <v>1029</v>
      </c>
      <c r="G580" s="39" t="s">
        <v>1060</v>
      </c>
      <c r="H580" s="39" t="s">
        <v>1061</v>
      </c>
      <c r="I580" s="39" t="s">
        <v>125</v>
      </c>
      <c r="J580" s="39"/>
      <c r="K580" s="39" t="s">
        <v>575</v>
      </c>
      <c r="L580" s="39"/>
      <c r="M580" s="39" t="s">
        <v>575</v>
      </c>
      <c r="N580" s="39"/>
      <c r="O580" s="39" t="s">
        <v>575</v>
      </c>
      <c r="P580" s="39"/>
      <c r="Q580" s="39" t="s">
        <v>575</v>
      </c>
      <c r="R580" s="39"/>
      <c r="S580" s="38">
        <f>(J580*'"Вес" ПИР'!$B$13+L580*'"Вес" ПИР'!$B$14+N580*'"Вес" ПИР'!$B$15+P580*'"Вес" ПИР'!$B$16+R580*'"Вес" ПИР'!$B$17)/100</f>
        <v>0</v>
      </c>
      <c r="T580" s="39" t="s">
        <v>573</v>
      </c>
      <c r="U580" s="39"/>
      <c r="V580" s="39" t="s">
        <v>1032</v>
      </c>
      <c r="W580" s="39"/>
      <c r="X580" s="72">
        <f>(U580*'"Вес" ПИР'!$B$22+W580*'"Вес" ПИР'!$B$23)/100</f>
        <v>0</v>
      </c>
      <c r="Y580" s="39"/>
      <c r="Z580" s="39"/>
      <c r="AA580" s="39"/>
      <c r="AB580" s="39"/>
      <c r="AC580" s="39"/>
      <c r="AD580" s="39"/>
      <c r="AE580" s="39"/>
      <c r="AF580" s="39"/>
      <c r="AG580" s="38">
        <f>(Z580*'"Вес" ПИР'!$B$28+AB580*'"Вес" ПИР'!$B$29+AD580*'"Вес" ПИР'!$B$30+AF580*'"Вес" ПИР'!$B$31)/100</f>
        <v>0</v>
      </c>
      <c r="AH580" s="39"/>
      <c r="AI580" s="39"/>
      <c r="AJ580" s="39"/>
      <c r="AK580" s="39"/>
      <c r="AL580" s="39"/>
      <c r="AM580" s="39"/>
      <c r="AN580" s="39"/>
      <c r="AO580" s="39"/>
      <c r="AP580" s="39" t="s">
        <v>575</v>
      </c>
      <c r="AQ580" s="39"/>
      <c r="AR580" s="39" t="s">
        <v>575</v>
      </c>
      <c r="AS580" s="39"/>
      <c r="AT580" s="39" t="s">
        <v>575</v>
      </c>
      <c r="AU580" s="39"/>
      <c r="AV580" s="39"/>
      <c r="AW580" s="39"/>
      <c r="AX580" s="39"/>
      <c r="AY580" s="39"/>
      <c r="AZ580" s="39"/>
      <c r="BA580" s="39"/>
      <c r="BB580" s="72">
        <f>(AI580*'"Вес" ПИР'!$B$36+AK580*'"Вес" ПИР'!$B$37+AM580*'"Вес" ПИР'!$B$38+AO580*'"Вес" ПИР'!$B$39+AQ580*'"Вес" ПИР'!$B$40+AS580*'"Вес" ПИР'!$B$41+AU580*'"Вес" ПИР'!$B$42+AW580*'"Вес" ПИР'!$B$43+AY580*'"Вес" ПИР'!$B$44+BA580*'"Вес" ПИР'!$B$45)/100</f>
        <v>0</v>
      </c>
      <c r="BC580" s="39" t="s">
        <v>575</v>
      </c>
      <c r="BD580" s="39"/>
      <c r="BE580" s="39" t="s">
        <v>575</v>
      </c>
      <c r="BF580" s="57"/>
      <c r="BG580" s="72">
        <f>(BD580*'"Вес" ПИР'!$B$50+BF580*'"Вес" ПИР'!$B$51)/100</f>
        <v>0</v>
      </c>
      <c r="BH580" s="39"/>
      <c r="BI580" s="72">
        <v>0</v>
      </c>
      <c r="BJ580" s="39"/>
      <c r="BK580" s="56">
        <v>46249</v>
      </c>
      <c r="BL580" s="38">
        <f>(S580*'"Вес" ПИР'!$B$3+X580*'"Вес" ПИР'!$B$4+AG580*'"Вес" ПИР'!$B$5+BB580*'"Вес" ПИР'!$B$6+BG580*'"Вес" ПИР'!$B$7+BI580*'"Вес" ПИР'!$B$8)/100</f>
        <v>0</v>
      </c>
    </row>
    <row r="581" spans="1:64" ht="28">
      <c r="A581" s="54"/>
      <c r="B581" s="54">
        <v>2026</v>
      </c>
      <c r="C581" s="39" t="s">
        <v>413</v>
      </c>
      <c r="D581" s="39">
        <v>273235200</v>
      </c>
      <c r="E581" s="39" t="s">
        <v>1026</v>
      </c>
      <c r="F581" s="39" t="s">
        <v>1029</v>
      </c>
      <c r="G581" s="39" t="s">
        <v>1062</v>
      </c>
      <c r="H581" s="39" t="s">
        <v>540</v>
      </c>
      <c r="I581" s="39" t="s">
        <v>125</v>
      </c>
      <c r="J581" s="39"/>
      <c r="K581" s="39" t="s">
        <v>575</v>
      </c>
      <c r="L581" s="39"/>
      <c r="M581" s="39" t="s">
        <v>575</v>
      </c>
      <c r="N581" s="39"/>
      <c r="O581" s="39" t="s">
        <v>575</v>
      </c>
      <c r="P581" s="39"/>
      <c r="Q581" s="39" t="s">
        <v>575</v>
      </c>
      <c r="R581" s="39"/>
      <c r="S581" s="38">
        <f>(J581*'"Вес" ПИР'!$B$13+L581*'"Вес" ПИР'!$B$14+N581*'"Вес" ПИР'!$B$15+P581*'"Вес" ПИР'!$B$16+R581*'"Вес" ПИР'!$B$17)/100</f>
        <v>0</v>
      </c>
      <c r="T581" s="39" t="s">
        <v>573</v>
      </c>
      <c r="U581" s="39"/>
      <c r="V581" s="39" t="s">
        <v>1032</v>
      </c>
      <c r="W581" s="39"/>
      <c r="X581" s="72">
        <f>(U581*'"Вес" ПИР'!$B$22+W581*'"Вес" ПИР'!$B$23)/100</f>
        <v>0</v>
      </c>
      <c r="Y581" s="39"/>
      <c r="Z581" s="39"/>
      <c r="AA581" s="39"/>
      <c r="AB581" s="39"/>
      <c r="AC581" s="39"/>
      <c r="AD581" s="39"/>
      <c r="AE581" s="39"/>
      <c r="AF581" s="39"/>
      <c r="AG581" s="38">
        <f>(Z581*'"Вес" ПИР'!$B$28+AB581*'"Вес" ПИР'!$B$29+AD581*'"Вес" ПИР'!$B$30+AF581*'"Вес" ПИР'!$B$31)/100</f>
        <v>0</v>
      </c>
      <c r="AH581" s="39"/>
      <c r="AI581" s="39"/>
      <c r="AJ581" s="39"/>
      <c r="AK581" s="39"/>
      <c r="AL581" s="39"/>
      <c r="AM581" s="39"/>
      <c r="AN581" s="39"/>
      <c r="AO581" s="39"/>
      <c r="AP581" s="39" t="s">
        <v>575</v>
      </c>
      <c r="AQ581" s="39"/>
      <c r="AR581" s="39" t="s">
        <v>575</v>
      </c>
      <c r="AS581" s="39"/>
      <c r="AT581" s="39" t="s">
        <v>575</v>
      </c>
      <c r="AU581" s="39"/>
      <c r="AV581" s="39"/>
      <c r="AW581" s="39"/>
      <c r="AX581" s="39"/>
      <c r="AY581" s="39"/>
      <c r="AZ581" s="39"/>
      <c r="BA581" s="39"/>
      <c r="BB581" s="72">
        <f>(AI581*'"Вес" ПИР'!$B$36+AK581*'"Вес" ПИР'!$B$37+AM581*'"Вес" ПИР'!$B$38+AO581*'"Вес" ПИР'!$B$39+AQ581*'"Вес" ПИР'!$B$40+AS581*'"Вес" ПИР'!$B$41+AU581*'"Вес" ПИР'!$B$42+AW581*'"Вес" ПИР'!$B$43+AY581*'"Вес" ПИР'!$B$44+BA581*'"Вес" ПИР'!$B$45)/100</f>
        <v>0</v>
      </c>
      <c r="BC581" s="39" t="s">
        <v>575</v>
      </c>
      <c r="BD581" s="39"/>
      <c r="BE581" s="39" t="s">
        <v>575</v>
      </c>
      <c r="BF581" s="57"/>
      <c r="BG581" s="72">
        <f>(BD581*'"Вес" ПИР'!$B$50+BF581*'"Вес" ПИР'!$B$51)/100</f>
        <v>0</v>
      </c>
      <c r="BH581" s="39"/>
      <c r="BI581" s="72">
        <v>0</v>
      </c>
      <c r="BJ581" s="39"/>
      <c r="BK581" s="56">
        <v>46249</v>
      </c>
      <c r="BL581" s="38">
        <f>(S581*'"Вес" ПИР'!$B$3+X581*'"Вес" ПИР'!$B$4+AG581*'"Вес" ПИР'!$B$5+BB581*'"Вес" ПИР'!$B$6+BG581*'"Вес" ПИР'!$B$7+BI581*'"Вес" ПИР'!$B$8)/100</f>
        <v>0</v>
      </c>
    </row>
    <row r="582" spans="1:64" ht="28">
      <c r="A582" s="54"/>
      <c r="B582" s="54">
        <v>2026</v>
      </c>
      <c r="C582" s="39" t="s">
        <v>413</v>
      </c>
      <c r="D582" s="39">
        <v>273264200</v>
      </c>
      <c r="E582" s="39" t="s">
        <v>1026</v>
      </c>
      <c r="F582" s="39" t="s">
        <v>1029</v>
      </c>
      <c r="G582" s="39" t="s">
        <v>1063</v>
      </c>
      <c r="H582" s="39" t="s">
        <v>1064</v>
      </c>
      <c r="I582" s="39" t="s">
        <v>125</v>
      </c>
      <c r="J582" s="39"/>
      <c r="K582" s="39" t="s">
        <v>575</v>
      </c>
      <c r="L582" s="39"/>
      <c r="M582" s="39" t="s">
        <v>575</v>
      </c>
      <c r="N582" s="39"/>
      <c r="O582" s="39" t="s">
        <v>575</v>
      </c>
      <c r="P582" s="39"/>
      <c r="Q582" s="39" t="s">
        <v>575</v>
      </c>
      <c r="R582" s="39"/>
      <c r="S582" s="38">
        <f>(J582*'"Вес" ПИР'!$B$13+L582*'"Вес" ПИР'!$B$14+N582*'"Вес" ПИР'!$B$15+P582*'"Вес" ПИР'!$B$16+R582*'"Вес" ПИР'!$B$17)/100</f>
        <v>0</v>
      </c>
      <c r="T582" s="39" t="s">
        <v>573</v>
      </c>
      <c r="U582" s="39"/>
      <c r="V582" s="39" t="s">
        <v>1032</v>
      </c>
      <c r="W582" s="39"/>
      <c r="X582" s="72">
        <f>(U582*'"Вес" ПИР'!$B$22+W582*'"Вес" ПИР'!$B$23)/100</f>
        <v>0</v>
      </c>
      <c r="Y582" s="39"/>
      <c r="Z582" s="39"/>
      <c r="AA582" s="39"/>
      <c r="AB582" s="39"/>
      <c r="AC582" s="39"/>
      <c r="AD582" s="39"/>
      <c r="AE582" s="39"/>
      <c r="AF582" s="39"/>
      <c r="AG582" s="38">
        <f>(Z582*'"Вес" ПИР'!$B$28+AB582*'"Вес" ПИР'!$B$29+AD582*'"Вес" ПИР'!$B$30+AF582*'"Вес" ПИР'!$B$31)/100</f>
        <v>0</v>
      </c>
      <c r="AH582" s="39"/>
      <c r="AI582" s="39"/>
      <c r="AJ582" s="39"/>
      <c r="AK582" s="39"/>
      <c r="AL582" s="39"/>
      <c r="AM582" s="39"/>
      <c r="AN582" s="39"/>
      <c r="AO582" s="39"/>
      <c r="AP582" s="39" t="s">
        <v>575</v>
      </c>
      <c r="AQ582" s="39"/>
      <c r="AR582" s="39" t="s">
        <v>575</v>
      </c>
      <c r="AS582" s="39"/>
      <c r="AT582" s="39" t="s">
        <v>575</v>
      </c>
      <c r="AU582" s="39"/>
      <c r="AV582" s="39"/>
      <c r="AW582" s="39"/>
      <c r="AX582" s="39"/>
      <c r="AY582" s="39"/>
      <c r="AZ582" s="39"/>
      <c r="BA582" s="39"/>
      <c r="BB582" s="72">
        <f>(AI582*'"Вес" ПИР'!$B$36+AK582*'"Вес" ПИР'!$B$37+AM582*'"Вес" ПИР'!$B$38+AO582*'"Вес" ПИР'!$B$39+AQ582*'"Вес" ПИР'!$B$40+AS582*'"Вес" ПИР'!$B$41+AU582*'"Вес" ПИР'!$B$42+AW582*'"Вес" ПИР'!$B$43+AY582*'"Вес" ПИР'!$B$44+BA582*'"Вес" ПИР'!$B$45)/100</f>
        <v>0</v>
      </c>
      <c r="BC582" s="39" t="s">
        <v>575</v>
      </c>
      <c r="BD582" s="39"/>
      <c r="BE582" s="39" t="s">
        <v>575</v>
      </c>
      <c r="BF582" s="57"/>
      <c r="BG582" s="72">
        <f>(BD582*'"Вес" ПИР'!$B$50+BF582*'"Вес" ПИР'!$B$51)/100</f>
        <v>0</v>
      </c>
      <c r="BH582" s="39"/>
      <c r="BI582" s="72">
        <v>0</v>
      </c>
      <c r="BJ582" s="39"/>
      <c r="BK582" s="56">
        <v>46249</v>
      </c>
      <c r="BL582" s="38">
        <f>(S582*'"Вес" ПИР'!$B$3+X582*'"Вес" ПИР'!$B$4+AG582*'"Вес" ПИР'!$B$5+BB582*'"Вес" ПИР'!$B$6+BG582*'"Вес" ПИР'!$B$7+BI582*'"Вес" ПИР'!$B$8)/100</f>
        <v>0</v>
      </c>
    </row>
    <row r="583" spans="1:64" ht="28">
      <c r="A583" s="54"/>
      <c r="B583" s="54">
        <v>2026</v>
      </c>
      <c r="C583" s="39" t="s">
        <v>413</v>
      </c>
      <c r="D583" s="39">
        <v>273269200</v>
      </c>
      <c r="E583" s="39" t="s">
        <v>1026</v>
      </c>
      <c r="F583" s="39" t="s">
        <v>1029</v>
      </c>
      <c r="G583" s="39" t="s">
        <v>1057</v>
      </c>
      <c r="H583" s="39" t="s">
        <v>1065</v>
      </c>
      <c r="I583" s="39" t="s">
        <v>125</v>
      </c>
      <c r="J583" s="39"/>
      <c r="K583" s="39" t="s">
        <v>575</v>
      </c>
      <c r="L583" s="39"/>
      <c r="M583" s="39" t="s">
        <v>575</v>
      </c>
      <c r="N583" s="39"/>
      <c r="O583" s="39" t="s">
        <v>575</v>
      </c>
      <c r="P583" s="39"/>
      <c r="Q583" s="39" t="s">
        <v>575</v>
      </c>
      <c r="R583" s="39"/>
      <c r="S583" s="38">
        <f>(J583*'"Вес" ПИР'!$B$13+L583*'"Вес" ПИР'!$B$14+N583*'"Вес" ПИР'!$B$15+P583*'"Вес" ПИР'!$B$16+R583*'"Вес" ПИР'!$B$17)/100</f>
        <v>0</v>
      </c>
      <c r="T583" s="39" t="s">
        <v>573</v>
      </c>
      <c r="U583" s="39"/>
      <c r="V583" s="39" t="s">
        <v>1032</v>
      </c>
      <c r="W583" s="39"/>
      <c r="X583" s="72">
        <f>(U583*'"Вес" ПИР'!$B$22+W583*'"Вес" ПИР'!$B$23)/100</f>
        <v>0</v>
      </c>
      <c r="Y583" s="39"/>
      <c r="Z583" s="39"/>
      <c r="AA583" s="39"/>
      <c r="AB583" s="39"/>
      <c r="AC583" s="39"/>
      <c r="AD583" s="39"/>
      <c r="AE583" s="39"/>
      <c r="AF583" s="39"/>
      <c r="AG583" s="38">
        <f>(Z583*'"Вес" ПИР'!$B$28+AB583*'"Вес" ПИР'!$B$29+AD583*'"Вес" ПИР'!$B$30+AF583*'"Вес" ПИР'!$B$31)/100</f>
        <v>0</v>
      </c>
      <c r="AH583" s="39"/>
      <c r="AI583" s="39"/>
      <c r="AJ583" s="39"/>
      <c r="AK583" s="39"/>
      <c r="AL583" s="39"/>
      <c r="AM583" s="39"/>
      <c r="AN583" s="39"/>
      <c r="AO583" s="39"/>
      <c r="AP583" s="39" t="s">
        <v>575</v>
      </c>
      <c r="AQ583" s="39"/>
      <c r="AR583" s="39" t="s">
        <v>575</v>
      </c>
      <c r="AS583" s="39"/>
      <c r="AT583" s="39" t="s">
        <v>575</v>
      </c>
      <c r="AU583" s="39"/>
      <c r="AV583" s="39"/>
      <c r="AW583" s="39"/>
      <c r="AX583" s="39"/>
      <c r="AY583" s="39"/>
      <c r="AZ583" s="39"/>
      <c r="BA583" s="39"/>
      <c r="BB583" s="72">
        <f>(AI583*'"Вес" ПИР'!$B$36+AK583*'"Вес" ПИР'!$B$37+AM583*'"Вес" ПИР'!$B$38+AO583*'"Вес" ПИР'!$B$39+AQ583*'"Вес" ПИР'!$B$40+AS583*'"Вес" ПИР'!$B$41+AU583*'"Вес" ПИР'!$B$42+AW583*'"Вес" ПИР'!$B$43+AY583*'"Вес" ПИР'!$B$44+BA583*'"Вес" ПИР'!$B$45)/100</f>
        <v>0</v>
      </c>
      <c r="BC583" s="39" t="s">
        <v>575</v>
      </c>
      <c r="BD583" s="39"/>
      <c r="BE583" s="39" t="s">
        <v>575</v>
      </c>
      <c r="BF583" s="57"/>
      <c r="BG583" s="72">
        <f>(BD583*'"Вес" ПИР'!$B$50+BF583*'"Вес" ПИР'!$B$51)/100</f>
        <v>0</v>
      </c>
      <c r="BH583" s="39"/>
      <c r="BI583" s="72">
        <v>0</v>
      </c>
      <c r="BJ583" s="39"/>
      <c r="BK583" s="56">
        <v>46249</v>
      </c>
      <c r="BL583" s="38">
        <f>(S583*'"Вес" ПИР'!$B$3+X583*'"Вес" ПИР'!$B$4+AG583*'"Вес" ПИР'!$B$5+BB583*'"Вес" ПИР'!$B$6+BG583*'"Вес" ПИР'!$B$7+BI583*'"Вес" ПИР'!$B$8)/100</f>
        <v>0</v>
      </c>
    </row>
    <row r="584" spans="1:64" ht="28">
      <c r="A584" s="54"/>
      <c r="B584" s="54">
        <v>2026</v>
      </c>
      <c r="C584" s="39" t="s">
        <v>413</v>
      </c>
      <c r="D584" s="39">
        <v>273237400</v>
      </c>
      <c r="E584" s="39" t="s">
        <v>1026</v>
      </c>
      <c r="F584" s="39" t="s">
        <v>1029</v>
      </c>
      <c r="G584" s="39" t="s">
        <v>1036</v>
      </c>
      <c r="H584" s="39" t="s">
        <v>1066</v>
      </c>
      <c r="I584" s="39" t="s">
        <v>125</v>
      </c>
      <c r="J584" s="39"/>
      <c r="K584" s="39" t="s">
        <v>575</v>
      </c>
      <c r="L584" s="39"/>
      <c r="M584" s="39" t="s">
        <v>575</v>
      </c>
      <c r="N584" s="39"/>
      <c r="O584" s="39" t="s">
        <v>575</v>
      </c>
      <c r="P584" s="39"/>
      <c r="Q584" s="39" t="s">
        <v>575</v>
      </c>
      <c r="R584" s="39"/>
      <c r="S584" s="38">
        <f>(J584*'"Вес" ПИР'!$B$13+L584*'"Вес" ПИР'!$B$14+N584*'"Вес" ПИР'!$B$15+P584*'"Вес" ПИР'!$B$16+R584*'"Вес" ПИР'!$B$17)/100</f>
        <v>0</v>
      </c>
      <c r="T584" s="39" t="s">
        <v>573</v>
      </c>
      <c r="U584" s="39"/>
      <c r="V584" s="39" t="s">
        <v>1032</v>
      </c>
      <c r="W584" s="39"/>
      <c r="X584" s="72">
        <f>(U584*'"Вес" ПИР'!$B$22+W584*'"Вес" ПИР'!$B$23)/100</f>
        <v>0</v>
      </c>
      <c r="Y584" s="39"/>
      <c r="Z584" s="39"/>
      <c r="AA584" s="39"/>
      <c r="AB584" s="39"/>
      <c r="AC584" s="39"/>
      <c r="AD584" s="39"/>
      <c r="AE584" s="39"/>
      <c r="AF584" s="39"/>
      <c r="AG584" s="38">
        <f>(Z584*'"Вес" ПИР'!$B$28+AB584*'"Вес" ПИР'!$B$29+AD584*'"Вес" ПИР'!$B$30+AF584*'"Вес" ПИР'!$B$31)/100</f>
        <v>0</v>
      </c>
      <c r="AH584" s="39"/>
      <c r="AI584" s="39"/>
      <c r="AJ584" s="39"/>
      <c r="AK584" s="39"/>
      <c r="AL584" s="39"/>
      <c r="AM584" s="39"/>
      <c r="AN584" s="39"/>
      <c r="AO584" s="39"/>
      <c r="AP584" s="39" t="s">
        <v>575</v>
      </c>
      <c r="AQ584" s="39"/>
      <c r="AR584" s="39" t="s">
        <v>575</v>
      </c>
      <c r="AS584" s="39"/>
      <c r="AT584" s="39" t="s">
        <v>575</v>
      </c>
      <c r="AU584" s="39"/>
      <c r="AV584" s="39"/>
      <c r="AW584" s="39"/>
      <c r="AX584" s="39"/>
      <c r="AY584" s="39"/>
      <c r="AZ584" s="39"/>
      <c r="BA584" s="39"/>
      <c r="BB584" s="72">
        <f>(AI584*'"Вес" ПИР'!$B$36+AK584*'"Вес" ПИР'!$B$37+AM584*'"Вес" ПИР'!$B$38+AO584*'"Вес" ПИР'!$B$39+AQ584*'"Вес" ПИР'!$B$40+AS584*'"Вес" ПИР'!$B$41+AU584*'"Вес" ПИР'!$B$42+AW584*'"Вес" ПИР'!$B$43+AY584*'"Вес" ПИР'!$B$44+BA584*'"Вес" ПИР'!$B$45)/100</f>
        <v>0</v>
      </c>
      <c r="BC584" s="39" t="s">
        <v>575</v>
      </c>
      <c r="BD584" s="39"/>
      <c r="BE584" s="39" t="s">
        <v>575</v>
      </c>
      <c r="BF584" s="57"/>
      <c r="BG584" s="72">
        <f>(BD584*'"Вес" ПИР'!$B$50+BF584*'"Вес" ПИР'!$B$51)/100</f>
        <v>0</v>
      </c>
      <c r="BH584" s="39"/>
      <c r="BI584" s="72">
        <v>0</v>
      </c>
      <c r="BJ584" s="39"/>
      <c r="BK584" s="56">
        <v>46249</v>
      </c>
      <c r="BL584" s="38">
        <f>(S584*'"Вес" ПИР'!$B$3+X584*'"Вес" ПИР'!$B$4+AG584*'"Вес" ПИР'!$B$5+BB584*'"Вес" ПИР'!$B$6+BG584*'"Вес" ПИР'!$B$7+BI584*'"Вес" ПИР'!$B$8)/100</f>
        <v>0</v>
      </c>
    </row>
    <row r="585" spans="1:64" ht="28">
      <c r="A585" s="54"/>
      <c r="B585" s="54">
        <v>2026</v>
      </c>
      <c r="C585" s="39" t="s">
        <v>413</v>
      </c>
      <c r="D585" s="39">
        <v>273237600</v>
      </c>
      <c r="E585" s="39" t="s">
        <v>1026</v>
      </c>
      <c r="F585" s="39" t="s">
        <v>1029</v>
      </c>
      <c r="G585" s="39" t="s">
        <v>1036</v>
      </c>
      <c r="H585" s="39" t="s">
        <v>1067</v>
      </c>
      <c r="I585" s="39" t="s">
        <v>125</v>
      </c>
      <c r="J585" s="39"/>
      <c r="K585" s="39" t="s">
        <v>575</v>
      </c>
      <c r="L585" s="39"/>
      <c r="M585" s="39" t="s">
        <v>575</v>
      </c>
      <c r="N585" s="39"/>
      <c r="O585" s="39" t="s">
        <v>575</v>
      </c>
      <c r="P585" s="39"/>
      <c r="Q585" s="39" t="s">
        <v>575</v>
      </c>
      <c r="R585" s="39"/>
      <c r="S585" s="38">
        <f>(J585*'"Вес" ПИР'!$B$13+L585*'"Вес" ПИР'!$B$14+N585*'"Вес" ПИР'!$B$15+P585*'"Вес" ПИР'!$B$16+R585*'"Вес" ПИР'!$B$17)/100</f>
        <v>0</v>
      </c>
      <c r="T585" s="39" t="s">
        <v>573</v>
      </c>
      <c r="U585" s="39"/>
      <c r="V585" s="39" t="s">
        <v>1032</v>
      </c>
      <c r="W585" s="39"/>
      <c r="X585" s="72">
        <f>(U585*'"Вес" ПИР'!$B$22+W585*'"Вес" ПИР'!$B$23)/100</f>
        <v>0</v>
      </c>
      <c r="Y585" s="39"/>
      <c r="Z585" s="39"/>
      <c r="AA585" s="39"/>
      <c r="AB585" s="39"/>
      <c r="AC585" s="39"/>
      <c r="AD585" s="39"/>
      <c r="AE585" s="39"/>
      <c r="AF585" s="39"/>
      <c r="AG585" s="38">
        <f>(Z585*'"Вес" ПИР'!$B$28+AB585*'"Вес" ПИР'!$B$29+AD585*'"Вес" ПИР'!$B$30+AF585*'"Вес" ПИР'!$B$31)/100</f>
        <v>0</v>
      </c>
      <c r="AH585" s="39"/>
      <c r="AI585" s="39"/>
      <c r="AJ585" s="39"/>
      <c r="AK585" s="39"/>
      <c r="AL585" s="39"/>
      <c r="AM585" s="39"/>
      <c r="AN585" s="39"/>
      <c r="AO585" s="39"/>
      <c r="AP585" s="39" t="s">
        <v>575</v>
      </c>
      <c r="AQ585" s="39"/>
      <c r="AR585" s="39" t="s">
        <v>575</v>
      </c>
      <c r="AS585" s="39"/>
      <c r="AT585" s="39" t="s">
        <v>575</v>
      </c>
      <c r="AU585" s="39"/>
      <c r="AV585" s="39"/>
      <c r="AW585" s="39"/>
      <c r="AX585" s="39"/>
      <c r="AY585" s="39"/>
      <c r="AZ585" s="39"/>
      <c r="BA585" s="39"/>
      <c r="BB585" s="72">
        <f>(AI585*'"Вес" ПИР'!$B$36+AK585*'"Вес" ПИР'!$B$37+AM585*'"Вес" ПИР'!$B$38+AO585*'"Вес" ПИР'!$B$39+AQ585*'"Вес" ПИР'!$B$40+AS585*'"Вес" ПИР'!$B$41+AU585*'"Вес" ПИР'!$B$42+AW585*'"Вес" ПИР'!$B$43+AY585*'"Вес" ПИР'!$B$44+BA585*'"Вес" ПИР'!$B$45)/100</f>
        <v>0</v>
      </c>
      <c r="BC585" s="39" t="s">
        <v>575</v>
      </c>
      <c r="BD585" s="39"/>
      <c r="BE585" s="39" t="s">
        <v>575</v>
      </c>
      <c r="BF585" s="57"/>
      <c r="BG585" s="72">
        <f>(BD585*'"Вес" ПИР'!$B$50+BF585*'"Вес" ПИР'!$B$51)/100</f>
        <v>0</v>
      </c>
      <c r="BH585" s="39"/>
      <c r="BI585" s="72">
        <v>0</v>
      </c>
      <c r="BJ585" s="39"/>
      <c r="BK585" s="56">
        <v>46249</v>
      </c>
      <c r="BL585" s="38">
        <f>(S585*'"Вес" ПИР'!$B$3+X585*'"Вес" ПИР'!$B$4+AG585*'"Вес" ПИР'!$B$5+BB585*'"Вес" ПИР'!$B$6+BG585*'"Вес" ПИР'!$B$7+BI585*'"Вес" ПИР'!$B$8)/100</f>
        <v>0</v>
      </c>
    </row>
    <row r="586" spans="1:64" ht="28">
      <c r="A586" s="54"/>
      <c r="B586" s="54">
        <v>2026</v>
      </c>
      <c r="C586" s="39" t="s">
        <v>413</v>
      </c>
      <c r="D586" s="39">
        <v>273633100</v>
      </c>
      <c r="E586" s="39" t="s">
        <v>1026</v>
      </c>
      <c r="F586" s="39" t="s">
        <v>1068</v>
      </c>
      <c r="G586" s="39" t="s">
        <v>229</v>
      </c>
      <c r="H586" s="39" t="s">
        <v>540</v>
      </c>
      <c r="I586" s="39" t="s">
        <v>125</v>
      </c>
      <c r="J586" s="39"/>
      <c r="K586" s="39" t="s">
        <v>575</v>
      </c>
      <c r="L586" s="39"/>
      <c r="M586" s="39" t="s">
        <v>575</v>
      </c>
      <c r="N586" s="39"/>
      <c r="O586" s="39" t="s">
        <v>575</v>
      </c>
      <c r="P586" s="39"/>
      <c r="Q586" s="39" t="s">
        <v>575</v>
      </c>
      <c r="R586" s="39"/>
      <c r="S586" s="38">
        <f>(J586*'"Вес" ПИР'!$B$13+L586*'"Вес" ПИР'!$B$14+N586*'"Вес" ПИР'!$B$15+P586*'"Вес" ПИР'!$B$16+R586*'"Вес" ПИР'!$B$17)/100</f>
        <v>0</v>
      </c>
      <c r="T586" s="39" t="s">
        <v>573</v>
      </c>
      <c r="U586" s="39"/>
      <c r="V586" s="39" t="s">
        <v>573</v>
      </c>
      <c r="W586" s="39"/>
      <c r="X586" s="72">
        <f>(U586*'"Вес" ПИР'!$B$22+W586*'"Вес" ПИР'!$B$23)/100</f>
        <v>0</v>
      </c>
      <c r="Y586" s="39"/>
      <c r="Z586" s="39"/>
      <c r="AA586" s="39"/>
      <c r="AB586" s="39"/>
      <c r="AC586" s="39"/>
      <c r="AD586" s="39"/>
      <c r="AE586" s="39"/>
      <c r="AF586" s="39"/>
      <c r="AG586" s="38">
        <f>(Z586*'"Вес" ПИР'!$B$28+AB586*'"Вес" ПИР'!$B$29+AD586*'"Вес" ПИР'!$B$30+AF586*'"Вес" ПИР'!$B$31)/100</f>
        <v>0</v>
      </c>
      <c r="AH586" s="39"/>
      <c r="AI586" s="39"/>
      <c r="AJ586" s="39"/>
      <c r="AK586" s="39"/>
      <c r="AL586" s="39"/>
      <c r="AM586" s="39"/>
      <c r="AN586" s="39"/>
      <c r="AO586" s="39"/>
      <c r="AP586" s="39" t="s">
        <v>575</v>
      </c>
      <c r="AQ586" s="39"/>
      <c r="AR586" s="39" t="s">
        <v>575</v>
      </c>
      <c r="AS586" s="39"/>
      <c r="AT586" s="39" t="s">
        <v>575</v>
      </c>
      <c r="AU586" s="39"/>
      <c r="AV586" s="39"/>
      <c r="AW586" s="39"/>
      <c r="AX586" s="39"/>
      <c r="AY586" s="39"/>
      <c r="AZ586" s="39"/>
      <c r="BA586" s="39"/>
      <c r="BB586" s="72">
        <f>(AI586*'"Вес" ПИР'!$B$36+AK586*'"Вес" ПИР'!$B$37+AM586*'"Вес" ПИР'!$B$38+AO586*'"Вес" ПИР'!$B$39+AQ586*'"Вес" ПИР'!$B$40+AS586*'"Вес" ПИР'!$B$41+AU586*'"Вес" ПИР'!$B$42+AW586*'"Вес" ПИР'!$B$43+AY586*'"Вес" ПИР'!$B$44+BA586*'"Вес" ПИР'!$B$45)/100</f>
        <v>0</v>
      </c>
      <c r="BC586" s="39" t="s">
        <v>575</v>
      </c>
      <c r="BD586" s="39"/>
      <c r="BE586" s="39" t="s">
        <v>575</v>
      </c>
      <c r="BF586" s="57"/>
      <c r="BG586" s="72">
        <f>(BD586*'"Вес" ПИР'!$B$50+BF586*'"Вес" ПИР'!$B$51)/100</f>
        <v>0</v>
      </c>
      <c r="BH586" s="39"/>
      <c r="BI586" s="72">
        <v>0</v>
      </c>
      <c r="BJ586" s="39"/>
      <c r="BK586" s="56">
        <v>46249</v>
      </c>
      <c r="BL586" s="38">
        <f>(S586*'"Вес" ПИР'!$B$3+X586*'"Вес" ПИР'!$B$4+AG586*'"Вес" ПИР'!$B$5+BB586*'"Вес" ПИР'!$B$6+BG586*'"Вес" ПИР'!$B$7+BI586*'"Вес" ПИР'!$B$8)/100</f>
        <v>0</v>
      </c>
    </row>
    <row r="587" spans="1:64" ht="28">
      <c r="A587" s="54"/>
      <c r="B587" s="54">
        <v>2026</v>
      </c>
      <c r="C587" s="39" t="s">
        <v>413</v>
      </c>
      <c r="D587" s="39">
        <v>273635100</v>
      </c>
      <c r="E587" s="39" t="s">
        <v>1026</v>
      </c>
      <c r="F587" s="39" t="s">
        <v>1068</v>
      </c>
      <c r="G587" s="39" t="s">
        <v>1069</v>
      </c>
      <c r="H587" s="39" t="s">
        <v>1070</v>
      </c>
      <c r="I587" s="39" t="s">
        <v>125</v>
      </c>
      <c r="J587" s="39"/>
      <c r="K587" s="39" t="s">
        <v>575</v>
      </c>
      <c r="L587" s="39"/>
      <c r="M587" s="39" t="s">
        <v>575</v>
      </c>
      <c r="N587" s="39"/>
      <c r="O587" s="39" t="s">
        <v>575</v>
      </c>
      <c r="P587" s="39"/>
      <c r="Q587" s="39" t="s">
        <v>575</v>
      </c>
      <c r="R587" s="39"/>
      <c r="S587" s="38">
        <f>(J587*'"Вес" ПИР'!$B$13+L587*'"Вес" ПИР'!$B$14+N587*'"Вес" ПИР'!$B$15+P587*'"Вес" ПИР'!$B$16+R587*'"Вес" ПИР'!$B$17)/100</f>
        <v>0</v>
      </c>
      <c r="T587" s="39" t="s">
        <v>573</v>
      </c>
      <c r="U587" s="39"/>
      <c r="V587" s="39" t="s">
        <v>573</v>
      </c>
      <c r="W587" s="39"/>
      <c r="X587" s="72">
        <f>(U587*'"Вес" ПИР'!$B$22+W587*'"Вес" ПИР'!$B$23)/100</f>
        <v>0</v>
      </c>
      <c r="Y587" s="39"/>
      <c r="Z587" s="39"/>
      <c r="AA587" s="39"/>
      <c r="AB587" s="39"/>
      <c r="AC587" s="39"/>
      <c r="AD587" s="39"/>
      <c r="AE587" s="39"/>
      <c r="AF587" s="39"/>
      <c r="AG587" s="38">
        <f>(Z587*'"Вес" ПИР'!$B$28+AB587*'"Вес" ПИР'!$B$29+AD587*'"Вес" ПИР'!$B$30+AF587*'"Вес" ПИР'!$B$31)/100</f>
        <v>0</v>
      </c>
      <c r="AH587" s="39"/>
      <c r="AI587" s="39"/>
      <c r="AJ587" s="39"/>
      <c r="AK587" s="39"/>
      <c r="AL587" s="39"/>
      <c r="AM587" s="39"/>
      <c r="AN587" s="39"/>
      <c r="AO587" s="39"/>
      <c r="AP587" s="39" t="s">
        <v>575</v>
      </c>
      <c r="AQ587" s="39"/>
      <c r="AR587" s="39" t="s">
        <v>575</v>
      </c>
      <c r="AS587" s="39"/>
      <c r="AT587" s="39" t="s">
        <v>575</v>
      </c>
      <c r="AU587" s="39"/>
      <c r="AV587" s="39"/>
      <c r="AW587" s="39"/>
      <c r="AX587" s="39"/>
      <c r="AY587" s="39"/>
      <c r="AZ587" s="39"/>
      <c r="BA587" s="39"/>
      <c r="BB587" s="72">
        <f>(AI587*'"Вес" ПИР'!$B$36+AK587*'"Вес" ПИР'!$B$37+AM587*'"Вес" ПИР'!$B$38+AO587*'"Вес" ПИР'!$B$39+AQ587*'"Вес" ПИР'!$B$40+AS587*'"Вес" ПИР'!$B$41+AU587*'"Вес" ПИР'!$B$42+AW587*'"Вес" ПИР'!$B$43+AY587*'"Вес" ПИР'!$B$44+BA587*'"Вес" ПИР'!$B$45)/100</f>
        <v>0</v>
      </c>
      <c r="BC587" s="39" t="s">
        <v>575</v>
      </c>
      <c r="BD587" s="39"/>
      <c r="BE587" s="39" t="s">
        <v>575</v>
      </c>
      <c r="BF587" s="57"/>
      <c r="BG587" s="72">
        <f>(BD587*'"Вес" ПИР'!$B$50+BF587*'"Вес" ПИР'!$B$51)/100</f>
        <v>0</v>
      </c>
      <c r="BH587" s="39"/>
      <c r="BI587" s="72">
        <v>0</v>
      </c>
      <c r="BJ587" s="39"/>
      <c r="BK587" s="56">
        <v>46249</v>
      </c>
      <c r="BL587" s="38">
        <f>(S587*'"Вес" ПИР'!$B$3+X587*'"Вес" ПИР'!$B$4+AG587*'"Вес" ПИР'!$B$5+BB587*'"Вес" ПИР'!$B$6+BG587*'"Вес" ПИР'!$B$7+BI587*'"Вес" ПИР'!$B$8)/100</f>
        <v>0</v>
      </c>
    </row>
    <row r="588" spans="1:64" ht="28">
      <c r="A588" s="54"/>
      <c r="B588" s="54">
        <v>2026</v>
      </c>
      <c r="C588" s="39" t="s">
        <v>413</v>
      </c>
      <c r="D588" s="39">
        <v>273637100</v>
      </c>
      <c r="E588" s="39" t="s">
        <v>1026</v>
      </c>
      <c r="F588" s="39" t="s">
        <v>1068</v>
      </c>
      <c r="G588" s="39" t="s">
        <v>1071</v>
      </c>
      <c r="H588" s="39" t="s">
        <v>1072</v>
      </c>
      <c r="I588" s="39" t="s">
        <v>125</v>
      </c>
      <c r="J588" s="39"/>
      <c r="K588" s="39" t="s">
        <v>575</v>
      </c>
      <c r="L588" s="39"/>
      <c r="M588" s="39" t="s">
        <v>575</v>
      </c>
      <c r="N588" s="39"/>
      <c r="O588" s="39" t="s">
        <v>575</v>
      </c>
      <c r="P588" s="39"/>
      <c r="Q588" s="39" t="s">
        <v>575</v>
      </c>
      <c r="R588" s="39"/>
      <c r="S588" s="38">
        <f>(J588*'"Вес" ПИР'!$B$13+L588*'"Вес" ПИР'!$B$14+N588*'"Вес" ПИР'!$B$15+P588*'"Вес" ПИР'!$B$16+R588*'"Вес" ПИР'!$B$17)/100</f>
        <v>0</v>
      </c>
      <c r="T588" s="39" t="s">
        <v>573</v>
      </c>
      <c r="U588" s="39"/>
      <c r="V588" s="39" t="s">
        <v>573</v>
      </c>
      <c r="W588" s="39"/>
      <c r="X588" s="72">
        <f>(U588*'"Вес" ПИР'!$B$22+W588*'"Вес" ПИР'!$B$23)/100</f>
        <v>0</v>
      </c>
      <c r="Y588" s="39"/>
      <c r="Z588" s="39"/>
      <c r="AA588" s="39"/>
      <c r="AB588" s="39"/>
      <c r="AC588" s="39"/>
      <c r="AD588" s="39"/>
      <c r="AE588" s="39"/>
      <c r="AF588" s="39"/>
      <c r="AG588" s="38">
        <f>(Z588*'"Вес" ПИР'!$B$28+AB588*'"Вес" ПИР'!$B$29+AD588*'"Вес" ПИР'!$B$30+AF588*'"Вес" ПИР'!$B$31)/100</f>
        <v>0</v>
      </c>
      <c r="AH588" s="39"/>
      <c r="AI588" s="39"/>
      <c r="AJ588" s="39"/>
      <c r="AK588" s="39"/>
      <c r="AL588" s="39"/>
      <c r="AM588" s="39"/>
      <c r="AN588" s="39"/>
      <c r="AO588" s="39"/>
      <c r="AP588" s="39" t="s">
        <v>575</v>
      </c>
      <c r="AQ588" s="39"/>
      <c r="AR588" s="39" t="s">
        <v>575</v>
      </c>
      <c r="AS588" s="39"/>
      <c r="AT588" s="39" t="s">
        <v>575</v>
      </c>
      <c r="AU588" s="39"/>
      <c r="AV588" s="39"/>
      <c r="AW588" s="39"/>
      <c r="AX588" s="39"/>
      <c r="AY588" s="39"/>
      <c r="AZ588" s="39"/>
      <c r="BA588" s="39"/>
      <c r="BB588" s="72">
        <f>(AI588*'"Вес" ПИР'!$B$36+AK588*'"Вес" ПИР'!$B$37+AM588*'"Вес" ПИР'!$B$38+AO588*'"Вес" ПИР'!$B$39+AQ588*'"Вес" ПИР'!$B$40+AS588*'"Вес" ПИР'!$B$41+AU588*'"Вес" ПИР'!$B$42+AW588*'"Вес" ПИР'!$B$43+AY588*'"Вес" ПИР'!$B$44+BA588*'"Вес" ПИР'!$B$45)/100</f>
        <v>0</v>
      </c>
      <c r="BC588" s="39" t="s">
        <v>575</v>
      </c>
      <c r="BD588" s="39"/>
      <c r="BE588" s="39" t="s">
        <v>575</v>
      </c>
      <c r="BF588" s="57"/>
      <c r="BG588" s="72">
        <f>(BD588*'"Вес" ПИР'!$B$50+BF588*'"Вес" ПИР'!$B$51)/100</f>
        <v>0</v>
      </c>
      <c r="BH588" s="39"/>
      <c r="BI588" s="72">
        <v>0</v>
      </c>
      <c r="BJ588" s="39"/>
      <c r="BK588" s="56">
        <v>46249</v>
      </c>
      <c r="BL588" s="38">
        <f>(S588*'"Вес" ПИР'!$B$3+X588*'"Вес" ПИР'!$B$4+AG588*'"Вес" ПИР'!$B$5+BB588*'"Вес" ПИР'!$B$6+BG588*'"Вес" ПИР'!$B$7+BI588*'"Вес" ПИР'!$B$8)/100</f>
        <v>0</v>
      </c>
    </row>
    <row r="589" spans="1:64" ht="28">
      <c r="A589" s="54"/>
      <c r="B589" s="54">
        <v>2026</v>
      </c>
      <c r="C589" s="39" t="s">
        <v>413</v>
      </c>
      <c r="D589" s="39">
        <v>273645200</v>
      </c>
      <c r="E589" s="39" t="s">
        <v>1026</v>
      </c>
      <c r="F589" s="39" t="s">
        <v>1068</v>
      </c>
      <c r="G589" s="39" t="s">
        <v>1073</v>
      </c>
      <c r="H589" s="39" t="s">
        <v>1074</v>
      </c>
      <c r="I589" s="39" t="s">
        <v>125</v>
      </c>
      <c r="J589" s="39"/>
      <c r="K589" s="39" t="s">
        <v>575</v>
      </c>
      <c r="L589" s="39"/>
      <c r="M589" s="39" t="s">
        <v>575</v>
      </c>
      <c r="N589" s="39"/>
      <c r="O589" s="39" t="s">
        <v>575</v>
      </c>
      <c r="P589" s="39"/>
      <c r="Q589" s="39" t="s">
        <v>575</v>
      </c>
      <c r="R589" s="39"/>
      <c r="S589" s="38">
        <f>(J589*'"Вес" ПИР'!$B$13+L589*'"Вес" ПИР'!$B$14+N589*'"Вес" ПИР'!$B$15+P589*'"Вес" ПИР'!$B$16+R589*'"Вес" ПИР'!$B$17)/100</f>
        <v>0</v>
      </c>
      <c r="T589" s="39" t="s">
        <v>573</v>
      </c>
      <c r="U589" s="39"/>
      <c r="V589" s="39" t="s">
        <v>573</v>
      </c>
      <c r="W589" s="39"/>
      <c r="X589" s="72">
        <f>(U589*'"Вес" ПИР'!$B$22+W589*'"Вес" ПИР'!$B$23)/100</f>
        <v>0</v>
      </c>
      <c r="Y589" s="39"/>
      <c r="Z589" s="39"/>
      <c r="AA589" s="39"/>
      <c r="AB589" s="39"/>
      <c r="AC589" s="39"/>
      <c r="AD589" s="39"/>
      <c r="AE589" s="39"/>
      <c r="AF589" s="39"/>
      <c r="AG589" s="38">
        <f>(Z589*'"Вес" ПИР'!$B$28+AB589*'"Вес" ПИР'!$B$29+AD589*'"Вес" ПИР'!$B$30+AF589*'"Вес" ПИР'!$B$31)/100</f>
        <v>0</v>
      </c>
      <c r="AH589" s="39"/>
      <c r="AI589" s="39"/>
      <c r="AJ589" s="39"/>
      <c r="AK589" s="39"/>
      <c r="AL589" s="39"/>
      <c r="AM589" s="39"/>
      <c r="AN589" s="39"/>
      <c r="AO589" s="39"/>
      <c r="AP589" s="39" t="s">
        <v>575</v>
      </c>
      <c r="AQ589" s="39"/>
      <c r="AR589" s="39" t="s">
        <v>575</v>
      </c>
      <c r="AS589" s="39"/>
      <c r="AT589" s="39" t="s">
        <v>575</v>
      </c>
      <c r="AU589" s="39"/>
      <c r="AV589" s="39"/>
      <c r="AW589" s="39"/>
      <c r="AX589" s="39"/>
      <c r="AY589" s="39"/>
      <c r="AZ589" s="39"/>
      <c r="BA589" s="39"/>
      <c r="BB589" s="72">
        <f>(AI589*'"Вес" ПИР'!$B$36+AK589*'"Вес" ПИР'!$B$37+AM589*'"Вес" ПИР'!$B$38+AO589*'"Вес" ПИР'!$B$39+AQ589*'"Вес" ПИР'!$B$40+AS589*'"Вес" ПИР'!$B$41+AU589*'"Вес" ПИР'!$B$42+AW589*'"Вес" ПИР'!$B$43+AY589*'"Вес" ПИР'!$B$44+BA589*'"Вес" ПИР'!$B$45)/100</f>
        <v>0</v>
      </c>
      <c r="BC589" s="39" t="s">
        <v>575</v>
      </c>
      <c r="BD589" s="39"/>
      <c r="BE589" s="39" t="s">
        <v>575</v>
      </c>
      <c r="BF589" s="57"/>
      <c r="BG589" s="72">
        <f>(BD589*'"Вес" ПИР'!$B$50+BF589*'"Вес" ПИР'!$B$51)/100</f>
        <v>0</v>
      </c>
      <c r="BH589" s="39"/>
      <c r="BI589" s="72">
        <v>0</v>
      </c>
      <c r="BJ589" s="39"/>
      <c r="BK589" s="56">
        <v>46249</v>
      </c>
      <c r="BL589" s="38">
        <f>(S589*'"Вес" ПИР'!$B$3+X589*'"Вес" ПИР'!$B$4+AG589*'"Вес" ПИР'!$B$5+BB589*'"Вес" ПИР'!$B$6+BG589*'"Вес" ПИР'!$B$7+BI589*'"Вес" ПИР'!$B$8)/100</f>
        <v>0</v>
      </c>
    </row>
    <row r="590" spans="1:64" ht="28">
      <c r="A590" s="54"/>
      <c r="B590" s="54">
        <v>2026</v>
      </c>
      <c r="C590" s="39" t="s">
        <v>413</v>
      </c>
      <c r="D590" s="39">
        <v>273655100</v>
      </c>
      <c r="E590" s="39" t="s">
        <v>1026</v>
      </c>
      <c r="F590" s="39" t="s">
        <v>1068</v>
      </c>
      <c r="G590" s="39" t="s">
        <v>1075</v>
      </c>
      <c r="H590" s="39" t="s">
        <v>1076</v>
      </c>
      <c r="I590" s="39" t="s">
        <v>125</v>
      </c>
      <c r="J590" s="39"/>
      <c r="K590" s="39" t="s">
        <v>575</v>
      </c>
      <c r="L590" s="39"/>
      <c r="M590" s="39" t="s">
        <v>575</v>
      </c>
      <c r="N590" s="39"/>
      <c r="O590" s="39" t="s">
        <v>575</v>
      </c>
      <c r="P590" s="39"/>
      <c r="Q590" s="39" t="s">
        <v>575</v>
      </c>
      <c r="R590" s="39"/>
      <c r="S590" s="38">
        <f>(J590*'"Вес" ПИР'!$B$13+L590*'"Вес" ПИР'!$B$14+N590*'"Вес" ПИР'!$B$15+P590*'"Вес" ПИР'!$B$16+R590*'"Вес" ПИР'!$B$17)/100</f>
        <v>0</v>
      </c>
      <c r="T590" s="39" t="s">
        <v>573</v>
      </c>
      <c r="U590" s="39"/>
      <c r="V590" s="39" t="s">
        <v>573</v>
      </c>
      <c r="W590" s="39"/>
      <c r="X590" s="72">
        <f>(U590*'"Вес" ПИР'!$B$22+W590*'"Вес" ПИР'!$B$23)/100</f>
        <v>0</v>
      </c>
      <c r="Y590" s="39"/>
      <c r="Z590" s="39"/>
      <c r="AA590" s="39"/>
      <c r="AB590" s="39"/>
      <c r="AC590" s="39"/>
      <c r="AD590" s="39"/>
      <c r="AE590" s="39"/>
      <c r="AF590" s="39"/>
      <c r="AG590" s="38">
        <f>(Z590*'"Вес" ПИР'!$B$28+AB590*'"Вес" ПИР'!$B$29+AD590*'"Вес" ПИР'!$B$30+AF590*'"Вес" ПИР'!$B$31)/100</f>
        <v>0</v>
      </c>
      <c r="AH590" s="39"/>
      <c r="AI590" s="39"/>
      <c r="AJ590" s="39"/>
      <c r="AK590" s="39"/>
      <c r="AL590" s="39"/>
      <c r="AM590" s="39"/>
      <c r="AN590" s="39"/>
      <c r="AO590" s="39"/>
      <c r="AP590" s="39" t="s">
        <v>575</v>
      </c>
      <c r="AQ590" s="39"/>
      <c r="AR590" s="39" t="s">
        <v>575</v>
      </c>
      <c r="AS590" s="39"/>
      <c r="AT590" s="39" t="s">
        <v>575</v>
      </c>
      <c r="AU590" s="39"/>
      <c r="AV590" s="39"/>
      <c r="AW590" s="39"/>
      <c r="AX590" s="39"/>
      <c r="AY590" s="39"/>
      <c r="AZ590" s="39"/>
      <c r="BA590" s="39"/>
      <c r="BB590" s="72">
        <f>(AI590*'"Вес" ПИР'!$B$36+AK590*'"Вес" ПИР'!$B$37+AM590*'"Вес" ПИР'!$B$38+AO590*'"Вес" ПИР'!$B$39+AQ590*'"Вес" ПИР'!$B$40+AS590*'"Вес" ПИР'!$B$41+AU590*'"Вес" ПИР'!$B$42+AW590*'"Вес" ПИР'!$B$43+AY590*'"Вес" ПИР'!$B$44+BA590*'"Вес" ПИР'!$B$45)/100</f>
        <v>0</v>
      </c>
      <c r="BC590" s="39" t="s">
        <v>575</v>
      </c>
      <c r="BD590" s="39"/>
      <c r="BE590" s="39" t="s">
        <v>575</v>
      </c>
      <c r="BF590" s="57"/>
      <c r="BG590" s="72">
        <f>(BD590*'"Вес" ПИР'!$B$50+BF590*'"Вес" ПИР'!$B$51)/100</f>
        <v>0</v>
      </c>
      <c r="BH590" s="39"/>
      <c r="BI590" s="72">
        <v>0</v>
      </c>
      <c r="BJ590" s="39"/>
      <c r="BK590" s="56">
        <v>46249</v>
      </c>
      <c r="BL590" s="38">
        <f>(S590*'"Вес" ПИР'!$B$3+X590*'"Вес" ПИР'!$B$4+AG590*'"Вес" ПИР'!$B$5+BB590*'"Вес" ПИР'!$B$6+BG590*'"Вес" ПИР'!$B$7+BI590*'"Вес" ПИР'!$B$8)/100</f>
        <v>0</v>
      </c>
    </row>
    <row r="591" spans="1:64" ht="28">
      <c r="A591" s="54"/>
      <c r="B591" s="54">
        <v>2026</v>
      </c>
      <c r="C591" s="39" t="s">
        <v>413</v>
      </c>
      <c r="D591" s="39">
        <v>274430400</v>
      </c>
      <c r="E591" s="39" t="s">
        <v>1026</v>
      </c>
      <c r="F591" s="39" t="s">
        <v>1077</v>
      </c>
      <c r="G591" s="39" t="s">
        <v>1078</v>
      </c>
      <c r="H591" s="39" t="s">
        <v>1079</v>
      </c>
      <c r="I591" s="39" t="s">
        <v>125</v>
      </c>
      <c r="J591" s="39"/>
      <c r="K591" s="39" t="s">
        <v>575</v>
      </c>
      <c r="L591" s="39"/>
      <c r="M591" s="39" t="s">
        <v>575</v>
      </c>
      <c r="N591" s="39"/>
      <c r="O591" s="39" t="s">
        <v>575</v>
      </c>
      <c r="P591" s="39"/>
      <c r="Q591" s="39" t="s">
        <v>575</v>
      </c>
      <c r="R591" s="39"/>
      <c r="S591" s="38">
        <f>(J591*'"Вес" ПИР'!$B$13+L591*'"Вес" ПИР'!$B$14+N591*'"Вес" ПИР'!$B$15+P591*'"Вес" ПИР'!$B$16+R591*'"Вес" ПИР'!$B$17)/100</f>
        <v>0</v>
      </c>
      <c r="T591" s="39" t="s">
        <v>127</v>
      </c>
      <c r="U591" s="39"/>
      <c r="V591" s="39" t="s">
        <v>573</v>
      </c>
      <c r="W591" s="39"/>
      <c r="X591" s="72">
        <f>(U591*'"Вес" ПИР'!$B$22+W591*'"Вес" ПИР'!$B$23)/100</f>
        <v>0</v>
      </c>
      <c r="Y591" s="39"/>
      <c r="Z591" s="39"/>
      <c r="AA591" s="39"/>
      <c r="AB591" s="39"/>
      <c r="AC591" s="39"/>
      <c r="AD591" s="39"/>
      <c r="AE591" s="39"/>
      <c r="AF591" s="39"/>
      <c r="AG591" s="38">
        <f>(Z591*'"Вес" ПИР'!$B$28+AB591*'"Вес" ПИР'!$B$29+AD591*'"Вес" ПИР'!$B$30+AF591*'"Вес" ПИР'!$B$31)/100</f>
        <v>0</v>
      </c>
      <c r="AH591" s="39"/>
      <c r="AI591" s="39"/>
      <c r="AJ591" s="39"/>
      <c r="AK591" s="39"/>
      <c r="AL591" s="39"/>
      <c r="AM591" s="39"/>
      <c r="AN591" s="39"/>
      <c r="AO591" s="39"/>
      <c r="AP591" s="39" t="s">
        <v>575</v>
      </c>
      <c r="AQ591" s="39"/>
      <c r="AR591" s="39" t="s">
        <v>575</v>
      </c>
      <c r="AS591" s="39"/>
      <c r="AT591" s="39" t="s">
        <v>575</v>
      </c>
      <c r="AU591" s="39"/>
      <c r="AV591" s="39"/>
      <c r="AW591" s="39"/>
      <c r="AX591" s="39"/>
      <c r="AY591" s="39"/>
      <c r="AZ591" s="39"/>
      <c r="BA591" s="39"/>
      <c r="BB591" s="72">
        <f>(AI591*'"Вес" ПИР'!$B$36+AK591*'"Вес" ПИР'!$B$37+AM591*'"Вес" ПИР'!$B$38+AO591*'"Вес" ПИР'!$B$39+AQ591*'"Вес" ПИР'!$B$40+AS591*'"Вес" ПИР'!$B$41+AU591*'"Вес" ПИР'!$B$42+AW591*'"Вес" ПИР'!$B$43+AY591*'"Вес" ПИР'!$B$44+BA591*'"Вес" ПИР'!$B$45)/100</f>
        <v>0</v>
      </c>
      <c r="BC591" s="39" t="s">
        <v>575</v>
      </c>
      <c r="BD591" s="39"/>
      <c r="BE591" s="39" t="s">
        <v>575</v>
      </c>
      <c r="BF591" s="57"/>
      <c r="BG591" s="72">
        <f>(BD591*'"Вес" ПИР'!$B$50+BF591*'"Вес" ПИР'!$B$51)/100</f>
        <v>0</v>
      </c>
      <c r="BH591" s="39"/>
      <c r="BI591" s="72">
        <v>0</v>
      </c>
      <c r="BJ591" s="39"/>
      <c r="BK591" s="56">
        <v>46249</v>
      </c>
      <c r="BL591" s="38">
        <f>(S591*'"Вес" ПИР'!$B$3+X591*'"Вес" ПИР'!$B$4+AG591*'"Вес" ПИР'!$B$5+BB591*'"Вес" ПИР'!$B$6+BG591*'"Вес" ПИР'!$B$7+BI591*'"Вес" ПИР'!$B$8)/100</f>
        <v>0</v>
      </c>
    </row>
    <row r="592" spans="1:64" ht="28">
      <c r="A592" s="54"/>
      <c r="B592" s="54">
        <v>2026</v>
      </c>
      <c r="C592" s="39" t="s">
        <v>413</v>
      </c>
      <c r="D592" s="39">
        <v>274431200</v>
      </c>
      <c r="E592" s="39" t="s">
        <v>1026</v>
      </c>
      <c r="F592" s="39" t="s">
        <v>1077</v>
      </c>
      <c r="G592" s="39" t="s">
        <v>1080</v>
      </c>
      <c r="H592" s="39" t="s">
        <v>1081</v>
      </c>
      <c r="I592" s="39" t="s">
        <v>125</v>
      </c>
      <c r="J592" s="39"/>
      <c r="K592" s="39" t="s">
        <v>575</v>
      </c>
      <c r="L592" s="39"/>
      <c r="M592" s="39" t="s">
        <v>575</v>
      </c>
      <c r="N592" s="39"/>
      <c r="O592" s="39" t="s">
        <v>575</v>
      </c>
      <c r="P592" s="39"/>
      <c r="Q592" s="39" t="s">
        <v>575</v>
      </c>
      <c r="R592" s="39"/>
      <c r="S592" s="38">
        <f>(J592*'"Вес" ПИР'!$B$13+L592*'"Вес" ПИР'!$B$14+N592*'"Вес" ПИР'!$B$15+P592*'"Вес" ПИР'!$B$16+R592*'"Вес" ПИР'!$B$17)/100</f>
        <v>0</v>
      </c>
      <c r="T592" s="39" t="s">
        <v>127</v>
      </c>
      <c r="U592" s="39"/>
      <c r="V592" s="39" t="s">
        <v>573</v>
      </c>
      <c r="W592" s="39"/>
      <c r="X592" s="72">
        <f>(U592*'"Вес" ПИР'!$B$22+W592*'"Вес" ПИР'!$B$23)/100</f>
        <v>0</v>
      </c>
      <c r="Y592" s="39"/>
      <c r="Z592" s="39"/>
      <c r="AA592" s="39"/>
      <c r="AB592" s="39"/>
      <c r="AC592" s="39"/>
      <c r="AD592" s="39"/>
      <c r="AE592" s="39"/>
      <c r="AF592" s="39"/>
      <c r="AG592" s="38">
        <f>(Z592*'"Вес" ПИР'!$B$28+AB592*'"Вес" ПИР'!$B$29+AD592*'"Вес" ПИР'!$B$30+AF592*'"Вес" ПИР'!$B$31)/100</f>
        <v>0</v>
      </c>
      <c r="AH592" s="39"/>
      <c r="AI592" s="39"/>
      <c r="AJ592" s="39"/>
      <c r="AK592" s="39"/>
      <c r="AL592" s="39"/>
      <c r="AM592" s="39"/>
      <c r="AN592" s="39"/>
      <c r="AO592" s="39"/>
      <c r="AP592" s="39" t="s">
        <v>575</v>
      </c>
      <c r="AQ592" s="39"/>
      <c r="AR592" s="39" t="s">
        <v>575</v>
      </c>
      <c r="AS592" s="39"/>
      <c r="AT592" s="39" t="s">
        <v>575</v>
      </c>
      <c r="AU592" s="39"/>
      <c r="AV592" s="39"/>
      <c r="AW592" s="39"/>
      <c r="AX592" s="39"/>
      <c r="AY592" s="39"/>
      <c r="AZ592" s="39"/>
      <c r="BA592" s="39"/>
      <c r="BB592" s="72">
        <f>(AI592*'"Вес" ПИР'!$B$36+AK592*'"Вес" ПИР'!$B$37+AM592*'"Вес" ПИР'!$B$38+AO592*'"Вес" ПИР'!$B$39+AQ592*'"Вес" ПИР'!$B$40+AS592*'"Вес" ПИР'!$B$41+AU592*'"Вес" ПИР'!$B$42+AW592*'"Вес" ПИР'!$B$43+AY592*'"Вес" ПИР'!$B$44+BA592*'"Вес" ПИР'!$B$45)/100</f>
        <v>0</v>
      </c>
      <c r="BC592" s="39" t="s">
        <v>575</v>
      </c>
      <c r="BD592" s="39"/>
      <c r="BE592" s="39" t="s">
        <v>575</v>
      </c>
      <c r="BF592" s="57"/>
      <c r="BG592" s="72">
        <f>(BD592*'"Вес" ПИР'!$B$50+BF592*'"Вес" ПИР'!$B$51)/100</f>
        <v>0</v>
      </c>
      <c r="BH592" s="39"/>
      <c r="BI592" s="72">
        <v>0</v>
      </c>
      <c r="BJ592" s="39"/>
      <c r="BK592" s="56">
        <v>46249</v>
      </c>
      <c r="BL592" s="38">
        <f>(S592*'"Вес" ПИР'!$B$3+X592*'"Вес" ПИР'!$B$4+AG592*'"Вес" ПИР'!$B$5+BB592*'"Вес" ПИР'!$B$6+BG592*'"Вес" ПИР'!$B$7+BI592*'"Вес" ПИР'!$B$8)/100</f>
        <v>0</v>
      </c>
    </row>
    <row r="593" spans="1:64" ht="28">
      <c r="A593" s="54"/>
      <c r="B593" s="54">
        <v>2026</v>
      </c>
      <c r="C593" s="39" t="s">
        <v>413</v>
      </c>
      <c r="D593" s="39">
        <v>274439300</v>
      </c>
      <c r="E593" s="39" t="s">
        <v>1026</v>
      </c>
      <c r="F593" s="39" t="s">
        <v>1077</v>
      </c>
      <c r="G593" s="39" t="s">
        <v>1082</v>
      </c>
      <c r="H593" s="39" t="s">
        <v>1083</v>
      </c>
      <c r="I593" s="39" t="s">
        <v>125</v>
      </c>
      <c r="J593" s="39"/>
      <c r="K593" s="39" t="s">
        <v>575</v>
      </c>
      <c r="L593" s="39"/>
      <c r="M593" s="39" t="s">
        <v>575</v>
      </c>
      <c r="N593" s="39"/>
      <c r="O593" s="39" t="s">
        <v>575</v>
      </c>
      <c r="P593" s="39"/>
      <c r="Q593" s="39" t="s">
        <v>575</v>
      </c>
      <c r="R593" s="39"/>
      <c r="S593" s="38">
        <f>(J593*'"Вес" ПИР'!$B$13+L593*'"Вес" ПИР'!$B$14+N593*'"Вес" ПИР'!$B$15+P593*'"Вес" ПИР'!$B$16+R593*'"Вес" ПИР'!$B$17)/100</f>
        <v>0</v>
      </c>
      <c r="T593" s="39" t="s">
        <v>127</v>
      </c>
      <c r="U593" s="39"/>
      <c r="V593" s="39" t="s">
        <v>573</v>
      </c>
      <c r="W593" s="39"/>
      <c r="X593" s="72">
        <f>(U593*'"Вес" ПИР'!$B$22+W593*'"Вес" ПИР'!$B$23)/100</f>
        <v>0</v>
      </c>
      <c r="Y593" s="39"/>
      <c r="Z593" s="39"/>
      <c r="AA593" s="39"/>
      <c r="AB593" s="39"/>
      <c r="AC593" s="39"/>
      <c r="AD593" s="39"/>
      <c r="AE593" s="39"/>
      <c r="AF593" s="39"/>
      <c r="AG593" s="38">
        <f>(Z593*'"Вес" ПИР'!$B$28+AB593*'"Вес" ПИР'!$B$29+AD593*'"Вес" ПИР'!$B$30+AF593*'"Вес" ПИР'!$B$31)/100</f>
        <v>0</v>
      </c>
      <c r="AH593" s="39"/>
      <c r="AI593" s="39"/>
      <c r="AJ593" s="39"/>
      <c r="AK593" s="39"/>
      <c r="AL593" s="39"/>
      <c r="AM593" s="39"/>
      <c r="AN593" s="39"/>
      <c r="AO593" s="39"/>
      <c r="AP593" s="39" t="s">
        <v>575</v>
      </c>
      <c r="AQ593" s="39"/>
      <c r="AR593" s="39" t="s">
        <v>575</v>
      </c>
      <c r="AS593" s="39"/>
      <c r="AT593" s="39" t="s">
        <v>575</v>
      </c>
      <c r="AU593" s="39"/>
      <c r="AV593" s="39"/>
      <c r="AW593" s="39"/>
      <c r="AX593" s="39"/>
      <c r="AY593" s="39"/>
      <c r="AZ593" s="39"/>
      <c r="BA593" s="39"/>
      <c r="BB593" s="72">
        <f>(AI593*'"Вес" ПИР'!$B$36+AK593*'"Вес" ПИР'!$B$37+AM593*'"Вес" ПИР'!$B$38+AO593*'"Вес" ПИР'!$B$39+AQ593*'"Вес" ПИР'!$B$40+AS593*'"Вес" ПИР'!$B$41+AU593*'"Вес" ПИР'!$B$42+AW593*'"Вес" ПИР'!$B$43+AY593*'"Вес" ПИР'!$B$44+BA593*'"Вес" ПИР'!$B$45)/100</f>
        <v>0</v>
      </c>
      <c r="BC593" s="39" t="s">
        <v>575</v>
      </c>
      <c r="BD593" s="39"/>
      <c r="BE593" s="39" t="s">
        <v>575</v>
      </c>
      <c r="BF593" s="57"/>
      <c r="BG593" s="72">
        <f>(BD593*'"Вес" ПИР'!$B$50+BF593*'"Вес" ПИР'!$B$51)/100</f>
        <v>0</v>
      </c>
      <c r="BH593" s="39"/>
      <c r="BI593" s="72">
        <v>0</v>
      </c>
      <c r="BJ593" s="39"/>
      <c r="BK593" s="56">
        <v>46249</v>
      </c>
      <c r="BL593" s="38">
        <f>(S593*'"Вес" ПИР'!$B$3+X593*'"Вес" ПИР'!$B$4+AG593*'"Вес" ПИР'!$B$5+BB593*'"Вес" ПИР'!$B$6+BG593*'"Вес" ПИР'!$B$7+BI593*'"Вес" ПИР'!$B$8)/100</f>
        <v>0</v>
      </c>
    </row>
    <row r="594" spans="1:64" ht="28">
      <c r="A594" s="54"/>
      <c r="B594" s="54">
        <v>2026</v>
      </c>
      <c r="C594" s="39" t="s">
        <v>413</v>
      </c>
      <c r="D594" s="39">
        <v>274441700</v>
      </c>
      <c r="E594" s="39" t="s">
        <v>1026</v>
      </c>
      <c r="F594" s="39" t="s">
        <v>1077</v>
      </c>
      <c r="G594" s="39" t="s">
        <v>1084</v>
      </c>
      <c r="H594" s="39" t="s">
        <v>1085</v>
      </c>
      <c r="I594" s="39" t="s">
        <v>125</v>
      </c>
      <c r="J594" s="39"/>
      <c r="K594" s="39" t="s">
        <v>575</v>
      </c>
      <c r="L594" s="39"/>
      <c r="M594" s="39" t="s">
        <v>575</v>
      </c>
      <c r="N594" s="39"/>
      <c r="O594" s="39" t="s">
        <v>575</v>
      </c>
      <c r="P594" s="39"/>
      <c r="Q594" s="39" t="s">
        <v>575</v>
      </c>
      <c r="R594" s="39"/>
      <c r="S594" s="38">
        <f>(J594*'"Вес" ПИР'!$B$13+L594*'"Вес" ПИР'!$B$14+N594*'"Вес" ПИР'!$B$15+P594*'"Вес" ПИР'!$B$16+R594*'"Вес" ПИР'!$B$17)/100</f>
        <v>0</v>
      </c>
      <c r="T594" s="39" t="s">
        <v>127</v>
      </c>
      <c r="U594" s="39"/>
      <c r="V594" s="39" t="s">
        <v>573</v>
      </c>
      <c r="W594" s="39"/>
      <c r="X594" s="72">
        <f>(U594*'"Вес" ПИР'!$B$22+W594*'"Вес" ПИР'!$B$23)/100</f>
        <v>0</v>
      </c>
      <c r="Y594" s="39"/>
      <c r="Z594" s="39"/>
      <c r="AA594" s="39"/>
      <c r="AB594" s="39"/>
      <c r="AC594" s="39"/>
      <c r="AD594" s="39"/>
      <c r="AE594" s="39"/>
      <c r="AF594" s="39"/>
      <c r="AG594" s="38">
        <f>(Z594*'"Вес" ПИР'!$B$28+AB594*'"Вес" ПИР'!$B$29+AD594*'"Вес" ПИР'!$B$30+AF594*'"Вес" ПИР'!$B$31)/100</f>
        <v>0</v>
      </c>
      <c r="AH594" s="39"/>
      <c r="AI594" s="39"/>
      <c r="AJ594" s="39"/>
      <c r="AK594" s="39"/>
      <c r="AL594" s="39"/>
      <c r="AM594" s="39"/>
      <c r="AN594" s="39"/>
      <c r="AO594" s="39"/>
      <c r="AP594" s="39" t="s">
        <v>575</v>
      </c>
      <c r="AQ594" s="39"/>
      <c r="AR594" s="39" t="s">
        <v>575</v>
      </c>
      <c r="AS594" s="39"/>
      <c r="AT594" s="39" t="s">
        <v>575</v>
      </c>
      <c r="AU594" s="39"/>
      <c r="AV594" s="39"/>
      <c r="AW594" s="39"/>
      <c r="AX594" s="39"/>
      <c r="AY594" s="39"/>
      <c r="AZ594" s="39"/>
      <c r="BA594" s="39"/>
      <c r="BB594" s="72">
        <f>(AI594*'"Вес" ПИР'!$B$36+AK594*'"Вес" ПИР'!$B$37+AM594*'"Вес" ПИР'!$B$38+AO594*'"Вес" ПИР'!$B$39+AQ594*'"Вес" ПИР'!$B$40+AS594*'"Вес" ПИР'!$B$41+AU594*'"Вес" ПИР'!$B$42+AW594*'"Вес" ПИР'!$B$43+AY594*'"Вес" ПИР'!$B$44+BA594*'"Вес" ПИР'!$B$45)/100</f>
        <v>0</v>
      </c>
      <c r="BC594" s="39" t="s">
        <v>575</v>
      </c>
      <c r="BD594" s="39"/>
      <c r="BE594" s="39" t="s">
        <v>575</v>
      </c>
      <c r="BF594" s="57"/>
      <c r="BG594" s="72">
        <f>(BD594*'"Вес" ПИР'!$B$50+BF594*'"Вес" ПИР'!$B$51)/100</f>
        <v>0</v>
      </c>
      <c r="BH594" s="39"/>
      <c r="BI594" s="72">
        <v>0</v>
      </c>
      <c r="BJ594" s="39"/>
      <c r="BK594" s="56">
        <v>46249</v>
      </c>
      <c r="BL594" s="38">
        <f>(S594*'"Вес" ПИР'!$B$3+X594*'"Вес" ПИР'!$B$4+AG594*'"Вес" ПИР'!$B$5+BB594*'"Вес" ПИР'!$B$6+BG594*'"Вес" ПИР'!$B$7+BI594*'"Вес" ПИР'!$B$8)/100</f>
        <v>0</v>
      </c>
    </row>
    <row r="595" spans="1:64" ht="28">
      <c r="A595" s="54"/>
      <c r="B595" s="54">
        <v>2026</v>
      </c>
      <c r="C595" s="39" t="s">
        <v>413</v>
      </c>
      <c r="D595" s="39">
        <v>274453100</v>
      </c>
      <c r="E595" s="39" t="s">
        <v>1026</v>
      </c>
      <c r="F595" s="39" t="s">
        <v>1077</v>
      </c>
      <c r="G595" s="39" t="s">
        <v>1086</v>
      </c>
      <c r="H595" s="39" t="s">
        <v>284</v>
      </c>
      <c r="I595" s="39" t="s">
        <v>125</v>
      </c>
      <c r="J595" s="39"/>
      <c r="K595" s="39" t="s">
        <v>575</v>
      </c>
      <c r="L595" s="39"/>
      <c r="M595" s="39" t="s">
        <v>575</v>
      </c>
      <c r="N595" s="39"/>
      <c r="O595" s="39" t="s">
        <v>575</v>
      </c>
      <c r="P595" s="39"/>
      <c r="Q595" s="39" t="s">
        <v>575</v>
      </c>
      <c r="R595" s="39"/>
      <c r="S595" s="38">
        <f>(J595*'"Вес" ПИР'!$B$13+L595*'"Вес" ПИР'!$B$14+N595*'"Вес" ПИР'!$B$15+P595*'"Вес" ПИР'!$B$16+R595*'"Вес" ПИР'!$B$17)/100</f>
        <v>0</v>
      </c>
      <c r="T595" s="39" t="s">
        <v>127</v>
      </c>
      <c r="U595" s="39"/>
      <c r="V595" s="39" t="s">
        <v>573</v>
      </c>
      <c r="W595" s="39"/>
      <c r="X595" s="72">
        <f>(U595*'"Вес" ПИР'!$B$22+W595*'"Вес" ПИР'!$B$23)/100</f>
        <v>0</v>
      </c>
      <c r="Y595" s="39"/>
      <c r="Z595" s="39"/>
      <c r="AA595" s="39"/>
      <c r="AB595" s="39"/>
      <c r="AC595" s="39"/>
      <c r="AD595" s="39"/>
      <c r="AE595" s="39"/>
      <c r="AF595" s="39"/>
      <c r="AG595" s="38">
        <f>(Z595*'"Вес" ПИР'!$B$28+AB595*'"Вес" ПИР'!$B$29+AD595*'"Вес" ПИР'!$B$30+AF595*'"Вес" ПИР'!$B$31)/100</f>
        <v>0</v>
      </c>
      <c r="AH595" s="39"/>
      <c r="AI595" s="39"/>
      <c r="AJ595" s="39"/>
      <c r="AK595" s="39"/>
      <c r="AL595" s="39"/>
      <c r="AM595" s="39"/>
      <c r="AN595" s="39"/>
      <c r="AO595" s="39"/>
      <c r="AP595" s="39" t="s">
        <v>575</v>
      </c>
      <c r="AQ595" s="39"/>
      <c r="AR595" s="39" t="s">
        <v>575</v>
      </c>
      <c r="AS595" s="39"/>
      <c r="AT595" s="39" t="s">
        <v>575</v>
      </c>
      <c r="AU595" s="39"/>
      <c r="AV595" s="39"/>
      <c r="AW595" s="39"/>
      <c r="AX595" s="39"/>
      <c r="AY595" s="39"/>
      <c r="AZ595" s="39"/>
      <c r="BA595" s="39"/>
      <c r="BB595" s="72">
        <f>(AI595*'"Вес" ПИР'!$B$36+AK595*'"Вес" ПИР'!$B$37+AM595*'"Вес" ПИР'!$B$38+AO595*'"Вес" ПИР'!$B$39+AQ595*'"Вес" ПИР'!$B$40+AS595*'"Вес" ПИР'!$B$41+AU595*'"Вес" ПИР'!$B$42+AW595*'"Вес" ПИР'!$B$43+AY595*'"Вес" ПИР'!$B$44+BA595*'"Вес" ПИР'!$B$45)/100</f>
        <v>0</v>
      </c>
      <c r="BC595" s="39" t="s">
        <v>575</v>
      </c>
      <c r="BD595" s="39"/>
      <c r="BE595" s="39" t="s">
        <v>575</v>
      </c>
      <c r="BF595" s="57"/>
      <c r="BG595" s="72">
        <f>(BD595*'"Вес" ПИР'!$B$50+BF595*'"Вес" ПИР'!$B$51)/100</f>
        <v>0</v>
      </c>
      <c r="BH595" s="39"/>
      <c r="BI595" s="72">
        <v>0</v>
      </c>
      <c r="BJ595" s="39"/>
      <c r="BK595" s="56">
        <v>46249</v>
      </c>
      <c r="BL595" s="38">
        <f>(S595*'"Вес" ПИР'!$B$3+X595*'"Вес" ПИР'!$B$4+AG595*'"Вес" ПИР'!$B$5+BB595*'"Вес" ПИР'!$B$6+BG595*'"Вес" ПИР'!$B$7+BI595*'"Вес" ПИР'!$B$8)/100</f>
        <v>0</v>
      </c>
    </row>
    <row r="596" spans="1:64" ht="28">
      <c r="A596" s="54"/>
      <c r="B596" s="54">
        <v>2026</v>
      </c>
      <c r="C596" s="39" t="s">
        <v>413</v>
      </c>
      <c r="D596" s="39">
        <v>274459100</v>
      </c>
      <c r="E596" s="39" t="s">
        <v>1026</v>
      </c>
      <c r="F596" s="39" t="s">
        <v>1077</v>
      </c>
      <c r="G596" s="39" t="s">
        <v>1087</v>
      </c>
      <c r="H596" s="39" t="s">
        <v>465</v>
      </c>
      <c r="I596" s="39" t="s">
        <v>125</v>
      </c>
      <c r="J596" s="39"/>
      <c r="K596" s="39" t="s">
        <v>575</v>
      </c>
      <c r="L596" s="39"/>
      <c r="M596" s="39" t="s">
        <v>575</v>
      </c>
      <c r="N596" s="39"/>
      <c r="O596" s="39" t="s">
        <v>575</v>
      </c>
      <c r="P596" s="39"/>
      <c r="Q596" s="39" t="s">
        <v>575</v>
      </c>
      <c r="R596" s="39"/>
      <c r="S596" s="38">
        <f>(J596*'"Вес" ПИР'!$B$13+L596*'"Вес" ПИР'!$B$14+N596*'"Вес" ПИР'!$B$15+P596*'"Вес" ПИР'!$B$16+R596*'"Вес" ПИР'!$B$17)/100</f>
        <v>0</v>
      </c>
      <c r="T596" s="39" t="s">
        <v>127</v>
      </c>
      <c r="U596" s="39"/>
      <c r="V596" s="39" t="s">
        <v>573</v>
      </c>
      <c r="W596" s="39"/>
      <c r="X596" s="72">
        <f>(U596*'"Вес" ПИР'!$B$22+W596*'"Вес" ПИР'!$B$23)/100</f>
        <v>0</v>
      </c>
      <c r="Y596" s="39"/>
      <c r="Z596" s="39"/>
      <c r="AA596" s="39"/>
      <c r="AB596" s="39"/>
      <c r="AC596" s="39"/>
      <c r="AD596" s="39"/>
      <c r="AE596" s="39"/>
      <c r="AF596" s="39"/>
      <c r="AG596" s="38">
        <f>(Z596*'"Вес" ПИР'!$B$28+AB596*'"Вес" ПИР'!$B$29+AD596*'"Вес" ПИР'!$B$30+AF596*'"Вес" ПИР'!$B$31)/100</f>
        <v>0</v>
      </c>
      <c r="AH596" s="39"/>
      <c r="AI596" s="39"/>
      <c r="AJ596" s="39"/>
      <c r="AK596" s="39"/>
      <c r="AL596" s="39"/>
      <c r="AM596" s="39"/>
      <c r="AN596" s="39"/>
      <c r="AO596" s="39"/>
      <c r="AP596" s="39" t="s">
        <v>575</v>
      </c>
      <c r="AQ596" s="39"/>
      <c r="AR596" s="39" t="s">
        <v>575</v>
      </c>
      <c r="AS596" s="39"/>
      <c r="AT596" s="39" t="s">
        <v>575</v>
      </c>
      <c r="AU596" s="39"/>
      <c r="AV596" s="39"/>
      <c r="AW596" s="39"/>
      <c r="AX596" s="39"/>
      <c r="AY596" s="39"/>
      <c r="AZ596" s="39"/>
      <c r="BA596" s="39"/>
      <c r="BB596" s="72">
        <f>(AI596*'"Вес" ПИР'!$B$36+AK596*'"Вес" ПИР'!$B$37+AM596*'"Вес" ПИР'!$B$38+AO596*'"Вес" ПИР'!$B$39+AQ596*'"Вес" ПИР'!$B$40+AS596*'"Вес" ПИР'!$B$41+AU596*'"Вес" ПИР'!$B$42+AW596*'"Вес" ПИР'!$B$43+AY596*'"Вес" ПИР'!$B$44+BA596*'"Вес" ПИР'!$B$45)/100</f>
        <v>0</v>
      </c>
      <c r="BC596" s="39" t="s">
        <v>575</v>
      </c>
      <c r="BD596" s="39"/>
      <c r="BE596" s="39" t="s">
        <v>575</v>
      </c>
      <c r="BF596" s="57"/>
      <c r="BG596" s="72">
        <f>(BD596*'"Вес" ПИР'!$B$50+BF596*'"Вес" ПИР'!$B$51)/100</f>
        <v>0</v>
      </c>
      <c r="BH596" s="39"/>
      <c r="BI596" s="72">
        <v>0</v>
      </c>
      <c r="BJ596" s="39"/>
      <c r="BK596" s="56">
        <v>46249</v>
      </c>
      <c r="BL596" s="38">
        <f>(S596*'"Вес" ПИР'!$B$3+X596*'"Вес" ПИР'!$B$4+AG596*'"Вес" ПИР'!$B$5+BB596*'"Вес" ПИР'!$B$6+BG596*'"Вес" ПИР'!$B$7+BI596*'"Вес" ПИР'!$B$8)/100</f>
        <v>0</v>
      </c>
    </row>
    <row r="597" spans="1:64" ht="28">
      <c r="A597" s="54"/>
      <c r="B597" s="54">
        <v>2026</v>
      </c>
      <c r="C597" s="39" t="s">
        <v>413</v>
      </c>
      <c r="D597" s="39">
        <v>274461200</v>
      </c>
      <c r="E597" s="39" t="s">
        <v>1026</v>
      </c>
      <c r="F597" s="39" t="s">
        <v>1077</v>
      </c>
      <c r="G597" s="39" t="s">
        <v>1088</v>
      </c>
      <c r="H597" s="39" t="s">
        <v>1089</v>
      </c>
      <c r="I597" s="39" t="s">
        <v>125</v>
      </c>
      <c r="J597" s="39"/>
      <c r="K597" s="39" t="s">
        <v>575</v>
      </c>
      <c r="L597" s="39"/>
      <c r="M597" s="39" t="s">
        <v>575</v>
      </c>
      <c r="N597" s="39"/>
      <c r="O597" s="39" t="s">
        <v>575</v>
      </c>
      <c r="P597" s="39"/>
      <c r="Q597" s="39" t="s">
        <v>575</v>
      </c>
      <c r="R597" s="39"/>
      <c r="S597" s="38">
        <f>(J597*'"Вес" ПИР'!$B$13+L597*'"Вес" ПИР'!$B$14+N597*'"Вес" ПИР'!$B$15+P597*'"Вес" ПИР'!$B$16+R597*'"Вес" ПИР'!$B$17)/100</f>
        <v>0</v>
      </c>
      <c r="T597" s="39" t="s">
        <v>127</v>
      </c>
      <c r="U597" s="39"/>
      <c r="V597" s="39" t="s">
        <v>573</v>
      </c>
      <c r="W597" s="39"/>
      <c r="X597" s="72">
        <f>(U597*'"Вес" ПИР'!$B$22+W597*'"Вес" ПИР'!$B$23)/100</f>
        <v>0</v>
      </c>
      <c r="Y597" s="39"/>
      <c r="Z597" s="39"/>
      <c r="AA597" s="39"/>
      <c r="AB597" s="39"/>
      <c r="AC597" s="39"/>
      <c r="AD597" s="39"/>
      <c r="AE597" s="39"/>
      <c r="AF597" s="39"/>
      <c r="AG597" s="38">
        <f>(Z597*'"Вес" ПИР'!$B$28+AB597*'"Вес" ПИР'!$B$29+AD597*'"Вес" ПИР'!$B$30+AF597*'"Вес" ПИР'!$B$31)/100</f>
        <v>0</v>
      </c>
      <c r="AH597" s="39"/>
      <c r="AI597" s="39"/>
      <c r="AJ597" s="39"/>
      <c r="AK597" s="39"/>
      <c r="AL597" s="39"/>
      <c r="AM597" s="39"/>
      <c r="AN597" s="39"/>
      <c r="AO597" s="39"/>
      <c r="AP597" s="39" t="s">
        <v>575</v>
      </c>
      <c r="AQ597" s="39"/>
      <c r="AR597" s="39" t="s">
        <v>575</v>
      </c>
      <c r="AS597" s="39"/>
      <c r="AT597" s="39" t="s">
        <v>575</v>
      </c>
      <c r="AU597" s="39"/>
      <c r="AV597" s="39"/>
      <c r="AW597" s="39"/>
      <c r="AX597" s="39"/>
      <c r="AY597" s="39"/>
      <c r="AZ597" s="39"/>
      <c r="BA597" s="39"/>
      <c r="BB597" s="72">
        <f>(AI597*'"Вес" ПИР'!$B$36+AK597*'"Вес" ПИР'!$B$37+AM597*'"Вес" ПИР'!$B$38+AO597*'"Вес" ПИР'!$B$39+AQ597*'"Вес" ПИР'!$B$40+AS597*'"Вес" ПИР'!$B$41+AU597*'"Вес" ПИР'!$B$42+AW597*'"Вес" ПИР'!$B$43+AY597*'"Вес" ПИР'!$B$44+BA597*'"Вес" ПИР'!$B$45)/100</f>
        <v>0</v>
      </c>
      <c r="BC597" s="39" t="s">
        <v>575</v>
      </c>
      <c r="BD597" s="39"/>
      <c r="BE597" s="39" t="s">
        <v>575</v>
      </c>
      <c r="BF597" s="57"/>
      <c r="BG597" s="72">
        <f>(BD597*'"Вес" ПИР'!$B$50+BF597*'"Вес" ПИР'!$B$51)/100</f>
        <v>0</v>
      </c>
      <c r="BH597" s="39"/>
      <c r="BI597" s="72">
        <v>0</v>
      </c>
      <c r="BJ597" s="39"/>
      <c r="BK597" s="56">
        <v>46249</v>
      </c>
      <c r="BL597" s="38">
        <f>(S597*'"Вес" ПИР'!$B$3+X597*'"Вес" ПИР'!$B$4+AG597*'"Вес" ПИР'!$B$5+BB597*'"Вес" ПИР'!$B$6+BG597*'"Вес" ПИР'!$B$7+BI597*'"Вес" ПИР'!$B$8)/100</f>
        <v>0</v>
      </c>
    </row>
    <row r="598" spans="1:64" ht="28">
      <c r="A598" s="54"/>
      <c r="B598" s="54">
        <v>2026</v>
      </c>
      <c r="C598" s="39" t="s">
        <v>413</v>
      </c>
      <c r="D598" s="39">
        <v>274465400</v>
      </c>
      <c r="E598" s="39" t="s">
        <v>1026</v>
      </c>
      <c r="F598" s="39" t="s">
        <v>1077</v>
      </c>
      <c r="G598" s="39" t="s">
        <v>1090</v>
      </c>
      <c r="H598" s="39" t="s">
        <v>1091</v>
      </c>
      <c r="I598" s="39" t="s">
        <v>125</v>
      </c>
      <c r="J598" s="39"/>
      <c r="K598" s="39" t="s">
        <v>575</v>
      </c>
      <c r="L598" s="39"/>
      <c r="M598" s="39" t="s">
        <v>575</v>
      </c>
      <c r="N598" s="39"/>
      <c r="O598" s="39" t="s">
        <v>575</v>
      </c>
      <c r="P598" s="39"/>
      <c r="Q598" s="39" t="s">
        <v>575</v>
      </c>
      <c r="R598" s="39"/>
      <c r="S598" s="38">
        <f>(J598*'"Вес" ПИР'!$B$13+L598*'"Вес" ПИР'!$B$14+N598*'"Вес" ПИР'!$B$15+P598*'"Вес" ПИР'!$B$16+R598*'"Вес" ПИР'!$B$17)/100</f>
        <v>0</v>
      </c>
      <c r="T598" s="39" t="s">
        <v>127</v>
      </c>
      <c r="U598" s="39"/>
      <c r="V598" s="39" t="s">
        <v>573</v>
      </c>
      <c r="W598" s="39"/>
      <c r="X598" s="72">
        <f>(U598*'"Вес" ПИР'!$B$22+W598*'"Вес" ПИР'!$B$23)/100</f>
        <v>0</v>
      </c>
      <c r="Y598" s="39"/>
      <c r="Z598" s="39"/>
      <c r="AA598" s="39"/>
      <c r="AB598" s="39"/>
      <c r="AC598" s="39"/>
      <c r="AD598" s="39"/>
      <c r="AE598" s="39"/>
      <c r="AF598" s="39"/>
      <c r="AG598" s="38">
        <f>(Z598*'"Вес" ПИР'!$B$28+AB598*'"Вес" ПИР'!$B$29+AD598*'"Вес" ПИР'!$B$30+AF598*'"Вес" ПИР'!$B$31)/100</f>
        <v>0</v>
      </c>
      <c r="AH598" s="39"/>
      <c r="AI598" s="39"/>
      <c r="AJ598" s="39"/>
      <c r="AK598" s="39"/>
      <c r="AL598" s="39"/>
      <c r="AM598" s="39"/>
      <c r="AN598" s="39"/>
      <c r="AO598" s="39"/>
      <c r="AP598" s="39" t="s">
        <v>575</v>
      </c>
      <c r="AQ598" s="39"/>
      <c r="AR598" s="39" t="s">
        <v>575</v>
      </c>
      <c r="AS598" s="39"/>
      <c r="AT598" s="39" t="s">
        <v>575</v>
      </c>
      <c r="AU598" s="39"/>
      <c r="AV598" s="39"/>
      <c r="AW598" s="39"/>
      <c r="AX598" s="39"/>
      <c r="AY598" s="39"/>
      <c r="AZ598" s="39"/>
      <c r="BA598" s="39"/>
      <c r="BB598" s="72">
        <f>(AI598*'"Вес" ПИР'!$B$36+AK598*'"Вес" ПИР'!$B$37+AM598*'"Вес" ПИР'!$B$38+AO598*'"Вес" ПИР'!$B$39+AQ598*'"Вес" ПИР'!$B$40+AS598*'"Вес" ПИР'!$B$41+AU598*'"Вес" ПИР'!$B$42+AW598*'"Вес" ПИР'!$B$43+AY598*'"Вес" ПИР'!$B$44+BA598*'"Вес" ПИР'!$B$45)/100</f>
        <v>0</v>
      </c>
      <c r="BC598" s="39" t="s">
        <v>575</v>
      </c>
      <c r="BD598" s="39"/>
      <c r="BE598" s="39" t="s">
        <v>575</v>
      </c>
      <c r="BF598" s="57"/>
      <c r="BG598" s="72">
        <f>(BD598*'"Вес" ПИР'!$B$50+BF598*'"Вес" ПИР'!$B$51)/100</f>
        <v>0</v>
      </c>
      <c r="BH598" s="39"/>
      <c r="BI598" s="72">
        <v>0</v>
      </c>
      <c r="BJ598" s="39"/>
      <c r="BK598" s="56">
        <v>46249</v>
      </c>
      <c r="BL598" s="38">
        <f>(S598*'"Вес" ПИР'!$B$3+X598*'"Вес" ПИР'!$B$4+AG598*'"Вес" ПИР'!$B$5+BB598*'"Вес" ПИР'!$B$6+BG598*'"Вес" ПИР'!$B$7+BI598*'"Вес" ПИР'!$B$8)/100</f>
        <v>0</v>
      </c>
    </row>
    <row r="599" spans="1:64" ht="28">
      <c r="A599" s="54"/>
      <c r="B599" s="54">
        <v>2026</v>
      </c>
      <c r="C599" s="39" t="s">
        <v>413</v>
      </c>
      <c r="D599" s="39">
        <v>274467100</v>
      </c>
      <c r="E599" s="39" t="s">
        <v>1026</v>
      </c>
      <c r="F599" s="39" t="s">
        <v>1077</v>
      </c>
      <c r="G599" s="39" t="s">
        <v>1092</v>
      </c>
      <c r="H599" s="39" t="s">
        <v>1093</v>
      </c>
      <c r="I599" s="39" t="s">
        <v>125</v>
      </c>
      <c r="J599" s="39"/>
      <c r="K599" s="39" t="s">
        <v>575</v>
      </c>
      <c r="L599" s="39"/>
      <c r="M599" s="39" t="s">
        <v>575</v>
      </c>
      <c r="N599" s="39"/>
      <c r="O599" s="39" t="s">
        <v>575</v>
      </c>
      <c r="P599" s="39"/>
      <c r="Q599" s="39" t="s">
        <v>575</v>
      </c>
      <c r="R599" s="39"/>
      <c r="S599" s="38">
        <f>(J599*'"Вес" ПИР'!$B$13+L599*'"Вес" ПИР'!$B$14+N599*'"Вес" ПИР'!$B$15+P599*'"Вес" ПИР'!$B$16+R599*'"Вес" ПИР'!$B$17)/100</f>
        <v>0</v>
      </c>
      <c r="T599" s="39" t="s">
        <v>127</v>
      </c>
      <c r="U599" s="39"/>
      <c r="V599" s="39" t="s">
        <v>573</v>
      </c>
      <c r="W599" s="39"/>
      <c r="X599" s="72">
        <f>(U599*'"Вес" ПИР'!$B$22+W599*'"Вес" ПИР'!$B$23)/100</f>
        <v>0</v>
      </c>
      <c r="Y599" s="39"/>
      <c r="Z599" s="39"/>
      <c r="AA599" s="39"/>
      <c r="AB599" s="39"/>
      <c r="AC599" s="39"/>
      <c r="AD599" s="39"/>
      <c r="AE599" s="39"/>
      <c r="AF599" s="39"/>
      <c r="AG599" s="38">
        <f>(Z599*'"Вес" ПИР'!$B$28+AB599*'"Вес" ПИР'!$B$29+AD599*'"Вес" ПИР'!$B$30+AF599*'"Вес" ПИР'!$B$31)/100</f>
        <v>0</v>
      </c>
      <c r="AH599" s="39"/>
      <c r="AI599" s="39"/>
      <c r="AJ599" s="39"/>
      <c r="AK599" s="39"/>
      <c r="AL599" s="39"/>
      <c r="AM599" s="39"/>
      <c r="AN599" s="39"/>
      <c r="AO599" s="39"/>
      <c r="AP599" s="39" t="s">
        <v>575</v>
      </c>
      <c r="AQ599" s="39"/>
      <c r="AR599" s="39" t="s">
        <v>575</v>
      </c>
      <c r="AS599" s="39"/>
      <c r="AT599" s="39" t="s">
        <v>575</v>
      </c>
      <c r="AU599" s="39"/>
      <c r="AV599" s="39"/>
      <c r="AW599" s="39"/>
      <c r="AX599" s="39"/>
      <c r="AY599" s="39"/>
      <c r="AZ599" s="39"/>
      <c r="BA599" s="39"/>
      <c r="BB599" s="72">
        <f>(AI599*'"Вес" ПИР'!$B$36+AK599*'"Вес" ПИР'!$B$37+AM599*'"Вес" ПИР'!$B$38+AO599*'"Вес" ПИР'!$B$39+AQ599*'"Вес" ПИР'!$B$40+AS599*'"Вес" ПИР'!$B$41+AU599*'"Вес" ПИР'!$B$42+AW599*'"Вес" ПИР'!$B$43+AY599*'"Вес" ПИР'!$B$44+BA599*'"Вес" ПИР'!$B$45)/100</f>
        <v>0</v>
      </c>
      <c r="BC599" s="39" t="s">
        <v>575</v>
      </c>
      <c r="BD599" s="39"/>
      <c r="BE599" s="39" t="s">
        <v>575</v>
      </c>
      <c r="BF599" s="57"/>
      <c r="BG599" s="72">
        <f>(BD599*'"Вес" ПИР'!$B$50+BF599*'"Вес" ПИР'!$B$51)/100</f>
        <v>0</v>
      </c>
      <c r="BH599" s="39"/>
      <c r="BI599" s="72">
        <v>0</v>
      </c>
      <c r="BJ599" s="39"/>
      <c r="BK599" s="56">
        <v>46249</v>
      </c>
      <c r="BL599" s="38">
        <f>(S599*'"Вес" ПИР'!$B$3+X599*'"Вес" ПИР'!$B$4+AG599*'"Вес" ПИР'!$B$5+BB599*'"Вес" ПИР'!$B$6+BG599*'"Вес" ПИР'!$B$7+BI599*'"Вес" ПИР'!$B$8)/100</f>
        <v>0</v>
      </c>
    </row>
    <row r="600" spans="1:64" ht="28">
      <c r="A600" s="54"/>
      <c r="B600" s="54">
        <v>2026</v>
      </c>
      <c r="C600" s="39" t="s">
        <v>413</v>
      </c>
      <c r="D600" s="39">
        <v>274469100</v>
      </c>
      <c r="E600" s="39" t="s">
        <v>1026</v>
      </c>
      <c r="F600" s="39" t="s">
        <v>1077</v>
      </c>
      <c r="G600" s="39" t="s">
        <v>1094</v>
      </c>
      <c r="H600" s="39" t="s">
        <v>1095</v>
      </c>
      <c r="I600" s="39" t="s">
        <v>125</v>
      </c>
      <c r="J600" s="39"/>
      <c r="K600" s="39" t="s">
        <v>575</v>
      </c>
      <c r="L600" s="39"/>
      <c r="M600" s="39" t="s">
        <v>575</v>
      </c>
      <c r="N600" s="39"/>
      <c r="O600" s="39" t="s">
        <v>575</v>
      </c>
      <c r="P600" s="39"/>
      <c r="Q600" s="39" t="s">
        <v>575</v>
      </c>
      <c r="R600" s="39"/>
      <c r="S600" s="38">
        <f>(J600*'"Вес" ПИР'!$B$13+L600*'"Вес" ПИР'!$B$14+N600*'"Вес" ПИР'!$B$15+P600*'"Вес" ПИР'!$B$16+R600*'"Вес" ПИР'!$B$17)/100</f>
        <v>0</v>
      </c>
      <c r="T600" s="39" t="s">
        <v>127</v>
      </c>
      <c r="U600" s="39"/>
      <c r="V600" s="39" t="s">
        <v>573</v>
      </c>
      <c r="W600" s="39"/>
      <c r="X600" s="72">
        <f>(U600*'"Вес" ПИР'!$B$22+W600*'"Вес" ПИР'!$B$23)/100</f>
        <v>0</v>
      </c>
      <c r="Y600" s="39"/>
      <c r="Z600" s="39"/>
      <c r="AA600" s="39"/>
      <c r="AB600" s="39"/>
      <c r="AC600" s="39"/>
      <c r="AD600" s="39"/>
      <c r="AE600" s="39"/>
      <c r="AF600" s="39"/>
      <c r="AG600" s="38">
        <f>(Z600*'"Вес" ПИР'!$B$28+AB600*'"Вес" ПИР'!$B$29+AD600*'"Вес" ПИР'!$B$30+AF600*'"Вес" ПИР'!$B$31)/100</f>
        <v>0</v>
      </c>
      <c r="AH600" s="39"/>
      <c r="AI600" s="39"/>
      <c r="AJ600" s="39"/>
      <c r="AK600" s="39"/>
      <c r="AL600" s="39"/>
      <c r="AM600" s="39"/>
      <c r="AN600" s="39"/>
      <c r="AO600" s="39"/>
      <c r="AP600" s="39" t="s">
        <v>575</v>
      </c>
      <c r="AQ600" s="39"/>
      <c r="AR600" s="39" t="s">
        <v>575</v>
      </c>
      <c r="AS600" s="39"/>
      <c r="AT600" s="39" t="s">
        <v>575</v>
      </c>
      <c r="AU600" s="39"/>
      <c r="AV600" s="39"/>
      <c r="AW600" s="39"/>
      <c r="AX600" s="39"/>
      <c r="AY600" s="39"/>
      <c r="AZ600" s="39"/>
      <c r="BA600" s="39"/>
      <c r="BB600" s="72">
        <f>(AI600*'"Вес" ПИР'!$B$36+AK600*'"Вес" ПИР'!$B$37+AM600*'"Вес" ПИР'!$B$38+AO600*'"Вес" ПИР'!$B$39+AQ600*'"Вес" ПИР'!$B$40+AS600*'"Вес" ПИР'!$B$41+AU600*'"Вес" ПИР'!$B$42+AW600*'"Вес" ПИР'!$B$43+AY600*'"Вес" ПИР'!$B$44+BA600*'"Вес" ПИР'!$B$45)/100</f>
        <v>0</v>
      </c>
      <c r="BC600" s="39" t="s">
        <v>575</v>
      </c>
      <c r="BD600" s="39"/>
      <c r="BE600" s="39" t="s">
        <v>575</v>
      </c>
      <c r="BF600" s="57"/>
      <c r="BG600" s="72">
        <f>(BD600*'"Вес" ПИР'!$B$50+BF600*'"Вес" ПИР'!$B$51)/100</f>
        <v>0</v>
      </c>
      <c r="BH600" s="39"/>
      <c r="BI600" s="72">
        <v>0</v>
      </c>
      <c r="BJ600" s="39"/>
      <c r="BK600" s="56">
        <v>46249</v>
      </c>
      <c r="BL600" s="38">
        <f>(S600*'"Вес" ПИР'!$B$3+X600*'"Вес" ПИР'!$B$4+AG600*'"Вес" ПИР'!$B$5+BB600*'"Вес" ПИР'!$B$6+BG600*'"Вес" ПИР'!$B$7+BI600*'"Вес" ПИР'!$B$8)/100</f>
        <v>0</v>
      </c>
    </row>
    <row r="601" spans="1:64" ht="28">
      <c r="A601" s="54"/>
      <c r="B601" s="54">
        <v>2026</v>
      </c>
      <c r="C601" s="39" t="s">
        <v>413</v>
      </c>
      <c r="D601" s="39">
        <v>274471100</v>
      </c>
      <c r="E601" s="39" t="s">
        <v>1026</v>
      </c>
      <c r="F601" s="39" t="s">
        <v>1077</v>
      </c>
      <c r="G601" s="39" t="s">
        <v>1096</v>
      </c>
      <c r="H601" s="39" t="s">
        <v>1097</v>
      </c>
      <c r="I601" s="39" t="s">
        <v>125</v>
      </c>
      <c r="J601" s="39"/>
      <c r="K601" s="39" t="s">
        <v>575</v>
      </c>
      <c r="L601" s="39"/>
      <c r="M601" s="39" t="s">
        <v>575</v>
      </c>
      <c r="N601" s="39"/>
      <c r="O601" s="39" t="s">
        <v>575</v>
      </c>
      <c r="P601" s="39"/>
      <c r="Q601" s="39" t="s">
        <v>575</v>
      </c>
      <c r="R601" s="39"/>
      <c r="S601" s="38">
        <f>(J601*'"Вес" ПИР'!$B$13+L601*'"Вес" ПИР'!$B$14+N601*'"Вес" ПИР'!$B$15+P601*'"Вес" ПИР'!$B$16+R601*'"Вес" ПИР'!$B$17)/100</f>
        <v>0</v>
      </c>
      <c r="T601" s="39" t="s">
        <v>127</v>
      </c>
      <c r="U601" s="39"/>
      <c r="V601" s="39" t="s">
        <v>573</v>
      </c>
      <c r="W601" s="39"/>
      <c r="X601" s="72">
        <f>(U601*'"Вес" ПИР'!$B$22+W601*'"Вес" ПИР'!$B$23)/100</f>
        <v>0</v>
      </c>
      <c r="Y601" s="39"/>
      <c r="Z601" s="39"/>
      <c r="AA601" s="39"/>
      <c r="AB601" s="39"/>
      <c r="AC601" s="39"/>
      <c r="AD601" s="39"/>
      <c r="AE601" s="39"/>
      <c r="AF601" s="39"/>
      <c r="AG601" s="38">
        <f>(Z601*'"Вес" ПИР'!$B$28+AB601*'"Вес" ПИР'!$B$29+AD601*'"Вес" ПИР'!$B$30+AF601*'"Вес" ПИР'!$B$31)/100</f>
        <v>0</v>
      </c>
      <c r="AH601" s="39"/>
      <c r="AI601" s="39"/>
      <c r="AJ601" s="39"/>
      <c r="AK601" s="39"/>
      <c r="AL601" s="39"/>
      <c r="AM601" s="39"/>
      <c r="AN601" s="39"/>
      <c r="AO601" s="39"/>
      <c r="AP601" s="39" t="s">
        <v>575</v>
      </c>
      <c r="AQ601" s="39"/>
      <c r="AR601" s="39" t="s">
        <v>575</v>
      </c>
      <c r="AS601" s="39"/>
      <c r="AT601" s="39" t="s">
        <v>575</v>
      </c>
      <c r="AU601" s="39"/>
      <c r="AV601" s="39"/>
      <c r="AW601" s="39"/>
      <c r="AX601" s="39"/>
      <c r="AY601" s="39"/>
      <c r="AZ601" s="39"/>
      <c r="BA601" s="39"/>
      <c r="BB601" s="72">
        <f>(AI601*'"Вес" ПИР'!$B$36+AK601*'"Вес" ПИР'!$B$37+AM601*'"Вес" ПИР'!$B$38+AO601*'"Вес" ПИР'!$B$39+AQ601*'"Вес" ПИР'!$B$40+AS601*'"Вес" ПИР'!$B$41+AU601*'"Вес" ПИР'!$B$42+AW601*'"Вес" ПИР'!$B$43+AY601*'"Вес" ПИР'!$B$44+BA601*'"Вес" ПИР'!$B$45)/100</f>
        <v>0</v>
      </c>
      <c r="BC601" s="39" t="s">
        <v>575</v>
      </c>
      <c r="BD601" s="39"/>
      <c r="BE601" s="39" t="s">
        <v>575</v>
      </c>
      <c r="BF601" s="57"/>
      <c r="BG601" s="72">
        <f>(BD601*'"Вес" ПИР'!$B$50+BF601*'"Вес" ПИР'!$B$51)/100</f>
        <v>0</v>
      </c>
      <c r="BH601" s="39"/>
      <c r="BI601" s="72">
        <v>0</v>
      </c>
      <c r="BJ601" s="39"/>
      <c r="BK601" s="56">
        <v>46249</v>
      </c>
      <c r="BL601" s="38">
        <f>(S601*'"Вес" ПИР'!$B$3+X601*'"Вес" ПИР'!$B$4+AG601*'"Вес" ПИР'!$B$5+BB601*'"Вес" ПИР'!$B$6+BG601*'"Вес" ПИР'!$B$7+BI601*'"Вес" ПИР'!$B$8)/100</f>
        <v>0</v>
      </c>
    </row>
    <row r="602" spans="1:64" ht="28">
      <c r="A602" s="54"/>
      <c r="B602" s="54">
        <v>2026</v>
      </c>
      <c r="C602" s="39" t="s">
        <v>413</v>
      </c>
      <c r="D602" s="39">
        <v>274475400</v>
      </c>
      <c r="E602" s="39" t="s">
        <v>1026</v>
      </c>
      <c r="F602" s="39" t="s">
        <v>1077</v>
      </c>
      <c r="G602" s="39" t="s">
        <v>1098</v>
      </c>
      <c r="H602" s="39" t="s">
        <v>1099</v>
      </c>
      <c r="I602" s="39" t="s">
        <v>125</v>
      </c>
      <c r="J602" s="39"/>
      <c r="K602" s="39" t="s">
        <v>575</v>
      </c>
      <c r="L602" s="39"/>
      <c r="M602" s="39" t="s">
        <v>575</v>
      </c>
      <c r="N602" s="39"/>
      <c r="O602" s="39" t="s">
        <v>575</v>
      </c>
      <c r="P602" s="39"/>
      <c r="Q602" s="39" t="s">
        <v>575</v>
      </c>
      <c r="R602" s="39"/>
      <c r="S602" s="38">
        <f>(J602*'"Вес" ПИР'!$B$13+L602*'"Вес" ПИР'!$B$14+N602*'"Вес" ПИР'!$B$15+P602*'"Вес" ПИР'!$B$16+R602*'"Вес" ПИР'!$B$17)/100</f>
        <v>0</v>
      </c>
      <c r="T602" s="39" t="s">
        <v>127</v>
      </c>
      <c r="U602" s="39"/>
      <c r="V602" s="39" t="s">
        <v>573</v>
      </c>
      <c r="W602" s="39"/>
      <c r="X602" s="72">
        <f>(U602*'"Вес" ПИР'!$B$22+W602*'"Вес" ПИР'!$B$23)/100</f>
        <v>0</v>
      </c>
      <c r="Y602" s="39"/>
      <c r="Z602" s="39"/>
      <c r="AA602" s="39"/>
      <c r="AB602" s="39"/>
      <c r="AC602" s="39"/>
      <c r="AD602" s="39"/>
      <c r="AE602" s="39"/>
      <c r="AF602" s="39"/>
      <c r="AG602" s="38">
        <f>(Z602*'"Вес" ПИР'!$B$28+AB602*'"Вес" ПИР'!$B$29+AD602*'"Вес" ПИР'!$B$30+AF602*'"Вес" ПИР'!$B$31)/100</f>
        <v>0</v>
      </c>
      <c r="AH602" s="39"/>
      <c r="AI602" s="39"/>
      <c r="AJ602" s="39"/>
      <c r="AK602" s="39"/>
      <c r="AL602" s="39"/>
      <c r="AM602" s="39"/>
      <c r="AN602" s="39"/>
      <c r="AO602" s="39"/>
      <c r="AP602" s="39" t="s">
        <v>575</v>
      </c>
      <c r="AQ602" s="39"/>
      <c r="AR602" s="39" t="s">
        <v>575</v>
      </c>
      <c r="AS602" s="39"/>
      <c r="AT602" s="39" t="s">
        <v>575</v>
      </c>
      <c r="AU602" s="39"/>
      <c r="AV602" s="39"/>
      <c r="AW602" s="39"/>
      <c r="AX602" s="39"/>
      <c r="AY602" s="39"/>
      <c r="AZ602" s="39"/>
      <c r="BA602" s="39"/>
      <c r="BB602" s="72">
        <f>(AI602*'"Вес" ПИР'!$B$36+AK602*'"Вес" ПИР'!$B$37+AM602*'"Вес" ПИР'!$B$38+AO602*'"Вес" ПИР'!$B$39+AQ602*'"Вес" ПИР'!$B$40+AS602*'"Вес" ПИР'!$B$41+AU602*'"Вес" ПИР'!$B$42+AW602*'"Вес" ПИР'!$B$43+AY602*'"Вес" ПИР'!$B$44+BA602*'"Вес" ПИР'!$B$45)/100</f>
        <v>0</v>
      </c>
      <c r="BC602" s="39" t="s">
        <v>575</v>
      </c>
      <c r="BD602" s="39"/>
      <c r="BE602" s="39" t="s">
        <v>575</v>
      </c>
      <c r="BF602" s="57"/>
      <c r="BG602" s="72">
        <f>(BD602*'"Вес" ПИР'!$B$50+BF602*'"Вес" ПИР'!$B$51)/100</f>
        <v>0</v>
      </c>
      <c r="BH602" s="39"/>
      <c r="BI602" s="72">
        <v>0</v>
      </c>
      <c r="BJ602" s="39"/>
      <c r="BK602" s="56">
        <v>46249</v>
      </c>
      <c r="BL602" s="38">
        <f>(S602*'"Вес" ПИР'!$B$3+X602*'"Вес" ПИР'!$B$4+AG602*'"Вес" ПИР'!$B$5+BB602*'"Вес" ПИР'!$B$6+BG602*'"Вес" ПИР'!$B$7+BI602*'"Вес" ПИР'!$B$8)/100</f>
        <v>0</v>
      </c>
    </row>
    <row r="603" spans="1:64" ht="28">
      <c r="A603" s="54"/>
      <c r="B603" s="54">
        <v>2026</v>
      </c>
      <c r="C603" s="39" t="s">
        <v>413</v>
      </c>
      <c r="D603" s="39">
        <v>274479200</v>
      </c>
      <c r="E603" s="39" t="s">
        <v>1026</v>
      </c>
      <c r="F603" s="39" t="s">
        <v>1077</v>
      </c>
      <c r="G603" s="39" t="s">
        <v>1100</v>
      </c>
      <c r="H603" s="39" t="s">
        <v>1101</v>
      </c>
      <c r="I603" s="39" t="s">
        <v>125</v>
      </c>
      <c r="J603" s="39"/>
      <c r="K603" s="39" t="s">
        <v>575</v>
      </c>
      <c r="L603" s="39"/>
      <c r="M603" s="39" t="s">
        <v>575</v>
      </c>
      <c r="N603" s="39"/>
      <c r="O603" s="39" t="s">
        <v>575</v>
      </c>
      <c r="P603" s="39"/>
      <c r="Q603" s="39" t="s">
        <v>575</v>
      </c>
      <c r="R603" s="39"/>
      <c r="S603" s="38">
        <f>(J603*'"Вес" ПИР'!$B$13+L603*'"Вес" ПИР'!$B$14+N603*'"Вес" ПИР'!$B$15+P603*'"Вес" ПИР'!$B$16+R603*'"Вес" ПИР'!$B$17)/100</f>
        <v>0</v>
      </c>
      <c r="T603" s="39" t="s">
        <v>127</v>
      </c>
      <c r="U603" s="39"/>
      <c r="V603" s="39" t="s">
        <v>573</v>
      </c>
      <c r="W603" s="39"/>
      <c r="X603" s="72">
        <f>(U603*'"Вес" ПИР'!$B$22+W603*'"Вес" ПИР'!$B$23)/100</f>
        <v>0</v>
      </c>
      <c r="Y603" s="39"/>
      <c r="Z603" s="39"/>
      <c r="AA603" s="39"/>
      <c r="AB603" s="39"/>
      <c r="AC603" s="39"/>
      <c r="AD603" s="39"/>
      <c r="AE603" s="39"/>
      <c r="AF603" s="39"/>
      <c r="AG603" s="38">
        <f>(Z603*'"Вес" ПИР'!$B$28+AB603*'"Вес" ПИР'!$B$29+AD603*'"Вес" ПИР'!$B$30+AF603*'"Вес" ПИР'!$B$31)/100</f>
        <v>0</v>
      </c>
      <c r="AH603" s="39"/>
      <c r="AI603" s="39"/>
      <c r="AJ603" s="39"/>
      <c r="AK603" s="39"/>
      <c r="AL603" s="39"/>
      <c r="AM603" s="39"/>
      <c r="AN603" s="39"/>
      <c r="AO603" s="39"/>
      <c r="AP603" s="39" t="s">
        <v>575</v>
      </c>
      <c r="AQ603" s="39"/>
      <c r="AR603" s="39" t="s">
        <v>575</v>
      </c>
      <c r="AS603" s="39"/>
      <c r="AT603" s="39" t="s">
        <v>575</v>
      </c>
      <c r="AU603" s="39"/>
      <c r="AV603" s="39"/>
      <c r="AW603" s="39"/>
      <c r="AX603" s="39"/>
      <c r="AY603" s="39"/>
      <c r="AZ603" s="39"/>
      <c r="BA603" s="39"/>
      <c r="BB603" s="72">
        <f>(AI603*'"Вес" ПИР'!$B$36+AK603*'"Вес" ПИР'!$B$37+AM603*'"Вес" ПИР'!$B$38+AO603*'"Вес" ПИР'!$B$39+AQ603*'"Вес" ПИР'!$B$40+AS603*'"Вес" ПИР'!$B$41+AU603*'"Вес" ПИР'!$B$42+AW603*'"Вес" ПИР'!$B$43+AY603*'"Вес" ПИР'!$B$44+BA603*'"Вес" ПИР'!$B$45)/100</f>
        <v>0</v>
      </c>
      <c r="BC603" s="39" t="s">
        <v>575</v>
      </c>
      <c r="BD603" s="39"/>
      <c r="BE603" s="39" t="s">
        <v>575</v>
      </c>
      <c r="BF603" s="57"/>
      <c r="BG603" s="72">
        <f>(BD603*'"Вес" ПИР'!$B$50+BF603*'"Вес" ПИР'!$B$51)/100</f>
        <v>0</v>
      </c>
      <c r="BH603" s="39"/>
      <c r="BI603" s="72">
        <v>0</v>
      </c>
      <c r="BJ603" s="39"/>
      <c r="BK603" s="56">
        <v>46249</v>
      </c>
      <c r="BL603" s="38">
        <f>(S603*'"Вес" ПИР'!$B$3+X603*'"Вес" ПИР'!$B$4+AG603*'"Вес" ПИР'!$B$5+BB603*'"Вес" ПИР'!$B$6+BG603*'"Вес" ПИР'!$B$7+BI603*'"Вес" ПИР'!$B$8)/100</f>
        <v>0</v>
      </c>
    </row>
    <row r="604" spans="1:64" ht="28">
      <c r="A604" s="54"/>
      <c r="B604" s="54">
        <v>2026</v>
      </c>
      <c r="C604" s="39" t="s">
        <v>413</v>
      </c>
      <c r="D604" s="39">
        <v>274479400</v>
      </c>
      <c r="E604" s="39" t="s">
        <v>1026</v>
      </c>
      <c r="F604" s="39" t="s">
        <v>1077</v>
      </c>
      <c r="G604" s="39" t="s">
        <v>1100</v>
      </c>
      <c r="H604" s="39" t="s">
        <v>1102</v>
      </c>
      <c r="I604" s="39" t="s">
        <v>125</v>
      </c>
      <c r="J604" s="39"/>
      <c r="K604" s="39" t="s">
        <v>575</v>
      </c>
      <c r="L604" s="39"/>
      <c r="M604" s="39" t="s">
        <v>575</v>
      </c>
      <c r="N604" s="39"/>
      <c r="O604" s="39" t="s">
        <v>575</v>
      </c>
      <c r="P604" s="39"/>
      <c r="Q604" s="39" t="s">
        <v>575</v>
      </c>
      <c r="R604" s="39"/>
      <c r="S604" s="38">
        <f>(J604*'"Вес" ПИР'!$B$13+L604*'"Вес" ПИР'!$B$14+N604*'"Вес" ПИР'!$B$15+P604*'"Вес" ПИР'!$B$16+R604*'"Вес" ПИР'!$B$17)/100</f>
        <v>0</v>
      </c>
      <c r="T604" s="39" t="s">
        <v>127</v>
      </c>
      <c r="U604" s="39"/>
      <c r="V604" s="39" t="s">
        <v>573</v>
      </c>
      <c r="W604" s="39"/>
      <c r="X604" s="72">
        <f>(U604*'"Вес" ПИР'!$B$22+W604*'"Вес" ПИР'!$B$23)/100</f>
        <v>0</v>
      </c>
      <c r="Y604" s="39"/>
      <c r="Z604" s="39"/>
      <c r="AA604" s="39"/>
      <c r="AB604" s="39"/>
      <c r="AC604" s="39"/>
      <c r="AD604" s="39"/>
      <c r="AE604" s="39"/>
      <c r="AF604" s="39"/>
      <c r="AG604" s="38">
        <f>(Z604*'"Вес" ПИР'!$B$28+AB604*'"Вес" ПИР'!$B$29+AD604*'"Вес" ПИР'!$B$30+AF604*'"Вес" ПИР'!$B$31)/100</f>
        <v>0</v>
      </c>
      <c r="AH604" s="39"/>
      <c r="AI604" s="39"/>
      <c r="AJ604" s="39"/>
      <c r="AK604" s="39"/>
      <c r="AL604" s="39"/>
      <c r="AM604" s="39"/>
      <c r="AN604" s="39"/>
      <c r="AO604" s="39"/>
      <c r="AP604" s="39" t="s">
        <v>575</v>
      </c>
      <c r="AQ604" s="39"/>
      <c r="AR604" s="39" t="s">
        <v>575</v>
      </c>
      <c r="AS604" s="39"/>
      <c r="AT604" s="39" t="s">
        <v>575</v>
      </c>
      <c r="AU604" s="39"/>
      <c r="AV604" s="39"/>
      <c r="AW604" s="39"/>
      <c r="AX604" s="39"/>
      <c r="AY604" s="39"/>
      <c r="AZ604" s="39"/>
      <c r="BA604" s="39"/>
      <c r="BB604" s="72">
        <f>(AI604*'"Вес" ПИР'!$B$36+AK604*'"Вес" ПИР'!$B$37+AM604*'"Вес" ПИР'!$B$38+AO604*'"Вес" ПИР'!$B$39+AQ604*'"Вес" ПИР'!$B$40+AS604*'"Вес" ПИР'!$B$41+AU604*'"Вес" ПИР'!$B$42+AW604*'"Вес" ПИР'!$B$43+AY604*'"Вес" ПИР'!$B$44+BA604*'"Вес" ПИР'!$B$45)/100</f>
        <v>0</v>
      </c>
      <c r="BC604" s="39" t="s">
        <v>575</v>
      </c>
      <c r="BD604" s="39"/>
      <c r="BE604" s="39" t="s">
        <v>575</v>
      </c>
      <c r="BF604" s="57"/>
      <c r="BG604" s="72">
        <f>(BD604*'"Вес" ПИР'!$B$50+BF604*'"Вес" ПИР'!$B$51)/100</f>
        <v>0</v>
      </c>
      <c r="BH604" s="39"/>
      <c r="BI604" s="72">
        <v>0</v>
      </c>
      <c r="BJ604" s="39"/>
      <c r="BK604" s="56">
        <v>46249</v>
      </c>
      <c r="BL604" s="38">
        <f>(S604*'"Вес" ПИР'!$B$3+X604*'"Вес" ПИР'!$B$4+AG604*'"Вес" ПИР'!$B$5+BB604*'"Вес" ПИР'!$B$6+BG604*'"Вес" ПИР'!$B$7+BI604*'"Вес" ПИР'!$B$8)/100</f>
        <v>0</v>
      </c>
    </row>
    <row r="605" spans="1:64" ht="28">
      <c r="A605" s="54"/>
      <c r="B605" s="54">
        <v>2026</v>
      </c>
      <c r="C605" s="39" t="s">
        <v>413</v>
      </c>
      <c r="D605" s="39">
        <v>274479500</v>
      </c>
      <c r="E605" s="39" t="s">
        <v>1026</v>
      </c>
      <c r="F605" s="39" t="s">
        <v>1077</v>
      </c>
      <c r="G605" s="39" t="s">
        <v>1100</v>
      </c>
      <c r="H605" s="39" t="s">
        <v>1103</v>
      </c>
      <c r="I605" s="39" t="s">
        <v>125</v>
      </c>
      <c r="J605" s="39"/>
      <c r="K605" s="39" t="s">
        <v>575</v>
      </c>
      <c r="L605" s="39"/>
      <c r="M605" s="39" t="s">
        <v>575</v>
      </c>
      <c r="N605" s="39"/>
      <c r="O605" s="39" t="s">
        <v>575</v>
      </c>
      <c r="P605" s="39"/>
      <c r="Q605" s="39" t="s">
        <v>575</v>
      </c>
      <c r="R605" s="39"/>
      <c r="S605" s="38">
        <f>(J605*'"Вес" ПИР'!$B$13+L605*'"Вес" ПИР'!$B$14+N605*'"Вес" ПИР'!$B$15+P605*'"Вес" ПИР'!$B$16+R605*'"Вес" ПИР'!$B$17)/100</f>
        <v>0</v>
      </c>
      <c r="T605" s="39" t="s">
        <v>127</v>
      </c>
      <c r="U605" s="39"/>
      <c r="V605" s="39" t="s">
        <v>573</v>
      </c>
      <c r="W605" s="39"/>
      <c r="X605" s="72">
        <f>(U605*'"Вес" ПИР'!$B$22+W605*'"Вес" ПИР'!$B$23)/100</f>
        <v>0</v>
      </c>
      <c r="Y605" s="39"/>
      <c r="Z605" s="39"/>
      <c r="AA605" s="39"/>
      <c r="AB605" s="39"/>
      <c r="AC605" s="39"/>
      <c r="AD605" s="39"/>
      <c r="AE605" s="39"/>
      <c r="AF605" s="39"/>
      <c r="AG605" s="38">
        <f>(Z605*'"Вес" ПИР'!$B$28+AB605*'"Вес" ПИР'!$B$29+AD605*'"Вес" ПИР'!$B$30+AF605*'"Вес" ПИР'!$B$31)/100</f>
        <v>0</v>
      </c>
      <c r="AH605" s="39"/>
      <c r="AI605" s="39"/>
      <c r="AJ605" s="39"/>
      <c r="AK605" s="39"/>
      <c r="AL605" s="39"/>
      <c r="AM605" s="39"/>
      <c r="AN605" s="39"/>
      <c r="AO605" s="39"/>
      <c r="AP605" s="39" t="s">
        <v>575</v>
      </c>
      <c r="AQ605" s="39"/>
      <c r="AR605" s="39" t="s">
        <v>575</v>
      </c>
      <c r="AS605" s="39"/>
      <c r="AT605" s="39" t="s">
        <v>575</v>
      </c>
      <c r="AU605" s="39"/>
      <c r="AV605" s="39"/>
      <c r="AW605" s="39"/>
      <c r="AX605" s="39"/>
      <c r="AY605" s="39"/>
      <c r="AZ605" s="39"/>
      <c r="BA605" s="39"/>
      <c r="BB605" s="72">
        <f>(AI605*'"Вес" ПИР'!$B$36+AK605*'"Вес" ПИР'!$B$37+AM605*'"Вес" ПИР'!$B$38+AO605*'"Вес" ПИР'!$B$39+AQ605*'"Вес" ПИР'!$B$40+AS605*'"Вес" ПИР'!$B$41+AU605*'"Вес" ПИР'!$B$42+AW605*'"Вес" ПИР'!$B$43+AY605*'"Вес" ПИР'!$B$44+BA605*'"Вес" ПИР'!$B$45)/100</f>
        <v>0</v>
      </c>
      <c r="BC605" s="39" t="s">
        <v>575</v>
      </c>
      <c r="BD605" s="39"/>
      <c r="BE605" s="39" t="s">
        <v>575</v>
      </c>
      <c r="BF605" s="57"/>
      <c r="BG605" s="72">
        <f>(BD605*'"Вес" ПИР'!$B$50+BF605*'"Вес" ПИР'!$B$51)/100</f>
        <v>0</v>
      </c>
      <c r="BH605" s="39"/>
      <c r="BI605" s="72">
        <v>0</v>
      </c>
      <c r="BJ605" s="39"/>
      <c r="BK605" s="56">
        <v>46249</v>
      </c>
      <c r="BL605" s="38">
        <f>(S605*'"Вес" ПИР'!$B$3+X605*'"Вес" ПИР'!$B$4+AG605*'"Вес" ПИР'!$B$5+BB605*'"Вес" ПИР'!$B$6+BG605*'"Вес" ПИР'!$B$7+BI605*'"Вес" ПИР'!$B$8)/100</f>
        <v>0</v>
      </c>
    </row>
    <row r="606" spans="1:64" ht="28">
      <c r="A606" s="54"/>
      <c r="B606" s="54">
        <v>2026</v>
      </c>
      <c r="C606" s="39" t="s">
        <v>413</v>
      </c>
      <c r="D606" s="39">
        <v>276043400</v>
      </c>
      <c r="E606" s="39" t="s">
        <v>1026</v>
      </c>
      <c r="F606" s="39" t="s">
        <v>1104</v>
      </c>
      <c r="G606" s="39" t="s">
        <v>1105</v>
      </c>
      <c r="H606" s="39" t="s">
        <v>1106</v>
      </c>
      <c r="I606" s="39" t="s">
        <v>125</v>
      </c>
      <c r="J606" s="39"/>
      <c r="K606" s="39" t="s">
        <v>575</v>
      </c>
      <c r="L606" s="39"/>
      <c r="M606" s="39" t="s">
        <v>575</v>
      </c>
      <c r="N606" s="39"/>
      <c r="O606" s="39" t="s">
        <v>575</v>
      </c>
      <c r="P606" s="39"/>
      <c r="Q606" s="39" t="s">
        <v>575</v>
      </c>
      <c r="R606" s="39"/>
      <c r="S606" s="38">
        <f>(J606*'"Вес" ПИР'!$B$13+L606*'"Вес" ПИР'!$B$14+N606*'"Вес" ПИР'!$B$15+P606*'"Вес" ПИР'!$B$16+R606*'"Вес" ПИР'!$B$17)/100</f>
        <v>0</v>
      </c>
      <c r="T606" s="39" t="s">
        <v>573</v>
      </c>
      <c r="U606" s="39"/>
      <c r="V606" s="39" t="s">
        <v>1032</v>
      </c>
      <c r="W606" s="39"/>
      <c r="X606" s="72">
        <f>(U606*'"Вес" ПИР'!$B$22+W606*'"Вес" ПИР'!$B$23)/100</f>
        <v>0</v>
      </c>
      <c r="Y606" s="39"/>
      <c r="Z606" s="39"/>
      <c r="AA606" s="39"/>
      <c r="AB606" s="39"/>
      <c r="AC606" s="39"/>
      <c r="AD606" s="39"/>
      <c r="AE606" s="39"/>
      <c r="AF606" s="39"/>
      <c r="AG606" s="38">
        <f>(Z606*'"Вес" ПИР'!$B$28+AB606*'"Вес" ПИР'!$B$29+AD606*'"Вес" ПИР'!$B$30+AF606*'"Вес" ПИР'!$B$31)/100</f>
        <v>0</v>
      </c>
      <c r="AH606" s="39"/>
      <c r="AI606" s="39"/>
      <c r="AJ606" s="39"/>
      <c r="AK606" s="39"/>
      <c r="AL606" s="39"/>
      <c r="AM606" s="39"/>
      <c r="AN606" s="39"/>
      <c r="AO606" s="39"/>
      <c r="AP606" s="39" t="s">
        <v>575</v>
      </c>
      <c r="AQ606" s="39"/>
      <c r="AR606" s="39" t="s">
        <v>575</v>
      </c>
      <c r="AS606" s="39"/>
      <c r="AT606" s="39" t="s">
        <v>575</v>
      </c>
      <c r="AU606" s="39"/>
      <c r="AV606" s="39"/>
      <c r="AW606" s="39"/>
      <c r="AX606" s="39"/>
      <c r="AY606" s="39"/>
      <c r="AZ606" s="39"/>
      <c r="BA606" s="39"/>
      <c r="BB606" s="72">
        <f>(AI606*'"Вес" ПИР'!$B$36+AK606*'"Вес" ПИР'!$B$37+AM606*'"Вес" ПИР'!$B$38+AO606*'"Вес" ПИР'!$B$39+AQ606*'"Вес" ПИР'!$B$40+AS606*'"Вес" ПИР'!$B$41+AU606*'"Вес" ПИР'!$B$42+AW606*'"Вес" ПИР'!$B$43+AY606*'"Вес" ПИР'!$B$44+BA606*'"Вес" ПИР'!$B$45)/100</f>
        <v>0</v>
      </c>
      <c r="BC606" s="39" t="s">
        <v>575</v>
      </c>
      <c r="BD606" s="39"/>
      <c r="BE606" s="39" t="s">
        <v>575</v>
      </c>
      <c r="BF606" s="57"/>
      <c r="BG606" s="72">
        <f>(BD606*'"Вес" ПИР'!$B$50+BF606*'"Вес" ПИР'!$B$51)/100</f>
        <v>0</v>
      </c>
      <c r="BH606" s="39"/>
      <c r="BI606" s="72">
        <v>0</v>
      </c>
      <c r="BJ606" s="39"/>
      <c r="BK606" s="56">
        <v>46249</v>
      </c>
      <c r="BL606" s="38">
        <f>(S606*'"Вес" ПИР'!$B$3+X606*'"Вес" ПИР'!$B$4+AG606*'"Вес" ПИР'!$B$5+BB606*'"Вес" ПИР'!$B$6+BG606*'"Вес" ПИР'!$B$7+BI606*'"Вес" ПИР'!$B$8)/100</f>
        <v>0</v>
      </c>
    </row>
    <row r="607" spans="1:64" ht="28">
      <c r="A607" s="54"/>
      <c r="B607" s="54">
        <v>2026</v>
      </c>
      <c r="C607" s="39" t="s">
        <v>413</v>
      </c>
      <c r="D607" s="39">
        <v>276035400</v>
      </c>
      <c r="E607" s="39" t="s">
        <v>1026</v>
      </c>
      <c r="F607" s="39" t="s">
        <v>1104</v>
      </c>
      <c r="G607" s="39" t="s">
        <v>1107</v>
      </c>
      <c r="H607" s="39" t="s">
        <v>1108</v>
      </c>
      <c r="I607" s="39" t="s">
        <v>125</v>
      </c>
      <c r="J607" s="39"/>
      <c r="K607" s="39" t="s">
        <v>575</v>
      </c>
      <c r="L607" s="39"/>
      <c r="M607" s="39" t="s">
        <v>575</v>
      </c>
      <c r="N607" s="39"/>
      <c r="O607" s="39" t="s">
        <v>575</v>
      </c>
      <c r="P607" s="39"/>
      <c r="Q607" s="39" t="s">
        <v>575</v>
      </c>
      <c r="R607" s="39"/>
      <c r="S607" s="38">
        <f>(J607*'"Вес" ПИР'!$B$13+L607*'"Вес" ПИР'!$B$14+N607*'"Вес" ПИР'!$B$15+P607*'"Вес" ПИР'!$B$16+R607*'"Вес" ПИР'!$B$17)/100</f>
        <v>0</v>
      </c>
      <c r="T607" s="39" t="s">
        <v>573</v>
      </c>
      <c r="U607" s="39"/>
      <c r="V607" s="39" t="s">
        <v>1032</v>
      </c>
      <c r="W607" s="39"/>
      <c r="X607" s="72">
        <f>(U607*'"Вес" ПИР'!$B$22+W607*'"Вес" ПИР'!$B$23)/100</f>
        <v>0</v>
      </c>
      <c r="Y607" s="39"/>
      <c r="Z607" s="39"/>
      <c r="AA607" s="39"/>
      <c r="AB607" s="39"/>
      <c r="AC607" s="39"/>
      <c r="AD607" s="39"/>
      <c r="AE607" s="39"/>
      <c r="AF607" s="39"/>
      <c r="AG607" s="38">
        <f>(Z607*'"Вес" ПИР'!$B$28+AB607*'"Вес" ПИР'!$B$29+AD607*'"Вес" ПИР'!$B$30+AF607*'"Вес" ПИР'!$B$31)/100</f>
        <v>0</v>
      </c>
      <c r="AH607" s="39"/>
      <c r="AI607" s="39"/>
      <c r="AJ607" s="39"/>
      <c r="AK607" s="39"/>
      <c r="AL607" s="39"/>
      <c r="AM607" s="39"/>
      <c r="AN607" s="39"/>
      <c r="AO607" s="39"/>
      <c r="AP607" s="39" t="s">
        <v>575</v>
      </c>
      <c r="AQ607" s="39"/>
      <c r="AR607" s="39" t="s">
        <v>575</v>
      </c>
      <c r="AS607" s="39"/>
      <c r="AT607" s="39" t="s">
        <v>575</v>
      </c>
      <c r="AU607" s="39"/>
      <c r="AV607" s="39"/>
      <c r="AW607" s="39"/>
      <c r="AX607" s="39"/>
      <c r="AY607" s="39"/>
      <c r="AZ607" s="39"/>
      <c r="BA607" s="39"/>
      <c r="BB607" s="72">
        <f>(AI607*'"Вес" ПИР'!$B$36+AK607*'"Вес" ПИР'!$B$37+AM607*'"Вес" ПИР'!$B$38+AO607*'"Вес" ПИР'!$B$39+AQ607*'"Вес" ПИР'!$B$40+AS607*'"Вес" ПИР'!$B$41+AU607*'"Вес" ПИР'!$B$42+AW607*'"Вес" ПИР'!$B$43+AY607*'"Вес" ПИР'!$B$44+BA607*'"Вес" ПИР'!$B$45)/100</f>
        <v>0</v>
      </c>
      <c r="BC607" s="39" t="s">
        <v>575</v>
      </c>
      <c r="BD607" s="39"/>
      <c r="BE607" s="39" t="s">
        <v>575</v>
      </c>
      <c r="BF607" s="57"/>
      <c r="BG607" s="72">
        <f>(BD607*'"Вес" ПИР'!$B$50+BF607*'"Вес" ПИР'!$B$51)/100</f>
        <v>0</v>
      </c>
      <c r="BH607" s="39"/>
      <c r="BI607" s="72">
        <v>0</v>
      </c>
      <c r="BJ607" s="39"/>
      <c r="BK607" s="56">
        <v>46249</v>
      </c>
      <c r="BL607" s="38">
        <f>(S607*'"Вес" ПИР'!$B$3+X607*'"Вес" ПИР'!$B$4+AG607*'"Вес" ПИР'!$B$5+BB607*'"Вес" ПИР'!$B$6+BG607*'"Вес" ПИР'!$B$7+BI607*'"Вес" ПИР'!$B$8)/100</f>
        <v>0</v>
      </c>
    </row>
    <row r="608" spans="1:64" ht="28">
      <c r="A608" s="54"/>
      <c r="B608" s="54">
        <v>2026</v>
      </c>
      <c r="C608" s="39" t="s">
        <v>413</v>
      </c>
      <c r="D608" s="39">
        <v>276049600</v>
      </c>
      <c r="E608" s="39" t="s">
        <v>1026</v>
      </c>
      <c r="F608" s="39" t="s">
        <v>1104</v>
      </c>
      <c r="G608" s="39" t="s">
        <v>1109</v>
      </c>
      <c r="H608" s="39" t="s">
        <v>1110</v>
      </c>
      <c r="I608" s="39" t="s">
        <v>125</v>
      </c>
      <c r="J608" s="39"/>
      <c r="K608" s="39" t="s">
        <v>575</v>
      </c>
      <c r="L608" s="39"/>
      <c r="M608" s="39" t="s">
        <v>575</v>
      </c>
      <c r="N608" s="39"/>
      <c r="O608" s="39" t="s">
        <v>575</v>
      </c>
      <c r="P608" s="39"/>
      <c r="Q608" s="39" t="s">
        <v>575</v>
      </c>
      <c r="R608" s="39"/>
      <c r="S608" s="38">
        <f>(J608*'"Вес" ПИР'!$B$13+L608*'"Вес" ПИР'!$B$14+N608*'"Вес" ПИР'!$B$15+P608*'"Вес" ПИР'!$B$16+R608*'"Вес" ПИР'!$B$17)/100</f>
        <v>0</v>
      </c>
      <c r="T608" s="39" t="s">
        <v>573</v>
      </c>
      <c r="U608" s="39"/>
      <c r="V608" s="39" t="s">
        <v>1032</v>
      </c>
      <c r="W608" s="39"/>
      <c r="X608" s="72">
        <f>(U608*'"Вес" ПИР'!$B$22+W608*'"Вес" ПИР'!$B$23)/100</f>
        <v>0</v>
      </c>
      <c r="Y608" s="39"/>
      <c r="Z608" s="39"/>
      <c r="AA608" s="39"/>
      <c r="AB608" s="39"/>
      <c r="AC608" s="39"/>
      <c r="AD608" s="39"/>
      <c r="AE608" s="39"/>
      <c r="AF608" s="39"/>
      <c r="AG608" s="38">
        <f>(Z608*'"Вес" ПИР'!$B$28+AB608*'"Вес" ПИР'!$B$29+AD608*'"Вес" ПИР'!$B$30+AF608*'"Вес" ПИР'!$B$31)/100</f>
        <v>0</v>
      </c>
      <c r="AH608" s="39"/>
      <c r="AI608" s="39"/>
      <c r="AJ608" s="39"/>
      <c r="AK608" s="39"/>
      <c r="AL608" s="39"/>
      <c r="AM608" s="39"/>
      <c r="AN608" s="39"/>
      <c r="AO608" s="39"/>
      <c r="AP608" s="39" t="s">
        <v>575</v>
      </c>
      <c r="AQ608" s="39"/>
      <c r="AR608" s="39" t="s">
        <v>575</v>
      </c>
      <c r="AS608" s="39"/>
      <c r="AT608" s="39" t="s">
        <v>575</v>
      </c>
      <c r="AU608" s="39"/>
      <c r="AV608" s="39"/>
      <c r="AW608" s="39"/>
      <c r="AX608" s="39"/>
      <c r="AY608" s="39"/>
      <c r="AZ608" s="39"/>
      <c r="BA608" s="39"/>
      <c r="BB608" s="72">
        <f>(AI608*'"Вес" ПИР'!$B$36+AK608*'"Вес" ПИР'!$B$37+AM608*'"Вес" ПИР'!$B$38+AO608*'"Вес" ПИР'!$B$39+AQ608*'"Вес" ПИР'!$B$40+AS608*'"Вес" ПИР'!$B$41+AU608*'"Вес" ПИР'!$B$42+AW608*'"Вес" ПИР'!$B$43+AY608*'"Вес" ПИР'!$B$44+BA608*'"Вес" ПИР'!$B$45)/100</f>
        <v>0</v>
      </c>
      <c r="BC608" s="39" t="s">
        <v>575</v>
      </c>
      <c r="BD608" s="39"/>
      <c r="BE608" s="39" t="s">
        <v>575</v>
      </c>
      <c r="BF608" s="57"/>
      <c r="BG608" s="72">
        <f>(BD608*'"Вес" ПИР'!$B$50+BF608*'"Вес" ПИР'!$B$51)/100</f>
        <v>0</v>
      </c>
      <c r="BH608" s="39"/>
      <c r="BI608" s="72">
        <v>0</v>
      </c>
      <c r="BJ608" s="39"/>
      <c r="BK608" s="56">
        <v>46249</v>
      </c>
      <c r="BL608" s="38">
        <f>(S608*'"Вес" ПИР'!$B$3+X608*'"Вес" ПИР'!$B$4+AG608*'"Вес" ПИР'!$B$5+BB608*'"Вес" ПИР'!$B$6+BG608*'"Вес" ПИР'!$B$7+BI608*'"Вес" ПИР'!$B$8)/100</f>
        <v>0</v>
      </c>
    </row>
    <row r="609" spans="1:64" ht="28">
      <c r="A609" s="54"/>
      <c r="B609" s="54">
        <v>2026</v>
      </c>
      <c r="C609" s="39" t="s">
        <v>413</v>
      </c>
      <c r="D609" s="39">
        <v>276233200</v>
      </c>
      <c r="E609" s="39" t="s">
        <v>1026</v>
      </c>
      <c r="F609" s="39" t="s">
        <v>1111</v>
      </c>
      <c r="G609" s="39" t="s">
        <v>1112</v>
      </c>
      <c r="H609" s="39" t="s">
        <v>489</v>
      </c>
      <c r="I609" s="39" t="s">
        <v>125</v>
      </c>
      <c r="J609" s="39"/>
      <c r="K609" s="39" t="s">
        <v>575</v>
      </c>
      <c r="L609" s="39"/>
      <c r="M609" s="39" t="s">
        <v>575</v>
      </c>
      <c r="N609" s="39"/>
      <c r="O609" s="39" t="s">
        <v>575</v>
      </c>
      <c r="P609" s="39"/>
      <c r="Q609" s="39" t="s">
        <v>575</v>
      </c>
      <c r="R609" s="39"/>
      <c r="S609" s="38">
        <f>(J609*'"Вес" ПИР'!$B$13+L609*'"Вес" ПИР'!$B$14+N609*'"Вес" ПИР'!$B$15+P609*'"Вес" ПИР'!$B$16+R609*'"Вес" ПИР'!$B$17)/100</f>
        <v>0</v>
      </c>
      <c r="T609" s="39" t="s">
        <v>127</v>
      </c>
      <c r="U609" s="39"/>
      <c r="V609" s="39" t="s">
        <v>1113</v>
      </c>
      <c r="W609" s="39"/>
      <c r="X609" s="72">
        <f>(U609*'"Вес" ПИР'!$B$22+W609*'"Вес" ПИР'!$B$23)/100</f>
        <v>0</v>
      </c>
      <c r="Y609" s="39"/>
      <c r="Z609" s="39"/>
      <c r="AA609" s="39"/>
      <c r="AB609" s="39"/>
      <c r="AC609" s="39"/>
      <c r="AD609" s="39"/>
      <c r="AE609" s="39"/>
      <c r="AF609" s="39"/>
      <c r="AG609" s="38">
        <f>(Z609*'"Вес" ПИР'!$B$28+AB609*'"Вес" ПИР'!$B$29+AD609*'"Вес" ПИР'!$B$30+AF609*'"Вес" ПИР'!$B$31)/100</f>
        <v>0</v>
      </c>
      <c r="AH609" s="39"/>
      <c r="AI609" s="39"/>
      <c r="AJ609" s="39"/>
      <c r="AK609" s="39"/>
      <c r="AL609" s="39"/>
      <c r="AM609" s="39"/>
      <c r="AN609" s="39"/>
      <c r="AO609" s="39"/>
      <c r="AP609" s="39" t="s">
        <v>575</v>
      </c>
      <c r="AQ609" s="39"/>
      <c r="AR609" s="39" t="s">
        <v>575</v>
      </c>
      <c r="AS609" s="39"/>
      <c r="AT609" s="39" t="s">
        <v>575</v>
      </c>
      <c r="AU609" s="39"/>
      <c r="AV609" s="39"/>
      <c r="AW609" s="39"/>
      <c r="AX609" s="39"/>
      <c r="AY609" s="39"/>
      <c r="AZ609" s="39"/>
      <c r="BA609" s="39"/>
      <c r="BB609" s="72">
        <f>(AI609*'"Вес" ПИР'!$B$36+AK609*'"Вес" ПИР'!$B$37+AM609*'"Вес" ПИР'!$B$38+AO609*'"Вес" ПИР'!$B$39+AQ609*'"Вес" ПИР'!$B$40+AS609*'"Вес" ПИР'!$B$41+AU609*'"Вес" ПИР'!$B$42+AW609*'"Вес" ПИР'!$B$43+AY609*'"Вес" ПИР'!$B$44+BA609*'"Вес" ПИР'!$B$45)/100</f>
        <v>0</v>
      </c>
      <c r="BC609" s="39" t="s">
        <v>575</v>
      </c>
      <c r="BD609" s="39"/>
      <c r="BE609" s="39" t="s">
        <v>575</v>
      </c>
      <c r="BF609" s="57"/>
      <c r="BG609" s="72">
        <f>(BD609*'"Вес" ПИР'!$B$50+BF609*'"Вес" ПИР'!$B$51)/100</f>
        <v>0</v>
      </c>
      <c r="BH609" s="39"/>
      <c r="BI609" s="72">
        <v>0</v>
      </c>
      <c r="BJ609" s="39"/>
      <c r="BK609" s="56">
        <v>46249</v>
      </c>
      <c r="BL609" s="38">
        <f>(S609*'"Вес" ПИР'!$B$3+X609*'"Вес" ПИР'!$B$4+AG609*'"Вес" ПИР'!$B$5+BB609*'"Вес" ПИР'!$B$6+BG609*'"Вес" ПИР'!$B$7+BI609*'"Вес" ПИР'!$B$8)/100</f>
        <v>0</v>
      </c>
    </row>
    <row r="610" spans="1:64" ht="28">
      <c r="A610" s="54"/>
      <c r="B610" s="54">
        <v>2026</v>
      </c>
      <c r="C610" s="39" t="s">
        <v>413</v>
      </c>
      <c r="D610" s="39">
        <v>276233600</v>
      </c>
      <c r="E610" s="39" t="s">
        <v>1026</v>
      </c>
      <c r="F610" s="39" t="s">
        <v>1111</v>
      </c>
      <c r="G610" s="39" t="s">
        <v>1112</v>
      </c>
      <c r="H610" s="39" t="s">
        <v>1114</v>
      </c>
      <c r="I610" s="39" t="s">
        <v>125</v>
      </c>
      <c r="J610" s="39"/>
      <c r="K610" s="39" t="s">
        <v>575</v>
      </c>
      <c r="L610" s="39"/>
      <c r="M610" s="39" t="s">
        <v>575</v>
      </c>
      <c r="N610" s="39"/>
      <c r="O610" s="39" t="s">
        <v>575</v>
      </c>
      <c r="P610" s="39"/>
      <c r="Q610" s="39" t="s">
        <v>575</v>
      </c>
      <c r="R610" s="39"/>
      <c r="S610" s="38">
        <f>(J610*'"Вес" ПИР'!$B$13+L610*'"Вес" ПИР'!$B$14+N610*'"Вес" ПИР'!$B$15+P610*'"Вес" ПИР'!$B$16+R610*'"Вес" ПИР'!$B$17)/100</f>
        <v>0</v>
      </c>
      <c r="T610" s="39" t="s">
        <v>127</v>
      </c>
      <c r="U610" s="39"/>
      <c r="V610" s="39" t="s">
        <v>1113</v>
      </c>
      <c r="W610" s="39"/>
      <c r="X610" s="72">
        <f>(U610*'"Вес" ПИР'!$B$22+W610*'"Вес" ПИР'!$B$23)/100</f>
        <v>0</v>
      </c>
      <c r="Y610" s="39"/>
      <c r="Z610" s="39"/>
      <c r="AA610" s="39"/>
      <c r="AB610" s="39"/>
      <c r="AC610" s="39"/>
      <c r="AD610" s="39"/>
      <c r="AE610" s="39"/>
      <c r="AF610" s="39"/>
      <c r="AG610" s="38">
        <f>(Z610*'"Вес" ПИР'!$B$28+AB610*'"Вес" ПИР'!$B$29+AD610*'"Вес" ПИР'!$B$30+AF610*'"Вес" ПИР'!$B$31)/100</f>
        <v>0</v>
      </c>
      <c r="AH610" s="39"/>
      <c r="AI610" s="39"/>
      <c r="AJ610" s="39"/>
      <c r="AK610" s="39"/>
      <c r="AL610" s="39"/>
      <c r="AM610" s="39"/>
      <c r="AN610" s="39"/>
      <c r="AO610" s="39"/>
      <c r="AP610" s="39" t="s">
        <v>575</v>
      </c>
      <c r="AQ610" s="39"/>
      <c r="AR610" s="39" t="s">
        <v>575</v>
      </c>
      <c r="AS610" s="39"/>
      <c r="AT610" s="39" t="s">
        <v>575</v>
      </c>
      <c r="AU610" s="39"/>
      <c r="AV610" s="39"/>
      <c r="AW610" s="39"/>
      <c r="AX610" s="39"/>
      <c r="AY610" s="39"/>
      <c r="AZ610" s="39"/>
      <c r="BA610" s="39"/>
      <c r="BB610" s="72">
        <f>(AI610*'"Вес" ПИР'!$B$36+AK610*'"Вес" ПИР'!$B$37+AM610*'"Вес" ПИР'!$B$38+AO610*'"Вес" ПИР'!$B$39+AQ610*'"Вес" ПИР'!$B$40+AS610*'"Вес" ПИР'!$B$41+AU610*'"Вес" ПИР'!$B$42+AW610*'"Вес" ПИР'!$B$43+AY610*'"Вес" ПИР'!$B$44+BA610*'"Вес" ПИР'!$B$45)/100</f>
        <v>0</v>
      </c>
      <c r="BC610" s="39" t="s">
        <v>575</v>
      </c>
      <c r="BD610" s="39"/>
      <c r="BE610" s="39" t="s">
        <v>575</v>
      </c>
      <c r="BF610" s="57"/>
      <c r="BG610" s="72">
        <f>(BD610*'"Вес" ПИР'!$B$50+BF610*'"Вес" ПИР'!$B$51)/100</f>
        <v>0</v>
      </c>
      <c r="BH610" s="39"/>
      <c r="BI610" s="72">
        <v>0</v>
      </c>
      <c r="BJ610" s="39"/>
      <c r="BK610" s="56">
        <v>46249</v>
      </c>
      <c r="BL610" s="38">
        <f>(S610*'"Вес" ПИР'!$B$3+X610*'"Вес" ПИР'!$B$4+AG610*'"Вес" ПИР'!$B$5+BB610*'"Вес" ПИР'!$B$6+BG610*'"Вес" ПИР'!$B$7+BI610*'"Вес" ПИР'!$B$8)/100</f>
        <v>0</v>
      </c>
    </row>
    <row r="611" spans="1:64" ht="28">
      <c r="A611" s="54"/>
      <c r="B611" s="54">
        <v>2026</v>
      </c>
      <c r="C611" s="39" t="s">
        <v>413</v>
      </c>
      <c r="D611" s="39">
        <v>276235100</v>
      </c>
      <c r="E611" s="39" t="s">
        <v>1026</v>
      </c>
      <c r="F611" s="39" t="s">
        <v>1111</v>
      </c>
      <c r="G611" s="39" t="s">
        <v>1115</v>
      </c>
      <c r="H611" s="39" t="s">
        <v>1116</v>
      </c>
      <c r="I611" s="39" t="s">
        <v>125</v>
      </c>
      <c r="J611" s="39"/>
      <c r="K611" s="39" t="s">
        <v>575</v>
      </c>
      <c r="L611" s="39"/>
      <c r="M611" s="39" t="s">
        <v>575</v>
      </c>
      <c r="N611" s="39"/>
      <c r="O611" s="39" t="s">
        <v>575</v>
      </c>
      <c r="P611" s="39"/>
      <c r="Q611" s="39" t="s">
        <v>575</v>
      </c>
      <c r="R611" s="39"/>
      <c r="S611" s="38">
        <f>(J611*'"Вес" ПИР'!$B$13+L611*'"Вес" ПИР'!$B$14+N611*'"Вес" ПИР'!$B$15+P611*'"Вес" ПИР'!$B$16+R611*'"Вес" ПИР'!$B$17)/100</f>
        <v>0</v>
      </c>
      <c r="T611" s="39" t="s">
        <v>127</v>
      </c>
      <c r="U611" s="39"/>
      <c r="V611" s="39" t="s">
        <v>1113</v>
      </c>
      <c r="W611" s="39"/>
      <c r="X611" s="72">
        <f>(U611*'"Вес" ПИР'!$B$22+W611*'"Вес" ПИР'!$B$23)/100</f>
        <v>0</v>
      </c>
      <c r="Y611" s="39"/>
      <c r="Z611" s="39"/>
      <c r="AA611" s="39"/>
      <c r="AB611" s="39"/>
      <c r="AC611" s="39"/>
      <c r="AD611" s="39"/>
      <c r="AE611" s="39"/>
      <c r="AF611" s="39"/>
      <c r="AG611" s="38">
        <f>(Z611*'"Вес" ПИР'!$B$28+AB611*'"Вес" ПИР'!$B$29+AD611*'"Вес" ПИР'!$B$30+AF611*'"Вес" ПИР'!$B$31)/100</f>
        <v>0</v>
      </c>
      <c r="AH611" s="39"/>
      <c r="AI611" s="39"/>
      <c r="AJ611" s="39"/>
      <c r="AK611" s="39"/>
      <c r="AL611" s="39"/>
      <c r="AM611" s="39"/>
      <c r="AN611" s="39"/>
      <c r="AO611" s="39"/>
      <c r="AP611" s="39" t="s">
        <v>575</v>
      </c>
      <c r="AQ611" s="39"/>
      <c r="AR611" s="39" t="s">
        <v>575</v>
      </c>
      <c r="AS611" s="39"/>
      <c r="AT611" s="39" t="s">
        <v>575</v>
      </c>
      <c r="AU611" s="39"/>
      <c r="AV611" s="39"/>
      <c r="AW611" s="39"/>
      <c r="AX611" s="39"/>
      <c r="AY611" s="39"/>
      <c r="AZ611" s="39"/>
      <c r="BA611" s="39"/>
      <c r="BB611" s="72">
        <f>(AI611*'"Вес" ПИР'!$B$36+AK611*'"Вес" ПИР'!$B$37+AM611*'"Вес" ПИР'!$B$38+AO611*'"Вес" ПИР'!$B$39+AQ611*'"Вес" ПИР'!$B$40+AS611*'"Вес" ПИР'!$B$41+AU611*'"Вес" ПИР'!$B$42+AW611*'"Вес" ПИР'!$B$43+AY611*'"Вес" ПИР'!$B$44+BA611*'"Вес" ПИР'!$B$45)/100</f>
        <v>0</v>
      </c>
      <c r="BC611" s="39" t="s">
        <v>575</v>
      </c>
      <c r="BD611" s="39"/>
      <c r="BE611" s="39" t="s">
        <v>575</v>
      </c>
      <c r="BF611" s="57"/>
      <c r="BG611" s="72">
        <f>(BD611*'"Вес" ПИР'!$B$50+BF611*'"Вес" ПИР'!$B$51)/100</f>
        <v>0</v>
      </c>
      <c r="BH611" s="39"/>
      <c r="BI611" s="72">
        <v>0</v>
      </c>
      <c r="BJ611" s="39"/>
      <c r="BK611" s="56">
        <v>46249</v>
      </c>
      <c r="BL611" s="38">
        <f>(S611*'"Вес" ПИР'!$B$3+X611*'"Вес" ПИР'!$B$4+AG611*'"Вес" ПИР'!$B$5+BB611*'"Вес" ПИР'!$B$6+BG611*'"Вес" ПИР'!$B$7+BI611*'"Вес" ПИР'!$B$8)/100</f>
        <v>0</v>
      </c>
    </row>
    <row r="612" spans="1:64" ht="28">
      <c r="A612" s="54"/>
      <c r="B612" s="54">
        <v>2026</v>
      </c>
      <c r="C612" s="39" t="s">
        <v>413</v>
      </c>
      <c r="D612" s="39">
        <v>276235200</v>
      </c>
      <c r="E612" s="39" t="s">
        <v>1026</v>
      </c>
      <c r="F612" s="39" t="s">
        <v>1111</v>
      </c>
      <c r="G612" s="39" t="s">
        <v>1115</v>
      </c>
      <c r="H612" s="39" t="s">
        <v>1117</v>
      </c>
      <c r="I612" s="39" t="s">
        <v>125</v>
      </c>
      <c r="J612" s="39"/>
      <c r="K612" s="39" t="s">
        <v>575</v>
      </c>
      <c r="L612" s="39"/>
      <c r="M612" s="39" t="s">
        <v>575</v>
      </c>
      <c r="N612" s="39"/>
      <c r="O612" s="39" t="s">
        <v>575</v>
      </c>
      <c r="P612" s="39"/>
      <c r="Q612" s="39" t="s">
        <v>575</v>
      </c>
      <c r="R612" s="39"/>
      <c r="S612" s="38">
        <f>(J612*'"Вес" ПИР'!$B$13+L612*'"Вес" ПИР'!$B$14+N612*'"Вес" ПИР'!$B$15+P612*'"Вес" ПИР'!$B$16+R612*'"Вес" ПИР'!$B$17)/100</f>
        <v>0</v>
      </c>
      <c r="T612" s="39" t="s">
        <v>127</v>
      </c>
      <c r="U612" s="39"/>
      <c r="V612" s="39" t="s">
        <v>1113</v>
      </c>
      <c r="W612" s="39"/>
      <c r="X612" s="72">
        <f>(U612*'"Вес" ПИР'!$B$22+W612*'"Вес" ПИР'!$B$23)/100</f>
        <v>0</v>
      </c>
      <c r="Y612" s="39"/>
      <c r="Z612" s="39"/>
      <c r="AA612" s="39"/>
      <c r="AB612" s="39"/>
      <c r="AC612" s="39"/>
      <c r="AD612" s="39"/>
      <c r="AE612" s="39"/>
      <c r="AF612" s="39"/>
      <c r="AG612" s="38">
        <f>(Z612*'"Вес" ПИР'!$B$28+AB612*'"Вес" ПИР'!$B$29+AD612*'"Вес" ПИР'!$B$30+AF612*'"Вес" ПИР'!$B$31)/100</f>
        <v>0</v>
      </c>
      <c r="AH612" s="39"/>
      <c r="AI612" s="39"/>
      <c r="AJ612" s="39"/>
      <c r="AK612" s="39"/>
      <c r="AL612" s="39"/>
      <c r="AM612" s="39"/>
      <c r="AN612" s="39"/>
      <c r="AO612" s="39"/>
      <c r="AP612" s="39" t="s">
        <v>575</v>
      </c>
      <c r="AQ612" s="39"/>
      <c r="AR612" s="39" t="s">
        <v>575</v>
      </c>
      <c r="AS612" s="39"/>
      <c r="AT612" s="39" t="s">
        <v>575</v>
      </c>
      <c r="AU612" s="39"/>
      <c r="AV612" s="39"/>
      <c r="AW612" s="39"/>
      <c r="AX612" s="39"/>
      <c r="AY612" s="39"/>
      <c r="AZ612" s="39"/>
      <c r="BA612" s="39"/>
      <c r="BB612" s="72">
        <f>(AI612*'"Вес" ПИР'!$B$36+AK612*'"Вес" ПИР'!$B$37+AM612*'"Вес" ПИР'!$B$38+AO612*'"Вес" ПИР'!$B$39+AQ612*'"Вес" ПИР'!$B$40+AS612*'"Вес" ПИР'!$B$41+AU612*'"Вес" ПИР'!$B$42+AW612*'"Вес" ПИР'!$B$43+AY612*'"Вес" ПИР'!$B$44+BA612*'"Вес" ПИР'!$B$45)/100</f>
        <v>0</v>
      </c>
      <c r="BC612" s="39" t="s">
        <v>575</v>
      </c>
      <c r="BD612" s="39"/>
      <c r="BE612" s="39" t="s">
        <v>575</v>
      </c>
      <c r="BF612" s="57"/>
      <c r="BG612" s="72">
        <f>(BD612*'"Вес" ПИР'!$B$50+BF612*'"Вес" ПИР'!$B$51)/100</f>
        <v>0</v>
      </c>
      <c r="BH612" s="39"/>
      <c r="BI612" s="72">
        <v>0</v>
      </c>
      <c r="BJ612" s="39"/>
      <c r="BK612" s="56">
        <v>46249</v>
      </c>
      <c r="BL612" s="38">
        <f>(S612*'"Вес" ПИР'!$B$3+X612*'"Вес" ПИР'!$B$4+AG612*'"Вес" ПИР'!$B$5+BB612*'"Вес" ПИР'!$B$6+BG612*'"Вес" ПИР'!$B$7+BI612*'"Вес" ПИР'!$B$8)/100</f>
        <v>0</v>
      </c>
    </row>
    <row r="613" spans="1:64" ht="28">
      <c r="A613" s="54"/>
      <c r="B613" s="54">
        <v>2026</v>
      </c>
      <c r="C613" s="39" t="s">
        <v>413</v>
      </c>
      <c r="D613" s="39">
        <v>276253400</v>
      </c>
      <c r="E613" s="39" t="s">
        <v>1026</v>
      </c>
      <c r="F613" s="39" t="s">
        <v>1111</v>
      </c>
      <c r="G613" s="39" t="s">
        <v>1118</v>
      </c>
      <c r="H613" s="39" t="s">
        <v>1119</v>
      </c>
      <c r="I613" s="39" t="s">
        <v>125</v>
      </c>
      <c r="J613" s="39"/>
      <c r="K613" s="39" t="s">
        <v>575</v>
      </c>
      <c r="L613" s="39"/>
      <c r="M613" s="39" t="s">
        <v>575</v>
      </c>
      <c r="N613" s="39"/>
      <c r="O613" s="39" t="s">
        <v>575</v>
      </c>
      <c r="P613" s="39"/>
      <c r="Q613" s="39" t="s">
        <v>575</v>
      </c>
      <c r="R613" s="39"/>
      <c r="S613" s="38">
        <f>(J613*'"Вес" ПИР'!$B$13+L613*'"Вес" ПИР'!$B$14+N613*'"Вес" ПИР'!$B$15+P613*'"Вес" ПИР'!$B$16+R613*'"Вес" ПИР'!$B$17)/100</f>
        <v>0</v>
      </c>
      <c r="T613" s="39" t="s">
        <v>127</v>
      </c>
      <c r="U613" s="39"/>
      <c r="V613" s="39" t="s">
        <v>1113</v>
      </c>
      <c r="W613" s="39"/>
      <c r="X613" s="72">
        <f>(U613*'"Вес" ПИР'!$B$22+W613*'"Вес" ПИР'!$B$23)/100</f>
        <v>0</v>
      </c>
      <c r="Y613" s="39"/>
      <c r="Z613" s="39"/>
      <c r="AA613" s="39"/>
      <c r="AB613" s="39"/>
      <c r="AC613" s="39"/>
      <c r="AD613" s="39"/>
      <c r="AE613" s="39"/>
      <c r="AF613" s="39"/>
      <c r="AG613" s="38">
        <f>(Z613*'"Вес" ПИР'!$B$28+AB613*'"Вес" ПИР'!$B$29+AD613*'"Вес" ПИР'!$B$30+AF613*'"Вес" ПИР'!$B$31)/100</f>
        <v>0</v>
      </c>
      <c r="AH613" s="39"/>
      <c r="AI613" s="39"/>
      <c r="AJ613" s="39"/>
      <c r="AK613" s="39"/>
      <c r="AL613" s="39"/>
      <c r="AM613" s="39"/>
      <c r="AN613" s="39"/>
      <c r="AO613" s="39"/>
      <c r="AP613" s="39" t="s">
        <v>575</v>
      </c>
      <c r="AQ613" s="39"/>
      <c r="AR613" s="39" t="s">
        <v>575</v>
      </c>
      <c r="AS613" s="39"/>
      <c r="AT613" s="39" t="s">
        <v>575</v>
      </c>
      <c r="AU613" s="39"/>
      <c r="AV613" s="39"/>
      <c r="AW613" s="39"/>
      <c r="AX613" s="39"/>
      <c r="AY613" s="39"/>
      <c r="AZ613" s="39"/>
      <c r="BA613" s="39"/>
      <c r="BB613" s="72">
        <f>(AI613*'"Вес" ПИР'!$B$36+AK613*'"Вес" ПИР'!$B$37+AM613*'"Вес" ПИР'!$B$38+AO613*'"Вес" ПИР'!$B$39+AQ613*'"Вес" ПИР'!$B$40+AS613*'"Вес" ПИР'!$B$41+AU613*'"Вес" ПИР'!$B$42+AW613*'"Вес" ПИР'!$B$43+AY613*'"Вес" ПИР'!$B$44+BA613*'"Вес" ПИР'!$B$45)/100</f>
        <v>0</v>
      </c>
      <c r="BC613" s="39" t="s">
        <v>575</v>
      </c>
      <c r="BD613" s="39"/>
      <c r="BE613" s="39" t="s">
        <v>575</v>
      </c>
      <c r="BF613" s="57"/>
      <c r="BG613" s="72">
        <f>(BD613*'"Вес" ПИР'!$B$50+BF613*'"Вес" ПИР'!$B$51)/100</f>
        <v>0</v>
      </c>
      <c r="BH613" s="39"/>
      <c r="BI613" s="72">
        <v>0</v>
      </c>
      <c r="BJ613" s="39"/>
      <c r="BK613" s="56">
        <v>46249</v>
      </c>
      <c r="BL613" s="38">
        <f>(S613*'"Вес" ПИР'!$B$3+X613*'"Вес" ПИР'!$B$4+AG613*'"Вес" ПИР'!$B$5+BB613*'"Вес" ПИР'!$B$6+BG613*'"Вес" ПИР'!$B$7+BI613*'"Вес" ПИР'!$B$8)/100</f>
        <v>0</v>
      </c>
    </row>
    <row r="614" spans="1:64" ht="28">
      <c r="A614" s="54"/>
      <c r="B614" s="54">
        <v>2026</v>
      </c>
      <c r="C614" s="39" t="s">
        <v>413</v>
      </c>
      <c r="D614" s="39">
        <v>276269300</v>
      </c>
      <c r="E614" s="39" t="s">
        <v>1026</v>
      </c>
      <c r="F614" s="39" t="s">
        <v>1111</v>
      </c>
      <c r="G614" s="39" t="s">
        <v>1120</v>
      </c>
      <c r="H614" s="39" t="s">
        <v>1121</v>
      </c>
      <c r="I614" s="39" t="s">
        <v>125</v>
      </c>
      <c r="J614" s="39"/>
      <c r="K614" s="39" t="s">
        <v>575</v>
      </c>
      <c r="L614" s="39"/>
      <c r="M614" s="39" t="s">
        <v>575</v>
      </c>
      <c r="N614" s="39"/>
      <c r="O614" s="39" t="s">
        <v>575</v>
      </c>
      <c r="P614" s="39"/>
      <c r="Q614" s="39" t="s">
        <v>575</v>
      </c>
      <c r="R614" s="39"/>
      <c r="S614" s="38">
        <f>(J614*'"Вес" ПИР'!$B$13+L614*'"Вес" ПИР'!$B$14+N614*'"Вес" ПИР'!$B$15+P614*'"Вес" ПИР'!$B$16+R614*'"Вес" ПИР'!$B$17)/100</f>
        <v>0</v>
      </c>
      <c r="T614" s="39" t="s">
        <v>127</v>
      </c>
      <c r="U614" s="39"/>
      <c r="V614" s="39" t="s">
        <v>1113</v>
      </c>
      <c r="W614" s="39"/>
      <c r="X614" s="72">
        <f>(U614*'"Вес" ПИР'!$B$22+W614*'"Вес" ПИР'!$B$23)/100</f>
        <v>0</v>
      </c>
      <c r="Y614" s="39"/>
      <c r="Z614" s="39"/>
      <c r="AA614" s="39"/>
      <c r="AB614" s="39"/>
      <c r="AC614" s="39"/>
      <c r="AD614" s="39"/>
      <c r="AE614" s="39"/>
      <c r="AF614" s="39"/>
      <c r="AG614" s="38">
        <f>(Z614*'"Вес" ПИР'!$B$28+AB614*'"Вес" ПИР'!$B$29+AD614*'"Вес" ПИР'!$B$30+AF614*'"Вес" ПИР'!$B$31)/100</f>
        <v>0</v>
      </c>
      <c r="AH614" s="39"/>
      <c r="AI614" s="39"/>
      <c r="AJ614" s="39"/>
      <c r="AK614" s="39"/>
      <c r="AL614" s="39"/>
      <c r="AM614" s="39"/>
      <c r="AN614" s="39"/>
      <c r="AO614" s="39"/>
      <c r="AP614" s="39" t="s">
        <v>575</v>
      </c>
      <c r="AQ614" s="39"/>
      <c r="AR614" s="39" t="s">
        <v>575</v>
      </c>
      <c r="AS614" s="39"/>
      <c r="AT614" s="39" t="s">
        <v>575</v>
      </c>
      <c r="AU614" s="39"/>
      <c r="AV614" s="39"/>
      <c r="AW614" s="39"/>
      <c r="AX614" s="39"/>
      <c r="AY614" s="39"/>
      <c r="AZ614" s="39"/>
      <c r="BA614" s="39"/>
      <c r="BB614" s="72">
        <f>(AI614*'"Вес" ПИР'!$B$36+AK614*'"Вес" ПИР'!$B$37+AM614*'"Вес" ПИР'!$B$38+AO614*'"Вес" ПИР'!$B$39+AQ614*'"Вес" ПИР'!$B$40+AS614*'"Вес" ПИР'!$B$41+AU614*'"Вес" ПИР'!$B$42+AW614*'"Вес" ПИР'!$B$43+AY614*'"Вес" ПИР'!$B$44+BA614*'"Вес" ПИР'!$B$45)/100</f>
        <v>0</v>
      </c>
      <c r="BC614" s="39" t="s">
        <v>575</v>
      </c>
      <c r="BD614" s="39"/>
      <c r="BE614" s="39" t="s">
        <v>575</v>
      </c>
      <c r="BF614" s="57"/>
      <c r="BG614" s="72">
        <f>(BD614*'"Вес" ПИР'!$B$50+BF614*'"Вес" ПИР'!$B$51)/100</f>
        <v>0</v>
      </c>
      <c r="BH614" s="39"/>
      <c r="BI614" s="72">
        <v>0</v>
      </c>
      <c r="BJ614" s="39"/>
      <c r="BK614" s="56">
        <v>46249</v>
      </c>
      <c r="BL614" s="38">
        <f>(S614*'"Вес" ПИР'!$B$3+X614*'"Вес" ПИР'!$B$4+AG614*'"Вес" ПИР'!$B$5+BB614*'"Вес" ПИР'!$B$6+BG614*'"Вес" ПИР'!$B$7+BI614*'"Вес" ПИР'!$B$8)/100</f>
        <v>0</v>
      </c>
    </row>
    <row r="615" spans="1:64" ht="28">
      <c r="A615" s="54"/>
      <c r="B615" s="54">
        <v>2026</v>
      </c>
      <c r="C615" s="39" t="s">
        <v>413</v>
      </c>
      <c r="D615" s="39">
        <v>276273300</v>
      </c>
      <c r="E615" s="39" t="s">
        <v>1026</v>
      </c>
      <c r="F615" s="39" t="s">
        <v>1111</v>
      </c>
      <c r="G615" s="39" t="s">
        <v>1122</v>
      </c>
      <c r="H615" s="39" t="s">
        <v>1123</v>
      </c>
      <c r="I615" s="39" t="s">
        <v>125</v>
      </c>
      <c r="J615" s="39"/>
      <c r="K615" s="39" t="s">
        <v>575</v>
      </c>
      <c r="L615" s="39"/>
      <c r="M615" s="39" t="s">
        <v>575</v>
      </c>
      <c r="N615" s="39"/>
      <c r="O615" s="39" t="s">
        <v>575</v>
      </c>
      <c r="P615" s="39"/>
      <c r="Q615" s="39" t="s">
        <v>575</v>
      </c>
      <c r="R615" s="39"/>
      <c r="S615" s="38">
        <f>(J615*'"Вес" ПИР'!$B$13+L615*'"Вес" ПИР'!$B$14+N615*'"Вес" ПИР'!$B$15+P615*'"Вес" ПИР'!$B$16+R615*'"Вес" ПИР'!$B$17)/100</f>
        <v>0</v>
      </c>
      <c r="T615" s="39" t="s">
        <v>127</v>
      </c>
      <c r="U615" s="39"/>
      <c r="V615" s="39" t="s">
        <v>1113</v>
      </c>
      <c r="W615" s="39"/>
      <c r="X615" s="72">
        <f>(U615*'"Вес" ПИР'!$B$22+W615*'"Вес" ПИР'!$B$23)/100</f>
        <v>0</v>
      </c>
      <c r="Y615" s="39"/>
      <c r="Z615" s="39"/>
      <c r="AA615" s="39"/>
      <c r="AB615" s="39"/>
      <c r="AC615" s="39"/>
      <c r="AD615" s="39"/>
      <c r="AE615" s="39"/>
      <c r="AF615" s="39"/>
      <c r="AG615" s="38">
        <f>(Z615*'"Вес" ПИР'!$B$28+AB615*'"Вес" ПИР'!$B$29+AD615*'"Вес" ПИР'!$B$30+AF615*'"Вес" ПИР'!$B$31)/100</f>
        <v>0</v>
      </c>
      <c r="AH615" s="39"/>
      <c r="AI615" s="39"/>
      <c r="AJ615" s="39"/>
      <c r="AK615" s="39"/>
      <c r="AL615" s="39"/>
      <c r="AM615" s="39"/>
      <c r="AN615" s="39"/>
      <c r="AO615" s="39"/>
      <c r="AP615" s="39" t="s">
        <v>575</v>
      </c>
      <c r="AQ615" s="39"/>
      <c r="AR615" s="39" t="s">
        <v>575</v>
      </c>
      <c r="AS615" s="39"/>
      <c r="AT615" s="39" t="s">
        <v>575</v>
      </c>
      <c r="AU615" s="39"/>
      <c r="AV615" s="39"/>
      <c r="AW615" s="39"/>
      <c r="AX615" s="39"/>
      <c r="AY615" s="39"/>
      <c r="AZ615" s="39"/>
      <c r="BA615" s="39"/>
      <c r="BB615" s="72">
        <f>(AI615*'"Вес" ПИР'!$B$36+AK615*'"Вес" ПИР'!$B$37+AM615*'"Вес" ПИР'!$B$38+AO615*'"Вес" ПИР'!$B$39+AQ615*'"Вес" ПИР'!$B$40+AS615*'"Вес" ПИР'!$B$41+AU615*'"Вес" ПИР'!$B$42+AW615*'"Вес" ПИР'!$B$43+AY615*'"Вес" ПИР'!$B$44+BA615*'"Вес" ПИР'!$B$45)/100</f>
        <v>0</v>
      </c>
      <c r="BC615" s="39" t="s">
        <v>575</v>
      </c>
      <c r="BD615" s="39"/>
      <c r="BE615" s="39" t="s">
        <v>575</v>
      </c>
      <c r="BF615" s="57"/>
      <c r="BG615" s="72">
        <f>(BD615*'"Вес" ПИР'!$B$50+BF615*'"Вес" ПИР'!$B$51)/100</f>
        <v>0</v>
      </c>
      <c r="BH615" s="39"/>
      <c r="BI615" s="72">
        <v>0</v>
      </c>
      <c r="BJ615" s="39"/>
      <c r="BK615" s="56">
        <v>46249</v>
      </c>
      <c r="BL615" s="38">
        <f>(S615*'"Вес" ПИР'!$B$3+X615*'"Вес" ПИР'!$B$4+AG615*'"Вес" ПИР'!$B$5+BB615*'"Вес" ПИР'!$B$6+BG615*'"Вес" ПИР'!$B$7+BI615*'"Вес" ПИР'!$B$8)/100</f>
        <v>0</v>
      </c>
    </row>
    <row r="616" spans="1:64" ht="28">
      <c r="A616" s="54"/>
      <c r="B616" s="54">
        <v>2026</v>
      </c>
      <c r="C616" s="39" t="s">
        <v>413</v>
      </c>
      <c r="D616" s="39">
        <v>276273500</v>
      </c>
      <c r="E616" s="39" t="s">
        <v>1026</v>
      </c>
      <c r="F616" s="39" t="s">
        <v>1111</v>
      </c>
      <c r="G616" s="39" t="s">
        <v>1122</v>
      </c>
      <c r="H616" s="39" t="s">
        <v>463</v>
      </c>
      <c r="I616" s="39" t="s">
        <v>125</v>
      </c>
      <c r="J616" s="39"/>
      <c r="K616" s="39" t="s">
        <v>575</v>
      </c>
      <c r="L616" s="39"/>
      <c r="M616" s="39" t="s">
        <v>575</v>
      </c>
      <c r="N616" s="39"/>
      <c r="O616" s="39" t="s">
        <v>575</v>
      </c>
      <c r="P616" s="39"/>
      <c r="Q616" s="39" t="s">
        <v>575</v>
      </c>
      <c r="R616" s="39"/>
      <c r="S616" s="38">
        <f>(J616*'"Вес" ПИР'!$B$13+L616*'"Вес" ПИР'!$B$14+N616*'"Вес" ПИР'!$B$15+P616*'"Вес" ПИР'!$B$16+R616*'"Вес" ПИР'!$B$17)/100</f>
        <v>0</v>
      </c>
      <c r="T616" s="39" t="s">
        <v>127</v>
      </c>
      <c r="U616" s="39"/>
      <c r="V616" s="39" t="s">
        <v>1113</v>
      </c>
      <c r="W616" s="39"/>
      <c r="X616" s="72">
        <f>(U616*'"Вес" ПИР'!$B$22+W616*'"Вес" ПИР'!$B$23)/100</f>
        <v>0</v>
      </c>
      <c r="Y616" s="39"/>
      <c r="Z616" s="39"/>
      <c r="AA616" s="39"/>
      <c r="AB616" s="39"/>
      <c r="AC616" s="39"/>
      <c r="AD616" s="39"/>
      <c r="AE616" s="39"/>
      <c r="AF616" s="39"/>
      <c r="AG616" s="38">
        <f>(Z616*'"Вес" ПИР'!$B$28+AB616*'"Вес" ПИР'!$B$29+AD616*'"Вес" ПИР'!$B$30+AF616*'"Вес" ПИР'!$B$31)/100</f>
        <v>0</v>
      </c>
      <c r="AH616" s="39"/>
      <c r="AI616" s="39"/>
      <c r="AJ616" s="39"/>
      <c r="AK616" s="39"/>
      <c r="AL616" s="39"/>
      <c r="AM616" s="39"/>
      <c r="AN616" s="39"/>
      <c r="AO616" s="39"/>
      <c r="AP616" s="39" t="s">
        <v>575</v>
      </c>
      <c r="AQ616" s="39"/>
      <c r="AR616" s="39" t="s">
        <v>575</v>
      </c>
      <c r="AS616" s="39"/>
      <c r="AT616" s="39" t="s">
        <v>575</v>
      </c>
      <c r="AU616" s="39"/>
      <c r="AV616" s="39"/>
      <c r="AW616" s="39"/>
      <c r="AX616" s="39"/>
      <c r="AY616" s="39"/>
      <c r="AZ616" s="39"/>
      <c r="BA616" s="39"/>
      <c r="BB616" s="72">
        <f>(AI616*'"Вес" ПИР'!$B$36+AK616*'"Вес" ПИР'!$B$37+AM616*'"Вес" ПИР'!$B$38+AO616*'"Вес" ПИР'!$B$39+AQ616*'"Вес" ПИР'!$B$40+AS616*'"Вес" ПИР'!$B$41+AU616*'"Вес" ПИР'!$B$42+AW616*'"Вес" ПИР'!$B$43+AY616*'"Вес" ПИР'!$B$44+BA616*'"Вес" ПИР'!$B$45)/100</f>
        <v>0</v>
      </c>
      <c r="BC616" s="39" t="s">
        <v>575</v>
      </c>
      <c r="BD616" s="39"/>
      <c r="BE616" s="39" t="s">
        <v>575</v>
      </c>
      <c r="BF616" s="57"/>
      <c r="BG616" s="72">
        <f>(BD616*'"Вес" ПИР'!$B$50+BF616*'"Вес" ПИР'!$B$51)/100</f>
        <v>0</v>
      </c>
      <c r="BH616" s="39"/>
      <c r="BI616" s="72">
        <v>0</v>
      </c>
      <c r="BJ616" s="39"/>
      <c r="BK616" s="56">
        <v>46249</v>
      </c>
      <c r="BL616" s="38">
        <f>(S616*'"Вес" ПИР'!$B$3+X616*'"Вес" ПИР'!$B$4+AG616*'"Вес" ПИР'!$B$5+BB616*'"Вес" ПИР'!$B$6+BG616*'"Вес" ПИР'!$B$7+BI616*'"Вес" ПИР'!$B$8)/100</f>
        <v>0</v>
      </c>
    </row>
    <row r="617" spans="1:64" ht="28">
      <c r="A617" s="54"/>
      <c r="B617" s="54">
        <v>2026</v>
      </c>
      <c r="C617" s="39" t="s">
        <v>413</v>
      </c>
      <c r="D617" s="39">
        <v>276275300</v>
      </c>
      <c r="E617" s="39" t="s">
        <v>1026</v>
      </c>
      <c r="F617" s="39" t="s">
        <v>1111</v>
      </c>
      <c r="G617" s="39" t="s">
        <v>1124</v>
      </c>
      <c r="H617" s="39" t="s">
        <v>749</v>
      </c>
      <c r="I617" s="39" t="s">
        <v>125</v>
      </c>
      <c r="J617" s="39"/>
      <c r="K617" s="39" t="s">
        <v>575</v>
      </c>
      <c r="L617" s="39"/>
      <c r="M617" s="39" t="s">
        <v>575</v>
      </c>
      <c r="N617" s="39"/>
      <c r="O617" s="39" t="s">
        <v>575</v>
      </c>
      <c r="P617" s="39"/>
      <c r="Q617" s="39" t="s">
        <v>575</v>
      </c>
      <c r="R617" s="39"/>
      <c r="S617" s="38">
        <f>(J617*'"Вес" ПИР'!$B$13+L617*'"Вес" ПИР'!$B$14+N617*'"Вес" ПИР'!$B$15+P617*'"Вес" ПИР'!$B$16+R617*'"Вес" ПИР'!$B$17)/100</f>
        <v>0</v>
      </c>
      <c r="T617" s="39" t="s">
        <v>127</v>
      </c>
      <c r="U617" s="39"/>
      <c r="V617" s="39" t="s">
        <v>1113</v>
      </c>
      <c r="W617" s="39"/>
      <c r="X617" s="72">
        <f>(U617*'"Вес" ПИР'!$B$22+W617*'"Вес" ПИР'!$B$23)/100</f>
        <v>0</v>
      </c>
      <c r="Y617" s="39"/>
      <c r="Z617" s="39"/>
      <c r="AA617" s="39"/>
      <c r="AB617" s="39"/>
      <c r="AC617" s="39"/>
      <c r="AD617" s="39"/>
      <c r="AE617" s="39"/>
      <c r="AF617" s="39"/>
      <c r="AG617" s="38">
        <f>(Z617*'"Вес" ПИР'!$B$28+AB617*'"Вес" ПИР'!$B$29+AD617*'"Вес" ПИР'!$B$30+AF617*'"Вес" ПИР'!$B$31)/100</f>
        <v>0</v>
      </c>
      <c r="AH617" s="39"/>
      <c r="AI617" s="39"/>
      <c r="AJ617" s="39"/>
      <c r="AK617" s="39"/>
      <c r="AL617" s="39"/>
      <c r="AM617" s="39"/>
      <c r="AN617" s="39"/>
      <c r="AO617" s="39"/>
      <c r="AP617" s="39" t="s">
        <v>575</v>
      </c>
      <c r="AQ617" s="39"/>
      <c r="AR617" s="39" t="s">
        <v>575</v>
      </c>
      <c r="AS617" s="39"/>
      <c r="AT617" s="39" t="s">
        <v>575</v>
      </c>
      <c r="AU617" s="39"/>
      <c r="AV617" s="39"/>
      <c r="AW617" s="39"/>
      <c r="AX617" s="39"/>
      <c r="AY617" s="39"/>
      <c r="AZ617" s="39"/>
      <c r="BA617" s="39"/>
      <c r="BB617" s="72">
        <f>(AI617*'"Вес" ПИР'!$B$36+AK617*'"Вес" ПИР'!$B$37+AM617*'"Вес" ПИР'!$B$38+AO617*'"Вес" ПИР'!$B$39+AQ617*'"Вес" ПИР'!$B$40+AS617*'"Вес" ПИР'!$B$41+AU617*'"Вес" ПИР'!$B$42+AW617*'"Вес" ПИР'!$B$43+AY617*'"Вес" ПИР'!$B$44+BA617*'"Вес" ПИР'!$B$45)/100</f>
        <v>0</v>
      </c>
      <c r="BC617" s="39" t="s">
        <v>575</v>
      </c>
      <c r="BD617" s="39"/>
      <c r="BE617" s="39" t="s">
        <v>575</v>
      </c>
      <c r="BF617" s="57"/>
      <c r="BG617" s="72">
        <f>(BD617*'"Вес" ПИР'!$B$50+BF617*'"Вес" ПИР'!$B$51)/100</f>
        <v>0</v>
      </c>
      <c r="BH617" s="39"/>
      <c r="BI617" s="72">
        <v>0</v>
      </c>
      <c r="BJ617" s="39"/>
      <c r="BK617" s="56">
        <v>46249</v>
      </c>
      <c r="BL617" s="38">
        <f>(S617*'"Вес" ПИР'!$B$3+X617*'"Вес" ПИР'!$B$4+AG617*'"Вес" ПИР'!$B$5+BB617*'"Вес" ПИР'!$B$6+BG617*'"Вес" ПИР'!$B$7+BI617*'"Вес" ПИР'!$B$8)/100</f>
        <v>0</v>
      </c>
    </row>
    <row r="618" spans="1:64" ht="28">
      <c r="A618" s="54"/>
      <c r="B618" s="54">
        <v>2026</v>
      </c>
      <c r="C618" s="39" t="s">
        <v>413</v>
      </c>
      <c r="D618" s="39">
        <v>276233300</v>
      </c>
      <c r="E618" s="39" t="s">
        <v>1026</v>
      </c>
      <c r="F618" s="39" t="s">
        <v>1111</v>
      </c>
      <c r="G618" s="39" t="s">
        <v>1112</v>
      </c>
      <c r="H618" s="39" t="s">
        <v>1125</v>
      </c>
      <c r="I618" s="39" t="s">
        <v>125</v>
      </c>
      <c r="J618" s="39"/>
      <c r="K618" s="39" t="s">
        <v>575</v>
      </c>
      <c r="L618" s="39"/>
      <c r="M618" s="39" t="s">
        <v>575</v>
      </c>
      <c r="N618" s="39"/>
      <c r="O618" s="39" t="s">
        <v>575</v>
      </c>
      <c r="P618" s="39"/>
      <c r="Q618" s="39" t="s">
        <v>575</v>
      </c>
      <c r="R618" s="39"/>
      <c r="S618" s="38">
        <f>(J618*'"Вес" ПИР'!$B$13+L618*'"Вес" ПИР'!$B$14+N618*'"Вес" ПИР'!$B$15+P618*'"Вес" ПИР'!$B$16+R618*'"Вес" ПИР'!$B$17)/100</f>
        <v>0</v>
      </c>
      <c r="T618" s="39" t="s">
        <v>127</v>
      </c>
      <c r="U618" s="39"/>
      <c r="V618" s="39" t="s">
        <v>1113</v>
      </c>
      <c r="W618" s="39"/>
      <c r="X618" s="72">
        <f>(U618*'"Вес" ПИР'!$B$22+W618*'"Вес" ПИР'!$B$23)/100</f>
        <v>0</v>
      </c>
      <c r="Y618" s="39"/>
      <c r="Z618" s="39"/>
      <c r="AA618" s="39"/>
      <c r="AB618" s="39"/>
      <c r="AC618" s="39"/>
      <c r="AD618" s="39"/>
      <c r="AE618" s="39"/>
      <c r="AF618" s="39"/>
      <c r="AG618" s="38">
        <f>(Z618*'"Вес" ПИР'!$B$28+AB618*'"Вес" ПИР'!$B$29+AD618*'"Вес" ПИР'!$B$30+AF618*'"Вес" ПИР'!$B$31)/100</f>
        <v>0</v>
      </c>
      <c r="AH618" s="39"/>
      <c r="AI618" s="39"/>
      <c r="AJ618" s="39"/>
      <c r="AK618" s="39"/>
      <c r="AL618" s="39"/>
      <c r="AM618" s="39"/>
      <c r="AN618" s="39"/>
      <c r="AO618" s="39"/>
      <c r="AP618" s="39" t="s">
        <v>575</v>
      </c>
      <c r="AQ618" s="39"/>
      <c r="AR618" s="39" t="s">
        <v>575</v>
      </c>
      <c r="AS618" s="39"/>
      <c r="AT618" s="39" t="s">
        <v>575</v>
      </c>
      <c r="AU618" s="39"/>
      <c r="AV618" s="39"/>
      <c r="AW618" s="39"/>
      <c r="AX618" s="39"/>
      <c r="AY618" s="39"/>
      <c r="AZ618" s="39"/>
      <c r="BA618" s="39"/>
      <c r="BB618" s="72">
        <f>(AI618*'"Вес" ПИР'!$B$36+AK618*'"Вес" ПИР'!$B$37+AM618*'"Вес" ПИР'!$B$38+AO618*'"Вес" ПИР'!$B$39+AQ618*'"Вес" ПИР'!$B$40+AS618*'"Вес" ПИР'!$B$41+AU618*'"Вес" ПИР'!$B$42+AW618*'"Вес" ПИР'!$B$43+AY618*'"Вес" ПИР'!$B$44+BA618*'"Вес" ПИР'!$B$45)/100</f>
        <v>0</v>
      </c>
      <c r="BC618" s="39" t="s">
        <v>575</v>
      </c>
      <c r="BD618" s="39"/>
      <c r="BE618" s="39" t="s">
        <v>575</v>
      </c>
      <c r="BF618" s="57"/>
      <c r="BG618" s="72">
        <f>(BD618*'"Вес" ПИР'!$B$50+BF618*'"Вес" ПИР'!$B$51)/100</f>
        <v>0</v>
      </c>
      <c r="BH618" s="39"/>
      <c r="BI618" s="72">
        <v>0</v>
      </c>
      <c r="BJ618" s="39"/>
      <c r="BK618" s="56">
        <v>46249</v>
      </c>
      <c r="BL618" s="38">
        <f>(S618*'"Вес" ПИР'!$B$3+X618*'"Вес" ПИР'!$B$4+AG618*'"Вес" ПИР'!$B$5+BB618*'"Вес" ПИР'!$B$6+BG618*'"Вес" ПИР'!$B$7+BI618*'"Вес" ПИР'!$B$8)/100</f>
        <v>0</v>
      </c>
    </row>
    <row r="619" spans="1:64" ht="28">
      <c r="A619" s="54"/>
      <c r="B619" s="54">
        <v>2026</v>
      </c>
      <c r="C619" s="39" t="s">
        <v>413</v>
      </c>
      <c r="D619" s="39">
        <v>271033800</v>
      </c>
      <c r="E619" s="39" t="s">
        <v>1026</v>
      </c>
      <c r="F619" s="39" t="s">
        <v>1027</v>
      </c>
      <c r="G619" s="39"/>
      <c r="H619" s="39" t="s">
        <v>1126</v>
      </c>
      <c r="I619" s="39" t="s">
        <v>125</v>
      </c>
      <c r="J619" s="39"/>
      <c r="K619" s="39" t="s">
        <v>575</v>
      </c>
      <c r="L619" s="39"/>
      <c r="M619" s="39" t="s">
        <v>575</v>
      </c>
      <c r="N619" s="39"/>
      <c r="O619" s="39" t="s">
        <v>575</v>
      </c>
      <c r="P619" s="39"/>
      <c r="Q619" s="39" t="s">
        <v>575</v>
      </c>
      <c r="R619" s="39"/>
      <c r="S619" s="38">
        <f>(J619*'"Вес" ПИР'!$B$13+L619*'"Вес" ПИР'!$B$14+N619*'"Вес" ПИР'!$B$15+P619*'"Вес" ПИР'!$B$16+R619*'"Вес" ПИР'!$B$17)/100</f>
        <v>0</v>
      </c>
      <c r="T619" s="39" t="s">
        <v>573</v>
      </c>
      <c r="U619" s="39"/>
      <c r="V619" s="39" t="s">
        <v>573</v>
      </c>
      <c r="W619" s="39"/>
      <c r="X619" s="72">
        <f>(U619*'"Вес" ПИР'!$B$22+W619*'"Вес" ПИР'!$B$23)/100</f>
        <v>0</v>
      </c>
      <c r="Y619" s="39"/>
      <c r="Z619" s="39"/>
      <c r="AA619" s="39"/>
      <c r="AB619" s="39"/>
      <c r="AC619" s="39"/>
      <c r="AD619" s="39"/>
      <c r="AE619" s="39"/>
      <c r="AF619" s="39"/>
      <c r="AG619" s="38">
        <f>(Z619*'"Вес" ПИР'!$B$28+AB619*'"Вес" ПИР'!$B$29+AD619*'"Вес" ПИР'!$B$30+AF619*'"Вес" ПИР'!$B$31)/100</f>
        <v>0</v>
      </c>
      <c r="AH619" s="39"/>
      <c r="AI619" s="39"/>
      <c r="AJ619" s="39"/>
      <c r="AK619" s="39"/>
      <c r="AL619" s="39"/>
      <c r="AM619" s="39"/>
      <c r="AN619" s="39"/>
      <c r="AO619" s="39"/>
      <c r="AP619" s="39" t="s">
        <v>575</v>
      </c>
      <c r="AQ619" s="39"/>
      <c r="AR619" s="39" t="s">
        <v>575</v>
      </c>
      <c r="AS619" s="39"/>
      <c r="AT619" s="39" t="s">
        <v>575</v>
      </c>
      <c r="AU619" s="39"/>
      <c r="AV619" s="39"/>
      <c r="AW619" s="39"/>
      <c r="AX619" s="39"/>
      <c r="AY619" s="39"/>
      <c r="AZ619" s="39"/>
      <c r="BA619" s="39"/>
      <c r="BB619" s="72">
        <f>(AI619*'"Вес" ПИР'!$B$36+AK619*'"Вес" ПИР'!$B$37+AM619*'"Вес" ПИР'!$B$38+AO619*'"Вес" ПИР'!$B$39+AQ619*'"Вес" ПИР'!$B$40+AS619*'"Вес" ПИР'!$B$41+AU619*'"Вес" ПИР'!$B$42+AW619*'"Вес" ПИР'!$B$43+AY619*'"Вес" ПИР'!$B$44+BA619*'"Вес" ПИР'!$B$45)/100</f>
        <v>0</v>
      </c>
      <c r="BC619" s="39" t="s">
        <v>575</v>
      </c>
      <c r="BD619" s="39"/>
      <c r="BE619" s="39" t="s">
        <v>575</v>
      </c>
      <c r="BF619" s="57"/>
      <c r="BG619" s="72">
        <f>(BD619*'"Вес" ПИР'!$B$50+BF619*'"Вес" ПИР'!$B$51)/100</f>
        <v>0</v>
      </c>
      <c r="BH619" s="39"/>
      <c r="BI619" s="72">
        <v>0</v>
      </c>
      <c r="BJ619" s="39"/>
      <c r="BK619" s="56">
        <v>46249</v>
      </c>
      <c r="BL619" s="38">
        <f>(S619*'"Вес" ПИР'!$B$3+X619*'"Вес" ПИР'!$B$4+AG619*'"Вес" ПИР'!$B$5+BB619*'"Вес" ПИР'!$B$6+BG619*'"Вес" ПИР'!$B$7+BI619*'"Вес" ПИР'!$B$8)/100</f>
        <v>0</v>
      </c>
    </row>
    <row r="620" spans="1:64" ht="28">
      <c r="A620" s="54"/>
      <c r="B620" s="54">
        <v>2026</v>
      </c>
      <c r="C620" s="39" t="s">
        <v>413</v>
      </c>
      <c r="D620" s="39">
        <v>273649200</v>
      </c>
      <c r="E620" s="39" t="s">
        <v>1026</v>
      </c>
      <c r="F620" s="39" t="s">
        <v>1068</v>
      </c>
      <c r="G620" s="39" t="s">
        <v>1127</v>
      </c>
      <c r="H620" s="39" t="s">
        <v>1128</v>
      </c>
      <c r="I620" s="39" t="s">
        <v>125</v>
      </c>
      <c r="J620" s="39"/>
      <c r="K620" s="39" t="s">
        <v>575</v>
      </c>
      <c r="L620" s="39"/>
      <c r="M620" s="39" t="s">
        <v>575</v>
      </c>
      <c r="N620" s="39"/>
      <c r="O620" s="39" t="s">
        <v>575</v>
      </c>
      <c r="P620" s="39"/>
      <c r="Q620" s="39" t="s">
        <v>575</v>
      </c>
      <c r="R620" s="39"/>
      <c r="S620" s="38">
        <f>(J620*'"Вес" ПИР'!$B$13+L620*'"Вес" ПИР'!$B$14+N620*'"Вес" ПИР'!$B$15+P620*'"Вес" ПИР'!$B$16+R620*'"Вес" ПИР'!$B$17)/100</f>
        <v>0</v>
      </c>
      <c r="T620" s="39" t="s">
        <v>573</v>
      </c>
      <c r="U620" s="39"/>
      <c r="V620" s="39" t="s">
        <v>573</v>
      </c>
      <c r="W620" s="39"/>
      <c r="X620" s="72">
        <f>(U620*'"Вес" ПИР'!$B$22+W620*'"Вес" ПИР'!$B$23)/100</f>
        <v>0</v>
      </c>
      <c r="Y620" s="39"/>
      <c r="Z620" s="39"/>
      <c r="AA620" s="39"/>
      <c r="AB620" s="39"/>
      <c r="AC620" s="39"/>
      <c r="AD620" s="39"/>
      <c r="AE620" s="39"/>
      <c r="AF620" s="39"/>
      <c r="AG620" s="38">
        <f>(Z620*'"Вес" ПИР'!$B$28+AB620*'"Вес" ПИР'!$B$29+AD620*'"Вес" ПИР'!$B$30+AF620*'"Вес" ПИР'!$B$31)/100</f>
        <v>0</v>
      </c>
      <c r="AH620" s="39"/>
      <c r="AI620" s="39"/>
      <c r="AJ620" s="39"/>
      <c r="AK620" s="39"/>
      <c r="AL620" s="39"/>
      <c r="AM620" s="39"/>
      <c r="AN620" s="39"/>
      <c r="AO620" s="39"/>
      <c r="AP620" s="39" t="s">
        <v>575</v>
      </c>
      <c r="AQ620" s="39"/>
      <c r="AR620" s="39" t="s">
        <v>575</v>
      </c>
      <c r="AS620" s="39"/>
      <c r="AT620" s="39" t="s">
        <v>575</v>
      </c>
      <c r="AU620" s="39"/>
      <c r="AV620" s="39"/>
      <c r="AW620" s="39"/>
      <c r="AX620" s="39"/>
      <c r="AY620" s="39"/>
      <c r="AZ620" s="39"/>
      <c r="BA620" s="39"/>
      <c r="BB620" s="72">
        <f>(AI620*'"Вес" ПИР'!$B$36+AK620*'"Вес" ПИР'!$B$37+AM620*'"Вес" ПИР'!$B$38+AO620*'"Вес" ПИР'!$B$39+AQ620*'"Вес" ПИР'!$B$40+AS620*'"Вес" ПИР'!$B$41+AU620*'"Вес" ПИР'!$B$42+AW620*'"Вес" ПИР'!$B$43+AY620*'"Вес" ПИР'!$B$44+BA620*'"Вес" ПИР'!$B$45)/100</f>
        <v>0</v>
      </c>
      <c r="BC620" s="39" t="s">
        <v>575</v>
      </c>
      <c r="BD620" s="39"/>
      <c r="BE620" s="39" t="s">
        <v>575</v>
      </c>
      <c r="BF620" s="57"/>
      <c r="BG620" s="72">
        <f>(BD620*'"Вес" ПИР'!$B$50+BF620*'"Вес" ПИР'!$B$51)/100</f>
        <v>0</v>
      </c>
      <c r="BH620" s="39"/>
      <c r="BI620" s="72">
        <v>0</v>
      </c>
      <c r="BJ620" s="39"/>
      <c r="BK620" s="56">
        <v>46249</v>
      </c>
      <c r="BL620" s="38">
        <f>(S620*'"Вес" ПИР'!$B$3+X620*'"Вес" ПИР'!$B$4+AG620*'"Вес" ПИР'!$B$5+BB620*'"Вес" ПИР'!$B$6+BG620*'"Вес" ПИР'!$B$7+BI620*'"Вес" ПИР'!$B$8)/100</f>
        <v>0</v>
      </c>
    </row>
    <row r="621" spans="1:64" ht="28">
      <c r="A621" s="54"/>
      <c r="B621" s="54">
        <v>2026</v>
      </c>
      <c r="C621" s="39" t="s">
        <v>413</v>
      </c>
      <c r="D621" s="39">
        <v>273649300</v>
      </c>
      <c r="E621" s="39" t="s">
        <v>1026</v>
      </c>
      <c r="F621" s="39" t="s">
        <v>1068</v>
      </c>
      <c r="G621" s="39" t="s">
        <v>1127</v>
      </c>
      <c r="H621" s="39" t="s">
        <v>1129</v>
      </c>
      <c r="I621" s="39" t="s">
        <v>125</v>
      </c>
      <c r="J621" s="39"/>
      <c r="K621" s="39" t="s">
        <v>575</v>
      </c>
      <c r="L621" s="39"/>
      <c r="M621" s="39" t="s">
        <v>575</v>
      </c>
      <c r="N621" s="39"/>
      <c r="O621" s="39" t="s">
        <v>575</v>
      </c>
      <c r="P621" s="39"/>
      <c r="Q621" s="39" t="s">
        <v>575</v>
      </c>
      <c r="R621" s="39"/>
      <c r="S621" s="38">
        <f>(J621*'"Вес" ПИР'!$B$13+L621*'"Вес" ПИР'!$B$14+N621*'"Вес" ПИР'!$B$15+P621*'"Вес" ПИР'!$B$16+R621*'"Вес" ПИР'!$B$17)/100</f>
        <v>0</v>
      </c>
      <c r="T621" s="39" t="s">
        <v>573</v>
      </c>
      <c r="U621" s="39"/>
      <c r="V621" s="39" t="s">
        <v>573</v>
      </c>
      <c r="W621" s="39"/>
      <c r="X621" s="72">
        <f>(U621*'"Вес" ПИР'!$B$22+W621*'"Вес" ПИР'!$B$23)/100</f>
        <v>0</v>
      </c>
      <c r="Y621" s="39"/>
      <c r="Z621" s="39"/>
      <c r="AA621" s="39"/>
      <c r="AB621" s="39"/>
      <c r="AC621" s="39"/>
      <c r="AD621" s="39"/>
      <c r="AE621" s="39"/>
      <c r="AF621" s="39"/>
      <c r="AG621" s="38">
        <f>(Z621*'"Вес" ПИР'!$B$28+AB621*'"Вес" ПИР'!$B$29+AD621*'"Вес" ПИР'!$B$30+AF621*'"Вес" ПИР'!$B$31)/100</f>
        <v>0</v>
      </c>
      <c r="AH621" s="39"/>
      <c r="AI621" s="39"/>
      <c r="AJ621" s="39"/>
      <c r="AK621" s="39"/>
      <c r="AL621" s="39"/>
      <c r="AM621" s="39"/>
      <c r="AN621" s="39"/>
      <c r="AO621" s="39"/>
      <c r="AP621" s="39" t="s">
        <v>575</v>
      </c>
      <c r="AQ621" s="39"/>
      <c r="AR621" s="39" t="s">
        <v>575</v>
      </c>
      <c r="AS621" s="39"/>
      <c r="AT621" s="39" t="s">
        <v>575</v>
      </c>
      <c r="AU621" s="39"/>
      <c r="AV621" s="39"/>
      <c r="AW621" s="39"/>
      <c r="AX621" s="39"/>
      <c r="AY621" s="39"/>
      <c r="AZ621" s="39"/>
      <c r="BA621" s="39"/>
      <c r="BB621" s="72">
        <f>(AI621*'"Вес" ПИР'!$B$36+AK621*'"Вес" ПИР'!$B$37+AM621*'"Вес" ПИР'!$B$38+AO621*'"Вес" ПИР'!$B$39+AQ621*'"Вес" ПИР'!$B$40+AS621*'"Вес" ПИР'!$B$41+AU621*'"Вес" ПИР'!$B$42+AW621*'"Вес" ПИР'!$B$43+AY621*'"Вес" ПИР'!$B$44+BA621*'"Вес" ПИР'!$B$45)/100</f>
        <v>0</v>
      </c>
      <c r="BC621" s="39" t="s">
        <v>575</v>
      </c>
      <c r="BD621" s="39"/>
      <c r="BE621" s="39" t="s">
        <v>575</v>
      </c>
      <c r="BF621" s="57"/>
      <c r="BG621" s="72">
        <f>(BD621*'"Вес" ПИР'!$B$50+BF621*'"Вес" ПИР'!$B$51)/100</f>
        <v>0</v>
      </c>
      <c r="BH621" s="39"/>
      <c r="BI621" s="72">
        <v>0</v>
      </c>
      <c r="BJ621" s="39"/>
      <c r="BK621" s="56">
        <v>46249</v>
      </c>
      <c r="BL621" s="38">
        <f>(S621*'"Вес" ПИР'!$B$3+X621*'"Вес" ПИР'!$B$4+AG621*'"Вес" ПИР'!$B$5+BB621*'"Вес" ПИР'!$B$6+BG621*'"Вес" ПИР'!$B$7+BI621*'"Вес" ПИР'!$B$8)/100</f>
        <v>0</v>
      </c>
    </row>
    <row r="622" spans="1:64" ht="28">
      <c r="A622" s="54"/>
      <c r="B622" s="54">
        <v>2026</v>
      </c>
      <c r="C622" s="39" t="s">
        <v>413</v>
      </c>
      <c r="D622" s="39">
        <v>273653100</v>
      </c>
      <c r="E622" s="39" t="s">
        <v>1026</v>
      </c>
      <c r="F622" s="39" t="s">
        <v>1068</v>
      </c>
      <c r="G622" s="39" t="s">
        <v>1130</v>
      </c>
      <c r="H622" s="39" t="s">
        <v>1131</v>
      </c>
      <c r="I622" s="39" t="s">
        <v>125</v>
      </c>
      <c r="J622" s="39"/>
      <c r="K622" s="39" t="s">
        <v>575</v>
      </c>
      <c r="L622" s="39"/>
      <c r="M622" s="39" t="s">
        <v>575</v>
      </c>
      <c r="N622" s="39"/>
      <c r="O622" s="39" t="s">
        <v>575</v>
      </c>
      <c r="P622" s="39"/>
      <c r="Q622" s="39" t="s">
        <v>575</v>
      </c>
      <c r="R622" s="39"/>
      <c r="S622" s="38">
        <f>(J622*'"Вес" ПИР'!$B$13+L622*'"Вес" ПИР'!$B$14+N622*'"Вес" ПИР'!$B$15+P622*'"Вес" ПИР'!$B$16+R622*'"Вес" ПИР'!$B$17)/100</f>
        <v>0</v>
      </c>
      <c r="T622" s="39" t="s">
        <v>573</v>
      </c>
      <c r="U622" s="39"/>
      <c r="V622" s="39" t="s">
        <v>573</v>
      </c>
      <c r="W622" s="39"/>
      <c r="X622" s="72">
        <f>(U622*'"Вес" ПИР'!$B$22+W622*'"Вес" ПИР'!$B$23)/100</f>
        <v>0</v>
      </c>
      <c r="Y622" s="39"/>
      <c r="Z622" s="39"/>
      <c r="AA622" s="39"/>
      <c r="AB622" s="39"/>
      <c r="AC622" s="39"/>
      <c r="AD622" s="39"/>
      <c r="AE622" s="39"/>
      <c r="AF622" s="39"/>
      <c r="AG622" s="38">
        <f>(Z622*'"Вес" ПИР'!$B$28+AB622*'"Вес" ПИР'!$B$29+AD622*'"Вес" ПИР'!$B$30+AF622*'"Вес" ПИР'!$B$31)/100</f>
        <v>0</v>
      </c>
      <c r="AH622" s="39"/>
      <c r="AI622" s="39"/>
      <c r="AJ622" s="39"/>
      <c r="AK622" s="39"/>
      <c r="AL622" s="39"/>
      <c r="AM622" s="39"/>
      <c r="AN622" s="39"/>
      <c r="AO622" s="39"/>
      <c r="AP622" s="39" t="s">
        <v>575</v>
      </c>
      <c r="AQ622" s="39"/>
      <c r="AR622" s="39" t="s">
        <v>575</v>
      </c>
      <c r="AS622" s="39"/>
      <c r="AT622" s="39" t="s">
        <v>575</v>
      </c>
      <c r="AU622" s="39"/>
      <c r="AV622" s="39"/>
      <c r="AW622" s="39"/>
      <c r="AX622" s="39"/>
      <c r="AY622" s="39"/>
      <c r="AZ622" s="39"/>
      <c r="BA622" s="39"/>
      <c r="BB622" s="72">
        <f>(AI622*'"Вес" ПИР'!$B$36+AK622*'"Вес" ПИР'!$B$37+AM622*'"Вес" ПИР'!$B$38+AO622*'"Вес" ПИР'!$B$39+AQ622*'"Вес" ПИР'!$B$40+AS622*'"Вес" ПИР'!$B$41+AU622*'"Вес" ПИР'!$B$42+AW622*'"Вес" ПИР'!$B$43+AY622*'"Вес" ПИР'!$B$44+BA622*'"Вес" ПИР'!$B$45)/100</f>
        <v>0</v>
      </c>
      <c r="BC622" s="39" t="s">
        <v>575</v>
      </c>
      <c r="BD622" s="39"/>
      <c r="BE622" s="39" t="s">
        <v>575</v>
      </c>
      <c r="BF622" s="57"/>
      <c r="BG622" s="72">
        <f>(BD622*'"Вес" ПИР'!$B$50+BF622*'"Вес" ПИР'!$B$51)/100</f>
        <v>0</v>
      </c>
      <c r="BH622" s="39"/>
      <c r="BI622" s="72">
        <v>0</v>
      </c>
      <c r="BJ622" s="39"/>
      <c r="BK622" s="56">
        <v>46249</v>
      </c>
      <c r="BL622" s="38">
        <f>(S622*'"Вес" ПИР'!$B$3+X622*'"Вес" ПИР'!$B$4+AG622*'"Вес" ПИР'!$B$5+BB622*'"Вес" ПИР'!$B$6+BG622*'"Вес" ПИР'!$B$7+BI622*'"Вес" ПИР'!$B$8)/100</f>
        <v>0</v>
      </c>
    </row>
    <row r="623" spans="1:64" ht="28">
      <c r="A623" s="54"/>
      <c r="B623" s="54">
        <v>2026</v>
      </c>
      <c r="C623" s="39" t="s">
        <v>413</v>
      </c>
      <c r="D623" s="39">
        <v>273663100</v>
      </c>
      <c r="E623" s="39" t="s">
        <v>1026</v>
      </c>
      <c r="F623" s="39" t="s">
        <v>1068</v>
      </c>
      <c r="G623" s="39" t="s">
        <v>1132</v>
      </c>
      <c r="H623" s="39" t="s">
        <v>1133</v>
      </c>
      <c r="I623" s="39" t="s">
        <v>125</v>
      </c>
      <c r="J623" s="39"/>
      <c r="K623" s="39" t="s">
        <v>575</v>
      </c>
      <c r="L623" s="39"/>
      <c r="M623" s="39" t="s">
        <v>575</v>
      </c>
      <c r="N623" s="39"/>
      <c r="O623" s="39" t="s">
        <v>575</v>
      </c>
      <c r="P623" s="39"/>
      <c r="Q623" s="39" t="s">
        <v>575</v>
      </c>
      <c r="R623" s="39"/>
      <c r="S623" s="38">
        <f>(J623*'"Вес" ПИР'!$B$13+L623*'"Вес" ПИР'!$B$14+N623*'"Вес" ПИР'!$B$15+P623*'"Вес" ПИР'!$B$16+R623*'"Вес" ПИР'!$B$17)/100</f>
        <v>0</v>
      </c>
      <c r="T623" s="39" t="s">
        <v>573</v>
      </c>
      <c r="U623" s="39"/>
      <c r="V623" s="39" t="s">
        <v>573</v>
      </c>
      <c r="W623" s="39"/>
      <c r="X623" s="72">
        <f>(U623*'"Вес" ПИР'!$B$22+W623*'"Вес" ПИР'!$B$23)/100</f>
        <v>0</v>
      </c>
      <c r="Y623" s="39"/>
      <c r="Z623" s="39"/>
      <c r="AA623" s="39"/>
      <c r="AB623" s="39"/>
      <c r="AC623" s="39"/>
      <c r="AD623" s="39"/>
      <c r="AE623" s="39"/>
      <c r="AF623" s="39"/>
      <c r="AG623" s="38">
        <f>(Z623*'"Вес" ПИР'!$B$28+AB623*'"Вес" ПИР'!$B$29+AD623*'"Вес" ПИР'!$B$30+AF623*'"Вес" ПИР'!$B$31)/100</f>
        <v>0</v>
      </c>
      <c r="AH623" s="39"/>
      <c r="AI623" s="39"/>
      <c r="AJ623" s="39"/>
      <c r="AK623" s="39"/>
      <c r="AL623" s="39"/>
      <c r="AM623" s="39"/>
      <c r="AN623" s="39"/>
      <c r="AO623" s="39"/>
      <c r="AP623" s="39" t="s">
        <v>575</v>
      </c>
      <c r="AQ623" s="39"/>
      <c r="AR623" s="39" t="s">
        <v>575</v>
      </c>
      <c r="AS623" s="39"/>
      <c r="AT623" s="39" t="s">
        <v>575</v>
      </c>
      <c r="AU623" s="39"/>
      <c r="AV623" s="39"/>
      <c r="AW623" s="39"/>
      <c r="AX623" s="39"/>
      <c r="AY623" s="39"/>
      <c r="AZ623" s="39"/>
      <c r="BA623" s="39"/>
      <c r="BB623" s="72">
        <f>(AI623*'"Вес" ПИР'!$B$36+AK623*'"Вес" ПИР'!$B$37+AM623*'"Вес" ПИР'!$B$38+AO623*'"Вес" ПИР'!$B$39+AQ623*'"Вес" ПИР'!$B$40+AS623*'"Вес" ПИР'!$B$41+AU623*'"Вес" ПИР'!$B$42+AW623*'"Вес" ПИР'!$B$43+AY623*'"Вес" ПИР'!$B$44+BA623*'"Вес" ПИР'!$B$45)/100</f>
        <v>0</v>
      </c>
      <c r="BC623" s="39" t="s">
        <v>575</v>
      </c>
      <c r="BD623" s="39"/>
      <c r="BE623" s="39" t="s">
        <v>575</v>
      </c>
      <c r="BF623" s="57"/>
      <c r="BG623" s="72">
        <f>(BD623*'"Вес" ПИР'!$B$50+BF623*'"Вес" ПИР'!$B$51)/100</f>
        <v>0</v>
      </c>
      <c r="BH623" s="39"/>
      <c r="BI623" s="72">
        <v>0</v>
      </c>
      <c r="BJ623" s="39"/>
      <c r="BK623" s="56">
        <v>46249</v>
      </c>
      <c r="BL623" s="38">
        <f>(S623*'"Вес" ПИР'!$B$3+X623*'"Вес" ПИР'!$B$4+AG623*'"Вес" ПИР'!$B$5+BB623*'"Вес" ПИР'!$B$6+BG623*'"Вес" ПИР'!$B$7+BI623*'"Вес" ПИР'!$B$8)/100</f>
        <v>0</v>
      </c>
    </row>
    <row r="624" spans="1:64" ht="28">
      <c r="A624" s="54"/>
      <c r="B624" s="54">
        <v>2026</v>
      </c>
      <c r="C624" s="39" t="s">
        <v>413</v>
      </c>
      <c r="D624" s="39">
        <v>273667100</v>
      </c>
      <c r="E624" s="39" t="s">
        <v>1026</v>
      </c>
      <c r="F624" s="39" t="s">
        <v>1068</v>
      </c>
      <c r="G624" s="39" t="s">
        <v>1134</v>
      </c>
      <c r="H624" s="39" t="s">
        <v>1135</v>
      </c>
      <c r="I624" s="39" t="s">
        <v>125</v>
      </c>
      <c r="J624" s="39"/>
      <c r="K624" s="39" t="s">
        <v>575</v>
      </c>
      <c r="L624" s="39"/>
      <c r="M624" s="39" t="s">
        <v>575</v>
      </c>
      <c r="N624" s="39"/>
      <c r="O624" s="39" t="s">
        <v>575</v>
      </c>
      <c r="P624" s="39"/>
      <c r="Q624" s="39" t="s">
        <v>575</v>
      </c>
      <c r="R624" s="39"/>
      <c r="S624" s="38">
        <f>(J624*'"Вес" ПИР'!$B$13+L624*'"Вес" ПИР'!$B$14+N624*'"Вес" ПИР'!$B$15+P624*'"Вес" ПИР'!$B$16+R624*'"Вес" ПИР'!$B$17)/100</f>
        <v>0</v>
      </c>
      <c r="T624" s="39" t="s">
        <v>573</v>
      </c>
      <c r="U624" s="39"/>
      <c r="V624" s="39" t="s">
        <v>573</v>
      </c>
      <c r="W624" s="39"/>
      <c r="X624" s="72">
        <f>(U624*'"Вес" ПИР'!$B$22+W624*'"Вес" ПИР'!$B$23)/100</f>
        <v>0</v>
      </c>
      <c r="Y624" s="39"/>
      <c r="Z624" s="39"/>
      <c r="AA624" s="39"/>
      <c r="AB624" s="39"/>
      <c r="AC624" s="39"/>
      <c r="AD624" s="39"/>
      <c r="AE624" s="39"/>
      <c r="AF624" s="39"/>
      <c r="AG624" s="38">
        <f>(Z624*'"Вес" ПИР'!$B$28+AB624*'"Вес" ПИР'!$B$29+AD624*'"Вес" ПИР'!$B$30+AF624*'"Вес" ПИР'!$B$31)/100</f>
        <v>0</v>
      </c>
      <c r="AH624" s="39"/>
      <c r="AI624" s="39"/>
      <c r="AJ624" s="39"/>
      <c r="AK624" s="39"/>
      <c r="AL624" s="39"/>
      <c r="AM624" s="39"/>
      <c r="AN624" s="39"/>
      <c r="AO624" s="39"/>
      <c r="AP624" s="39" t="s">
        <v>575</v>
      </c>
      <c r="AQ624" s="39"/>
      <c r="AR624" s="39" t="s">
        <v>575</v>
      </c>
      <c r="AS624" s="39"/>
      <c r="AT624" s="39" t="s">
        <v>575</v>
      </c>
      <c r="AU624" s="39"/>
      <c r="AV624" s="39"/>
      <c r="AW624" s="39"/>
      <c r="AX624" s="39"/>
      <c r="AY624" s="39"/>
      <c r="AZ624" s="39"/>
      <c r="BA624" s="39"/>
      <c r="BB624" s="72">
        <f>(AI624*'"Вес" ПИР'!$B$36+AK624*'"Вес" ПИР'!$B$37+AM624*'"Вес" ПИР'!$B$38+AO624*'"Вес" ПИР'!$B$39+AQ624*'"Вес" ПИР'!$B$40+AS624*'"Вес" ПИР'!$B$41+AU624*'"Вес" ПИР'!$B$42+AW624*'"Вес" ПИР'!$B$43+AY624*'"Вес" ПИР'!$B$44+BA624*'"Вес" ПИР'!$B$45)/100</f>
        <v>0</v>
      </c>
      <c r="BC624" s="39" t="s">
        <v>575</v>
      </c>
      <c r="BD624" s="39"/>
      <c r="BE624" s="39" t="s">
        <v>575</v>
      </c>
      <c r="BF624" s="57"/>
      <c r="BG624" s="72">
        <f>(BD624*'"Вес" ПИР'!$B$50+BF624*'"Вес" ПИР'!$B$51)/100</f>
        <v>0</v>
      </c>
      <c r="BH624" s="39"/>
      <c r="BI624" s="72">
        <v>0</v>
      </c>
      <c r="BJ624" s="39"/>
      <c r="BK624" s="56">
        <v>46249</v>
      </c>
      <c r="BL624" s="38">
        <f>(S624*'"Вес" ПИР'!$B$3+X624*'"Вес" ПИР'!$B$4+AG624*'"Вес" ПИР'!$B$5+BB624*'"Вес" ПИР'!$B$6+BG624*'"Вес" ПИР'!$B$7+BI624*'"Вес" ПИР'!$B$8)/100</f>
        <v>0</v>
      </c>
    </row>
    <row r="625" spans="1:64" ht="28">
      <c r="A625" s="54"/>
      <c r="B625" s="54">
        <v>2026</v>
      </c>
      <c r="C625" s="39" t="s">
        <v>413</v>
      </c>
      <c r="D625" s="39">
        <v>273667200</v>
      </c>
      <c r="E625" s="39" t="s">
        <v>1026</v>
      </c>
      <c r="F625" s="39" t="s">
        <v>1068</v>
      </c>
      <c r="G625" s="39" t="s">
        <v>1134</v>
      </c>
      <c r="H625" s="39" t="s">
        <v>327</v>
      </c>
      <c r="I625" s="39" t="s">
        <v>125</v>
      </c>
      <c r="J625" s="39"/>
      <c r="K625" s="39" t="s">
        <v>575</v>
      </c>
      <c r="L625" s="39"/>
      <c r="M625" s="39" t="s">
        <v>575</v>
      </c>
      <c r="N625" s="39"/>
      <c r="O625" s="39" t="s">
        <v>575</v>
      </c>
      <c r="P625" s="39"/>
      <c r="Q625" s="39" t="s">
        <v>575</v>
      </c>
      <c r="R625" s="39"/>
      <c r="S625" s="38">
        <f>(J625*'"Вес" ПИР'!$B$13+L625*'"Вес" ПИР'!$B$14+N625*'"Вес" ПИР'!$B$15+P625*'"Вес" ПИР'!$B$16+R625*'"Вес" ПИР'!$B$17)/100</f>
        <v>0</v>
      </c>
      <c r="T625" s="39" t="s">
        <v>573</v>
      </c>
      <c r="U625" s="39"/>
      <c r="V625" s="39" t="s">
        <v>573</v>
      </c>
      <c r="W625" s="39"/>
      <c r="X625" s="72">
        <f>(U625*'"Вес" ПИР'!$B$22+W625*'"Вес" ПИР'!$B$23)/100</f>
        <v>0</v>
      </c>
      <c r="Y625" s="39"/>
      <c r="Z625" s="39"/>
      <c r="AA625" s="39"/>
      <c r="AB625" s="39"/>
      <c r="AC625" s="39"/>
      <c r="AD625" s="39"/>
      <c r="AE625" s="39"/>
      <c r="AF625" s="39"/>
      <c r="AG625" s="38">
        <f>(Z625*'"Вес" ПИР'!$B$28+AB625*'"Вес" ПИР'!$B$29+AD625*'"Вес" ПИР'!$B$30+AF625*'"Вес" ПИР'!$B$31)/100</f>
        <v>0</v>
      </c>
      <c r="AH625" s="39"/>
      <c r="AI625" s="39"/>
      <c r="AJ625" s="39"/>
      <c r="AK625" s="39"/>
      <c r="AL625" s="39"/>
      <c r="AM625" s="39"/>
      <c r="AN625" s="39"/>
      <c r="AO625" s="39"/>
      <c r="AP625" s="39" t="s">
        <v>575</v>
      </c>
      <c r="AQ625" s="39"/>
      <c r="AR625" s="39" t="s">
        <v>575</v>
      </c>
      <c r="AS625" s="39"/>
      <c r="AT625" s="39" t="s">
        <v>575</v>
      </c>
      <c r="AU625" s="39"/>
      <c r="AV625" s="39"/>
      <c r="AW625" s="39"/>
      <c r="AX625" s="39"/>
      <c r="AY625" s="39"/>
      <c r="AZ625" s="39"/>
      <c r="BA625" s="39"/>
      <c r="BB625" s="72">
        <f>(AI625*'"Вес" ПИР'!$B$36+AK625*'"Вес" ПИР'!$B$37+AM625*'"Вес" ПИР'!$B$38+AO625*'"Вес" ПИР'!$B$39+AQ625*'"Вес" ПИР'!$B$40+AS625*'"Вес" ПИР'!$B$41+AU625*'"Вес" ПИР'!$B$42+AW625*'"Вес" ПИР'!$B$43+AY625*'"Вес" ПИР'!$B$44+BA625*'"Вес" ПИР'!$B$45)/100</f>
        <v>0</v>
      </c>
      <c r="BC625" s="39" t="s">
        <v>575</v>
      </c>
      <c r="BD625" s="39"/>
      <c r="BE625" s="39" t="s">
        <v>575</v>
      </c>
      <c r="BF625" s="57"/>
      <c r="BG625" s="72">
        <f>(BD625*'"Вес" ПИР'!$B$50+BF625*'"Вес" ПИР'!$B$51)/100</f>
        <v>0</v>
      </c>
      <c r="BH625" s="39"/>
      <c r="BI625" s="72">
        <v>0</v>
      </c>
      <c r="BJ625" s="39"/>
      <c r="BK625" s="56">
        <v>46249</v>
      </c>
      <c r="BL625" s="38">
        <f>(S625*'"Вес" ПИР'!$B$3+X625*'"Вес" ПИР'!$B$4+AG625*'"Вес" ПИР'!$B$5+BB625*'"Вес" ПИР'!$B$6+BG625*'"Вес" ПИР'!$B$7+BI625*'"Вес" ПИР'!$B$8)/100</f>
        <v>0</v>
      </c>
    </row>
    <row r="626" spans="1:64" ht="28">
      <c r="A626" s="54"/>
      <c r="B626" s="54">
        <v>2026</v>
      </c>
      <c r="C626" s="39" t="s">
        <v>413</v>
      </c>
      <c r="D626" s="39">
        <v>274430700</v>
      </c>
      <c r="E626" s="39" t="s">
        <v>1026</v>
      </c>
      <c r="F626" s="39" t="s">
        <v>1077</v>
      </c>
      <c r="G626" s="39" t="s">
        <v>1078</v>
      </c>
      <c r="H626" s="39" t="s">
        <v>1136</v>
      </c>
      <c r="I626" s="39" t="s">
        <v>125</v>
      </c>
      <c r="J626" s="39"/>
      <c r="K626" s="39" t="s">
        <v>575</v>
      </c>
      <c r="L626" s="39"/>
      <c r="M626" s="39" t="s">
        <v>575</v>
      </c>
      <c r="N626" s="39"/>
      <c r="O626" s="39" t="s">
        <v>575</v>
      </c>
      <c r="P626" s="39"/>
      <c r="Q626" s="39" t="s">
        <v>575</v>
      </c>
      <c r="R626" s="39"/>
      <c r="S626" s="38">
        <f>(J626*'"Вес" ПИР'!$B$13+L626*'"Вес" ПИР'!$B$14+N626*'"Вес" ПИР'!$B$15+P626*'"Вес" ПИР'!$B$16+R626*'"Вес" ПИР'!$B$17)/100</f>
        <v>0</v>
      </c>
      <c r="T626" s="39" t="s">
        <v>127</v>
      </c>
      <c r="U626" s="39"/>
      <c r="V626" s="39" t="s">
        <v>573</v>
      </c>
      <c r="W626" s="39"/>
      <c r="X626" s="72">
        <f>(U626*'"Вес" ПИР'!$B$22+W626*'"Вес" ПИР'!$B$23)/100</f>
        <v>0</v>
      </c>
      <c r="Y626" s="39"/>
      <c r="Z626" s="39"/>
      <c r="AA626" s="39"/>
      <c r="AB626" s="39"/>
      <c r="AC626" s="39"/>
      <c r="AD626" s="39"/>
      <c r="AE626" s="39"/>
      <c r="AF626" s="39"/>
      <c r="AG626" s="38">
        <f>(Z626*'"Вес" ПИР'!$B$28+AB626*'"Вес" ПИР'!$B$29+AD626*'"Вес" ПИР'!$B$30+AF626*'"Вес" ПИР'!$B$31)/100</f>
        <v>0</v>
      </c>
      <c r="AH626" s="39"/>
      <c r="AI626" s="39"/>
      <c r="AJ626" s="39"/>
      <c r="AK626" s="39"/>
      <c r="AL626" s="39"/>
      <c r="AM626" s="39"/>
      <c r="AN626" s="39"/>
      <c r="AO626" s="39"/>
      <c r="AP626" s="39" t="s">
        <v>575</v>
      </c>
      <c r="AQ626" s="39"/>
      <c r="AR626" s="39" t="s">
        <v>575</v>
      </c>
      <c r="AS626" s="39"/>
      <c r="AT626" s="39" t="s">
        <v>575</v>
      </c>
      <c r="AU626" s="39"/>
      <c r="AV626" s="39"/>
      <c r="AW626" s="39"/>
      <c r="AX626" s="39"/>
      <c r="AY626" s="39"/>
      <c r="AZ626" s="39"/>
      <c r="BA626" s="39"/>
      <c r="BB626" s="72">
        <f>(AI626*'"Вес" ПИР'!$B$36+AK626*'"Вес" ПИР'!$B$37+AM626*'"Вес" ПИР'!$B$38+AO626*'"Вес" ПИР'!$B$39+AQ626*'"Вес" ПИР'!$B$40+AS626*'"Вес" ПИР'!$B$41+AU626*'"Вес" ПИР'!$B$42+AW626*'"Вес" ПИР'!$B$43+AY626*'"Вес" ПИР'!$B$44+BA626*'"Вес" ПИР'!$B$45)/100</f>
        <v>0</v>
      </c>
      <c r="BC626" s="39" t="s">
        <v>575</v>
      </c>
      <c r="BD626" s="39"/>
      <c r="BE626" s="39" t="s">
        <v>575</v>
      </c>
      <c r="BF626" s="57"/>
      <c r="BG626" s="72">
        <f>(BD626*'"Вес" ПИР'!$B$50+BF626*'"Вес" ПИР'!$B$51)/100</f>
        <v>0</v>
      </c>
      <c r="BH626" s="39"/>
      <c r="BI626" s="72">
        <v>0</v>
      </c>
      <c r="BJ626" s="39"/>
      <c r="BK626" s="56">
        <v>46249</v>
      </c>
      <c r="BL626" s="38">
        <f>(S626*'"Вес" ПИР'!$B$3+X626*'"Вес" ПИР'!$B$4+AG626*'"Вес" ПИР'!$B$5+BB626*'"Вес" ПИР'!$B$6+BG626*'"Вес" ПИР'!$B$7+BI626*'"Вес" ПИР'!$B$8)/100</f>
        <v>0</v>
      </c>
    </row>
    <row r="627" spans="1:64" ht="28">
      <c r="A627" s="54"/>
      <c r="B627" s="54">
        <v>2026</v>
      </c>
      <c r="C627" s="39" t="s">
        <v>413</v>
      </c>
      <c r="D627" s="39">
        <v>274433100</v>
      </c>
      <c r="E627" s="39" t="s">
        <v>1026</v>
      </c>
      <c r="F627" s="39" t="s">
        <v>1077</v>
      </c>
      <c r="G627" s="39" t="s">
        <v>1137</v>
      </c>
      <c r="H627" s="39" t="s">
        <v>1061</v>
      </c>
      <c r="I627" s="39" t="s">
        <v>125</v>
      </c>
      <c r="J627" s="39"/>
      <c r="K627" s="39" t="s">
        <v>575</v>
      </c>
      <c r="L627" s="39"/>
      <c r="M627" s="39" t="s">
        <v>575</v>
      </c>
      <c r="N627" s="39"/>
      <c r="O627" s="39" t="s">
        <v>575</v>
      </c>
      <c r="P627" s="39"/>
      <c r="Q627" s="39" t="s">
        <v>575</v>
      </c>
      <c r="R627" s="39"/>
      <c r="S627" s="38">
        <f>(J627*'"Вес" ПИР'!$B$13+L627*'"Вес" ПИР'!$B$14+N627*'"Вес" ПИР'!$B$15+P627*'"Вес" ПИР'!$B$16+R627*'"Вес" ПИР'!$B$17)/100</f>
        <v>0</v>
      </c>
      <c r="T627" s="39" t="s">
        <v>127</v>
      </c>
      <c r="U627" s="39"/>
      <c r="V627" s="39" t="s">
        <v>573</v>
      </c>
      <c r="W627" s="39"/>
      <c r="X627" s="72">
        <f>(U627*'"Вес" ПИР'!$B$22+W627*'"Вес" ПИР'!$B$23)/100</f>
        <v>0</v>
      </c>
      <c r="Y627" s="39"/>
      <c r="Z627" s="39"/>
      <c r="AA627" s="39"/>
      <c r="AB627" s="39"/>
      <c r="AC627" s="39"/>
      <c r="AD627" s="39"/>
      <c r="AE627" s="39"/>
      <c r="AF627" s="39"/>
      <c r="AG627" s="38">
        <f>(Z627*'"Вес" ПИР'!$B$28+AB627*'"Вес" ПИР'!$B$29+AD627*'"Вес" ПИР'!$B$30+AF627*'"Вес" ПИР'!$B$31)/100</f>
        <v>0</v>
      </c>
      <c r="AH627" s="39"/>
      <c r="AI627" s="39"/>
      <c r="AJ627" s="39"/>
      <c r="AK627" s="39"/>
      <c r="AL627" s="39"/>
      <c r="AM627" s="39"/>
      <c r="AN627" s="39"/>
      <c r="AO627" s="39"/>
      <c r="AP627" s="39" t="s">
        <v>575</v>
      </c>
      <c r="AQ627" s="39"/>
      <c r="AR627" s="39" t="s">
        <v>575</v>
      </c>
      <c r="AS627" s="39"/>
      <c r="AT627" s="39" t="s">
        <v>575</v>
      </c>
      <c r="AU627" s="39"/>
      <c r="AV627" s="39"/>
      <c r="AW627" s="39"/>
      <c r="AX627" s="39"/>
      <c r="AY627" s="39"/>
      <c r="AZ627" s="39"/>
      <c r="BA627" s="39"/>
      <c r="BB627" s="72">
        <f>(AI627*'"Вес" ПИР'!$B$36+AK627*'"Вес" ПИР'!$B$37+AM627*'"Вес" ПИР'!$B$38+AO627*'"Вес" ПИР'!$B$39+AQ627*'"Вес" ПИР'!$B$40+AS627*'"Вес" ПИР'!$B$41+AU627*'"Вес" ПИР'!$B$42+AW627*'"Вес" ПИР'!$B$43+AY627*'"Вес" ПИР'!$B$44+BA627*'"Вес" ПИР'!$B$45)/100</f>
        <v>0</v>
      </c>
      <c r="BC627" s="39" t="s">
        <v>575</v>
      </c>
      <c r="BD627" s="39"/>
      <c r="BE627" s="39" t="s">
        <v>575</v>
      </c>
      <c r="BF627" s="57"/>
      <c r="BG627" s="72">
        <f>(BD627*'"Вес" ПИР'!$B$50+BF627*'"Вес" ПИР'!$B$51)/100</f>
        <v>0</v>
      </c>
      <c r="BH627" s="39"/>
      <c r="BI627" s="72">
        <v>0</v>
      </c>
      <c r="BJ627" s="39"/>
      <c r="BK627" s="56">
        <v>46249</v>
      </c>
      <c r="BL627" s="38">
        <f>(S627*'"Вес" ПИР'!$B$3+X627*'"Вес" ПИР'!$B$4+AG627*'"Вес" ПИР'!$B$5+BB627*'"Вес" ПИР'!$B$6+BG627*'"Вес" ПИР'!$B$7+BI627*'"Вес" ПИР'!$B$8)/100</f>
        <v>0</v>
      </c>
    </row>
    <row r="628" spans="1:64" ht="28">
      <c r="A628" s="54"/>
      <c r="B628" s="54">
        <v>2026</v>
      </c>
      <c r="C628" s="39" t="s">
        <v>413</v>
      </c>
      <c r="D628" s="39">
        <v>274433300</v>
      </c>
      <c r="E628" s="39" t="s">
        <v>1026</v>
      </c>
      <c r="F628" s="39" t="s">
        <v>1077</v>
      </c>
      <c r="G628" s="39" t="s">
        <v>1137</v>
      </c>
      <c r="H628" s="39" t="s">
        <v>1138</v>
      </c>
      <c r="I628" s="39" t="s">
        <v>125</v>
      </c>
      <c r="J628" s="39"/>
      <c r="K628" s="39" t="s">
        <v>575</v>
      </c>
      <c r="L628" s="39"/>
      <c r="M628" s="39" t="s">
        <v>575</v>
      </c>
      <c r="N628" s="39"/>
      <c r="O628" s="39" t="s">
        <v>575</v>
      </c>
      <c r="P628" s="39"/>
      <c r="Q628" s="39" t="s">
        <v>575</v>
      </c>
      <c r="R628" s="39"/>
      <c r="S628" s="38">
        <f>(J628*'"Вес" ПИР'!$B$13+L628*'"Вес" ПИР'!$B$14+N628*'"Вес" ПИР'!$B$15+P628*'"Вес" ПИР'!$B$16+R628*'"Вес" ПИР'!$B$17)/100</f>
        <v>0</v>
      </c>
      <c r="T628" s="39" t="s">
        <v>127</v>
      </c>
      <c r="U628" s="39"/>
      <c r="V628" s="39" t="s">
        <v>573</v>
      </c>
      <c r="W628" s="39"/>
      <c r="X628" s="72">
        <f>(U628*'"Вес" ПИР'!$B$22+W628*'"Вес" ПИР'!$B$23)/100</f>
        <v>0</v>
      </c>
      <c r="Y628" s="39"/>
      <c r="Z628" s="39"/>
      <c r="AA628" s="39"/>
      <c r="AB628" s="39"/>
      <c r="AC628" s="39"/>
      <c r="AD628" s="39"/>
      <c r="AE628" s="39"/>
      <c r="AF628" s="39"/>
      <c r="AG628" s="38">
        <f>(Z628*'"Вес" ПИР'!$B$28+AB628*'"Вес" ПИР'!$B$29+AD628*'"Вес" ПИР'!$B$30+AF628*'"Вес" ПИР'!$B$31)/100</f>
        <v>0</v>
      </c>
      <c r="AH628" s="39"/>
      <c r="AI628" s="39"/>
      <c r="AJ628" s="39"/>
      <c r="AK628" s="39"/>
      <c r="AL628" s="39"/>
      <c r="AM628" s="39"/>
      <c r="AN628" s="39"/>
      <c r="AO628" s="39"/>
      <c r="AP628" s="39" t="s">
        <v>575</v>
      </c>
      <c r="AQ628" s="39"/>
      <c r="AR628" s="39" t="s">
        <v>575</v>
      </c>
      <c r="AS628" s="39"/>
      <c r="AT628" s="39" t="s">
        <v>575</v>
      </c>
      <c r="AU628" s="39"/>
      <c r="AV628" s="39"/>
      <c r="AW628" s="39"/>
      <c r="AX628" s="39"/>
      <c r="AY628" s="39"/>
      <c r="AZ628" s="39"/>
      <c r="BA628" s="39"/>
      <c r="BB628" s="72">
        <f>(AI628*'"Вес" ПИР'!$B$36+AK628*'"Вес" ПИР'!$B$37+AM628*'"Вес" ПИР'!$B$38+AO628*'"Вес" ПИР'!$B$39+AQ628*'"Вес" ПИР'!$B$40+AS628*'"Вес" ПИР'!$B$41+AU628*'"Вес" ПИР'!$B$42+AW628*'"Вес" ПИР'!$B$43+AY628*'"Вес" ПИР'!$B$44+BA628*'"Вес" ПИР'!$B$45)/100</f>
        <v>0</v>
      </c>
      <c r="BC628" s="39" t="s">
        <v>575</v>
      </c>
      <c r="BD628" s="39"/>
      <c r="BE628" s="39" t="s">
        <v>575</v>
      </c>
      <c r="BF628" s="57"/>
      <c r="BG628" s="72">
        <f>(BD628*'"Вес" ПИР'!$B$50+BF628*'"Вес" ПИР'!$B$51)/100</f>
        <v>0</v>
      </c>
      <c r="BH628" s="39"/>
      <c r="BI628" s="72">
        <v>0</v>
      </c>
      <c r="BJ628" s="39"/>
      <c r="BK628" s="56">
        <v>46249</v>
      </c>
      <c r="BL628" s="38">
        <f>(S628*'"Вес" ПИР'!$B$3+X628*'"Вес" ПИР'!$B$4+AG628*'"Вес" ПИР'!$B$5+BB628*'"Вес" ПИР'!$B$6+BG628*'"Вес" ПИР'!$B$7+BI628*'"Вес" ПИР'!$B$8)/100</f>
        <v>0</v>
      </c>
    </row>
    <row r="629" spans="1:64" ht="28">
      <c r="A629" s="54"/>
      <c r="B629" s="54">
        <v>2026</v>
      </c>
      <c r="C629" s="39" t="s">
        <v>413</v>
      </c>
      <c r="D629" s="39">
        <v>274443100</v>
      </c>
      <c r="E629" s="39" t="s">
        <v>1026</v>
      </c>
      <c r="F629" s="39" t="s">
        <v>1077</v>
      </c>
      <c r="G629" s="39" t="s">
        <v>1139</v>
      </c>
      <c r="H629" s="39" t="s">
        <v>1140</v>
      </c>
      <c r="I629" s="39" t="s">
        <v>125</v>
      </c>
      <c r="J629" s="39"/>
      <c r="K629" s="39" t="s">
        <v>575</v>
      </c>
      <c r="L629" s="39"/>
      <c r="M629" s="39" t="s">
        <v>575</v>
      </c>
      <c r="N629" s="39"/>
      <c r="O629" s="39" t="s">
        <v>575</v>
      </c>
      <c r="P629" s="39"/>
      <c r="Q629" s="39" t="s">
        <v>575</v>
      </c>
      <c r="R629" s="39"/>
      <c r="S629" s="38">
        <f>(J629*'"Вес" ПИР'!$B$13+L629*'"Вес" ПИР'!$B$14+N629*'"Вес" ПИР'!$B$15+P629*'"Вес" ПИР'!$B$16+R629*'"Вес" ПИР'!$B$17)/100</f>
        <v>0</v>
      </c>
      <c r="T629" s="39" t="s">
        <v>127</v>
      </c>
      <c r="U629" s="39"/>
      <c r="V629" s="39" t="s">
        <v>573</v>
      </c>
      <c r="W629" s="39"/>
      <c r="X629" s="72">
        <f>(U629*'"Вес" ПИР'!$B$22+W629*'"Вес" ПИР'!$B$23)/100</f>
        <v>0</v>
      </c>
      <c r="Y629" s="39"/>
      <c r="Z629" s="39"/>
      <c r="AA629" s="39"/>
      <c r="AB629" s="39"/>
      <c r="AC629" s="39"/>
      <c r="AD629" s="39"/>
      <c r="AE629" s="39"/>
      <c r="AF629" s="39"/>
      <c r="AG629" s="38">
        <f>(Z629*'"Вес" ПИР'!$B$28+AB629*'"Вес" ПИР'!$B$29+AD629*'"Вес" ПИР'!$B$30+AF629*'"Вес" ПИР'!$B$31)/100</f>
        <v>0</v>
      </c>
      <c r="AH629" s="39"/>
      <c r="AI629" s="39"/>
      <c r="AJ629" s="39"/>
      <c r="AK629" s="39"/>
      <c r="AL629" s="39"/>
      <c r="AM629" s="39"/>
      <c r="AN629" s="39"/>
      <c r="AO629" s="39"/>
      <c r="AP629" s="39" t="s">
        <v>575</v>
      </c>
      <c r="AQ629" s="39"/>
      <c r="AR629" s="39" t="s">
        <v>575</v>
      </c>
      <c r="AS629" s="39"/>
      <c r="AT629" s="39" t="s">
        <v>575</v>
      </c>
      <c r="AU629" s="39"/>
      <c r="AV629" s="39"/>
      <c r="AW629" s="39"/>
      <c r="AX629" s="39"/>
      <c r="AY629" s="39"/>
      <c r="AZ629" s="39"/>
      <c r="BA629" s="39"/>
      <c r="BB629" s="72">
        <f>(AI629*'"Вес" ПИР'!$B$36+AK629*'"Вес" ПИР'!$B$37+AM629*'"Вес" ПИР'!$B$38+AO629*'"Вес" ПИР'!$B$39+AQ629*'"Вес" ПИР'!$B$40+AS629*'"Вес" ПИР'!$B$41+AU629*'"Вес" ПИР'!$B$42+AW629*'"Вес" ПИР'!$B$43+AY629*'"Вес" ПИР'!$B$44+BA629*'"Вес" ПИР'!$B$45)/100</f>
        <v>0</v>
      </c>
      <c r="BC629" s="39" t="s">
        <v>575</v>
      </c>
      <c r="BD629" s="39"/>
      <c r="BE629" s="39" t="s">
        <v>575</v>
      </c>
      <c r="BF629" s="57"/>
      <c r="BG629" s="72">
        <f>(BD629*'"Вес" ПИР'!$B$50+BF629*'"Вес" ПИР'!$B$51)/100</f>
        <v>0</v>
      </c>
      <c r="BH629" s="39"/>
      <c r="BI629" s="72">
        <v>0</v>
      </c>
      <c r="BJ629" s="39"/>
      <c r="BK629" s="56">
        <v>46249</v>
      </c>
      <c r="BL629" s="38">
        <f>(S629*'"Вес" ПИР'!$B$3+X629*'"Вес" ПИР'!$B$4+AG629*'"Вес" ПИР'!$B$5+BB629*'"Вес" ПИР'!$B$6+BG629*'"Вес" ПИР'!$B$7+BI629*'"Вес" ПИР'!$B$8)/100</f>
        <v>0</v>
      </c>
    </row>
    <row r="630" spans="1:64" ht="28">
      <c r="A630" s="54"/>
      <c r="B630" s="54">
        <v>2026</v>
      </c>
      <c r="C630" s="39" t="s">
        <v>413</v>
      </c>
      <c r="D630" s="39">
        <v>274443200</v>
      </c>
      <c r="E630" s="39" t="s">
        <v>1026</v>
      </c>
      <c r="F630" s="39" t="s">
        <v>1077</v>
      </c>
      <c r="G630" s="39" t="s">
        <v>1139</v>
      </c>
      <c r="H630" s="39" t="s">
        <v>1141</v>
      </c>
      <c r="I630" s="39" t="s">
        <v>125</v>
      </c>
      <c r="J630" s="39"/>
      <c r="K630" s="39" t="s">
        <v>575</v>
      </c>
      <c r="L630" s="39"/>
      <c r="M630" s="39" t="s">
        <v>575</v>
      </c>
      <c r="N630" s="39"/>
      <c r="O630" s="39" t="s">
        <v>575</v>
      </c>
      <c r="P630" s="39"/>
      <c r="Q630" s="39" t="s">
        <v>575</v>
      </c>
      <c r="R630" s="39"/>
      <c r="S630" s="38">
        <f>(J630*'"Вес" ПИР'!$B$13+L630*'"Вес" ПИР'!$B$14+N630*'"Вес" ПИР'!$B$15+P630*'"Вес" ПИР'!$B$16+R630*'"Вес" ПИР'!$B$17)/100</f>
        <v>0</v>
      </c>
      <c r="T630" s="39" t="s">
        <v>127</v>
      </c>
      <c r="U630" s="39"/>
      <c r="V630" s="39" t="s">
        <v>573</v>
      </c>
      <c r="W630" s="39"/>
      <c r="X630" s="72">
        <f>(U630*'"Вес" ПИР'!$B$22+W630*'"Вес" ПИР'!$B$23)/100</f>
        <v>0</v>
      </c>
      <c r="Y630" s="39"/>
      <c r="Z630" s="39"/>
      <c r="AA630" s="39"/>
      <c r="AB630" s="39"/>
      <c r="AC630" s="39"/>
      <c r="AD630" s="39"/>
      <c r="AE630" s="39"/>
      <c r="AF630" s="39"/>
      <c r="AG630" s="38">
        <f>(Z630*'"Вес" ПИР'!$B$28+AB630*'"Вес" ПИР'!$B$29+AD630*'"Вес" ПИР'!$B$30+AF630*'"Вес" ПИР'!$B$31)/100</f>
        <v>0</v>
      </c>
      <c r="AH630" s="39"/>
      <c r="AI630" s="39"/>
      <c r="AJ630" s="39"/>
      <c r="AK630" s="39"/>
      <c r="AL630" s="39"/>
      <c r="AM630" s="39"/>
      <c r="AN630" s="39"/>
      <c r="AO630" s="39"/>
      <c r="AP630" s="39" t="s">
        <v>575</v>
      </c>
      <c r="AQ630" s="39"/>
      <c r="AR630" s="39" t="s">
        <v>575</v>
      </c>
      <c r="AS630" s="39"/>
      <c r="AT630" s="39" t="s">
        <v>575</v>
      </c>
      <c r="AU630" s="39"/>
      <c r="AV630" s="39"/>
      <c r="AW630" s="39"/>
      <c r="AX630" s="39"/>
      <c r="AY630" s="39"/>
      <c r="AZ630" s="39"/>
      <c r="BA630" s="39"/>
      <c r="BB630" s="72">
        <f>(AI630*'"Вес" ПИР'!$B$36+AK630*'"Вес" ПИР'!$B$37+AM630*'"Вес" ПИР'!$B$38+AO630*'"Вес" ПИР'!$B$39+AQ630*'"Вес" ПИР'!$B$40+AS630*'"Вес" ПИР'!$B$41+AU630*'"Вес" ПИР'!$B$42+AW630*'"Вес" ПИР'!$B$43+AY630*'"Вес" ПИР'!$B$44+BA630*'"Вес" ПИР'!$B$45)/100</f>
        <v>0</v>
      </c>
      <c r="BC630" s="39" t="s">
        <v>575</v>
      </c>
      <c r="BD630" s="39"/>
      <c r="BE630" s="39" t="s">
        <v>575</v>
      </c>
      <c r="BF630" s="57"/>
      <c r="BG630" s="72">
        <f>(BD630*'"Вес" ПИР'!$B$50+BF630*'"Вес" ПИР'!$B$51)/100</f>
        <v>0</v>
      </c>
      <c r="BH630" s="39"/>
      <c r="BI630" s="72">
        <v>0</v>
      </c>
      <c r="BJ630" s="39"/>
      <c r="BK630" s="56">
        <v>46249</v>
      </c>
      <c r="BL630" s="38">
        <f>(S630*'"Вес" ПИР'!$B$3+X630*'"Вес" ПИР'!$B$4+AG630*'"Вес" ПИР'!$B$5+BB630*'"Вес" ПИР'!$B$6+BG630*'"Вес" ПИР'!$B$7+BI630*'"Вес" ПИР'!$B$8)/100</f>
        <v>0</v>
      </c>
    </row>
    <row r="631" spans="1:64" ht="28">
      <c r="A631" s="54"/>
      <c r="B631" s="54">
        <v>2026</v>
      </c>
      <c r="C631" s="39" t="s">
        <v>413</v>
      </c>
      <c r="D631" s="39">
        <v>274443300</v>
      </c>
      <c r="E631" s="39" t="s">
        <v>1026</v>
      </c>
      <c r="F631" s="39" t="s">
        <v>1077</v>
      </c>
      <c r="G631" s="39" t="s">
        <v>1139</v>
      </c>
      <c r="H631" s="39" t="s">
        <v>376</v>
      </c>
      <c r="I631" s="39" t="s">
        <v>125</v>
      </c>
      <c r="J631" s="39"/>
      <c r="K631" s="39" t="s">
        <v>575</v>
      </c>
      <c r="L631" s="39"/>
      <c r="M631" s="39" t="s">
        <v>575</v>
      </c>
      <c r="N631" s="39"/>
      <c r="O631" s="39" t="s">
        <v>575</v>
      </c>
      <c r="P631" s="39"/>
      <c r="Q631" s="39" t="s">
        <v>575</v>
      </c>
      <c r="R631" s="39"/>
      <c r="S631" s="38">
        <f>(J631*'"Вес" ПИР'!$B$13+L631*'"Вес" ПИР'!$B$14+N631*'"Вес" ПИР'!$B$15+P631*'"Вес" ПИР'!$B$16+R631*'"Вес" ПИР'!$B$17)/100</f>
        <v>0</v>
      </c>
      <c r="T631" s="39" t="s">
        <v>127</v>
      </c>
      <c r="U631" s="39"/>
      <c r="V631" s="39" t="s">
        <v>573</v>
      </c>
      <c r="W631" s="39"/>
      <c r="X631" s="72">
        <f>(U631*'"Вес" ПИР'!$B$22+W631*'"Вес" ПИР'!$B$23)/100</f>
        <v>0</v>
      </c>
      <c r="Y631" s="39"/>
      <c r="Z631" s="39"/>
      <c r="AA631" s="39"/>
      <c r="AB631" s="39"/>
      <c r="AC631" s="39"/>
      <c r="AD631" s="39"/>
      <c r="AE631" s="39"/>
      <c r="AF631" s="39"/>
      <c r="AG631" s="38">
        <f>(Z631*'"Вес" ПИР'!$B$28+AB631*'"Вес" ПИР'!$B$29+AD631*'"Вес" ПИР'!$B$30+AF631*'"Вес" ПИР'!$B$31)/100</f>
        <v>0</v>
      </c>
      <c r="AH631" s="39"/>
      <c r="AI631" s="39"/>
      <c r="AJ631" s="39"/>
      <c r="AK631" s="39"/>
      <c r="AL631" s="39"/>
      <c r="AM631" s="39"/>
      <c r="AN631" s="39"/>
      <c r="AO631" s="39"/>
      <c r="AP631" s="39" t="s">
        <v>575</v>
      </c>
      <c r="AQ631" s="39"/>
      <c r="AR631" s="39" t="s">
        <v>575</v>
      </c>
      <c r="AS631" s="39"/>
      <c r="AT631" s="39" t="s">
        <v>575</v>
      </c>
      <c r="AU631" s="39"/>
      <c r="AV631" s="39"/>
      <c r="AW631" s="39"/>
      <c r="AX631" s="39"/>
      <c r="AY631" s="39"/>
      <c r="AZ631" s="39"/>
      <c r="BA631" s="39"/>
      <c r="BB631" s="72">
        <f>(AI631*'"Вес" ПИР'!$B$36+AK631*'"Вес" ПИР'!$B$37+AM631*'"Вес" ПИР'!$B$38+AO631*'"Вес" ПИР'!$B$39+AQ631*'"Вес" ПИР'!$B$40+AS631*'"Вес" ПИР'!$B$41+AU631*'"Вес" ПИР'!$B$42+AW631*'"Вес" ПИР'!$B$43+AY631*'"Вес" ПИР'!$B$44+BA631*'"Вес" ПИР'!$B$45)/100</f>
        <v>0</v>
      </c>
      <c r="BC631" s="39" t="s">
        <v>575</v>
      </c>
      <c r="BD631" s="39"/>
      <c r="BE631" s="39" t="s">
        <v>575</v>
      </c>
      <c r="BF631" s="57"/>
      <c r="BG631" s="72">
        <f>(BD631*'"Вес" ПИР'!$B$50+BF631*'"Вес" ПИР'!$B$51)/100</f>
        <v>0</v>
      </c>
      <c r="BH631" s="39"/>
      <c r="BI631" s="72">
        <v>0</v>
      </c>
      <c r="BJ631" s="39"/>
      <c r="BK631" s="56">
        <v>46249</v>
      </c>
      <c r="BL631" s="38">
        <f>(S631*'"Вес" ПИР'!$B$3+X631*'"Вес" ПИР'!$B$4+AG631*'"Вес" ПИР'!$B$5+BB631*'"Вес" ПИР'!$B$6+BG631*'"Вес" ПИР'!$B$7+BI631*'"Вес" ПИР'!$B$8)/100</f>
        <v>0</v>
      </c>
    </row>
    <row r="632" spans="1:64" ht="28">
      <c r="A632" s="54"/>
      <c r="B632" s="54">
        <v>2026</v>
      </c>
      <c r="C632" s="39" t="s">
        <v>413</v>
      </c>
      <c r="D632" s="39">
        <v>274443600</v>
      </c>
      <c r="E632" s="39" t="s">
        <v>1026</v>
      </c>
      <c r="F632" s="39" t="s">
        <v>1077</v>
      </c>
      <c r="G632" s="39" t="s">
        <v>1139</v>
      </c>
      <c r="H632" s="39" t="s">
        <v>1142</v>
      </c>
      <c r="I632" s="39" t="s">
        <v>125</v>
      </c>
      <c r="J632" s="39"/>
      <c r="K632" s="39" t="s">
        <v>575</v>
      </c>
      <c r="L632" s="39"/>
      <c r="M632" s="39" t="s">
        <v>575</v>
      </c>
      <c r="N632" s="39"/>
      <c r="O632" s="39" t="s">
        <v>575</v>
      </c>
      <c r="P632" s="39"/>
      <c r="Q632" s="39" t="s">
        <v>575</v>
      </c>
      <c r="R632" s="39"/>
      <c r="S632" s="38">
        <f>(J632*'"Вес" ПИР'!$B$13+L632*'"Вес" ПИР'!$B$14+N632*'"Вес" ПИР'!$B$15+P632*'"Вес" ПИР'!$B$16+R632*'"Вес" ПИР'!$B$17)/100</f>
        <v>0</v>
      </c>
      <c r="T632" s="39" t="s">
        <v>127</v>
      </c>
      <c r="U632" s="39"/>
      <c r="V632" s="39" t="s">
        <v>573</v>
      </c>
      <c r="W632" s="39"/>
      <c r="X632" s="72">
        <f>(U632*'"Вес" ПИР'!$B$22+W632*'"Вес" ПИР'!$B$23)/100</f>
        <v>0</v>
      </c>
      <c r="Y632" s="39"/>
      <c r="Z632" s="39"/>
      <c r="AA632" s="39"/>
      <c r="AB632" s="39"/>
      <c r="AC632" s="39"/>
      <c r="AD632" s="39"/>
      <c r="AE632" s="39"/>
      <c r="AF632" s="39"/>
      <c r="AG632" s="38">
        <f>(Z632*'"Вес" ПИР'!$B$28+AB632*'"Вес" ПИР'!$B$29+AD632*'"Вес" ПИР'!$B$30+AF632*'"Вес" ПИР'!$B$31)/100</f>
        <v>0</v>
      </c>
      <c r="AH632" s="39"/>
      <c r="AI632" s="39"/>
      <c r="AJ632" s="39"/>
      <c r="AK632" s="39"/>
      <c r="AL632" s="39"/>
      <c r="AM632" s="39"/>
      <c r="AN632" s="39"/>
      <c r="AO632" s="39"/>
      <c r="AP632" s="39" t="s">
        <v>575</v>
      </c>
      <c r="AQ632" s="39"/>
      <c r="AR632" s="39" t="s">
        <v>575</v>
      </c>
      <c r="AS632" s="39"/>
      <c r="AT632" s="39" t="s">
        <v>575</v>
      </c>
      <c r="AU632" s="39"/>
      <c r="AV632" s="39"/>
      <c r="AW632" s="39"/>
      <c r="AX632" s="39"/>
      <c r="AY632" s="39"/>
      <c r="AZ632" s="39"/>
      <c r="BA632" s="39"/>
      <c r="BB632" s="72">
        <f>(AI632*'"Вес" ПИР'!$B$36+AK632*'"Вес" ПИР'!$B$37+AM632*'"Вес" ПИР'!$B$38+AO632*'"Вес" ПИР'!$B$39+AQ632*'"Вес" ПИР'!$B$40+AS632*'"Вес" ПИР'!$B$41+AU632*'"Вес" ПИР'!$B$42+AW632*'"Вес" ПИР'!$B$43+AY632*'"Вес" ПИР'!$B$44+BA632*'"Вес" ПИР'!$B$45)/100</f>
        <v>0</v>
      </c>
      <c r="BC632" s="39" t="s">
        <v>575</v>
      </c>
      <c r="BD632" s="39"/>
      <c r="BE632" s="39" t="s">
        <v>575</v>
      </c>
      <c r="BF632" s="57"/>
      <c r="BG632" s="72">
        <f>(BD632*'"Вес" ПИР'!$B$50+BF632*'"Вес" ПИР'!$B$51)/100</f>
        <v>0</v>
      </c>
      <c r="BH632" s="39"/>
      <c r="BI632" s="72">
        <v>0</v>
      </c>
      <c r="BJ632" s="39"/>
      <c r="BK632" s="56">
        <v>46249</v>
      </c>
      <c r="BL632" s="38">
        <f>(S632*'"Вес" ПИР'!$B$3+X632*'"Вес" ПИР'!$B$4+AG632*'"Вес" ПИР'!$B$5+BB632*'"Вес" ПИР'!$B$6+BG632*'"Вес" ПИР'!$B$7+BI632*'"Вес" ПИР'!$B$8)/100</f>
        <v>0</v>
      </c>
    </row>
    <row r="633" spans="1:64" ht="28">
      <c r="A633" s="54"/>
      <c r="B633" s="54">
        <v>2026</v>
      </c>
      <c r="C633" s="39" t="s">
        <v>413</v>
      </c>
      <c r="D633" s="39">
        <v>274447100</v>
      </c>
      <c r="E633" s="39" t="s">
        <v>1026</v>
      </c>
      <c r="F633" s="39" t="s">
        <v>1077</v>
      </c>
      <c r="G633" s="39" t="s">
        <v>1143</v>
      </c>
      <c r="H633" s="39" t="s">
        <v>1144</v>
      </c>
      <c r="I633" s="39" t="s">
        <v>125</v>
      </c>
      <c r="J633" s="39"/>
      <c r="K633" s="39" t="s">
        <v>575</v>
      </c>
      <c r="L633" s="39"/>
      <c r="M633" s="39" t="s">
        <v>575</v>
      </c>
      <c r="N633" s="39"/>
      <c r="O633" s="39" t="s">
        <v>575</v>
      </c>
      <c r="P633" s="39"/>
      <c r="Q633" s="39" t="s">
        <v>575</v>
      </c>
      <c r="R633" s="39"/>
      <c r="S633" s="38">
        <f>(J633*'"Вес" ПИР'!$B$13+L633*'"Вес" ПИР'!$B$14+N633*'"Вес" ПИР'!$B$15+P633*'"Вес" ПИР'!$B$16+R633*'"Вес" ПИР'!$B$17)/100</f>
        <v>0</v>
      </c>
      <c r="T633" s="39" t="s">
        <v>127</v>
      </c>
      <c r="U633" s="39"/>
      <c r="V633" s="39" t="s">
        <v>573</v>
      </c>
      <c r="W633" s="39"/>
      <c r="X633" s="72">
        <f>(U633*'"Вес" ПИР'!$B$22+W633*'"Вес" ПИР'!$B$23)/100</f>
        <v>0</v>
      </c>
      <c r="Y633" s="39"/>
      <c r="Z633" s="39"/>
      <c r="AA633" s="39"/>
      <c r="AB633" s="39"/>
      <c r="AC633" s="39"/>
      <c r="AD633" s="39"/>
      <c r="AE633" s="39"/>
      <c r="AF633" s="39"/>
      <c r="AG633" s="38">
        <f>(Z633*'"Вес" ПИР'!$B$28+AB633*'"Вес" ПИР'!$B$29+AD633*'"Вес" ПИР'!$B$30+AF633*'"Вес" ПИР'!$B$31)/100</f>
        <v>0</v>
      </c>
      <c r="AH633" s="39"/>
      <c r="AI633" s="39"/>
      <c r="AJ633" s="39"/>
      <c r="AK633" s="39"/>
      <c r="AL633" s="39"/>
      <c r="AM633" s="39"/>
      <c r="AN633" s="39"/>
      <c r="AO633" s="39"/>
      <c r="AP633" s="39" t="s">
        <v>575</v>
      </c>
      <c r="AQ633" s="39"/>
      <c r="AR633" s="39" t="s">
        <v>575</v>
      </c>
      <c r="AS633" s="39"/>
      <c r="AT633" s="39" t="s">
        <v>575</v>
      </c>
      <c r="AU633" s="39"/>
      <c r="AV633" s="39"/>
      <c r="AW633" s="39"/>
      <c r="AX633" s="39"/>
      <c r="AY633" s="39"/>
      <c r="AZ633" s="39"/>
      <c r="BA633" s="39"/>
      <c r="BB633" s="72">
        <f>(AI633*'"Вес" ПИР'!$B$36+AK633*'"Вес" ПИР'!$B$37+AM633*'"Вес" ПИР'!$B$38+AO633*'"Вес" ПИР'!$B$39+AQ633*'"Вес" ПИР'!$B$40+AS633*'"Вес" ПИР'!$B$41+AU633*'"Вес" ПИР'!$B$42+AW633*'"Вес" ПИР'!$B$43+AY633*'"Вес" ПИР'!$B$44+BA633*'"Вес" ПИР'!$B$45)/100</f>
        <v>0</v>
      </c>
      <c r="BC633" s="39" t="s">
        <v>575</v>
      </c>
      <c r="BD633" s="39"/>
      <c r="BE633" s="39" t="s">
        <v>575</v>
      </c>
      <c r="BF633" s="57"/>
      <c r="BG633" s="72">
        <f>(BD633*'"Вес" ПИР'!$B$50+BF633*'"Вес" ПИР'!$B$51)/100</f>
        <v>0</v>
      </c>
      <c r="BH633" s="39"/>
      <c r="BI633" s="72">
        <v>0</v>
      </c>
      <c r="BJ633" s="39"/>
      <c r="BK633" s="56">
        <v>46249</v>
      </c>
      <c r="BL633" s="38">
        <f>(S633*'"Вес" ПИР'!$B$3+X633*'"Вес" ПИР'!$B$4+AG633*'"Вес" ПИР'!$B$5+BB633*'"Вес" ПИР'!$B$6+BG633*'"Вес" ПИР'!$B$7+BI633*'"Вес" ПИР'!$B$8)/100</f>
        <v>0</v>
      </c>
    </row>
    <row r="634" spans="1:64" ht="28">
      <c r="A634" s="54"/>
      <c r="B634" s="54">
        <v>2026</v>
      </c>
      <c r="C634" s="39" t="s">
        <v>413</v>
      </c>
      <c r="D634" s="39">
        <v>274461300</v>
      </c>
      <c r="E634" s="39" t="s">
        <v>1026</v>
      </c>
      <c r="F634" s="39" t="s">
        <v>1077</v>
      </c>
      <c r="G634" s="39" t="s">
        <v>1088</v>
      </c>
      <c r="H634" s="39" t="s">
        <v>1031</v>
      </c>
      <c r="I634" s="39" t="s">
        <v>125</v>
      </c>
      <c r="J634" s="39"/>
      <c r="K634" s="39" t="s">
        <v>575</v>
      </c>
      <c r="L634" s="39"/>
      <c r="M634" s="39" t="s">
        <v>575</v>
      </c>
      <c r="N634" s="39"/>
      <c r="O634" s="39" t="s">
        <v>575</v>
      </c>
      <c r="P634" s="39"/>
      <c r="Q634" s="39" t="s">
        <v>575</v>
      </c>
      <c r="R634" s="39"/>
      <c r="S634" s="38">
        <f>(J634*'"Вес" ПИР'!$B$13+L634*'"Вес" ПИР'!$B$14+N634*'"Вес" ПИР'!$B$15+P634*'"Вес" ПИР'!$B$16+R634*'"Вес" ПИР'!$B$17)/100</f>
        <v>0</v>
      </c>
      <c r="T634" s="39" t="s">
        <v>127</v>
      </c>
      <c r="U634" s="39"/>
      <c r="V634" s="39" t="s">
        <v>573</v>
      </c>
      <c r="W634" s="39"/>
      <c r="X634" s="72">
        <f>(U634*'"Вес" ПИР'!$B$22+W634*'"Вес" ПИР'!$B$23)/100</f>
        <v>0</v>
      </c>
      <c r="Y634" s="39"/>
      <c r="Z634" s="39"/>
      <c r="AA634" s="39"/>
      <c r="AB634" s="39"/>
      <c r="AC634" s="39"/>
      <c r="AD634" s="39"/>
      <c r="AE634" s="39"/>
      <c r="AF634" s="39"/>
      <c r="AG634" s="38">
        <f>(Z634*'"Вес" ПИР'!$B$28+AB634*'"Вес" ПИР'!$B$29+AD634*'"Вес" ПИР'!$B$30+AF634*'"Вес" ПИР'!$B$31)/100</f>
        <v>0</v>
      </c>
      <c r="AH634" s="39"/>
      <c r="AI634" s="39"/>
      <c r="AJ634" s="39"/>
      <c r="AK634" s="39"/>
      <c r="AL634" s="39"/>
      <c r="AM634" s="39"/>
      <c r="AN634" s="39"/>
      <c r="AO634" s="39"/>
      <c r="AP634" s="39" t="s">
        <v>575</v>
      </c>
      <c r="AQ634" s="39"/>
      <c r="AR634" s="39" t="s">
        <v>575</v>
      </c>
      <c r="AS634" s="39"/>
      <c r="AT634" s="39" t="s">
        <v>575</v>
      </c>
      <c r="AU634" s="39"/>
      <c r="AV634" s="39"/>
      <c r="AW634" s="39"/>
      <c r="AX634" s="39"/>
      <c r="AY634" s="39"/>
      <c r="AZ634" s="39"/>
      <c r="BA634" s="39"/>
      <c r="BB634" s="72">
        <f>(AI634*'"Вес" ПИР'!$B$36+AK634*'"Вес" ПИР'!$B$37+AM634*'"Вес" ПИР'!$B$38+AO634*'"Вес" ПИР'!$B$39+AQ634*'"Вес" ПИР'!$B$40+AS634*'"Вес" ПИР'!$B$41+AU634*'"Вес" ПИР'!$B$42+AW634*'"Вес" ПИР'!$B$43+AY634*'"Вес" ПИР'!$B$44+BA634*'"Вес" ПИР'!$B$45)/100</f>
        <v>0</v>
      </c>
      <c r="BC634" s="39" t="s">
        <v>575</v>
      </c>
      <c r="BD634" s="39"/>
      <c r="BE634" s="39" t="s">
        <v>575</v>
      </c>
      <c r="BF634" s="57"/>
      <c r="BG634" s="72">
        <f>(BD634*'"Вес" ПИР'!$B$50+BF634*'"Вес" ПИР'!$B$51)/100</f>
        <v>0</v>
      </c>
      <c r="BH634" s="39"/>
      <c r="BI634" s="72">
        <v>0</v>
      </c>
      <c r="BJ634" s="39"/>
      <c r="BK634" s="56">
        <v>46249</v>
      </c>
      <c r="BL634" s="38">
        <f>(S634*'"Вес" ПИР'!$B$3+X634*'"Вес" ПИР'!$B$4+AG634*'"Вес" ПИР'!$B$5+BB634*'"Вес" ПИР'!$B$6+BG634*'"Вес" ПИР'!$B$7+BI634*'"Вес" ПИР'!$B$8)/100</f>
        <v>0</v>
      </c>
    </row>
    <row r="635" spans="1:64" ht="28">
      <c r="A635" s="54"/>
      <c r="B635" s="54">
        <v>2026</v>
      </c>
      <c r="C635" s="39" t="s">
        <v>413</v>
      </c>
      <c r="D635" s="39">
        <v>274463700</v>
      </c>
      <c r="E635" s="39" t="s">
        <v>1026</v>
      </c>
      <c r="F635" s="39" t="s">
        <v>1077</v>
      </c>
      <c r="G635" s="39" t="s">
        <v>1145</v>
      </c>
      <c r="H635" s="39" t="s">
        <v>1146</v>
      </c>
      <c r="I635" s="39" t="s">
        <v>125</v>
      </c>
      <c r="J635" s="39"/>
      <c r="K635" s="39" t="s">
        <v>575</v>
      </c>
      <c r="L635" s="39"/>
      <c r="M635" s="39" t="s">
        <v>575</v>
      </c>
      <c r="N635" s="39"/>
      <c r="O635" s="39" t="s">
        <v>575</v>
      </c>
      <c r="P635" s="39"/>
      <c r="Q635" s="39" t="s">
        <v>575</v>
      </c>
      <c r="R635" s="39"/>
      <c r="S635" s="38">
        <f>(J635*'"Вес" ПИР'!$B$13+L635*'"Вес" ПИР'!$B$14+N635*'"Вес" ПИР'!$B$15+P635*'"Вес" ПИР'!$B$16+R635*'"Вес" ПИР'!$B$17)/100</f>
        <v>0</v>
      </c>
      <c r="T635" s="39" t="s">
        <v>127</v>
      </c>
      <c r="U635" s="39"/>
      <c r="V635" s="39" t="s">
        <v>573</v>
      </c>
      <c r="W635" s="39"/>
      <c r="X635" s="72">
        <f>(U635*'"Вес" ПИР'!$B$22+W635*'"Вес" ПИР'!$B$23)/100</f>
        <v>0</v>
      </c>
      <c r="Y635" s="39"/>
      <c r="Z635" s="39"/>
      <c r="AA635" s="39"/>
      <c r="AB635" s="39"/>
      <c r="AC635" s="39"/>
      <c r="AD635" s="39"/>
      <c r="AE635" s="39"/>
      <c r="AF635" s="39"/>
      <c r="AG635" s="38">
        <f>(Z635*'"Вес" ПИР'!$B$28+AB635*'"Вес" ПИР'!$B$29+AD635*'"Вес" ПИР'!$B$30+AF635*'"Вес" ПИР'!$B$31)/100</f>
        <v>0</v>
      </c>
      <c r="AH635" s="39"/>
      <c r="AI635" s="39"/>
      <c r="AJ635" s="39"/>
      <c r="AK635" s="39"/>
      <c r="AL635" s="39"/>
      <c r="AM635" s="39"/>
      <c r="AN635" s="39"/>
      <c r="AO635" s="39"/>
      <c r="AP635" s="39" t="s">
        <v>575</v>
      </c>
      <c r="AQ635" s="39"/>
      <c r="AR635" s="39" t="s">
        <v>575</v>
      </c>
      <c r="AS635" s="39"/>
      <c r="AT635" s="39" t="s">
        <v>575</v>
      </c>
      <c r="AU635" s="39"/>
      <c r="AV635" s="39"/>
      <c r="AW635" s="39"/>
      <c r="AX635" s="39"/>
      <c r="AY635" s="39"/>
      <c r="AZ635" s="39"/>
      <c r="BA635" s="39"/>
      <c r="BB635" s="72">
        <f>(AI635*'"Вес" ПИР'!$B$36+AK635*'"Вес" ПИР'!$B$37+AM635*'"Вес" ПИР'!$B$38+AO635*'"Вес" ПИР'!$B$39+AQ635*'"Вес" ПИР'!$B$40+AS635*'"Вес" ПИР'!$B$41+AU635*'"Вес" ПИР'!$B$42+AW635*'"Вес" ПИР'!$B$43+AY635*'"Вес" ПИР'!$B$44+BA635*'"Вес" ПИР'!$B$45)/100</f>
        <v>0</v>
      </c>
      <c r="BC635" s="39" t="s">
        <v>575</v>
      </c>
      <c r="BD635" s="39"/>
      <c r="BE635" s="39" t="s">
        <v>575</v>
      </c>
      <c r="BF635" s="57"/>
      <c r="BG635" s="72">
        <f>(BD635*'"Вес" ПИР'!$B$50+BF635*'"Вес" ПИР'!$B$51)/100</f>
        <v>0</v>
      </c>
      <c r="BH635" s="39"/>
      <c r="BI635" s="72">
        <v>0</v>
      </c>
      <c r="BJ635" s="39"/>
      <c r="BK635" s="56">
        <v>46249</v>
      </c>
      <c r="BL635" s="38">
        <f>(S635*'"Вес" ПИР'!$B$3+X635*'"Вес" ПИР'!$B$4+AG635*'"Вес" ПИР'!$B$5+BB635*'"Вес" ПИР'!$B$6+BG635*'"Вес" ПИР'!$B$7+BI635*'"Вес" ПИР'!$B$8)/100</f>
        <v>0</v>
      </c>
    </row>
    <row r="636" spans="1:64" ht="28">
      <c r="A636" s="54"/>
      <c r="B636" s="54">
        <v>2026</v>
      </c>
      <c r="C636" s="39" t="s">
        <v>413</v>
      </c>
      <c r="D636" s="39">
        <v>274445300</v>
      </c>
      <c r="E636" s="39" t="s">
        <v>1026</v>
      </c>
      <c r="F636" s="39" t="s">
        <v>1077</v>
      </c>
      <c r="G636" s="39" t="s">
        <v>1147</v>
      </c>
      <c r="H636" s="39" t="s">
        <v>243</v>
      </c>
      <c r="I636" s="39" t="s">
        <v>125</v>
      </c>
      <c r="J636" s="39"/>
      <c r="K636" s="39" t="s">
        <v>575</v>
      </c>
      <c r="L636" s="39"/>
      <c r="M636" s="39" t="s">
        <v>575</v>
      </c>
      <c r="N636" s="39"/>
      <c r="O636" s="39" t="s">
        <v>575</v>
      </c>
      <c r="P636" s="39"/>
      <c r="Q636" s="39" t="s">
        <v>575</v>
      </c>
      <c r="R636" s="39"/>
      <c r="S636" s="38">
        <f>(J636*'"Вес" ПИР'!$B$13+L636*'"Вес" ПИР'!$B$14+N636*'"Вес" ПИР'!$B$15+P636*'"Вес" ПИР'!$B$16+R636*'"Вес" ПИР'!$B$17)/100</f>
        <v>0</v>
      </c>
      <c r="T636" s="39" t="s">
        <v>127</v>
      </c>
      <c r="U636" s="39"/>
      <c r="V636" s="39" t="s">
        <v>573</v>
      </c>
      <c r="W636" s="39"/>
      <c r="X636" s="72">
        <f>(U636*'"Вес" ПИР'!$B$22+W636*'"Вес" ПИР'!$B$23)/100</f>
        <v>0</v>
      </c>
      <c r="Y636" s="39"/>
      <c r="Z636" s="39"/>
      <c r="AA636" s="39"/>
      <c r="AB636" s="39"/>
      <c r="AC636" s="39"/>
      <c r="AD636" s="39"/>
      <c r="AE636" s="39"/>
      <c r="AF636" s="39"/>
      <c r="AG636" s="38">
        <f>(Z636*'"Вес" ПИР'!$B$28+AB636*'"Вес" ПИР'!$B$29+AD636*'"Вес" ПИР'!$B$30+AF636*'"Вес" ПИР'!$B$31)/100</f>
        <v>0</v>
      </c>
      <c r="AH636" s="39"/>
      <c r="AI636" s="39"/>
      <c r="AJ636" s="39"/>
      <c r="AK636" s="39"/>
      <c r="AL636" s="39"/>
      <c r="AM636" s="39"/>
      <c r="AN636" s="39"/>
      <c r="AO636" s="39"/>
      <c r="AP636" s="39" t="s">
        <v>575</v>
      </c>
      <c r="AQ636" s="39"/>
      <c r="AR636" s="39" t="s">
        <v>575</v>
      </c>
      <c r="AS636" s="39"/>
      <c r="AT636" s="39" t="s">
        <v>575</v>
      </c>
      <c r="AU636" s="39"/>
      <c r="AV636" s="39"/>
      <c r="AW636" s="39"/>
      <c r="AX636" s="39"/>
      <c r="AY636" s="39"/>
      <c r="AZ636" s="39"/>
      <c r="BA636" s="39"/>
      <c r="BB636" s="72">
        <f>(AI636*'"Вес" ПИР'!$B$36+AK636*'"Вес" ПИР'!$B$37+AM636*'"Вес" ПИР'!$B$38+AO636*'"Вес" ПИР'!$B$39+AQ636*'"Вес" ПИР'!$B$40+AS636*'"Вес" ПИР'!$B$41+AU636*'"Вес" ПИР'!$B$42+AW636*'"Вес" ПИР'!$B$43+AY636*'"Вес" ПИР'!$B$44+BA636*'"Вес" ПИР'!$B$45)/100</f>
        <v>0</v>
      </c>
      <c r="BC636" s="39" t="s">
        <v>575</v>
      </c>
      <c r="BD636" s="39"/>
      <c r="BE636" s="39" t="s">
        <v>575</v>
      </c>
      <c r="BF636" s="57"/>
      <c r="BG636" s="72">
        <f>(BD636*'"Вес" ПИР'!$B$50+BF636*'"Вес" ПИР'!$B$51)/100</f>
        <v>0</v>
      </c>
      <c r="BH636" s="39"/>
      <c r="BI636" s="72">
        <v>0</v>
      </c>
      <c r="BJ636" s="39"/>
      <c r="BK636" s="56">
        <v>46249</v>
      </c>
      <c r="BL636" s="38">
        <f>(S636*'"Вес" ПИР'!$B$3+X636*'"Вес" ПИР'!$B$4+AG636*'"Вес" ПИР'!$B$5+BB636*'"Вес" ПИР'!$B$6+BG636*'"Вес" ПИР'!$B$7+BI636*'"Вес" ПИР'!$B$8)/100</f>
        <v>0</v>
      </c>
    </row>
    <row r="637" spans="1:64" ht="28">
      <c r="A637" s="54"/>
      <c r="B637" s="54">
        <v>2026</v>
      </c>
      <c r="C637" s="39" t="s">
        <v>413</v>
      </c>
      <c r="D637" s="39">
        <v>274445400</v>
      </c>
      <c r="E637" s="39" t="s">
        <v>1026</v>
      </c>
      <c r="F637" s="39" t="s">
        <v>1077</v>
      </c>
      <c r="G637" s="39" t="s">
        <v>1147</v>
      </c>
      <c r="H637" s="39" t="s">
        <v>1148</v>
      </c>
      <c r="I637" s="39" t="s">
        <v>125</v>
      </c>
      <c r="J637" s="39"/>
      <c r="K637" s="39" t="s">
        <v>575</v>
      </c>
      <c r="L637" s="39"/>
      <c r="M637" s="39" t="s">
        <v>575</v>
      </c>
      <c r="N637" s="39"/>
      <c r="O637" s="39" t="s">
        <v>575</v>
      </c>
      <c r="P637" s="39"/>
      <c r="Q637" s="39" t="s">
        <v>575</v>
      </c>
      <c r="R637" s="39"/>
      <c r="S637" s="38">
        <f>(J637*'"Вес" ПИР'!$B$13+L637*'"Вес" ПИР'!$B$14+N637*'"Вес" ПИР'!$B$15+P637*'"Вес" ПИР'!$B$16+R637*'"Вес" ПИР'!$B$17)/100</f>
        <v>0</v>
      </c>
      <c r="T637" s="39" t="s">
        <v>127</v>
      </c>
      <c r="U637" s="39"/>
      <c r="V637" s="39" t="s">
        <v>573</v>
      </c>
      <c r="W637" s="39"/>
      <c r="X637" s="72">
        <f>(U637*'"Вес" ПИР'!$B$22+W637*'"Вес" ПИР'!$B$23)/100</f>
        <v>0</v>
      </c>
      <c r="Y637" s="39"/>
      <c r="Z637" s="39"/>
      <c r="AA637" s="39"/>
      <c r="AB637" s="39"/>
      <c r="AC637" s="39"/>
      <c r="AD637" s="39"/>
      <c r="AE637" s="39"/>
      <c r="AF637" s="39"/>
      <c r="AG637" s="38">
        <f>(Z637*'"Вес" ПИР'!$B$28+AB637*'"Вес" ПИР'!$B$29+AD637*'"Вес" ПИР'!$B$30+AF637*'"Вес" ПИР'!$B$31)/100</f>
        <v>0</v>
      </c>
      <c r="AH637" s="39"/>
      <c r="AI637" s="39"/>
      <c r="AJ637" s="39"/>
      <c r="AK637" s="39"/>
      <c r="AL637" s="39"/>
      <c r="AM637" s="39"/>
      <c r="AN637" s="39"/>
      <c r="AO637" s="39"/>
      <c r="AP637" s="39" t="s">
        <v>575</v>
      </c>
      <c r="AQ637" s="39"/>
      <c r="AR637" s="39" t="s">
        <v>575</v>
      </c>
      <c r="AS637" s="39"/>
      <c r="AT637" s="39" t="s">
        <v>575</v>
      </c>
      <c r="AU637" s="39"/>
      <c r="AV637" s="39"/>
      <c r="AW637" s="39"/>
      <c r="AX637" s="39"/>
      <c r="AY637" s="39"/>
      <c r="AZ637" s="39"/>
      <c r="BA637" s="39"/>
      <c r="BB637" s="72">
        <f>(AI637*'"Вес" ПИР'!$B$36+AK637*'"Вес" ПИР'!$B$37+AM637*'"Вес" ПИР'!$B$38+AO637*'"Вес" ПИР'!$B$39+AQ637*'"Вес" ПИР'!$B$40+AS637*'"Вес" ПИР'!$B$41+AU637*'"Вес" ПИР'!$B$42+AW637*'"Вес" ПИР'!$B$43+AY637*'"Вес" ПИР'!$B$44+BA637*'"Вес" ПИР'!$B$45)/100</f>
        <v>0</v>
      </c>
      <c r="BC637" s="39" t="s">
        <v>575</v>
      </c>
      <c r="BD637" s="39"/>
      <c r="BE637" s="39" t="s">
        <v>575</v>
      </c>
      <c r="BF637" s="57"/>
      <c r="BG637" s="72">
        <f>(BD637*'"Вес" ПИР'!$B$50+BF637*'"Вес" ПИР'!$B$51)/100</f>
        <v>0</v>
      </c>
      <c r="BH637" s="39"/>
      <c r="BI637" s="72">
        <v>0</v>
      </c>
      <c r="BJ637" s="39"/>
      <c r="BK637" s="56">
        <v>46249</v>
      </c>
      <c r="BL637" s="38">
        <f>(S637*'"Вес" ПИР'!$B$3+X637*'"Вес" ПИР'!$B$4+AG637*'"Вес" ПИР'!$B$5+BB637*'"Вес" ПИР'!$B$6+BG637*'"Вес" ПИР'!$B$7+BI637*'"Вес" ПИР'!$B$8)/100</f>
        <v>0</v>
      </c>
    </row>
    <row r="638" spans="1:64" ht="28">
      <c r="A638" s="54"/>
      <c r="B638" s="54">
        <v>2026</v>
      </c>
      <c r="C638" s="39" t="s">
        <v>413</v>
      </c>
      <c r="D638" s="39">
        <v>274445600</v>
      </c>
      <c r="E638" s="39" t="s">
        <v>1026</v>
      </c>
      <c r="F638" s="39" t="s">
        <v>1077</v>
      </c>
      <c r="G638" s="39" t="s">
        <v>1147</v>
      </c>
      <c r="H638" s="39" t="s">
        <v>1149</v>
      </c>
      <c r="I638" s="39" t="s">
        <v>125</v>
      </c>
      <c r="J638" s="39"/>
      <c r="K638" s="39" t="s">
        <v>575</v>
      </c>
      <c r="L638" s="39"/>
      <c r="M638" s="39" t="s">
        <v>575</v>
      </c>
      <c r="N638" s="39"/>
      <c r="O638" s="39" t="s">
        <v>575</v>
      </c>
      <c r="P638" s="39"/>
      <c r="Q638" s="39" t="s">
        <v>575</v>
      </c>
      <c r="R638" s="39"/>
      <c r="S638" s="38">
        <f>(J638*'"Вес" ПИР'!$B$13+L638*'"Вес" ПИР'!$B$14+N638*'"Вес" ПИР'!$B$15+P638*'"Вес" ПИР'!$B$16+R638*'"Вес" ПИР'!$B$17)/100</f>
        <v>0</v>
      </c>
      <c r="T638" s="39" t="s">
        <v>127</v>
      </c>
      <c r="U638" s="39"/>
      <c r="V638" s="39" t="s">
        <v>573</v>
      </c>
      <c r="W638" s="39"/>
      <c r="X638" s="72">
        <f>(U638*'"Вес" ПИР'!$B$22+W638*'"Вес" ПИР'!$B$23)/100</f>
        <v>0</v>
      </c>
      <c r="Y638" s="39"/>
      <c r="Z638" s="39"/>
      <c r="AA638" s="39"/>
      <c r="AB638" s="39"/>
      <c r="AC638" s="39"/>
      <c r="AD638" s="39"/>
      <c r="AE638" s="39"/>
      <c r="AF638" s="39"/>
      <c r="AG638" s="38">
        <f>(Z638*'"Вес" ПИР'!$B$28+AB638*'"Вес" ПИР'!$B$29+AD638*'"Вес" ПИР'!$B$30+AF638*'"Вес" ПИР'!$B$31)/100</f>
        <v>0</v>
      </c>
      <c r="AH638" s="39"/>
      <c r="AI638" s="39"/>
      <c r="AJ638" s="39"/>
      <c r="AK638" s="39"/>
      <c r="AL638" s="39"/>
      <c r="AM638" s="39"/>
      <c r="AN638" s="39"/>
      <c r="AO638" s="39"/>
      <c r="AP638" s="39" t="s">
        <v>575</v>
      </c>
      <c r="AQ638" s="39"/>
      <c r="AR638" s="39" t="s">
        <v>575</v>
      </c>
      <c r="AS638" s="39"/>
      <c r="AT638" s="39" t="s">
        <v>575</v>
      </c>
      <c r="AU638" s="39"/>
      <c r="AV638" s="39"/>
      <c r="AW638" s="39"/>
      <c r="AX638" s="39"/>
      <c r="AY638" s="39"/>
      <c r="AZ638" s="39"/>
      <c r="BA638" s="39"/>
      <c r="BB638" s="72">
        <f>(AI638*'"Вес" ПИР'!$B$36+AK638*'"Вес" ПИР'!$B$37+AM638*'"Вес" ПИР'!$B$38+AO638*'"Вес" ПИР'!$B$39+AQ638*'"Вес" ПИР'!$B$40+AS638*'"Вес" ПИР'!$B$41+AU638*'"Вес" ПИР'!$B$42+AW638*'"Вес" ПИР'!$B$43+AY638*'"Вес" ПИР'!$B$44+BA638*'"Вес" ПИР'!$B$45)/100</f>
        <v>0</v>
      </c>
      <c r="BC638" s="39" t="s">
        <v>575</v>
      </c>
      <c r="BD638" s="39"/>
      <c r="BE638" s="39" t="s">
        <v>575</v>
      </c>
      <c r="BF638" s="57"/>
      <c r="BG638" s="72">
        <f>(BD638*'"Вес" ПИР'!$B$50+BF638*'"Вес" ПИР'!$B$51)/100</f>
        <v>0</v>
      </c>
      <c r="BH638" s="39"/>
      <c r="BI638" s="72">
        <v>0</v>
      </c>
      <c r="BJ638" s="39"/>
      <c r="BK638" s="56">
        <v>46249</v>
      </c>
      <c r="BL638" s="38">
        <f>(S638*'"Вес" ПИР'!$B$3+X638*'"Вес" ПИР'!$B$4+AG638*'"Вес" ПИР'!$B$5+BB638*'"Вес" ПИР'!$B$6+BG638*'"Вес" ПИР'!$B$7+BI638*'"Вес" ПИР'!$B$8)/100</f>
        <v>0</v>
      </c>
    </row>
    <row r="639" spans="1:64" ht="28">
      <c r="A639" s="54"/>
      <c r="B639" s="54">
        <v>2026</v>
      </c>
      <c r="C639" s="39" t="s">
        <v>413</v>
      </c>
      <c r="D639" s="39">
        <v>276030300</v>
      </c>
      <c r="E639" s="39" t="s">
        <v>1026</v>
      </c>
      <c r="F639" s="39" t="s">
        <v>1104</v>
      </c>
      <c r="G639" s="39" t="s">
        <v>1150</v>
      </c>
      <c r="H639" s="39" t="s">
        <v>1151</v>
      </c>
      <c r="I639" s="39" t="s">
        <v>125</v>
      </c>
      <c r="J639" s="39"/>
      <c r="K639" s="39" t="s">
        <v>575</v>
      </c>
      <c r="L639" s="39"/>
      <c r="M639" s="39" t="s">
        <v>575</v>
      </c>
      <c r="N639" s="39"/>
      <c r="O639" s="39" t="s">
        <v>575</v>
      </c>
      <c r="P639" s="39"/>
      <c r="Q639" s="39" t="s">
        <v>575</v>
      </c>
      <c r="R639" s="39"/>
      <c r="S639" s="38">
        <f>(J639*'"Вес" ПИР'!$B$13+L639*'"Вес" ПИР'!$B$14+N639*'"Вес" ПИР'!$B$15+P639*'"Вес" ПИР'!$B$16+R639*'"Вес" ПИР'!$B$17)/100</f>
        <v>0</v>
      </c>
      <c r="T639" s="39" t="s">
        <v>573</v>
      </c>
      <c r="U639" s="39"/>
      <c r="V639" s="39" t="s">
        <v>1032</v>
      </c>
      <c r="W639" s="39"/>
      <c r="X639" s="72">
        <f>(U639*'"Вес" ПИР'!$B$22+W639*'"Вес" ПИР'!$B$23)/100</f>
        <v>0</v>
      </c>
      <c r="Y639" s="39"/>
      <c r="Z639" s="39"/>
      <c r="AA639" s="39"/>
      <c r="AB639" s="39"/>
      <c r="AC639" s="39"/>
      <c r="AD639" s="39"/>
      <c r="AE639" s="39"/>
      <c r="AF639" s="39"/>
      <c r="AG639" s="38">
        <f>(Z639*'"Вес" ПИР'!$B$28+AB639*'"Вес" ПИР'!$B$29+AD639*'"Вес" ПИР'!$B$30+AF639*'"Вес" ПИР'!$B$31)/100</f>
        <v>0</v>
      </c>
      <c r="AH639" s="39"/>
      <c r="AI639" s="39"/>
      <c r="AJ639" s="39"/>
      <c r="AK639" s="39"/>
      <c r="AL639" s="39"/>
      <c r="AM639" s="39"/>
      <c r="AN639" s="39"/>
      <c r="AO639" s="39"/>
      <c r="AP639" s="39" t="s">
        <v>575</v>
      </c>
      <c r="AQ639" s="39"/>
      <c r="AR639" s="39" t="s">
        <v>575</v>
      </c>
      <c r="AS639" s="39"/>
      <c r="AT639" s="39" t="s">
        <v>575</v>
      </c>
      <c r="AU639" s="39"/>
      <c r="AV639" s="39"/>
      <c r="AW639" s="39"/>
      <c r="AX639" s="39"/>
      <c r="AY639" s="39"/>
      <c r="AZ639" s="39"/>
      <c r="BA639" s="39"/>
      <c r="BB639" s="72">
        <f>(AI639*'"Вес" ПИР'!$B$36+AK639*'"Вес" ПИР'!$B$37+AM639*'"Вес" ПИР'!$B$38+AO639*'"Вес" ПИР'!$B$39+AQ639*'"Вес" ПИР'!$B$40+AS639*'"Вес" ПИР'!$B$41+AU639*'"Вес" ПИР'!$B$42+AW639*'"Вес" ПИР'!$B$43+AY639*'"Вес" ПИР'!$B$44+BA639*'"Вес" ПИР'!$B$45)/100</f>
        <v>0</v>
      </c>
      <c r="BC639" s="39" t="s">
        <v>575</v>
      </c>
      <c r="BD639" s="39"/>
      <c r="BE639" s="39" t="s">
        <v>575</v>
      </c>
      <c r="BF639" s="57"/>
      <c r="BG639" s="72">
        <f>(BD639*'"Вес" ПИР'!$B$50+BF639*'"Вес" ПИР'!$B$51)/100</f>
        <v>0</v>
      </c>
      <c r="BH639" s="39"/>
      <c r="BI639" s="72">
        <v>0</v>
      </c>
      <c r="BJ639" s="39"/>
      <c r="BK639" s="56">
        <v>46249</v>
      </c>
      <c r="BL639" s="38">
        <f>(S639*'"Вес" ПИР'!$B$3+X639*'"Вес" ПИР'!$B$4+AG639*'"Вес" ПИР'!$B$5+BB639*'"Вес" ПИР'!$B$6+BG639*'"Вес" ПИР'!$B$7+BI639*'"Вес" ПИР'!$B$8)/100</f>
        <v>0</v>
      </c>
    </row>
    <row r="640" spans="1:64" ht="28">
      <c r="A640" s="54"/>
      <c r="B640" s="54">
        <v>2026</v>
      </c>
      <c r="C640" s="39" t="s">
        <v>413</v>
      </c>
      <c r="D640" s="39">
        <v>276037200</v>
      </c>
      <c r="E640" s="39" t="s">
        <v>1026</v>
      </c>
      <c r="F640" s="39" t="s">
        <v>1104</v>
      </c>
      <c r="G640" s="39" t="s">
        <v>1145</v>
      </c>
      <c r="H640" s="39" t="s">
        <v>1152</v>
      </c>
      <c r="I640" s="39" t="s">
        <v>125</v>
      </c>
      <c r="J640" s="39"/>
      <c r="K640" s="39" t="s">
        <v>575</v>
      </c>
      <c r="L640" s="39"/>
      <c r="M640" s="39" t="s">
        <v>575</v>
      </c>
      <c r="N640" s="39"/>
      <c r="O640" s="39" t="s">
        <v>575</v>
      </c>
      <c r="P640" s="39"/>
      <c r="Q640" s="39" t="s">
        <v>575</v>
      </c>
      <c r="R640" s="39"/>
      <c r="S640" s="38">
        <f>(J640*'"Вес" ПИР'!$B$13+L640*'"Вес" ПИР'!$B$14+N640*'"Вес" ПИР'!$B$15+P640*'"Вес" ПИР'!$B$16+R640*'"Вес" ПИР'!$B$17)/100</f>
        <v>0</v>
      </c>
      <c r="T640" s="39" t="s">
        <v>573</v>
      </c>
      <c r="U640" s="39"/>
      <c r="V640" s="39" t="s">
        <v>1032</v>
      </c>
      <c r="W640" s="39"/>
      <c r="X640" s="72">
        <f>(U640*'"Вес" ПИР'!$B$22+W640*'"Вес" ПИР'!$B$23)/100</f>
        <v>0</v>
      </c>
      <c r="Y640" s="39"/>
      <c r="Z640" s="39"/>
      <c r="AA640" s="39"/>
      <c r="AB640" s="39"/>
      <c r="AC640" s="39"/>
      <c r="AD640" s="39"/>
      <c r="AE640" s="39"/>
      <c r="AF640" s="39"/>
      <c r="AG640" s="38">
        <f>(Z640*'"Вес" ПИР'!$B$28+AB640*'"Вес" ПИР'!$B$29+AD640*'"Вес" ПИР'!$B$30+AF640*'"Вес" ПИР'!$B$31)/100</f>
        <v>0</v>
      </c>
      <c r="AH640" s="39"/>
      <c r="AI640" s="39"/>
      <c r="AJ640" s="39"/>
      <c r="AK640" s="39"/>
      <c r="AL640" s="39"/>
      <c r="AM640" s="39"/>
      <c r="AN640" s="39"/>
      <c r="AO640" s="39"/>
      <c r="AP640" s="39" t="s">
        <v>575</v>
      </c>
      <c r="AQ640" s="39"/>
      <c r="AR640" s="39" t="s">
        <v>575</v>
      </c>
      <c r="AS640" s="39"/>
      <c r="AT640" s="39" t="s">
        <v>575</v>
      </c>
      <c r="AU640" s="39"/>
      <c r="AV640" s="39"/>
      <c r="AW640" s="39"/>
      <c r="AX640" s="39"/>
      <c r="AY640" s="39"/>
      <c r="AZ640" s="39"/>
      <c r="BA640" s="39"/>
      <c r="BB640" s="72">
        <f>(AI640*'"Вес" ПИР'!$B$36+AK640*'"Вес" ПИР'!$B$37+AM640*'"Вес" ПИР'!$B$38+AO640*'"Вес" ПИР'!$B$39+AQ640*'"Вес" ПИР'!$B$40+AS640*'"Вес" ПИР'!$B$41+AU640*'"Вес" ПИР'!$B$42+AW640*'"Вес" ПИР'!$B$43+AY640*'"Вес" ПИР'!$B$44+BA640*'"Вес" ПИР'!$B$45)/100</f>
        <v>0</v>
      </c>
      <c r="BC640" s="39" t="s">
        <v>575</v>
      </c>
      <c r="BD640" s="39"/>
      <c r="BE640" s="39" t="s">
        <v>575</v>
      </c>
      <c r="BF640" s="57"/>
      <c r="BG640" s="72">
        <f>(BD640*'"Вес" ПИР'!$B$50+BF640*'"Вес" ПИР'!$B$51)/100</f>
        <v>0</v>
      </c>
      <c r="BH640" s="39"/>
      <c r="BI640" s="72">
        <v>0</v>
      </c>
      <c r="BJ640" s="39"/>
      <c r="BK640" s="56">
        <v>46249</v>
      </c>
      <c r="BL640" s="38">
        <f>(S640*'"Вес" ПИР'!$B$3+X640*'"Вес" ПИР'!$B$4+AG640*'"Вес" ПИР'!$B$5+BB640*'"Вес" ПИР'!$B$6+BG640*'"Вес" ПИР'!$B$7+BI640*'"Вес" ПИР'!$B$8)/100</f>
        <v>0</v>
      </c>
    </row>
    <row r="641" spans="1:64" ht="28">
      <c r="A641" s="54"/>
      <c r="B641" s="54">
        <v>2026</v>
      </c>
      <c r="C641" s="39" t="s">
        <v>413</v>
      </c>
      <c r="D641" s="39">
        <v>276037300</v>
      </c>
      <c r="E641" s="39" t="s">
        <v>1026</v>
      </c>
      <c r="F641" s="39" t="s">
        <v>1104</v>
      </c>
      <c r="G641" s="39" t="s">
        <v>1145</v>
      </c>
      <c r="H641" s="39" t="s">
        <v>1153</v>
      </c>
      <c r="I641" s="39" t="s">
        <v>125</v>
      </c>
      <c r="J641" s="39"/>
      <c r="K641" s="39" t="s">
        <v>575</v>
      </c>
      <c r="L641" s="39"/>
      <c r="M641" s="39" t="s">
        <v>575</v>
      </c>
      <c r="N641" s="39"/>
      <c r="O641" s="39" t="s">
        <v>575</v>
      </c>
      <c r="P641" s="39"/>
      <c r="Q641" s="39" t="s">
        <v>575</v>
      </c>
      <c r="R641" s="39"/>
      <c r="S641" s="38">
        <f>(J641*'"Вес" ПИР'!$B$13+L641*'"Вес" ПИР'!$B$14+N641*'"Вес" ПИР'!$B$15+P641*'"Вес" ПИР'!$B$16+R641*'"Вес" ПИР'!$B$17)/100</f>
        <v>0</v>
      </c>
      <c r="T641" s="39" t="s">
        <v>573</v>
      </c>
      <c r="U641" s="39"/>
      <c r="V641" s="39" t="s">
        <v>1032</v>
      </c>
      <c r="W641" s="39"/>
      <c r="X641" s="72">
        <f>(U641*'"Вес" ПИР'!$B$22+W641*'"Вес" ПИР'!$B$23)/100</f>
        <v>0</v>
      </c>
      <c r="Y641" s="39"/>
      <c r="Z641" s="39"/>
      <c r="AA641" s="39"/>
      <c r="AB641" s="39"/>
      <c r="AC641" s="39"/>
      <c r="AD641" s="39"/>
      <c r="AE641" s="39"/>
      <c r="AF641" s="39"/>
      <c r="AG641" s="38">
        <f>(Z641*'"Вес" ПИР'!$B$28+AB641*'"Вес" ПИР'!$B$29+AD641*'"Вес" ПИР'!$B$30+AF641*'"Вес" ПИР'!$B$31)/100</f>
        <v>0</v>
      </c>
      <c r="AH641" s="39"/>
      <c r="AI641" s="39"/>
      <c r="AJ641" s="39"/>
      <c r="AK641" s="39"/>
      <c r="AL641" s="39"/>
      <c r="AM641" s="39"/>
      <c r="AN641" s="39"/>
      <c r="AO641" s="39"/>
      <c r="AP641" s="39" t="s">
        <v>575</v>
      </c>
      <c r="AQ641" s="39"/>
      <c r="AR641" s="39" t="s">
        <v>575</v>
      </c>
      <c r="AS641" s="39"/>
      <c r="AT641" s="39" t="s">
        <v>575</v>
      </c>
      <c r="AU641" s="39"/>
      <c r="AV641" s="39"/>
      <c r="AW641" s="39"/>
      <c r="AX641" s="39"/>
      <c r="AY641" s="39"/>
      <c r="AZ641" s="39"/>
      <c r="BA641" s="39"/>
      <c r="BB641" s="72">
        <f>(AI641*'"Вес" ПИР'!$B$36+AK641*'"Вес" ПИР'!$B$37+AM641*'"Вес" ПИР'!$B$38+AO641*'"Вес" ПИР'!$B$39+AQ641*'"Вес" ПИР'!$B$40+AS641*'"Вес" ПИР'!$B$41+AU641*'"Вес" ПИР'!$B$42+AW641*'"Вес" ПИР'!$B$43+AY641*'"Вес" ПИР'!$B$44+BA641*'"Вес" ПИР'!$B$45)/100</f>
        <v>0</v>
      </c>
      <c r="BC641" s="39" t="s">
        <v>575</v>
      </c>
      <c r="BD641" s="39"/>
      <c r="BE641" s="39" t="s">
        <v>575</v>
      </c>
      <c r="BF641" s="57"/>
      <c r="BG641" s="72">
        <f>(BD641*'"Вес" ПИР'!$B$50+BF641*'"Вес" ПИР'!$B$51)/100</f>
        <v>0</v>
      </c>
      <c r="BH641" s="39"/>
      <c r="BI641" s="72">
        <v>0</v>
      </c>
      <c r="BJ641" s="39"/>
      <c r="BK641" s="56">
        <v>46249</v>
      </c>
      <c r="BL641" s="38">
        <f>(S641*'"Вес" ПИР'!$B$3+X641*'"Вес" ПИР'!$B$4+AG641*'"Вес" ПИР'!$B$5+BB641*'"Вес" ПИР'!$B$6+BG641*'"Вес" ПИР'!$B$7+BI641*'"Вес" ПИР'!$B$8)/100</f>
        <v>0</v>
      </c>
    </row>
    <row r="642" spans="1:64" ht="28">
      <c r="A642" s="54"/>
      <c r="B642" s="54">
        <v>2026</v>
      </c>
      <c r="C642" s="39" t="s">
        <v>413</v>
      </c>
      <c r="D642" s="39">
        <v>276049400</v>
      </c>
      <c r="E642" s="39" t="s">
        <v>1026</v>
      </c>
      <c r="F642" s="39" t="s">
        <v>1104</v>
      </c>
      <c r="G642" s="39" t="s">
        <v>1109</v>
      </c>
      <c r="H642" s="39" t="s">
        <v>1154</v>
      </c>
      <c r="I642" s="39" t="s">
        <v>125</v>
      </c>
      <c r="J642" s="39"/>
      <c r="K642" s="39" t="s">
        <v>575</v>
      </c>
      <c r="L642" s="39"/>
      <c r="M642" s="39" t="s">
        <v>575</v>
      </c>
      <c r="N642" s="39"/>
      <c r="O642" s="39" t="s">
        <v>575</v>
      </c>
      <c r="P642" s="39"/>
      <c r="Q642" s="39" t="s">
        <v>575</v>
      </c>
      <c r="R642" s="39"/>
      <c r="S642" s="38">
        <f>(J642*'"Вес" ПИР'!$B$13+L642*'"Вес" ПИР'!$B$14+N642*'"Вес" ПИР'!$B$15+P642*'"Вес" ПИР'!$B$16+R642*'"Вес" ПИР'!$B$17)/100</f>
        <v>0</v>
      </c>
      <c r="T642" s="39" t="s">
        <v>573</v>
      </c>
      <c r="U642" s="39"/>
      <c r="V642" s="39" t="s">
        <v>1032</v>
      </c>
      <c r="W642" s="39"/>
      <c r="X642" s="72">
        <f>(U642*'"Вес" ПИР'!$B$22+W642*'"Вес" ПИР'!$B$23)/100</f>
        <v>0</v>
      </c>
      <c r="Y642" s="39"/>
      <c r="Z642" s="39"/>
      <c r="AA642" s="39"/>
      <c r="AB642" s="39"/>
      <c r="AC642" s="39"/>
      <c r="AD642" s="39"/>
      <c r="AE642" s="39"/>
      <c r="AF642" s="39"/>
      <c r="AG642" s="38">
        <f>(Z642*'"Вес" ПИР'!$B$28+AB642*'"Вес" ПИР'!$B$29+AD642*'"Вес" ПИР'!$B$30+AF642*'"Вес" ПИР'!$B$31)/100</f>
        <v>0</v>
      </c>
      <c r="AH642" s="39"/>
      <c r="AI642" s="39"/>
      <c r="AJ642" s="39"/>
      <c r="AK642" s="39"/>
      <c r="AL642" s="39"/>
      <c r="AM642" s="39"/>
      <c r="AN642" s="39"/>
      <c r="AO642" s="39"/>
      <c r="AP642" s="39" t="s">
        <v>575</v>
      </c>
      <c r="AQ642" s="39"/>
      <c r="AR642" s="39" t="s">
        <v>575</v>
      </c>
      <c r="AS642" s="39"/>
      <c r="AT642" s="39" t="s">
        <v>575</v>
      </c>
      <c r="AU642" s="39"/>
      <c r="AV642" s="39"/>
      <c r="AW642" s="39"/>
      <c r="AX642" s="39"/>
      <c r="AY642" s="39"/>
      <c r="AZ642" s="39"/>
      <c r="BA642" s="39"/>
      <c r="BB642" s="72">
        <f>(AI642*'"Вес" ПИР'!$B$36+AK642*'"Вес" ПИР'!$B$37+AM642*'"Вес" ПИР'!$B$38+AO642*'"Вес" ПИР'!$B$39+AQ642*'"Вес" ПИР'!$B$40+AS642*'"Вес" ПИР'!$B$41+AU642*'"Вес" ПИР'!$B$42+AW642*'"Вес" ПИР'!$B$43+AY642*'"Вес" ПИР'!$B$44+BA642*'"Вес" ПИР'!$B$45)/100</f>
        <v>0</v>
      </c>
      <c r="BC642" s="39" t="s">
        <v>575</v>
      </c>
      <c r="BD642" s="39"/>
      <c r="BE642" s="39" t="s">
        <v>575</v>
      </c>
      <c r="BF642" s="57"/>
      <c r="BG642" s="72">
        <f>(BD642*'"Вес" ПИР'!$B$50+BF642*'"Вес" ПИР'!$B$51)/100</f>
        <v>0</v>
      </c>
      <c r="BH642" s="39"/>
      <c r="BI642" s="72">
        <v>0</v>
      </c>
      <c r="BJ642" s="39"/>
      <c r="BK642" s="56">
        <v>46249</v>
      </c>
      <c r="BL642" s="38">
        <f>(S642*'"Вес" ПИР'!$B$3+X642*'"Вес" ПИР'!$B$4+AG642*'"Вес" ПИР'!$B$5+BB642*'"Вес" ПИР'!$B$6+BG642*'"Вес" ПИР'!$B$7+BI642*'"Вес" ПИР'!$B$8)/100</f>
        <v>0</v>
      </c>
    </row>
    <row r="643" spans="1:64" ht="28">
      <c r="A643" s="54"/>
      <c r="B643" s="54">
        <v>2026</v>
      </c>
      <c r="C643" s="39" t="s">
        <v>413</v>
      </c>
      <c r="D643" s="39">
        <v>276230300</v>
      </c>
      <c r="E643" s="39" t="s">
        <v>1026</v>
      </c>
      <c r="F643" s="39" t="s">
        <v>1111</v>
      </c>
      <c r="G643" s="39" t="s">
        <v>1155</v>
      </c>
      <c r="H643" s="39" t="s">
        <v>1156</v>
      </c>
      <c r="I643" s="39" t="s">
        <v>125</v>
      </c>
      <c r="J643" s="39"/>
      <c r="K643" s="39" t="s">
        <v>575</v>
      </c>
      <c r="L643" s="39"/>
      <c r="M643" s="39" t="s">
        <v>575</v>
      </c>
      <c r="N643" s="39"/>
      <c r="O643" s="39" t="s">
        <v>575</v>
      </c>
      <c r="P643" s="39"/>
      <c r="Q643" s="39" t="s">
        <v>575</v>
      </c>
      <c r="R643" s="39"/>
      <c r="S643" s="38">
        <f>(J643*'"Вес" ПИР'!$B$13+L643*'"Вес" ПИР'!$B$14+N643*'"Вес" ПИР'!$B$15+P643*'"Вес" ПИР'!$B$16+R643*'"Вес" ПИР'!$B$17)/100</f>
        <v>0</v>
      </c>
      <c r="T643" s="39" t="s">
        <v>127</v>
      </c>
      <c r="U643" s="39"/>
      <c r="V643" s="39" t="s">
        <v>1113</v>
      </c>
      <c r="W643" s="39"/>
      <c r="X643" s="72">
        <f>(U643*'"Вес" ПИР'!$B$22+W643*'"Вес" ПИР'!$B$23)/100</f>
        <v>0</v>
      </c>
      <c r="Y643" s="39"/>
      <c r="Z643" s="39"/>
      <c r="AA643" s="39"/>
      <c r="AB643" s="39"/>
      <c r="AC643" s="39"/>
      <c r="AD643" s="39"/>
      <c r="AE643" s="39"/>
      <c r="AF643" s="39"/>
      <c r="AG643" s="38">
        <f>(Z643*'"Вес" ПИР'!$B$28+AB643*'"Вес" ПИР'!$B$29+AD643*'"Вес" ПИР'!$B$30+AF643*'"Вес" ПИР'!$B$31)/100</f>
        <v>0</v>
      </c>
      <c r="AH643" s="39"/>
      <c r="AI643" s="39"/>
      <c r="AJ643" s="39"/>
      <c r="AK643" s="39"/>
      <c r="AL643" s="39"/>
      <c r="AM643" s="39"/>
      <c r="AN643" s="39"/>
      <c r="AO643" s="39"/>
      <c r="AP643" s="39" t="s">
        <v>575</v>
      </c>
      <c r="AQ643" s="39"/>
      <c r="AR643" s="39" t="s">
        <v>575</v>
      </c>
      <c r="AS643" s="39"/>
      <c r="AT643" s="39" t="s">
        <v>575</v>
      </c>
      <c r="AU643" s="39"/>
      <c r="AV643" s="39"/>
      <c r="AW643" s="39"/>
      <c r="AX643" s="39"/>
      <c r="AY643" s="39"/>
      <c r="AZ643" s="39"/>
      <c r="BA643" s="39"/>
      <c r="BB643" s="72">
        <f>(AI643*'"Вес" ПИР'!$B$36+AK643*'"Вес" ПИР'!$B$37+AM643*'"Вес" ПИР'!$B$38+AO643*'"Вес" ПИР'!$B$39+AQ643*'"Вес" ПИР'!$B$40+AS643*'"Вес" ПИР'!$B$41+AU643*'"Вес" ПИР'!$B$42+AW643*'"Вес" ПИР'!$B$43+AY643*'"Вес" ПИР'!$B$44+BA643*'"Вес" ПИР'!$B$45)/100</f>
        <v>0</v>
      </c>
      <c r="BC643" s="39" t="s">
        <v>575</v>
      </c>
      <c r="BD643" s="39"/>
      <c r="BE643" s="39" t="s">
        <v>575</v>
      </c>
      <c r="BF643" s="57"/>
      <c r="BG643" s="72">
        <f>(BD643*'"Вес" ПИР'!$B$50+BF643*'"Вес" ПИР'!$B$51)/100</f>
        <v>0</v>
      </c>
      <c r="BH643" s="39"/>
      <c r="BI643" s="72">
        <v>0</v>
      </c>
      <c r="BJ643" s="39"/>
      <c r="BK643" s="56">
        <v>46249</v>
      </c>
      <c r="BL643" s="38">
        <f>(S643*'"Вес" ПИР'!$B$3+X643*'"Вес" ПИР'!$B$4+AG643*'"Вес" ПИР'!$B$5+BB643*'"Вес" ПИР'!$B$6+BG643*'"Вес" ПИР'!$B$7+BI643*'"Вес" ПИР'!$B$8)/100</f>
        <v>0</v>
      </c>
    </row>
    <row r="644" spans="1:64" ht="28">
      <c r="A644" s="54"/>
      <c r="B644" s="54">
        <v>2026</v>
      </c>
      <c r="C644" s="39" t="s">
        <v>413</v>
      </c>
      <c r="D644" s="39">
        <v>276237200</v>
      </c>
      <c r="E644" s="39" t="s">
        <v>1026</v>
      </c>
      <c r="F644" s="39" t="s">
        <v>1111</v>
      </c>
      <c r="G644" s="39" t="s">
        <v>1059</v>
      </c>
      <c r="H644" s="39" t="s">
        <v>1157</v>
      </c>
      <c r="I644" s="39" t="s">
        <v>125</v>
      </c>
      <c r="J644" s="39"/>
      <c r="K644" s="39" t="s">
        <v>575</v>
      </c>
      <c r="L644" s="39"/>
      <c r="M644" s="39" t="s">
        <v>575</v>
      </c>
      <c r="N644" s="39"/>
      <c r="O644" s="39" t="s">
        <v>575</v>
      </c>
      <c r="P644" s="39"/>
      <c r="Q644" s="39" t="s">
        <v>575</v>
      </c>
      <c r="R644" s="39"/>
      <c r="S644" s="38">
        <f>(J644*'"Вес" ПИР'!$B$13+L644*'"Вес" ПИР'!$B$14+N644*'"Вес" ПИР'!$B$15+P644*'"Вес" ПИР'!$B$16+R644*'"Вес" ПИР'!$B$17)/100</f>
        <v>0</v>
      </c>
      <c r="T644" s="39" t="s">
        <v>127</v>
      </c>
      <c r="U644" s="39"/>
      <c r="V644" s="39" t="s">
        <v>1113</v>
      </c>
      <c r="W644" s="39"/>
      <c r="X644" s="72">
        <f>(U644*'"Вес" ПИР'!$B$22+W644*'"Вес" ПИР'!$B$23)/100</f>
        <v>0</v>
      </c>
      <c r="Y644" s="39"/>
      <c r="Z644" s="39"/>
      <c r="AA644" s="39"/>
      <c r="AB644" s="39"/>
      <c r="AC644" s="39"/>
      <c r="AD644" s="39"/>
      <c r="AE644" s="39"/>
      <c r="AF644" s="39"/>
      <c r="AG644" s="38">
        <f>(Z644*'"Вес" ПИР'!$B$28+AB644*'"Вес" ПИР'!$B$29+AD644*'"Вес" ПИР'!$B$30+AF644*'"Вес" ПИР'!$B$31)/100</f>
        <v>0</v>
      </c>
      <c r="AH644" s="39"/>
      <c r="AI644" s="39"/>
      <c r="AJ644" s="39"/>
      <c r="AK644" s="39"/>
      <c r="AL644" s="39"/>
      <c r="AM644" s="39"/>
      <c r="AN644" s="39"/>
      <c r="AO644" s="39"/>
      <c r="AP644" s="39" t="s">
        <v>575</v>
      </c>
      <c r="AQ644" s="39"/>
      <c r="AR644" s="39" t="s">
        <v>575</v>
      </c>
      <c r="AS644" s="39"/>
      <c r="AT644" s="39" t="s">
        <v>575</v>
      </c>
      <c r="AU644" s="39"/>
      <c r="AV644" s="39"/>
      <c r="AW644" s="39"/>
      <c r="AX644" s="39"/>
      <c r="AY644" s="39"/>
      <c r="AZ644" s="39"/>
      <c r="BA644" s="39"/>
      <c r="BB644" s="72">
        <f>(AI644*'"Вес" ПИР'!$B$36+AK644*'"Вес" ПИР'!$B$37+AM644*'"Вес" ПИР'!$B$38+AO644*'"Вес" ПИР'!$B$39+AQ644*'"Вес" ПИР'!$B$40+AS644*'"Вес" ПИР'!$B$41+AU644*'"Вес" ПИР'!$B$42+AW644*'"Вес" ПИР'!$B$43+AY644*'"Вес" ПИР'!$B$44+BA644*'"Вес" ПИР'!$B$45)/100</f>
        <v>0</v>
      </c>
      <c r="BC644" s="39" t="s">
        <v>575</v>
      </c>
      <c r="BD644" s="39"/>
      <c r="BE644" s="39" t="s">
        <v>575</v>
      </c>
      <c r="BF644" s="57"/>
      <c r="BG644" s="72">
        <f>(BD644*'"Вес" ПИР'!$B$50+BF644*'"Вес" ПИР'!$B$51)/100</f>
        <v>0</v>
      </c>
      <c r="BH644" s="39"/>
      <c r="BI644" s="72">
        <v>0</v>
      </c>
      <c r="BJ644" s="39"/>
      <c r="BK644" s="56">
        <v>46249</v>
      </c>
      <c r="BL644" s="38">
        <f>(S644*'"Вес" ПИР'!$B$3+X644*'"Вес" ПИР'!$B$4+AG644*'"Вес" ПИР'!$B$5+BB644*'"Вес" ПИР'!$B$6+BG644*'"Вес" ПИР'!$B$7+BI644*'"Вес" ПИР'!$B$8)/100</f>
        <v>0</v>
      </c>
    </row>
    <row r="645" spans="1:64" ht="28">
      <c r="A645" s="54"/>
      <c r="B645" s="54">
        <v>2026</v>
      </c>
      <c r="C645" s="39" t="s">
        <v>413</v>
      </c>
      <c r="D645" s="39">
        <v>276243100</v>
      </c>
      <c r="E645" s="39" t="s">
        <v>1026</v>
      </c>
      <c r="F645" s="39" t="s">
        <v>1111</v>
      </c>
      <c r="G645" s="39" t="s">
        <v>1158</v>
      </c>
      <c r="H645" s="39" t="s">
        <v>1159</v>
      </c>
      <c r="I645" s="39" t="s">
        <v>125</v>
      </c>
      <c r="J645" s="39"/>
      <c r="K645" s="39" t="s">
        <v>575</v>
      </c>
      <c r="L645" s="39"/>
      <c r="M645" s="39" t="s">
        <v>575</v>
      </c>
      <c r="N645" s="39"/>
      <c r="O645" s="39" t="s">
        <v>575</v>
      </c>
      <c r="P645" s="39"/>
      <c r="Q645" s="39" t="s">
        <v>575</v>
      </c>
      <c r="R645" s="39"/>
      <c r="S645" s="38">
        <f>(J645*'"Вес" ПИР'!$B$13+L645*'"Вес" ПИР'!$B$14+N645*'"Вес" ПИР'!$B$15+P645*'"Вес" ПИР'!$B$16+R645*'"Вес" ПИР'!$B$17)/100</f>
        <v>0</v>
      </c>
      <c r="T645" s="39" t="s">
        <v>127</v>
      </c>
      <c r="U645" s="39"/>
      <c r="V645" s="39" t="s">
        <v>1113</v>
      </c>
      <c r="W645" s="39"/>
      <c r="X645" s="72">
        <f>(U645*'"Вес" ПИР'!$B$22+W645*'"Вес" ПИР'!$B$23)/100</f>
        <v>0</v>
      </c>
      <c r="Y645" s="39"/>
      <c r="Z645" s="39"/>
      <c r="AA645" s="39"/>
      <c r="AB645" s="39"/>
      <c r="AC645" s="39"/>
      <c r="AD645" s="39"/>
      <c r="AE645" s="39"/>
      <c r="AF645" s="39"/>
      <c r="AG645" s="38">
        <f>(Z645*'"Вес" ПИР'!$B$28+AB645*'"Вес" ПИР'!$B$29+AD645*'"Вес" ПИР'!$B$30+AF645*'"Вес" ПИР'!$B$31)/100</f>
        <v>0</v>
      </c>
      <c r="AH645" s="39"/>
      <c r="AI645" s="39"/>
      <c r="AJ645" s="39"/>
      <c r="AK645" s="39"/>
      <c r="AL645" s="39"/>
      <c r="AM645" s="39"/>
      <c r="AN645" s="39"/>
      <c r="AO645" s="39"/>
      <c r="AP645" s="39" t="s">
        <v>575</v>
      </c>
      <c r="AQ645" s="39"/>
      <c r="AR645" s="39" t="s">
        <v>575</v>
      </c>
      <c r="AS645" s="39"/>
      <c r="AT645" s="39" t="s">
        <v>575</v>
      </c>
      <c r="AU645" s="39"/>
      <c r="AV645" s="39"/>
      <c r="AW645" s="39"/>
      <c r="AX645" s="39"/>
      <c r="AY645" s="39"/>
      <c r="AZ645" s="39"/>
      <c r="BA645" s="39"/>
      <c r="BB645" s="72">
        <f>(AI645*'"Вес" ПИР'!$B$36+AK645*'"Вес" ПИР'!$B$37+AM645*'"Вес" ПИР'!$B$38+AO645*'"Вес" ПИР'!$B$39+AQ645*'"Вес" ПИР'!$B$40+AS645*'"Вес" ПИР'!$B$41+AU645*'"Вес" ПИР'!$B$42+AW645*'"Вес" ПИР'!$B$43+AY645*'"Вес" ПИР'!$B$44+BA645*'"Вес" ПИР'!$B$45)/100</f>
        <v>0</v>
      </c>
      <c r="BC645" s="39" t="s">
        <v>575</v>
      </c>
      <c r="BD645" s="39"/>
      <c r="BE645" s="39" t="s">
        <v>575</v>
      </c>
      <c r="BF645" s="57"/>
      <c r="BG645" s="72">
        <f>(BD645*'"Вес" ПИР'!$B$50+BF645*'"Вес" ПИР'!$B$51)/100</f>
        <v>0</v>
      </c>
      <c r="BH645" s="39"/>
      <c r="BI645" s="72">
        <v>0</v>
      </c>
      <c r="BJ645" s="39"/>
      <c r="BK645" s="56">
        <v>46249</v>
      </c>
      <c r="BL645" s="38">
        <f>(S645*'"Вес" ПИР'!$B$3+X645*'"Вес" ПИР'!$B$4+AG645*'"Вес" ПИР'!$B$5+BB645*'"Вес" ПИР'!$B$6+BG645*'"Вес" ПИР'!$B$7+BI645*'"Вес" ПИР'!$B$8)/100</f>
        <v>0</v>
      </c>
    </row>
    <row r="646" spans="1:64" ht="28">
      <c r="A646" s="54"/>
      <c r="B646" s="54">
        <v>2026</v>
      </c>
      <c r="C646" s="39" t="s">
        <v>413</v>
      </c>
      <c r="D646" s="39">
        <v>276243200</v>
      </c>
      <c r="E646" s="39" t="s">
        <v>1026</v>
      </c>
      <c r="F646" s="39" t="s">
        <v>1111</v>
      </c>
      <c r="G646" s="39" t="s">
        <v>1158</v>
      </c>
      <c r="H646" s="39" t="s">
        <v>372</v>
      </c>
      <c r="I646" s="39" t="s">
        <v>125</v>
      </c>
      <c r="J646" s="39"/>
      <c r="K646" s="39" t="s">
        <v>575</v>
      </c>
      <c r="L646" s="39"/>
      <c r="M646" s="39" t="s">
        <v>575</v>
      </c>
      <c r="N646" s="39"/>
      <c r="O646" s="39" t="s">
        <v>575</v>
      </c>
      <c r="P646" s="39"/>
      <c r="Q646" s="39" t="s">
        <v>575</v>
      </c>
      <c r="R646" s="39"/>
      <c r="S646" s="38">
        <f>(J646*'"Вес" ПИР'!$B$13+L646*'"Вес" ПИР'!$B$14+N646*'"Вес" ПИР'!$B$15+P646*'"Вес" ПИР'!$B$16+R646*'"Вес" ПИР'!$B$17)/100</f>
        <v>0</v>
      </c>
      <c r="T646" s="39" t="s">
        <v>127</v>
      </c>
      <c r="U646" s="39"/>
      <c r="V646" s="39" t="s">
        <v>1113</v>
      </c>
      <c r="W646" s="39"/>
      <c r="X646" s="72">
        <f>(U646*'"Вес" ПИР'!$B$22+W646*'"Вес" ПИР'!$B$23)/100</f>
        <v>0</v>
      </c>
      <c r="Y646" s="39"/>
      <c r="Z646" s="39"/>
      <c r="AA646" s="39"/>
      <c r="AB646" s="39"/>
      <c r="AC646" s="39"/>
      <c r="AD646" s="39"/>
      <c r="AE646" s="39"/>
      <c r="AF646" s="39"/>
      <c r="AG646" s="38">
        <f>(Z646*'"Вес" ПИР'!$B$28+AB646*'"Вес" ПИР'!$B$29+AD646*'"Вес" ПИР'!$B$30+AF646*'"Вес" ПИР'!$B$31)/100</f>
        <v>0</v>
      </c>
      <c r="AH646" s="39"/>
      <c r="AI646" s="39"/>
      <c r="AJ646" s="39"/>
      <c r="AK646" s="39"/>
      <c r="AL646" s="39"/>
      <c r="AM646" s="39"/>
      <c r="AN646" s="39"/>
      <c r="AO646" s="39"/>
      <c r="AP646" s="39" t="s">
        <v>575</v>
      </c>
      <c r="AQ646" s="39"/>
      <c r="AR646" s="39" t="s">
        <v>575</v>
      </c>
      <c r="AS646" s="39"/>
      <c r="AT646" s="39" t="s">
        <v>575</v>
      </c>
      <c r="AU646" s="39"/>
      <c r="AV646" s="39"/>
      <c r="AW646" s="39"/>
      <c r="AX646" s="39"/>
      <c r="AY646" s="39"/>
      <c r="AZ646" s="39"/>
      <c r="BA646" s="39"/>
      <c r="BB646" s="72">
        <f>(AI646*'"Вес" ПИР'!$B$36+AK646*'"Вес" ПИР'!$B$37+AM646*'"Вес" ПИР'!$B$38+AO646*'"Вес" ПИР'!$B$39+AQ646*'"Вес" ПИР'!$B$40+AS646*'"Вес" ПИР'!$B$41+AU646*'"Вес" ПИР'!$B$42+AW646*'"Вес" ПИР'!$B$43+AY646*'"Вес" ПИР'!$B$44+BA646*'"Вес" ПИР'!$B$45)/100</f>
        <v>0</v>
      </c>
      <c r="BC646" s="39" t="s">
        <v>575</v>
      </c>
      <c r="BD646" s="39"/>
      <c r="BE646" s="39" t="s">
        <v>575</v>
      </c>
      <c r="BF646" s="57"/>
      <c r="BG646" s="72">
        <f>(BD646*'"Вес" ПИР'!$B$50+BF646*'"Вес" ПИР'!$B$51)/100</f>
        <v>0</v>
      </c>
      <c r="BH646" s="39"/>
      <c r="BI646" s="72">
        <v>0</v>
      </c>
      <c r="BJ646" s="39"/>
      <c r="BK646" s="56">
        <v>46249</v>
      </c>
      <c r="BL646" s="38">
        <f>(S646*'"Вес" ПИР'!$B$3+X646*'"Вес" ПИР'!$B$4+AG646*'"Вес" ПИР'!$B$5+BB646*'"Вес" ПИР'!$B$6+BG646*'"Вес" ПИР'!$B$7+BI646*'"Вес" ПИР'!$B$8)/100</f>
        <v>0</v>
      </c>
    </row>
    <row r="647" spans="1:64" ht="28">
      <c r="A647" s="54"/>
      <c r="B647" s="54">
        <v>2026</v>
      </c>
      <c r="C647" s="39" t="s">
        <v>413</v>
      </c>
      <c r="D647" s="39">
        <v>276249100</v>
      </c>
      <c r="E647" s="39" t="s">
        <v>1026</v>
      </c>
      <c r="F647" s="39" t="s">
        <v>1111</v>
      </c>
      <c r="G647" s="39" t="s">
        <v>1160</v>
      </c>
      <c r="H647" s="39" t="s">
        <v>1161</v>
      </c>
      <c r="I647" s="39" t="s">
        <v>125</v>
      </c>
      <c r="J647" s="39"/>
      <c r="K647" s="39" t="s">
        <v>575</v>
      </c>
      <c r="L647" s="39"/>
      <c r="M647" s="39" t="s">
        <v>575</v>
      </c>
      <c r="N647" s="39"/>
      <c r="O647" s="39" t="s">
        <v>575</v>
      </c>
      <c r="P647" s="39"/>
      <c r="Q647" s="39" t="s">
        <v>575</v>
      </c>
      <c r="R647" s="39"/>
      <c r="S647" s="38">
        <f>(J647*'"Вес" ПИР'!$B$13+L647*'"Вес" ПИР'!$B$14+N647*'"Вес" ПИР'!$B$15+P647*'"Вес" ПИР'!$B$16+R647*'"Вес" ПИР'!$B$17)/100</f>
        <v>0</v>
      </c>
      <c r="T647" s="39" t="s">
        <v>127</v>
      </c>
      <c r="U647" s="39"/>
      <c r="V647" s="39" t="s">
        <v>1113</v>
      </c>
      <c r="W647" s="39"/>
      <c r="X647" s="72">
        <f>(U647*'"Вес" ПИР'!$B$22+W647*'"Вес" ПИР'!$B$23)/100</f>
        <v>0</v>
      </c>
      <c r="Y647" s="39"/>
      <c r="Z647" s="39"/>
      <c r="AA647" s="39"/>
      <c r="AB647" s="39"/>
      <c r="AC647" s="39"/>
      <c r="AD647" s="39"/>
      <c r="AE647" s="39"/>
      <c r="AF647" s="39"/>
      <c r="AG647" s="38">
        <f>(Z647*'"Вес" ПИР'!$B$28+AB647*'"Вес" ПИР'!$B$29+AD647*'"Вес" ПИР'!$B$30+AF647*'"Вес" ПИР'!$B$31)/100</f>
        <v>0</v>
      </c>
      <c r="AH647" s="39"/>
      <c r="AI647" s="39"/>
      <c r="AJ647" s="39"/>
      <c r="AK647" s="39"/>
      <c r="AL647" s="39"/>
      <c r="AM647" s="39"/>
      <c r="AN647" s="39"/>
      <c r="AO647" s="39"/>
      <c r="AP647" s="39" t="s">
        <v>575</v>
      </c>
      <c r="AQ647" s="39"/>
      <c r="AR647" s="39" t="s">
        <v>575</v>
      </c>
      <c r="AS647" s="39"/>
      <c r="AT647" s="39" t="s">
        <v>575</v>
      </c>
      <c r="AU647" s="39"/>
      <c r="AV647" s="39"/>
      <c r="AW647" s="39"/>
      <c r="AX647" s="39"/>
      <c r="AY647" s="39"/>
      <c r="AZ647" s="39"/>
      <c r="BA647" s="39"/>
      <c r="BB647" s="72">
        <f>(AI647*'"Вес" ПИР'!$B$36+AK647*'"Вес" ПИР'!$B$37+AM647*'"Вес" ПИР'!$B$38+AO647*'"Вес" ПИР'!$B$39+AQ647*'"Вес" ПИР'!$B$40+AS647*'"Вес" ПИР'!$B$41+AU647*'"Вес" ПИР'!$B$42+AW647*'"Вес" ПИР'!$B$43+AY647*'"Вес" ПИР'!$B$44+BA647*'"Вес" ПИР'!$B$45)/100</f>
        <v>0</v>
      </c>
      <c r="BC647" s="39" t="s">
        <v>575</v>
      </c>
      <c r="BD647" s="39"/>
      <c r="BE647" s="39" t="s">
        <v>575</v>
      </c>
      <c r="BF647" s="57"/>
      <c r="BG647" s="72">
        <f>(BD647*'"Вес" ПИР'!$B$50+BF647*'"Вес" ПИР'!$B$51)/100</f>
        <v>0</v>
      </c>
      <c r="BH647" s="39"/>
      <c r="BI647" s="72">
        <v>0</v>
      </c>
      <c r="BJ647" s="39"/>
      <c r="BK647" s="56">
        <v>46249</v>
      </c>
      <c r="BL647" s="38">
        <f>(S647*'"Вес" ПИР'!$B$3+X647*'"Вес" ПИР'!$B$4+AG647*'"Вес" ПИР'!$B$5+BB647*'"Вес" ПИР'!$B$6+BG647*'"Вес" ПИР'!$B$7+BI647*'"Вес" ПИР'!$B$8)/100</f>
        <v>0</v>
      </c>
    </row>
    <row r="648" spans="1:64" ht="28">
      <c r="A648" s="54"/>
      <c r="B648" s="54">
        <v>2026</v>
      </c>
      <c r="C648" s="39" t="s">
        <v>413</v>
      </c>
      <c r="D648" s="39">
        <v>276259100</v>
      </c>
      <c r="E648" s="39" t="s">
        <v>1026</v>
      </c>
      <c r="F648" s="39" t="s">
        <v>1111</v>
      </c>
      <c r="G648" s="39" t="s">
        <v>1162</v>
      </c>
      <c r="H648" s="39" t="s">
        <v>1163</v>
      </c>
      <c r="I648" s="39" t="s">
        <v>125</v>
      </c>
      <c r="J648" s="39"/>
      <c r="K648" s="39" t="s">
        <v>575</v>
      </c>
      <c r="L648" s="39"/>
      <c r="M648" s="39" t="s">
        <v>575</v>
      </c>
      <c r="N648" s="39"/>
      <c r="O648" s="39" t="s">
        <v>575</v>
      </c>
      <c r="P648" s="39"/>
      <c r="Q648" s="39" t="s">
        <v>575</v>
      </c>
      <c r="R648" s="39"/>
      <c r="S648" s="38">
        <f>(J648*'"Вес" ПИР'!$B$13+L648*'"Вес" ПИР'!$B$14+N648*'"Вес" ПИР'!$B$15+P648*'"Вес" ПИР'!$B$16+R648*'"Вес" ПИР'!$B$17)/100</f>
        <v>0</v>
      </c>
      <c r="T648" s="39" t="s">
        <v>127</v>
      </c>
      <c r="U648" s="39"/>
      <c r="V648" s="39" t="s">
        <v>1113</v>
      </c>
      <c r="W648" s="39"/>
      <c r="X648" s="72">
        <f>(U648*'"Вес" ПИР'!$B$22+W648*'"Вес" ПИР'!$B$23)/100</f>
        <v>0</v>
      </c>
      <c r="Y648" s="39"/>
      <c r="Z648" s="39"/>
      <c r="AA648" s="39"/>
      <c r="AB648" s="39"/>
      <c r="AC648" s="39"/>
      <c r="AD648" s="39"/>
      <c r="AE648" s="39"/>
      <c r="AF648" s="39"/>
      <c r="AG648" s="38">
        <f>(Z648*'"Вес" ПИР'!$B$28+AB648*'"Вес" ПИР'!$B$29+AD648*'"Вес" ПИР'!$B$30+AF648*'"Вес" ПИР'!$B$31)/100</f>
        <v>0</v>
      </c>
      <c r="AH648" s="39"/>
      <c r="AI648" s="39"/>
      <c r="AJ648" s="39"/>
      <c r="AK648" s="39"/>
      <c r="AL648" s="39"/>
      <c r="AM648" s="39"/>
      <c r="AN648" s="39"/>
      <c r="AO648" s="39"/>
      <c r="AP648" s="39" t="s">
        <v>575</v>
      </c>
      <c r="AQ648" s="39"/>
      <c r="AR648" s="39" t="s">
        <v>575</v>
      </c>
      <c r="AS648" s="39"/>
      <c r="AT648" s="39" t="s">
        <v>575</v>
      </c>
      <c r="AU648" s="39"/>
      <c r="AV648" s="39"/>
      <c r="AW648" s="39"/>
      <c r="AX648" s="39"/>
      <c r="AY648" s="39"/>
      <c r="AZ648" s="39"/>
      <c r="BA648" s="39"/>
      <c r="BB648" s="72">
        <f>(AI648*'"Вес" ПИР'!$B$36+AK648*'"Вес" ПИР'!$B$37+AM648*'"Вес" ПИР'!$B$38+AO648*'"Вес" ПИР'!$B$39+AQ648*'"Вес" ПИР'!$B$40+AS648*'"Вес" ПИР'!$B$41+AU648*'"Вес" ПИР'!$B$42+AW648*'"Вес" ПИР'!$B$43+AY648*'"Вес" ПИР'!$B$44+BA648*'"Вес" ПИР'!$B$45)/100</f>
        <v>0</v>
      </c>
      <c r="BC648" s="39" t="s">
        <v>575</v>
      </c>
      <c r="BD648" s="39"/>
      <c r="BE648" s="39" t="s">
        <v>575</v>
      </c>
      <c r="BF648" s="57"/>
      <c r="BG648" s="72">
        <f>(BD648*'"Вес" ПИР'!$B$50+BF648*'"Вес" ПИР'!$B$51)/100</f>
        <v>0</v>
      </c>
      <c r="BH648" s="39"/>
      <c r="BI648" s="72">
        <v>0</v>
      </c>
      <c r="BJ648" s="39"/>
      <c r="BK648" s="56">
        <v>46249</v>
      </c>
      <c r="BL648" s="38">
        <f>(S648*'"Вес" ПИР'!$B$3+X648*'"Вес" ПИР'!$B$4+AG648*'"Вес" ПИР'!$B$5+BB648*'"Вес" ПИР'!$B$6+BG648*'"Вес" ПИР'!$B$7+BI648*'"Вес" ПИР'!$B$8)/100</f>
        <v>0</v>
      </c>
    </row>
    <row r="649" spans="1:64" ht="28">
      <c r="A649" s="54"/>
      <c r="B649" s="54">
        <v>2026</v>
      </c>
      <c r="C649" s="39" t="s">
        <v>413</v>
      </c>
      <c r="D649" s="39">
        <v>276245500</v>
      </c>
      <c r="E649" s="39" t="s">
        <v>1026</v>
      </c>
      <c r="F649" s="39" t="s">
        <v>1111</v>
      </c>
      <c r="G649" s="39" t="s">
        <v>1164</v>
      </c>
      <c r="H649" s="39" t="s">
        <v>1165</v>
      </c>
      <c r="I649" s="39" t="s">
        <v>125</v>
      </c>
      <c r="J649" s="39"/>
      <c r="K649" s="39" t="s">
        <v>575</v>
      </c>
      <c r="L649" s="39"/>
      <c r="M649" s="39" t="s">
        <v>575</v>
      </c>
      <c r="N649" s="39"/>
      <c r="O649" s="39" t="s">
        <v>575</v>
      </c>
      <c r="P649" s="39"/>
      <c r="Q649" s="39" t="s">
        <v>575</v>
      </c>
      <c r="R649" s="39"/>
      <c r="S649" s="38">
        <f>(J649*'"Вес" ПИР'!$B$13+L649*'"Вес" ПИР'!$B$14+N649*'"Вес" ПИР'!$B$15+P649*'"Вес" ПИР'!$B$16+R649*'"Вес" ПИР'!$B$17)/100</f>
        <v>0</v>
      </c>
      <c r="T649" s="39" t="s">
        <v>127</v>
      </c>
      <c r="U649" s="39"/>
      <c r="V649" s="39" t="s">
        <v>1113</v>
      </c>
      <c r="W649" s="39"/>
      <c r="X649" s="72">
        <f>(U649*'"Вес" ПИР'!$B$22+W649*'"Вес" ПИР'!$B$23)/100</f>
        <v>0</v>
      </c>
      <c r="Y649" s="39"/>
      <c r="Z649" s="39"/>
      <c r="AA649" s="39"/>
      <c r="AB649" s="39"/>
      <c r="AC649" s="39"/>
      <c r="AD649" s="39"/>
      <c r="AE649" s="39"/>
      <c r="AF649" s="39"/>
      <c r="AG649" s="38">
        <f>(Z649*'"Вес" ПИР'!$B$28+AB649*'"Вес" ПИР'!$B$29+AD649*'"Вес" ПИР'!$B$30+AF649*'"Вес" ПИР'!$B$31)/100</f>
        <v>0</v>
      </c>
      <c r="AH649" s="39"/>
      <c r="AI649" s="39"/>
      <c r="AJ649" s="39"/>
      <c r="AK649" s="39"/>
      <c r="AL649" s="39"/>
      <c r="AM649" s="39"/>
      <c r="AN649" s="39"/>
      <c r="AO649" s="39"/>
      <c r="AP649" s="39" t="s">
        <v>575</v>
      </c>
      <c r="AQ649" s="39"/>
      <c r="AR649" s="39" t="s">
        <v>575</v>
      </c>
      <c r="AS649" s="39"/>
      <c r="AT649" s="39" t="s">
        <v>575</v>
      </c>
      <c r="AU649" s="39"/>
      <c r="AV649" s="39"/>
      <c r="AW649" s="39"/>
      <c r="AX649" s="39"/>
      <c r="AY649" s="39"/>
      <c r="AZ649" s="39"/>
      <c r="BA649" s="39"/>
      <c r="BB649" s="72">
        <f>(AI649*'"Вес" ПИР'!$B$36+AK649*'"Вес" ПИР'!$B$37+AM649*'"Вес" ПИР'!$B$38+AO649*'"Вес" ПИР'!$B$39+AQ649*'"Вес" ПИР'!$B$40+AS649*'"Вес" ПИР'!$B$41+AU649*'"Вес" ПИР'!$B$42+AW649*'"Вес" ПИР'!$B$43+AY649*'"Вес" ПИР'!$B$44+BA649*'"Вес" ПИР'!$B$45)/100</f>
        <v>0</v>
      </c>
      <c r="BC649" s="39" t="s">
        <v>575</v>
      </c>
      <c r="BD649" s="39"/>
      <c r="BE649" s="39" t="s">
        <v>575</v>
      </c>
      <c r="BF649" s="57"/>
      <c r="BG649" s="72">
        <f>(BD649*'"Вес" ПИР'!$B$50+BF649*'"Вес" ПИР'!$B$51)/100</f>
        <v>0</v>
      </c>
      <c r="BH649" s="39"/>
      <c r="BI649" s="72">
        <v>0</v>
      </c>
      <c r="BJ649" s="39"/>
      <c r="BK649" s="56">
        <v>46249</v>
      </c>
      <c r="BL649" s="38">
        <f>(S649*'"Вес" ПИР'!$B$3+X649*'"Вес" ПИР'!$B$4+AG649*'"Вес" ПИР'!$B$5+BB649*'"Вес" ПИР'!$B$6+BG649*'"Вес" ПИР'!$B$7+BI649*'"Вес" ПИР'!$B$8)/100</f>
        <v>0</v>
      </c>
    </row>
    <row r="650" spans="1:64" ht="28">
      <c r="A650" s="54"/>
      <c r="B650" s="54">
        <v>2026</v>
      </c>
      <c r="C650" s="39" t="s">
        <v>413</v>
      </c>
      <c r="D650" s="39">
        <v>276245700</v>
      </c>
      <c r="E650" s="39" t="s">
        <v>1026</v>
      </c>
      <c r="F650" s="39" t="s">
        <v>1111</v>
      </c>
      <c r="G650" s="39" t="s">
        <v>1164</v>
      </c>
      <c r="H650" s="39" t="s">
        <v>1166</v>
      </c>
      <c r="I650" s="39" t="s">
        <v>125</v>
      </c>
      <c r="J650" s="39"/>
      <c r="K650" s="39" t="s">
        <v>575</v>
      </c>
      <c r="L650" s="39"/>
      <c r="M650" s="39" t="s">
        <v>575</v>
      </c>
      <c r="N650" s="39"/>
      <c r="O650" s="39" t="s">
        <v>575</v>
      </c>
      <c r="P650" s="39"/>
      <c r="Q650" s="39" t="s">
        <v>575</v>
      </c>
      <c r="R650" s="39"/>
      <c r="S650" s="38">
        <f>(J650*'"Вес" ПИР'!$B$13+L650*'"Вес" ПИР'!$B$14+N650*'"Вес" ПИР'!$B$15+P650*'"Вес" ПИР'!$B$16+R650*'"Вес" ПИР'!$B$17)/100</f>
        <v>0</v>
      </c>
      <c r="T650" s="39" t="s">
        <v>127</v>
      </c>
      <c r="U650" s="39"/>
      <c r="V650" s="39" t="s">
        <v>1113</v>
      </c>
      <c r="W650" s="39"/>
      <c r="X650" s="72">
        <f>(U650*'"Вес" ПИР'!$B$22+W650*'"Вес" ПИР'!$B$23)/100</f>
        <v>0</v>
      </c>
      <c r="Y650" s="39"/>
      <c r="Z650" s="39"/>
      <c r="AA650" s="39"/>
      <c r="AB650" s="39"/>
      <c r="AC650" s="39"/>
      <c r="AD650" s="39"/>
      <c r="AE650" s="39"/>
      <c r="AF650" s="39"/>
      <c r="AG650" s="38">
        <f>(Z650*'"Вес" ПИР'!$B$28+AB650*'"Вес" ПИР'!$B$29+AD650*'"Вес" ПИР'!$B$30+AF650*'"Вес" ПИР'!$B$31)/100</f>
        <v>0</v>
      </c>
      <c r="AH650" s="39"/>
      <c r="AI650" s="39"/>
      <c r="AJ650" s="39"/>
      <c r="AK650" s="39"/>
      <c r="AL650" s="39"/>
      <c r="AM650" s="39"/>
      <c r="AN650" s="39"/>
      <c r="AO650" s="39"/>
      <c r="AP650" s="39" t="s">
        <v>575</v>
      </c>
      <c r="AQ650" s="39"/>
      <c r="AR650" s="39" t="s">
        <v>575</v>
      </c>
      <c r="AS650" s="39"/>
      <c r="AT650" s="39" t="s">
        <v>575</v>
      </c>
      <c r="AU650" s="39"/>
      <c r="AV650" s="39"/>
      <c r="AW650" s="39"/>
      <c r="AX650" s="39"/>
      <c r="AY650" s="39"/>
      <c r="AZ650" s="39"/>
      <c r="BA650" s="39"/>
      <c r="BB650" s="72">
        <f>(AI650*'"Вес" ПИР'!$B$36+AK650*'"Вес" ПИР'!$B$37+AM650*'"Вес" ПИР'!$B$38+AO650*'"Вес" ПИР'!$B$39+AQ650*'"Вес" ПИР'!$B$40+AS650*'"Вес" ПИР'!$B$41+AU650*'"Вес" ПИР'!$B$42+AW650*'"Вес" ПИР'!$B$43+AY650*'"Вес" ПИР'!$B$44+BA650*'"Вес" ПИР'!$B$45)/100</f>
        <v>0</v>
      </c>
      <c r="BC650" s="39" t="s">
        <v>575</v>
      </c>
      <c r="BD650" s="39"/>
      <c r="BE650" s="39" t="s">
        <v>575</v>
      </c>
      <c r="BF650" s="57"/>
      <c r="BG650" s="72">
        <f>(BD650*'"Вес" ПИР'!$B$50+BF650*'"Вес" ПИР'!$B$51)/100</f>
        <v>0</v>
      </c>
      <c r="BH650" s="39"/>
      <c r="BI650" s="72">
        <v>0</v>
      </c>
      <c r="BJ650" s="39"/>
      <c r="BK650" s="56">
        <v>46249</v>
      </c>
      <c r="BL650" s="38">
        <f>(S650*'"Вес" ПИР'!$B$3+X650*'"Вес" ПИР'!$B$4+AG650*'"Вес" ПИР'!$B$5+BB650*'"Вес" ПИР'!$B$6+BG650*'"Вес" ПИР'!$B$7+BI650*'"Вес" ПИР'!$B$8)/100</f>
        <v>0</v>
      </c>
    </row>
    <row r="651" spans="1:64" ht="28">
      <c r="A651" s="54"/>
      <c r="B651" s="54">
        <v>2026</v>
      </c>
      <c r="C651" s="39" t="s">
        <v>413</v>
      </c>
      <c r="D651" s="39">
        <v>274441300</v>
      </c>
      <c r="E651" s="39" t="s">
        <v>1026</v>
      </c>
      <c r="F651" s="39" t="s">
        <v>1077</v>
      </c>
      <c r="G651" s="39" t="s">
        <v>1084</v>
      </c>
      <c r="H651" s="39" t="s">
        <v>1167</v>
      </c>
      <c r="I651" s="39" t="s">
        <v>125</v>
      </c>
      <c r="J651" s="39"/>
      <c r="K651" s="39" t="s">
        <v>575</v>
      </c>
      <c r="L651" s="39"/>
      <c r="M651" s="39" t="s">
        <v>575</v>
      </c>
      <c r="N651" s="39"/>
      <c r="O651" s="39" t="s">
        <v>575</v>
      </c>
      <c r="P651" s="39"/>
      <c r="Q651" s="39" t="s">
        <v>575</v>
      </c>
      <c r="R651" s="39"/>
      <c r="S651" s="38">
        <f>(J651*'"Вес" ПИР'!$B$13+L651*'"Вес" ПИР'!$B$14+N651*'"Вес" ПИР'!$B$15+P651*'"Вес" ПИР'!$B$16+R651*'"Вес" ПИР'!$B$17)/100</f>
        <v>0</v>
      </c>
      <c r="T651" s="39" t="s">
        <v>127</v>
      </c>
      <c r="U651" s="39"/>
      <c r="V651" s="39" t="s">
        <v>573</v>
      </c>
      <c r="W651" s="39"/>
      <c r="X651" s="72">
        <f>(U651*'"Вес" ПИР'!$B$22+W651*'"Вес" ПИР'!$B$23)/100</f>
        <v>0</v>
      </c>
      <c r="Y651" s="39"/>
      <c r="Z651" s="39"/>
      <c r="AA651" s="39"/>
      <c r="AB651" s="39"/>
      <c r="AC651" s="39"/>
      <c r="AD651" s="39"/>
      <c r="AE651" s="39"/>
      <c r="AF651" s="39"/>
      <c r="AG651" s="38">
        <f>(Z651*'"Вес" ПИР'!$B$28+AB651*'"Вес" ПИР'!$B$29+AD651*'"Вес" ПИР'!$B$30+AF651*'"Вес" ПИР'!$B$31)/100</f>
        <v>0</v>
      </c>
      <c r="AH651" s="39"/>
      <c r="AI651" s="39"/>
      <c r="AJ651" s="39"/>
      <c r="AK651" s="39"/>
      <c r="AL651" s="39"/>
      <c r="AM651" s="39"/>
      <c r="AN651" s="39"/>
      <c r="AO651" s="39"/>
      <c r="AP651" s="39" t="s">
        <v>575</v>
      </c>
      <c r="AQ651" s="39"/>
      <c r="AR651" s="39" t="s">
        <v>575</v>
      </c>
      <c r="AS651" s="39"/>
      <c r="AT651" s="39" t="s">
        <v>575</v>
      </c>
      <c r="AU651" s="39"/>
      <c r="AV651" s="39"/>
      <c r="AW651" s="39"/>
      <c r="AX651" s="39"/>
      <c r="AY651" s="39"/>
      <c r="AZ651" s="39"/>
      <c r="BA651" s="39"/>
      <c r="BB651" s="72">
        <f>(AI651*'"Вес" ПИР'!$B$36+AK651*'"Вес" ПИР'!$B$37+AM651*'"Вес" ПИР'!$B$38+AO651*'"Вес" ПИР'!$B$39+AQ651*'"Вес" ПИР'!$B$40+AS651*'"Вес" ПИР'!$B$41+AU651*'"Вес" ПИР'!$B$42+AW651*'"Вес" ПИР'!$B$43+AY651*'"Вес" ПИР'!$B$44+BA651*'"Вес" ПИР'!$B$45)/100</f>
        <v>0</v>
      </c>
      <c r="BC651" s="39" t="s">
        <v>575</v>
      </c>
      <c r="BD651" s="39"/>
      <c r="BE651" s="39" t="s">
        <v>575</v>
      </c>
      <c r="BF651" s="57"/>
      <c r="BG651" s="72">
        <f>(BD651*'"Вес" ПИР'!$B$50+BF651*'"Вес" ПИР'!$B$51)/100</f>
        <v>0</v>
      </c>
      <c r="BH651" s="39"/>
      <c r="BI651" s="72">
        <v>0</v>
      </c>
      <c r="BJ651" s="39"/>
      <c r="BK651" s="56">
        <v>46249</v>
      </c>
      <c r="BL651" s="38">
        <f>(S651*'"Вес" ПИР'!$B$3+X651*'"Вес" ПИР'!$B$4+AG651*'"Вес" ПИР'!$B$5+BB651*'"Вес" ПИР'!$B$6+BG651*'"Вес" ПИР'!$B$7+BI651*'"Вес" ПИР'!$B$8)/100</f>
        <v>0</v>
      </c>
    </row>
    <row r="652" spans="1:64" ht="28">
      <c r="A652" s="54"/>
      <c r="B652" s="54">
        <v>2026</v>
      </c>
      <c r="C652" s="39" t="s">
        <v>413</v>
      </c>
      <c r="D652" s="39">
        <v>274455200</v>
      </c>
      <c r="E652" s="39" t="s">
        <v>1026</v>
      </c>
      <c r="F652" s="39" t="s">
        <v>1077</v>
      </c>
      <c r="G652" s="39" t="s">
        <v>1168</v>
      </c>
      <c r="H652" s="39" t="s">
        <v>1169</v>
      </c>
      <c r="I652" s="39" t="s">
        <v>125</v>
      </c>
      <c r="J652" s="39"/>
      <c r="K652" s="39" t="s">
        <v>575</v>
      </c>
      <c r="L652" s="39"/>
      <c r="M652" s="39" t="s">
        <v>575</v>
      </c>
      <c r="N652" s="39"/>
      <c r="O652" s="39" t="s">
        <v>575</v>
      </c>
      <c r="P652" s="39"/>
      <c r="Q652" s="39" t="s">
        <v>575</v>
      </c>
      <c r="R652" s="39"/>
      <c r="S652" s="38">
        <f>(J652*'"Вес" ПИР'!$B$13+L652*'"Вес" ПИР'!$B$14+N652*'"Вес" ПИР'!$B$15+P652*'"Вес" ПИР'!$B$16+R652*'"Вес" ПИР'!$B$17)/100</f>
        <v>0</v>
      </c>
      <c r="T652" s="39" t="s">
        <v>127</v>
      </c>
      <c r="U652" s="39"/>
      <c r="V652" s="39" t="s">
        <v>573</v>
      </c>
      <c r="W652" s="39"/>
      <c r="X652" s="72">
        <f>(U652*'"Вес" ПИР'!$B$22+W652*'"Вес" ПИР'!$B$23)/100</f>
        <v>0</v>
      </c>
      <c r="Y652" s="39"/>
      <c r="Z652" s="39"/>
      <c r="AA652" s="39"/>
      <c r="AB652" s="39"/>
      <c r="AC652" s="39"/>
      <c r="AD652" s="39"/>
      <c r="AE652" s="39"/>
      <c r="AF652" s="39"/>
      <c r="AG652" s="38">
        <f>(Z652*'"Вес" ПИР'!$B$28+AB652*'"Вес" ПИР'!$B$29+AD652*'"Вес" ПИР'!$B$30+AF652*'"Вес" ПИР'!$B$31)/100</f>
        <v>0</v>
      </c>
      <c r="AH652" s="39"/>
      <c r="AI652" s="39"/>
      <c r="AJ652" s="39"/>
      <c r="AK652" s="39"/>
      <c r="AL652" s="39"/>
      <c r="AM652" s="39"/>
      <c r="AN652" s="39"/>
      <c r="AO652" s="39"/>
      <c r="AP652" s="39" t="s">
        <v>575</v>
      </c>
      <c r="AQ652" s="39"/>
      <c r="AR652" s="39" t="s">
        <v>575</v>
      </c>
      <c r="AS652" s="39"/>
      <c r="AT652" s="39" t="s">
        <v>575</v>
      </c>
      <c r="AU652" s="39"/>
      <c r="AV652" s="39"/>
      <c r="AW652" s="39"/>
      <c r="AX652" s="39"/>
      <c r="AY652" s="39"/>
      <c r="AZ652" s="39"/>
      <c r="BA652" s="39"/>
      <c r="BB652" s="72">
        <f>(AI652*'"Вес" ПИР'!$B$36+AK652*'"Вес" ПИР'!$B$37+AM652*'"Вес" ПИР'!$B$38+AO652*'"Вес" ПИР'!$B$39+AQ652*'"Вес" ПИР'!$B$40+AS652*'"Вес" ПИР'!$B$41+AU652*'"Вес" ПИР'!$B$42+AW652*'"Вес" ПИР'!$B$43+AY652*'"Вес" ПИР'!$B$44+BA652*'"Вес" ПИР'!$B$45)/100</f>
        <v>0</v>
      </c>
      <c r="BC652" s="39" t="s">
        <v>575</v>
      </c>
      <c r="BD652" s="39"/>
      <c r="BE652" s="39" t="s">
        <v>575</v>
      </c>
      <c r="BF652" s="57"/>
      <c r="BG652" s="72">
        <f>(BD652*'"Вес" ПИР'!$B$50+BF652*'"Вес" ПИР'!$B$51)/100</f>
        <v>0</v>
      </c>
      <c r="BH652" s="39"/>
      <c r="BI652" s="72">
        <v>0</v>
      </c>
      <c r="BJ652" s="39"/>
      <c r="BK652" s="56">
        <v>46249</v>
      </c>
      <c r="BL652" s="38">
        <f>(S652*'"Вес" ПИР'!$B$3+X652*'"Вес" ПИР'!$B$4+AG652*'"Вес" ПИР'!$B$5+BB652*'"Вес" ПИР'!$B$6+BG652*'"Вес" ПИР'!$B$7+BI652*'"Вес" ПИР'!$B$8)/100</f>
        <v>0</v>
      </c>
    </row>
    <row r="653" spans="1:64" ht="28">
      <c r="A653" s="54"/>
      <c r="B653" s="54">
        <v>2026</v>
      </c>
      <c r="C653" s="39" t="s">
        <v>413</v>
      </c>
      <c r="D653" s="39">
        <v>274477300</v>
      </c>
      <c r="E653" s="39" t="s">
        <v>1026</v>
      </c>
      <c r="F653" s="39" t="s">
        <v>1077</v>
      </c>
      <c r="G653" s="39" t="s">
        <v>1170</v>
      </c>
      <c r="H653" s="39" t="s">
        <v>1171</v>
      </c>
      <c r="I653" s="39" t="s">
        <v>125</v>
      </c>
      <c r="J653" s="39"/>
      <c r="K653" s="39" t="s">
        <v>575</v>
      </c>
      <c r="L653" s="39"/>
      <c r="M653" s="39" t="s">
        <v>575</v>
      </c>
      <c r="N653" s="39"/>
      <c r="O653" s="39" t="s">
        <v>575</v>
      </c>
      <c r="P653" s="39"/>
      <c r="Q653" s="39" t="s">
        <v>575</v>
      </c>
      <c r="R653" s="39"/>
      <c r="S653" s="38">
        <f>(J653*'"Вес" ПИР'!$B$13+L653*'"Вес" ПИР'!$B$14+N653*'"Вес" ПИР'!$B$15+P653*'"Вес" ПИР'!$B$16+R653*'"Вес" ПИР'!$B$17)/100</f>
        <v>0</v>
      </c>
      <c r="T653" s="39" t="s">
        <v>127</v>
      </c>
      <c r="U653" s="39"/>
      <c r="V653" s="39" t="s">
        <v>573</v>
      </c>
      <c r="W653" s="39"/>
      <c r="X653" s="72">
        <f>(U653*'"Вес" ПИР'!$B$22+W653*'"Вес" ПИР'!$B$23)/100</f>
        <v>0</v>
      </c>
      <c r="Y653" s="39"/>
      <c r="Z653" s="39"/>
      <c r="AA653" s="39"/>
      <c r="AB653" s="39"/>
      <c r="AC653" s="39"/>
      <c r="AD653" s="39"/>
      <c r="AE653" s="39"/>
      <c r="AF653" s="39"/>
      <c r="AG653" s="38">
        <f>(Z653*'"Вес" ПИР'!$B$28+AB653*'"Вес" ПИР'!$B$29+AD653*'"Вес" ПИР'!$B$30+AF653*'"Вес" ПИР'!$B$31)/100</f>
        <v>0</v>
      </c>
      <c r="AH653" s="39"/>
      <c r="AI653" s="39"/>
      <c r="AJ653" s="39"/>
      <c r="AK653" s="39"/>
      <c r="AL653" s="39"/>
      <c r="AM653" s="39"/>
      <c r="AN653" s="39"/>
      <c r="AO653" s="39"/>
      <c r="AP653" s="39" t="s">
        <v>575</v>
      </c>
      <c r="AQ653" s="39"/>
      <c r="AR653" s="39" t="s">
        <v>575</v>
      </c>
      <c r="AS653" s="39"/>
      <c r="AT653" s="39" t="s">
        <v>575</v>
      </c>
      <c r="AU653" s="39"/>
      <c r="AV653" s="39"/>
      <c r="AW653" s="39"/>
      <c r="AX653" s="39"/>
      <c r="AY653" s="39"/>
      <c r="AZ653" s="39"/>
      <c r="BA653" s="39"/>
      <c r="BB653" s="72">
        <f>(AI653*'"Вес" ПИР'!$B$36+AK653*'"Вес" ПИР'!$B$37+AM653*'"Вес" ПИР'!$B$38+AO653*'"Вес" ПИР'!$B$39+AQ653*'"Вес" ПИР'!$B$40+AS653*'"Вес" ПИР'!$B$41+AU653*'"Вес" ПИР'!$B$42+AW653*'"Вес" ПИР'!$B$43+AY653*'"Вес" ПИР'!$B$44+BA653*'"Вес" ПИР'!$B$45)/100</f>
        <v>0</v>
      </c>
      <c r="BC653" s="39" t="s">
        <v>575</v>
      </c>
      <c r="BD653" s="39"/>
      <c r="BE653" s="39" t="s">
        <v>575</v>
      </c>
      <c r="BF653" s="57"/>
      <c r="BG653" s="72">
        <f>(BD653*'"Вес" ПИР'!$B$50+BF653*'"Вес" ПИР'!$B$51)/100</f>
        <v>0</v>
      </c>
      <c r="BH653" s="39"/>
      <c r="BI653" s="72">
        <v>0</v>
      </c>
      <c r="BJ653" s="39"/>
      <c r="BK653" s="56">
        <v>46249</v>
      </c>
      <c r="BL653" s="38">
        <f>(S653*'"Вес" ПИР'!$B$3+X653*'"Вес" ПИР'!$B$4+AG653*'"Вес" ПИР'!$B$5+BB653*'"Вес" ПИР'!$B$6+BG653*'"Вес" ПИР'!$B$7+BI653*'"Вес" ПИР'!$B$8)/100</f>
        <v>0</v>
      </c>
    </row>
    <row r="654" spans="1:64" ht="28">
      <c r="A654" s="54"/>
      <c r="B654" s="54">
        <v>2026</v>
      </c>
      <c r="C654" s="39" t="s">
        <v>413</v>
      </c>
      <c r="D654" s="39">
        <v>274430500</v>
      </c>
      <c r="E654" s="39" t="s">
        <v>1026</v>
      </c>
      <c r="F654" s="39" t="s">
        <v>1077</v>
      </c>
      <c r="G654" s="39" t="s">
        <v>1078</v>
      </c>
      <c r="H654" s="39" t="s">
        <v>1172</v>
      </c>
      <c r="I654" s="39" t="s">
        <v>125</v>
      </c>
      <c r="J654" s="39"/>
      <c r="K654" s="39" t="s">
        <v>575</v>
      </c>
      <c r="L654" s="39"/>
      <c r="M654" s="39" t="s">
        <v>575</v>
      </c>
      <c r="N654" s="39"/>
      <c r="O654" s="39" t="s">
        <v>575</v>
      </c>
      <c r="P654" s="39"/>
      <c r="Q654" s="39" t="s">
        <v>575</v>
      </c>
      <c r="R654" s="39"/>
      <c r="S654" s="38">
        <f>(J654*'"Вес" ПИР'!$B$13+L654*'"Вес" ПИР'!$B$14+N654*'"Вес" ПИР'!$B$15+P654*'"Вес" ПИР'!$B$16+R654*'"Вес" ПИР'!$B$17)/100</f>
        <v>0</v>
      </c>
      <c r="T654" s="39" t="s">
        <v>127</v>
      </c>
      <c r="U654" s="39"/>
      <c r="V654" s="39" t="s">
        <v>573</v>
      </c>
      <c r="W654" s="39"/>
      <c r="X654" s="72">
        <f>(U654*'"Вес" ПИР'!$B$22+W654*'"Вес" ПИР'!$B$23)/100</f>
        <v>0</v>
      </c>
      <c r="Y654" s="39"/>
      <c r="Z654" s="39"/>
      <c r="AA654" s="39"/>
      <c r="AB654" s="39"/>
      <c r="AC654" s="39"/>
      <c r="AD654" s="39"/>
      <c r="AE654" s="39"/>
      <c r="AF654" s="39"/>
      <c r="AG654" s="38">
        <f>(Z654*'"Вес" ПИР'!$B$28+AB654*'"Вес" ПИР'!$B$29+AD654*'"Вес" ПИР'!$B$30+AF654*'"Вес" ПИР'!$B$31)/100</f>
        <v>0</v>
      </c>
      <c r="AH654" s="39"/>
      <c r="AI654" s="39"/>
      <c r="AJ654" s="39"/>
      <c r="AK654" s="39"/>
      <c r="AL654" s="39"/>
      <c r="AM654" s="39"/>
      <c r="AN654" s="39"/>
      <c r="AO654" s="39"/>
      <c r="AP654" s="39" t="s">
        <v>575</v>
      </c>
      <c r="AQ654" s="39"/>
      <c r="AR654" s="39" t="s">
        <v>575</v>
      </c>
      <c r="AS654" s="39"/>
      <c r="AT654" s="39" t="s">
        <v>575</v>
      </c>
      <c r="AU654" s="39"/>
      <c r="AV654" s="39"/>
      <c r="AW654" s="39"/>
      <c r="AX654" s="39"/>
      <c r="AY654" s="39"/>
      <c r="AZ654" s="39"/>
      <c r="BA654" s="39"/>
      <c r="BB654" s="72">
        <f>(AI654*'"Вес" ПИР'!$B$36+AK654*'"Вес" ПИР'!$B$37+AM654*'"Вес" ПИР'!$B$38+AO654*'"Вес" ПИР'!$B$39+AQ654*'"Вес" ПИР'!$B$40+AS654*'"Вес" ПИР'!$B$41+AU654*'"Вес" ПИР'!$B$42+AW654*'"Вес" ПИР'!$B$43+AY654*'"Вес" ПИР'!$B$44+BA654*'"Вес" ПИР'!$B$45)/100</f>
        <v>0</v>
      </c>
      <c r="BC654" s="39" t="s">
        <v>575</v>
      </c>
      <c r="BD654" s="39"/>
      <c r="BE654" s="39" t="s">
        <v>575</v>
      </c>
      <c r="BF654" s="57"/>
      <c r="BG654" s="72">
        <f>(BD654*'"Вес" ПИР'!$B$50+BF654*'"Вес" ПИР'!$B$51)/100</f>
        <v>0</v>
      </c>
      <c r="BH654" s="39"/>
      <c r="BI654" s="72">
        <v>0</v>
      </c>
      <c r="BJ654" s="39"/>
      <c r="BK654" s="56">
        <v>46249</v>
      </c>
      <c r="BL654" s="38">
        <f>(S654*'"Вес" ПИР'!$B$3+X654*'"Вес" ПИР'!$B$4+AG654*'"Вес" ПИР'!$B$5+BB654*'"Вес" ПИР'!$B$6+BG654*'"Вес" ПИР'!$B$7+BI654*'"Вес" ПИР'!$B$8)/100</f>
        <v>0</v>
      </c>
    </row>
    <row r="655" spans="1:64" ht="28">
      <c r="A655" s="54"/>
      <c r="B655" s="54">
        <v>2026</v>
      </c>
      <c r="C655" s="39" t="s">
        <v>413</v>
      </c>
      <c r="D655" s="39">
        <v>274441600</v>
      </c>
      <c r="E655" s="39" t="s">
        <v>1026</v>
      </c>
      <c r="F655" s="39" t="s">
        <v>1077</v>
      </c>
      <c r="G655" s="39" t="s">
        <v>1084</v>
      </c>
      <c r="H655" s="39" t="s">
        <v>1173</v>
      </c>
      <c r="I655" s="39" t="s">
        <v>125</v>
      </c>
      <c r="J655" s="39"/>
      <c r="K655" s="39" t="s">
        <v>575</v>
      </c>
      <c r="L655" s="39"/>
      <c r="M655" s="39" t="s">
        <v>575</v>
      </c>
      <c r="N655" s="39"/>
      <c r="O655" s="39" t="s">
        <v>575</v>
      </c>
      <c r="P655" s="39"/>
      <c r="Q655" s="39" t="s">
        <v>575</v>
      </c>
      <c r="R655" s="39"/>
      <c r="S655" s="38">
        <f>(J655*'"Вес" ПИР'!$B$13+L655*'"Вес" ПИР'!$B$14+N655*'"Вес" ПИР'!$B$15+P655*'"Вес" ПИР'!$B$16+R655*'"Вес" ПИР'!$B$17)/100</f>
        <v>0</v>
      </c>
      <c r="T655" s="39" t="s">
        <v>127</v>
      </c>
      <c r="U655" s="39"/>
      <c r="V655" s="39" t="s">
        <v>573</v>
      </c>
      <c r="W655" s="39"/>
      <c r="X655" s="72">
        <f>(U655*'"Вес" ПИР'!$B$22+W655*'"Вес" ПИР'!$B$23)/100</f>
        <v>0</v>
      </c>
      <c r="Y655" s="39"/>
      <c r="Z655" s="39"/>
      <c r="AA655" s="39"/>
      <c r="AB655" s="39"/>
      <c r="AC655" s="39"/>
      <c r="AD655" s="39"/>
      <c r="AE655" s="39"/>
      <c r="AF655" s="39"/>
      <c r="AG655" s="38">
        <f>(Z655*'"Вес" ПИР'!$B$28+AB655*'"Вес" ПИР'!$B$29+AD655*'"Вес" ПИР'!$B$30+AF655*'"Вес" ПИР'!$B$31)/100</f>
        <v>0</v>
      </c>
      <c r="AH655" s="39"/>
      <c r="AI655" s="39"/>
      <c r="AJ655" s="39"/>
      <c r="AK655" s="39"/>
      <c r="AL655" s="39"/>
      <c r="AM655" s="39"/>
      <c r="AN655" s="39"/>
      <c r="AO655" s="39"/>
      <c r="AP655" s="39" t="s">
        <v>575</v>
      </c>
      <c r="AQ655" s="39"/>
      <c r="AR655" s="39" t="s">
        <v>575</v>
      </c>
      <c r="AS655" s="39"/>
      <c r="AT655" s="39" t="s">
        <v>575</v>
      </c>
      <c r="AU655" s="39"/>
      <c r="AV655" s="39"/>
      <c r="AW655" s="39"/>
      <c r="AX655" s="39"/>
      <c r="AY655" s="39"/>
      <c r="AZ655" s="39"/>
      <c r="BA655" s="39"/>
      <c r="BB655" s="72">
        <f>(AI655*'"Вес" ПИР'!$B$36+AK655*'"Вес" ПИР'!$B$37+AM655*'"Вес" ПИР'!$B$38+AO655*'"Вес" ПИР'!$B$39+AQ655*'"Вес" ПИР'!$B$40+AS655*'"Вес" ПИР'!$B$41+AU655*'"Вес" ПИР'!$B$42+AW655*'"Вес" ПИР'!$B$43+AY655*'"Вес" ПИР'!$B$44+BA655*'"Вес" ПИР'!$B$45)/100</f>
        <v>0</v>
      </c>
      <c r="BC655" s="39" t="s">
        <v>575</v>
      </c>
      <c r="BD655" s="39"/>
      <c r="BE655" s="39" t="s">
        <v>575</v>
      </c>
      <c r="BF655" s="57"/>
      <c r="BG655" s="72">
        <f>(BD655*'"Вес" ПИР'!$B$50+BF655*'"Вес" ПИР'!$B$51)/100</f>
        <v>0</v>
      </c>
      <c r="BH655" s="39"/>
      <c r="BI655" s="72">
        <v>0</v>
      </c>
      <c r="BJ655" s="39"/>
      <c r="BK655" s="56">
        <v>46249</v>
      </c>
      <c r="BL655" s="38">
        <f>(S655*'"Вес" ПИР'!$B$3+X655*'"Вес" ПИР'!$B$4+AG655*'"Вес" ПИР'!$B$5+BB655*'"Вес" ПИР'!$B$6+BG655*'"Вес" ПИР'!$B$7+BI655*'"Вес" ПИР'!$B$8)/100</f>
        <v>0</v>
      </c>
    </row>
    <row r="656" spans="1:64" ht="28">
      <c r="A656" s="54"/>
      <c r="B656" s="54">
        <v>2026</v>
      </c>
      <c r="C656" s="39" t="s">
        <v>413</v>
      </c>
      <c r="D656" s="39">
        <v>274479600</v>
      </c>
      <c r="E656" s="39" t="s">
        <v>1026</v>
      </c>
      <c r="F656" s="39" t="s">
        <v>1077</v>
      </c>
      <c r="G656" s="39" t="s">
        <v>1100</v>
      </c>
      <c r="H656" s="39" t="s">
        <v>1174</v>
      </c>
      <c r="I656" s="39" t="s">
        <v>125</v>
      </c>
      <c r="J656" s="39"/>
      <c r="K656" s="39" t="s">
        <v>575</v>
      </c>
      <c r="L656" s="39"/>
      <c r="M656" s="39" t="s">
        <v>575</v>
      </c>
      <c r="N656" s="39"/>
      <c r="O656" s="39" t="s">
        <v>575</v>
      </c>
      <c r="P656" s="39"/>
      <c r="Q656" s="39" t="s">
        <v>575</v>
      </c>
      <c r="R656" s="39"/>
      <c r="S656" s="38">
        <f>(J656*'"Вес" ПИР'!$B$13+L656*'"Вес" ПИР'!$B$14+N656*'"Вес" ПИР'!$B$15+P656*'"Вес" ПИР'!$B$16+R656*'"Вес" ПИР'!$B$17)/100</f>
        <v>0</v>
      </c>
      <c r="T656" s="39" t="s">
        <v>127</v>
      </c>
      <c r="U656" s="39"/>
      <c r="V656" s="39" t="s">
        <v>573</v>
      </c>
      <c r="W656" s="39"/>
      <c r="X656" s="72">
        <f>(U656*'"Вес" ПИР'!$B$22+W656*'"Вес" ПИР'!$B$23)/100</f>
        <v>0</v>
      </c>
      <c r="Y656" s="39"/>
      <c r="Z656" s="39"/>
      <c r="AA656" s="39"/>
      <c r="AB656" s="39"/>
      <c r="AC656" s="39"/>
      <c r="AD656" s="39"/>
      <c r="AE656" s="39"/>
      <c r="AF656" s="39"/>
      <c r="AG656" s="38">
        <f>(Z656*'"Вес" ПИР'!$B$28+AB656*'"Вес" ПИР'!$B$29+AD656*'"Вес" ПИР'!$B$30+AF656*'"Вес" ПИР'!$B$31)/100</f>
        <v>0</v>
      </c>
      <c r="AH656" s="39"/>
      <c r="AI656" s="39"/>
      <c r="AJ656" s="39"/>
      <c r="AK656" s="39"/>
      <c r="AL656" s="39"/>
      <c r="AM656" s="39"/>
      <c r="AN656" s="39"/>
      <c r="AO656" s="39"/>
      <c r="AP656" s="39" t="s">
        <v>575</v>
      </c>
      <c r="AQ656" s="39"/>
      <c r="AR656" s="39" t="s">
        <v>575</v>
      </c>
      <c r="AS656" s="39"/>
      <c r="AT656" s="39" t="s">
        <v>575</v>
      </c>
      <c r="AU656" s="39"/>
      <c r="AV656" s="39"/>
      <c r="AW656" s="39"/>
      <c r="AX656" s="39"/>
      <c r="AY656" s="39"/>
      <c r="AZ656" s="39"/>
      <c r="BA656" s="39"/>
      <c r="BB656" s="72">
        <f>(AI656*'"Вес" ПИР'!$B$36+AK656*'"Вес" ПИР'!$B$37+AM656*'"Вес" ПИР'!$B$38+AO656*'"Вес" ПИР'!$B$39+AQ656*'"Вес" ПИР'!$B$40+AS656*'"Вес" ПИР'!$B$41+AU656*'"Вес" ПИР'!$B$42+AW656*'"Вес" ПИР'!$B$43+AY656*'"Вес" ПИР'!$B$44+BA656*'"Вес" ПИР'!$B$45)/100</f>
        <v>0</v>
      </c>
      <c r="BC656" s="39" t="s">
        <v>575</v>
      </c>
      <c r="BD656" s="39"/>
      <c r="BE656" s="39" t="s">
        <v>575</v>
      </c>
      <c r="BF656" s="57"/>
      <c r="BG656" s="72">
        <f>(BD656*'"Вес" ПИР'!$B$50+BF656*'"Вес" ПИР'!$B$51)/100</f>
        <v>0</v>
      </c>
      <c r="BH656" s="39"/>
      <c r="BI656" s="72">
        <v>0</v>
      </c>
      <c r="BJ656" s="39"/>
      <c r="BK656" s="56">
        <v>46249</v>
      </c>
      <c r="BL656" s="38">
        <f>(S656*'"Вес" ПИР'!$B$3+X656*'"Вес" ПИР'!$B$4+AG656*'"Вес" ПИР'!$B$5+BB656*'"Вес" ПИР'!$B$6+BG656*'"Вес" ПИР'!$B$7+BI656*'"Вес" ПИР'!$B$8)/100</f>
        <v>0</v>
      </c>
    </row>
    <row r="657" spans="1:64" ht="28">
      <c r="A657" s="54"/>
      <c r="B657" s="54">
        <v>2026</v>
      </c>
      <c r="C657" s="39" t="s">
        <v>413</v>
      </c>
      <c r="D657" s="39">
        <v>276045400</v>
      </c>
      <c r="E657" s="39" t="s">
        <v>1026</v>
      </c>
      <c r="F657" s="39" t="s">
        <v>1104</v>
      </c>
      <c r="G657" s="39" t="s">
        <v>1175</v>
      </c>
      <c r="H657" s="39" t="s">
        <v>1176</v>
      </c>
      <c r="I657" s="39" t="s">
        <v>125</v>
      </c>
      <c r="J657" s="39"/>
      <c r="K657" s="39" t="s">
        <v>575</v>
      </c>
      <c r="L657" s="39"/>
      <c r="M657" s="39" t="s">
        <v>575</v>
      </c>
      <c r="N657" s="39"/>
      <c r="O657" s="39" t="s">
        <v>575</v>
      </c>
      <c r="P657" s="39"/>
      <c r="Q657" s="39" t="s">
        <v>575</v>
      </c>
      <c r="R657" s="39"/>
      <c r="S657" s="38">
        <f>(J657*'"Вес" ПИР'!$B$13+L657*'"Вес" ПИР'!$B$14+N657*'"Вес" ПИР'!$B$15+P657*'"Вес" ПИР'!$B$16+R657*'"Вес" ПИР'!$B$17)/100</f>
        <v>0</v>
      </c>
      <c r="T657" s="39" t="s">
        <v>573</v>
      </c>
      <c r="U657" s="39"/>
      <c r="V657" s="39" t="s">
        <v>1032</v>
      </c>
      <c r="W657" s="39"/>
      <c r="X657" s="72">
        <f>(U657*'"Вес" ПИР'!$B$22+W657*'"Вес" ПИР'!$B$23)/100</f>
        <v>0</v>
      </c>
      <c r="Y657" s="39"/>
      <c r="Z657" s="39"/>
      <c r="AA657" s="39"/>
      <c r="AB657" s="39"/>
      <c r="AC657" s="39"/>
      <c r="AD657" s="39"/>
      <c r="AE657" s="39"/>
      <c r="AF657" s="39"/>
      <c r="AG657" s="38">
        <f>(Z657*'"Вес" ПИР'!$B$28+AB657*'"Вес" ПИР'!$B$29+AD657*'"Вес" ПИР'!$B$30+AF657*'"Вес" ПИР'!$B$31)/100</f>
        <v>0</v>
      </c>
      <c r="AH657" s="39"/>
      <c r="AI657" s="39"/>
      <c r="AJ657" s="39"/>
      <c r="AK657" s="39"/>
      <c r="AL657" s="39"/>
      <c r="AM657" s="39"/>
      <c r="AN657" s="39"/>
      <c r="AO657" s="39"/>
      <c r="AP657" s="39" t="s">
        <v>575</v>
      </c>
      <c r="AQ657" s="39"/>
      <c r="AR657" s="39" t="s">
        <v>575</v>
      </c>
      <c r="AS657" s="39"/>
      <c r="AT657" s="39" t="s">
        <v>575</v>
      </c>
      <c r="AU657" s="39"/>
      <c r="AV657" s="39"/>
      <c r="AW657" s="39"/>
      <c r="AX657" s="39"/>
      <c r="AY657" s="39"/>
      <c r="AZ657" s="39"/>
      <c r="BA657" s="39"/>
      <c r="BB657" s="72">
        <f>(AI657*'"Вес" ПИР'!$B$36+AK657*'"Вес" ПИР'!$B$37+AM657*'"Вес" ПИР'!$B$38+AO657*'"Вес" ПИР'!$B$39+AQ657*'"Вес" ПИР'!$B$40+AS657*'"Вес" ПИР'!$B$41+AU657*'"Вес" ПИР'!$B$42+AW657*'"Вес" ПИР'!$B$43+AY657*'"Вес" ПИР'!$B$44+BA657*'"Вес" ПИР'!$B$45)/100</f>
        <v>0</v>
      </c>
      <c r="BC657" s="39" t="s">
        <v>575</v>
      </c>
      <c r="BD657" s="39"/>
      <c r="BE657" s="39" t="s">
        <v>575</v>
      </c>
      <c r="BF657" s="57"/>
      <c r="BG657" s="72">
        <f>(BD657*'"Вес" ПИР'!$B$50+BF657*'"Вес" ПИР'!$B$51)/100</f>
        <v>0</v>
      </c>
      <c r="BH657" s="39"/>
      <c r="BI657" s="72">
        <v>0</v>
      </c>
      <c r="BJ657" s="39"/>
      <c r="BK657" s="56">
        <v>46249</v>
      </c>
      <c r="BL657" s="38">
        <f>(S657*'"Вес" ПИР'!$B$3+X657*'"Вес" ПИР'!$B$4+AG657*'"Вес" ПИР'!$B$5+BB657*'"Вес" ПИР'!$B$6+BG657*'"Вес" ПИР'!$B$7+BI657*'"Вес" ПИР'!$B$8)/100</f>
        <v>0</v>
      </c>
    </row>
    <row r="658" spans="1:64" ht="28">
      <c r="A658" s="54"/>
      <c r="B658" s="54">
        <v>2026</v>
      </c>
      <c r="C658" s="39" t="s">
        <v>413</v>
      </c>
      <c r="D658" s="39">
        <v>276047500</v>
      </c>
      <c r="E658" s="39" t="s">
        <v>1026</v>
      </c>
      <c r="F658" s="39" t="s">
        <v>1104</v>
      </c>
      <c r="G658" s="39" t="s">
        <v>1177</v>
      </c>
      <c r="H658" s="39" t="s">
        <v>1178</v>
      </c>
      <c r="I658" s="39" t="s">
        <v>125</v>
      </c>
      <c r="J658" s="39"/>
      <c r="K658" s="39" t="s">
        <v>575</v>
      </c>
      <c r="L658" s="39"/>
      <c r="M658" s="39" t="s">
        <v>575</v>
      </c>
      <c r="N658" s="39"/>
      <c r="O658" s="39" t="s">
        <v>575</v>
      </c>
      <c r="P658" s="39"/>
      <c r="Q658" s="39" t="s">
        <v>575</v>
      </c>
      <c r="R658" s="39"/>
      <c r="S658" s="38">
        <f>(J658*'"Вес" ПИР'!$B$13+L658*'"Вес" ПИР'!$B$14+N658*'"Вес" ПИР'!$B$15+P658*'"Вес" ПИР'!$B$16+R658*'"Вес" ПИР'!$B$17)/100</f>
        <v>0</v>
      </c>
      <c r="T658" s="39" t="s">
        <v>573</v>
      </c>
      <c r="U658" s="39"/>
      <c r="V658" s="39" t="s">
        <v>1032</v>
      </c>
      <c r="W658" s="39"/>
      <c r="X658" s="72">
        <f>(U658*'"Вес" ПИР'!$B$22+W658*'"Вес" ПИР'!$B$23)/100</f>
        <v>0</v>
      </c>
      <c r="Y658" s="39"/>
      <c r="Z658" s="39"/>
      <c r="AA658" s="39"/>
      <c r="AB658" s="39"/>
      <c r="AC658" s="39"/>
      <c r="AD658" s="39"/>
      <c r="AE658" s="39"/>
      <c r="AF658" s="39"/>
      <c r="AG658" s="38">
        <f>(Z658*'"Вес" ПИР'!$B$28+AB658*'"Вес" ПИР'!$B$29+AD658*'"Вес" ПИР'!$B$30+AF658*'"Вес" ПИР'!$B$31)/100</f>
        <v>0</v>
      </c>
      <c r="AH658" s="39"/>
      <c r="AI658" s="39"/>
      <c r="AJ658" s="39"/>
      <c r="AK658" s="39"/>
      <c r="AL658" s="39"/>
      <c r="AM658" s="39"/>
      <c r="AN658" s="39"/>
      <c r="AO658" s="39"/>
      <c r="AP658" s="39" t="s">
        <v>575</v>
      </c>
      <c r="AQ658" s="39"/>
      <c r="AR658" s="39" t="s">
        <v>575</v>
      </c>
      <c r="AS658" s="39"/>
      <c r="AT658" s="39" t="s">
        <v>575</v>
      </c>
      <c r="AU658" s="39"/>
      <c r="AV658" s="39"/>
      <c r="AW658" s="39"/>
      <c r="AX658" s="39"/>
      <c r="AY658" s="39"/>
      <c r="AZ658" s="39"/>
      <c r="BA658" s="39"/>
      <c r="BB658" s="72">
        <f>(AI658*'"Вес" ПИР'!$B$36+AK658*'"Вес" ПИР'!$B$37+AM658*'"Вес" ПИР'!$B$38+AO658*'"Вес" ПИР'!$B$39+AQ658*'"Вес" ПИР'!$B$40+AS658*'"Вес" ПИР'!$B$41+AU658*'"Вес" ПИР'!$B$42+AW658*'"Вес" ПИР'!$B$43+AY658*'"Вес" ПИР'!$B$44+BA658*'"Вес" ПИР'!$B$45)/100</f>
        <v>0</v>
      </c>
      <c r="BC658" s="39" t="s">
        <v>575</v>
      </c>
      <c r="BD658" s="39"/>
      <c r="BE658" s="39" t="s">
        <v>575</v>
      </c>
      <c r="BF658" s="57"/>
      <c r="BG658" s="72">
        <f>(BD658*'"Вес" ПИР'!$B$50+BF658*'"Вес" ПИР'!$B$51)/100</f>
        <v>0</v>
      </c>
      <c r="BH658" s="39"/>
      <c r="BI658" s="72">
        <v>0</v>
      </c>
      <c r="BJ658" s="39"/>
      <c r="BK658" s="56">
        <v>46249</v>
      </c>
      <c r="BL658" s="38">
        <f>(S658*'"Вес" ПИР'!$B$3+X658*'"Вес" ПИР'!$B$4+AG658*'"Вес" ПИР'!$B$5+BB658*'"Вес" ПИР'!$B$6+BG658*'"Вес" ПИР'!$B$7+BI658*'"Вес" ПИР'!$B$8)/100</f>
        <v>0</v>
      </c>
    </row>
    <row r="659" spans="1:64" ht="28">
      <c r="A659" s="54"/>
      <c r="B659" s="54">
        <v>2026</v>
      </c>
      <c r="C659" s="39" t="s">
        <v>413</v>
      </c>
      <c r="D659" s="39">
        <v>276245300</v>
      </c>
      <c r="E659" s="39" t="s">
        <v>1026</v>
      </c>
      <c r="F659" s="39" t="s">
        <v>1111</v>
      </c>
      <c r="G659" s="39" t="s">
        <v>1164</v>
      </c>
      <c r="H659" s="39" t="s">
        <v>1179</v>
      </c>
      <c r="I659" s="39" t="s">
        <v>125</v>
      </c>
      <c r="J659" s="39"/>
      <c r="K659" s="39" t="s">
        <v>575</v>
      </c>
      <c r="L659" s="39"/>
      <c r="M659" s="39" t="s">
        <v>575</v>
      </c>
      <c r="N659" s="39"/>
      <c r="O659" s="39" t="s">
        <v>575</v>
      </c>
      <c r="P659" s="39"/>
      <c r="Q659" s="39" t="s">
        <v>575</v>
      </c>
      <c r="R659" s="39"/>
      <c r="S659" s="38">
        <f>(J659*'"Вес" ПИР'!$B$13+L659*'"Вес" ПИР'!$B$14+N659*'"Вес" ПИР'!$B$15+P659*'"Вес" ПИР'!$B$16+R659*'"Вес" ПИР'!$B$17)/100</f>
        <v>0</v>
      </c>
      <c r="T659" s="39" t="s">
        <v>127</v>
      </c>
      <c r="U659" s="39"/>
      <c r="V659" s="39" t="s">
        <v>1113</v>
      </c>
      <c r="W659" s="39"/>
      <c r="X659" s="72">
        <f>(U659*'"Вес" ПИР'!$B$22+W659*'"Вес" ПИР'!$B$23)/100</f>
        <v>0</v>
      </c>
      <c r="Y659" s="39"/>
      <c r="Z659" s="39"/>
      <c r="AA659" s="39"/>
      <c r="AB659" s="39"/>
      <c r="AC659" s="39"/>
      <c r="AD659" s="39"/>
      <c r="AE659" s="39"/>
      <c r="AF659" s="39"/>
      <c r="AG659" s="38">
        <f>(Z659*'"Вес" ПИР'!$B$28+AB659*'"Вес" ПИР'!$B$29+AD659*'"Вес" ПИР'!$B$30+AF659*'"Вес" ПИР'!$B$31)/100</f>
        <v>0</v>
      </c>
      <c r="AH659" s="39"/>
      <c r="AI659" s="39"/>
      <c r="AJ659" s="39"/>
      <c r="AK659" s="39"/>
      <c r="AL659" s="39"/>
      <c r="AM659" s="39"/>
      <c r="AN659" s="39"/>
      <c r="AO659" s="39"/>
      <c r="AP659" s="39" t="s">
        <v>575</v>
      </c>
      <c r="AQ659" s="39"/>
      <c r="AR659" s="39" t="s">
        <v>575</v>
      </c>
      <c r="AS659" s="39"/>
      <c r="AT659" s="39" t="s">
        <v>575</v>
      </c>
      <c r="AU659" s="39"/>
      <c r="AV659" s="39"/>
      <c r="AW659" s="39"/>
      <c r="AX659" s="39"/>
      <c r="AY659" s="39"/>
      <c r="AZ659" s="39"/>
      <c r="BA659" s="39"/>
      <c r="BB659" s="72">
        <f>(AI659*'"Вес" ПИР'!$B$36+AK659*'"Вес" ПИР'!$B$37+AM659*'"Вес" ПИР'!$B$38+AO659*'"Вес" ПИР'!$B$39+AQ659*'"Вес" ПИР'!$B$40+AS659*'"Вес" ПИР'!$B$41+AU659*'"Вес" ПИР'!$B$42+AW659*'"Вес" ПИР'!$B$43+AY659*'"Вес" ПИР'!$B$44+BA659*'"Вес" ПИР'!$B$45)/100</f>
        <v>0</v>
      </c>
      <c r="BC659" s="39" t="s">
        <v>575</v>
      </c>
      <c r="BD659" s="39"/>
      <c r="BE659" s="39" t="s">
        <v>575</v>
      </c>
      <c r="BF659" s="57"/>
      <c r="BG659" s="72">
        <f>(BD659*'"Вес" ПИР'!$B$50+BF659*'"Вес" ПИР'!$B$51)/100</f>
        <v>0</v>
      </c>
      <c r="BH659" s="39"/>
      <c r="BI659" s="72">
        <v>0</v>
      </c>
      <c r="BJ659" s="39"/>
      <c r="BK659" s="56">
        <v>46249</v>
      </c>
      <c r="BL659" s="38">
        <f>(S659*'"Вес" ПИР'!$B$3+X659*'"Вес" ПИР'!$B$4+AG659*'"Вес" ПИР'!$B$5+BB659*'"Вес" ПИР'!$B$6+BG659*'"Вес" ПИР'!$B$7+BI659*'"Вес" ПИР'!$B$8)/100</f>
        <v>0</v>
      </c>
    </row>
    <row r="660" spans="1:64" ht="28">
      <c r="A660" s="54"/>
      <c r="B660" s="54">
        <v>2026</v>
      </c>
      <c r="C660" s="39" t="s">
        <v>413</v>
      </c>
      <c r="D660" s="39">
        <v>276235300</v>
      </c>
      <c r="E660" s="39" t="s">
        <v>1026</v>
      </c>
      <c r="F660" s="39" t="s">
        <v>1111</v>
      </c>
      <c r="G660" s="39" t="s">
        <v>1115</v>
      </c>
      <c r="H660" s="39" t="s">
        <v>1180</v>
      </c>
      <c r="I660" s="39" t="s">
        <v>125</v>
      </c>
      <c r="J660" s="39"/>
      <c r="K660" s="39" t="s">
        <v>575</v>
      </c>
      <c r="L660" s="39"/>
      <c r="M660" s="39" t="s">
        <v>575</v>
      </c>
      <c r="N660" s="39"/>
      <c r="O660" s="39" t="s">
        <v>575</v>
      </c>
      <c r="P660" s="39"/>
      <c r="Q660" s="39" t="s">
        <v>575</v>
      </c>
      <c r="R660" s="39"/>
      <c r="S660" s="38">
        <f>(J660*'"Вес" ПИР'!$B$13+L660*'"Вес" ПИР'!$B$14+N660*'"Вес" ПИР'!$B$15+P660*'"Вес" ПИР'!$B$16+R660*'"Вес" ПИР'!$B$17)/100</f>
        <v>0</v>
      </c>
      <c r="T660" s="39" t="s">
        <v>127</v>
      </c>
      <c r="U660" s="39"/>
      <c r="V660" s="39" t="s">
        <v>1113</v>
      </c>
      <c r="W660" s="39"/>
      <c r="X660" s="72">
        <f>(U660*'"Вес" ПИР'!$B$22+W660*'"Вес" ПИР'!$B$23)/100</f>
        <v>0</v>
      </c>
      <c r="Y660" s="39"/>
      <c r="Z660" s="39"/>
      <c r="AA660" s="39"/>
      <c r="AB660" s="39"/>
      <c r="AC660" s="39"/>
      <c r="AD660" s="39"/>
      <c r="AE660" s="39"/>
      <c r="AF660" s="39"/>
      <c r="AG660" s="38">
        <f>(Z660*'"Вес" ПИР'!$B$28+AB660*'"Вес" ПИР'!$B$29+AD660*'"Вес" ПИР'!$B$30+AF660*'"Вес" ПИР'!$B$31)/100</f>
        <v>0</v>
      </c>
      <c r="AH660" s="39"/>
      <c r="AI660" s="39"/>
      <c r="AJ660" s="39"/>
      <c r="AK660" s="39"/>
      <c r="AL660" s="39"/>
      <c r="AM660" s="39"/>
      <c r="AN660" s="39"/>
      <c r="AO660" s="39"/>
      <c r="AP660" s="39" t="s">
        <v>575</v>
      </c>
      <c r="AQ660" s="39"/>
      <c r="AR660" s="39" t="s">
        <v>575</v>
      </c>
      <c r="AS660" s="39"/>
      <c r="AT660" s="39" t="s">
        <v>575</v>
      </c>
      <c r="AU660" s="39"/>
      <c r="AV660" s="39"/>
      <c r="AW660" s="39"/>
      <c r="AX660" s="39"/>
      <c r="AY660" s="39"/>
      <c r="AZ660" s="39"/>
      <c r="BA660" s="39"/>
      <c r="BB660" s="72">
        <f>(AI660*'"Вес" ПИР'!$B$36+AK660*'"Вес" ПИР'!$B$37+AM660*'"Вес" ПИР'!$B$38+AO660*'"Вес" ПИР'!$B$39+AQ660*'"Вес" ПИР'!$B$40+AS660*'"Вес" ПИР'!$B$41+AU660*'"Вес" ПИР'!$B$42+AW660*'"Вес" ПИР'!$B$43+AY660*'"Вес" ПИР'!$B$44+BA660*'"Вес" ПИР'!$B$45)/100</f>
        <v>0</v>
      </c>
      <c r="BC660" s="39" t="s">
        <v>575</v>
      </c>
      <c r="BD660" s="39"/>
      <c r="BE660" s="39" t="s">
        <v>575</v>
      </c>
      <c r="BF660" s="57"/>
      <c r="BG660" s="72">
        <f>(BD660*'"Вес" ПИР'!$B$50+BF660*'"Вес" ПИР'!$B$51)/100</f>
        <v>0</v>
      </c>
      <c r="BH660" s="39"/>
      <c r="BI660" s="72">
        <v>0</v>
      </c>
      <c r="BJ660" s="39"/>
      <c r="BK660" s="56">
        <v>46249</v>
      </c>
      <c r="BL660" s="38">
        <f>(S660*'"Вес" ПИР'!$B$3+X660*'"Вес" ПИР'!$B$4+AG660*'"Вес" ПИР'!$B$5+BB660*'"Вес" ПИР'!$B$6+BG660*'"Вес" ПИР'!$B$7+BI660*'"Вес" ПИР'!$B$8)/100</f>
        <v>0</v>
      </c>
    </row>
    <row r="661" spans="1:64" ht="28">
      <c r="A661" s="54"/>
      <c r="B661" s="54">
        <v>2026</v>
      </c>
      <c r="C661" s="39" t="s">
        <v>413</v>
      </c>
      <c r="D661" s="39">
        <v>274441400</v>
      </c>
      <c r="E661" s="39" t="s">
        <v>1026</v>
      </c>
      <c r="F661" s="39" t="s">
        <v>1077</v>
      </c>
      <c r="G661" s="39" t="s">
        <v>1084</v>
      </c>
      <c r="H661" s="39" t="s">
        <v>1181</v>
      </c>
      <c r="I661" s="39" t="s">
        <v>125</v>
      </c>
      <c r="J661" s="39"/>
      <c r="K661" s="39" t="s">
        <v>575</v>
      </c>
      <c r="L661" s="39"/>
      <c r="M661" s="39" t="s">
        <v>575</v>
      </c>
      <c r="N661" s="39"/>
      <c r="O661" s="39" t="s">
        <v>575</v>
      </c>
      <c r="P661" s="39"/>
      <c r="Q661" s="39" t="s">
        <v>575</v>
      </c>
      <c r="R661" s="39"/>
      <c r="S661" s="38">
        <f>(J661*'"Вес" ПИР'!$B$13+L661*'"Вес" ПИР'!$B$14+N661*'"Вес" ПИР'!$B$15+P661*'"Вес" ПИР'!$B$16+R661*'"Вес" ПИР'!$B$17)/100</f>
        <v>0</v>
      </c>
      <c r="T661" s="39" t="s">
        <v>127</v>
      </c>
      <c r="U661" s="39"/>
      <c r="V661" s="39" t="s">
        <v>573</v>
      </c>
      <c r="W661" s="39"/>
      <c r="X661" s="72">
        <f>(U661*'"Вес" ПИР'!$B$22+W661*'"Вес" ПИР'!$B$23)/100</f>
        <v>0</v>
      </c>
      <c r="Y661" s="39"/>
      <c r="Z661" s="39"/>
      <c r="AA661" s="39"/>
      <c r="AB661" s="39"/>
      <c r="AC661" s="39"/>
      <c r="AD661" s="39"/>
      <c r="AE661" s="39"/>
      <c r="AF661" s="39"/>
      <c r="AG661" s="38">
        <f>(Z661*'"Вес" ПИР'!$B$28+AB661*'"Вес" ПИР'!$B$29+AD661*'"Вес" ПИР'!$B$30+AF661*'"Вес" ПИР'!$B$31)/100</f>
        <v>0</v>
      </c>
      <c r="AH661" s="39"/>
      <c r="AI661" s="39"/>
      <c r="AJ661" s="39"/>
      <c r="AK661" s="39"/>
      <c r="AL661" s="39"/>
      <c r="AM661" s="39"/>
      <c r="AN661" s="39"/>
      <c r="AO661" s="39"/>
      <c r="AP661" s="39" t="s">
        <v>575</v>
      </c>
      <c r="AQ661" s="39"/>
      <c r="AR661" s="39" t="s">
        <v>575</v>
      </c>
      <c r="AS661" s="39"/>
      <c r="AT661" s="39" t="s">
        <v>575</v>
      </c>
      <c r="AU661" s="39"/>
      <c r="AV661" s="39"/>
      <c r="AW661" s="39"/>
      <c r="AX661" s="39"/>
      <c r="AY661" s="39"/>
      <c r="AZ661" s="39"/>
      <c r="BA661" s="39"/>
      <c r="BB661" s="72">
        <f>(AI661*'"Вес" ПИР'!$B$36+AK661*'"Вес" ПИР'!$B$37+AM661*'"Вес" ПИР'!$B$38+AO661*'"Вес" ПИР'!$B$39+AQ661*'"Вес" ПИР'!$B$40+AS661*'"Вес" ПИР'!$B$41+AU661*'"Вес" ПИР'!$B$42+AW661*'"Вес" ПИР'!$B$43+AY661*'"Вес" ПИР'!$B$44+BA661*'"Вес" ПИР'!$B$45)/100</f>
        <v>0</v>
      </c>
      <c r="BC661" s="39" t="s">
        <v>575</v>
      </c>
      <c r="BD661" s="39"/>
      <c r="BE661" s="39" t="s">
        <v>575</v>
      </c>
      <c r="BF661" s="57"/>
      <c r="BG661" s="72">
        <f>(BD661*'"Вес" ПИР'!$B$50+BF661*'"Вес" ПИР'!$B$51)/100</f>
        <v>0</v>
      </c>
      <c r="BH661" s="39"/>
      <c r="BI661" s="72">
        <v>0</v>
      </c>
      <c r="BJ661" s="39"/>
      <c r="BK661" s="56">
        <v>46249</v>
      </c>
      <c r="BL661" s="38">
        <f>(S661*'"Вес" ПИР'!$B$3+X661*'"Вес" ПИР'!$B$4+AG661*'"Вес" ПИР'!$B$5+BB661*'"Вес" ПИР'!$B$6+BG661*'"Вес" ПИР'!$B$7+BI661*'"Вес" ПИР'!$B$8)/100</f>
        <v>0</v>
      </c>
    </row>
    <row r="662" spans="1:64" ht="28">
      <c r="A662" s="54"/>
      <c r="B662" s="54">
        <v>2026</v>
      </c>
      <c r="C662" s="39" t="s">
        <v>413</v>
      </c>
      <c r="D662" s="39">
        <v>274465200</v>
      </c>
      <c r="E662" s="39" t="s">
        <v>1026</v>
      </c>
      <c r="F662" s="39" t="s">
        <v>1077</v>
      </c>
      <c r="G662" s="39" t="s">
        <v>1090</v>
      </c>
      <c r="H662" s="39" t="s">
        <v>1182</v>
      </c>
      <c r="I662" s="39" t="s">
        <v>125</v>
      </c>
      <c r="J662" s="39"/>
      <c r="K662" s="39" t="s">
        <v>575</v>
      </c>
      <c r="L662" s="39"/>
      <c r="M662" s="39" t="s">
        <v>575</v>
      </c>
      <c r="N662" s="39"/>
      <c r="O662" s="39" t="s">
        <v>575</v>
      </c>
      <c r="P662" s="39"/>
      <c r="Q662" s="39" t="s">
        <v>575</v>
      </c>
      <c r="R662" s="39"/>
      <c r="S662" s="38">
        <f>(J662*'"Вес" ПИР'!$B$13+L662*'"Вес" ПИР'!$B$14+N662*'"Вес" ПИР'!$B$15+P662*'"Вес" ПИР'!$B$16+R662*'"Вес" ПИР'!$B$17)/100</f>
        <v>0</v>
      </c>
      <c r="T662" s="39" t="s">
        <v>127</v>
      </c>
      <c r="U662" s="39"/>
      <c r="V662" s="39" t="s">
        <v>573</v>
      </c>
      <c r="W662" s="39"/>
      <c r="X662" s="72">
        <f>(U662*'"Вес" ПИР'!$B$22+W662*'"Вес" ПИР'!$B$23)/100</f>
        <v>0</v>
      </c>
      <c r="Y662" s="39"/>
      <c r="Z662" s="39"/>
      <c r="AA662" s="39"/>
      <c r="AB662" s="39"/>
      <c r="AC662" s="39"/>
      <c r="AD662" s="39"/>
      <c r="AE662" s="39"/>
      <c r="AF662" s="39"/>
      <c r="AG662" s="38">
        <f>(Z662*'"Вес" ПИР'!$B$28+AB662*'"Вес" ПИР'!$B$29+AD662*'"Вес" ПИР'!$B$30+AF662*'"Вес" ПИР'!$B$31)/100</f>
        <v>0</v>
      </c>
      <c r="AH662" s="39"/>
      <c r="AI662" s="39"/>
      <c r="AJ662" s="39"/>
      <c r="AK662" s="39"/>
      <c r="AL662" s="39"/>
      <c r="AM662" s="39"/>
      <c r="AN662" s="39"/>
      <c r="AO662" s="39"/>
      <c r="AP662" s="39" t="s">
        <v>575</v>
      </c>
      <c r="AQ662" s="39"/>
      <c r="AR662" s="39" t="s">
        <v>575</v>
      </c>
      <c r="AS662" s="39"/>
      <c r="AT662" s="39" t="s">
        <v>575</v>
      </c>
      <c r="AU662" s="39"/>
      <c r="AV662" s="39"/>
      <c r="AW662" s="39"/>
      <c r="AX662" s="39"/>
      <c r="AY662" s="39"/>
      <c r="AZ662" s="39"/>
      <c r="BA662" s="39"/>
      <c r="BB662" s="72">
        <f>(AI662*'"Вес" ПИР'!$B$36+AK662*'"Вес" ПИР'!$B$37+AM662*'"Вес" ПИР'!$B$38+AO662*'"Вес" ПИР'!$B$39+AQ662*'"Вес" ПИР'!$B$40+AS662*'"Вес" ПИР'!$B$41+AU662*'"Вес" ПИР'!$B$42+AW662*'"Вес" ПИР'!$B$43+AY662*'"Вес" ПИР'!$B$44+BA662*'"Вес" ПИР'!$B$45)/100</f>
        <v>0</v>
      </c>
      <c r="BC662" s="39" t="s">
        <v>575</v>
      </c>
      <c r="BD662" s="39"/>
      <c r="BE662" s="39" t="s">
        <v>575</v>
      </c>
      <c r="BF662" s="57"/>
      <c r="BG662" s="72">
        <f>(BD662*'"Вес" ПИР'!$B$50+BF662*'"Вес" ПИР'!$B$51)/100</f>
        <v>0</v>
      </c>
      <c r="BH662" s="39"/>
      <c r="BI662" s="72">
        <v>0</v>
      </c>
      <c r="BJ662" s="39"/>
      <c r="BK662" s="56">
        <v>46249</v>
      </c>
      <c r="BL662" s="38">
        <f>(S662*'"Вес" ПИР'!$B$3+X662*'"Вес" ПИР'!$B$4+AG662*'"Вес" ПИР'!$B$5+BB662*'"Вес" ПИР'!$B$6+BG662*'"Вес" ПИР'!$B$7+BI662*'"Вес" ПИР'!$B$8)/100</f>
        <v>0</v>
      </c>
    </row>
    <row r="663" spans="1:64" ht="28">
      <c r="A663" s="54"/>
      <c r="B663" s="54">
        <v>2026</v>
      </c>
      <c r="C663" s="39" t="s">
        <v>413</v>
      </c>
      <c r="D663" s="39">
        <v>274453200</v>
      </c>
      <c r="E663" s="39" t="s">
        <v>1026</v>
      </c>
      <c r="F663" s="39" t="s">
        <v>1077</v>
      </c>
      <c r="G663" s="39" t="s">
        <v>1086</v>
      </c>
      <c r="H663" s="39" t="s">
        <v>1183</v>
      </c>
      <c r="I663" s="39" t="s">
        <v>125</v>
      </c>
      <c r="J663" s="39"/>
      <c r="K663" s="39" t="s">
        <v>575</v>
      </c>
      <c r="L663" s="39"/>
      <c r="M663" s="39" t="s">
        <v>575</v>
      </c>
      <c r="N663" s="39"/>
      <c r="O663" s="39" t="s">
        <v>575</v>
      </c>
      <c r="P663" s="39"/>
      <c r="Q663" s="39" t="s">
        <v>575</v>
      </c>
      <c r="R663" s="39"/>
      <c r="S663" s="38">
        <f>(J663*'"Вес" ПИР'!$B$13+L663*'"Вес" ПИР'!$B$14+N663*'"Вес" ПИР'!$B$15+P663*'"Вес" ПИР'!$B$16+R663*'"Вес" ПИР'!$B$17)/100</f>
        <v>0</v>
      </c>
      <c r="T663" s="39" t="s">
        <v>127</v>
      </c>
      <c r="U663" s="39"/>
      <c r="V663" s="39" t="s">
        <v>573</v>
      </c>
      <c r="W663" s="39"/>
      <c r="X663" s="72">
        <f>(U663*'"Вес" ПИР'!$B$22+W663*'"Вес" ПИР'!$B$23)/100</f>
        <v>0</v>
      </c>
      <c r="Y663" s="39"/>
      <c r="Z663" s="39"/>
      <c r="AA663" s="39"/>
      <c r="AB663" s="39"/>
      <c r="AC663" s="39"/>
      <c r="AD663" s="39"/>
      <c r="AE663" s="39"/>
      <c r="AF663" s="39"/>
      <c r="AG663" s="38">
        <f>(Z663*'"Вес" ПИР'!$B$28+AB663*'"Вес" ПИР'!$B$29+AD663*'"Вес" ПИР'!$B$30+AF663*'"Вес" ПИР'!$B$31)/100</f>
        <v>0</v>
      </c>
      <c r="AH663" s="39"/>
      <c r="AI663" s="39"/>
      <c r="AJ663" s="39"/>
      <c r="AK663" s="39"/>
      <c r="AL663" s="39"/>
      <c r="AM663" s="39"/>
      <c r="AN663" s="39"/>
      <c r="AO663" s="39"/>
      <c r="AP663" s="39" t="s">
        <v>575</v>
      </c>
      <c r="AQ663" s="39"/>
      <c r="AR663" s="39" t="s">
        <v>575</v>
      </c>
      <c r="AS663" s="39"/>
      <c r="AT663" s="39" t="s">
        <v>575</v>
      </c>
      <c r="AU663" s="39"/>
      <c r="AV663" s="39"/>
      <c r="AW663" s="39"/>
      <c r="AX663" s="39"/>
      <c r="AY663" s="39"/>
      <c r="AZ663" s="39"/>
      <c r="BA663" s="39"/>
      <c r="BB663" s="72">
        <f>(AI663*'"Вес" ПИР'!$B$36+AK663*'"Вес" ПИР'!$B$37+AM663*'"Вес" ПИР'!$B$38+AO663*'"Вес" ПИР'!$B$39+AQ663*'"Вес" ПИР'!$B$40+AS663*'"Вес" ПИР'!$B$41+AU663*'"Вес" ПИР'!$B$42+AW663*'"Вес" ПИР'!$B$43+AY663*'"Вес" ПИР'!$B$44+BA663*'"Вес" ПИР'!$B$45)/100</f>
        <v>0</v>
      </c>
      <c r="BC663" s="39" t="s">
        <v>575</v>
      </c>
      <c r="BD663" s="39"/>
      <c r="BE663" s="39" t="s">
        <v>575</v>
      </c>
      <c r="BF663" s="57"/>
      <c r="BG663" s="72">
        <f>(BD663*'"Вес" ПИР'!$B$50+BF663*'"Вес" ПИР'!$B$51)/100</f>
        <v>0</v>
      </c>
      <c r="BH663" s="39"/>
      <c r="BI663" s="72">
        <v>0</v>
      </c>
      <c r="BJ663" s="39"/>
      <c r="BK663" s="56">
        <v>46249</v>
      </c>
      <c r="BL663" s="38">
        <f>(S663*'"Вес" ПИР'!$B$3+X663*'"Вес" ПИР'!$B$4+AG663*'"Вес" ПИР'!$B$5+BB663*'"Вес" ПИР'!$B$6+BG663*'"Вес" ПИР'!$B$7+BI663*'"Вес" ПИР'!$B$8)/100</f>
        <v>0</v>
      </c>
    </row>
    <row r="664" spans="1:64" ht="28">
      <c r="A664" s="54"/>
      <c r="B664" s="54">
        <v>2026</v>
      </c>
      <c r="C664" s="39" t="s">
        <v>413</v>
      </c>
      <c r="D664" s="39">
        <v>276233400</v>
      </c>
      <c r="E664" s="39" t="s">
        <v>1026</v>
      </c>
      <c r="F664" s="39" t="s">
        <v>1111</v>
      </c>
      <c r="G664" s="39" t="s">
        <v>1112</v>
      </c>
      <c r="H664" s="39" t="s">
        <v>1184</v>
      </c>
      <c r="I664" s="39" t="s">
        <v>125</v>
      </c>
      <c r="J664" s="39"/>
      <c r="K664" s="39" t="s">
        <v>575</v>
      </c>
      <c r="L664" s="39"/>
      <c r="M664" s="39" t="s">
        <v>575</v>
      </c>
      <c r="N664" s="39"/>
      <c r="O664" s="39" t="s">
        <v>575</v>
      </c>
      <c r="P664" s="39"/>
      <c r="Q664" s="39" t="s">
        <v>575</v>
      </c>
      <c r="R664" s="39"/>
      <c r="S664" s="38">
        <f>(J664*'"Вес" ПИР'!$B$13+L664*'"Вес" ПИР'!$B$14+N664*'"Вес" ПИР'!$B$15+P664*'"Вес" ПИР'!$B$16+R664*'"Вес" ПИР'!$B$17)/100</f>
        <v>0</v>
      </c>
      <c r="T664" s="39" t="s">
        <v>127</v>
      </c>
      <c r="U664" s="39"/>
      <c r="V664" s="39" t="s">
        <v>1113</v>
      </c>
      <c r="W664" s="39"/>
      <c r="X664" s="72">
        <f>(U664*'"Вес" ПИР'!$B$22+W664*'"Вес" ПИР'!$B$23)/100</f>
        <v>0</v>
      </c>
      <c r="Y664" s="39"/>
      <c r="Z664" s="39"/>
      <c r="AA664" s="39"/>
      <c r="AB664" s="39"/>
      <c r="AC664" s="39"/>
      <c r="AD664" s="39"/>
      <c r="AE664" s="39"/>
      <c r="AF664" s="39"/>
      <c r="AG664" s="38">
        <f>(Z664*'"Вес" ПИР'!$B$28+AB664*'"Вес" ПИР'!$B$29+AD664*'"Вес" ПИР'!$B$30+AF664*'"Вес" ПИР'!$B$31)/100</f>
        <v>0</v>
      </c>
      <c r="AH664" s="39"/>
      <c r="AI664" s="39"/>
      <c r="AJ664" s="39"/>
      <c r="AK664" s="39"/>
      <c r="AL664" s="39"/>
      <c r="AM664" s="39"/>
      <c r="AN664" s="39"/>
      <c r="AO664" s="39"/>
      <c r="AP664" s="39" t="s">
        <v>575</v>
      </c>
      <c r="AQ664" s="39"/>
      <c r="AR664" s="39" t="s">
        <v>575</v>
      </c>
      <c r="AS664" s="39"/>
      <c r="AT664" s="39" t="s">
        <v>575</v>
      </c>
      <c r="AU664" s="39"/>
      <c r="AV664" s="39"/>
      <c r="AW664" s="39"/>
      <c r="AX664" s="39"/>
      <c r="AY664" s="39"/>
      <c r="AZ664" s="39"/>
      <c r="BA664" s="39"/>
      <c r="BB664" s="72">
        <f>(AI664*'"Вес" ПИР'!$B$36+AK664*'"Вес" ПИР'!$B$37+AM664*'"Вес" ПИР'!$B$38+AO664*'"Вес" ПИР'!$B$39+AQ664*'"Вес" ПИР'!$B$40+AS664*'"Вес" ПИР'!$B$41+AU664*'"Вес" ПИР'!$B$42+AW664*'"Вес" ПИР'!$B$43+AY664*'"Вес" ПИР'!$B$44+BA664*'"Вес" ПИР'!$B$45)/100</f>
        <v>0</v>
      </c>
      <c r="BC664" s="39" t="s">
        <v>575</v>
      </c>
      <c r="BD664" s="39"/>
      <c r="BE664" s="39" t="s">
        <v>575</v>
      </c>
      <c r="BF664" s="57"/>
      <c r="BG664" s="72">
        <f>(BD664*'"Вес" ПИР'!$B$50+BF664*'"Вес" ПИР'!$B$51)/100</f>
        <v>0</v>
      </c>
      <c r="BH664" s="39"/>
      <c r="BI664" s="72">
        <v>0</v>
      </c>
      <c r="BJ664" s="39"/>
      <c r="BK664" s="56">
        <v>46249</v>
      </c>
      <c r="BL664" s="38">
        <f>(S664*'"Вес" ПИР'!$B$3+X664*'"Вес" ПИР'!$B$4+AG664*'"Вес" ПИР'!$B$5+BB664*'"Вес" ПИР'!$B$6+BG664*'"Вес" ПИР'!$B$7+BI664*'"Вес" ПИР'!$B$8)/100</f>
        <v>0</v>
      </c>
    </row>
    <row r="665" spans="1:64" ht="28">
      <c r="A665" s="54"/>
      <c r="B665" s="54">
        <v>2026</v>
      </c>
      <c r="C665" s="39" t="s">
        <v>413</v>
      </c>
      <c r="D665" s="39">
        <v>276239400</v>
      </c>
      <c r="E665" s="39" t="s">
        <v>1026</v>
      </c>
      <c r="F665" s="39" t="s">
        <v>1111</v>
      </c>
      <c r="G665" s="39" t="s">
        <v>1185</v>
      </c>
      <c r="H665" s="39" t="s">
        <v>1186</v>
      </c>
      <c r="I665" s="39" t="s">
        <v>125</v>
      </c>
      <c r="J665" s="39"/>
      <c r="K665" s="39" t="s">
        <v>575</v>
      </c>
      <c r="L665" s="39"/>
      <c r="M665" s="39" t="s">
        <v>575</v>
      </c>
      <c r="N665" s="39"/>
      <c r="O665" s="39" t="s">
        <v>575</v>
      </c>
      <c r="P665" s="39"/>
      <c r="Q665" s="39" t="s">
        <v>575</v>
      </c>
      <c r="R665" s="39"/>
      <c r="S665" s="38">
        <f>(J665*'"Вес" ПИР'!$B$13+L665*'"Вес" ПИР'!$B$14+N665*'"Вес" ПИР'!$B$15+P665*'"Вес" ПИР'!$B$16+R665*'"Вес" ПИР'!$B$17)/100</f>
        <v>0</v>
      </c>
      <c r="T665" s="39" t="s">
        <v>127</v>
      </c>
      <c r="U665" s="39"/>
      <c r="V665" s="39" t="s">
        <v>1113</v>
      </c>
      <c r="W665" s="39"/>
      <c r="X665" s="72">
        <f>(U665*'"Вес" ПИР'!$B$22+W665*'"Вес" ПИР'!$B$23)/100</f>
        <v>0</v>
      </c>
      <c r="Y665" s="39"/>
      <c r="Z665" s="39"/>
      <c r="AA665" s="39"/>
      <c r="AB665" s="39"/>
      <c r="AC665" s="39"/>
      <c r="AD665" s="39"/>
      <c r="AE665" s="39"/>
      <c r="AF665" s="39"/>
      <c r="AG665" s="38">
        <f>(Z665*'"Вес" ПИР'!$B$28+AB665*'"Вес" ПИР'!$B$29+AD665*'"Вес" ПИР'!$B$30+AF665*'"Вес" ПИР'!$B$31)/100</f>
        <v>0</v>
      </c>
      <c r="AH665" s="39"/>
      <c r="AI665" s="39"/>
      <c r="AJ665" s="39"/>
      <c r="AK665" s="39"/>
      <c r="AL665" s="39"/>
      <c r="AM665" s="39"/>
      <c r="AN665" s="39"/>
      <c r="AO665" s="39"/>
      <c r="AP665" s="39" t="s">
        <v>575</v>
      </c>
      <c r="AQ665" s="39"/>
      <c r="AR665" s="39" t="s">
        <v>575</v>
      </c>
      <c r="AS665" s="39"/>
      <c r="AT665" s="39" t="s">
        <v>575</v>
      </c>
      <c r="AU665" s="39"/>
      <c r="AV665" s="39"/>
      <c r="AW665" s="39"/>
      <c r="AX665" s="39"/>
      <c r="AY665" s="39"/>
      <c r="AZ665" s="39"/>
      <c r="BA665" s="39"/>
      <c r="BB665" s="72">
        <f>(AI665*'"Вес" ПИР'!$B$36+AK665*'"Вес" ПИР'!$B$37+AM665*'"Вес" ПИР'!$B$38+AO665*'"Вес" ПИР'!$B$39+AQ665*'"Вес" ПИР'!$B$40+AS665*'"Вес" ПИР'!$B$41+AU665*'"Вес" ПИР'!$B$42+AW665*'"Вес" ПИР'!$B$43+AY665*'"Вес" ПИР'!$B$44+BA665*'"Вес" ПИР'!$B$45)/100</f>
        <v>0</v>
      </c>
      <c r="BC665" s="39" t="s">
        <v>575</v>
      </c>
      <c r="BD665" s="39"/>
      <c r="BE665" s="39" t="s">
        <v>575</v>
      </c>
      <c r="BF665" s="57"/>
      <c r="BG665" s="72">
        <f>(BD665*'"Вес" ПИР'!$B$50+BF665*'"Вес" ПИР'!$B$51)/100</f>
        <v>0</v>
      </c>
      <c r="BH665" s="39"/>
      <c r="BI665" s="72">
        <v>0</v>
      </c>
      <c r="BJ665" s="39"/>
      <c r="BK665" s="56">
        <v>46249</v>
      </c>
      <c r="BL665" s="38">
        <f>(S665*'"Вес" ПИР'!$B$3+X665*'"Вес" ПИР'!$B$4+AG665*'"Вес" ПИР'!$B$5+BB665*'"Вес" ПИР'!$B$6+BG665*'"Вес" ПИР'!$B$7+BI665*'"Вес" ПИР'!$B$8)/100</f>
        <v>0</v>
      </c>
    </row>
    <row r="666" spans="1:64" ht="28">
      <c r="A666" s="54"/>
      <c r="B666" s="54">
        <v>2026</v>
      </c>
      <c r="C666" s="39" t="s">
        <v>413</v>
      </c>
      <c r="D666" s="39">
        <v>276253200</v>
      </c>
      <c r="E666" s="39" t="s">
        <v>1026</v>
      </c>
      <c r="F666" s="39" t="s">
        <v>1111</v>
      </c>
      <c r="G666" s="39" t="s">
        <v>1118</v>
      </c>
      <c r="H666" s="39" t="s">
        <v>1187</v>
      </c>
      <c r="I666" s="39" t="s">
        <v>125</v>
      </c>
      <c r="J666" s="39"/>
      <c r="K666" s="39" t="s">
        <v>575</v>
      </c>
      <c r="L666" s="39"/>
      <c r="M666" s="39" t="s">
        <v>575</v>
      </c>
      <c r="N666" s="39"/>
      <c r="O666" s="39" t="s">
        <v>575</v>
      </c>
      <c r="P666" s="39"/>
      <c r="Q666" s="39" t="s">
        <v>575</v>
      </c>
      <c r="R666" s="39"/>
      <c r="S666" s="38">
        <f>(J666*'"Вес" ПИР'!$B$13+L666*'"Вес" ПИР'!$B$14+N666*'"Вес" ПИР'!$B$15+P666*'"Вес" ПИР'!$B$16+R666*'"Вес" ПИР'!$B$17)/100</f>
        <v>0</v>
      </c>
      <c r="T666" s="39" t="s">
        <v>127</v>
      </c>
      <c r="U666" s="39"/>
      <c r="V666" s="39" t="s">
        <v>1113</v>
      </c>
      <c r="W666" s="39"/>
      <c r="X666" s="72">
        <f>(U666*'"Вес" ПИР'!$B$22+W666*'"Вес" ПИР'!$B$23)/100</f>
        <v>0</v>
      </c>
      <c r="Y666" s="39"/>
      <c r="Z666" s="39"/>
      <c r="AA666" s="39"/>
      <c r="AB666" s="39"/>
      <c r="AC666" s="39"/>
      <c r="AD666" s="39"/>
      <c r="AE666" s="39"/>
      <c r="AF666" s="39"/>
      <c r="AG666" s="38">
        <f>(Z666*'"Вес" ПИР'!$B$28+AB666*'"Вес" ПИР'!$B$29+AD666*'"Вес" ПИР'!$B$30+AF666*'"Вес" ПИР'!$B$31)/100</f>
        <v>0</v>
      </c>
      <c r="AH666" s="39"/>
      <c r="AI666" s="39"/>
      <c r="AJ666" s="39"/>
      <c r="AK666" s="39"/>
      <c r="AL666" s="39"/>
      <c r="AM666" s="39"/>
      <c r="AN666" s="39"/>
      <c r="AO666" s="39"/>
      <c r="AP666" s="39" t="s">
        <v>575</v>
      </c>
      <c r="AQ666" s="39"/>
      <c r="AR666" s="39" t="s">
        <v>575</v>
      </c>
      <c r="AS666" s="39"/>
      <c r="AT666" s="39" t="s">
        <v>575</v>
      </c>
      <c r="AU666" s="39"/>
      <c r="AV666" s="39"/>
      <c r="AW666" s="39"/>
      <c r="AX666" s="39"/>
      <c r="AY666" s="39"/>
      <c r="AZ666" s="39"/>
      <c r="BA666" s="39"/>
      <c r="BB666" s="72">
        <f>(AI666*'"Вес" ПИР'!$B$36+AK666*'"Вес" ПИР'!$B$37+AM666*'"Вес" ПИР'!$B$38+AO666*'"Вес" ПИР'!$B$39+AQ666*'"Вес" ПИР'!$B$40+AS666*'"Вес" ПИР'!$B$41+AU666*'"Вес" ПИР'!$B$42+AW666*'"Вес" ПИР'!$B$43+AY666*'"Вес" ПИР'!$B$44+BA666*'"Вес" ПИР'!$B$45)/100</f>
        <v>0</v>
      </c>
      <c r="BC666" s="39" t="s">
        <v>575</v>
      </c>
      <c r="BD666" s="39"/>
      <c r="BE666" s="39" t="s">
        <v>575</v>
      </c>
      <c r="BF666" s="57"/>
      <c r="BG666" s="72">
        <f>(BD666*'"Вес" ПИР'!$B$50+BF666*'"Вес" ПИР'!$B$51)/100</f>
        <v>0</v>
      </c>
      <c r="BH666" s="39"/>
      <c r="BI666" s="72">
        <v>0</v>
      </c>
      <c r="BJ666" s="39"/>
      <c r="BK666" s="56">
        <v>46249</v>
      </c>
      <c r="BL666" s="38">
        <f>(S666*'"Вес" ПИР'!$B$3+X666*'"Вес" ПИР'!$B$4+AG666*'"Вес" ПИР'!$B$5+BB666*'"Вес" ПИР'!$B$6+BG666*'"Вес" ПИР'!$B$7+BI666*'"Вес" ПИР'!$B$8)/100</f>
        <v>0</v>
      </c>
    </row>
    <row r="667" spans="1:64" ht="28">
      <c r="A667" s="54"/>
      <c r="B667" s="54">
        <v>2026</v>
      </c>
      <c r="C667" s="39" t="s">
        <v>413</v>
      </c>
      <c r="D667" s="39">
        <v>276253300</v>
      </c>
      <c r="E667" s="39" t="s">
        <v>1026</v>
      </c>
      <c r="F667" s="39" t="s">
        <v>1111</v>
      </c>
      <c r="G667" s="39" t="s">
        <v>1118</v>
      </c>
      <c r="H667" s="39" t="s">
        <v>1188</v>
      </c>
      <c r="I667" s="39" t="s">
        <v>125</v>
      </c>
      <c r="J667" s="39"/>
      <c r="K667" s="39" t="s">
        <v>575</v>
      </c>
      <c r="L667" s="39"/>
      <c r="M667" s="39" t="s">
        <v>575</v>
      </c>
      <c r="N667" s="39"/>
      <c r="O667" s="39" t="s">
        <v>575</v>
      </c>
      <c r="P667" s="39"/>
      <c r="Q667" s="39" t="s">
        <v>575</v>
      </c>
      <c r="R667" s="39"/>
      <c r="S667" s="38">
        <f>(J667*'"Вес" ПИР'!$B$13+L667*'"Вес" ПИР'!$B$14+N667*'"Вес" ПИР'!$B$15+P667*'"Вес" ПИР'!$B$16+R667*'"Вес" ПИР'!$B$17)/100</f>
        <v>0</v>
      </c>
      <c r="T667" s="39" t="s">
        <v>127</v>
      </c>
      <c r="U667" s="39"/>
      <c r="V667" s="39" t="s">
        <v>1113</v>
      </c>
      <c r="W667" s="39"/>
      <c r="X667" s="72">
        <f>(U667*'"Вес" ПИР'!$B$22+W667*'"Вес" ПИР'!$B$23)/100</f>
        <v>0</v>
      </c>
      <c r="Y667" s="39"/>
      <c r="Z667" s="39"/>
      <c r="AA667" s="39"/>
      <c r="AB667" s="39"/>
      <c r="AC667" s="39"/>
      <c r="AD667" s="39"/>
      <c r="AE667" s="39"/>
      <c r="AF667" s="39"/>
      <c r="AG667" s="38">
        <f>(Z667*'"Вес" ПИР'!$B$28+AB667*'"Вес" ПИР'!$B$29+AD667*'"Вес" ПИР'!$B$30+AF667*'"Вес" ПИР'!$B$31)/100</f>
        <v>0</v>
      </c>
      <c r="AH667" s="39"/>
      <c r="AI667" s="39"/>
      <c r="AJ667" s="39"/>
      <c r="AK667" s="39"/>
      <c r="AL667" s="39"/>
      <c r="AM667" s="39"/>
      <c r="AN667" s="39"/>
      <c r="AO667" s="39"/>
      <c r="AP667" s="39" t="s">
        <v>575</v>
      </c>
      <c r="AQ667" s="39"/>
      <c r="AR667" s="39" t="s">
        <v>575</v>
      </c>
      <c r="AS667" s="39"/>
      <c r="AT667" s="39" t="s">
        <v>575</v>
      </c>
      <c r="AU667" s="39"/>
      <c r="AV667" s="39"/>
      <c r="AW667" s="39"/>
      <c r="AX667" s="39"/>
      <c r="AY667" s="39"/>
      <c r="AZ667" s="39"/>
      <c r="BA667" s="39"/>
      <c r="BB667" s="72">
        <f>(AI667*'"Вес" ПИР'!$B$36+AK667*'"Вес" ПИР'!$B$37+AM667*'"Вес" ПИР'!$B$38+AO667*'"Вес" ПИР'!$B$39+AQ667*'"Вес" ПИР'!$B$40+AS667*'"Вес" ПИР'!$B$41+AU667*'"Вес" ПИР'!$B$42+AW667*'"Вес" ПИР'!$B$43+AY667*'"Вес" ПИР'!$B$44+BA667*'"Вес" ПИР'!$B$45)/100</f>
        <v>0</v>
      </c>
      <c r="BC667" s="39" t="s">
        <v>575</v>
      </c>
      <c r="BD667" s="39"/>
      <c r="BE667" s="39" t="s">
        <v>575</v>
      </c>
      <c r="BF667" s="57"/>
      <c r="BG667" s="72">
        <f>(BD667*'"Вес" ПИР'!$B$50+BF667*'"Вес" ПИР'!$B$51)/100</f>
        <v>0</v>
      </c>
      <c r="BH667" s="39"/>
      <c r="BI667" s="72">
        <v>0</v>
      </c>
      <c r="BJ667" s="39"/>
      <c r="BK667" s="56">
        <v>46249</v>
      </c>
      <c r="BL667" s="38">
        <f>(S667*'"Вес" ПИР'!$B$3+X667*'"Вес" ПИР'!$B$4+AG667*'"Вес" ПИР'!$B$5+BB667*'"Вес" ПИР'!$B$6+BG667*'"Вес" ПИР'!$B$7+BI667*'"Вес" ПИР'!$B$8)/100</f>
        <v>0</v>
      </c>
    </row>
    <row r="668" spans="1:64" ht="28">
      <c r="A668" s="54"/>
      <c r="B668" s="54">
        <v>2026</v>
      </c>
      <c r="C668" s="39" t="s">
        <v>413</v>
      </c>
      <c r="D668" s="39">
        <v>276275200</v>
      </c>
      <c r="E668" s="39" t="s">
        <v>1026</v>
      </c>
      <c r="F668" s="39" t="s">
        <v>1111</v>
      </c>
      <c r="G668" s="39" t="s">
        <v>1124</v>
      </c>
      <c r="H668" s="39" t="s">
        <v>1189</v>
      </c>
      <c r="I668" s="39" t="s">
        <v>125</v>
      </c>
      <c r="J668" s="39"/>
      <c r="K668" s="39" t="s">
        <v>575</v>
      </c>
      <c r="L668" s="39"/>
      <c r="M668" s="39" t="s">
        <v>575</v>
      </c>
      <c r="N668" s="39"/>
      <c r="O668" s="39" t="s">
        <v>575</v>
      </c>
      <c r="P668" s="39"/>
      <c r="Q668" s="39" t="s">
        <v>575</v>
      </c>
      <c r="R668" s="39"/>
      <c r="S668" s="38">
        <f>(J668*'"Вес" ПИР'!$B$13+L668*'"Вес" ПИР'!$B$14+N668*'"Вес" ПИР'!$B$15+P668*'"Вес" ПИР'!$B$16+R668*'"Вес" ПИР'!$B$17)/100</f>
        <v>0</v>
      </c>
      <c r="T668" s="39" t="s">
        <v>127</v>
      </c>
      <c r="U668" s="39"/>
      <c r="V668" s="39" t="s">
        <v>1113</v>
      </c>
      <c r="W668" s="39"/>
      <c r="X668" s="72">
        <f>(U668*'"Вес" ПИР'!$B$22+W668*'"Вес" ПИР'!$B$23)/100</f>
        <v>0</v>
      </c>
      <c r="Y668" s="39"/>
      <c r="Z668" s="39"/>
      <c r="AA668" s="39"/>
      <c r="AB668" s="39"/>
      <c r="AC668" s="39"/>
      <c r="AD668" s="39"/>
      <c r="AE668" s="39"/>
      <c r="AF668" s="39"/>
      <c r="AG668" s="38">
        <f>(Z668*'"Вес" ПИР'!$B$28+AB668*'"Вес" ПИР'!$B$29+AD668*'"Вес" ПИР'!$B$30+AF668*'"Вес" ПИР'!$B$31)/100</f>
        <v>0</v>
      </c>
      <c r="AH668" s="39"/>
      <c r="AI668" s="39"/>
      <c r="AJ668" s="39"/>
      <c r="AK668" s="39"/>
      <c r="AL668" s="39"/>
      <c r="AM668" s="39"/>
      <c r="AN668" s="39"/>
      <c r="AO668" s="39"/>
      <c r="AP668" s="39" t="s">
        <v>575</v>
      </c>
      <c r="AQ668" s="39"/>
      <c r="AR668" s="39" t="s">
        <v>575</v>
      </c>
      <c r="AS668" s="39"/>
      <c r="AT668" s="39" t="s">
        <v>575</v>
      </c>
      <c r="AU668" s="39"/>
      <c r="AV668" s="39"/>
      <c r="AW668" s="39"/>
      <c r="AX668" s="39"/>
      <c r="AY668" s="39"/>
      <c r="AZ668" s="39"/>
      <c r="BA668" s="39"/>
      <c r="BB668" s="72">
        <f>(AI668*'"Вес" ПИР'!$B$36+AK668*'"Вес" ПИР'!$B$37+AM668*'"Вес" ПИР'!$B$38+AO668*'"Вес" ПИР'!$B$39+AQ668*'"Вес" ПИР'!$B$40+AS668*'"Вес" ПИР'!$B$41+AU668*'"Вес" ПИР'!$B$42+AW668*'"Вес" ПИР'!$B$43+AY668*'"Вес" ПИР'!$B$44+BA668*'"Вес" ПИР'!$B$45)/100</f>
        <v>0</v>
      </c>
      <c r="BC668" s="39" t="s">
        <v>575</v>
      </c>
      <c r="BD668" s="39"/>
      <c r="BE668" s="39" t="s">
        <v>575</v>
      </c>
      <c r="BF668" s="57"/>
      <c r="BG668" s="72">
        <f>(BD668*'"Вес" ПИР'!$B$50+BF668*'"Вес" ПИР'!$B$51)/100</f>
        <v>0</v>
      </c>
      <c r="BH668" s="39"/>
      <c r="BI668" s="72">
        <v>0</v>
      </c>
      <c r="BJ668" s="39"/>
      <c r="BK668" s="56">
        <v>46249</v>
      </c>
      <c r="BL668" s="38">
        <f>(S668*'"Вес" ПИР'!$B$3+X668*'"Вес" ПИР'!$B$4+AG668*'"Вес" ПИР'!$B$5+BB668*'"Вес" ПИР'!$B$6+BG668*'"Вес" ПИР'!$B$7+BI668*'"Вес" ПИР'!$B$8)/100</f>
        <v>0</v>
      </c>
    </row>
    <row r="669" spans="1:64" ht="28">
      <c r="A669" s="54"/>
      <c r="B669" s="54">
        <v>2026</v>
      </c>
      <c r="C669" s="39" t="s">
        <v>413</v>
      </c>
      <c r="D669" s="39">
        <v>274479300</v>
      </c>
      <c r="E669" s="39" t="s">
        <v>1026</v>
      </c>
      <c r="F669" s="39" t="s">
        <v>1077</v>
      </c>
      <c r="G669" s="39" t="s">
        <v>1100</v>
      </c>
      <c r="H669" s="39" t="s">
        <v>1190</v>
      </c>
      <c r="I669" s="39" t="s">
        <v>125</v>
      </c>
      <c r="J669" s="39"/>
      <c r="K669" s="39" t="s">
        <v>575</v>
      </c>
      <c r="L669" s="39"/>
      <c r="M669" s="39" t="s">
        <v>575</v>
      </c>
      <c r="N669" s="39"/>
      <c r="O669" s="39" t="s">
        <v>575</v>
      </c>
      <c r="P669" s="39"/>
      <c r="Q669" s="39" t="s">
        <v>575</v>
      </c>
      <c r="R669" s="39"/>
      <c r="S669" s="38">
        <f>(J669*'"Вес" ПИР'!$B$13+L669*'"Вес" ПИР'!$B$14+N669*'"Вес" ПИР'!$B$15+P669*'"Вес" ПИР'!$B$16+R669*'"Вес" ПИР'!$B$17)/100</f>
        <v>0</v>
      </c>
      <c r="T669" s="39" t="s">
        <v>127</v>
      </c>
      <c r="U669" s="39"/>
      <c r="V669" s="39" t="s">
        <v>573</v>
      </c>
      <c r="W669" s="39"/>
      <c r="X669" s="72">
        <f>(U669*'"Вес" ПИР'!$B$22+W669*'"Вес" ПИР'!$B$23)/100</f>
        <v>0</v>
      </c>
      <c r="Y669" s="39"/>
      <c r="Z669" s="39"/>
      <c r="AA669" s="39"/>
      <c r="AB669" s="39"/>
      <c r="AC669" s="39"/>
      <c r="AD669" s="39"/>
      <c r="AE669" s="39"/>
      <c r="AF669" s="39"/>
      <c r="AG669" s="38">
        <f>(Z669*'"Вес" ПИР'!$B$28+AB669*'"Вес" ПИР'!$B$29+AD669*'"Вес" ПИР'!$B$30+AF669*'"Вес" ПИР'!$B$31)/100</f>
        <v>0</v>
      </c>
      <c r="AH669" s="39"/>
      <c r="AI669" s="39"/>
      <c r="AJ669" s="39"/>
      <c r="AK669" s="39"/>
      <c r="AL669" s="39"/>
      <c r="AM669" s="39"/>
      <c r="AN669" s="39"/>
      <c r="AO669" s="39"/>
      <c r="AP669" s="39" t="s">
        <v>575</v>
      </c>
      <c r="AQ669" s="39"/>
      <c r="AR669" s="39" t="s">
        <v>575</v>
      </c>
      <c r="AS669" s="39"/>
      <c r="AT669" s="39" t="s">
        <v>575</v>
      </c>
      <c r="AU669" s="39"/>
      <c r="AV669" s="39"/>
      <c r="AW669" s="39"/>
      <c r="AX669" s="39"/>
      <c r="AY669" s="39"/>
      <c r="AZ669" s="39"/>
      <c r="BA669" s="39"/>
      <c r="BB669" s="72">
        <f>(AI669*'"Вес" ПИР'!$B$36+AK669*'"Вес" ПИР'!$B$37+AM669*'"Вес" ПИР'!$B$38+AO669*'"Вес" ПИР'!$B$39+AQ669*'"Вес" ПИР'!$B$40+AS669*'"Вес" ПИР'!$B$41+AU669*'"Вес" ПИР'!$B$42+AW669*'"Вес" ПИР'!$B$43+AY669*'"Вес" ПИР'!$B$44+BA669*'"Вес" ПИР'!$B$45)/100</f>
        <v>0</v>
      </c>
      <c r="BC669" s="39" t="s">
        <v>575</v>
      </c>
      <c r="BD669" s="39"/>
      <c r="BE669" s="39" t="s">
        <v>575</v>
      </c>
      <c r="BF669" s="57"/>
      <c r="BG669" s="72">
        <f>(BD669*'"Вес" ПИР'!$B$50+BF669*'"Вес" ПИР'!$B$51)/100</f>
        <v>0</v>
      </c>
      <c r="BH669" s="39"/>
      <c r="BI669" s="72">
        <v>0</v>
      </c>
      <c r="BJ669" s="39"/>
      <c r="BK669" s="56">
        <v>46249</v>
      </c>
      <c r="BL669" s="38">
        <f>(S669*'"Вес" ПИР'!$B$3+X669*'"Вес" ПИР'!$B$4+AG669*'"Вес" ПИР'!$B$5+BB669*'"Вес" ПИР'!$B$6+BG669*'"Вес" ПИР'!$B$7+BI669*'"Вес" ПИР'!$B$8)/100</f>
        <v>0</v>
      </c>
    </row>
    <row r="670" spans="1:64" ht="28">
      <c r="A670" s="54"/>
      <c r="B670" s="54">
        <v>2026</v>
      </c>
      <c r="C670" s="39" t="s">
        <v>413</v>
      </c>
      <c r="D670" s="39">
        <v>274467200</v>
      </c>
      <c r="E670" s="39" t="s">
        <v>1026</v>
      </c>
      <c r="F670" s="39" t="s">
        <v>1077</v>
      </c>
      <c r="G670" s="39" t="s">
        <v>1092</v>
      </c>
      <c r="H670" s="39" t="s">
        <v>1191</v>
      </c>
      <c r="I670" s="39" t="s">
        <v>125</v>
      </c>
      <c r="J670" s="39"/>
      <c r="K670" s="39" t="s">
        <v>575</v>
      </c>
      <c r="L670" s="39"/>
      <c r="M670" s="39" t="s">
        <v>575</v>
      </c>
      <c r="N670" s="39"/>
      <c r="O670" s="39" t="s">
        <v>575</v>
      </c>
      <c r="P670" s="39"/>
      <c r="Q670" s="39" t="s">
        <v>575</v>
      </c>
      <c r="R670" s="39"/>
      <c r="S670" s="38">
        <f>(J670*'"Вес" ПИР'!$B$13+L670*'"Вес" ПИР'!$B$14+N670*'"Вес" ПИР'!$B$15+P670*'"Вес" ПИР'!$B$16+R670*'"Вес" ПИР'!$B$17)/100</f>
        <v>0</v>
      </c>
      <c r="T670" s="39" t="s">
        <v>127</v>
      </c>
      <c r="U670" s="39"/>
      <c r="V670" s="39" t="s">
        <v>573</v>
      </c>
      <c r="W670" s="39"/>
      <c r="X670" s="72">
        <f>(U670*'"Вес" ПИР'!$B$22+W670*'"Вес" ПИР'!$B$23)/100</f>
        <v>0</v>
      </c>
      <c r="Y670" s="39"/>
      <c r="Z670" s="39"/>
      <c r="AA670" s="39"/>
      <c r="AB670" s="39"/>
      <c r="AC670" s="39"/>
      <c r="AD670" s="39"/>
      <c r="AE670" s="39"/>
      <c r="AF670" s="39"/>
      <c r="AG670" s="38">
        <f>(Z670*'"Вес" ПИР'!$B$28+AB670*'"Вес" ПИР'!$B$29+AD670*'"Вес" ПИР'!$B$30+AF670*'"Вес" ПИР'!$B$31)/100</f>
        <v>0</v>
      </c>
      <c r="AH670" s="39"/>
      <c r="AI670" s="39"/>
      <c r="AJ670" s="39"/>
      <c r="AK670" s="39"/>
      <c r="AL670" s="39"/>
      <c r="AM670" s="39"/>
      <c r="AN670" s="39"/>
      <c r="AO670" s="39"/>
      <c r="AP670" s="39" t="s">
        <v>575</v>
      </c>
      <c r="AQ670" s="39"/>
      <c r="AR670" s="39" t="s">
        <v>575</v>
      </c>
      <c r="AS670" s="39"/>
      <c r="AT670" s="39" t="s">
        <v>575</v>
      </c>
      <c r="AU670" s="39"/>
      <c r="AV670" s="39"/>
      <c r="AW670" s="39"/>
      <c r="AX670" s="39"/>
      <c r="AY670" s="39"/>
      <c r="AZ670" s="39"/>
      <c r="BA670" s="39"/>
      <c r="BB670" s="72">
        <f>(AI670*'"Вес" ПИР'!$B$36+AK670*'"Вес" ПИР'!$B$37+AM670*'"Вес" ПИР'!$B$38+AO670*'"Вес" ПИР'!$B$39+AQ670*'"Вес" ПИР'!$B$40+AS670*'"Вес" ПИР'!$B$41+AU670*'"Вес" ПИР'!$B$42+AW670*'"Вес" ПИР'!$B$43+AY670*'"Вес" ПИР'!$B$44+BA670*'"Вес" ПИР'!$B$45)/100</f>
        <v>0</v>
      </c>
      <c r="BC670" s="39" t="s">
        <v>575</v>
      </c>
      <c r="BD670" s="39"/>
      <c r="BE670" s="39" t="s">
        <v>575</v>
      </c>
      <c r="BF670" s="57"/>
      <c r="BG670" s="72">
        <f>(BD670*'"Вес" ПИР'!$B$50+BF670*'"Вес" ПИР'!$B$51)/100</f>
        <v>0</v>
      </c>
      <c r="BH670" s="39"/>
      <c r="BI670" s="72">
        <v>0</v>
      </c>
      <c r="BJ670" s="39"/>
      <c r="BK670" s="56">
        <v>46249</v>
      </c>
      <c r="BL670" s="38">
        <f>(S670*'"Вес" ПИР'!$B$3+X670*'"Вес" ПИР'!$B$4+AG670*'"Вес" ПИР'!$B$5+BB670*'"Вес" ПИР'!$B$6+BG670*'"Вес" ПИР'!$B$7+BI670*'"Вес" ПИР'!$B$8)/100</f>
        <v>0</v>
      </c>
    </row>
    <row r="671" spans="1:64" ht="28">
      <c r="A671" s="54"/>
      <c r="B671" s="54">
        <v>2026</v>
      </c>
      <c r="C671" s="39" t="s">
        <v>413</v>
      </c>
      <c r="D671" s="39">
        <v>273635300</v>
      </c>
      <c r="E671" s="39" t="s">
        <v>1026</v>
      </c>
      <c r="F671" s="39" t="s">
        <v>1068</v>
      </c>
      <c r="G671" s="39" t="s">
        <v>1069</v>
      </c>
      <c r="H671" s="39" t="s">
        <v>1192</v>
      </c>
      <c r="I671" s="39" t="s">
        <v>125</v>
      </c>
      <c r="J671" s="39"/>
      <c r="K671" s="39" t="s">
        <v>575</v>
      </c>
      <c r="L671" s="39"/>
      <c r="M671" s="39" t="s">
        <v>575</v>
      </c>
      <c r="N671" s="39"/>
      <c r="O671" s="39" t="s">
        <v>575</v>
      </c>
      <c r="P671" s="39"/>
      <c r="Q671" s="39" t="s">
        <v>575</v>
      </c>
      <c r="R671" s="39"/>
      <c r="S671" s="38">
        <f>(J671*'"Вес" ПИР'!$B$13+L671*'"Вес" ПИР'!$B$14+N671*'"Вес" ПИР'!$B$15+P671*'"Вес" ПИР'!$B$16+R671*'"Вес" ПИР'!$B$17)/100</f>
        <v>0</v>
      </c>
      <c r="T671" s="39" t="s">
        <v>573</v>
      </c>
      <c r="U671" s="39"/>
      <c r="V671" s="39" t="s">
        <v>573</v>
      </c>
      <c r="W671" s="39"/>
      <c r="X671" s="72">
        <f>(U671*'"Вес" ПИР'!$B$22+W671*'"Вес" ПИР'!$B$23)/100</f>
        <v>0</v>
      </c>
      <c r="Y671" s="39"/>
      <c r="Z671" s="39"/>
      <c r="AA671" s="39"/>
      <c r="AB671" s="39"/>
      <c r="AC671" s="39"/>
      <c r="AD671" s="39"/>
      <c r="AE671" s="39"/>
      <c r="AF671" s="39"/>
      <c r="AG671" s="38">
        <f>(Z671*'"Вес" ПИР'!$B$28+AB671*'"Вес" ПИР'!$B$29+AD671*'"Вес" ПИР'!$B$30+AF671*'"Вес" ПИР'!$B$31)/100</f>
        <v>0</v>
      </c>
      <c r="AH671" s="39"/>
      <c r="AI671" s="39"/>
      <c r="AJ671" s="39"/>
      <c r="AK671" s="39"/>
      <c r="AL671" s="39"/>
      <c r="AM671" s="39"/>
      <c r="AN671" s="39"/>
      <c r="AO671" s="39"/>
      <c r="AP671" s="39" t="s">
        <v>575</v>
      </c>
      <c r="AQ671" s="39"/>
      <c r="AR671" s="39" t="s">
        <v>575</v>
      </c>
      <c r="AS671" s="39"/>
      <c r="AT671" s="39" t="s">
        <v>575</v>
      </c>
      <c r="AU671" s="39"/>
      <c r="AV671" s="39"/>
      <c r="AW671" s="39"/>
      <c r="AX671" s="39"/>
      <c r="AY671" s="39"/>
      <c r="AZ671" s="39"/>
      <c r="BA671" s="39"/>
      <c r="BB671" s="72">
        <f>(AI671*'"Вес" ПИР'!$B$36+AK671*'"Вес" ПИР'!$B$37+AM671*'"Вес" ПИР'!$B$38+AO671*'"Вес" ПИР'!$B$39+AQ671*'"Вес" ПИР'!$B$40+AS671*'"Вес" ПИР'!$B$41+AU671*'"Вес" ПИР'!$B$42+AW671*'"Вес" ПИР'!$B$43+AY671*'"Вес" ПИР'!$B$44+BA671*'"Вес" ПИР'!$B$45)/100</f>
        <v>0</v>
      </c>
      <c r="BC671" s="39" t="s">
        <v>575</v>
      </c>
      <c r="BD671" s="39"/>
      <c r="BE671" s="39" t="s">
        <v>575</v>
      </c>
      <c r="BF671" s="57"/>
      <c r="BG671" s="72">
        <f>(BD671*'"Вес" ПИР'!$B$50+BF671*'"Вес" ПИР'!$B$51)/100</f>
        <v>0</v>
      </c>
      <c r="BH671" s="39"/>
      <c r="BI671" s="72">
        <v>0</v>
      </c>
      <c r="BJ671" s="39"/>
      <c r="BK671" s="56">
        <v>46249</v>
      </c>
      <c r="BL671" s="38">
        <f>(S671*'"Вес" ПИР'!$B$3+X671*'"Вес" ПИР'!$B$4+AG671*'"Вес" ПИР'!$B$5+BB671*'"Вес" ПИР'!$B$6+BG671*'"Вес" ПИР'!$B$7+BI671*'"Вес" ПИР'!$B$8)/100</f>
        <v>0</v>
      </c>
    </row>
    <row r="672" spans="1:64" ht="28">
      <c r="A672" s="54"/>
      <c r="B672" s="54">
        <v>2026</v>
      </c>
      <c r="C672" s="39" t="s">
        <v>413</v>
      </c>
      <c r="D672" s="39">
        <v>275859200</v>
      </c>
      <c r="E672" s="39" t="s">
        <v>1026</v>
      </c>
      <c r="F672" s="39" t="s">
        <v>1193</v>
      </c>
      <c r="G672" s="39" t="s">
        <v>1194</v>
      </c>
      <c r="H672" s="39" t="s">
        <v>1195</v>
      </c>
      <c r="I672" s="39" t="s">
        <v>125</v>
      </c>
      <c r="J672" s="39"/>
      <c r="K672" s="39" t="s">
        <v>575</v>
      </c>
      <c r="L672" s="39"/>
      <c r="M672" s="39" t="s">
        <v>575</v>
      </c>
      <c r="N672" s="39"/>
      <c r="O672" s="39" t="s">
        <v>575</v>
      </c>
      <c r="P672" s="39"/>
      <c r="Q672" s="39" t="s">
        <v>575</v>
      </c>
      <c r="R672" s="39"/>
      <c r="S672" s="38">
        <f>(J672*'"Вес" ПИР'!$B$13+L672*'"Вес" ПИР'!$B$14+N672*'"Вес" ПИР'!$B$15+P672*'"Вес" ПИР'!$B$16+R672*'"Вес" ПИР'!$B$17)/100</f>
        <v>0</v>
      </c>
      <c r="T672" s="39" t="s">
        <v>127</v>
      </c>
      <c r="U672" s="39"/>
      <c r="V672" s="39" t="s">
        <v>1196</v>
      </c>
      <c r="W672" s="39"/>
      <c r="X672" s="72">
        <f>(U672*'"Вес" ПИР'!$B$22+W672*'"Вес" ПИР'!$B$23)/100</f>
        <v>0</v>
      </c>
      <c r="Y672" s="39"/>
      <c r="Z672" s="39"/>
      <c r="AA672" s="39"/>
      <c r="AB672" s="39"/>
      <c r="AC672" s="39"/>
      <c r="AD672" s="39"/>
      <c r="AE672" s="39"/>
      <c r="AF672" s="39"/>
      <c r="AG672" s="38">
        <f>(Z672*'"Вес" ПИР'!$B$28+AB672*'"Вес" ПИР'!$B$29+AD672*'"Вес" ПИР'!$B$30+AF672*'"Вес" ПИР'!$B$31)/100</f>
        <v>0</v>
      </c>
      <c r="AH672" s="39"/>
      <c r="AI672" s="39"/>
      <c r="AJ672" s="39"/>
      <c r="AK672" s="39"/>
      <c r="AL672" s="39"/>
      <c r="AM672" s="39"/>
      <c r="AN672" s="39"/>
      <c r="AO672" s="39"/>
      <c r="AP672" s="39" t="s">
        <v>575</v>
      </c>
      <c r="AQ672" s="39"/>
      <c r="AR672" s="39" t="s">
        <v>575</v>
      </c>
      <c r="AS672" s="39"/>
      <c r="AT672" s="39" t="s">
        <v>575</v>
      </c>
      <c r="AU672" s="39"/>
      <c r="AV672" s="39"/>
      <c r="AW672" s="39"/>
      <c r="AX672" s="39"/>
      <c r="AY672" s="39"/>
      <c r="AZ672" s="39"/>
      <c r="BA672" s="39"/>
      <c r="BB672" s="72">
        <f>(AI672*'"Вес" ПИР'!$B$36+AK672*'"Вес" ПИР'!$B$37+AM672*'"Вес" ПИР'!$B$38+AO672*'"Вес" ПИР'!$B$39+AQ672*'"Вес" ПИР'!$B$40+AS672*'"Вес" ПИР'!$B$41+AU672*'"Вес" ПИР'!$B$42+AW672*'"Вес" ПИР'!$B$43+AY672*'"Вес" ПИР'!$B$44+BA672*'"Вес" ПИР'!$B$45)/100</f>
        <v>0</v>
      </c>
      <c r="BC672" s="39" t="s">
        <v>575</v>
      </c>
      <c r="BD672" s="39"/>
      <c r="BE672" s="39" t="s">
        <v>575</v>
      </c>
      <c r="BF672" s="57"/>
      <c r="BG672" s="72">
        <f>(BD672*'"Вес" ПИР'!$B$50+BF672*'"Вес" ПИР'!$B$51)/100</f>
        <v>0</v>
      </c>
      <c r="BH672" s="39"/>
      <c r="BI672" s="72">
        <v>0</v>
      </c>
      <c r="BJ672" s="39"/>
      <c r="BK672" s="56">
        <v>46249</v>
      </c>
      <c r="BL672" s="38">
        <f>(S672*'"Вес" ПИР'!$B$3+X672*'"Вес" ПИР'!$B$4+AG672*'"Вес" ПИР'!$B$5+BB672*'"Вес" ПИР'!$B$6+BG672*'"Вес" ПИР'!$B$7+BI672*'"Вес" ПИР'!$B$8)/100</f>
        <v>0</v>
      </c>
    </row>
    <row r="673" spans="1:64" ht="28">
      <c r="A673" s="54"/>
      <c r="B673" s="54">
        <v>2026</v>
      </c>
      <c r="C673" s="39" t="s">
        <v>413</v>
      </c>
      <c r="D673" s="39">
        <v>276635300</v>
      </c>
      <c r="E673" s="39" t="s">
        <v>1026</v>
      </c>
      <c r="F673" s="39" t="s">
        <v>1197</v>
      </c>
      <c r="G673" s="39" t="s">
        <v>1198</v>
      </c>
      <c r="H673" s="39" t="s">
        <v>1199</v>
      </c>
      <c r="I673" s="39" t="s">
        <v>125</v>
      </c>
      <c r="J673" s="39"/>
      <c r="K673" s="39" t="s">
        <v>575</v>
      </c>
      <c r="L673" s="39"/>
      <c r="M673" s="39" t="s">
        <v>575</v>
      </c>
      <c r="N673" s="39"/>
      <c r="O673" s="39" t="s">
        <v>575</v>
      </c>
      <c r="P673" s="39"/>
      <c r="Q673" s="39" t="s">
        <v>575</v>
      </c>
      <c r="R673" s="39"/>
      <c r="S673" s="38">
        <f>(J673*'"Вес" ПИР'!$B$13+L673*'"Вес" ПИР'!$B$14+N673*'"Вес" ПИР'!$B$15+P673*'"Вес" ПИР'!$B$16+R673*'"Вес" ПИР'!$B$17)/100</f>
        <v>0</v>
      </c>
      <c r="T673" s="39" t="s">
        <v>573</v>
      </c>
      <c r="U673" s="39"/>
      <c r="V673" s="39" t="s">
        <v>573</v>
      </c>
      <c r="W673" s="39"/>
      <c r="X673" s="72">
        <f>(U673*'"Вес" ПИР'!$B$22+W673*'"Вес" ПИР'!$B$23)/100</f>
        <v>0</v>
      </c>
      <c r="Y673" s="39"/>
      <c r="Z673" s="39"/>
      <c r="AA673" s="39"/>
      <c r="AB673" s="39"/>
      <c r="AC673" s="39"/>
      <c r="AD673" s="39"/>
      <c r="AE673" s="39"/>
      <c r="AF673" s="39"/>
      <c r="AG673" s="38">
        <f>(Z673*'"Вес" ПИР'!$B$28+AB673*'"Вес" ПИР'!$B$29+AD673*'"Вес" ПИР'!$B$30+AF673*'"Вес" ПИР'!$B$31)/100</f>
        <v>0</v>
      </c>
      <c r="AH673" s="39"/>
      <c r="AI673" s="39"/>
      <c r="AJ673" s="39"/>
      <c r="AK673" s="39"/>
      <c r="AL673" s="39"/>
      <c r="AM673" s="39"/>
      <c r="AN673" s="39"/>
      <c r="AO673" s="39"/>
      <c r="AP673" s="39" t="s">
        <v>575</v>
      </c>
      <c r="AQ673" s="39"/>
      <c r="AR673" s="39" t="s">
        <v>575</v>
      </c>
      <c r="AS673" s="39"/>
      <c r="AT673" s="39" t="s">
        <v>575</v>
      </c>
      <c r="AU673" s="39"/>
      <c r="AV673" s="39"/>
      <c r="AW673" s="39"/>
      <c r="AX673" s="39"/>
      <c r="AY673" s="39"/>
      <c r="AZ673" s="39"/>
      <c r="BA673" s="39"/>
      <c r="BB673" s="72">
        <f>(AI673*'"Вес" ПИР'!$B$36+AK673*'"Вес" ПИР'!$B$37+AM673*'"Вес" ПИР'!$B$38+AO673*'"Вес" ПИР'!$B$39+AQ673*'"Вес" ПИР'!$B$40+AS673*'"Вес" ПИР'!$B$41+AU673*'"Вес" ПИР'!$B$42+AW673*'"Вес" ПИР'!$B$43+AY673*'"Вес" ПИР'!$B$44+BA673*'"Вес" ПИР'!$B$45)/100</f>
        <v>0</v>
      </c>
      <c r="BC673" s="39" t="s">
        <v>575</v>
      </c>
      <c r="BD673" s="39"/>
      <c r="BE673" s="39" t="s">
        <v>575</v>
      </c>
      <c r="BF673" s="57"/>
      <c r="BG673" s="72">
        <f>(BD673*'"Вес" ПИР'!$B$50+BF673*'"Вес" ПИР'!$B$51)/100</f>
        <v>0</v>
      </c>
      <c r="BH673" s="39"/>
      <c r="BI673" s="72">
        <v>0</v>
      </c>
      <c r="BJ673" s="39"/>
      <c r="BK673" s="56">
        <v>46249</v>
      </c>
      <c r="BL673" s="38">
        <f>(S673*'"Вес" ПИР'!$B$3+X673*'"Вес" ПИР'!$B$4+AG673*'"Вес" ПИР'!$B$5+BB673*'"Вес" ПИР'!$B$6+BG673*'"Вес" ПИР'!$B$7+BI673*'"Вес" ПИР'!$B$8)/100</f>
        <v>0</v>
      </c>
    </row>
    <row r="674" spans="1:64" ht="28">
      <c r="A674" s="54"/>
      <c r="B674" s="54">
        <v>2026</v>
      </c>
      <c r="C674" s="39" t="s">
        <v>413</v>
      </c>
      <c r="D674" s="39">
        <v>273655200</v>
      </c>
      <c r="E674" s="39" t="s">
        <v>1026</v>
      </c>
      <c r="F674" s="39" t="s">
        <v>1068</v>
      </c>
      <c r="G674" s="39" t="s">
        <v>1075</v>
      </c>
      <c r="H674" s="39" t="s">
        <v>1200</v>
      </c>
      <c r="I674" s="39" t="s">
        <v>125</v>
      </c>
      <c r="J674" s="39"/>
      <c r="K674" s="39" t="s">
        <v>575</v>
      </c>
      <c r="L674" s="39"/>
      <c r="M674" s="39" t="s">
        <v>575</v>
      </c>
      <c r="N674" s="39"/>
      <c r="O674" s="39" t="s">
        <v>575</v>
      </c>
      <c r="P674" s="39"/>
      <c r="Q674" s="39" t="s">
        <v>575</v>
      </c>
      <c r="R674" s="39"/>
      <c r="S674" s="38">
        <f>(J674*'"Вес" ПИР'!$B$13+L674*'"Вес" ПИР'!$B$14+N674*'"Вес" ПИР'!$B$15+P674*'"Вес" ПИР'!$B$16+R674*'"Вес" ПИР'!$B$17)/100</f>
        <v>0</v>
      </c>
      <c r="T674" s="39" t="s">
        <v>573</v>
      </c>
      <c r="U674" s="39"/>
      <c r="V674" s="39" t="s">
        <v>573</v>
      </c>
      <c r="W674" s="39"/>
      <c r="X674" s="72">
        <f>(U674*'"Вес" ПИР'!$B$22+W674*'"Вес" ПИР'!$B$23)/100</f>
        <v>0</v>
      </c>
      <c r="Y674" s="39"/>
      <c r="Z674" s="39"/>
      <c r="AA674" s="39"/>
      <c r="AB674" s="39"/>
      <c r="AC674" s="39"/>
      <c r="AD674" s="39"/>
      <c r="AE674" s="39"/>
      <c r="AF674" s="39"/>
      <c r="AG674" s="38">
        <f>(Z674*'"Вес" ПИР'!$B$28+AB674*'"Вес" ПИР'!$B$29+AD674*'"Вес" ПИР'!$B$30+AF674*'"Вес" ПИР'!$B$31)/100</f>
        <v>0</v>
      </c>
      <c r="AH674" s="39"/>
      <c r="AI674" s="39"/>
      <c r="AJ674" s="39"/>
      <c r="AK674" s="39"/>
      <c r="AL674" s="39"/>
      <c r="AM674" s="39"/>
      <c r="AN674" s="39"/>
      <c r="AO674" s="39"/>
      <c r="AP674" s="39" t="s">
        <v>575</v>
      </c>
      <c r="AQ674" s="39"/>
      <c r="AR674" s="39" t="s">
        <v>575</v>
      </c>
      <c r="AS674" s="39"/>
      <c r="AT674" s="39" t="s">
        <v>575</v>
      </c>
      <c r="AU674" s="39"/>
      <c r="AV674" s="39"/>
      <c r="AW674" s="39"/>
      <c r="AX674" s="39"/>
      <c r="AY674" s="39"/>
      <c r="AZ674" s="39"/>
      <c r="BA674" s="39"/>
      <c r="BB674" s="72">
        <f>(AI674*'"Вес" ПИР'!$B$36+AK674*'"Вес" ПИР'!$B$37+AM674*'"Вес" ПИР'!$B$38+AO674*'"Вес" ПИР'!$B$39+AQ674*'"Вес" ПИР'!$B$40+AS674*'"Вес" ПИР'!$B$41+AU674*'"Вес" ПИР'!$B$42+AW674*'"Вес" ПИР'!$B$43+AY674*'"Вес" ПИР'!$B$44+BA674*'"Вес" ПИР'!$B$45)/100</f>
        <v>0</v>
      </c>
      <c r="BC674" s="39" t="s">
        <v>575</v>
      </c>
      <c r="BD674" s="39"/>
      <c r="BE674" s="39" t="s">
        <v>575</v>
      </c>
      <c r="BF674" s="57"/>
      <c r="BG674" s="72">
        <f>(BD674*'"Вес" ПИР'!$B$50+BF674*'"Вес" ПИР'!$B$51)/100</f>
        <v>0</v>
      </c>
      <c r="BH674" s="39"/>
      <c r="BI674" s="72">
        <v>0</v>
      </c>
      <c r="BJ674" s="39"/>
      <c r="BK674" s="56">
        <v>46249</v>
      </c>
      <c r="BL674" s="38">
        <f>(S674*'"Вес" ПИР'!$B$3+X674*'"Вес" ПИР'!$B$4+AG674*'"Вес" ПИР'!$B$5+BB674*'"Вес" ПИР'!$B$6+BG674*'"Вес" ПИР'!$B$7+BI674*'"Вес" ПИР'!$B$8)/100</f>
        <v>0</v>
      </c>
    </row>
    <row r="675" spans="1:64" ht="28">
      <c r="A675" s="54"/>
      <c r="B675" s="54">
        <v>2026</v>
      </c>
      <c r="C675" s="39" t="s">
        <v>413</v>
      </c>
      <c r="D675" s="39">
        <v>275843100</v>
      </c>
      <c r="E675" s="39" t="s">
        <v>1026</v>
      </c>
      <c r="F675" s="39" t="s">
        <v>1193</v>
      </c>
      <c r="G675" s="39" t="s">
        <v>1201</v>
      </c>
      <c r="H675" s="39" t="s">
        <v>698</v>
      </c>
      <c r="I675" s="39" t="s">
        <v>125</v>
      </c>
      <c r="J675" s="39"/>
      <c r="K675" s="39" t="s">
        <v>575</v>
      </c>
      <c r="L675" s="39"/>
      <c r="M675" s="39" t="s">
        <v>575</v>
      </c>
      <c r="N675" s="39"/>
      <c r="O675" s="39" t="s">
        <v>575</v>
      </c>
      <c r="P675" s="39"/>
      <c r="Q675" s="39" t="s">
        <v>575</v>
      </c>
      <c r="R675" s="39"/>
      <c r="S675" s="38">
        <f>(J675*'"Вес" ПИР'!$B$13+L675*'"Вес" ПИР'!$B$14+N675*'"Вес" ПИР'!$B$15+P675*'"Вес" ПИР'!$B$16+R675*'"Вес" ПИР'!$B$17)/100</f>
        <v>0</v>
      </c>
      <c r="T675" s="39" t="s">
        <v>127</v>
      </c>
      <c r="U675" s="39"/>
      <c r="V675" s="39" t="s">
        <v>1196</v>
      </c>
      <c r="W675" s="39"/>
      <c r="X675" s="72">
        <f>(U675*'"Вес" ПИР'!$B$22+W675*'"Вес" ПИР'!$B$23)/100</f>
        <v>0</v>
      </c>
      <c r="Y675" s="39"/>
      <c r="Z675" s="39"/>
      <c r="AA675" s="39"/>
      <c r="AB675" s="39"/>
      <c r="AC675" s="39"/>
      <c r="AD675" s="39"/>
      <c r="AE675" s="39"/>
      <c r="AF675" s="39"/>
      <c r="AG675" s="38">
        <f>(Z675*'"Вес" ПИР'!$B$28+AB675*'"Вес" ПИР'!$B$29+AD675*'"Вес" ПИР'!$B$30+AF675*'"Вес" ПИР'!$B$31)/100</f>
        <v>0</v>
      </c>
      <c r="AH675" s="39"/>
      <c r="AI675" s="39"/>
      <c r="AJ675" s="39"/>
      <c r="AK675" s="39"/>
      <c r="AL675" s="39"/>
      <c r="AM675" s="39"/>
      <c r="AN675" s="39"/>
      <c r="AO675" s="39"/>
      <c r="AP675" s="39" t="s">
        <v>575</v>
      </c>
      <c r="AQ675" s="39"/>
      <c r="AR675" s="39" t="s">
        <v>575</v>
      </c>
      <c r="AS675" s="39"/>
      <c r="AT675" s="39" t="s">
        <v>575</v>
      </c>
      <c r="AU675" s="39"/>
      <c r="AV675" s="39"/>
      <c r="AW675" s="39"/>
      <c r="AX675" s="39"/>
      <c r="AY675" s="39"/>
      <c r="AZ675" s="39"/>
      <c r="BA675" s="39"/>
      <c r="BB675" s="72">
        <f>(AI675*'"Вес" ПИР'!$B$36+AK675*'"Вес" ПИР'!$B$37+AM675*'"Вес" ПИР'!$B$38+AO675*'"Вес" ПИР'!$B$39+AQ675*'"Вес" ПИР'!$B$40+AS675*'"Вес" ПИР'!$B$41+AU675*'"Вес" ПИР'!$B$42+AW675*'"Вес" ПИР'!$B$43+AY675*'"Вес" ПИР'!$B$44+BA675*'"Вес" ПИР'!$B$45)/100</f>
        <v>0</v>
      </c>
      <c r="BC675" s="39" t="s">
        <v>575</v>
      </c>
      <c r="BD675" s="39"/>
      <c r="BE675" s="39" t="s">
        <v>575</v>
      </c>
      <c r="BF675" s="57"/>
      <c r="BG675" s="72">
        <f>(BD675*'"Вес" ПИР'!$B$50+BF675*'"Вес" ПИР'!$B$51)/100</f>
        <v>0</v>
      </c>
      <c r="BH675" s="39"/>
      <c r="BI675" s="72">
        <v>0</v>
      </c>
      <c r="BJ675" s="39"/>
      <c r="BK675" s="56">
        <v>46249</v>
      </c>
      <c r="BL675" s="38">
        <f>(S675*'"Вес" ПИР'!$B$3+X675*'"Вес" ПИР'!$B$4+AG675*'"Вес" ПИР'!$B$5+BB675*'"Вес" ПИР'!$B$6+BG675*'"Вес" ПИР'!$B$7+BI675*'"Вес" ПИР'!$B$8)/100</f>
        <v>0</v>
      </c>
    </row>
    <row r="676" spans="1:64" ht="28">
      <c r="A676" s="54"/>
      <c r="B676" s="54">
        <v>2026</v>
      </c>
      <c r="C676" s="39" t="s">
        <v>413</v>
      </c>
      <c r="D676" s="39">
        <v>275830200</v>
      </c>
      <c r="E676" s="39" t="s">
        <v>1026</v>
      </c>
      <c r="F676" s="39" t="s">
        <v>1193</v>
      </c>
      <c r="G676" s="39" t="s">
        <v>1202</v>
      </c>
      <c r="H676" s="39" t="s">
        <v>1203</v>
      </c>
      <c r="I676" s="39" t="s">
        <v>125</v>
      </c>
      <c r="J676" s="39"/>
      <c r="K676" s="39" t="s">
        <v>575</v>
      </c>
      <c r="L676" s="39"/>
      <c r="M676" s="39" t="s">
        <v>575</v>
      </c>
      <c r="N676" s="39"/>
      <c r="O676" s="39" t="s">
        <v>575</v>
      </c>
      <c r="P676" s="39"/>
      <c r="Q676" s="39" t="s">
        <v>575</v>
      </c>
      <c r="R676" s="39"/>
      <c r="S676" s="38">
        <f>(J676*'"Вес" ПИР'!$B$13+L676*'"Вес" ПИР'!$B$14+N676*'"Вес" ПИР'!$B$15+P676*'"Вес" ПИР'!$B$16+R676*'"Вес" ПИР'!$B$17)/100</f>
        <v>0</v>
      </c>
      <c r="T676" s="39" t="s">
        <v>127</v>
      </c>
      <c r="U676" s="39"/>
      <c r="V676" s="39" t="s">
        <v>1196</v>
      </c>
      <c r="W676" s="39"/>
      <c r="X676" s="72">
        <f>(U676*'"Вес" ПИР'!$B$22+W676*'"Вес" ПИР'!$B$23)/100</f>
        <v>0</v>
      </c>
      <c r="Y676" s="39"/>
      <c r="Z676" s="39"/>
      <c r="AA676" s="39"/>
      <c r="AB676" s="39"/>
      <c r="AC676" s="39"/>
      <c r="AD676" s="39"/>
      <c r="AE676" s="39"/>
      <c r="AF676" s="39"/>
      <c r="AG676" s="38">
        <f>(Z676*'"Вес" ПИР'!$B$28+AB676*'"Вес" ПИР'!$B$29+AD676*'"Вес" ПИР'!$B$30+AF676*'"Вес" ПИР'!$B$31)/100</f>
        <v>0</v>
      </c>
      <c r="AH676" s="39"/>
      <c r="AI676" s="39"/>
      <c r="AJ676" s="39"/>
      <c r="AK676" s="39"/>
      <c r="AL676" s="39"/>
      <c r="AM676" s="39"/>
      <c r="AN676" s="39"/>
      <c r="AO676" s="39"/>
      <c r="AP676" s="39" t="s">
        <v>575</v>
      </c>
      <c r="AQ676" s="39"/>
      <c r="AR676" s="39" t="s">
        <v>575</v>
      </c>
      <c r="AS676" s="39"/>
      <c r="AT676" s="39" t="s">
        <v>575</v>
      </c>
      <c r="AU676" s="39"/>
      <c r="AV676" s="39"/>
      <c r="AW676" s="39"/>
      <c r="AX676" s="39"/>
      <c r="AY676" s="39"/>
      <c r="AZ676" s="39"/>
      <c r="BA676" s="39"/>
      <c r="BB676" s="72">
        <f>(AI676*'"Вес" ПИР'!$B$36+AK676*'"Вес" ПИР'!$B$37+AM676*'"Вес" ПИР'!$B$38+AO676*'"Вес" ПИР'!$B$39+AQ676*'"Вес" ПИР'!$B$40+AS676*'"Вес" ПИР'!$B$41+AU676*'"Вес" ПИР'!$B$42+AW676*'"Вес" ПИР'!$B$43+AY676*'"Вес" ПИР'!$B$44+BA676*'"Вес" ПИР'!$B$45)/100</f>
        <v>0</v>
      </c>
      <c r="BC676" s="39" t="s">
        <v>575</v>
      </c>
      <c r="BD676" s="39"/>
      <c r="BE676" s="39" t="s">
        <v>575</v>
      </c>
      <c r="BF676" s="57"/>
      <c r="BG676" s="72">
        <f>(BD676*'"Вес" ПИР'!$B$50+BF676*'"Вес" ПИР'!$B$51)/100</f>
        <v>0</v>
      </c>
      <c r="BH676" s="39"/>
      <c r="BI676" s="72">
        <v>0</v>
      </c>
      <c r="BJ676" s="39"/>
      <c r="BK676" s="56">
        <v>46249</v>
      </c>
      <c r="BL676" s="38">
        <f>(S676*'"Вес" ПИР'!$B$3+X676*'"Вес" ПИР'!$B$4+AG676*'"Вес" ПИР'!$B$5+BB676*'"Вес" ПИР'!$B$6+BG676*'"Вес" ПИР'!$B$7+BI676*'"Вес" ПИР'!$B$8)/100</f>
        <v>0</v>
      </c>
    </row>
    <row r="677" spans="1:64" ht="28">
      <c r="A677" s="54"/>
      <c r="B677" s="54">
        <v>2026</v>
      </c>
      <c r="C677" s="39" t="s">
        <v>413</v>
      </c>
      <c r="D677" s="39">
        <v>276239300</v>
      </c>
      <c r="E677" s="39" t="s">
        <v>1026</v>
      </c>
      <c r="F677" s="39" t="s">
        <v>1111</v>
      </c>
      <c r="G677" s="39" t="s">
        <v>1185</v>
      </c>
      <c r="H677" s="39" t="s">
        <v>1204</v>
      </c>
      <c r="I677" s="39" t="s">
        <v>125</v>
      </c>
      <c r="J677" s="39"/>
      <c r="K677" s="39" t="s">
        <v>575</v>
      </c>
      <c r="L677" s="39"/>
      <c r="M677" s="39" t="s">
        <v>575</v>
      </c>
      <c r="N677" s="39"/>
      <c r="O677" s="39" t="s">
        <v>575</v>
      </c>
      <c r="P677" s="39"/>
      <c r="Q677" s="39" t="s">
        <v>575</v>
      </c>
      <c r="R677" s="39"/>
      <c r="S677" s="38">
        <f>(J677*'"Вес" ПИР'!$B$13+L677*'"Вес" ПИР'!$B$14+N677*'"Вес" ПИР'!$B$15+P677*'"Вес" ПИР'!$B$16+R677*'"Вес" ПИР'!$B$17)/100</f>
        <v>0</v>
      </c>
      <c r="T677" s="39" t="s">
        <v>127</v>
      </c>
      <c r="U677" s="39"/>
      <c r="V677" s="39" t="s">
        <v>1113</v>
      </c>
      <c r="W677" s="39"/>
      <c r="X677" s="72">
        <f>(U677*'"Вес" ПИР'!$B$22+W677*'"Вес" ПИР'!$B$23)/100</f>
        <v>0</v>
      </c>
      <c r="Y677" s="39"/>
      <c r="Z677" s="39"/>
      <c r="AA677" s="39"/>
      <c r="AB677" s="39"/>
      <c r="AC677" s="39"/>
      <c r="AD677" s="39"/>
      <c r="AE677" s="39"/>
      <c r="AF677" s="39"/>
      <c r="AG677" s="38">
        <f>(Z677*'"Вес" ПИР'!$B$28+AB677*'"Вес" ПИР'!$B$29+AD677*'"Вес" ПИР'!$B$30+AF677*'"Вес" ПИР'!$B$31)/100</f>
        <v>0</v>
      </c>
      <c r="AH677" s="39"/>
      <c r="AI677" s="39"/>
      <c r="AJ677" s="39"/>
      <c r="AK677" s="39"/>
      <c r="AL677" s="39"/>
      <c r="AM677" s="39"/>
      <c r="AN677" s="39"/>
      <c r="AO677" s="39"/>
      <c r="AP677" s="39" t="s">
        <v>575</v>
      </c>
      <c r="AQ677" s="39"/>
      <c r="AR677" s="39" t="s">
        <v>575</v>
      </c>
      <c r="AS677" s="39"/>
      <c r="AT677" s="39" t="s">
        <v>575</v>
      </c>
      <c r="AU677" s="39"/>
      <c r="AV677" s="39"/>
      <c r="AW677" s="39"/>
      <c r="AX677" s="39"/>
      <c r="AY677" s="39"/>
      <c r="AZ677" s="39"/>
      <c r="BA677" s="39"/>
      <c r="BB677" s="72">
        <f>(AI677*'"Вес" ПИР'!$B$36+AK677*'"Вес" ПИР'!$B$37+AM677*'"Вес" ПИР'!$B$38+AO677*'"Вес" ПИР'!$B$39+AQ677*'"Вес" ПИР'!$B$40+AS677*'"Вес" ПИР'!$B$41+AU677*'"Вес" ПИР'!$B$42+AW677*'"Вес" ПИР'!$B$43+AY677*'"Вес" ПИР'!$B$44+BA677*'"Вес" ПИР'!$B$45)/100</f>
        <v>0</v>
      </c>
      <c r="BC677" s="39" t="s">
        <v>575</v>
      </c>
      <c r="BD677" s="39"/>
      <c r="BE677" s="39" t="s">
        <v>575</v>
      </c>
      <c r="BF677" s="57"/>
      <c r="BG677" s="72">
        <f>(BD677*'"Вес" ПИР'!$B$50+BF677*'"Вес" ПИР'!$B$51)/100</f>
        <v>0</v>
      </c>
      <c r="BH677" s="39"/>
      <c r="BI677" s="72">
        <v>0</v>
      </c>
      <c r="BJ677" s="39"/>
      <c r="BK677" s="56">
        <v>46249</v>
      </c>
      <c r="BL677" s="38">
        <f>(S677*'"Вес" ПИР'!$B$3+X677*'"Вес" ПИР'!$B$4+AG677*'"Вес" ПИР'!$B$5+BB677*'"Вес" ПИР'!$B$6+BG677*'"Вес" ПИР'!$B$7+BI677*'"Вес" ПИР'!$B$8)/100</f>
        <v>0</v>
      </c>
    </row>
    <row r="678" spans="1:64" ht="42">
      <c r="A678" s="54"/>
      <c r="B678" s="54">
        <v>2026</v>
      </c>
      <c r="C678" s="39" t="s">
        <v>413</v>
      </c>
      <c r="D678" s="39">
        <v>353263200</v>
      </c>
      <c r="E678" s="39" t="s">
        <v>1207</v>
      </c>
      <c r="F678" s="39" t="s">
        <v>1208</v>
      </c>
      <c r="G678" s="39" t="s">
        <v>1209</v>
      </c>
      <c r="H678" s="39" t="s">
        <v>1210</v>
      </c>
      <c r="I678" s="39" t="s">
        <v>418</v>
      </c>
      <c r="J678" s="39"/>
      <c r="K678" s="39" t="s">
        <v>420</v>
      </c>
      <c r="L678" s="39"/>
      <c r="M678" s="39" t="s">
        <v>443</v>
      </c>
      <c r="N678" s="39"/>
      <c r="O678" s="39" t="s">
        <v>420</v>
      </c>
      <c r="P678" s="39"/>
      <c r="Q678" s="39" t="s">
        <v>420</v>
      </c>
      <c r="R678" s="39"/>
      <c r="S678" s="38">
        <f>(J678*'"Вес" ПИР'!$B$13+L678*'"Вес" ПИР'!$B$14+N678*'"Вес" ПИР'!$B$15+P678*'"Вес" ПИР'!$B$16+R678*'"Вес" ПИР'!$B$17)/100</f>
        <v>0</v>
      </c>
      <c r="T678" s="39" t="s">
        <v>127</v>
      </c>
      <c r="U678" s="39"/>
      <c r="V678" s="39" t="s">
        <v>127</v>
      </c>
      <c r="W678" s="39"/>
      <c r="X678" s="72">
        <f>(U678*'"Вес" ПИР'!$B$22+W678*'"Вес" ПИР'!$B$23)/100</f>
        <v>0</v>
      </c>
      <c r="Y678" s="39"/>
      <c r="Z678" s="39"/>
      <c r="AA678" s="39"/>
      <c r="AB678" s="39"/>
      <c r="AC678" s="39"/>
      <c r="AD678" s="39"/>
      <c r="AE678" s="39"/>
      <c r="AF678" s="39"/>
      <c r="AG678" s="38">
        <f>(Z678*'"Вес" ПИР'!$B$28+AB678*'"Вес" ПИР'!$B$29+AD678*'"Вес" ПИР'!$B$30+AF678*'"Вес" ПИР'!$B$31)/100</f>
        <v>0</v>
      </c>
      <c r="AH678" s="39"/>
      <c r="AI678" s="39"/>
      <c r="AJ678" s="39"/>
      <c r="AK678" s="39"/>
      <c r="AL678" s="39"/>
      <c r="AM678" s="39"/>
      <c r="AN678" s="39"/>
      <c r="AO678" s="39"/>
      <c r="AP678" s="39" t="s">
        <v>420</v>
      </c>
      <c r="AQ678" s="39"/>
      <c r="AR678" s="39" t="s">
        <v>420</v>
      </c>
      <c r="AS678" s="39"/>
      <c r="AT678" s="39" t="s">
        <v>420</v>
      </c>
      <c r="AU678" s="39"/>
      <c r="AV678" s="39"/>
      <c r="AW678" s="39"/>
      <c r="AX678" s="39"/>
      <c r="AY678" s="39"/>
      <c r="AZ678" s="39"/>
      <c r="BA678" s="39"/>
      <c r="BB678" s="72">
        <f>(AI678*'"Вес" ПИР'!$B$36+AK678*'"Вес" ПИР'!$B$37+AM678*'"Вес" ПИР'!$B$38+AO678*'"Вес" ПИР'!$B$39+AQ678*'"Вес" ПИР'!$B$40+AS678*'"Вес" ПИР'!$B$41+AU678*'"Вес" ПИР'!$B$42+AW678*'"Вес" ПИР'!$B$43+AY678*'"Вес" ПИР'!$B$44+BA678*'"Вес" ПИР'!$B$45)/100</f>
        <v>0</v>
      </c>
      <c r="BC678" s="39" t="s">
        <v>420</v>
      </c>
      <c r="BD678" s="39"/>
      <c r="BE678" s="39" t="s">
        <v>420</v>
      </c>
      <c r="BF678" s="57"/>
      <c r="BG678" s="72">
        <f>(BD678*'"Вес" ПИР'!$B$50+BF678*'"Вес" ПИР'!$B$51)/100</f>
        <v>0</v>
      </c>
      <c r="BH678" s="39"/>
      <c r="BI678" s="72">
        <v>0</v>
      </c>
      <c r="BJ678" s="39"/>
      <c r="BK678" s="58">
        <v>46266</v>
      </c>
      <c r="BL678" s="38">
        <f>(S678*'"Вес" ПИР'!$B$3+X678*'"Вес" ПИР'!$B$4+AG678*'"Вес" ПИР'!$B$5+BB678*'"Вес" ПИР'!$B$6+BG678*'"Вес" ПИР'!$B$7+BI678*'"Вес" ПИР'!$B$8)/100</f>
        <v>0</v>
      </c>
    </row>
    <row r="679" spans="1:64" ht="42">
      <c r="A679" s="54"/>
      <c r="B679" s="54">
        <v>2026</v>
      </c>
      <c r="C679" s="39" t="s">
        <v>413</v>
      </c>
      <c r="D679" s="39">
        <v>353237100</v>
      </c>
      <c r="E679" s="39" t="s">
        <v>1207</v>
      </c>
      <c r="F679" s="39" t="s">
        <v>1208</v>
      </c>
      <c r="G679" s="39" t="s">
        <v>1211</v>
      </c>
      <c r="H679" s="39" t="s">
        <v>1212</v>
      </c>
      <c r="I679" s="39" t="s">
        <v>418</v>
      </c>
      <c r="J679" s="39"/>
      <c r="K679" s="39" t="s">
        <v>420</v>
      </c>
      <c r="L679" s="39"/>
      <c r="M679" s="39" t="s">
        <v>443</v>
      </c>
      <c r="N679" s="39"/>
      <c r="O679" s="39" t="s">
        <v>420</v>
      </c>
      <c r="P679" s="39"/>
      <c r="Q679" s="39" t="s">
        <v>420</v>
      </c>
      <c r="R679" s="39"/>
      <c r="S679" s="38">
        <f>(J679*'"Вес" ПИР'!$B$13+L679*'"Вес" ПИР'!$B$14+N679*'"Вес" ПИР'!$B$15+P679*'"Вес" ПИР'!$B$16+R679*'"Вес" ПИР'!$B$17)/100</f>
        <v>0</v>
      </c>
      <c r="T679" s="39" t="s">
        <v>127</v>
      </c>
      <c r="U679" s="39"/>
      <c r="V679" s="39" t="s">
        <v>127</v>
      </c>
      <c r="W679" s="39"/>
      <c r="X679" s="72">
        <f>(U679*'"Вес" ПИР'!$B$22+W679*'"Вес" ПИР'!$B$23)/100</f>
        <v>0</v>
      </c>
      <c r="Y679" s="39"/>
      <c r="Z679" s="39"/>
      <c r="AA679" s="39"/>
      <c r="AB679" s="39"/>
      <c r="AC679" s="39"/>
      <c r="AD679" s="39"/>
      <c r="AE679" s="39"/>
      <c r="AF679" s="39"/>
      <c r="AG679" s="38">
        <f>(Z679*'"Вес" ПИР'!$B$28+AB679*'"Вес" ПИР'!$B$29+AD679*'"Вес" ПИР'!$B$30+AF679*'"Вес" ПИР'!$B$31)/100</f>
        <v>0</v>
      </c>
      <c r="AH679" s="39"/>
      <c r="AI679" s="39"/>
      <c r="AJ679" s="39"/>
      <c r="AK679" s="39"/>
      <c r="AL679" s="39"/>
      <c r="AM679" s="39"/>
      <c r="AN679" s="39"/>
      <c r="AO679" s="39"/>
      <c r="AP679" s="39" t="s">
        <v>420</v>
      </c>
      <c r="AQ679" s="39"/>
      <c r="AR679" s="39" t="s">
        <v>420</v>
      </c>
      <c r="AS679" s="39"/>
      <c r="AT679" s="39" t="s">
        <v>420</v>
      </c>
      <c r="AU679" s="39"/>
      <c r="AV679" s="39"/>
      <c r="AW679" s="39"/>
      <c r="AX679" s="39"/>
      <c r="AY679" s="39"/>
      <c r="AZ679" s="39"/>
      <c r="BA679" s="39"/>
      <c r="BB679" s="72">
        <f>(AI679*'"Вес" ПИР'!$B$36+AK679*'"Вес" ПИР'!$B$37+AM679*'"Вес" ПИР'!$B$38+AO679*'"Вес" ПИР'!$B$39+AQ679*'"Вес" ПИР'!$B$40+AS679*'"Вес" ПИР'!$B$41+AU679*'"Вес" ПИР'!$B$42+AW679*'"Вес" ПИР'!$B$43+AY679*'"Вес" ПИР'!$B$44+BA679*'"Вес" ПИР'!$B$45)/100</f>
        <v>0</v>
      </c>
      <c r="BC679" s="39" t="s">
        <v>420</v>
      </c>
      <c r="BD679" s="39"/>
      <c r="BE679" s="39" t="s">
        <v>420</v>
      </c>
      <c r="BF679" s="57"/>
      <c r="BG679" s="72">
        <f>(BD679*'"Вес" ПИР'!$B$50+BF679*'"Вес" ПИР'!$B$51)/100</f>
        <v>0</v>
      </c>
      <c r="BH679" s="39"/>
      <c r="BI679" s="72">
        <v>0</v>
      </c>
      <c r="BJ679" s="39"/>
      <c r="BK679" s="58">
        <v>46266</v>
      </c>
      <c r="BL679" s="38">
        <f>(S679*'"Вес" ПИР'!$B$3+X679*'"Вес" ПИР'!$B$4+AG679*'"Вес" ПИР'!$B$5+BB679*'"Вес" ПИР'!$B$6+BG679*'"Вес" ПИР'!$B$7+BI679*'"Вес" ПИР'!$B$8)/100</f>
        <v>0</v>
      </c>
    </row>
    <row r="680" spans="1:64" ht="42">
      <c r="A680" s="54"/>
      <c r="B680" s="54">
        <v>2026</v>
      </c>
      <c r="C680" s="39" t="s">
        <v>413</v>
      </c>
      <c r="D680" s="39">
        <v>353237300</v>
      </c>
      <c r="E680" s="39" t="s">
        <v>1207</v>
      </c>
      <c r="F680" s="39" t="s">
        <v>1208</v>
      </c>
      <c r="G680" s="39" t="s">
        <v>1211</v>
      </c>
      <c r="H680" s="39" t="s">
        <v>1213</v>
      </c>
      <c r="I680" s="39" t="s">
        <v>418</v>
      </c>
      <c r="J680" s="39"/>
      <c r="K680" s="39" t="s">
        <v>420</v>
      </c>
      <c r="L680" s="39"/>
      <c r="M680" s="39" t="s">
        <v>443</v>
      </c>
      <c r="N680" s="39"/>
      <c r="O680" s="39" t="s">
        <v>420</v>
      </c>
      <c r="P680" s="39"/>
      <c r="Q680" s="39" t="s">
        <v>420</v>
      </c>
      <c r="R680" s="39"/>
      <c r="S680" s="38">
        <f>(J680*'"Вес" ПИР'!$B$13+L680*'"Вес" ПИР'!$B$14+N680*'"Вес" ПИР'!$B$15+P680*'"Вес" ПИР'!$B$16+R680*'"Вес" ПИР'!$B$17)/100</f>
        <v>0</v>
      </c>
      <c r="T680" s="39" t="s">
        <v>127</v>
      </c>
      <c r="U680" s="39"/>
      <c r="V680" s="39" t="s">
        <v>127</v>
      </c>
      <c r="W680" s="39"/>
      <c r="X680" s="72">
        <f>(U680*'"Вес" ПИР'!$B$22+W680*'"Вес" ПИР'!$B$23)/100</f>
        <v>0</v>
      </c>
      <c r="Y680" s="39"/>
      <c r="Z680" s="39"/>
      <c r="AA680" s="39"/>
      <c r="AB680" s="39"/>
      <c r="AC680" s="39"/>
      <c r="AD680" s="39"/>
      <c r="AE680" s="39"/>
      <c r="AF680" s="39"/>
      <c r="AG680" s="38">
        <f>(Z680*'"Вес" ПИР'!$B$28+AB680*'"Вес" ПИР'!$B$29+AD680*'"Вес" ПИР'!$B$30+AF680*'"Вес" ПИР'!$B$31)/100</f>
        <v>0</v>
      </c>
      <c r="AH680" s="39"/>
      <c r="AI680" s="39"/>
      <c r="AJ680" s="39"/>
      <c r="AK680" s="39"/>
      <c r="AL680" s="39"/>
      <c r="AM680" s="39"/>
      <c r="AN680" s="39"/>
      <c r="AO680" s="39"/>
      <c r="AP680" s="39" t="s">
        <v>420</v>
      </c>
      <c r="AQ680" s="39"/>
      <c r="AR680" s="39" t="s">
        <v>420</v>
      </c>
      <c r="AS680" s="39"/>
      <c r="AT680" s="39" t="s">
        <v>420</v>
      </c>
      <c r="AU680" s="39"/>
      <c r="AV680" s="39"/>
      <c r="AW680" s="39"/>
      <c r="AX680" s="39"/>
      <c r="AY680" s="39"/>
      <c r="AZ680" s="39"/>
      <c r="BA680" s="39"/>
      <c r="BB680" s="72">
        <f>(AI680*'"Вес" ПИР'!$B$36+AK680*'"Вес" ПИР'!$B$37+AM680*'"Вес" ПИР'!$B$38+AO680*'"Вес" ПИР'!$B$39+AQ680*'"Вес" ПИР'!$B$40+AS680*'"Вес" ПИР'!$B$41+AU680*'"Вес" ПИР'!$B$42+AW680*'"Вес" ПИР'!$B$43+AY680*'"Вес" ПИР'!$B$44+BA680*'"Вес" ПИР'!$B$45)/100</f>
        <v>0</v>
      </c>
      <c r="BC680" s="39" t="s">
        <v>420</v>
      </c>
      <c r="BD680" s="39"/>
      <c r="BE680" s="39" t="s">
        <v>420</v>
      </c>
      <c r="BF680" s="57"/>
      <c r="BG680" s="72">
        <f>(BD680*'"Вес" ПИР'!$B$50+BF680*'"Вес" ПИР'!$B$51)/100</f>
        <v>0</v>
      </c>
      <c r="BH680" s="39"/>
      <c r="BI680" s="72">
        <v>0</v>
      </c>
      <c r="BJ680" s="39"/>
      <c r="BK680" s="58">
        <v>46266</v>
      </c>
      <c r="BL680" s="38">
        <f>(S680*'"Вес" ПИР'!$B$3+X680*'"Вес" ПИР'!$B$4+AG680*'"Вес" ПИР'!$B$5+BB680*'"Вес" ПИР'!$B$6+BG680*'"Вес" ПИР'!$B$7+BI680*'"Вес" ПИР'!$B$8)/100</f>
        <v>0</v>
      </c>
    </row>
    <row r="681" spans="1:64" ht="42">
      <c r="A681" s="54"/>
      <c r="B681" s="54">
        <v>2026</v>
      </c>
      <c r="C681" s="39" t="s">
        <v>413</v>
      </c>
      <c r="D681" s="39">
        <v>353241100</v>
      </c>
      <c r="E681" s="39" t="s">
        <v>1207</v>
      </c>
      <c r="F681" s="39" t="s">
        <v>1208</v>
      </c>
      <c r="G681" s="39" t="s">
        <v>1214</v>
      </c>
      <c r="H681" s="39" t="s">
        <v>1215</v>
      </c>
      <c r="I681" s="39" t="s">
        <v>418</v>
      </c>
      <c r="J681" s="39"/>
      <c r="K681" s="39" t="s">
        <v>420</v>
      </c>
      <c r="L681" s="39"/>
      <c r="M681" s="39" t="s">
        <v>443</v>
      </c>
      <c r="N681" s="39"/>
      <c r="O681" s="39" t="s">
        <v>420</v>
      </c>
      <c r="P681" s="39"/>
      <c r="Q681" s="39" t="s">
        <v>420</v>
      </c>
      <c r="R681" s="39"/>
      <c r="S681" s="38">
        <f>(J681*'"Вес" ПИР'!$B$13+L681*'"Вес" ПИР'!$B$14+N681*'"Вес" ПИР'!$B$15+P681*'"Вес" ПИР'!$B$16+R681*'"Вес" ПИР'!$B$17)/100</f>
        <v>0</v>
      </c>
      <c r="T681" s="39" t="s">
        <v>127</v>
      </c>
      <c r="U681" s="39"/>
      <c r="V681" s="39" t="s">
        <v>127</v>
      </c>
      <c r="W681" s="39"/>
      <c r="X681" s="72">
        <f>(U681*'"Вес" ПИР'!$B$22+W681*'"Вес" ПИР'!$B$23)/100</f>
        <v>0</v>
      </c>
      <c r="Y681" s="39"/>
      <c r="Z681" s="39"/>
      <c r="AA681" s="39"/>
      <c r="AB681" s="39"/>
      <c r="AC681" s="39"/>
      <c r="AD681" s="39"/>
      <c r="AE681" s="39"/>
      <c r="AF681" s="39"/>
      <c r="AG681" s="38">
        <f>(Z681*'"Вес" ПИР'!$B$28+AB681*'"Вес" ПИР'!$B$29+AD681*'"Вес" ПИР'!$B$30+AF681*'"Вес" ПИР'!$B$31)/100</f>
        <v>0</v>
      </c>
      <c r="AH681" s="39"/>
      <c r="AI681" s="39"/>
      <c r="AJ681" s="39"/>
      <c r="AK681" s="39"/>
      <c r="AL681" s="39"/>
      <c r="AM681" s="39"/>
      <c r="AN681" s="39"/>
      <c r="AO681" s="39"/>
      <c r="AP681" s="39" t="s">
        <v>420</v>
      </c>
      <c r="AQ681" s="39"/>
      <c r="AR681" s="39" t="s">
        <v>420</v>
      </c>
      <c r="AS681" s="39"/>
      <c r="AT681" s="39" t="s">
        <v>420</v>
      </c>
      <c r="AU681" s="39"/>
      <c r="AV681" s="39"/>
      <c r="AW681" s="39"/>
      <c r="AX681" s="39"/>
      <c r="AY681" s="39"/>
      <c r="AZ681" s="39"/>
      <c r="BA681" s="39"/>
      <c r="BB681" s="72">
        <f>(AI681*'"Вес" ПИР'!$B$36+AK681*'"Вес" ПИР'!$B$37+AM681*'"Вес" ПИР'!$B$38+AO681*'"Вес" ПИР'!$B$39+AQ681*'"Вес" ПИР'!$B$40+AS681*'"Вес" ПИР'!$B$41+AU681*'"Вес" ПИР'!$B$42+AW681*'"Вес" ПИР'!$B$43+AY681*'"Вес" ПИР'!$B$44+BA681*'"Вес" ПИР'!$B$45)/100</f>
        <v>0</v>
      </c>
      <c r="BC681" s="39" t="s">
        <v>420</v>
      </c>
      <c r="BD681" s="39"/>
      <c r="BE681" s="39" t="s">
        <v>420</v>
      </c>
      <c r="BF681" s="57"/>
      <c r="BG681" s="72">
        <f>(BD681*'"Вес" ПИР'!$B$50+BF681*'"Вес" ПИР'!$B$51)/100</f>
        <v>0</v>
      </c>
      <c r="BH681" s="39"/>
      <c r="BI681" s="72">
        <v>0</v>
      </c>
      <c r="BJ681" s="39"/>
      <c r="BK681" s="58">
        <v>46266</v>
      </c>
      <c r="BL681" s="38">
        <f>(S681*'"Вес" ПИР'!$B$3+X681*'"Вес" ПИР'!$B$4+AG681*'"Вес" ПИР'!$B$5+BB681*'"Вес" ПИР'!$B$6+BG681*'"Вес" ПИР'!$B$7+BI681*'"Вес" ПИР'!$B$8)/100</f>
        <v>0</v>
      </c>
    </row>
    <row r="682" spans="1:64" ht="42">
      <c r="A682" s="54"/>
      <c r="B682" s="54">
        <v>2026</v>
      </c>
      <c r="C682" s="39" t="s">
        <v>413</v>
      </c>
      <c r="D682" s="39">
        <v>353261200</v>
      </c>
      <c r="E682" s="39" t="s">
        <v>1207</v>
      </c>
      <c r="F682" s="39" t="s">
        <v>1208</v>
      </c>
      <c r="G682" s="39" t="s">
        <v>1216</v>
      </c>
      <c r="H682" s="39" t="s">
        <v>1217</v>
      </c>
      <c r="I682" s="39" t="s">
        <v>418</v>
      </c>
      <c r="J682" s="39"/>
      <c r="K682" s="39" t="s">
        <v>420</v>
      </c>
      <c r="L682" s="39"/>
      <c r="M682" s="39" t="s">
        <v>443</v>
      </c>
      <c r="N682" s="39"/>
      <c r="O682" s="39" t="s">
        <v>420</v>
      </c>
      <c r="P682" s="39"/>
      <c r="Q682" s="39" t="s">
        <v>420</v>
      </c>
      <c r="R682" s="39"/>
      <c r="S682" s="38">
        <f>(J682*'"Вес" ПИР'!$B$13+L682*'"Вес" ПИР'!$B$14+N682*'"Вес" ПИР'!$B$15+P682*'"Вес" ПИР'!$B$16+R682*'"Вес" ПИР'!$B$17)/100</f>
        <v>0</v>
      </c>
      <c r="T682" s="39" t="s">
        <v>127</v>
      </c>
      <c r="U682" s="39"/>
      <c r="V682" s="39" t="s">
        <v>127</v>
      </c>
      <c r="W682" s="39"/>
      <c r="X682" s="72">
        <f>(U682*'"Вес" ПИР'!$B$22+W682*'"Вес" ПИР'!$B$23)/100</f>
        <v>0</v>
      </c>
      <c r="Y682" s="39"/>
      <c r="Z682" s="39"/>
      <c r="AA682" s="39"/>
      <c r="AB682" s="39"/>
      <c r="AC682" s="39"/>
      <c r="AD682" s="39"/>
      <c r="AE682" s="39"/>
      <c r="AF682" s="39"/>
      <c r="AG682" s="38">
        <f>(Z682*'"Вес" ПИР'!$B$28+AB682*'"Вес" ПИР'!$B$29+AD682*'"Вес" ПИР'!$B$30+AF682*'"Вес" ПИР'!$B$31)/100</f>
        <v>0</v>
      </c>
      <c r="AH682" s="39"/>
      <c r="AI682" s="39"/>
      <c r="AJ682" s="39"/>
      <c r="AK682" s="39"/>
      <c r="AL682" s="39"/>
      <c r="AM682" s="39"/>
      <c r="AN682" s="39"/>
      <c r="AO682" s="39"/>
      <c r="AP682" s="39" t="s">
        <v>420</v>
      </c>
      <c r="AQ682" s="39"/>
      <c r="AR682" s="39" t="s">
        <v>420</v>
      </c>
      <c r="AS682" s="39"/>
      <c r="AT682" s="39" t="s">
        <v>420</v>
      </c>
      <c r="AU682" s="39"/>
      <c r="AV682" s="39"/>
      <c r="AW682" s="39"/>
      <c r="AX682" s="39"/>
      <c r="AY682" s="39"/>
      <c r="AZ682" s="39"/>
      <c r="BA682" s="39"/>
      <c r="BB682" s="72">
        <f>(AI682*'"Вес" ПИР'!$B$36+AK682*'"Вес" ПИР'!$B$37+AM682*'"Вес" ПИР'!$B$38+AO682*'"Вес" ПИР'!$B$39+AQ682*'"Вес" ПИР'!$B$40+AS682*'"Вес" ПИР'!$B$41+AU682*'"Вес" ПИР'!$B$42+AW682*'"Вес" ПИР'!$B$43+AY682*'"Вес" ПИР'!$B$44+BA682*'"Вес" ПИР'!$B$45)/100</f>
        <v>0</v>
      </c>
      <c r="BC682" s="39" t="s">
        <v>420</v>
      </c>
      <c r="BD682" s="39"/>
      <c r="BE682" s="39" t="s">
        <v>420</v>
      </c>
      <c r="BF682" s="57"/>
      <c r="BG682" s="72">
        <f>(BD682*'"Вес" ПИР'!$B$50+BF682*'"Вес" ПИР'!$B$51)/100</f>
        <v>0</v>
      </c>
      <c r="BH682" s="39"/>
      <c r="BI682" s="72">
        <v>0</v>
      </c>
      <c r="BJ682" s="39"/>
      <c r="BK682" s="58">
        <v>46266</v>
      </c>
      <c r="BL682" s="38">
        <f>(S682*'"Вес" ПИР'!$B$3+X682*'"Вес" ПИР'!$B$4+AG682*'"Вес" ПИР'!$B$5+BB682*'"Вес" ПИР'!$B$6+BG682*'"Вес" ПИР'!$B$7+BI682*'"Вес" ПИР'!$B$8)/100</f>
        <v>0</v>
      </c>
    </row>
    <row r="683" spans="1:64" ht="42">
      <c r="A683" s="54"/>
      <c r="B683" s="54">
        <v>2026</v>
      </c>
      <c r="C683" s="39" t="s">
        <v>413</v>
      </c>
      <c r="D683" s="39">
        <v>353267200</v>
      </c>
      <c r="E683" s="39" t="s">
        <v>1207</v>
      </c>
      <c r="F683" s="39" t="s">
        <v>1208</v>
      </c>
      <c r="G683" s="39" t="s">
        <v>1147</v>
      </c>
      <c r="H683" s="39" t="s">
        <v>376</v>
      </c>
      <c r="I683" s="39" t="s">
        <v>418</v>
      </c>
      <c r="J683" s="39"/>
      <c r="K683" s="39" t="s">
        <v>420</v>
      </c>
      <c r="L683" s="39"/>
      <c r="M683" s="39" t="s">
        <v>443</v>
      </c>
      <c r="N683" s="39"/>
      <c r="O683" s="39" t="s">
        <v>420</v>
      </c>
      <c r="P683" s="39"/>
      <c r="Q683" s="39" t="s">
        <v>420</v>
      </c>
      <c r="R683" s="39"/>
      <c r="S683" s="38">
        <f>(J683*'"Вес" ПИР'!$B$13+L683*'"Вес" ПИР'!$B$14+N683*'"Вес" ПИР'!$B$15+P683*'"Вес" ПИР'!$B$16+R683*'"Вес" ПИР'!$B$17)/100</f>
        <v>0</v>
      </c>
      <c r="T683" s="39" t="s">
        <v>127</v>
      </c>
      <c r="U683" s="39"/>
      <c r="V683" s="39" t="s">
        <v>127</v>
      </c>
      <c r="W683" s="39"/>
      <c r="X683" s="72">
        <f>(U683*'"Вес" ПИР'!$B$22+W683*'"Вес" ПИР'!$B$23)/100</f>
        <v>0</v>
      </c>
      <c r="Y683" s="39"/>
      <c r="Z683" s="39"/>
      <c r="AA683" s="39"/>
      <c r="AB683" s="39"/>
      <c r="AC683" s="39"/>
      <c r="AD683" s="39"/>
      <c r="AE683" s="39"/>
      <c r="AF683" s="39"/>
      <c r="AG683" s="38">
        <f>(Z683*'"Вес" ПИР'!$B$28+AB683*'"Вес" ПИР'!$B$29+AD683*'"Вес" ПИР'!$B$30+AF683*'"Вес" ПИР'!$B$31)/100</f>
        <v>0</v>
      </c>
      <c r="AH683" s="39"/>
      <c r="AI683" s="39"/>
      <c r="AJ683" s="39"/>
      <c r="AK683" s="39"/>
      <c r="AL683" s="39"/>
      <c r="AM683" s="39"/>
      <c r="AN683" s="39"/>
      <c r="AO683" s="39"/>
      <c r="AP683" s="39" t="s">
        <v>420</v>
      </c>
      <c r="AQ683" s="39"/>
      <c r="AR683" s="39" t="s">
        <v>420</v>
      </c>
      <c r="AS683" s="39"/>
      <c r="AT683" s="39" t="s">
        <v>420</v>
      </c>
      <c r="AU683" s="39"/>
      <c r="AV683" s="39"/>
      <c r="AW683" s="39"/>
      <c r="AX683" s="39"/>
      <c r="AY683" s="39"/>
      <c r="AZ683" s="39"/>
      <c r="BA683" s="39"/>
      <c r="BB683" s="72">
        <f>(AI683*'"Вес" ПИР'!$B$36+AK683*'"Вес" ПИР'!$B$37+AM683*'"Вес" ПИР'!$B$38+AO683*'"Вес" ПИР'!$B$39+AQ683*'"Вес" ПИР'!$B$40+AS683*'"Вес" ПИР'!$B$41+AU683*'"Вес" ПИР'!$B$42+AW683*'"Вес" ПИР'!$B$43+AY683*'"Вес" ПИР'!$B$44+BA683*'"Вес" ПИР'!$B$45)/100</f>
        <v>0</v>
      </c>
      <c r="BC683" s="39" t="s">
        <v>420</v>
      </c>
      <c r="BD683" s="39"/>
      <c r="BE683" s="39" t="s">
        <v>420</v>
      </c>
      <c r="BF683" s="57"/>
      <c r="BG683" s="72">
        <f>(BD683*'"Вес" ПИР'!$B$50+BF683*'"Вес" ПИР'!$B$51)/100</f>
        <v>0</v>
      </c>
      <c r="BH683" s="39"/>
      <c r="BI683" s="72">
        <v>0</v>
      </c>
      <c r="BJ683" s="39"/>
      <c r="BK683" s="58">
        <v>46266</v>
      </c>
      <c r="BL683" s="38">
        <f>(S683*'"Вес" ПИР'!$B$3+X683*'"Вес" ПИР'!$B$4+AG683*'"Вес" ПИР'!$B$5+BB683*'"Вес" ПИР'!$B$6+BG683*'"Вес" ПИР'!$B$7+BI683*'"Вес" ПИР'!$B$8)/100</f>
        <v>0</v>
      </c>
    </row>
    <row r="684" spans="1:64" ht="42">
      <c r="A684" s="54"/>
      <c r="B684" s="54">
        <v>2026</v>
      </c>
      <c r="C684" s="39" t="s">
        <v>413</v>
      </c>
      <c r="D684" s="39">
        <v>353281100</v>
      </c>
      <c r="E684" s="39" t="s">
        <v>1207</v>
      </c>
      <c r="F684" s="39" t="s">
        <v>1208</v>
      </c>
      <c r="G684" s="39" t="s">
        <v>854</v>
      </c>
      <c r="H684" s="39" t="s">
        <v>1218</v>
      </c>
      <c r="I684" s="39" t="s">
        <v>418</v>
      </c>
      <c r="J684" s="39"/>
      <c r="K684" s="39" t="s">
        <v>420</v>
      </c>
      <c r="L684" s="39"/>
      <c r="M684" s="39" t="s">
        <v>443</v>
      </c>
      <c r="N684" s="39"/>
      <c r="O684" s="39" t="s">
        <v>420</v>
      </c>
      <c r="P684" s="39"/>
      <c r="Q684" s="39" t="s">
        <v>420</v>
      </c>
      <c r="R684" s="39"/>
      <c r="S684" s="38">
        <f>(J684*'"Вес" ПИР'!$B$13+L684*'"Вес" ПИР'!$B$14+N684*'"Вес" ПИР'!$B$15+P684*'"Вес" ПИР'!$B$16+R684*'"Вес" ПИР'!$B$17)/100</f>
        <v>0</v>
      </c>
      <c r="T684" s="39" t="s">
        <v>127</v>
      </c>
      <c r="U684" s="39"/>
      <c r="V684" s="39" t="s">
        <v>127</v>
      </c>
      <c r="W684" s="39"/>
      <c r="X684" s="72">
        <f>(U684*'"Вес" ПИР'!$B$22+W684*'"Вес" ПИР'!$B$23)/100</f>
        <v>0</v>
      </c>
      <c r="Y684" s="39"/>
      <c r="Z684" s="39"/>
      <c r="AA684" s="39"/>
      <c r="AB684" s="39"/>
      <c r="AC684" s="39"/>
      <c r="AD684" s="39"/>
      <c r="AE684" s="39"/>
      <c r="AF684" s="39"/>
      <c r="AG684" s="38">
        <f>(Z684*'"Вес" ПИР'!$B$28+AB684*'"Вес" ПИР'!$B$29+AD684*'"Вес" ПИР'!$B$30+AF684*'"Вес" ПИР'!$B$31)/100</f>
        <v>0</v>
      </c>
      <c r="AH684" s="39"/>
      <c r="AI684" s="39"/>
      <c r="AJ684" s="39"/>
      <c r="AK684" s="39"/>
      <c r="AL684" s="39"/>
      <c r="AM684" s="39"/>
      <c r="AN684" s="39"/>
      <c r="AO684" s="39"/>
      <c r="AP684" s="39" t="s">
        <v>420</v>
      </c>
      <c r="AQ684" s="39"/>
      <c r="AR684" s="39" t="s">
        <v>420</v>
      </c>
      <c r="AS684" s="39"/>
      <c r="AT684" s="39" t="s">
        <v>420</v>
      </c>
      <c r="AU684" s="39"/>
      <c r="AV684" s="39"/>
      <c r="AW684" s="39"/>
      <c r="AX684" s="39"/>
      <c r="AY684" s="39"/>
      <c r="AZ684" s="39"/>
      <c r="BA684" s="39"/>
      <c r="BB684" s="72">
        <f>(AI684*'"Вес" ПИР'!$B$36+AK684*'"Вес" ПИР'!$B$37+AM684*'"Вес" ПИР'!$B$38+AO684*'"Вес" ПИР'!$B$39+AQ684*'"Вес" ПИР'!$B$40+AS684*'"Вес" ПИР'!$B$41+AU684*'"Вес" ПИР'!$B$42+AW684*'"Вес" ПИР'!$B$43+AY684*'"Вес" ПИР'!$B$44+BA684*'"Вес" ПИР'!$B$45)/100</f>
        <v>0</v>
      </c>
      <c r="BC684" s="39" t="s">
        <v>420</v>
      </c>
      <c r="BD684" s="39"/>
      <c r="BE684" s="39" t="s">
        <v>420</v>
      </c>
      <c r="BF684" s="57"/>
      <c r="BG684" s="72">
        <f>(BD684*'"Вес" ПИР'!$B$50+BF684*'"Вес" ПИР'!$B$51)/100</f>
        <v>0</v>
      </c>
      <c r="BH684" s="39"/>
      <c r="BI684" s="72">
        <v>0</v>
      </c>
      <c r="BJ684" s="39"/>
      <c r="BK684" s="58">
        <v>46266</v>
      </c>
      <c r="BL684" s="38">
        <f>(S684*'"Вес" ПИР'!$B$3+X684*'"Вес" ПИР'!$B$4+AG684*'"Вес" ПИР'!$B$5+BB684*'"Вес" ПИР'!$B$6+BG684*'"Вес" ПИР'!$B$7+BI684*'"Вес" ПИР'!$B$8)/100</f>
        <v>0</v>
      </c>
    </row>
    <row r="685" spans="1:64" ht="42">
      <c r="A685" s="54"/>
      <c r="B685" s="54">
        <v>2026</v>
      </c>
      <c r="C685" s="39" t="s">
        <v>413</v>
      </c>
      <c r="D685" s="39">
        <v>353641300</v>
      </c>
      <c r="E685" s="39" t="s">
        <v>1207</v>
      </c>
      <c r="F685" s="39" t="s">
        <v>1219</v>
      </c>
      <c r="G685" s="39" t="s">
        <v>1220</v>
      </c>
      <c r="H685" s="39" t="s">
        <v>1221</v>
      </c>
      <c r="I685" s="39" t="s">
        <v>418</v>
      </c>
      <c r="J685" s="39"/>
      <c r="K685" s="39" t="s">
        <v>420</v>
      </c>
      <c r="L685" s="39"/>
      <c r="M685" s="39" t="s">
        <v>443</v>
      </c>
      <c r="N685" s="39"/>
      <c r="O685" s="39" t="s">
        <v>420</v>
      </c>
      <c r="P685" s="39"/>
      <c r="Q685" s="39" t="s">
        <v>420</v>
      </c>
      <c r="R685" s="39"/>
      <c r="S685" s="38">
        <f>(J685*'"Вес" ПИР'!$B$13+L685*'"Вес" ПИР'!$B$14+N685*'"Вес" ПИР'!$B$15+P685*'"Вес" ПИР'!$B$16+R685*'"Вес" ПИР'!$B$17)/100</f>
        <v>0</v>
      </c>
      <c r="T685" s="39" t="s">
        <v>127</v>
      </c>
      <c r="U685" s="39"/>
      <c r="V685" s="39" t="s">
        <v>127</v>
      </c>
      <c r="W685" s="39"/>
      <c r="X685" s="72">
        <f>(U685*'"Вес" ПИР'!$B$22+W685*'"Вес" ПИР'!$B$23)/100</f>
        <v>0</v>
      </c>
      <c r="Y685" s="39"/>
      <c r="Z685" s="39"/>
      <c r="AA685" s="39"/>
      <c r="AB685" s="39"/>
      <c r="AC685" s="39"/>
      <c r="AD685" s="39"/>
      <c r="AE685" s="39"/>
      <c r="AF685" s="39"/>
      <c r="AG685" s="38">
        <f>(Z685*'"Вес" ПИР'!$B$28+AB685*'"Вес" ПИР'!$B$29+AD685*'"Вес" ПИР'!$B$30+AF685*'"Вес" ПИР'!$B$31)/100</f>
        <v>0</v>
      </c>
      <c r="AH685" s="39"/>
      <c r="AI685" s="39"/>
      <c r="AJ685" s="39"/>
      <c r="AK685" s="39"/>
      <c r="AL685" s="39"/>
      <c r="AM685" s="39"/>
      <c r="AN685" s="39"/>
      <c r="AO685" s="39"/>
      <c r="AP685" s="39" t="s">
        <v>420</v>
      </c>
      <c r="AQ685" s="39"/>
      <c r="AR685" s="39" t="s">
        <v>420</v>
      </c>
      <c r="AS685" s="39"/>
      <c r="AT685" s="39" t="s">
        <v>420</v>
      </c>
      <c r="AU685" s="39"/>
      <c r="AV685" s="39"/>
      <c r="AW685" s="39"/>
      <c r="AX685" s="39"/>
      <c r="AY685" s="39"/>
      <c r="AZ685" s="39"/>
      <c r="BA685" s="39"/>
      <c r="BB685" s="72">
        <f>(AI685*'"Вес" ПИР'!$B$36+AK685*'"Вес" ПИР'!$B$37+AM685*'"Вес" ПИР'!$B$38+AO685*'"Вес" ПИР'!$B$39+AQ685*'"Вес" ПИР'!$B$40+AS685*'"Вес" ПИР'!$B$41+AU685*'"Вес" ПИР'!$B$42+AW685*'"Вес" ПИР'!$B$43+AY685*'"Вес" ПИР'!$B$44+BA685*'"Вес" ПИР'!$B$45)/100</f>
        <v>0</v>
      </c>
      <c r="BC685" s="39" t="s">
        <v>420</v>
      </c>
      <c r="BD685" s="39"/>
      <c r="BE685" s="39" t="s">
        <v>420</v>
      </c>
      <c r="BF685" s="57"/>
      <c r="BG685" s="72">
        <f>(BD685*'"Вес" ПИР'!$B$50+BF685*'"Вес" ПИР'!$B$51)/100</f>
        <v>0</v>
      </c>
      <c r="BH685" s="39"/>
      <c r="BI685" s="72">
        <v>0</v>
      </c>
      <c r="BJ685" s="39"/>
      <c r="BK685" s="58">
        <v>46266</v>
      </c>
      <c r="BL685" s="38">
        <f>(S685*'"Вес" ПИР'!$B$3+X685*'"Вес" ПИР'!$B$4+AG685*'"Вес" ПИР'!$B$5+BB685*'"Вес" ПИР'!$B$6+BG685*'"Вес" ПИР'!$B$7+BI685*'"Вес" ПИР'!$B$8)/100</f>
        <v>0</v>
      </c>
    </row>
    <row r="686" spans="1:64" ht="42">
      <c r="A686" s="54"/>
      <c r="B686" s="54">
        <v>2026</v>
      </c>
      <c r="C686" s="39" t="s">
        <v>413</v>
      </c>
      <c r="D686" s="39">
        <v>353643100</v>
      </c>
      <c r="E686" s="39" t="s">
        <v>1207</v>
      </c>
      <c r="F686" s="39" t="s">
        <v>1219</v>
      </c>
      <c r="G686" s="39" t="s">
        <v>1222</v>
      </c>
      <c r="H686" s="39" t="s">
        <v>1223</v>
      </c>
      <c r="I686" s="39" t="s">
        <v>418</v>
      </c>
      <c r="J686" s="39"/>
      <c r="K686" s="39" t="s">
        <v>420</v>
      </c>
      <c r="L686" s="39"/>
      <c r="M686" s="39" t="s">
        <v>443</v>
      </c>
      <c r="N686" s="39"/>
      <c r="O686" s="39" t="s">
        <v>420</v>
      </c>
      <c r="P686" s="39"/>
      <c r="Q686" s="39" t="s">
        <v>420</v>
      </c>
      <c r="R686" s="39"/>
      <c r="S686" s="38">
        <f>(J686*'"Вес" ПИР'!$B$13+L686*'"Вес" ПИР'!$B$14+N686*'"Вес" ПИР'!$B$15+P686*'"Вес" ПИР'!$B$16+R686*'"Вес" ПИР'!$B$17)/100</f>
        <v>0</v>
      </c>
      <c r="T686" s="39" t="s">
        <v>127</v>
      </c>
      <c r="U686" s="39"/>
      <c r="V686" s="39" t="s">
        <v>127</v>
      </c>
      <c r="W686" s="39"/>
      <c r="X686" s="72">
        <f>(U686*'"Вес" ПИР'!$B$22+W686*'"Вес" ПИР'!$B$23)/100</f>
        <v>0</v>
      </c>
      <c r="Y686" s="39"/>
      <c r="Z686" s="39"/>
      <c r="AA686" s="39"/>
      <c r="AB686" s="39"/>
      <c r="AC686" s="39"/>
      <c r="AD686" s="39"/>
      <c r="AE686" s="39"/>
      <c r="AF686" s="39"/>
      <c r="AG686" s="38">
        <f>(Z686*'"Вес" ПИР'!$B$28+AB686*'"Вес" ПИР'!$B$29+AD686*'"Вес" ПИР'!$B$30+AF686*'"Вес" ПИР'!$B$31)/100</f>
        <v>0</v>
      </c>
      <c r="AH686" s="39"/>
      <c r="AI686" s="39"/>
      <c r="AJ686" s="39"/>
      <c r="AK686" s="39"/>
      <c r="AL686" s="39"/>
      <c r="AM686" s="39"/>
      <c r="AN686" s="39"/>
      <c r="AO686" s="39"/>
      <c r="AP686" s="39" t="s">
        <v>420</v>
      </c>
      <c r="AQ686" s="39"/>
      <c r="AR686" s="39" t="s">
        <v>420</v>
      </c>
      <c r="AS686" s="39"/>
      <c r="AT686" s="39" t="s">
        <v>420</v>
      </c>
      <c r="AU686" s="39"/>
      <c r="AV686" s="39"/>
      <c r="AW686" s="39"/>
      <c r="AX686" s="39"/>
      <c r="AY686" s="39"/>
      <c r="AZ686" s="39"/>
      <c r="BA686" s="39"/>
      <c r="BB686" s="72">
        <f>(AI686*'"Вес" ПИР'!$B$36+AK686*'"Вес" ПИР'!$B$37+AM686*'"Вес" ПИР'!$B$38+AO686*'"Вес" ПИР'!$B$39+AQ686*'"Вес" ПИР'!$B$40+AS686*'"Вес" ПИР'!$B$41+AU686*'"Вес" ПИР'!$B$42+AW686*'"Вес" ПИР'!$B$43+AY686*'"Вес" ПИР'!$B$44+BA686*'"Вес" ПИР'!$B$45)/100</f>
        <v>0</v>
      </c>
      <c r="BC686" s="39" t="s">
        <v>420</v>
      </c>
      <c r="BD686" s="39"/>
      <c r="BE686" s="39" t="s">
        <v>420</v>
      </c>
      <c r="BF686" s="57"/>
      <c r="BG686" s="72">
        <f>(BD686*'"Вес" ПИР'!$B$50+BF686*'"Вес" ПИР'!$B$51)/100</f>
        <v>0</v>
      </c>
      <c r="BH686" s="39"/>
      <c r="BI686" s="72">
        <v>0</v>
      </c>
      <c r="BJ686" s="39"/>
      <c r="BK686" s="58">
        <v>46266</v>
      </c>
      <c r="BL686" s="38">
        <f>(S686*'"Вес" ПИР'!$B$3+X686*'"Вес" ПИР'!$B$4+AG686*'"Вес" ПИР'!$B$5+BB686*'"Вес" ПИР'!$B$6+BG686*'"Вес" ПИР'!$B$7+BI686*'"Вес" ПИР'!$B$8)/100</f>
        <v>0</v>
      </c>
    </row>
    <row r="687" spans="1:64" ht="42">
      <c r="A687" s="54"/>
      <c r="B687" s="54">
        <v>2026</v>
      </c>
      <c r="C687" s="39" t="s">
        <v>413</v>
      </c>
      <c r="D687" s="39">
        <v>353647200</v>
      </c>
      <c r="E687" s="39" t="s">
        <v>1207</v>
      </c>
      <c r="F687" s="39" t="s">
        <v>1219</v>
      </c>
      <c r="G687" s="39" t="s">
        <v>1224</v>
      </c>
      <c r="H687" s="39" t="s">
        <v>742</v>
      </c>
      <c r="I687" s="39" t="s">
        <v>418</v>
      </c>
      <c r="J687" s="39"/>
      <c r="K687" s="39" t="s">
        <v>420</v>
      </c>
      <c r="L687" s="39"/>
      <c r="M687" s="39" t="s">
        <v>443</v>
      </c>
      <c r="N687" s="39"/>
      <c r="O687" s="39" t="s">
        <v>420</v>
      </c>
      <c r="P687" s="39"/>
      <c r="Q687" s="39" t="s">
        <v>420</v>
      </c>
      <c r="R687" s="39"/>
      <c r="S687" s="38">
        <f>(J687*'"Вес" ПИР'!$B$13+L687*'"Вес" ПИР'!$B$14+N687*'"Вес" ПИР'!$B$15+P687*'"Вес" ПИР'!$B$16+R687*'"Вес" ПИР'!$B$17)/100</f>
        <v>0</v>
      </c>
      <c r="T687" s="39" t="s">
        <v>127</v>
      </c>
      <c r="U687" s="39"/>
      <c r="V687" s="39" t="s">
        <v>127</v>
      </c>
      <c r="W687" s="39"/>
      <c r="X687" s="72">
        <f>(U687*'"Вес" ПИР'!$B$22+W687*'"Вес" ПИР'!$B$23)/100</f>
        <v>0</v>
      </c>
      <c r="Y687" s="39"/>
      <c r="Z687" s="39"/>
      <c r="AA687" s="39"/>
      <c r="AB687" s="39"/>
      <c r="AC687" s="39"/>
      <c r="AD687" s="39"/>
      <c r="AE687" s="39"/>
      <c r="AF687" s="39"/>
      <c r="AG687" s="38">
        <f>(Z687*'"Вес" ПИР'!$B$28+AB687*'"Вес" ПИР'!$B$29+AD687*'"Вес" ПИР'!$B$30+AF687*'"Вес" ПИР'!$B$31)/100</f>
        <v>0</v>
      </c>
      <c r="AH687" s="39"/>
      <c r="AI687" s="39"/>
      <c r="AJ687" s="39"/>
      <c r="AK687" s="39"/>
      <c r="AL687" s="39"/>
      <c r="AM687" s="39"/>
      <c r="AN687" s="39"/>
      <c r="AO687" s="39"/>
      <c r="AP687" s="39" t="s">
        <v>420</v>
      </c>
      <c r="AQ687" s="39"/>
      <c r="AR687" s="39" t="s">
        <v>420</v>
      </c>
      <c r="AS687" s="39"/>
      <c r="AT687" s="39" t="s">
        <v>420</v>
      </c>
      <c r="AU687" s="39"/>
      <c r="AV687" s="39"/>
      <c r="AW687" s="39"/>
      <c r="AX687" s="39"/>
      <c r="AY687" s="39"/>
      <c r="AZ687" s="39"/>
      <c r="BA687" s="39"/>
      <c r="BB687" s="72">
        <f>(AI687*'"Вес" ПИР'!$B$36+AK687*'"Вес" ПИР'!$B$37+AM687*'"Вес" ПИР'!$B$38+AO687*'"Вес" ПИР'!$B$39+AQ687*'"Вес" ПИР'!$B$40+AS687*'"Вес" ПИР'!$B$41+AU687*'"Вес" ПИР'!$B$42+AW687*'"Вес" ПИР'!$B$43+AY687*'"Вес" ПИР'!$B$44+BA687*'"Вес" ПИР'!$B$45)/100</f>
        <v>0</v>
      </c>
      <c r="BC687" s="39" t="s">
        <v>420</v>
      </c>
      <c r="BD687" s="39"/>
      <c r="BE687" s="39" t="s">
        <v>420</v>
      </c>
      <c r="BF687" s="57"/>
      <c r="BG687" s="72">
        <f>(BD687*'"Вес" ПИР'!$B$50+BF687*'"Вес" ПИР'!$B$51)/100</f>
        <v>0</v>
      </c>
      <c r="BH687" s="39"/>
      <c r="BI687" s="72">
        <v>0</v>
      </c>
      <c r="BJ687" s="39"/>
      <c r="BK687" s="58">
        <v>46266</v>
      </c>
      <c r="BL687" s="38">
        <f>(S687*'"Вес" ПИР'!$B$3+X687*'"Вес" ПИР'!$B$4+AG687*'"Вес" ПИР'!$B$5+BB687*'"Вес" ПИР'!$B$6+BG687*'"Вес" ПИР'!$B$7+BI687*'"Вес" ПИР'!$B$8)/100</f>
        <v>0</v>
      </c>
    </row>
    <row r="688" spans="1:64" ht="42">
      <c r="A688" s="54"/>
      <c r="B688" s="54">
        <v>2026</v>
      </c>
      <c r="C688" s="39" t="s">
        <v>413</v>
      </c>
      <c r="D688" s="39">
        <v>353651100</v>
      </c>
      <c r="E688" s="39" t="s">
        <v>1207</v>
      </c>
      <c r="F688" s="39" t="s">
        <v>1219</v>
      </c>
      <c r="G688" s="39" t="s">
        <v>1225</v>
      </c>
      <c r="H688" s="39" t="s">
        <v>1226</v>
      </c>
      <c r="I688" s="39" t="s">
        <v>418</v>
      </c>
      <c r="J688" s="39"/>
      <c r="K688" s="39" t="s">
        <v>420</v>
      </c>
      <c r="L688" s="39"/>
      <c r="M688" s="39" t="s">
        <v>443</v>
      </c>
      <c r="N688" s="39"/>
      <c r="O688" s="39" t="s">
        <v>420</v>
      </c>
      <c r="P688" s="39"/>
      <c r="Q688" s="39" t="s">
        <v>420</v>
      </c>
      <c r="R688" s="39"/>
      <c r="S688" s="38">
        <f>(J688*'"Вес" ПИР'!$B$13+L688*'"Вес" ПИР'!$B$14+N688*'"Вес" ПИР'!$B$15+P688*'"Вес" ПИР'!$B$16+R688*'"Вес" ПИР'!$B$17)/100</f>
        <v>0</v>
      </c>
      <c r="T688" s="39" t="s">
        <v>127</v>
      </c>
      <c r="U688" s="39"/>
      <c r="V688" s="39" t="s">
        <v>127</v>
      </c>
      <c r="W688" s="39"/>
      <c r="X688" s="72">
        <f>(U688*'"Вес" ПИР'!$B$22+W688*'"Вес" ПИР'!$B$23)/100</f>
        <v>0</v>
      </c>
      <c r="Y688" s="39"/>
      <c r="Z688" s="39"/>
      <c r="AA688" s="39"/>
      <c r="AB688" s="39"/>
      <c r="AC688" s="39"/>
      <c r="AD688" s="39"/>
      <c r="AE688" s="39"/>
      <c r="AF688" s="39"/>
      <c r="AG688" s="38">
        <f>(Z688*'"Вес" ПИР'!$B$28+AB688*'"Вес" ПИР'!$B$29+AD688*'"Вес" ПИР'!$B$30+AF688*'"Вес" ПИР'!$B$31)/100</f>
        <v>0</v>
      </c>
      <c r="AH688" s="39"/>
      <c r="AI688" s="39"/>
      <c r="AJ688" s="39"/>
      <c r="AK688" s="39"/>
      <c r="AL688" s="39"/>
      <c r="AM688" s="39"/>
      <c r="AN688" s="39"/>
      <c r="AO688" s="39"/>
      <c r="AP688" s="39" t="s">
        <v>420</v>
      </c>
      <c r="AQ688" s="39"/>
      <c r="AR688" s="39" t="s">
        <v>420</v>
      </c>
      <c r="AS688" s="39"/>
      <c r="AT688" s="39" t="s">
        <v>420</v>
      </c>
      <c r="AU688" s="39"/>
      <c r="AV688" s="39"/>
      <c r="AW688" s="39"/>
      <c r="AX688" s="39"/>
      <c r="AY688" s="39"/>
      <c r="AZ688" s="39"/>
      <c r="BA688" s="39"/>
      <c r="BB688" s="72">
        <f>(AI688*'"Вес" ПИР'!$B$36+AK688*'"Вес" ПИР'!$B$37+AM688*'"Вес" ПИР'!$B$38+AO688*'"Вес" ПИР'!$B$39+AQ688*'"Вес" ПИР'!$B$40+AS688*'"Вес" ПИР'!$B$41+AU688*'"Вес" ПИР'!$B$42+AW688*'"Вес" ПИР'!$B$43+AY688*'"Вес" ПИР'!$B$44+BA688*'"Вес" ПИР'!$B$45)/100</f>
        <v>0</v>
      </c>
      <c r="BC688" s="39" t="s">
        <v>420</v>
      </c>
      <c r="BD688" s="39"/>
      <c r="BE688" s="39" t="s">
        <v>420</v>
      </c>
      <c r="BF688" s="57"/>
      <c r="BG688" s="72">
        <f>(BD688*'"Вес" ПИР'!$B$50+BF688*'"Вес" ПИР'!$B$51)/100</f>
        <v>0</v>
      </c>
      <c r="BH688" s="39"/>
      <c r="BI688" s="72">
        <v>0</v>
      </c>
      <c r="BJ688" s="39"/>
      <c r="BK688" s="58">
        <v>46266</v>
      </c>
      <c r="BL688" s="38">
        <f>(S688*'"Вес" ПИР'!$B$3+X688*'"Вес" ПИР'!$B$4+AG688*'"Вес" ПИР'!$B$5+BB688*'"Вес" ПИР'!$B$6+BG688*'"Вес" ПИР'!$B$7+BI688*'"Вес" ПИР'!$B$8)/100</f>
        <v>0</v>
      </c>
    </row>
    <row r="689" spans="1:64" ht="42">
      <c r="A689" s="54"/>
      <c r="B689" s="54">
        <v>2026</v>
      </c>
      <c r="C689" s="39" t="s">
        <v>413</v>
      </c>
      <c r="D689" s="39">
        <v>353663100</v>
      </c>
      <c r="E689" s="39" t="s">
        <v>1207</v>
      </c>
      <c r="F689" s="39" t="s">
        <v>1219</v>
      </c>
      <c r="G689" s="39" t="s">
        <v>1227</v>
      </c>
      <c r="H689" s="39" t="s">
        <v>1228</v>
      </c>
      <c r="I689" s="39" t="s">
        <v>418</v>
      </c>
      <c r="J689" s="39"/>
      <c r="K689" s="39" t="s">
        <v>420</v>
      </c>
      <c r="L689" s="39"/>
      <c r="M689" s="39" t="s">
        <v>443</v>
      </c>
      <c r="N689" s="39"/>
      <c r="O689" s="39" t="s">
        <v>420</v>
      </c>
      <c r="P689" s="39"/>
      <c r="Q689" s="39" t="s">
        <v>420</v>
      </c>
      <c r="R689" s="39"/>
      <c r="S689" s="38">
        <f>(J689*'"Вес" ПИР'!$B$13+L689*'"Вес" ПИР'!$B$14+N689*'"Вес" ПИР'!$B$15+P689*'"Вес" ПИР'!$B$16+R689*'"Вес" ПИР'!$B$17)/100</f>
        <v>0</v>
      </c>
      <c r="T689" s="39" t="s">
        <v>127</v>
      </c>
      <c r="U689" s="39"/>
      <c r="V689" s="39" t="s">
        <v>127</v>
      </c>
      <c r="W689" s="39"/>
      <c r="X689" s="72">
        <f>(U689*'"Вес" ПИР'!$B$22+W689*'"Вес" ПИР'!$B$23)/100</f>
        <v>0</v>
      </c>
      <c r="Y689" s="39"/>
      <c r="Z689" s="39"/>
      <c r="AA689" s="39"/>
      <c r="AB689" s="39"/>
      <c r="AC689" s="39"/>
      <c r="AD689" s="39"/>
      <c r="AE689" s="39"/>
      <c r="AF689" s="39"/>
      <c r="AG689" s="38">
        <f>(Z689*'"Вес" ПИР'!$B$28+AB689*'"Вес" ПИР'!$B$29+AD689*'"Вес" ПИР'!$B$30+AF689*'"Вес" ПИР'!$B$31)/100</f>
        <v>0</v>
      </c>
      <c r="AH689" s="39"/>
      <c r="AI689" s="39"/>
      <c r="AJ689" s="39"/>
      <c r="AK689" s="39"/>
      <c r="AL689" s="39"/>
      <c r="AM689" s="39"/>
      <c r="AN689" s="39"/>
      <c r="AO689" s="39"/>
      <c r="AP689" s="39" t="s">
        <v>420</v>
      </c>
      <c r="AQ689" s="39"/>
      <c r="AR689" s="39" t="s">
        <v>420</v>
      </c>
      <c r="AS689" s="39"/>
      <c r="AT689" s="39" t="s">
        <v>420</v>
      </c>
      <c r="AU689" s="39"/>
      <c r="AV689" s="39"/>
      <c r="AW689" s="39"/>
      <c r="AX689" s="39"/>
      <c r="AY689" s="39"/>
      <c r="AZ689" s="39"/>
      <c r="BA689" s="39"/>
      <c r="BB689" s="72">
        <f>(AI689*'"Вес" ПИР'!$B$36+AK689*'"Вес" ПИР'!$B$37+AM689*'"Вес" ПИР'!$B$38+AO689*'"Вес" ПИР'!$B$39+AQ689*'"Вес" ПИР'!$B$40+AS689*'"Вес" ПИР'!$B$41+AU689*'"Вес" ПИР'!$B$42+AW689*'"Вес" ПИР'!$B$43+AY689*'"Вес" ПИР'!$B$44+BA689*'"Вес" ПИР'!$B$45)/100</f>
        <v>0</v>
      </c>
      <c r="BC689" s="39" t="s">
        <v>420</v>
      </c>
      <c r="BD689" s="39"/>
      <c r="BE689" s="39" t="s">
        <v>420</v>
      </c>
      <c r="BF689" s="57"/>
      <c r="BG689" s="72">
        <f>(BD689*'"Вес" ПИР'!$B$50+BF689*'"Вес" ПИР'!$B$51)/100</f>
        <v>0</v>
      </c>
      <c r="BH689" s="39"/>
      <c r="BI689" s="72">
        <v>0</v>
      </c>
      <c r="BJ689" s="39"/>
      <c r="BK689" s="58">
        <v>46266</v>
      </c>
      <c r="BL689" s="38">
        <f>(S689*'"Вес" ПИР'!$B$3+X689*'"Вес" ПИР'!$B$4+AG689*'"Вес" ПИР'!$B$5+BB689*'"Вес" ПИР'!$B$6+BG689*'"Вес" ПИР'!$B$7+BI689*'"Вес" ПИР'!$B$8)/100</f>
        <v>0</v>
      </c>
    </row>
    <row r="690" spans="1:64" ht="42">
      <c r="A690" s="54"/>
      <c r="B690" s="54">
        <v>2026</v>
      </c>
      <c r="C690" s="39" t="s">
        <v>413</v>
      </c>
      <c r="D690" s="39">
        <v>353671100</v>
      </c>
      <c r="E690" s="39" t="s">
        <v>1207</v>
      </c>
      <c r="F690" s="39" t="s">
        <v>1219</v>
      </c>
      <c r="G690" s="39" t="s">
        <v>1229</v>
      </c>
      <c r="H690" s="39" t="s">
        <v>1230</v>
      </c>
      <c r="I690" s="39" t="s">
        <v>418</v>
      </c>
      <c r="J690" s="39"/>
      <c r="K690" s="39" t="s">
        <v>420</v>
      </c>
      <c r="L690" s="39"/>
      <c r="M690" s="39" t="s">
        <v>443</v>
      </c>
      <c r="N690" s="39"/>
      <c r="O690" s="39" t="s">
        <v>420</v>
      </c>
      <c r="P690" s="39"/>
      <c r="Q690" s="39" t="s">
        <v>420</v>
      </c>
      <c r="R690" s="39"/>
      <c r="S690" s="38">
        <f>(J690*'"Вес" ПИР'!$B$13+L690*'"Вес" ПИР'!$B$14+N690*'"Вес" ПИР'!$B$15+P690*'"Вес" ПИР'!$B$16+R690*'"Вес" ПИР'!$B$17)/100</f>
        <v>0</v>
      </c>
      <c r="T690" s="39" t="s">
        <v>127</v>
      </c>
      <c r="U690" s="39"/>
      <c r="V690" s="39" t="s">
        <v>127</v>
      </c>
      <c r="W690" s="39"/>
      <c r="X690" s="72">
        <f>(U690*'"Вес" ПИР'!$B$22+W690*'"Вес" ПИР'!$B$23)/100</f>
        <v>0</v>
      </c>
      <c r="Y690" s="39"/>
      <c r="Z690" s="39"/>
      <c r="AA690" s="39"/>
      <c r="AB690" s="39"/>
      <c r="AC690" s="39"/>
      <c r="AD690" s="39"/>
      <c r="AE690" s="39"/>
      <c r="AF690" s="39"/>
      <c r="AG690" s="38">
        <f>(Z690*'"Вес" ПИР'!$B$28+AB690*'"Вес" ПИР'!$B$29+AD690*'"Вес" ПИР'!$B$30+AF690*'"Вес" ПИР'!$B$31)/100</f>
        <v>0</v>
      </c>
      <c r="AH690" s="39"/>
      <c r="AI690" s="39"/>
      <c r="AJ690" s="39"/>
      <c r="AK690" s="39"/>
      <c r="AL690" s="39"/>
      <c r="AM690" s="39"/>
      <c r="AN690" s="39"/>
      <c r="AO690" s="39"/>
      <c r="AP690" s="39" t="s">
        <v>420</v>
      </c>
      <c r="AQ690" s="39"/>
      <c r="AR690" s="39" t="s">
        <v>420</v>
      </c>
      <c r="AS690" s="39"/>
      <c r="AT690" s="39" t="s">
        <v>420</v>
      </c>
      <c r="AU690" s="39"/>
      <c r="AV690" s="39"/>
      <c r="AW690" s="39"/>
      <c r="AX690" s="39"/>
      <c r="AY690" s="39"/>
      <c r="AZ690" s="39"/>
      <c r="BA690" s="39"/>
      <c r="BB690" s="72">
        <f>(AI690*'"Вес" ПИР'!$B$36+AK690*'"Вес" ПИР'!$B$37+AM690*'"Вес" ПИР'!$B$38+AO690*'"Вес" ПИР'!$B$39+AQ690*'"Вес" ПИР'!$B$40+AS690*'"Вес" ПИР'!$B$41+AU690*'"Вес" ПИР'!$B$42+AW690*'"Вес" ПИР'!$B$43+AY690*'"Вес" ПИР'!$B$44+BA690*'"Вес" ПИР'!$B$45)/100</f>
        <v>0</v>
      </c>
      <c r="BC690" s="39" t="s">
        <v>420</v>
      </c>
      <c r="BD690" s="39"/>
      <c r="BE690" s="39" t="s">
        <v>420</v>
      </c>
      <c r="BF690" s="57"/>
      <c r="BG690" s="72">
        <f>(BD690*'"Вес" ПИР'!$B$50+BF690*'"Вес" ПИР'!$B$51)/100</f>
        <v>0</v>
      </c>
      <c r="BH690" s="39"/>
      <c r="BI690" s="72">
        <v>0</v>
      </c>
      <c r="BJ690" s="39"/>
      <c r="BK690" s="58">
        <v>46266</v>
      </c>
      <c r="BL690" s="38">
        <f>(S690*'"Вес" ПИР'!$B$3+X690*'"Вес" ПИР'!$B$4+AG690*'"Вес" ПИР'!$B$5+BB690*'"Вес" ПИР'!$B$6+BG690*'"Вес" ПИР'!$B$7+BI690*'"Вес" ПИР'!$B$8)/100</f>
        <v>0</v>
      </c>
    </row>
    <row r="691" spans="1:64" ht="42">
      <c r="A691" s="54"/>
      <c r="B691" s="54">
        <v>2026</v>
      </c>
      <c r="C691" s="39" t="s">
        <v>413</v>
      </c>
      <c r="D691" s="39">
        <v>354031400</v>
      </c>
      <c r="E691" s="39" t="s">
        <v>1207</v>
      </c>
      <c r="F691" s="39" t="s">
        <v>1231</v>
      </c>
      <c r="G691" s="39" t="s">
        <v>1232</v>
      </c>
      <c r="H691" s="39" t="s">
        <v>1233</v>
      </c>
      <c r="I691" s="39" t="s">
        <v>418</v>
      </c>
      <c r="J691" s="39"/>
      <c r="K691" s="39" t="s">
        <v>420</v>
      </c>
      <c r="L691" s="39"/>
      <c r="M691" s="39" t="s">
        <v>443</v>
      </c>
      <c r="N691" s="39"/>
      <c r="O691" s="39" t="s">
        <v>420</v>
      </c>
      <c r="P691" s="39"/>
      <c r="Q691" s="39" t="s">
        <v>420</v>
      </c>
      <c r="R691" s="39"/>
      <c r="S691" s="38">
        <f>(J691*'"Вес" ПИР'!$B$13+L691*'"Вес" ПИР'!$B$14+N691*'"Вес" ПИР'!$B$15+P691*'"Вес" ПИР'!$B$16+R691*'"Вес" ПИР'!$B$17)/100</f>
        <v>0</v>
      </c>
      <c r="T691" s="39" t="s">
        <v>135</v>
      </c>
      <c r="U691" s="39"/>
      <c r="V691" s="39" t="s">
        <v>135</v>
      </c>
      <c r="W691" s="39"/>
      <c r="X691" s="72">
        <f>(U691*'"Вес" ПИР'!$B$22+W691*'"Вес" ПИР'!$B$23)/100</f>
        <v>0</v>
      </c>
      <c r="Y691" s="39"/>
      <c r="Z691" s="39"/>
      <c r="AA691" s="39"/>
      <c r="AB691" s="39"/>
      <c r="AC691" s="39"/>
      <c r="AD691" s="39"/>
      <c r="AE691" s="39"/>
      <c r="AF691" s="39"/>
      <c r="AG691" s="38">
        <f>(Z691*'"Вес" ПИР'!$B$28+AB691*'"Вес" ПИР'!$B$29+AD691*'"Вес" ПИР'!$B$30+AF691*'"Вес" ПИР'!$B$31)/100</f>
        <v>0</v>
      </c>
      <c r="AH691" s="39"/>
      <c r="AI691" s="39"/>
      <c r="AJ691" s="39"/>
      <c r="AK691" s="39"/>
      <c r="AL691" s="39"/>
      <c r="AM691" s="39"/>
      <c r="AN691" s="39"/>
      <c r="AO691" s="39"/>
      <c r="AP691" s="39" t="s">
        <v>420</v>
      </c>
      <c r="AQ691" s="39"/>
      <c r="AR691" s="39" t="s">
        <v>420</v>
      </c>
      <c r="AS691" s="39"/>
      <c r="AT691" s="39" t="s">
        <v>420</v>
      </c>
      <c r="AU691" s="39"/>
      <c r="AV691" s="39"/>
      <c r="AW691" s="39"/>
      <c r="AX691" s="39"/>
      <c r="AY691" s="39"/>
      <c r="AZ691" s="39"/>
      <c r="BA691" s="39"/>
      <c r="BB691" s="72">
        <f>(AI691*'"Вес" ПИР'!$B$36+AK691*'"Вес" ПИР'!$B$37+AM691*'"Вес" ПИР'!$B$38+AO691*'"Вес" ПИР'!$B$39+AQ691*'"Вес" ПИР'!$B$40+AS691*'"Вес" ПИР'!$B$41+AU691*'"Вес" ПИР'!$B$42+AW691*'"Вес" ПИР'!$B$43+AY691*'"Вес" ПИР'!$B$44+BA691*'"Вес" ПИР'!$B$45)/100</f>
        <v>0</v>
      </c>
      <c r="BC691" s="39" t="s">
        <v>420</v>
      </c>
      <c r="BD691" s="39"/>
      <c r="BE691" s="39" t="s">
        <v>420</v>
      </c>
      <c r="BF691" s="57"/>
      <c r="BG691" s="72">
        <f>(BD691*'"Вес" ПИР'!$B$50+BF691*'"Вес" ПИР'!$B$51)/100</f>
        <v>0</v>
      </c>
      <c r="BH691" s="39"/>
      <c r="BI691" s="72">
        <v>0</v>
      </c>
      <c r="BJ691" s="39"/>
      <c r="BK691" s="58">
        <v>46266</v>
      </c>
      <c r="BL691" s="38">
        <f>(S691*'"Вес" ПИР'!$B$3+X691*'"Вес" ПИР'!$B$4+AG691*'"Вес" ПИР'!$B$5+BB691*'"Вес" ПИР'!$B$6+BG691*'"Вес" ПИР'!$B$7+BI691*'"Вес" ПИР'!$B$8)/100</f>
        <v>0</v>
      </c>
    </row>
    <row r="692" spans="1:64" ht="42">
      <c r="A692" s="54"/>
      <c r="B692" s="54">
        <v>2026</v>
      </c>
      <c r="C692" s="39" t="s">
        <v>413</v>
      </c>
      <c r="D692" s="39">
        <v>354033100</v>
      </c>
      <c r="E692" s="39" t="s">
        <v>1207</v>
      </c>
      <c r="F692" s="39" t="s">
        <v>1231</v>
      </c>
      <c r="G692" s="39"/>
      <c r="H692" s="39" t="s">
        <v>1234</v>
      </c>
      <c r="I692" s="39" t="s">
        <v>418</v>
      </c>
      <c r="J692" s="39"/>
      <c r="K692" s="39" t="s">
        <v>420</v>
      </c>
      <c r="L692" s="39"/>
      <c r="M692" s="39" t="s">
        <v>443</v>
      </c>
      <c r="N692" s="39"/>
      <c r="O692" s="39" t="s">
        <v>420</v>
      </c>
      <c r="P692" s="39"/>
      <c r="Q692" s="39" t="s">
        <v>420</v>
      </c>
      <c r="R692" s="39"/>
      <c r="S692" s="38">
        <f>(J692*'"Вес" ПИР'!$B$13+L692*'"Вес" ПИР'!$B$14+N692*'"Вес" ПИР'!$B$15+P692*'"Вес" ПИР'!$B$16+R692*'"Вес" ПИР'!$B$17)/100</f>
        <v>0</v>
      </c>
      <c r="T692" s="39" t="s">
        <v>135</v>
      </c>
      <c r="U692" s="39"/>
      <c r="V692" s="39" t="s">
        <v>135</v>
      </c>
      <c r="W692" s="39"/>
      <c r="X692" s="72">
        <f>(U692*'"Вес" ПИР'!$B$22+W692*'"Вес" ПИР'!$B$23)/100</f>
        <v>0</v>
      </c>
      <c r="Y692" s="39"/>
      <c r="Z692" s="39"/>
      <c r="AA692" s="39"/>
      <c r="AB692" s="39"/>
      <c r="AC692" s="39"/>
      <c r="AD692" s="39"/>
      <c r="AE692" s="39"/>
      <c r="AF692" s="39"/>
      <c r="AG692" s="38">
        <f>(Z692*'"Вес" ПИР'!$B$28+AB692*'"Вес" ПИР'!$B$29+AD692*'"Вес" ПИР'!$B$30+AF692*'"Вес" ПИР'!$B$31)/100</f>
        <v>0</v>
      </c>
      <c r="AH692" s="39"/>
      <c r="AI692" s="39"/>
      <c r="AJ692" s="39"/>
      <c r="AK692" s="39"/>
      <c r="AL692" s="39"/>
      <c r="AM692" s="39"/>
      <c r="AN692" s="39"/>
      <c r="AO692" s="39"/>
      <c r="AP692" s="39" t="s">
        <v>420</v>
      </c>
      <c r="AQ692" s="39"/>
      <c r="AR692" s="39" t="s">
        <v>420</v>
      </c>
      <c r="AS692" s="39"/>
      <c r="AT692" s="39" t="s">
        <v>420</v>
      </c>
      <c r="AU692" s="39"/>
      <c r="AV692" s="39"/>
      <c r="AW692" s="39"/>
      <c r="AX692" s="39"/>
      <c r="AY692" s="39"/>
      <c r="AZ692" s="39"/>
      <c r="BA692" s="39"/>
      <c r="BB692" s="72">
        <f>(AI692*'"Вес" ПИР'!$B$36+AK692*'"Вес" ПИР'!$B$37+AM692*'"Вес" ПИР'!$B$38+AO692*'"Вес" ПИР'!$B$39+AQ692*'"Вес" ПИР'!$B$40+AS692*'"Вес" ПИР'!$B$41+AU692*'"Вес" ПИР'!$B$42+AW692*'"Вес" ПИР'!$B$43+AY692*'"Вес" ПИР'!$B$44+BA692*'"Вес" ПИР'!$B$45)/100</f>
        <v>0</v>
      </c>
      <c r="BC692" s="39" t="s">
        <v>420</v>
      </c>
      <c r="BD692" s="39"/>
      <c r="BE692" s="39" t="s">
        <v>420</v>
      </c>
      <c r="BF692" s="57"/>
      <c r="BG692" s="72">
        <f>(BD692*'"Вес" ПИР'!$B$50+BF692*'"Вес" ПИР'!$B$51)/100</f>
        <v>0</v>
      </c>
      <c r="BH692" s="39"/>
      <c r="BI692" s="72">
        <v>0</v>
      </c>
      <c r="BJ692" s="39"/>
      <c r="BK692" s="58">
        <v>46266</v>
      </c>
      <c r="BL692" s="38">
        <f>(S692*'"Вес" ПИР'!$B$3+X692*'"Вес" ПИР'!$B$4+AG692*'"Вес" ПИР'!$B$5+BB692*'"Вес" ПИР'!$B$6+BG692*'"Вес" ПИР'!$B$7+BI692*'"Вес" ПИР'!$B$8)/100</f>
        <v>0</v>
      </c>
    </row>
    <row r="693" spans="1:64" ht="42">
      <c r="A693" s="54"/>
      <c r="B693" s="54">
        <v>2026</v>
      </c>
      <c r="C693" s="39" t="s">
        <v>413</v>
      </c>
      <c r="D693" s="39">
        <v>354035100</v>
      </c>
      <c r="E693" s="39" t="s">
        <v>1207</v>
      </c>
      <c r="F693" s="39" t="s">
        <v>1231</v>
      </c>
      <c r="G693" s="39" t="s">
        <v>1235</v>
      </c>
      <c r="H693" s="39" t="s">
        <v>1236</v>
      </c>
      <c r="I693" s="39" t="s">
        <v>418</v>
      </c>
      <c r="J693" s="39"/>
      <c r="K693" s="39" t="s">
        <v>420</v>
      </c>
      <c r="L693" s="39"/>
      <c r="M693" s="39" t="s">
        <v>443</v>
      </c>
      <c r="N693" s="39"/>
      <c r="O693" s="39" t="s">
        <v>420</v>
      </c>
      <c r="P693" s="39"/>
      <c r="Q693" s="39" t="s">
        <v>420</v>
      </c>
      <c r="R693" s="39"/>
      <c r="S693" s="38">
        <f>(J693*'"Вес" ПИР'!$B$13+L693*'"Вес" ПИР'!$B$14+N693*'"Вес" ПИР'!$B$15+P693*'"Вес" ПИР'!$B$16+R693*'"Вес" ПИР'!$B$17)/100</f>
        <v>0</v>
      </c>
      <c r="T693" s="39" t="s">
        <v>135</v>
      </c>
      <c r="U693" s="39"/>
      <c r="V693" s="39" t="s">
        <v>135</v>
      </c>
      <c r="W693" s="39"/>
      <c r="X693" s="72">
        <f>(U693*'"Вес" ПИР'!$B$22+W693*'"Вес" ПИР'!$B$23)/100</f>
        <v>0</v>
      </c>
      <c r="Y693" s="39"/>
      <c r="Z693" s="39"/>
      <c r="AA693" s="39"/>
      <c r="AB693" s="39"/>
      <c r="AC693" s="39"/>
      <c r="AD693" s="39"/>
      <c r="AE693" s="39"/>
      <c r="AF693" s="39"/>
      <c r="AG693" s="38">
        <f>(Z693*'"Вес" ПИР'!$B$28+AB693*'"Вес" ПИР'!$B$29+AD693*'"Вес" ПИР'!$B$30+AF693*'"Вес" ПИР'!$B$31)/100</f>
        <v>0</v>
      </c>
      <c r="AH693" s="39"/>
      <c r="AI693" s="39"/>
      <c r="AJ693" s="39"/>
      <c r="AK693" s="39"/>
      <c r="AL693" s="39"/>
      <c r="AM693" s="39"/>
      <c r="AN693" s="39"/>
      <c r="AO693" s="39"/>
      <c r="AP693" s="39" t="s">
        <v>420</v>
      </c>
      <c r="AQ693" s="39"/>
      <c r="AR693" s="39" t="s">
        <v>420</v>
      </c>
      <c r="AS693" s="39"/>
      <c r="AT693" s="39" t="s">
        <v>420</v>
      </c>
      <c r="AU693" s="39"/>
      <c r="AV693" s="39"/>
      <c r="AW693" s="39"/>
      <c r="AX693" s="39"/>
      <c r="AY693" s="39"/>
      <c r="AZ693" s="39"/>
      <c r="BA693" s="39"/>
      <c r="BB693" s="72">
        <f>(AI693*'"Вес" ПИР'!$B$36+AK693*'"Вес" ПИР'!$B$37+AM693*'"Вес" ПИР'!$B$38+AO693*'"Вес" ПИР'!$B$39+AQ693*'"Вес" ПИР'!$B$40+AS693*'"Вес" ПИР'!$B$41+AU693*'"Вес" ПИР'!$B$42+AW693*'"Вес" ПИР'!$B$43+AY693*'"Вес" ПИР'!$B$44+BA693*'"Вес" ПИР'!$B$45)/100</f>
        <v>0</v>
      </c>
      <c r="BC693" s="39" t="s">
        <v>420</v>
      </c>
      <c r="BD693" s="39"/>
      <c r="BE693" s="39" t="s">
        <v>420</v>
      </c>
      <c r="BF693" s="57"/>
      <c r="BG693" s="72">
        <f>(BD693*'"Вес" ПИР'!$B$50+BF693*'"Вес" ПИР'!$B$51)/100</f>
        <v>0</v>
      </c>
      <c r="BH693" s="39"/>
      <c r="BI693" s="72">
        <v>0</v>
      </c>
      <c r="BJ693" s="39"/>
      <c r="BK693" s="58">
        <v>46266</v>
      </c>
      <c r="BL693" s="38">
        <f>(S693*'"Вес" ПИР'!$B$3+X693*'"Вес" ПИР'!$B$4+AG693*'"Вес" ПИР'!$B$5+BB693*'"Вес" ПИР'!$B$6+BG693*'"Вес" ПИР'!$B$7+BI693*'"Вес" ПИР'!$B$8)/100</f>
        <v>0</v>
      </c>
    </row>
    <row r="694" spans="1:64" ht="42">
      <c r="A694" s="54"/>
      <c r="B694" s="54">
        <v>2026</v>
      </c>
      <c r="C694" s="39" t="s">
        <v>413</v>
      </c>
      <c r="D694" s="39">
        <v>354047200</v>
      </c>
      <c r="E694" s="39" t="s">
        <v>1207</v>
      </c>
      <c r="F694" s="39" t="s">
        <v>1231</v>
      </c>
      <c r="G694" s="39" t="s">
        <v>1237</v>
      </c>
      <c r="H694" s="39" t="s">
        <v>1238</v>
      </c>
      <c r="I694" s="39" t="s">
        <v>418</v>
      </c>
      <c r="J694" s="39"/>
      <c r="K694" s="39" t="s">
        <v>420</v>
      </c>
      <c r="L694" s="39"/>
      <c r="M694" s="39" t="s">
        <v>443</v>
      </c>
      <c r="N694" s="39"/>
      <c r="O694" s="39" t="s">
        <v>420</v>
      </c>
      <c r="P694" s="39"/>
      <c r="Q694" s="39" t="s">
        <v>420</v>
      </c>
      <c r="R694" s="39"/>
      <c r="S694" s="38">
        <f>(J694*'"Вес" ПИР'!$B$13+L694*'"Вес" ПИР'!$B$14+N694*'"Вес" ПИР'!$B$15+P694*'"Вес" ПИР'!$B$16+R694*'"Вес" ПИР'!$B$17)/100</f>
        <v>0</v>
      </c>
      <c r="T694" s="39" t="s">
        <v>135</v>
      </c>
      <c r="U694" s="39"/>
      <c r="V694" s="39" t="s">
        <v>135</v>
      </c>
      <c r="W694" s="39"/>
      <c r="X694" s="72">
        <f>(U694*'"Вес" ПИР'!$B$22+W694*'"Вес" ПИР'!$B$23)/100</f>
        <v>0</v>
      </c>
      <c r="Y694" s="39"/>
      <c r="Z694" s="39"/>
      <c r="AA694" s="39"/>
      <c r="AB694" s="39"/>
      <c r="AC694" s="39"/>
      <c r="AD694" s="39"/>
      <c r="AE694" s="39"/>
      <c r="AF694" s="39"/>
      <c r="AG694" s="38">
        <f>(Z694*'"Вес" ПИР'!$B$28+AB694*'"Вес" ПИР'!$B$29+AD694*'"Вес" ПИР'!$B$30+AF694*'"Вес" ПИР'!$B$31)/100</f>
        <v>0</v>
      </c>
      <c r="AH694" s="39"/>
      <c r="AI694" s="39"/>
      <c r="AJ694" s="39"/>
      <c r="AK694" s="39"/>
      <c r="AL694" s="39"/>
      <c r="AM694" s="39"/>
      <c r="AN694" s="39"/>
      <c r="AO694" s="39"/>
      <c r="AP694" s="39" t="s">
        <v>420</v>
      </c>
      <c r="AQ694" s="39"/>
      <c r="AR694" s="39" t="s">
        <v>420</v>
      </c>
      <c r="AS694" s="39"/>
      <c r="AT694" s="39" t="s">
        <v>420</v>
      </c>
      <c r="AU694" s="39"/>
      <c r="AV694" s="39"/>
      <c r="AW694" s="39"/>
      <c r="AX694" s="39"/>
      <c r="AY694" s="39"/>
      <c r="AZ694" s="39"/>
      <c r="BA694" s="39"/>
      <c r="BB694" s="72">
        <f>(AI694*'"Вес" ПИР'!$B$36+AK694*'"Вес" ПИР'!$B$37+AM694*'"Вес" ПИР'!$B$38+AO694*'"Вес" ПИР'!$B$39+AQ694*'"Вес" ПИР'!$B$40+AS694*'"Вес" ПИР'!$B$41+AU694*'"Вес" ПИР'!$B$42+AW694*'"Вес" ПИР'!$B$43+AY694*'"Вес" ПИР'!$B$44+BA694*'"Вес" ПИР'!$B$45)/100</f>
        <v>0</v>
      </c>
      <c r="BC694" s="39" t="s">
        <v>420</v>
      </c>
      <c r="BD694" s="39"/>
      <c r="BE694" s="39" t="s">
        <v>420</v>
      </c>
      <c r="BF694" s="57"/>
      <c r="BG694" s="72">
        <f>(BD694*'"Вес" ПИР'!$B$50+BF694*'"Вес" ПИР'!$B$51)/100</f>
        <v>0</v>
      </c>
      <c r="BH694" s="39"/>
      <c r="BI694" s="72">
        <v>0</v>
      </c>
      <c r="BJ694" s="39"/>
      <c r="BK694" s="58">
        <v>46266</v>
      </c>
      <c r="BL694" s="38">
        <f>(S694*'"Вес" ПИР'!$B$3+X694*'"Вес" ПИР'!$B$4+AG694*'"Вес" ПИР'!$B$5+BB694*'"Вес" ПИР'!$B$6+BG694*'"Вес" ПИР'!$B$7+BI694*'"Вес" ПИР'!$B$8)/100</f>
        <v>0</v>
      </c>
    </row>
    <row r="695" spans="1:64" ht="42">
      <c r="A695" s="54"/>
      <c r="B695" s="54">
        <v>2026</v>
      </c>
      <c r="C695" s="39" t="s">
        <v>413</v>
      </c>
      <c r="D695" s="39">
        <v>354047300</v>
      </c>
      <c r="E695" s="39" t="s">
        <v>1207</v>
      </c>
      <c r="F695" s="39" t="s">
        <v>1231</v>
      </c>
      <c r="G695" s="39" t="s">
        <v>1237</v>
      </c>
      <c r="H695" s="39" t="s">
        <v>372</v>
      </c>
      <c r="I695" s="39" t="s">
        <v>418</v>
      </c>
      <c r="J695" s="39"/>
      <c r="K695" s="39" t="s">
        <v>420</v>
      </c>
      <c r="L695" s="39"/>
      <c r="M695" s="39" t="s">
        <v>443</v>
      </c>
      <c r="N695" s="39"/>
      <c r="O695" s="39" t="s">
        <v>420</v>
      </c>
      <c r="P695" s="39"/>
      <c r="Q695" s="39" t="s">
        <v>420</v>
      </c>
      <c r="R695" s="39"/>
      <c r="S695" s="38">
        <f>(J695*'"Вес" ПИР'!$B$13+L695*'"Вес" ПИР'!$B$14+N695*'"Вес" ПИР'!$B$15+P695*'"Вес" ПИР'!$B$16+R695*'"Вес" ПИР'!$B$17)/100</f>
        <v>0</v>
      </c>
      <c r="T695" s="39" t="s">
        <v>135</v>
      </c>
      <c r="U695" s="39"/>
      <c r="V695" s="39" t="s">
        <v>135</v>
      </c>
      <c r="W695" s="39"/>
      <c r="X695" s="72">
        <f>(U695*'"Вес" ПИР'!$B$22+W695*'"Вес" ПИР'!$B$23)/100</f>
        <v>0</v>
      </c>
      <c r="Y695" s="39"/>
      <c r="Z695" s="39"/>
      <c r="AA695" s="39"/>
      <c r="AB695" s="39"/>
      <c r="AC695" s="39"/>
      <c r="AD695" s="39"/>
      <c r="AE695" s="39"/>
      <c r="AF695" s="39"/>
      <c r="AG695" s="38">
        <f>(Z695*'"Вес" ПИР'!$B$28+AB695*'"Вес" ПИР'!$B$29+AD695*'"Вес" ПИР'!$B$30+AF695*'"Вес" ПИР'!$B$31)/100</f>
        <v>0</v>
      </c>
      <c r="AH695" s="39"/>
      <c r="AI695" s="39"/>
      <c r="AJ695" s="39"/>
      <c r="AK695" s="39"/>
      <c r="AL695" s="39"/>
      <c r="AM695" s="39"/>
      <c r="AN695" s="39"/>
      <c r="AO695" s="39"/>
      <c r="AP695" s="39" t="s">
        <v>420</v>
      </c>
      <c r="AQ695" s="39"/>
      <c r="AR695" s="39" t="s">
        <v>420</v>
      </c>
      <c r="AS695" s="39"/>
      <c r="AT695" s="39" t="s">
        <v>420</v>
      </c>
      <c r="AU695" s="39"/>
      <c r="AV695" s="39"/>
      <c r="AW695" s="39"/>
      <c r="AX695" s="39"/>
      <c r="AY695" s="39"/>
      <c r="AZ695" s="39"/>
      <c r="BA695" s="39"/>
      <c r="BB695" s="72">
        <f>(AI695*'"Вес" ПИР'!$B$36+AK695*'"Вес" ПИР'!$B$37+AM695*'"Вес" ПИР'!$B$38+AO695*'"Вес" ПИР'!$B$39+AQ695*'"Вес" ПИР'!$B$40+AS695*'"Вес" ПИР'!$B$41+AU695*'"Вес" ПИР'!$B$42+AW695*'"Вес" ПИР'!$B$43+AY695*'"Вес" ПИР'!$B$44+BA695*'"Вес" ПИР'!$B$45)/100</f>
        <v>0</v>
      </c>
      <c r="BC695" s="39" t="s">
        <v>420</v>
      </c>
      <c r="BD695" s="39"/>
      <c r="BE695" s="39" t="s">
        <v>420</v>
      </c>
      <c r="BF695" s="57"/>
      <c r="BG695" s="72">
        <f>(BD695*'"Вес" ПИР'!$B$50+BF695*'"Вес" ПИР'!$B$51)/100</f>
        <v>0</v>
      </c>
      <c r="BH695" s="39"/>
      <c r="BI695" s="72">
        <v>0</v>
      </c>
      <c r="BJ695" s="39"/>
      <c r="BK695" s="58">
        <v>46266</v>
      </c>
      <c r="BL695" s="38">
        <f>(S695*'"Вес" ПИР'!$B$3+X695*'"Вес" ПИР'!$B$4+AG695*'"Вес" ПИР'!$B$5+BB695*'"Вес" ПИР'!$B$6+BG695*'"Вес" ПИР'!$B$7+BI695*'"Вес" ПИР'!$B$8)/100</f>
        <v>0</v>
      </c>
    </row>
    <row r="696" spans="1:64" ht="42">
      <c r="A696" s="54"/>
      <c r="B696" s="54">
        <v>2026</v>
      </c>
      <c r="C696" s="39" t="s">
        <v>413</v>
      </c>
      <c r="D696" s="39">
        <v>354063200</v>
      </c>
      <c r="E696" s="39" t="s">
        <v>1207</v>
      </c>
      <c r="F696" s="39" t="s">
        <v>1231</v>
      </c>
      <c r="G696" s="39" t="s">
        <v>1239</v>
      </c>
      <c r="H696" s="39" t="s">
        <v>1240</v>
      </c>
      <c r="I696" s="39" t="s">
        <v>418</v>
      </c>
      <c r="J696" s="39"/>
      <c r="K696" s="39" t="s">
        <v>420</v>
      </c>
      <c r="L696" s="39"/>
      <c r="M696" s="39" t="s">
        <v>443</v>
      </c>
      <c r="N696" s="39"/>
      <c r="O696" s="39" t="s">
        <v>420</v>
      </c>
      <c r="P696" s="39"/>
      <c r="Q696" s="39" t="s">
        <v>420</v>
      </c>
      <c r="R696" s="39"/>
      <c r="S696" s="38">
        <f>(J696*'"Вес" ПИР'!$B$13+L696*'"Вес" ПИР'!$B$14+N696*'"Вес" ПИР'!$B$15+P696*'"Вес" ПИР'!$B$16+R696*'"Вес" ПИР'!$B$17)/100</f>
        <v>0</v>
      </c>
      <c r="T696" s="39" t="s">
        <v>135</v>
      </c>
      <c r="U696" s="39"/>
      <c r="V696" s="39" t="s">
        <v>135</v>
      </c>
      <c r="W696" s="39"/>
      <c r="X696" s="72">
        <f>(U696*'"Вес" ПИР'!$B$22+W696*'"Вес" ПИР'!$B$23)/100</f>
        <v>0</v>
      </c>
      <c r="Y696" s="39"/>
      <c r="Z696" s="39"/>
      <c r="AA696" s="39"/>
      <c r="AB696" s="39"/>
      <c r="AC696" s="39"/>
      <c r="AD696" s="39"/>
      <c r="AE696" s="39"/>
      <c r="AF696" s="39"/>
      <c r="AG696" s="38">
        <f>(Z696*'"Вес" ПИР'!$B$28+AB696*'"Вес" ПИР'!$B$29+AD696*'"Вес" ПИР'!$B$30+AF696*'"Вес" ПИР'!$B$31)/100</f>
        <v>0</v>
      </c>
      <c r="AH696" s="39"/>
      <c r="AI696" s="39"/>
      <c r="AJ696" s="39"/>
      <c r="AK696" s="39"/>
      <c r="AL696" s="39"/>
      <c r="AM696" s="39"/>
      <c r="AN696" s="39"/>
      <c r="AO696" s="39"/>
      <c r="AP696" s="39" t="s">
        <v>420</v>
      </c>
      <c r="AQ696" s="39"/>
      <c r="AR696" s="39" t="s">
        <v>420</v>
      </c>
      <c r="AS696" s="39"/>
      <c r="AT696" s="39" t="s">
        <v>420</v>
      </c>
      <c r="AU696" s="39"/>
      <c r="AV696" s="39"/>
      <c r="AW696" s="39"/>
      <c r="AX696" s="39"/>
      <c r="AY696" s="39"/>
      <c r="AZ696" s="39"/>
      <c r="BA696" s="39"/>
      <c r="BB696" s="72">
        <f>(AI696*'"Вес" ПИР'!$B$36+AK696*'"Вес" ПИР'!$B$37+AM696*'"Вес" ПИР'!$B$38+AO696*'"Вес" ПИР'!$B$39+AQ696*'"Вес" ПИР'!$B$40+AS696*'"Вес" ПИР'!$B$41+AU696*'"Вес" ПИР'!$B$42+AW696*'"Вес" ПИР'!$B$43+AY696*'"Вес" ПИР'!$B$44+BA696*'"Вес" ПИР'!$B$45)/100</f>
        <v>0</v>
      </c>
      <c r="BC696" s="39" t="s">
        <v>420</v>
      </c>
      <c r="BD696" s="39"/>
      <c r="BE696" s="39" t="s">
        <v>420</v>
      </c>
      <c r="BF696" s="57"/>
      <c r="BG696" s="72">
        <f>(BD696*'"Вес" ПИР'!$B$50+BF696*'"Вес" ПИР'!$B$51)/100</f>
        <v>0</v>
      </c>
      <c r="BH696" s="39"/>
      <c r="BI696" s="72">
        <v>0</v>
      </c>
      <c r="BJ696" s="39"/>
      <c r="BK696" s="58">
        <v>46266</v>
      </c>
      <c r="BL696" s="38">
        <f>(S696*'"Вес" ПИР'!$B$3+X696*'"Вес" ПИР'!$B$4+AG696*'"Вес" ПИР'!$B$5+BB696*'"Вес" ПИР'!$B$6+BG696*'"Вес" ПИР'!$B$7+BI696*'"Вес" ПИР'!$B$8)/100</f>
        <v>0</v>
      </c>
    </row>
    <row r="697" spans="1:64" ht="42">
      <c r="A697" s="54"/>
      <c r="B697" s="54">
        <v>2026</v>
      </c>
      <c r="C697" s="39" t="s">
        <v>413</v>
      </c>
      <c r="D697" s="39">
        <v>354067200</v>
      </c>
      <c r="E697" s="39" t="s">
        <v>1207</v>
      </c>
      <c r="F697" s="39" t="s">
        <v>1231</v>
      </c>
      <c r="G697" s="39" t="s">
        <v>1241</v>
      </c>
      <c r="H697" s="39" t="s">
        <v>1242</v>
      </c>
      <c r="I697" s="39" t="s">
        <v>418</v>
      </c>
      <c r="J697" s="39"/>
      <c r="K697" s="39" t="s">
        <v>420</v>
      </c>
      <c r="L697" s="39"/>
      <c r="M697" s="39" t="s">
        <v>443</v>
      </c>
      <c r="N697" s="39"/>
      <c r="O697" s="39" t="s">
        <v>420</v>
      </c>
      <c r="P697" s="39"/>
      <c r="Q697" s="39" t="s">
        <v>420</v>
      </c>
      <c r="R697" s="39"/>
      <c r="S697" s="38">
        <f>(J697*'"Вес" ПИР'!$B$13+L697*'"Вес" ПИР'!$B$14+N697*'"Вес" ПИР'!$B$15+P697*'"Вес" ПИР'!$B$16+R697*'"Вес" ПИР'!$B$17)/100</f>
        <v>0</v>
      </c>
      <c r="T697" s="39" t="s">
        <v>135</v>
      </c>
      <c r="U697" s="39"/>
      <c r="V697" s="39" t="s">
        <v>135</v>
      </c>
      <c r="W697" s="39"/>
      <c r="X697" s="72">
        <f>(U697*'"Вес" ПИР'!$B$22+W697*'"Вес" ПИР'!$B$23)/100</f>
        <v>0</v>
      </c>
      <c r="Y697" s="39"/>
      <c r="Z697" s="39"/>
      <c r="AA697" s="39"/>
      <c r="AB697" s="39"/>
      <c r="AC697" s="39"/>
      <c r="AD697" s="39"/>
      <c r="AE697" s="39"/>
      <c r="AF697" s="39"/>
      <c r="AG697" s="38">
        <f>(Z697*'"Вес" ПИР'!$B$28+AB697*'"Вес" ПИР'!$B$29+AD697*'"Вес" ПИР'!$B$30+AF697*'"Вес" ПИР'!$B$31)/100</f>
        <v>0</v>
      </c>
      <c r="AH697" s="39"/>
      <c r="AI697" s="39"/>
      <c r="AJ697" s="39"/>
      <c r="AK697" s="39"/>
      <c r="AL697" s="39"/>
      <c r="AM697" s="39"/>
      <c r="AN697" s="39"/>
      <c r="AO697" s="39"/>
      <c r="AP697" s="39" t="s">
        <v>420</v>
      </c>
      <c r="AQ697" s="39"/>
      <c r="AR697" s="39" t="s">
        <v>420</v>
      </c>
      <c r="AS697" s="39"/>
      <c r="AT697" s="39" t="s">
        <v>420</v>
      </c>
      <c r="AU697" s="39"/>
      <c r="AV697" s="39"/>
      <c r="AW697" s="39"/>
      <c r="AX697" s="39"/>
      <c r="AY697" s="39"/>
      <c r="AZ697" s="39"/>
      <c r="BA697" s="39"/>
      <c r="BB697" s="72">
        <f>(AI697*'"Вес" ПИР'!$B$36+AK697*'"Вес" ПИР'!$B$37+AM697*'"Вес" ПИР'!$B$38+AO697*'"Вес" ПИР'!$B$39+AQ697*'"Вес" ПИР'!$B$40+AS697*'"Вес" ПИР'!$B$41+AU697*'"Вес" ПИР'!$B$42+AW697*'"Вес" ПИР'!$B$43+AY697*'"Вес" ПИР'!$B$44+BA697*'"Вес" ПИР'!$B$45)/100</f>
        <v>0</v>
      </c>
      <c r="BC697" s="39" t="s">
        <v>420</v>
      </c>
      <c r="BD697" s="39"/>
      <c r="BE697" s="39" t="s">
        <v>420</v>
      </c>
      <c r="BF697" s="57"/>
      <c r="BG697" s="72">
        <f>(BD697*'"Вес" ПИР'!$B$50+BF697*'"Вес" ПИР'!$B$51)/100</f>
        <v>0</v>
      </c>
      <c r="BH697" s="39"/>
      <c r="BI697" s="72">
        <v>0</v>
      </c>
      <c r="BJ697" s="39"/>
      <c r="BK697" s="58">
        <v>46266</v>
      </c>
      <c r="BL697" s="38">
        <f>(S697*'"Вес" ПИР'!$B$3+X697*'"Вес" ПИР'!$B$4+AG697*'"Вес" ПИР'!$B$5+BB697*'"Вес" ПИР'!$B$6+BG697*'"Вес" ПИР'!$B$7+BI697*'"Вес" ПИР'!$B$8)/100</f>
        <v>0</v>
      </c>
    </row>
    <row r="698" spans="1:64" ht="42">
      <c r="A698" s="54"/>
      <c r="B698" s="54">
        <v>2026</v>
      </c>
      <c r="C698" s="39" t="s">
        <v>413</v>
      </c>
      <c r="D698" s="39">
        <v>354073100</v>
      </c>
      <c r="E698" s="39" t="s">
        <v>1207</v>
      </c>
      <c r="F698" s="39" t="s">
        <v>1231</v>
      </c>
      <c r="G698" s="39" t="s">
        <v>1243</v>
      </c>
      <c r="H698" s="39" t="s">
        <v>1244</v>
      </c>
      <c r="I698" s="39" t="s">
        <v>418</v>
      </c>
      <c r="J698" s="39"/>
      <c r="K698" s="39" t="s">
        <v>420</v>
      </c>
      <c r="L698" s="39"/>
      <c r="M698" s="39" t="s">
        <v>443</v>
      </c>
      <c r="N698" s="39"/>
      <c r="O698" s="39" t="s">
        <v>420</v>
      </c>
      <c r="P698" s="39"/>
      <c r="Q698" s="39" t="s">
        <v>420</v>
      </c>
      <c r="R698" s="39"/>
      <c r="S698" s="38">
        <f>(J698*'"Вес" ПИР'!$B$13+L698*'"Вес" ПИР'!$B$14+N698*'"Вес" ПИР'!$B$15+P698*'"Вес" ПИР'!$B$16+R698*'"Вес" ПИР'!$B$17)/100</f>
        <v>0</v>
      </c>
      <c r="T698" s="39" t="s">
        <v>135</v>
      </c>
      <c r="U698" s="39"/>
      <c r="V698" s="39" t="s">
        <v>135</v>
      </c>
      <c r="W698" s="39"/>
      <c r="X698" s="72">
        <f>(U698*'"Вес" ПИР'!$B$22+W698*'"Вес" ПИР'!$B$23)/100</f>
        <v>0</v>
      </c>
      <c r="Y698" s="39"/>
      <c r="Z698" s="39"/>
      <c r="AA698" s="39"/>
      <c r="AB698" s="39"/>
      <c r="AC698" s="39"/>
      <c r="AD698" s="39"/>
      <c r="AE698" s="39"/>
      <c r="AF698" s="39"/>
      <c r="AG698" s="38">
        <f>(Z698*'"Вес" ПИР'!$B$28+AB698*'"Вес" ПИР'!$B$29+AD698*'"Вес" ПИР'!$B$30+AF698*'"Вес" ПИР'!$B$31)/100</f>
        <v>0</v>
      </c>
      <c r="AH698" s="39"/>
      <c r="AI698" s="39"/>
      <c r="AJ698" s="39"/>
      <c r="AK698" s="39"/>
      <c r="AL698" s="39"/>
      <c r="AM698" s="39"/>
      <c r="AN698" s="39"/>
      <c r="AO698" s="39"/>
      <c r="AP698" s="39" t="s">
        <v>420</v>
      </c>
      <c r="AQ698" s="39"/>
      <c r="AR698" s="39" t="s">
        <v>420</v>
      </c>
      <c r="AS698" s="39"/>
      <c r="AT698" s="39" t="s">
        <v>420</v>
      </c>
      <c r="AU698" s="39"/>
      <c r="AV698" s="39"/>
      <c r="AW698" s="39"/>
      <c r="AX698" s="39"/>
      <c r="AY698" s="39"/>
      <c r="AZ698" s="39"/>
      <c r="BA698" s="39"/>
      <c r="BB698" s="72">
        <f>(AI698*'"Вес" ПИР'!$B$36+AK698*'"Вес" ПИР'!$B$37+AM698*'"Вес" ПИР'!$B$38+AO698*'"Вес" ПИР'!$B$39+AQ698*'"Вес" ПИР'!$B$40+AS698*'"Вес" ПИР'!$B$41+AU698*'"Вес" ПИР'!$B$42+AW698*'"Вес" ПИР'!$B$43+AY698*'"Вес" ПИР'!$B$44+BA698*'"Вес" ПИР'!$B$45)/100</f>
        <v>0</v>
      </c>
      <c r="BC698" s="39" t="s">
        <v>420</v>
      </c>
      <c r="BD698" s="39"/>
      <c r="BE698" s="39" t="s">
        <v>420</v>
      </c>
      <c r="BF698" s="57"/>
      <c r="BG698" s="72">
        <f>(BD698*'"Вес" ПИР'!$B$50+BF698*'"Вес" ПИР'!$B$51)/100</f>
        <v>0</v>
      </c>
      <c r="BH698" s="39"/>
      <c r="BI698" s="72">
        <v>0</v>
      </c>
      <c r="BJ698" s="39"/>
      <c r="BK698" s="58">
        <v>46266</v>
      </c>
      <c r="BL698" s="38">
        <f>(S698*'"Вес" ПИР'!$B$3+X698*'"Вес" ПИР'!$B$4+AG698*'"Вес" ПИР'!$B$5+BB698*'"Вес" ПИР'!$B$6+BG698*'"Вес" ПИР'!$B$7+BI698*'"Вес" ПИР'!$B$8)/100</f>
        <v>0</v>
      </c>
    </row>
    <row r="699" spans="1:64" ht="42">
      <c r="A699" s="54"/>
      <c r="B699" s="54">
        <v>2026</v>
      </c>
      <c r="C699" s="39" t="s">
        <v>413</v>
      </c>
      <c r="D699" s="39">
        <v>354075200</v>
      </c>
      <c r="E699" s="39" t="s">
        <v>1207</v>
      </c>
      <c r="F699" s="39" t="s">
        <v>1231</v>
      </c>
      <c r="G699" s="39" t="s">
        <v>1245</v>
      </c>
      <c r="H699" s="39" t="s">
        <v>1246</v>
      </c>
      <c r="I699" s="39" t="s">
        <v>418</v>
      </c>
      <c r="J699" s="39"/>
      <c r="K699" s="39" t="s">
        <v>420</v>
      </c>
      <c r="L699" s="39"/>
      <c r="M699" s="39" t="s">
        <v>443</v>
      </c>
      <c r="N699" s="39"/>
      <c r="O699" s="39" t="s">
        <v>420</v>
      </c>
      <c r="P699" s="39"/>
      <c r="Q699" s="39" t="s">
        <v>420</v>
      </c>
      <c r="R699" s="39"/>
      <c r="S699" s="38">
        <f>(J699*'"Вес" ПИР'!$B$13+L699*'"Вес" ПИР'!$B$14+N699*'"Вес" ПИР'!$B$15+P699*'"Вес" ПИР'!$B$16+R699*'"Вес" ПИР'!$B$17)/100</f>
        <v>0</v>
      </c>
      <c r="T699" s="39" t="s">
        <v>135</v>
      </c>
      <c r="U699" s="39"/>
      <c r="V699" s="39" t="s">
        <v>135</v>
      </c>
      <c r="W699" s="39"/>
      <c r="X699" s="72">
        <f>(U699*'"Вес" ПИР'!$B$22+W699*'"Вес" ПИР'!$B$23)/100</f>
        <v>0</v>
      </c>
      <c r="Y699" s="39"/>
      <c r="Z699" s="39"/>
      <c r="AA699" s="39"/>
      <c r="AB699" s="39"/>
      <c r="AC699" s="39"/>
      <c r="AD699" s="39"/>
      <c r="AE699" s="39"/>
      <c r="AF699" s="39"/>
      <c r="AG699" s="38">
        <f>(Z699*'"Вес" ПИР'!$B$28+AB699*'"Вес" ПИР'!$B$29+AD699*'"Вес" ПИР'!$B$30+AF699*'"Вес" ПИР'!$B$31)/100</f>
        <v>0</v>
      </c>
      <c r="AH699" s="39"/>
      <c r="AI699" s="39"/>
      <c r="AJ699" s="39"/>
      <c r="AK699" s="39"/>
      <c r="AL699" s="39"/>
      <c r="AM699" s="39"/>
      <c r="AN699" s="39"/>
      <c r="AO699" s="39"/>
      <c r="AP699" s="39" t="s">
        <v>420</v>
      </c>
      <c r="AQ699" s="39"/>
      <c r="AR699" s="39" t="s">
        <v>420</v>
      </c>
      <c r="AS699" s="39"/>
      <c r="AT699" s="39" t="s">
        <v>420</v>
      </c>
      <c r="AU699" s="39"/>
      <c r="AV699" s="39"/>
      <c r="AW699" s="39"/>
      <c r="AX699" s="39"/>
      <c r="AY699" s="39"/>
      <c r="AZ699" s="39"/>
      <c r="BA699" s="39"/>
      <c r="BB699" s="72">
        <f>(AI699*'"Вес" ПИР'!$B$36+AK699*'"Вес" ПИР'!$B$37+AM699*'"Вес" ПИР'!$B$38+AO699*'"Вес" ПИР'!$B$39+AQ699*'"Вес" ПИР'!$B$40+AS699*'"Вес" ПИР'!$B$41+AU699*'"Вес" ПИР'!$B$42+AW699*'"Вес" ПИР'!$B$43+AY699*'"Вес" ПИР'!$B$44+BA699*'"Вес" ПИР'!$B$45)/100</f>
        <v>0</v>
      </c>
      <c r="BC699" s="39" t="s">
        <v>420</v>
      </c>
      <c r="BD699" s="39"/>
      <c r="BE699" s="39" t="s">
        <v>420</v>
      </c>
      <c r="BF699" s="57"/>
      <c r="BG699" s="72">
        <f>(BD699*'"Вес" ПИР'!$B$50+BF699*'"Вес" ПИР'!$B$51)/100</f>
        <v>0</v>
      </c>
      <c r="BH699" s="39"/>
      <c r="BI699" s="72">
        <v>0</v>
      </c>
      <c r="BJ699" s="39"/>
      <c r="BK699" s="58">
        <v>46266</v>
      </c>
      <c r="BL699" s="38">
        <f>(S699*'"Вес" ПИР'!$B$3+X699*'"Вес" ПИР'!$B$4+AG699*'"Вес" ПИР'!$B$5+BB699*'"Вес" ПИР'!$B$6+BG699*'"Вес" ПИР'!$B$7+BI699*'"Вес" ПИР'!$B$8)/100</f>
        <v>0</v>
      </c>
    </row>
    <row r="700" spans="1:64" ht="42">
      <c r="A700" s="54"/>
      <c r="B700" s="54">
        <v>2026</v>
      </c>
      <c r="C700" s="39" t="s">
        <v>413</v>
      </c>
      <c r="D700" s="39">
        <v>354075300</v>
      </c>
      <c r="E700" s="39" t="s">
        <v>1207</v>
      </c>
      <c r="F700" s="39" t="s">
        <v>1231</v>
      </c>
      <c r="G700" s="39" t="s">
        <v>1245</v>
      </c>
      <c r="H700" s="39" t="s">
        <v>463</v>
      </c>
      <c r="I700" s="39" t="s">
        <v>418</v>
      </c>
      <c r="J700" s="39"/>
      <c r="K700" s="39" t="s">
        <v>420</v>
      </c>
      <c r="L700" s="39"/>
      <c r="M700" s="39" t="s">
        <v>443</v>
      </c>
      <c r="N700" s="39"/>
      <c r="O700" s="39" t="s">
        <v>420</v>
      </c>
      <c r="P700" s="39"/>
      <c r="Q700" s="39" t="s">
        <v>420</v>
      </c>
      <c r="R700" s="39"/>
      <c r="S700" s="38">
        <f>(J700*'"Вес" ПИР'!$B$13+L700*'"Вес" ПИР'!$B$14+N700*'"Вес" ПИР'!$B$15+P700*'"Вес" ПИР'!$B$16+R700*'"Вес" ПИР'!$B$17)/100</f>
        <v>0</v>
      </c>
      <c r="T700" s="39" t="s">
        <v>135</v>
      </c>
      <c r="U700" s="39"/>
      <c r="V700" s="39" t="s">
        <v>135</v>
      </c>
      <c r="W700" s="39"/>
      <c r="X700" s="72">
        <f>(U700*'"Вес" ПИР'!$B$22+W700*'"Вес" ПИР'!$B$23)/100</f>
        <v>0</v>
      </c>
      <c r="Y700" s="39"/>
      <c r="Z700" s="39"/>
      <c r="AA700" s="39"/>
      <c r="AB700" s="39"/>
      <c r="AC700" s="39"/>
      <c r="AD700" s="39"/>
      <c r="AE700" s="39"/>
      <c r="AF700" s="39"/>
      <c r="AG700" s="38">
        <f>(Z700*'"Вес" ПИР'!$B$28+AB700*'"Вес" ПИР'!$B$29+AD700*'"Вес" ПИР'!$B$30+AF700*'"Вес" ПИР'!$B$31)/100</f>
        <v>0</v>
      </c>
      <c r="AH700" s="39"/>
      <c r="AI700" s="39"/>
      <c r="AJ700" s="39"/>
      <c r="AK700" s="39"/>
      <c r="AL700" s="39"/>
      <c r="AM700" s="39"/>
      <c r="AN700" s="39"/>
      <c r="AO700" s="39"/>
      <c r="AP700" s="39" t="s">
        <v>420</v>
      </c>
      <c r="AQ700" s="39"/>
      <c r="AR700" s="39" t="s">
        <v>420</v>
      </c>
      <c r="AS700" s="39"/>
      <c r="AT700" s="39" t="s">
        <v>420</v>
      </c>
      <c r="AU700" s="39"/>
      <c r="AV700" s="39"/>
      <c r="AW700" s="39"/>
      <c r="AX700" s="39"/>
      <c r="AY700" s="39"/>
      <c r="AZ700" s="39"/>
      <c r="BA700" s="39"/>
      <c r="BB700" s="72">
        <f>(AI700*'"Вес" ПИР'!$B$36+AK700*'"Вес" ПИР'!$B$37+AM700*'"Вес" ПИР'!$B$38+AO700*'"Вес" ПИР'!$B$39+AQ700*'"Вес" ПИР'!$B$40+AS700*'"Вес" ПИР'!$B$41+AU700*'"Вес" ПИР'!$B$42+AW700*'"Вес" ПИР'!$B$43+AY700*'"Вес" ПИР'!$B$44+BA700*'"Вес" ПИР'!$B$45)/100</f>
        <v>0</v>
      </c>
      <c r="BC700" s="39" t="s">
        <v>420</v>
      </c>
      <c r="BD700" s="39"/>
      <c r="BE700" s="39" t="s">
        <v>420</v>
      </c>
      <c r="BF700" s="57"/>
      <c r="BG700" s="72">
        <f>(BD700*'"Вес" ПИР'!$B$50+BF700*'"Вес" ПИР'!$B$51)/100</f>
        <v>0</v>
      </c>
      <c r="BH700" s="39"/>
      <c r="BI700" s="72">
        <v>0</v>
      </c>
      <c r="BJ700" s="39"/>
      <c r="BK700" s="58">
        <v>46266</v>
      </c>
      <c r="BL700" s="38">
        <f>(S700*'"Вес" ПИР'!$B$3+X700*'"Вес" ПИР'!$B$4+AG700*'"Вес" ПИР'!$B$5+BB700*'"Вес" ПИР'!$B$6+BG700*'"Вес" ПИР'!$B$7+BI700*'"Вес" ПИР'!$B$8)/100</f>
        <v>0</v>
      </c>
    </row>
    <row r="701" spans="1:64" ht="42">
      <c r="A701" s="54"/>
      <c r="B701" s="54">
        <v>2026</v>
      </c>
      <c r="C701" s="39" t="s">
        <v>413</v>
      </c>
      <c r="D701" s="39">
        <v>354089100</v>
      </c>
      <c r="E701" s="39" t="s">
        <v>1207</v>
      </c>
      <c r="F701" s="39" t="s">
        <v>1231</v>
      </c>
      <c r="G701" s="39" t="s">
        <v>1247</v>
      </c>
      <c r="H701" s="39" t="s">
        <v>1248</v>
      </c>
      <c r="I701" s="39" t="s">
        <v>418</v>
      </c>
      <c r="J701" s="39"/>
      <c r="K701" s="39" t="s">
        <v>420</v>
      </c>
      <c r="L701" s="39"/>
      <c r="M701" s="39" t="s">
        <v>443</v>
      </c>
      <c r="N701" s="39"/>
      <c r="O701" s="39" t="s">
        <v>420</v>
      </c>
      <c r="P701" s="39"/>
      <c r="Q701" s="39" t="s">
        <v>420</v>
      </c>
      <c r="R701" s="39"/>
      <c r="S701" s="38">
        <f>(J701*'"Вес" ПИР'!$B$13+L701*'"Вес" ПИР'!$B$14+N701*'"Вес" ПИР'!$B$15+P701*'"Вес" ПИР'!$B$16+R701*'"Вес" ПИР'!$B$17)/100</f>
        <v>0</v>
      </c>
      <c r="T701" s="39" t="s">
        <v>135</v>
      </c>
      <c r="U701" s="39"/>
      <c r="V701" s="39" t="s">
        <v>135</v>
      </c>
      <c r="W701" s="39"/>
      <c r="X701" s="72">
        <f>(U701*'"Вес" ПИР'!$B$22+W701*'"Вес" ПИР'!$B$23)/100</f>
        <v>0</v>
      </c>
      <c r="Y701" s="39"/>
      <c r="Z701" s="39"/>
      <c r="AA701" s="39"/>
      <c r="AB701" s="39"/>
      <c r="AC701" s="39"/>
      <c r="AD701" s="39"/>
      <c r="AE701" s="39"/>
      <c r="AF701" s="39"/>
      <c r="AG701" s="38">
        <f>(Z701*'"Вес" ПИР'!$B$28+AB701*'"Вес" ПИР'!$B$29+AD701*'"Вес" ПИР'!$B$30+AF701*'"Вес" ПИР'!$B$31)/100</f>
        <v>0</v>
      </c>
      <c r="AH701" s="39"/>
      <c r="AI701" s="39"/>
      <c r="AJ701" s="39"/>
      <c r="AK701" s="39"/>
      <c r="AL701" s="39"/>
      <c r="AM701" s="39"/>
      <c r="AN701" s="39"/>
      <c r="AO701" s="39"/>
      <c r="AP701" s="39" t="s">
        <v>420</v>
      </c>
      <c r="AQ701" s="39"/>
      <c r="AR701" s="39" t="s">
        <v>420</v>
      </c>
      <c r="AS701" s="39"/>
      <c r="AT701" s="39" t="s">
        <v>420</v>
      </c>
      <c r="AU701" s="39"/>
      <c r="AV701" s="39"/>
      <c r="AW701" s="39"/>
      <c r="AX701" s="39"/>
      <c r="AY701" s="39"/>
      <c r="AZ701" s="39"/>
      <c r="BA701" s="39"/>
      <c r="BB701" s="72">
        <f>(AI701*'"Вес" ПИР'!$B$36+AK701*'"Вес" ПИР'!$B$37+AM701*'"Вес" ПИР'!$B$38+AO701*'"Вес" ПИР'!$B$39+AQ701*'"Вес" ПИР'!$B$40+AS701*'"Вес" ПИР'!$B$41+AU701*'"Вес" ПИР'!$B$42+AW701*'"Вес" ПИР'!$B$43+AY701*'"Вес" ПИР'!$B$44+BA701*'"Вес" ПИР'!$B$45)/100</f>
        <v>0</v>
      </c>
      <c r="BC701" s="39" t="s">
        <v>420</v>
      </c>
      <c r="BD701" s="39"/>
      <c r="BE701" s="39" t="s">
        <v>420</v>
      </c>
      <c r="BF701" s="57"/>
      <c r="BG701" s="72">
        <f>(BD701*'"Вес" ПИР'!$B$50+BF701*'"Вес" ПИР'!$B$51)/100</f>
        <v>0</v>
      </c>
      <c r="BH701" s="39"/>
      <c r="BI701" s="72">
        <v>0</v>
      </c>
      <c r="BJ701" s="39"/>
      <c r="BK701" s="58">
        <v>46266</v>
      </c>
      <c r="BL701" s="38">
        <f>(S701*'"Вес" ПИР'!$B$3+X701*'"Вес" ПИР'!$B$4+AG701*'"Вес" ПИР'!$B$5+BB701*'"Вес" ПИР'!$B$6+BG701*'"Вес" ПИР'!$B$7+BI701*'"Вес" ПИР'!$B$8)/100</f>
        <v>0</v>
      </c>
    </row>
    <row r="702" spans="1:64" ht="42">
      <c r="A702" s="54"/>
      <c r="B702" s="54">
        <v>2026</v>
      </c>
      <c r="C702" s="39" t="s">
        <v>413</v>
      </c>
      <c r="D702" s="39">
        <v>354831100</v>
      </c>
      <c r="E702" s="39" t="s">
        <v>1207</v>
      </c>
      <c r="F702" s="39" t="s">
        <v>1249</v>
      </c>
      <c r="G702" s="39" t="s">
        <v>488</v>
      </c>
      <c r="H702" s="39" t="s">
        <v>1250</v>
      </c>
      <c r="I702" s="39" t="s">
        <v>418</v>
      </c>
      <c r="J702" s="39"/>
      <c r="K702" s="39" t="s">
        <v>420</v>
      </c>
      <c r="L702" s="39"/>
      <c r="M702" s="39" t="s">
        <v>443</v>
      </c>
      <c r="N702" s="39"/>
      <c r="O702" s="39" t="s">
        <v>420</v>
      </c>
      <c r="P702" s="39"/>
      <c r="Q702" s="39" t="s">
        <v>420</v>
      </c>
      <c r="R702" s="39"/>
      <c r="S702" s="38">
        <f>(J702*'"Вес" ПИР'!$B$13+L702*'"Вес" ПИР'!$B$14+N702*'"Вес" ПИР'!$B$15+P702*'"Вес" ПИР'!$B$16+R702*'"Вес" ПИР'!$B$17)/100</f>
        <v>0</v>
      </c>
      <c r="T702" s="39" t="s">
        <v>135</v>
      </c>
      <c r="U702" s="39"/>
      <c r="V702" s="39" t="s">
        <v>135</v>
      </c>
      <c r="W702" s="39"/>
      <c r="X702" s="72">
        <f>(U702*'"Вес" ПИР'!$B$22+W702*'"Вес" ПИР'!$B$23)/100</f>
        <v>0</v>
      </c>
      <c r="Y702" s="39"/>
      <c r="Z702" s="39"/>
      <c r="AA702" s="39"/>
      <c r="AB702" s="39"/>
      <c r="AC702" s="39"/>
      <c r="AD702" s="39"/>
      <c r="AE702" s="39"/>
      <c r="AF702" s="39"/>
      <c r="AG702" s="38">
        <f>(Z702*'"Вес" ПИР'!$B$28+AB702*'"Вес" ПИР'!$B$29+AD702*'"Вес" ПИР'!$B$30+AF702*'"Вес" ПИР'!$B$31)/100</f>
        <v>0</v>
      </c>
      <c r="AH702" s="39"/>
      <c r="AI702" s="39"/>
      <c r="AJ702" s="39"/>
      <c r="AK702" s="39"/>
      <c r="AL702" s="39"/>
      <c r="AM702" s="39"/>
      <c r="AN702" s="39"/>
      <c r="AO702" s="39"/>
      <c r="AP702" s="39" t="s">
        <v>420</v>
      </c>
      <c r="AQ702" s="39"/>
      <c r="AR702" s="39" t="s">
        <v>420</v>
      </c>
      <c r="AS702" s="39"/>
      <c r="AT702" s="39" t="s">
        <v>420</v>
      </c>
      <c r="AU702" s="39"/>
      <c r="AV702" s="39"/>
      <c r="AW702" s="39"/>
      <c r="AX702" s="39"/>
      <c r="AY702" s="39"/>
      <c r="AZ702" s="39"/>
      <c r="BA702" s="39"/>
      <c r="BB702" s="72">
        <f>(AI702*'"Вес" ПИР'!$B$36+AK702*'"Вес" ПИР'!$B$37+AM702*'"Вес" ПИР'!$B$38+AO702*'"Вес" ПИР'!$B$39+AQ702*'"Вес" ПИР'!$B$40+AS702*'"Вес" ПИР'!$B$41+AU702*'"Вес" ПИР'!$B$42+AW702*'"Вес" ПИР'!$B$43+AY702*'"Вес" ПИР'!$B$44+BA702*'"Вес" ПИР'!$B$45)/100</f>
        <v>0</v>
      </c>
      <c r="BC702" s="39" t="s">
        <v>420</v>
      </c>
      <c r="BD702" s="39"/>
      <c r="BE702" s="39" t="s">
        <v>420</v>
      </c>
      <c r="BF702" s="57"/>
      <c r="BG702" s="72">
        <f>(BD702*'"Вес" ПИР'!$B$50+BF702*'"Вес" ПИР'!$B$51)/100</f>
        <v>0</v>
      </c>
      <c r="BH702" s="39"/>
      <c r="BI702" s="72">
        <v>0</v>
      </c>
      <c r="BJ702" s="39"/>
      <c r="BK702" s="58">
        <v>46266</v>
      </c>
      <c r="BL702" s="38">
        <f>(S702*'"Вес" ПИР'!$B$3+X702*'"Вес" ПИР'!$B$4+AG702*'"Вес" ПИР'!$B$5+BB702*'"Вес" ПИР'!$B$6+BG702*'"Вес" ПИР'!$B$7+BI702*'"Вес" ПИР'!$B$8)/100</f>
        <v>0</v>
      </c>
    </row>
    <row r="703" spans="1:64" ht="42">
      <c r="A703" s="54"/>
      <c r="B703" s="54">
        <v>2026</v>
      </c>
      <c r="C703" s="39" t="s">
        <v>413</v>
      </c>
      <c r="D703" s="39">
        <v>354837200</v>
      </c>
      <c r="E703" s="39" t="s">
        <v>1207</v>
      </c>
      <c r="F703" s="39" t="s">
        <v>1249</v>
      </c>
      <c r="G703" s="39" t="s">
        <v>1251</v>
      </c>
      <c r="H703" s="39" t="s">
        <v>1252</v>
      </c>
      <c r="I703" s="39" t="s">
        <v>418</v>
      </c>
      <c r="J703" s="39"/>
      <c r="K703" s="39" t="s">
        <v>420</v>
      </c>
      <c r="L703" s="39"/>
      <c r="M703" s="39" t="s">
        <v>443</v>
      </c>
      <c r="N703" s="39"/>
      <c r="O703" s="39" t="s">
        <v>420</v>
      </c>
      <c r="P703" s="39"/>
      <c r="Q703" s="39" t="s">
        <v>420</v>
      </c>
      <c r="R703" s="39"/>
      <c r="S703" s="38">
        <f>(J703*'"Вес" ПИР'!$B$13+L703*'"Вес" ПИР'!$B$14+N703*'"Вес" ПИР'!$B$15+P703*'"Вес" ПИР'!$B$16+R703*'"Вес" ПИР'!$B$17)/100</f>
        <v>0</v>
      </c>
      <c r="T703" s="39" t="s">
        <v>135</v>
      </c>
      <c r="U703" s="39"/>
      <c r="V703" s="39" t="s">
        <v>135</v>
      </c>
      <c r="W703" s="39"/>
      <c r="X703" s="72">
        <f>(U703*'"Вес" ПИР'!$B$22+W703*'"Вес" ПИР'!$B$23)/100</f>
        <v>0</v>
      </c>
      <c r="Y703" s="39"/>
      <c r="Z703" s="39"/>
      <c r="AA703" s="39"/>
      <c r="AB703" s="39"/>
      <c r="AC703" s="39"/>
      <c r="AD703" s="39"/>
      <c r="AE703" s="39"/>
      <c r="AF703" s="39"/>
      <c r="AG703" s="38">
        <f>(Z703*'"Вес" ПИР'!$B$28+AB703*'"Вес" ПИР'!$B$29+AD703*'"Вес" ПИР'!$B$30+AF703*'"Вес" ПИР'!$B$31)/100</f>
        <v>0</v>
      </c>
      <c r="AH703" s="39"/>
      <c r="AI703" s="39"/>
      <c r="AJ703" s="39"/>
      <c r="AK703" s="39"/>
      <c r="AL703" s="39"/>
      <c r="AM703" s="39"/>
      <c r="AN703" s="39"/>
      <c r="AO703" s="39"/>
      <c r="AP703" s="39" t="s">
        <v>420</v>
      </c>
      <c r="AQ703" s="39"/>
      <c r="AR703" s="39" t="s">
        <v>420</v>
      </c>
      <c r="AS703" s="39"/>
      <c r="AT703" s="39" t="s">
        <v>420</v>
      </c>
      <c r="AU703" s="39"/>
      <c r="AV703" s="39"/>
      <c r="AW703" s="39"/>
      <c r="AX703" s="39"/>
      <c r="AY703" s="39"/>
      <c r="AZ703" s="39"/>
      <c r="BA703" s="39"/>
      <c r="BB703" s="72">
        <f>(AI703*'"Вес" ПИР'!$B$36+AK703*'"Вес" ПИР'!$B$37+AM703*'"Вес" ПИР'!$B$38+AO703*'"Вес" ПИР'!$B$39+AQ703*'"Вес" ПИР'!$B$40+AS703*'"Вес" ПИР'!$B$41+AU703*'"Вес" ПИР'!$B$42+AW703*'"Вес" ПИР'!$B$43+AY703*'"Вес" ПИР'!$B$44+BA703*'"Вес" ПИР'!$B$45)/100</f>
        <v>0</v>
      </c>
      <c r="BC703" s="39" t="s">
        <v>420</v>
      </c>
      <c r="BD703" s="39"/>
      <c r="BE703" s="39" t="s">
        <v>420</v>
      </c>
      <c r="BF703" s="57"/>
      <c r="BG703" s="72">
        <f>(BD703*'"Вес" ПИР'!$B$50+BF703*'"Вес" ПИР'!$B$51)/100</f>
        <v>0</v>
      </c>
      <c r="BH703" s="39"/>
      <c r="BI703" s="72">
        <v>0</v>
      </c>
      <c r="BJ703" s="39"/>
      <c r="BK703" s="58">
        <v>46266</v>
      </c>
      <c r="BL703" s="38">
        <f>(S703*'"Вес" ПИР'!$B$3+X703*'"Вес" ПИР'!$B$4+AG703*'"Вес" ПИР'!$B$5+BB703*'"Вес" ПИР'!$B$6+BG703*'"Вес" ПИР'!$B$7+BI703*'"Вес" ПИР'!$B$8)/100</f>
        <v>0</v>
      </c>
    </row>
    <row r="704" spans="1:64" ht="42">
      <c r="A704" s="54"/>
      <c r="B704" s="54">
        <v>2026</v>
      </c>
      <c r="C704" s="39" t="s">
        <v>413</v>
      </c>
      <c r="D704" s="39">
        <v>354843200</v>
      </c>
      <c r="E704" s="39" t="s">
        <v>1207</v>
      </c>
      <c r="F704" s="39" t="s">
        <v>1249</v>
      </c>
      <c r="G704" s="39" t="s">
        <v>1253</v>
      </c>
      <c r="H704" s="39" t="s">
        <v>1254</v>
      </c>
      <c r="I704" s="39" t="s">
        <v>418</v>
      </c>
      <c r="J704" s="39"/>
      <c r="K704" s="39" t="s">
        <v>420</v>
      </c>
      <c r="L704" s="39"/>
      <c r="M704" s="39" t="s">
        <v>443</v>
      </c>
      <c r="N704" s="39"/>
      <c r="O704" s="39" t="s">
        <v>420</v>
      </c>
      <c r="P704" s="39"/>
      <c r="Q704" s="39" t="s">
        <v>420</v>
      </c>
      <c r="R704" s="39"/>
      <c r="S704" s="38">
        <f>(J704*'"Вес" ПИР'!$B$13+L704*'"Вес" ПИР'!$B$14+N704*'"Вес" ПИР'!$B$15+P704*'"Вес" ПИР'!$B$16+R704*'"Вес" ПИР'!$B$17)/100</f>
        <v>0</v>
      </c>
      <c r="T704" s="39" t="s">
        <v>135</v>
      </c>
      <c r="U704" s="39"/>
      <c r="V704" s="39" t="s">
        <v>135</v>
      </c>
      <c r="W704" s="39"/>
      <c r="X704" s="72">
        <f>(U704*'"Вес" ПИР'!$B$22+W704*'"Вес" ПИР'!$B$23)/100</f>
        <v>0</v>
      </c>
      <c r="Y704" s="39"/>
      <c r="Z704" s="39"/>
      <c r="AA704" s="39"/>
      <c r="AB704" s="39"/>
      <c r="AC704" s="39"/>
      <c r="AD704" s="39"/>
      <c r="AE704" s="39"/>
      <c r="AF704" s="39"/>
      <c r="AG704" s="38">
        <f>(Z704*'"Вес" ПИР'!$B$28+AB704*'"Вес" ПИР'!$B$29+AD704*'"Вес" ПИР'!$B$30+AF704*'"Вес" ПИР'!$B$31)/100</f>
        <v>0</v>
      </c>
      <c r="AH704" s="39"/>
      <c r="AI704" s="39"/>
      <c r="AJ704" s="39"/>
      <c r="AK704" s="39"/>
      <c r="AL704" s="39"/>
      <c r="AM704" s="39"/>
      <c r="AN704" s="39"/>
      <c r="AO704" s="39"/>
      <c r="AP704" s="39" t="s">
        <v>420</v>
      </c>
      <c r="AQ704" s="39"/>
      <c r="AR704" s="39" t="s">
        <v>420</v>
      </c>
      <c r="AS704" s="39"/>
      <c r="AT704" s="39" t="s">
        <v>420</v>
      </c>
      <c r="AU704" s="39"/>
      <c r="AV704" s="39"/>
      <c r="AW704" s="39"/>
      <c r="AX704" s="39"/>
      <c r="AY704" s="39"/>
      <c r="AZ704" s="39"/>
      <c r="BA704" s="39"/>
      <c r="BB704" s="72">
        <f>(AI704*'"Вес" ПИР'!$B$36+AK704*'"Вес" ПИР'!$B$37+AM704*'"Вес" ПИР'!$B$38+AO704*'"Вес" ПИР'!$B$39+AQ704*'"Вес" ПИР'!$B$40+AS704*'"Вес" ПИР'!$B$41+AU704*'"Вес" ПИР'!$B$42+AW704*'"Вес" ПИР'!$B$43+AY704*'"Вес" ПИР'!$B$44+BA704*'"Вес" ПИР'!$B$45)/100</f>
        <v>0</v>
      </c>
      <c r="BC704" s="39" t="s">
        <v>420</v>
      </c>
      <c r="BD704" s="39"/>
      <c r="BE704" s="39" t="s">
        <v>420</v>
      </c>
      <c r="BF704" s="57"/>
      <c r="BG704" s="72">
        <f>(BD704*'"Вес" ПИР'!$B$50+BF704*'"Вес" ПИР'!$B$51)/100</f>
        <v>0</v>
      </c>
      <c r="BH704" s="39"/>
      <c r="BI704" s="72">
        <v>0</v>
      </c>
      <c r="BJ704" s="39"/>
      <c r="BK704" s="58">
        <v>46266</v>
      </c>
      <c r="BL704" s="38">
        <f>(S704*'"Вес" ПИР'!$B$3+X704*'"Вес" ПИР'!$B$4+AG704*'"Вес" ПИР'!$B$5+BB704*'"Вес" ПИР'!$B$6+BG704*'"Вес" ПИР'!$B$7+BI704*'"Вес" ПИР'!$B$8)/100</f>
        <v>0</v>
      </c>
    </row>
    <row r="705" spans="1:64" ht="42">
      <c r="A705" s="54"/>
      <c r="B705" s="54">
        <v>2026</v>
      </c>
      <c r="C705" s="39" t="s">
        <v>413</v>
      </c>
      <c r="D705" s="39">
        <v>354847400</v>
      </c>
      <c r="E705" s="39" t="s">
        <v>1207</v>
      </c>
      <c r="F705" s="39" t="s">
        <v>1249</v>
      </c>
      <c r="G705" s="39" t="s">
        <v>1255</v>
      </c>
      <c r="H705" s="39" t="s">
        <v>1256</v>
      </c>
      <c r="I705" s="39" t="s">
        <v>418</v>
      </c>
      <c r="J705" s="39"/>
      <c r="K705" s="39" t="s">
        <v>420</v>
      </c>
      <c r="L705" s="39"/>
      <c r="M705" s="39" t="s">
        <v>443</v>
      </c>
      <c r="N705" s="39"/>
      <c r="O705" s="39" t="s">
        <v>420</v>
      </c>
      <c r="P705" s="39"/>
      <c r="Q705" s="39" t="s">
        <v>420</v>
      </c>
      <c r="R705" s="39"/>
      <c r="S705" s="38">
        <f>(J705*'"Вес" ПИР'!$B$13+L705*'"Вес" ПИР'!$B$14+N705*'"Вес" ПИР'!$B$15+P705*'"Вес" ПИР'!$B$16+R705*'"Вес" ПИР'!$B$17)/100</f>
        <v>0</v>
      </c>
      <c r="T705" s="39" t="s">
        <v>135</v>
      </c>
      <c r="U705" s="39"/>
      <c r="V705" s="39" t="s">
        <v>135</v>
      </c>
      <c r="W705" s="39"/>
      <c r="X705" s="72">
        <f>(U705*'"Вес" ПИР'!$B$22+W705*'"Вес" ПИР'!$B$23)/100</f>
        <v>0</v>
      </c>
      <c r="Y705" s="39"/>
      <c r="Z705" s="39"/>
      <c r="AA705" s="39"/>
      <c r="AB705" s="39"/>
      <c r="AC705" s="39"/>
      <c r="AD705" s="39"/>
      <c r="AE705" s="39"/>
      <c r="AF705" s="39"/>
      <c r="AG705" s="38">
        <f>(Z705*'"Вес" ПИР'!$B$28+AB705*'"Вес" ПИР'!$B$29+AD705*'"Вес" ПИР'!$B$30+AF705*'"Вес" ПИР'!$B$31)/100</f>
        <v>0</v>
      </c>
      <c r="AH705" s="39"/>
      <c r="AI705" s="39"/>
      <c r="AJ705" s="39"/>
      <c r="AK705" s="39"/>
      <c r="AL705" s="39"/>
      <c r="AM705" s="39"/>
      <c r="AN705" s="39"/>
      <c r="AO705" s="39"/>
      <c r="AP705" s="39" t="s">
        <v>420</v>
      </c>
      <c r="AQ705" s="39"/>
      <c r="AR705" s="39" t="s">
        <v>420</v>
      </c>
      <c r="AS705" s="39"/>
      <c r="AT705" s="39" t="s">
        <v>420</v>
      </c>
      <c r="AU705" s="39"/>
      <c r="AV705" s="39"/>
      <c r="AW705" s="39"/>
      <c r="AX705" s="39"/>
      <c r="AY705" s="39"/>
      <c r="AZ705" s="39"/>
      <c r="BA705" s="39"/>
      <c r="BB705" s="72">
        <f>(AI705*'"Вес" ПИР'!$B$36+AK705*'"Вес" ПИР'!$B$37+AM705*'"Вес" ПИР'!$B$38+AO705*'"Вес" ПИР'!$B$39+AQ705*'"Вес" ПИР'!$B$40+AS705*'"Вес" ПИР'!$B$41+AU705*'"Вес" ПИР'!$B$42+AW705*'"Вес" ПИР'!$B$43+AY705*'"Вес" ПИР'!$B$44+BA705*'"Вес" ПИР'!$B$45)/100</f>
        <v>0</v>
      </c>
      <c r="BC705" s="39" t="s">
        <v>420</v>
      </c>
      <c r="BD705" s="39"/>
      <c r="BE705" s="39" t="s">
        <v>420</v>
      </c>
      <c r="BF705" s="57"/>
      <c r="BG705" s="72">
        <f>(BD705*'"Вес" ПИР'!$B$50+BF705*'"Вес" ПИР'!$B$51)/100</f>
        <v>0</v>
      </c>
      <c r="BH705" s="39"/>
      <c r="BI705" s="72">
        <v>0</v>
      </c>
      <c r="BJ705" s="39"/>
      <c r="BK705" s="58">
        <v>46266</v>
      </c>
      <c r="BL705" s="38">
        <f>(S705*'"Вес" ПИР'!$B$3+X705*'"Вес" ПИР'!$B$4+AG705*'"Вес" ПИР'!$B$5+BB705*'"Вес" ПИР'!$B$6+BG705*'"Вес" ПИР'!$B$7+BI705*'"Вес" ПИР'!$B$8)/100</f>
        <v>0</v>
      </c>
    </row>
    <row r="706" spans="1:64" ht="42">
      <c r="A706" s="54"/>
      <c r="B706" s="54">
        <v>2026</v>
      </c>
      <c r="C706" s="39" t="s">
        <v>413</v>
      </c>
      <c r="D706" s="39">
        <v>354855100</v>
      </c>
      <c r="E706" s="39" t="s">
        <v>1207</v>
      </c>
      <c r="F706" s="39" t="s">
        <v>1249</v>
      </c>
      <c r="G706" s="39" t="s">
        <v>1257</v>
      </c>
      <c r="H706" s="39" t="s">
        <v>1258</v>
      </c>
      <c r="I706" s="39" t="s">
        <v>418</v>
      </c>
      <c r="J706" s="39"/>
      <c r="K706" s="39" t="s">
        <v>420</v>
      </c>
      <c r="L706" s="39"/>
      <c r="M706" s="39" t="s">
        <v>443</v>
      </c>
      <c r="N706" s="39"/>
      <c r="O706" s="39" t="s">
        <v>420</v>
      </c>
      <c r="P706" s="39"/>
      <c r="Q706" s="39" t="s">
        <v>420</v>
      </c>
      <c r="R706" s="39"/>
      <c r="S706" s="38">
        <f>(J706*'"Вес" ПИР'!$B$13+L706*'"Вес" ПИР'!$B$14+N706*'"Вес" ПИР'!$B$15+P706*'"Вес" ПИР'!$B$16+R706*'"Вес" ПИР'!$B$17)/100</f>
        <v>0</v>
      </c>
      <c r="T706" s="39" t="s">
        <v>135</v>
      </c>
      <c r="U706" s="39"/>
      <c r="V706" s="39" t="s">
        <v>135</v>
      </c>
      <c r="W706" s="39"/>
      <c r="X706" s="72">
        <f>(U706*'"Вес" ПИР'!$B$22+W706*'"Вес" ПИР'!$B$23)/100</f>
        <v>0</v>
      </c>
      <c r="Y706" s="39"/>
      <c r="Z706" s="39"/>
      <c r="AA706" s="39"/>
      <c r="AB706" s="39"/>
      <c r="AC706" s="39"/>
      <c r="AD706" s="39"/>
      <c r="AE706" s="39"/>
      <c r="AF706" s="39"/>
      <c r="AG706" s="38">
        <f>(Z706*'"Вес" ПИР'!$B$28+AB706*'"Вес" ПИР'!$B$29+AD706*'"Вес" ПИР'!$B$30+AF706*'"Вес" ПИР'!$B$31)/100</f>
        <v>0</v>
      </c>
      <c r="AH706" s="39"/>
      <c r="AI706" s="39"/>
      <c r="AJ706" s="39"/>
      <c r="AK706" s="39"/>
      <c r="AL706" s="39"/>
      <c r="AM706" s="39"/>
      <c r="AN706" s="39"/>
      <c r="AO706" s="39"/>
      <c r="AP706" s="39" t="s">
        <v>420</v>
      </c>
      <c r="AQ706" s="39"/>
      <c r="AR706" s="39" t="s">
        <v>420</v>
      </c>
      <c r="AS706" s="39"/>
      <c r="AT706" s="39" t="s">
        <v>420</v>
      </c>
      <c r="AU706" s="39"/>
      <c r="AV706" s="39"/>
      <c r="AW706" s="39"/>
      <c r="AX706" s="39"/>
      <c r="AY706" s="39"/>
      <c r="AZ706" s="39"/>
      <c r="BA706" s="39"/>
      <c r="BB706" s="72">
        <f>(AI706*'"Вес" ПИР'!$B$36+AK706*'"Вес" ПИР'!$B$37+AM706*'"Вес" ПИР'!$B$38+AO706*'"Вес" ПИР'!$B$39+AQ706*'"Вес" ПИР'!$B$40+AS706*'"Вес" ПИР'!$B$41+AU706*'"Вес" ПИР'!$B$42+AW706*'"Вес" ПИР'!$B$43+AY706*'"Вес" ПИР'!$B$44+BA706*'"Вес" ПИР'!$B$45)/100</f>
        <v>0</v>
      </c>
      <c r="BC706" s="39" t="s">
        <v>420</v>
      </c>
      <c r="BD706" s="39"/>
      <c r="BE706" s="39" t="s">
        <v>420</v>
      </c>
      <c r="BF706" s="57"/>
      <c r="BG706" s="72">
        <f>(BD706*'"Вес" ПИР'!$B$50+BF706*'"Вес" ПИР'!$B$51)/100</f>
        <v>0</v>
      </c>
      <c r="BH706" s="39"/>
      <c r="BI706" s="72">
        <v>0</v>
      </c>
      <c r="BJ706" s="39"/>
      <c r="BK706" s="58">
        <v>46266</v>
      </c>
      <c r="BL706" s="38">
        <f>(S706*'"Вес" ПИР'!$B$3+X706*'"Вес" ПИР'!$B$4+AG706*'"Вес" ПИР'!$B$5+BB706*'"Вес" ПИР'!$B$6+BG706*'"Вес" ПИР'!$B$7+BI706*'"Вес" ПИР'!$B$8)/100</f>
        <v>0</v>
      </c>
    </row>
    <row r="707" spans="1:64" ht="42">
      <c r="A707" s="54"/>
      <c r="B707" s="54">
        <v>2026</v>
      </c>
      <c r="C707" s="39" t="s">
        <v>413</v>
      </c>
      <c r="D707" s="39">
        <v>354863300</v>
      </c>
      <c r="E707" s="39" t="s">
        <v>1207</v>
      </c>
      <c r="F707" s="39" t="s">
        <v>1249</v>
      </c>
      <c r="G707" s="39"/>
      <c r="H707" s="39" t="s">
        <v>1259</v>
      </c>
      <c r="I707" s="39" t="s">
        <v>418</v>
      </c>
      <c r="J707" s="39"/>
      <c r="K707" s="39" t="s">
        <v>420</v>
      </c>
      <c r="L707" s="39"/>
      <c r="M707" s="39" t="s">
        <v>443</v>
      </c>
      <c r="N707" s="39"/>
      <c r="O707" s="39" t="s">
        <v>420</v>
      </c>
      <c r="P707" s="39"/>
      <c r="Q707" s="39" t="s">
        <v>420</v>
      </c>
      <c r="R707" s="39"/>
      <c r="S707" s="38">
        <f>(J707*'"Вес" ПИР'!$B$13+L707*'"Вес" ПИР'!$B$14+N707*'"Вес" ПИР'!$B$15+P707*'"Вес" ПИР'!$B$16+R707*'"Вес" ПИР'!$B$17)/100</f>
        <v>0</v>
      </c>
      <c r="T707" s="39" t="s">
        <v>135</v>
      </c>
      <c r="U707" s="39"/>
      <c r="V707" s="39" t="s">
        <v>135</v>
      </c>
      <c r="W707" s="39"/>
      <c r="X707" s="72">
        <f>(U707*'"Вес" ПИР'!$B$22+W707*'"Вес" ПИР'!$B$23)/100</f>
        <v>0</v>
      </c>
      <c r="Y707" s="39"/>
      <c r="Z707" s="39"/>
      <c r="AA707" s="39"/>
      <c r="AB707" s="39"/>
      <c r="AC707" s="39"/>
      <c r="AD707" s="39"/>
      <c r="AE707" s="39"/>
      <c r="AF707" s="39"/>
      <c r="AG707" s="38">
        <f>(Z707*'"Вес" ПИР'!$B$28+AB707*'"Вес" ПИР'!$B$29+AD707*'"Вес" ПИР'!$B$30+AF707*'"Вес" ПИР'!$B$31)/100</f>
        <v>0</v>
      </c>
      <c r="AH707" s="39"/>
      <c r="AI707" s="39"/>
      <c r="AJ707" s="39"/>
      <c r="AK707" s="39"/>
      <c r="AL707" s="39"/>
      <c r="AM707" s="39"/>
      <c r="AN707" s="39"/>
      <c r="AO707" s="39"/>
      <c r="AP707" s="39" t="s">
        <v>420</v>
      </c>
      <c r="AQ707" s="39"/>
      <c r="AR707" s="39" t="s">
        <v>420</v>
      </c>
      <c r="AS707" s="39"/>
      <c r="AT707" s="39" t="s">
        <v>420</v>
      </c>
      <c r="AU707" s="39"/>
      <c r="AV707" s="39"/>
      <c r="AW707" s="39"/>
      <c r="AX707" s="39"/>
      <c r="AY707" s="39"/>
      <c r="AZ707" s="39"/>
      <c r="BA707" s="39"/>
      <c r="BB707" s="72">
        <f>(AI707*'"Вес" ПИР'!$B$36+AK707*'"Вес" ПИР'!$B$37+AM707*'"Вес" ПИР'!$B$38+AO707*'"Вес" ПИР'!$B$39+AQ707*'"Вес" ПИР'!$B$40+AS707*'"Вес" ПИР'!$B$41+AU707*'"Вес" ПИР'!$B$42+AW707*'"Вес" ПИР'!$B$43+AY707*'"Вес" ПИР'!$B$44+BA707*'"Вес" ПИР'!$B$45)/100</f>
        <v>0</v>
      </c>
      <c r="BC707" s="39" t="s">
        <v>420</v>
      </c>
      <c r="BD707" s="39"/>
      <c r="BE707" s="39" t="s">
        <v>420</v>
      </c>
      <c r="BF707" s="57"/>
      <c r="BG707" s="72">
        <f>(BD707*'"Вес" ПИР'!$B$50+BF707*'"Вес" ПИР'!$B$51)/100</f>
        <v>0</v>
      </c>
      <c r="BH707" s="39"/>
      <c r="BI707" s="72">
        <v>0</v>
      </c>
      <c r="BJ707" s="39"/>
      <c r="BK707" s="58">
        <v>46266</v>
      </c>
      <c r="BL707" s="38">
        <f>(S707*'"Вес" ПИР'!$B$3+X707*'"Вес" ПИР'!$B$4+AG707*'"Вес" ПИР'!$B$5+BB707*'"Вес" ПИР'!$B$6+BG707*'"Вес" ПИР'!$B$7+BI707*'"Вес" ПИР'!$B$8)/100</f>
        <v>0</v>
      </c>
    </row>
    <row r="708" spans="1:64" ht="42">
      <c r="A708" s="54"/>
      <c r="B708" s="54">
        <v>2026</v>
      </c>
      <c r="C708" s="39" t="s">
        <v>413</v>
      </c>
      <c r="D708" s="39">
        <v>354871100</v>
      </c>
      <c r="E708" s="39" t="s">
        <v>1207</v>
      </c>
      <c r="F708" s="39" t="s">
        <v>1249</v>
      </c>
      <c r="G708" s="39" t="s">
        <v>1260</v>
      </c>
      <c r="H708" s="39" t="s">
        <v>1213</v>
      </c>
      <c r="I708" s="39" t="s">
        <v>418</v>
      </c>
      <c r="J708" s="39"/>
      <c r="K708" s="39" t="s">
        <v>420</v>
      </c>
      <c r="L708" s="39"/>
      <c r="M708" s="39" t="s">
        <v>443</v>
      </c>
      <c r="N708" s="39"/>
      <c r="O708" s="39" t="s">
        <v>420</v>
      </c>
      <c r="P708" s="39"/>
      <c r="Q708" s="39" t="s">
        <v>420</v>
      </c>
      <c r="R708" s="39"/>
      <c r="S708" s="38">
        <f>(J708*'"Вес" ПИР'!$B$13+L708*'"Вес" ПИР'!$B$14+N708*'"Вес" ПИР'!$B$15+P708*'"Вес" ПИР'!$B$16+R708*'"Вес" ПИР'!$B$17)/100</f>
        <v>0</v>
      </c>
      <c r="T708" s="39" t="s">
        <v>135</v>
      </c>
      <c r="U708" s="39"/>
      <c r="V708" s="39" t="s">
        <v>135</v>
      </c>
      <c r="W708" s="39"/>
      <c r="X708" s="72">
        <f>(U708*'"Вес" ПИР'!$B$22+W708*'"Вес" ПИР'!$B$23)/100</f>
        <v>0</v>
      </c>
      <c r="Y708" s="39"/>
      <c r="Z708" s="39"/>
      <c r="AA708" s="39"/>
      <c r="AB708" s="39"/>
      <c r="AC708" s="39"/>
      <c r="AD708" s="39"/>
      <c r="AE708" s="39"/>
      <c r="AF708" s="39"/>
      <c r="AG708" s="38">
        <f>(Z708*'"Вес" ПИР'!$B$28+AB708*'"Вес" ПИР'!$B$29+AD708*'"Вес" ПИР'!$B$30+AF708*'"Вес" ПИР'!$B$31)/100</f>
        <v>0</v>
      </c>
      <c r="AH708" s="39"/>
      <c r="AI708" s="39"/>
      <c r="AJ708" s="39"/>
      <c r="AK708" s="39"/>
      <c r="AL708" s="39"/>
      <c r="AM708" s="39"/>
      <c r="AN708" s="39"/>
      <c r="AO708" s="39"/>
      <c r="AP708" s="39" t="s">
        <v>420</v>
      </c>
      <c r="AQ708" s="39"/>
      <c r="AR708" s="39" t="s">
        <v>420</v>
      </c>
      <c r="AS708" s="39"/>
      <c r="AT708" s="39" t="s">
        <v>420</v>
      </c>
      <c r="AU708" s="39"/>
      <c r="AV708" s="39"/>
      <c r="AW708" s="39"/>
      <c r="AX708" s="39"/>
      <c r="AY708" s="39"/>
      <c r="AZ708" s="39"/>
      <c r="BA708" s="39"/>
      <c r="BB708" s="72">
        <f>(AI708*'"Вес" ПИР'!$B$36+AK708*'"Вес" ПИР'!$B$37+AM708*'"Вес" ПИР'!$B$38+AO708*'"Вес" ПИР'!$B$39+AQ708*'"Вес" ПИР'!$B$40+AS708*'"Вес" ПИР'!$B$41+AU708*'"Вес" ПИР'!$B$42+AW708*'"Вес" ПИР'!$B$43+AY708*'"Вес" ПИР'!$B$44+BA708*'"Вес" ПИР'!$B$45)/100</f>
        <v>0</v>
      </c>
      <c r="BC708" s="39" t="s">
        <v>420</v>
      </c>
      <c r="BD708" s="39"/>
      <c r="BE708" s="39" t="s">
        <v>420</v>
      </c>
      <c r="BF708" s="57"/>
      <c r="BG708" s="72">
        <f>(BD708*'"Вес" ПИР'!$B$50+BF708*'"Вес" ПИР'!$B$51)/100</f>
        <v>0</v>
      </c>
      <c r="BH708" s="39"/>
      <c r="BI708" s="72">
        <v>0</v>
      </c>
      <c r="BJ708" s="39"/>
      <c r="BK708" s="58">
        <v>46266</v>
      </c>
      <c r="BL708" s="38">
        <f>(S708*'"Вес" ПИР'!$B$3+X708*'"Вес" ПИР'!$B$4+AG708*'"Вес" ПИР'!$B$5+BB708*'"Вес" ПИР'!$B$6+BG708*'"Вес" ПИР'!$B$7+BI708*'"Вес" ПИР'!$B$8)/100</f>
        <v>0</v>
      </c>
    </row>
    <row r="709" spans="1:64" ht="42">
      <c r="A709" s="54"/>
      <c r="B709" s="54">
        <v>2026</v>
      </c>
      <c r="C709" s="39" t="s">
        <v>413</v>
      </c>
      <c r="D709" s="39">
        <v>354875100</v>
      </c>
      <c r="E709" s="39" t="s">
        <v>1207</v>
      </c>
      <c r="F709" s="39" t="s">
        <v>1249</v>
      </c>
      <c r="G709" s="39" t="s">
        <v>1261</v>
      </c>
      <c r="H709" s="39" t="s">
        <v>1262</v>
      </c>
      <c r="I709" s="39" t="s">
        <v>418</v>
      </c>
      <c r="J709" s="39"/>
      <c r="K709" s="39" t="s">
        <v>420</v>
      </c>
      <c r="L709" s="39"/>
      <c r="M709" s="39" t="s">
        <v>443</v>
      </c>
      <c r="N709" s="39"/>
      <c r="O709" s="39" t="s">
        <v>420</v>
      </c>
      <c r="P709" s="39"/>
      <c r="Q709" s="39" t="s">
        <v>420</v>
      </c>
      <c r="R709" s="39"/>
      <c r="S709" s="38">
        <f>(J709*'"Вес" ПИР'!$B$13+L709*'"Вес" ПИР'!$B$14+N709*'"Вес" ПИР'!$B$15+P709*'"Вес" ПИР'!$B$16+R709*'"Вес" ПИР'!$B$17)/100</f>
        <v>0</v>
      </c>
      <c r="T709" s="39" t="s">
        <v>135</v>
      </c>
      <c r="U709" s="39"/>
      <c r="V709" s="39" t="s">
        <v>135</v>
      </c>
      <c r="W709" s="39"/>
      <c r="X709" s="72">
        <f>(U709*'"Вес" ПИР'!$B$22+W709*'"Вес" ПИР'!$B$23)/100</f>
        <v>0</v>
      </c>
      <c r="Y709" s="39"/>
      <c r="Z709" s="39"/>
      <c r="AA709" s="39"/>
      <c r="AB709" s="39"/>
      <c r="AC709" s="39"/>
      <c r="AD709" s="39"/>
      <c r="AE709" s="39"/>
      <c r="AF709" s="39"/>
      <c r="AG709" s="38">
        <f>(Z709*'"Вес" ПИР'!$B$28+AB709*'"Вес" ПИР'!$B$29+AD709*'"Вес" ПИР'!$B$30+AF709*'"Вес" ПИР'!$B$31)/100</f>
        <v>0</v>
      </c>
      <c r="AH709" s="39"/>
      <c r="AI709" s="39"/>
      <c r="AJ709" s="39"/>
      <c r="AK709" s="39"/>
      <c r="AL709" s="39"/>
      <c r="AM709" s="39"/>
      <c r="AN709" s="39"/>
      <c r="AO709" s="39"/>
      <c r="AP709" s="39" t="s">
        <v>420</v>
      </c>
      <c r="AQ709" s="39"/>
      <c r="AR709" s="39" t="s">
        <v>420</v>
      </c>
      <c r="AS709" s="39"/>
      <c r="AT709" s="39" t="s">
        <v>420</v>
      </c>
      <c r="AU709" s="39"/>
      <c r="AV709" s="39"/>
      <c r="AW709" s="39"/>
      <c r="AX709" s="39"/>
      <c r="AY709" s="39"/>
      <c r="AZ709" s="39"/>
      <c r="BA709" s="39"/>
      <c r="BB709" s="72">
        <f>(AI709*'"Вес" ПИР'!$B$36+AK709*'"Вес" ПИР'!$B$37+AM709*'"Вес" ПИР'!$B$38+AO709*'"Вес" ПИР'!$B$39+AQ709*'"Вес" ПИР'!$B$40+AS709*'"Вес" ПИР'!$B$41+AU709*'"Вес" ПИР'!$B$42+AW709*'"Вес" ПИР'!$B$43+AY709*'"Вес" ПИР'!$B$44+BA709*'"Вес" ПИР'!$B$45)/100</f>
        <v>0</v>
      </c>
      <c r="BC709" s="39" t="s">
        <v>420</v>
      </c>
      <c r="BD709" s="39"/>
      <c r="BE709" s="39" t="s">
        <v>420</v>
      </c>
      <c r="BF709" s="57"/>
      <c r="BG709" s="72">
        <f>(BD709*'"Вес" ПИР'!$B$50+BF709*'"Вес" ПИР'!$B$51)/100</f>
        <v>0</v>
      </c>
      <c r="BH709" s="39"/>
      <c r="BI709" s="72">
        <v>0</v>
      </c>
      <c r="BJ709" s="39"/>
      <c r="BK709" s="58">
        <v>46266</v>
      </c>
      <c r="BL709" s="38">
        <f>(S709*'"Вес" ПИР'!$B$3+X709*'"Вес" ПИР'!$B$4+AG709*'"Вес" ПИР'!$B$5+BB709*'"Вес" ПИР'!$B$6+BG709*'"Вес" ПИР'!$B$7+BI709*'"Вес" ПИР'!$B$8)/100</f>
        <v>0</v>
      </c>
    </row>
    <row r="710" spans="1:64" ht="42">
      <c r="A710" s="54"/>
      <c r="B710" s="54">
        <v>2026</v>
      </c>
      <c r="C710" s="39" t="s">
        <v>413</v>
      </c>
      <c r="D710" s="39">
        <v>354881100</v>
      </c>
      <c r="E710" s="39" t="s">
        <v>1207</v>
      </c>
      <c r="F710" s="39" t="s">
        <v>1249</v>
      </c>
      <c r="G710" s="39" t="s">
        <v>1263</v>
      </c>
      <c r="H710" s="39" t="s">
        <v>1264</v>
      </c>
      <c r="I710" s="39" t="s">
        <v>418</v>
      </c>
      <c r="J710" s="39"/>
      <c r="K710" s="39" t="s">
        <v>420</v>
      </c>
      <c r="L710" s="39"/>
      <c r="M710" s="39" t="s">
        <v>443</v>
      </c>
      <c r="N710" s="39"/>
      <c r="O710" s="39" t="s">
        <v>420</v>
      </c>
      <c r="P710" s="39"/>
      <c r="Q710" s="39" t="s">
        <v>420</v>
      </c>
      <c r="R710" s="39"/>
      <c r="S710" s="38">
        <f>(J710*'"Вес" ПИР'!$B$13+L710*'"Вес" ПИР'!$B$14+N710*'"Вес" ПИР'!$B$15+P710*'"Вес" ПИР'!$B$16+R710*'"Вес" ПИР'!$B$17)/100</f>
        <v>0</v>
      </c>
      <c r="T710" s="39" t="s">
        <v>135</v>
      </c>
      <c r="U710" s="39"/>
      <c r="V710" s="39" t="s">
        <v>135</v>
      </c>
      <c r="W710" s="39"/>
      <c r="X710" s="72">
        <f>(U710*'"Вес" ПИР'!$B$22+W710*'"Вес" ПИР'!$B$23)/100</f>
        <v>0</v>
      </c>
      <c r="Y710" s="39"/>
      <c r="Z710" s="39"/>
      <c r="AA710" s="39"/>
      <c r="AB710" s="39"/>
      <c r="AC710" s="39"/>
      <c r="AD710" s="39"/>
      <c r="AE710" s="39"/>
      <c r="AF710" s="39"/>
      <c r="AG710" s="38">
        <f>(Z710*'"Вес" ПИР'!$B$28+AB710*'"Вес" ПИР'!$B$29+AD710*'"Вес" ПИР'!$B$30+AF710*'"Вес" ПИР'!$B$31)/100</f>
        <v>0</v>
      </c>
      <c r="AH710" s="39"/>
      <c r="AI710" s="39"/>
      <c r="AJ710" s="39"/>
      <c r="AK710" s="39"/>
      <c r="AL710" s="39"/>
      <c r="AM710" s="39"/>
      <c r="AN710" s="39"/>
      <c r="AO710" s="39"/>
      <c r="AP710" s="39" t="s">
        <v>420</v>
      </c>
      <c r="AQ710" s="39"/>
      <c r="AR710" s="39" t="s">
        <v>420</v>
      </c>
      <c r="AS710" s="39"/>
      <c r="AT710" s="39" t="s">
        <v>420</v>
      </c>
      <c r="AU710" s="39"/>
      <c r="AV710" s="39"/>
      <c r="AW710" s="39"/>
      <c r="AX710" s="39"/>
      <c r="AY710" s="39"/>
      <c r="AZ710" s="39"/>
      <c r="BA710" s="39"/>
      <c r="BB710" s="72">
        <f>(AI710*'"Вес" ПИР'!$B$36+AK710*'"Вес" ПИР'!$B$37+AM710*'"Вес" ПИР'!$B$38+AO710*'"Вес" ПИР'!$B$39+AQ710*'"Вес" ПИР'!$B$40+AS710*'"Вес" ПИР'!$B$41+AU710*'"Вес" ПИР'!$B$42+AW710*'"Вес" ПИР'!$B$43+AY710*'"Вес" ПИР'!$B$44+BA710*'"Вес" ПИР'!$B$45)/100</f>
        <v>0</v>
      </c>
      <c r="BC710" s="39" t="s">
        <v>420</v>
      </c>
      <c r="BD710" s="39"/>
      <c r="BE710" s="39" t="s">
        <v>420</v>
      </c>
      <c r="BF710" s="57"/>
      <c r="BG710" s="72">
        <f>(BD710*'"Вес" ПИР'!$B$50+BF710*'"Вес" ПИР'!$B$51)/100</f>
        <v>0</v>
      </c>
      <c r="BH710" s="39"/>
      <c r="BI710" s="72">
        <v>0</v>
      </c>
      <c r="BJ710" s="39"/>
      <c r="BK710" s="58">
        <v>46266</v>
      </c>
      <c r="BL710" s="38">
        <f>(S710*'"Вес" ПИР'!$B$3+X710*'"Вес" ПИР'!$B$4+AG710*'"Вес" ПИР'!$B$5+BB710*'"Вес" ПИР'!$B$6+BG710*'"Вес" ПИР'!$B$7+BI710*'"Вес" ПИР'!$B$8)/100</f>
        <v>0</v>
      </c>
    </row>
    <row r="711" spans="1:64" ht="42">
      <c r="A711" s="54"/>
      <c r="B711" s="54">
        <v>2026</v>
      </c>
      <c r="C711" s="39" t="s">
        <v>413</v>
      </c>
      <c r="D711" s="39">
        <v>354887100</v>
      </c>
      <c r="E711" s="39" t="s">
        <v>1207</v>
      </c>
      <c r="F711" s="39" t="s">
        <v>1249</v>
      </c>
      <c r="G711" s="39" t="s">
        <v>1265</v>
      </c>
      <c r="H711" s="39" t="s">
        <v>1266</v>
      </c>
      <c r="I711" s="39" t="s">
        <v>418</v>
      </c>
      <c r="J711" s="39"/>
      <c r="K711" s="39" t="s">
        <v>420</v>
      </c>
      <c r="L711" s="39"/>
      <c r="M711" s="39" t="s">
        <v>443</v>
      </c>
      <c r="N711" s="39"/>
      <c r="O711" s="39" t="s">
        <v>420</v>
      </c>
      <c r="P711" s="39"/>
      <c r="Q711" s="39" t="s">
        <v>420</v>
      </c>
      <c r="R711" s="39"/>
      <c r="S711" s="38">
        <f>(J711*'"Вес" ПИР'!$B$13+L711*'"Вес" ПИР'!$B$14+N711*'"Вес" ПИР'!$B$15+P711*'"Вес" ПИР'!$B$16+R711*'"Вес" ПИР'!$B$17)/100</f>
        <v>0</v>
      </c>
      <c r="T711" s="39" t="s">
        <v>135</v>
      </c>
      <c r="U711" s="39"/>
      <c r="V711" s="39" t="s">
        <v>135</v>
      </c>
      <c r="W711" s="39"/>
      <c r="X711" s="72">
        <f>(U711*'"Вес" ПИР'!$B$22+W711*'"Вес" ПИР'!$B$23)/100</f>
        <v>0</v>
      </c>
      <c r="Y711" s="39"/>
      <c r="Z711" s="39"/>
      <c r="AA711" s="39"/>
      <c r="AB711" s="39"/>
      <c r="AC711" s="39"/>
      <c r="AD711" s="39"/>
      <c r="AE711" s="39"/>
      <c r="AF711" s="39"/>
      <c r="AG711" s="38">
        <f>(Z711*'"Вес" ПИР'!$B$28+AB711*'"Вес" ПИР'!$B$29+AD711*'"Вес" ПИР'!$B$30+AF711*'"Вес" ПИР'!$B$31)/100</f>
        <v>0</v>
      </c>
      <c r="AH711" s="39"/>
      <c r="AI711" s="39"/>
      <c r="AJ711" s="39"/>
      <c r="AK711" s="39"/>
      <c r="AL711" s="39"/>
      <c r="AM711" s="39"/>
      <c r="AN711" s="39"/>
      <c r="AO711" s="39"/>
      <c r="AP711" s="39" t="s">
        <v>420</v>
      </c>
      <c r="AQ711" s="39"/>
      <c r="AR711" s="39" t="s">
        <v>420</v>
      </c>
      <c r="AS711" s="39"/>
      <c r="AT711" s="39" t="s">
        <v>420</v>
      </c>
      <c r="AU711" s="39"/>
      <c r="AV711" s="39"/>
      <c r="AW711" s="39"/>
      <c r="AX711" s="39"/>
      <c r="AY711" s="39"/>
      <c r="AZ711" s="39"/>
      <c r="BA711" s="39"/>
      <c r="BB711" s="72">
        <f>(AI711*'"Вес" ПИР'!$B$36+AK711*'"Вес" ПИР'!$B$37+AM711*'"Вес" ПИР'!$B$38+AO711*'"Вес" ПИР'!$B$39+AQ711*'"Вес" ПИР'!$B$40+AS711*'"Вес" ПИР'!$B$41+AU711*'"Вес" ПИР'!$B$42+AW711*'"Вес" ПИР'!$B$43+AY711*'"Вес" ПИР'!$B$44+BA711*'"Вес" ПИР'!$B$45)/100</f>
        <v>0</v>
      </c>
      <c r="BC711" s="39" t="s">
        <v>420</v>
      </c>
      <c r="BD711" s="39"/>
      <c r="BE711" s="39" t="s">
        <v>420</v>
      </c>
      <c r="BF711" s="57"/>
      <c r="BG711" s="72">
        <f>(BD711*'"Вес" ПИР'!$B$50+BF711*'"Вес" ПИР'!$B$51)/100</f>
        <v>0</v>
      </c>
      <c r="BH711" s="39"/>
      <c r="BI711" s="72">
        <v>0</v>
      </c>
      <c r="BJ711" s="39"/>
      <c r="BK711" s="58">
        <v>46266</v>
      </c>
      <c r="BL711" s="38">
        <f>(S711*'"Вес" ПИР'!$B$3+X711*'"Вес" ПИР'!$B$4+AG711*'"Вес" ПИР'!$B$5+BB711*'"Вес" ПИР'!$B$6+BG711*'"Вес" ПИР'!$B$7+BI711*'"Вес" ПИР'!$B$8)/100</f>
        <v>0</v>
      </c>
    </row>
    <row r="712" spans="1:64" ht="42">
      <c r="A712" s="54"/>
      <c r="B712" s="54">
        <v>2026</v>
      </c>
      <c r="C712" s="39" t="s">
        <v>413</v>
      </c>
      <c r="D712" s="39">
        <v>355237100</v>
      </c>
      <c r="E712" s="39" t="s">
        <v>1207</v>
      </c>
      <c r="F712" s="39" t="s">
        <v>1267</v>
      </c>
      <c r="G712" s="39" t="s">
        <v>1268</v>
      </c>
      <c r="H712" s="39" t="s">
        <v>1269</v>
      </c>
      <c r="I712" s="39" t="s">
        <v>418</v>
      </c>
      <c r="J712" s="39"/>
      <c r="K712" s="39" t="s">
        <v>420</v>
      </c>
      <c r="L712" s="39"/>
      <c r="M712" s="39" t="s">
        <v>443</v>
      </c>
      <c r="N712" s="39"/>
      <c r="O712" s="39" t="s">
        <v>420</v>
      </c>
      <c r="P712" s="39"/>
      <c r="Q712" s="39" t="s">
        <v>420</v>
      </c>
      <c r="R712" s="39"/>
      <c r="S712" s="38">
        <f>(J712*'"Вес" ПИР'!$B$13+L712*'"Вес" ПИР'!$B$14+N712*'"Вес" ПИР'!$B$15+P712*'"Вес" ПИР'!$B$16+R712*'"Вес" ПИР'!$B$17)/100</f>
        <v>0</v>
      </c>
      <c r="T712" s="39" t="s">
        <v>127</v>
      </c>
      <c r="U712" s="39"/>
      <c r="V712" s="39" t="s">
        <v>127</v>
      </c>
      <c r="W712" s="39"/>
      <c r="X712" s="72">
        <f>(U712*'"Вес" ПИР'!$B$22+W712*'"Вес" ПИР'!$B$23)/100</f>
        <v>0</v>
      </c>
      <c r="Y712" s="39"/>
      <c r="Z712" s="39"/>
      <c r="AA712" s="39"/>
      <c r="AB712" s="39"/>
      <c r="AC712" s="39"/>
      <c r="AD712" s="39"/>
      <c r="AE712" s="39"/>
      <c r="AF712" s="39"/>
      <c r="AG712" s="38">
        <f>(Z712*'"Вес" ПИР'!$B$28+AB712*'"Вес" ПИР'!$B$29+AD712*'"Вес" ПИР'!$B$30+AF712*'"Вес" ПИР'!$B$31)/100</f>
        <v>0</v>
      </c>
      <c r="AH712" s="39"/>
      <c r="AI712" s="39"/>
      <c r="AJ712" s="39"/>
      <c r="AK712" s="39"/>
      <c r="AL712" s="39"/>
      <c r="AM712" s="39"/>
      <c r="AN712" s="39"/>
      <c r="AO712" s="39"/>
      <c r="AP712" s="39" t="s">
        <v>420</v>
      </c>
      <c r="AQ712" s="39"/>
      <c r="AR712" s="39" t="s">
        <v>420</v>
      </c>
      <c r="AS712" s="39"/>
      <c r="AT712" s="39" t="s">
        <v>420</v>
      </c>
      <c r="AU712" s="39"/>
      <c r="AV712" s="39"/>
      <c r="AW712" s="39"/>
      <c r="AX712" s="39"/>
      <c r="AY712" s="39"/>
      <c r="AZ712" s="39"/>
      <c r="BA712" s="39"/>
      <c r="BB712" s="72">
        <f>(AI712*'"Вес" ПИР'!$B$36+AK712*'"Вес" ПИР'!$B$37+AM712*'"Вес" ПИР'!$B$38+AO712*'"Вес" ПИР'!$B$39+AQ712*'"Вес" ПИР'!$B$40+AS712*'"Вес" ПИР'!$B$41+AU712*'"Вес" ПИР'!$B$42+AW712*'"Вес" ПИР'!$B$43+AY712*'"Вес" ПИР'!$B$44+BA712*'"Вес" ПИР'!$B$45)/100</f>
        <v>0</v>
      </c>
      <c r="BC712" s="39" t="s">
        <v>420</v>
      </c>
      <c r="BD712" s="39"/>
      <c r="BE712" s="39" t="s">
        <v>420</v>
      </c>
      <c r="BF712" s="57"/>
      <c r="BG712" s="72">
        <f>(BD712*'"Вес" ПИР'!$B$50+BF712*'"Вес" ПИР'!$B$51)/100</f>
        <v>0</v>
      </c>
      <c r="BH712" s="39"/>
      <c r="BI712" s="72">
        <v>0</v>
      </c>
      <c r="BJ712" s="39"/>
      <c r="BK712" s="58">
        <v>46266</v>
      </c>
      <c r="BL712" s="38">
        <f>(S712*'"Вес" ПИР'!$B$3+X712*'"Вес" ПИР'!$B$4+AG712*'"Вес" ПИР'!$B$5+BB712*'"Вес" ПИР'!$B$6+BG712*'"Вес" ПИР'!$B$7+BI712*'"Вес" ПИР'!$B$8)/100</f>
        <v>0</v>
      </c>
    </row>
    <row r="713" spans="1:64" ht="42">
      <c r="A713" s="54"/>
      <c r="B713" s="54">
        <v>2026</v>
      </c>
      <c r="C713" s="39" t="s">
        <v>413</v>
      </c>
      <c r="D713" s="39">
        <v>355259100</v>
      </c>
      <c r="E713" s="39" t="s">
        <v>1207</v>
      </c>
      <c r="F713" s="39" t="s">
        <v>1267</v>
      </c>
      <c r="G713" s="39" t="s">
        <v>1270</v>
      </c>
      <c r="H713" s="39" t="s">
        <v>1271</v>
      </c>
      <c r="I713" s="39" t="s">
        <v>418</v>
      </c>
      <c r="J713" s="39"/>
      <c r="K713" s="39" t="s">
        <v>420</v>
      </c>
      <c r="L713" s="39"/>
      <c r="M713" s="39" t="s">
        <v>443</v>
      </c>
      <c r="N713" s="39"/>
      <c r="O713" s="39" t="s">
        <v>420</v>
      </c>
      <c r="P713" s="39"/>
      <c r="Q713" s="39" t="s">
        <v>420</v>
      </c>
      <c r="R713" s="39"/>
      <c r="S713" s="38">
        <f>(J713*'"Вес" ПИР'!$B$13+L713*'"Вес" ПИР'!$B$14+N713*'"Вес" ПИР'!$B$15+P713*'"Вес" ПИР'!$B$16+R713*'"Вес" ПИР'!$B$17)/100</f>
        <v>0</v>
      </c>
      <c r="T713" s="39" t="s">
        <v>127</v>
      </c>
      <c r="U713" s="39"/>
      <c r="V713" s="39" t="s">
        <v>127</v>
      </c>
      <c r="W713" s="39"/>
      <c r="X713" s="72">
        <f>(U713*'"Вес" ПИР'!$B$22+W713*'"Вес" ПИР'!$B$23)/100</f>
        <v>0</v>
      </c>
      <c r="Y713" s="39"/>
      <c r="Z713" s="39"/>
      <c r="AA713" s="39"/>
      <c r="AB713" s="39"/>
      <c r="AC713" s="39"/>
      <c r="AD713" s="39"/>
      <c r="AE713" s="39"/>
      <c r="AF713" s="39"/>
      <c r="AG713" s="38">
        <f>(Z713*'"Вес" ПИР'!$B$28+AB713*'"Вес" ПИР'!$B$29+AD713*'"Вес" ПИР'!$B$30+AF713*'"Вес" ПИР'!$B$31)/100</f>
        <v>0</v>
      </c>
      <c r="AH713" s="39"/>
      <c r="AI713" s="39"/>
      <c r="AJ713" s="39"/>
      <c r="AK713" s="39"/>
      <c r="AL713" s="39"/>
      <c r="AM713" s="39"/>
      <c r="AN713" s="39"/>
      <c r="AO713" s="39"/>
      <c r="AP713" s="39" t="s">
        <v>420</v>
      </c>
      <c r="AQ713" s="39"/>
      <c r="AR713" s="39" t="s">
        <v>420</v>
      </c>
      <c r="AS713" s="39"/>
      <c r="AT713" s="39" t="s">
        <v>420</v>
      </c>
      <c r="AU713" s="39"/>
      <c r="AV713" s="39"/>
      <c r="AW713" s="39"/>
      <c r="AX713" s="39"/>
      <c r="AY713" s="39"/>
      <c r="AZ713" s="39"/>
      <c r="BA713" s="39"/>
      <c r="BB713" s="72">
        <f>(AI713*'"Вес" ПИР'!$B$36+AK713*'"Вес" ПИР'!$B$37+AM713*'"Вес" ПИР'!$B$38+AO713*'"Вес" ПИР'!$B$39+AQ713*'"Вес" ПИР'!$B$40+AS713*'"Вес" ПИР'!$B$41+AU713*'"Вес" ПИР'!$B$42+AW713*'"Вес" ПИР'!$B$43+AY713*'"Вес" ПИР'!$B$44+BA713*'"Вес" ПИР'!$B$45)/100</f>
        <v>0</v>
      </c>
      <c r="BC713" s="39" t="s">
        <v>420</v>
      </c>
      <c r="BD713" s="39"/>
      <c r="BE713" s="39" t="s">
        <v>420</v>
      </c>
      <c r="BF713" s="57"/>
      <c r="BG713" s="72">
        <f>(BD713*'"Вес" ПИР'!$B$50+BF713*'"Вес" ПИР'!$B$51)/100</f>
        <v>0</v>
      </c>
      <c r="BH713" s="39"/>
      <c r="BI713" s="72">
        <v>0</v>
      </c>
      <c r="BJ713" s="39"/>
      <c r="BK713" s="58">
        <v>46266</v>
      </c>
      <c r="BL713" s="38">
        <f>(S713*'"Вес" ПИР'!$B$3+X713*'"Вес" ПИР'!$B$4+AG713*'"Вес" ПИР'!$B$5+BB713*'"Вес" ПИР'!$B$6+BG713*'"Вес" ПИР'!$B$7+BI713*'"Вес" ПИР'!$B$8)/100</f>
        <v>0</v>
      </c>
    </row>
    <row r="714" spans="1:64" ht="42">
      <c r="A714" s="54"/>
      <c r="B714" s="54">
        <v>2026</v>
      </c>
      <c r="C714" s="39" t="s">
        <v>413</v>
      </c>
      <c r="D714" s="39">
        <v>355241100</v>
      </c>
      <c r="E714" s="39" t="s">
        <v>1207</v>
      </c>
      <c r="F714" s="39" t="s">
        <v>1267</v>
      </c>
      <c r="G714" s="39" t="s">
        <v>1272</v>
      </c>
      <c r="H714" s="39" t="s">
        <v>1273</v>
      </c>
      <c r="I714" s="39" t="s">
        <v>418</v>
      </c>
      <c r="J714" s="39"/>
      <c r="K714" s="39" t="s">
        <v>420</v>
      </c>
      <c r="L714" s="39"/>
      <c r="M714" s="39" t="s">
        <v>443</v>
      </c>
      <c r="N714" s="39"/>
      <c r="O714" s="39" t="s">
        <v>420</v>
      </c>
      <c r="P714" s="39"/>
      <c r="Q714" s="39" t="s">
        <v>420</v>
      </c>
      <c r="R714" s="39"/>
      <c r="S714" s="38">
        <f>(J714*'"Вес" ПИР'!$B$13+L714*'"Вес" ПИР'!$B$14+N714*'"Вес" ПИР'!$B$15+P714*'"Вес" ПИР'!$B$16+R714*'"Вес" ПИР'!$B$17)/100</f>
        <v>0</v>
      </c>
      <c r="T714" s="39" t="s">
        <v>127</v>
      </c>
      <c r="U714" s="39"/>
      <c r="V714" s="39" t="s">
        <v>127</v>
      </c>
      <c r="W714" s="39"/>
      <c r="X714" s="72">
        <f>(U714*'"Вес" ПИР'!$B$22+W714*'"Вес" ПИР'!$B$23)/100</f>
        <v>0</v>
      </c>
      <c r="Y714" s="39"/>
      <c r="Z714" s="39"/>
      <c r="AA714" s="39"/>
      <c r="AB714" s="39"/>
      <c r="AC714" s="39"/>
      <c r="AD714" s="39"/>
      <c r="AE714" s="39"/>
      <c r="AF714" s="39"/>
      <c r="AG714" s="38">
        <f>(Z714*'"Вес" ПИР'!$B$28+AB714*'"Вес" ПИР'!$B$29+AD714*'"Вес" ПИР'!$B$30+AF714*'"Вес" ПИР'!$B$31)/100</f>
        <v>0</v>
      </c>
      <c r="AH714" s="39"/>
      <c r="AI714" s="39"/>
      <c r="AJ714" s="39"/>
      <c r="AK714" s="39"/>
      <c r="AL714" s="39"/>
      <c r="AM714" s="39"/>
      <c r="AN714" s="39"/>
      <c r="AO714" s="39"/>
      <c r="AP714" s="39" t="s">
        <v>420</v>
      </c>
      <c r="AQ714" s="39"/>
      <c r="AR714" s="39" t="s">
        <v>420</v>
      </c>
      <c r="AS714" s="39"/>
      <c r="AT714" s="39" t="s">
        <v>420</v>
      </c>
      <c r="AU714" s="39"/>
      <c r="AV714" s="39"/>
      <c r="AW714" s="39"/>
      <c r="AX714" s="39"/>
      <c r="AY714" s="39"/>
      <c r="AZ714" s="39"/>
      <c r="BA714" s="39"/>
      <c r="BB714" s="72">
        <f>(AI714*'"Вес" ПИР'!$B$36+AK714*'"Вес" ПИР'!$B$37+AM714*'"Вес" ПИР'!$B$38+AO714*'"Вес" ПИР'!$B$39+AQ714*'"Вес" ПИР'!$B$40+AS714*'"Вес" ПИР'!$B$41+AU714*'"Вес" ПИР'!$B$42+AW714*'"Вес" ПИР'!$B$43+AY714*'"Вес" ПИР'!$B$44+BA714*'"Вес" ПИР'!$B$45)/100</f>
        <v>0</v>
      </c>
      <c r="BC714" s="39" t="s">
        <v>420</v>
      </c>
      <c r="BD714" s="39"/>
      <c r="BE714" s="39" t="s">
        <v>420</v>
      </c>
      <c r="BF714" s="57"/>
      <c r="BG714" s="72">
        <f>(BD714*'"Вес" ПИР'!$B$50+BF714*'"Вес" ПИР'!$B$51)/100</f>
        <v>0</v>
      </c>
      <c r="BH714" s="39"/>
      <c r="BI714" s="72">
        <v>0</v>
      </c>
      <c r="BJ714" s="39"/>
      <c r="BK714" s="58">
        <v>46266</v>
      </c>
      <c r="BL714" s="38">
        <f>(S714*'"Вес" ПИР'!$B$3+X714*'"Вес" ПИР'!$B$4+AG714*'"Вес" ПИР'!$B$5+BB714*'"Вес" ПИР'!$B$6+BG714*'"Вес" ПИР'!$B$7+BI714*'"Вес" ПИР'!$B$8)/100</f>
        <v>0</v>
      </c>
    </row>
    <row r="715" spans="1:64" ht="42">
      <c r="A715" s="54"/>
      <c r="B715" s="54">
        <v>2026</v>
      </c>
      <c r="C715" s="39" t="s">
        <v>413</v>
      </c>
      <c r="D715" s="39">
        <v>355243100</v>
      </c>
      <c r="E715" s="39" t="s">
        <v>1207</v>
      </c>
      <c r="F715" s="39" t="s">
        <v>1267</v>
      </c>
      <c r="G715" s="39" t="s">
        <v>1274</v>
      </c>
      <c r="H715" s="39" t="s">
        <v>1275</v>
      </c>
      <c r="I715" s="39" t="s">
        <v>418</v>
      </c>
      <c r="J715" s="39"/>
      <c r="K715" s="39" t="s">
        <v>420</v>
      </c>
      <c r="L715" s="39"/>
      <c r="M715" s="39" t="s">
        <v>443</v>
      </c>
      <c r="N715" s="39"/>
      <c r="O715" s="39" t="s">
        <v>420</v>
      </c>
      <c r="P715" s="39"/>
      <c r="Q715" s="39" t="s">
        <v>420</v>
      </c>
      <c r="R715" s="39"/>
      <c r="S715" s="38">
        <f>(J715*'"Вес" ПИР'!$B$13+L715*'"Вес" ПИР'!$B$14+N715*'"Вес" ПИР'!$B$15+P715*'"Вес" ПИР'!$B$16+R715*'"Вес" ПИР'!$B$17)/100</f>
        <v>0</v>
      </c>
      <c r="T715" s="39" t="s">
        <v>127</v>
      </c>
      <c r="U715" s="39"/>
      <c r="V715" s="39" t="s">
        <v>127</v>
      </c>
      <c r="W715" s="39"/>
      <c r="X715" s="72">
        <f>(U715*'"Вес" ПИР'!$B$22+W715*'"Вес" ПИР'!$B$23)/100</f>
        <v>0</v>
      </c>
      <c r="Y715" s="39"/>
      <c r="Z715" s="39"/>
      <c r="AA715" s="39"/>
      <c r="AB715" s="39"/>
      <c r="AC715" s="39"/>
      <c r="AD715" s="39"/>
      <c r="AE715" s="39"/>
      <c r="AF715" s="39"/>
      <c r="AG715" s="38">
        <f>(Z715*'"Вес" ПИР'!$B$28+AB715*'"Вес" ПИР'!$B$29+AD715*'"Вес" ПИР'!$B$30+AF715*'"Вес" ПИР'!$B$31)/100</f>
        <v>0</v>
      </c>
      <c r="AH715" s="39"/>
      <c r="AI715" s="39"/>
      <c r="AJ715" s="39"/>
      <c r="AK715" s="39"/>
      <c r="AL715" s="39"/>
      <c r="AM715" s="39"/>
      <c r="AN715" s="39"/>
      <c r="AO715" s="39"/>
      <c r="AP715" s="39" t="s">
        <v>420</v>
      </c>
      <c r="AQ715" s="39"/>
      <c r="AR715" s="39" t="s">
        <v>420</v>
      </c>
      <c r="AS715" s="39"/>
      <c r="AT715" s="39" t="s">
        <v>420</v>
      </c>
      <c r="AU715" s="39"/>
      <c r="AV715" s="39"/>
      <c r="AW715" s="39"/>
      <c r="AX715" s="39"/>
      <c r="AY715" s="39"/>
      <c r="AZ715" s="39"/>
      <c r="BA715" s="39"/>
      <c r="BB715" s="72">
        <f>(AI715*'"Вес" ПИР'!$B$36+AK715*'"Вес" ПИР'!$B$37+AM715*'"Вес" ПИР'!$B$38+AO715*'"Вес" ПИР'!$B$39+AQ715*'"Вес" ПИР'!$B$40+AS715*'"Вес" ПИР'!$B$41+AU715*'"Вес" ПИР'!$B$42+AW715*'"Вес" ПИР'!$B$43+AY715*'"Вес" ПИР'!$B$44+BA715*'"Вес" ПИР'!$B$45)/100</f>
        <v>0</v>
      </c>
      <c r="BC715" s="39" t="s">
        <v>420</v>
      </c>
      <c r="BD715" s="39"/>
      <c r="BE715" s="39" t="s">
        <v>420</v>
      </c>
      <c r="BF715" s="57"/>
      <c r="BG715" s="72">
        <f>(BD715*'"Вес" ПИР'!$B$50+BF715*'"Вес" ПИР'!$B$51)/100</f>
        <v>0</v>
      </c>
      <c r="BH715" s="39"/>
      <c r="BI715" s="72">
        <v>0</v>
      </c>
      <c r="BJ715" s="39"/>
      <c r="BK715" s="58">
        <v>46266</v>
      </c>
      <c r="BL715" s="38">
        <f>(S715*'"Вес" ПИР'!$B$3+X715*'"Вес" ПИР'!$B$4+AG715*'"Вес" ПИР'!$B$5+BB715*'"Вес" ПИР'!$B$6+BG715*'"Вес" ПИР'!$B$7+BI715*'"Вес" ПИР'!$B$8)/100</f>
        <v>0</v>
      </c>
    </row>
    <row r="716" spans="1:64" ht="42">
      <c r="A716" s="54"/>
      <c r="B716" s="54">
        <v>2026</v>
      </c>
      <c r="C716" s="39" t="s">
        <v>413</v>
      </c>
      <c r="D716" s="39">
        <v>355249200</v>
      </c>
      <c r="E716" s="39" t="s">
        <v>1207</v>
      </c>
      <c r="F716" s="39" t="s">
        <v>1267</v>
      </c>
      <c r="G716" s="39" t="s">
        <v>1276</v>
      </c>
      <c r="H716" s="39" t="s">
        <v>1277</v>
      </c>
      <c r="I716" s="39" t="s">
        <v>418</v>
      </c>
      <c r="J716" s="39"/>
      <c r="K716" s="39" t="s">
        <v>420</v>
      </c>
      <c r="L716" s="39"/>
      <c r="M716" s="39" t="s">
        <v>443</v>
      </c>
      <c r="N716" s="39"/>
      <c r="O716" s="39" t="s">
        <v>420</v>
      </c>
      <c r="P716" s="39"/>
      <c r="Q716" s="39" t="s">
        <v>420</v>
      </c>
      <c r="R716" s="39"/>
      <c r="S716" s="38">
        <f>(J716*'"Вес" ПИР'!$B$13+L716*'"Вес" ПИР'!$B$14+N716*'"Вес" ПИР'!$B$15+P716*'"Вес" ПИР'!$B$16+R716*'"Вес" ПИР'!$B$17)/100</f>
        <v>0</v>
      </c>
      <c r="T716" s="39" t="s">
        <v>127</v>
      </c>
      <c r="U716" s="39"/>
      <c r="V716" s="39" t="s">
        <v>127</v>
      </c>
      <c r="W716" s="39"/>
      <c r="X716" s="72">
        <f>(U716*'"Вес" ПИР'!$B$22+W716*'"Вес" ПИР'!$B$23)/100</f>
        <v>0</v>
      </c>
      <c r="Y716" s="39"/>
      <c r="Z716" s="39"/>
      <c r="AA716" s="39"/>
      <c r="AB716" s="39"/>
      <c r="AC716" s="39"/>
      <c r="AD716" s="39"/>
      <c r="AE716" s="39"/>
      <c r="AF716" s="39"/>
      <c r="AG716" s="38">
        <f>(Z716*'"Вес" ПИР'!$B$28+AB716*'"Вес" ПИР'!$B$29+AD716*'"Вес" ПИР'!$B$30+AF716*'"Вес" ПИР'!$B$31)/100</f>
        <v>0</v>
      </c>
      <c r="AH716" s="39"/>
      <c r="AI716" s="39"/>
      <c r="AJ716" s="39"/>
      <c r="AK716" s="39"/>
      <c r="AL716" s="39"/>
      <c r="AM716" s="39"/>
      <c r="AN716" s="39"/>
      <c r="AO716" s="39"/>
      <c r="AP716" s="39" t="s">
        <v>420</v>
      </c>
      <c r="AQ716" s="39"/>
      <c r="AR716" s="39" t="s">
        <v>420</v>
      </c>
      <c r="AS716" s="39"/>
      <c r="AT716" s="39" t="s">
        <v>420</v>
      </c>
      <c r="AU716" s="39"/>
      <c r="AV716" s="39"/>
      <c r="AW716" s="39"/>
      <c r="AX716" s="39"/>
      <c r="AY716" s="39"/>
      <c r="AZ716" s="39"/>
      <c r="BA716" s="39"/>
      <c r="BB716" s="72">
        <f>(AI716*'"Вес" ПИР'!$B$36+AK716*'"Вес" ПИР'!$B$37+AM716*'"Вес" ПИР'!$B$38+AO716*'"Вес" ПИР'!$B$39+AQ716*'"Вес" ПИР'!$B$40+AS716*'"Вес" ПИР'!$B$41+AU716*'"Вес" ПИР'!$B$42+AW716*'"Вес" ПИР'!$B$43+AY716*'"Вес" ПИР'!$B$44+BA716*'"Вес" ПИР'!$B$45)/100</f>
        <v>0</v>
      </c>
      <c r="BC716" s="39" t="s">
        <v>420</v>
      </c>
      <c r="BD716" s="39"/>
      <c r="BE716" s="39" t="s">
        <v>420</v>
      </c>
      <c r="BF716" s="57"/>
      <c r="BG716" s="72">
        <f>(BD716*'"Вес" ПИР'!$B$50+BF716*'"Вес" ПИР'!$B$51)/100</f>
        <v>0</v>
      </c>
      <c r="BH716" s="39"/>
      <c r="BI716" s="72">
        <v>0</v>
      </c>
      <c r="BJ716" s="39"/>
      <c r="BK716" s="58">
        <v>46266</v>
      </c>
      <c r="BL716" s="38">
        <f>(S716*'"Вес" ПИР'!$B$3+X716*'"Вес" ПИР'!$B$4+AG716*'"Вес" ПИР'!$B$5+BB716*'"Вес" ПИР'!$B$6+BG716*'"Вес" ПИР'!$B$7+BI716*'"Вес" ПИР'!$B$8)/100</f>
        <v>0</v>
      </c>
    </row>
    <row r="717" spans="1:64" ht="42">
      <c r="A717" s="54"/>
      <c r="B717" s="54">
        <v>2026</v>
      </c>
      <c r="C717" s="39" t="s">
        <v>413</v>
      </c>
      <c r="D717" s="39">
        <v>355265100</v>
      </c>
      <c r="E717" s="39" t="s">
        <v>1207</v>
      </c>
      <c r="F717" s="39" t="s">
        <v>1267</v>
      </c>
      <c r="G717" s="39" t="s">
        <v>1278</v>
      </c>
      <c r="H717" s="39" t="s">
        <v>1279</v>
      </c>
      <c r="I717" s="39" t="s">
        <v>418</v>
      </c>
      <c r="J717" s="39"/>
      <c r="K717" s="39" t="s">
        <v>420</v>
      </c>
      <c r="L717" s="39"/>
      <c r="M717" s="39" t="s">
        <v>443</v>
      </c>
      <c r="N717" s="39"/>
      <c r="O717" s="39" t="s">
        <v>420</v>
      </c>
      <c r="P717" s="39"/>
      <c r="Q717" s="39" t="s">
        <v>420</v>
      </c>
      <c r="R717" s="39"/>
      <c r="S717" s="38">
        <f>(J717*'"Вес" ПИР'!$B$13+L717*'"Вес" ПИР'!$B$14+N717*'"Вес" ПИР'!$B$15+P717*'"Вес" ПИР'!$B$16+R717*'"Вес" ПИР'!$B$17)/100</f>
        <v>0</v>
      </c>
      <c r="T717" s="39" t="s">
        <v>127</v>
      </c>
      <c r="U717" s="39"/>
      <c r="V717" s="39" t="s">
        <v>127</v>
      </c>
      <c r="W717" s="39"/>
      <c r="X717" s="72">
        <f>(U717*'"Вес" ПИР'!$B$22+W717*'"Вес" ПИР'!$B$23)/100</f>
        <v>0</v>
      </c>
      <c r="Y717" s="39"/>
      <c r="Z717" s="39"/>
      <c r="AA717" s="39"/>
      <c r="AB717" s="39"/>
      <c r="AC717" s="39"/>
      <c r="AD717" s="39"/>
      <c r="AE717" s="39"/>
      <c r="AF717" s="39"/>
      <c r="AG717" s="38">
        <f>(Z717*'"Вес" ПИР'!$B$28+AB717*'"Вес" ПИР'!$B$29+AD717*'"Вес" ПИР'!$B$30+AF717*'"Вес" ПИР'!$B$31)/100</f>
        <v>0</v>
      </c>
      <c r="AH717" s="39"/>
      <c r="AI717" s="39"/>
      <c r="AJ717" s="39"/>
      <c r="AK717" s="39"/>
      <c r="AL717" s="39"/>
      <c r="AM717" s="39"/>
      <c r="AN717" s="39"/>
      <c r="AO717" s="39"/>
      <c r="AP717" s="39" t="s">
        <v>420</v>
      </c>
      <c r="AQ717" s="39"/>
      <c r="AR717" s="39" t="s">
        <v>420</v>
      </c>
      <c r="AS717" s="39"/>
      <c r="AT717" s="39" t="s">
        <v>420</v>
      </c>
      <c r="AU717" s="39"/>
      <c r="AV717" s="39"/>
      <c r="AW717" s="39"/>
      <c r="AX717" s="39"/>
      <c r="AY717" s="39"/>
      <c r="AZ717" s="39"/>
      <c r="BA717" s="39"/>
      <c r="BB717" s="72">
        <f>(AI717*'"Вес" ПИР'!$B$36+AK717*'"Вес" ПИР'!$B$37+AM717*'"Вес" ПИР'!$B$38+AO717*'"Вес" ПИР'!$B$39+AQ717*'"Вес" ПИР'!$B$40+AS717*'"Вес" ПИР'!$B$41+AU717*'"Вес" ПИР'!$B$42+AW717*'"Вес" ПИР'!$B$43+AY717*'"Вес" ПИР'!$B$44+BA717*'"Вес" ПИР'!$B$45)/100</f>
        <v>0</v>
      </c>
      <c r="BC717" s="39" t="s">
        <v>420</v>
      </c>
      <c r="BD717" s="39"/>
      <c r="BE717" s="39" t="s">
        <v>420</v>
      </c>
      <c r="BF717" s="57"/>
      <c r="BG717" s="72">
        <f>(BD717*'"Вес" ПИР'!$B$50+BF717*'"Вес" ПИР'!$B$51)/100</f>
        <v>0</v>
      </c>
      <c r="BH717" s="39"/>
      <c r="BI717" s="72">
        <v>0</v>
      </c>
      <c r="BJ717" s="39"/>
      <c r="BK717" s="58">
        <v>46266</v>
      </c>
      <c r="BL717" s="38">
        <f>(S717*'"Вес" ПИР'!$B$3+X717*'"Вес" ПИР'!$B$4+AG717*'"Вес" ПИР'!$B$5+BB717*'"Вес" ПИР'!$B$6+BG717*'"Вес" ПИР'!$B$7+BI717*'"Вес" ПИР'!$B$8)/100</f>
        <v>0</v>
      </c>
    </row>
    <row r="718" spans="1:64" ht="42">
      <c r="A718" s="54"/>
      <c r="B718" s="54">
        <v>2026</v>
      </c>
      <c r="C718" s="39" t="s">
        <v>413</v>
      </c>
      <c r="D718" s="39">
        <v>355265200</v>
      </c>
      <c r="E718" s="39" t="s">
        <v>1207</v>
      </c>
      <c r="F718" s="39" t="s">
        <v>1267</v>
      </c>
      <c r="G718" s="39" t="s">
        <v>1278</v>
      </c>
      <c r="H718" s="39" t="s">
        <v>372</v>
      </c>
      <c r="I718" s="39" t="s">
        <v>418</v>
      </c>
      <c r="J718" s="39"/>
      <c r="K718" s="39" t="s">
        <v>420</v>
      </c>
      <c r="L718" s="39"/>
      <c r="M718" s="39" t="s">
        <v>443</v>
      </c>
      <c r="N718" s="39"/>
      <c r="O718" s="39" t="s">
        <v>420</v>
      </c>
      <c r="P718" s="39"/>
      <c r="Q718" s="39" t="s">
        <v>420</v>
      </c>
      <c r="R718" s="39"/>
      <c r="S718" s="38">
        <f>(J718*'"Вес" ПИР'!$B$13+L718*'"Вес" ПИР'!$B$14+N718*'"Вес" ПИР'!$B$15+P718*'"Вес" ПИР'!$B$16+R718*'"Вес" ПИР'!$B$17)/100</f>
        <v>0</v>
      </c>
      <c r="T718" s="39" t="s">
        <v>127</v>
      </c>
      <c r="U718" s="39"/>
      <c r="V718" s="39" t="s">
        <v>127</v>
      </c>
      <c r="W718" s="39"/>
      <c r="X718" s="72">
        <f>(U718*'"Вес" ПИР'!$B$22+W718*'"Вес" ПИР'!$B$23)/100</f>
        <v>0</v>
      </c>
      <c r="Y718" s="39"/>
      <c r="Z718" s="39"/>
      <c r="AA718" s="39"/>
      <c r="AB718" s="39"/>
      <c r="AC718" s="39"/>
      <c r="AD718" s="39"/>
      <c r="AE718" s="39"/>
      <c r="AF718" s="39"/>
      <c r="AG718" s="38">
        <f>(Z718*'"Вес" ПИР'!$B$28+AB718*'"Вес" ПИР'!$B$29+AD718*'"Вес" ПИР'!$B$30+AF718*'"Вес" ПИР'!$B$31)/100</f>
        <v>0</v>
      </c>
      <c r="AH718" s="39"/>
      <c r="AI718" s="39"/>
      <c r="AJ718" s="39"/>
      <c r="AK718" s="39"/>
      <c r="AL718" s="39"/>
      <c r="AM718" s="39"/>
      <c r="AN718" s="39"/>
      <c r="AO718" s="39"/>
      <c r="AP718" s="39" t="s">
        <v>420</v>
      </c>
      <c r="AQ718" s="39"/>
      <c r="AR718" s="39" t="s">
        <v>420</v>
      </c>
      <c r="AS718" s="39"/>
      <c r="AT718" s="39" t="s">
        <v>420</v>
      </c>
      <c r="AU718" s="39"/>
      <c r="AV718" s="39"/>
      <c r="AW718" s="39"/>
      <c r="AX718" s="39"/>
      <c r="AY718" s="39"/>
      <c r="AZ718" s="39"/>
      <c r="BA718" s="39"/>
      <c r="BB718" s="72">
        <f>(AI718*'"Вес" ПИР'!$B$36+AK718*'"Вес" ПИР'!$B$37+AM718*'"Вес" ПИР'!$B$38+AO718*'"Вес" ПИР'!$B$39+AQ718*'"Вес" ПИР'!$B$40+AS718*'"Вес" ПИР'!$B$41+AU718*'"Вес" ПИР'!$B$42+AW718*'"Вес" ПИР'!$B$43+AY718*'"Вес" ПИР'!$B$44+BA718*'"Вес" ПИР'!$B$45)/100</f>
        <v>0</v>
      </c>
      <c r="BC718" s="39" t="s">
        <v>420</v>
      </c>
      <c r="BD718" s="39"/>
      <c r="BE718" s="39" t="s">
        <v>420</v>
      </c>
      <c r="BF718" s="57"/>
      <c r="BG718" s="72">
        <f>(BD718*'"Вес" ПИР'!$B$50+BF718*'"Вес" ПИР'!$B$51)/100</f>
        <v>0</v>
      </c>
      <c r="BH718" s="39"/>
      <c r="BI718" s="72">
        <v>0</v>
      </c>
      <c r="BJ718" s="39"/>
      <c r="BK718" s="58">
        <v>46266</v>
      </c>
      <c r="BL718" s="38">
        <f>(S718*'"Вес" ПИР'!$B$3+X718*'"Вес" ПИР'!$B$4+AG718*'"Вес" ПИР'!$B$5+BB718*'"Вес" ПИР'!$B$6+BG718*'"Вес" ПИР'!$B$7+BI718*'"Вес" ПИР'!$B$8)/100</f>
        <v>0</v>
      </c>
    </row>
    <row r="719" spans="1:64" ht="42">
      <c r="A719" s="54"/>
      <c r="B719" s="54">
        <v>2026</v>
      </c>
      <c r="C719" s="39" t="s">
        <v>413</v>
      </c>
      <c r="D719" s="39">
        <v>355269100</v>
      </c>
      <c r="E719" s="39" t="s">
        <v>1207</v>
      </c>
      <c r="F719" s="39" t="s">
        <v>1267</v>
      </c>
      <c r="G719" s="39" t="s">
        <v>1280</v>
      </c>
      <c r="H719" s="39" t="s">
        <v>1281</v>
      </c>
      <c r="I719" s="39" t="s">
        <v>418</v>
      </c>
      <c r="J719" s="39"/>
      <c r="K719" s="39" t="s">
        <v>420</v>
      </c>
      <c r="L719" s="39"/>
      <c r="M719" s="39" t="s">
        <v>443</v>
      </c>
      <c r="N719" s="39"/>
      <c r="O719" s="39" t="s">
        <v>420</v>
      </c>
      <c r="P719" s="39"/>
      <c r="Q719" s="39" t="s">
        <v>420</v>
      </c>
      <c r="R719" s="39"/>
      <c r="S719" s="38">
        <f>(J719*'"Вес" ПИР'!$B$13+L719*'"Вес" ПИР'!$B$14+N719*'"Вес" ПИР'!$B$15+P719*'"Вес" ПИР'!$B$16+R719*'"Вес" ПИР'!$B$17)/100</f>
        <v>0</v>
      </c>
      <c r="T719" s="39" t="s">
        <v>127</v>
      </c>
      <c r="U719" s="39"/>
      <c r="V719" s="39" t="s">
        <v>127</v>
      </c>
      <c r="W719" s="39"/>
      <c r="X719" s="72">
        <f>(U719*'"Вес" ПИР'!$B$22+W719*'"Вес" ПИР'!$B$23)/100</f>
        <v>0</v>
      </c>
      <c r="Y719" s="39"/>
      <c r="Z719" s="39"/>
      <c r="AA719" s="39"/>
      <c r="AB719" s="39"/>
      <c r="AC719" s="39"/>
      <c r="AD719" s="39"/>
      <c r="AE719" s="39"/>
      <c r="AF719" s="39"/>
      <c r="AG719" s="38">
        <f>(Z719*'"Вес" ПИР'!$B$28+AB719*'"Вес" ПИР'!$B$29+AD719*'"Вес" ПИР'!$B$30+AF719*'"Вес" ПИР'!$B$31)/100</f>
        <v>0</v>
      </c>
      <c r="AH719" s="39"/>
      <c r="AI719" s="39"/>
      <c r="AJ719" s="39"/>
      <c r="AK719" s="39"/>
      <c r="AL719" s="39"/>
      <c r="AM719" s="39"/>
      <c r="AN719" s="39"/>
      <c r="AO719" s="39"/>
      <c r="AP719" s="39" t="s">
        <v>420</v>
      </c>
      <c r="AQ719" s="39"/>
      <c r="AR719" s="39" t="s">
        <v>420</v>
      </c>
      <c r="AS719" s="39"/>
      <c r="AT719" s="39" t="s">
        <v>420</v>
      </c>
      <c r="AU719" s="39"/>
      <c r="AV719" s="39"/>
      <c r="AW719" s="39"/>
      <c r="AX719" s="39"/>
      <c r="AY719" s="39"/>
      <c r="AZ719" s="39"/>
      <c r="BA719" s="39"/>
      <c r="BB719" s="72">
        <f>(AI719*'"Вес" ПИР'!$B$36+AK719*'"Вес" ПИР'!$B$37+AM719*'"Вес" ПИР'!$B$38+AO719*'"Вес" ПИР'!$B$39+AQ719*'"Вес" ПИР'!$B$40+AS719*'"Вес" ПИР'!$B$41+AU719*'"Вес" ПИР'!$B$42+AW719*'"Вес" ПИР'!$B$43+AY719*'"Вес" ПИР'!$B$44+BA719*'"Вес" ПИР'!$B$45)/100</f>
        <v>0</v>
      </c>
      <c r="BC719" s="39" t="s">
        <v>420</v>
      </c>
      <c r="BD719" s="39"/>
      <c r="BE719" s="39" t="s">
        <v>420</v>
      </c>
      <c r="BF719" s="57"/>
      <c r="BG719" s="72">
        <f>(BD719*'"Вес" ПИР'!$B$50+BF719*'"Вес" ПИР'!$B$51)/100</f>
        <v>0</v>
      </c>
      <c r="BH719" s="39"/>
      <c r="BI719" s="72">
        <v>0</v>
      </c>
      <c r="BJ719" s="39"/>
      <c r="BK719" s="58">
        <v>46266</v>
      </c>
      <c r="BL719" s="38">
        <f>(S719*'"Вес" ПИР'!$B$3+X719*'"Вес" ПИР'!$B$4+AG719*'"Вес" ПИР'!$B$5+BB719*'"Вес" ПИР'!$B$6+BG719*'"Вес" ПИР'!$B$7+BI719*'"Вес" ПИР'!$B$8)/100</f>
        <v>0</v>
      </c>
    </row>
    <row r="720" spans="1:64" ht="42">
      <c r="A720" s="54"/>
      <c r="B720" s="54">
        <v>2026</v>
      </c>
      <c r="C720" s="39" t="s">
        <v>413</v>
      </c>
      <c r="D720" s="39">
        <v>355633300</v>
      </c>
      <c r="E720" s="39" t="s">
        <v>1207</v>
      </c>
      <c r="F720" s="39" t="s">
        <v>1282</v>
      </c>
      <c r="G720" s="39" t="s">
        <v>1283</v>
      </c>
      <c r="H720" s="39" t="s">
        <v>1284</v>
      </c>
      <c r="I720" s="39" t="s">
        <v>418</v>
      </c>
      <c r="J720" s="39"/>
      <c r="K720" s="39" t="s">
        <v>420</v>
      </c>
      <c r="L720" s="39"/>
      <c r="M720" s="39" t="s">
        <v>443</v>
      </c>
      <c r="N720" s="39"/>
      <c r="O720" s="39" t="s">
        <v>420</v>
      </c>
      <c r="P720" s="39"/>
      <c r="Q720" s="39" t="s">
        <v>420</v>
      </c>
      <c r="R720" s="39"/>
      <c r="S720" s="38">
        <f>(J720*'"Вес" ПИР'!$B$13+L720*'"Вес" ПИР'!$B$14+N720*'"Вес" ПИР'!$B$15+P720*'"Вес" ПИР'!$B$16+R720*'"Вес" ПИР'!$B$17)/100</f>
        <v>0</v>
      </c>
      <c r="T720" s="39" t="s">
        <v>127</v>
      </c>
      <c r="U720" s="39"/>
      <c r="V720" s="39" t="s">
        <v>127</v>
      </c>
      <c r="W720" s="39"/>
      <c r="X720" s="72">
        <f>(U720*'"Вес" ПИР'!$B$22+W720*'"Вес" ПИР'!$B$23)/100</f>
        <v>0</v>
      </c>
      <c r="Y720" s="39"/>
      <c r="Z720" s="39"/>
      <c r="AA720" s="39"/>
      <c r="AB720" s="39"/>
      <c r="AC720" s="39"/>
      <c r="AD720" s="39"/>
      <c r="AE720" s="39"/>
      <c r="AF720" s="39"/>
      <c r="AG720" s="38">
        <f>(Z720*'"Вес" ПИР'!$B$28+AB720*'"Вес" ПИР'!$B$29+AD720*'"Вес" ПИР'!$B$30+AF720*'"Вес" ПИР'!$B$31)/100</f>
        <v>0</v>
      </c>
      <c r="AH720" s="39"/>
      <c r="AI720" s="39"/>
      <c r="AJ720" s="39"/>
      <c r="AK720" s="39"/>
      <c r="AL720" s="39"/>
      <c r="AM720" s="39"/>
      <c r="AN720" s="39"/>
      <c r="AO720" s="39"/>
      <c r="AP720" s="39" t="s">
        <v>420</v>
      </c>
      <c r="AQ720" s="39"/>
      <c r="AR720" s="39" t="s">
        <v>420</v>
      </c>
      <c r="AS720" s="39"/>
      <c r="AT720" s="39" t="s">
        <v>420</v>
      </c>
      <c r="AU720" s="39"/>
      <c r="AV720" s="39"/>
      <c r="AW720" s="39"/>
      <c r="AX720" s="39"/>
      <c r="AY720" s="39"/>
      <c r="AZ720" s="39"/>
      <c r="BA720" s="39"/>
      <c r="BB720" s="72">
        <f>(AI720*'"Вес" ПИР'!$B$36+AK720*'"Вес" ПИР'!$B$37+AM720*'"Вес" ПИР'!$B$38+AO720*'"Вес" ПИР'!$B$39+AQ720*'"Вес" ПИР'!$B$40+AS720*'"Вес" ПИР'!$B$41+AU720*'"Вес" ПИР'!$B$42+AW720*'"Вес" ПИР'!$B$43+AY720*'"Вес" ПИР'!$B$44+BA720*'"Вес" ПИР'!$B$45)/100</f>
        <v>0</v>
      </c>
      <c r="BC720" s="39" t="s">
        <v>420</v>
      </c>
      <c r="BD720" s="39"/>
      <c r="BE720" s="39" t="s">
        <v>420</v>
      </c>
      <c r="BF720" s="57"/>
      <c r="BG720" s="72">
        <f>(BD720*'"Вес" ПИР'!$B$50+BF720*'"Вес" ПИР'!$B$51)/100</f>
        <v>0</v>
      </c>
      <c r="BH720" s="39"/>
      <c r="BI720" s="72">
        <v>0</v>
      </c>
      <c r="BJ720" s="39"/>
      <c r="BK720" s="58">
        <v>46266</v>
      </c>
      <c r="BL720" s="38">
        <f>(S720*'"Вес" ПИР'!$B$3+X720*'"Вес" ПИР'!$B$4+AG720*'"Вес" ПИР'!$B$5+BB720*'"Вес" ПИР'!$B$6+BG720*'"Вес" ПИР'!$B$7+BI720*'"Вес" ПИР'!$B$8)/100</f>
        <v>0</v>
      </c>
    </row>
    <row r="721" spans="1:64" ht="42">
      <c r="A721" s="54"/>
      <c r="B721" s="54">
        <v>2026</v>
      </c>
      <c r="C721" s="39" t="s">
        <v>413</v>
      </c>
      <c r="D721" s="39">
        <v>355633500</v>
      </c>
      <c r="E721" s="39" t="s">
        <v>1207</v>
      </c>
      <c r="F721" s="39" t="s">
        <v>1282</v>
      </c>
      <c r="G721" s="39" t="s">
        <v>1283</v>
      </c>
      <c r="H721" s="39" t="s">
        <v>1285</v>
      </c>
      <c r="I721" s="39" t="s">
        <v>418</v>
      </c>
      <c r="J721" s="39"/>
      <c r="K721" s="39" t="s">
        <v>420</v>
      </c>
      <c r="L721" s="39"/>
      <c r="M721" s="39" t="s">
        <v>443</v>
      </c>
      <c r="N721" s="39"/>
      <c r="O721" s="39" t="s">
        <v>420</v>
      </c>
      <c r="P721" s="39"/>
      <c r="Q721" s="39" t="s">
        <v>420</v>
      </c>
      <c r="R721" s="39"/>
      <c r="S721" s="38">
        <f>(J721*'"Вес" ПИР'!$B$13+L721*'"Вес" ПИР'!$B$14+N721*'"Вес" ПИР'!$B$15+P721*'"Вес" ПИР'!$B$16+R721*'"Вес" ПИР'!$B$17)/100</f>
        <v>0</v>
      </c>
      <c r="T721" s="39" t="s">
        <v>127</v>
      </c>
      <c r="U721" s="39"/>
      <c r="V721" s="39" t="s">
        <v>127</v>
      </c>
      <c r="W721" s="39"/>
      <c r="X721" s="72">
        <f>(U721*'"Вес" ПИР'!$B$22+W721*'"Вес" ПИР'!$B$23)/100</f>
        <v>0</v>
      </c>
      <c r="Y721" s="39"/>
      <c r="Z721" s="39"/>
      <c r="AA721" s="39"/>
      <c r="AB721" s="39"/>
      <c r="AC721" s="39"/>
      <c r="AD721" s="39"/>
      <c r="AE721" s="39"/>
      <c r="AF721" s="39"/>
      <c r="AG721" s="38">
        <f>(Z721*'"Вес" ПИР'!$B$28+AB721*'"Вес" ПИР'!$B$29+AD721*'"Вес" ПИР'!$B$30+AF721*'"Вес" ПИР'!$B$31)/100</f>
        <v>0</v>
      </c>
      <c r="AH721" s="39"/>
      <c r="AI721" s="39"/>
      <c r="AJ721" s="39"/>
      <c r="AK721" s="39"/>
      <c r="AL721" s="39"/>
      <c r="AM721" s="39"/>
      <c r="AN721" s="39"/>
      <c r="AO721" s="39"/>
      <c r="AP721" s="39" t="s">
        <v>420</v>
      </c>
      <c r="AQ721" s="39"/>
      <c r="AR721" s="39" t="s">
        <v>420</v>
      </c>
      <c r="AS721" s="39"/>
      <c r="AT721" s="39" t="s">
        <v>420</v>
      </c>
      <c r="AU721" s="39"/>
      <c r="AV721" s="39"/>
      <c r="AW721" s="39"/>
      <c r="AX721" s="39"/>
      <c r="AY721" s="39"/>
      <c r="AZ721" s="39"/>
      <c r="BA721" s="39"/>
      <c r="BB721" s="72">
        <f>(AI721*'"Вес" ПИР'!$B$36+AK721*'"Вес" ПИР'!$B$37+AM721*'"Вес" ПИР'!$B$38+AO721*'"Вес" ПИР'!$B$39+AQ721*'"Вес" ПИР'!$B$40+AS721*'"Вес" ПИР'!$B$41+AU721*'"Вес" ПИР'!$B$42+AW721*'"Вес" ПИР'!$B$43+AY721*'"Вес" ПИР'!$B$44+BA721*'"Вес" ПИР'!$B$45)/100</f>
        <v>0</v>
      </c>
      <c r="BC721" s="39" t="s">
        <v>420</v>
      </c>
      <c r="BD721" s="39"/>
      <c r="BE721" s="39" t="s">
        <v>420</v>
      </c>
      <c r="BF721" s="57"/>
      <c r="BG721" s="72">
        <f>(BD721*'"Вес" ПИР'!$B$50+BF721*'"Вес" ПИР'!$B$51)/100</f>
        <v>0</v>
      </c>
      <c r="BH721" s="39"/>
      <c r="BI721" s="72">
        <v>0</v>
      </c>
      <c r="BJ721" s="39"/>
      <c r="BK721" s="58">
        <v>46266</v>
      </c>
      <c r="BL721" s="38">
        <f>(S721*'"Вес" ПИР'!$B$3+X721*'"Вес" ПИР'!$B$4+AG721*'"Вес" ПИР'!$B$5+BB721*'"Вес" ПИР'!$B$6+BG721*'"Вес" ПИР'!$B$7+BI721*'"Вес" ПИР'!$B$8)/100</f>
        <v>0</v>
      </c>
    </row>
    <row r="722" spans="1:64" ht="42">
      <c r="A722" s="54"/>
      <c r="B722" s="54">
        <v>2026</v>
      </c>
      <c r="C722" s="39" t="s">
        <v>413</v>
      </c>
      <c r="D722" s="39">
        <v>355635200</v>
      </c>
      <c r="E722" s="39" t="s">
        <v>1207</v>
      </c>
      <c r="F722" s="39" t="s">
        <v>1282</v>
      </c>
      <c r="G722" s="39" t="s">
        <v>1286</v>
      </c>
      <c r="H722" s="39" t="s">
        <v>1287</v>
      </c>
      <c r="I722" s="39" t="s">
        <v>418</v>
      </c>
      <c r="J722" s="39"/>
      <c r="K722" s="39" t="s">
        <v>420</v>
      </c>
      <c r="L722" s="39"/>
      <c r="M722" s="39" t="s">
        <v>443</v>
      </c>
      <c r="N722" s="39"/>
      <c r="O722" s="39" t="s">
        <v>420</v>
      </c>
      <c r="P722" s="39"/>
      <c r="Q722" s="39" t="s">
        <v>420</v>
      </c>
      <c r="R722" s="39"/>
      <c r="S722" s="38">
        <f>(J722*'"Вес" ПИР'!$B$13+L722*'"Вес" ПИР'!$B$14+N722*'"Вес" ПИР'!$B$15+P722*'"Вес" ПИР'!$B$16+R722*'"Вес" ПИР'!$B$17)/100</f>
        <v>0</v>
      </c>
      <c r="T722" s="39" t="s">
        <v>127</v>
      </c>
      <c r="U722" s="39"/>
      <c r="V722" s="39" t="s">
        <v>127</v>
      </c>
      <c r="W722" s="39"/>
      <c r="X722" s="72">
        <f>(U722*'"Вес" ПИР'!$B$22+W722*'"Вес" ПИР'!$B$23)/100</f>
        <v>0</v>
      </c>
      <c r="Y722" s="39"/>
      <c r="Z722" s="39"/>
      <c r="AA722" s="39"/>
      <c r="AB722" s="39"/>
      <c r="AC722" s="39"/>
      <c r="AD722" s="39"/>
      <c r="AE722" s="39"/>
      <c r="AF722" s="39"/>
      <c r="AG722" s="38">
        <f>(Z722*'"Вес" ПИР'!$B$28+AB722*'"Вес" ПИР'!$B$29+AD722*'"Вес" ПИР'!$B$30+AF722*'"Вес" ПИР'!$B$31)/100</f>
        <v>0</v>
      </c>
      <c r="AH722" s="39"/>
      <c r="AI722" s="39"/>
      <c r="AJ722" s="39"/>
      <c r="AK722" s="39"/>
      <c r="AL722" s="39"/>
      <c r="AM722" s="39"/>
      <c r="AN722" s="39"/>
      <c r="AO722" s="39"/>
      <c r="AP722" s="39" t="s">
        <v>420</v>
      </c>
      <c r="AQ722" s="39"/>
      <c r="AR722" s="39" t="s">
        <v>420</v>
      </c>
      <c r="AS722" s="39"/>
      <c r="AT722" s="39" t="s">
        <v>420</v>
      </c>
      <c r="AU722" s="39"/>
      <c r="AV722" s="39"/>
      <c r="AW722" s="39"/>
      <c r="AX722" s="39"/>
      <c r="AY722" s="39"/>
      <c r="AZ722" s="39"/>
      <c r="BA722" s="39"/>
      <c r="BB722" s="72">
        <f>(AI722*'"Вес" ПИР'!$B$36+AK722*'"Вес" ПИР'!$B$37+AM722*'"Вес" ПИР'!$B$38+AO722*'"Вес" ПИР'!$B$39+AQ722*'"Вес" ПИР'!$B$40+AS722*'"Вес" ПИР'!$B$41+AU722*'"Вес" ПИР'!$B$42+AW722*'"Вес" ПИР'!$B$43+AY722*'"Вес" ПИР'!$B$44+BA722*'"Вес" ПИР'!$B$45)/100</f>
        <v>0</v>
      </c>
      <c r="BC722" s="39" t="s">
        <v>420</v>
      </c>
      <c r="BD722" s="39"/>
      <c r="BE722" s="39" t="s">
        <v>420</v>
      </c>
      <c r="BF722" s="57"/>
      <c r="BG722" s="72">
        <f>(BD722*'"Вес" ПИР'!$B$50+BF722*'"Вес" ПИР'!$B$51)/100</f>
        <v>0</v>
      </c>
      <c r="BH722" s="39"/>
      <c r="BI722" s="72">
        <v>0</v>
      </c>
      <c r="BJ722" s="39"/>
      <c r="BK722" s="58">
        <v>46266</v>
      </c>
      <c r="BL722" s="38">
        <f>(S722*'"Вес" ПИР'!$B$3+X722*'"Вес" ПИР'!$B$4+AG722*'"Вес" ПИР'!$B$5+BB722*'"Вес" ПИР'!$B$6+BG722*'"Вес" ПИР'!$B$7+BI722*'"Вес" ПИР'!$B$8)/100</f>
        <v>0</v>
      </c>
    </row>
    <row r="723" spans="1:64" ht="42">
      <c r="A723" s="54"/>
      <c r="B723" s="54">
        <v>2026</v>
      </c>
      <c r="C723" s="39" t="s">
        <v>413</v>
      </c>
      <c r="D723" s="39">
        <v>355643100</v>
      </c>
      <c r="E723" s="39" t="s">
        <v>1207</v>
      </c>
      <c r="F723" s="39" t="s">
        <v>1282</v>
      </c>
      <c r="G723" s="39" t="s">
        <v>1288</v>
      </c>
      <c r="H723" s="39" t="s">
        <v>1289</v>
      </c>
      <c r="I723" s="39" t="s">
        <v>418</v>
      </c>
      <c r="J723" s="39"/>
      <c r="K723" s="39" t="s">
        <v>420</v>
      </c>
      <c r="L723" s="39"/>
      <c r="M723" s="39" t="s">
        <v>443</v>
      </c>
      <c r="N723" s="39"/>
      <c r="O723" s="39" t="s">
        <v>420</v>
      </c>
      <c r="P723" s="39"/>
      <c r="Q723" s="39" t="s">
        <v>420</v>
      </c>
      <c r="R723" s="39"/>
      <c r="S723" s="38">
        <f>(J723*'"Вес" ПИР'!$B$13+L723*'"Вес" ПИР'!$B$14+N723*'"Вес" ПИР'!$B$15+P723*'"Вес" ПИР'!$B$16+R723*'"Вес" ПИР'!$B$17)/100</f>
        <v>0</v>
      </c>
      <c r="T723" s="39" t="s">
        <v>127</v>
      </c>
      <c r="U723" s="39"/>
      <c r="V723" s="39" t="s">
        <v>127</v>
      </c>
      <c r="W723" s="39"/>
      <c r="X723" s="72">
        <f>(U723*'"Вес" ПИР'!$B$22+W723*'"Вес" ПИР'!$B$23)/100</f>
        <v>0</v>
      </c>
      <c r="Y723" s="39"/>
      <c r="Z723" s="39"/>
      <c r="AA723" s="39"/>
      <c r="AB723" s="39"/>
      <c r="AC723" s="39"/>
      <c r="AD723" s="39"/>
      <c r="AE723" s="39"/>
      <c r="AF723" s="39"/>
      <c r="AG723" s="38">
        <f>(Z723*'"Вес" ПИР'!$B$28+AB723*'"Вес" ПИР'!$B$29+AD723*'"Вес" ПИР'!$B$30+AF723*'"Вес" ПИР'!$B$31)/100</f>
        <v>0</v>
      </c>
      <c r="AH723" s="39"/>
      <c r="AI723" s="39"/>
      <c r="AJ723" s="39"/>
      <c r="AK723" s="39"/>
      <c r="AL723" s="39"/>
      <c r="AM723" s="39"/>
      <c r="AN723" s="39"/>
      <c r="AO723" s="39"/>
      <c r="AP723" s="39" t="s">
        <v>420</v>
      </c>
      <c r="AQ723" s="39"/>
      <c r="AR723" s="39" t="s">
        <v>420</v>
      </c>
      <c r="AS723" s="39"/>
      <c r="AT723" s="39" t="s">
        <v>420</v>
      </c>
      <c r="AU723" s="39"/>
      <c r="AV723" s="39"/>
      <c r="AW723" s="39"/>
      <c r="AX723" s="39"/>
      <c r="AY723" s="39"/>
      <c r="AZ723" s="39"/>
      <c r="BA723" s="39"/>
      <c r="BB723" s="72">
        <f>(AI723*'"Вес" ПИР'!$B$36+AK723*'"Вес" ПИР'!$B$37+AM723*'"Вес" ПИР'!$B$38+AO723*'"Вес" ПИР'!$B$39+AQ723*'"Вес" ПИР'!$B$40+AS723*'"Вес" ПИР'!$B$41+AU723*'"Вес" ПИР'!$B$42+AW723*'"Вес" ПИР'!$B$43+AY723*'"Вес" ПИР'!$B$44+BA723*'"Вес" ПИР'!$B$45)/100</f>
        <v>0</v>
      </c>
      <c r="BC723" s="39" t="s">
        <v>420</v>
      </c>
      <c r="BD723" s="39"/>
      <c r="BE723" s="39" t="s">
        <v>420</v>
      </c>
      <c r="BF723" s="57"/>
      <c r="BG723" s="72">
        <f>(BD723*'"Вес" ПИР'!$B$50+BF723*'"Вес" ПИР'!$B$51)/100</f>
        <v>0</v>
      </c>
      <c r="BH723" s="39"/>
      <c r="BI723" s="72">
        <v>0</v>
      </c>
      <c r="BJ723" s="39"/>
      <c r="BK723" s="58">
        <v>46266</v>
      </c>
      <c r="BL723" s="38">
        <f>(S723*'"Вес" ПИР'!$B$3+X723*'"Вес" ПИР'!$B$4+AG723*'"Вес" ПИР'!$B$5+BB723*'"Вес" ПИР'!$B$6+BG723*'"Вес" ПИР'!$B$7+BI723*'"Вес" ПИР'!$B$8)/100</f>
        <v>0</v>
      </c>
    </row>
    <row r="724" spans="1:64" ht="42">
      <c r="A724" s="54"/>
      <c r="B724" s="54">
        <v>2026</v>
      </c>
      <c r="C724" s="39" t="s">
        <v>413</v>
      </c>
      <c r="D724" s="39">
        <v>355645100</v>
      </c>
      <c r="E724" s="39" t="s">
        <v>1207</v>
      </c>
      <c r="F724" s="39" t="s">
        <v>1282</v>
      </c>
      <c r="G724" s="39" t="s">
        <v>827</v>
      </c>
      <c r="H724" s="39" t="s">
        <v>1290</v>
      </c>
      <c r="I724" s="39" t="s">
        <v>418</v>
      </c>
      <c r="J724" s="39"/>
      <c r="K724" s="39" t="s">
        <v>420</v>
      </c>
      <c r="L724" s="39"/>
      <c r="M724" s="39" t="s">
        <v>443</v>
      </c>
      <c r="N724" s="39"/>
      <c r="O724" s="39" t="s">
        <v>420</v>
      </c>
      <c r="P724" s="39"/>
      <c r="Q724" s="39" t="s">
        <v>420</v>
      </c>
      <c r="R724" s="39"/>
      <c r="S724" s="38">
        <f>(J724*'"Вес" ПИР'!$B$13+L724*'"Вес" ПИР'!$B$14+N724*'"Вес" ПИР'!$B$15+P724*'"Вес" ПИР'!$B$16+R724*'"Вес" ПИР'!$B$17)/100</f>
        <v>0</v>
      </c>
      <c r="T724" s="39" t="s">
        <v>127</v>
      </c>
      <c r="U724" s="39"/>
      <c r="V724" s="39" t="s">
        <v>127</v>
      </c>
      <c r="W724" s="39"/>
      <c r="X724" s="72">
        <f>(U724*'"Вес" ПИР'!$B$22+W724*'"Вес" ПИР'!$B$23)/100</f>
        <v>0</v>
      </c>
      <c r="Y724" s="39"/>
      <c r="Z724" s="39"/>
      <c r="AA724" s="39"/>
      <c r="AB724" s="39"/>
      <c r="AC724" s="39"/>
      <c r="AD724" s="39"/>
      <c r="AE724" s="39"/>
      <c r="AF724" s="39"/>
      <c r="AG724" s="38">
        <f>(Z724*'"Вес" ПИР'!$B$28+AB724*'"Вес" ПИР'!$B$29+AD724*'"Вес" ПИР'!$B$30+AF724*'"Вес" ПИР'!$B$31)/100</f>
        <v>0</v>
      </c>
      <c r="AH724" s="39"/>
      <c r="AI724" s="39"/>
      <c r="AJ724" s="39"/>
      <c r="AK724" s="39"/>
      <c r="AL724" s="39"/>
      <c r="AM724" s="39"/>
      <c r="AN724" s="39"/>
      <c r="AO724" s="39"/>
      <c r="AP724" s="39" t="s">
        <v>420</v>
      </c>
      <c r="AQ724" s="39"/>
      <c r="AR724" s="39" t="s">
        <v>420</v>
      </c>
      <c r="AS724" s="39"/>
      <c r="AT724" s="39" t="s">
        <v>420</v>
      </c>
      <c r="AU724" s="39"/>
      <c r="AV724" s="39"/>
      <c r="AW724" s="39"/>
      <c r="AX724" s="39"/>
      <c r="AY724" s="39"/>
      <c r="AZ724" s="39"/>
      <c r="BA724" s="39"/>
      <c r="BB724" s="72">
        <f>(AI724*'"Вес" ПИР'!$B$36+AK724*'"Вес" ПИР'!$B$37+AM724*'"Вес" ПИР'!$B$38+AO724*'"Вес" ПИР'!$B$39+AQ724*'"Вес" ПИР'!$B$40+AS724*'"Вес" ПИР'!$B$41+AU724*'"Вес" ПИР'!$B$42+AW724*'"Вес" ПИР'!$B$43+AY724*'"Вес" ПИР'!$B$44+BA724*'"Вес" ПИР'!$B$45)/100</f>
        <v>0</v>
      </c>
      <c r="BC724" s="39" t="s">
        <v>420</v>
      </c>
      <c r="BD724" s="39"/>
      <c r="BE724" s="39" t="s">
        <v>420</v>
      </c>
      <c r="BF724" s="57"/>
      <c r="BG724" s="72">
        <f>(BD724*'"Вес" ПИР'!$B$50+BF724*'"Вес" ПИР'!$B$51)/100</f>
        <v>0</v>
      </c>
      <c r="BH724" s="39"/>
      <c r="BI724" s="72">
        <v>0</v>
      </c>
      <c r="BJ724" s="39"/>
      <c r="BK724" s="58">
        <v>46266</v>
      </c>
      <c r="BL724" s="38">
        <f>(S724*'"Вес" ПИР'!$B$3+X724*'"Вес" ПИР'!$B$4+AG724*'"Вес" ПИР'!$B$5+BB724*'"Вес" ПИР'!$B$6+BG724*'"Вес" ПИР'!$B$7+BI724*'"Вес" ПИР'!$B$8)/100</f>
        <v>0</v>
      </c>
    </row>
    <row r="725" spans="1:64" ht="42">
      <c r="A725" s="54"/>
      <c r="B725" s="54">
        <v>2026</v>
      </c>
      <c r="C725" s="39" t="s">
        <v>413</v>
      </c>
      <c r="D725" s="39">
        <v>355651100</v>
      </c>
      <c r="E725" s="39" t="s">
        <v>1207</v>
      </c>
      <c r="F725" s="39" t="s">
        <v>1282</v>
      </c>
      <c r="G725" s="39" t="s">
        <v>1291</v>
      </c>
      <c r="H725" s="39" t="s">
        <v>1292</v>
      </c>
      <c r="I725" s="39" t="s">
        <v>418</v>
      </c>
      <c r="J725" s="39"/>
      <c r="K725" s="39" t="s">
        <v>420</v>
      </c>
      <c r="L725" s="39"/>
      <c r="M725" s="39" t="s">
        <v>443</v>
      </c>
      <c r="N725" s="39"/>
      <c r="O725" s="39" t="s">
        <v>420</v>
      </c>
      <c r="P725" s="39"/>
      <c r="Q725" s="39" t="s">
        <v>420</v>
      </c>
      <c r="R725" s="39"/>
      <c r="S725" s="38">
        <f>(J725*'"Вес" ПИР'!$B$13+L725*'"Вес" ПИР'!$B$14+N725*'"Вес" ПИР'!$B$15+P725*'"Вес" ПИР'!$B$16+R725*'"Вес" ПИР'!$B$17)/100</f>
        <v>0</v>
      </c>
      <c r="T725" s="39" t="s">
        <v>127</v>
      </c>
      <c r="U725" s="39"/>
      <c r="V725" s="39" t="s">
        <v>127</v>
      </c>
      <c r="W725" s="39"/>
      <c r="X725" s="72">
        <f>(U725*'"Вес" ПИР'!$B$22+W725*'"Вес" ПИР'!$B$23)/100</f>
        <v>0</v>
      </c>
      <c r="Y725" s="39"/>
      <c r="Z725" s="39"/>
      <c r="AA725" s="39"/>
      <c r="AB725" s="39"/>
      <c r="AC725" s="39"/>
      <c r="AD725" s="39"/>
      <c r="AE725" s="39"/>
      <c r="AF725" s="39"/>
      <c r="AG725" s="38">
        <f>(Z725*'"Вес" ПИР'!$B$28+AB725*'"Вес" ПИР'!$B$29+AD725*'"Вес" ПИР'!$B$30+AF725*'"Вес" ПИР'!$B$31)/100</f>
        <v>0</v>
      </c>
      <c r="AH725" s="39"/>
      <c r="AI725" s="39"/>
      <c r="AJ725" s="39"/>
      <c r="AK725" s="39"/>
      <c r="AL725" s="39"/>
      <c r="AM725" s="39"/>
      <c r="AN725" s="39"/>
      <c r="AO725" s="39"/>
      <c r="AP725" s="39" t="s">
        <v>420</v>
      </c>
      <c r="AQ725" s="39"/>
      <c r="AR725" s="39" t="s">
        <v>420</v>
      </c>
      <c r="AS725" s="39"/>
      <c r="AT725" s="39" t="s">
        <v>420</v>
      </c>
      <c r="AU725" s="39"/>
      <c r="AV725" s="39"/>
      <c r="AW725" s="39"/>
      <c r="AX725" s="39"/>
      <c r="AY725" s="39"/>
      <c r="AZ725" s="39"/>
      <c r="BA725" s="39"/>
      <c r="BB725" s="72">
        <f>(AI725*'"Вес" ПИР'!$B$36+AK725*'"Вес" ПИР'!$B$37+AM725*'"Вес" ПИР'!$B$38+AO725*'"Вес" ПИР'!$B$39+AQ725*'"Вес" ПИР'!$B$40+AS725*'"Вес" ПИР'!$B$41+AU725*'"Вес" ПИР'!$B$42+AW725*'"Вес" ПИР'!$B$43+AY725*'"Вес" ПИР'!$B$44+BA725*'"Вес" ПИР'!$B$45)/100</f>
        <v>0</v>
      </c>
      <c r="BC725" s="39" t="s">
        <v>420</v>
      </c>
      <c r="BD725" s="39"/>
      <c r="BE725" s="39" t="s">
        <v>420</v>
      </c>
      <c r="BF725" s="57"/>
      <c r="BG725" s="72">
        <f>(BD725*'"Вес" ПИР'!$B$50+BF725*'"Вес" ПИР'!$B$51)/100</f>
        <v>0</v>
      </c>
      <c r="BH725" s="39"/>
      <c r="BI725" s="72">
        <v>0</v>
      </c>
      <c r="BJ725" s="39"/>
      <c r="BK725" s="58">
        <v>46266</v>
      </c>
      <c r="BL725" s="38">
        <f>(S725*'"Вес" ПИР'!$B$3+X725*'"Вес" ПИР'!$B$4+AG725*'"Вес" ПИР'!$B$5+BB725*'"Вес" ПИР'!$B$6+BG725*'"Вес" ПИР'!$B$7+BI725*'"Вес" ПИР'!$B$8)/100</f>
        <v>0</v>
      </c>
    </row>
    <row r="726" spans="1:64" ht="42">
      <c r="A726" s="54"/>
      <c r="B726" s="54">
        <v>2026</v>
      </c>
      <c r="C726" s="39" t="s">
        <v>413</v>
      </c>
      <c r="D726" s="39">
        <v>355655100</v>
      </c>
      <c r="E726" s="39" t="s">
        <v>1207</v>
      </c>
      <c r="F726" s="39" t="s">
        <v>1282</v>
      </c>
      <c r="G726" s="39" t="s">
        <v>1293</v>
      </c>
      <c r="H726" s="39" t="s">
        <v>1141</v>
      </c>
      <c r="I726" s="39" t="s">
        <v>418</v>
      </c>
      <c r="J726" s="39"/>
      <c r="K726" s="39" t="s">
        <v>420</v>
      </c>
      <c r="L726" s="39"/>
      <c r="M726" s="39" t="s">
        <v>443</v>
      </c>
      <c r="N726" s="39"/>
      <c r="O726" s="39" t="s">
        <v>420</v>
      </c>
      <c r="P726" s="39"/>
      <c r="Q726" s="39" t="s">
        <v>420</v>
      </c>
      <c r="R726" s="39"/>
      <c r="S726" s="38">
        <f>(J726*'"Вес" ПИР'!$B$13+L726*'"Вес" ПИР'!$B$14+N726*'"Вес" ПИР'!$B$15+P726*'"Вес" ПИР'!$B$16+R726*'"Вес" ПИР'!$B$17)/100</f>
        <v>0</v>
      </c>
      <c r="T726" s="39" t="s">
        <v>127</v>
      </c>
      <c r="U726" s="39"/>
      <c r="V726" s="39" t="s">
        <v>127</v>
      </c>
      <c r="W726" s="39"/>
      <c r="X726" s="72">
        <f>(U726*'"Вес" ПИР'!$B$22+W726*'"Вес" ПИР'!$B$23)/100</f>
        <v>0</v>
      </c>
      <c r="Y726" s="39"/>
      <c r="Z726" s="39"/>
      <c r="AA726" s="39"/>
      <c r="AB726" s="39"/>
      <c r="AC726" s="39"/>
      <c r="AD726" s="39"/>
      <c r="AE726" s="39"/>
      <c r="AF726" s="39"/>
      <c r="AG726" s="38">
        <f>(Z726*'"Вес" ПИР'!$B$28+AB726*'"Вес" ПИР'!$B$29+AD726*'"Вес" ПИР'!$B$30+AF726*'"Вес" ПИР'!$B$31)/100</f>
        <v>0</v>
      </c>
      <c r="AH726" s="39"/>
      <c r="AI726" s="39"/>
      <c r="AJ726" s="39"/>
      <c r="AK726" s="39"/>
      <c r="AL726" s="39"/>
      <c r="AM726" s="39"/>
      <c r="AN726" s="39"/>
      <c r="AO726" s="39"/>
      <c r="AP726" s="39" t="s">
        <v>420</v>
      </c>
      <c r="AQ726" s="39"/>
      <c r="AR726" s="39" t="s">
        <v>420</v>
      </c>
      <c r="AS726" s="39"/>
      <c r="AT726" s="39" t="s">
        <v>420</v>
      </c>
      <c r="AU726" s="39"/>
      <c r="AV726" s="39"/>
      <c r="AW726" s="39"/>
      <c r="AX726" s="39"/>
      <c r="AY726" s="39"/>
      <c r="AZ726" s="39"/>
      <c r="BA726" s="39"/>
      <c r="BB726" s="72">
        <f>(AI726*'"Вес" ПИР'!$B$36+AK726*'"Вес" ПИР'!$B$37+AM726*'"Вес" ПИР'!$B$38+AO726*'"Вес" ПИР'!$B$39+AQ726*'"Вес" ПИР'!$B$40+AS726*'"Вес" ПИР'!$B$41+AU726*'"Вес" ПИР'!$B$42+AW726*'"Вес" ПИР'!$B$43+AY726*'"Вес" ПИР'!$B$44+BA726*'"Вес" ПИР'!$B$45)/100</f>
        <v>0</v>
      </c>
      <c r="BC726" s="39" t="s">
        <v>420</v>
      </c>
      <c r="BD726" s="39"/>
      <c r="BE726" s="39" t="s">
        <v>420</v>
      </c>
      <c r="BF726" s="57"/>
      <c r="BG726" s="72">
        <f>(BD726*'"Вес" ПИР'!$B$50+BF726*'"Вес" ПИР'!$B$51)/100</f>
        <v>0</v>
      </c>
      <c r="BH726" s="39"/>
      <c r="BI726" s="72">
        <v>0</v>
      </c>
      <c r="BJ726" s="39"/>
      <c r="BK726" s="58">
        <v>46266</v>
      </c>
      <c r="BL726" s="38">
        <f>(S726*'"Вес" ПИР'!$B$3+X726*'"Вес" ПИР'!$B$4+AG726*'"Вес" ПИР'!$B$5+BB726*'"Вес" ПИР'!$B$6+BG726*'"Вес" ПИР'!$B$7+BI726*'"Вес" ПИР'!$B$8)/100</f>
        <v>0</v>
      </c>
    </row>
    <row r="727" spans="1:64" ht="42">
      <c r="A727" s="54"/>
      <c r="B727" s="54">
        <v>2026</v>
      </c>
      <c r="C727" s="39" t="s">
        <v>413</v>
      </c>
      <c r="D727" s="39">
        <v>353263100</v>
      </c>
      <c r="E727" s="39" t="s">
        <v>1207</v>
      </c>
      <c r="F727" s="39" t="s">
        <v>1208</v>
      </c>
      <c r="G727" s="39" t="s">
        <v>1209</v>
      </c>
      <c r="H727" s="39" t="s">
        <v>1294</v>
      </c>
      <c r="I727" s="39" t="s">
        <v>418</v>
      </c>
      <c r="J727" s="39"/>
      <c r="K727" s="39" t="s">
        <v>420</v>
      </c>
      <c r="L727" s="39"/>
      <c r="M727" s="39" t="s">
        <v>443</v>
      </c>
      <c r="N727" s="39"/>
      <c r="O727" s="39" t="s">
        <v>420</v>
      </c>
      <c r="P727" s="39"/>
      <c r="Q727" s="39" t="s">
        <v>420</v>
      </c>
      <c r="R727" s="39"/>
      <c r="S727" s="38">
        <f>(J727*'"Вес" ПИР'!$B$13+L727*'"Вес" ПИР'!$B$14+N727*'"Вес" ПИР'!$B$15+P727*'"Вес" ПИР'!$B$16+R727*'"Вес" ПИР'!$B$17)/100</f>
        <v>0</v>
      </c>
      <c r="T727" s="39" t="s">
        <v>127</v>
      </c>
      <c r="U727" s="39"/>
      <c r="V727" s="39" t="s">
        <v>127</v>
      </c>
      <c r="W727" s="39"/>
      <c r="X727" s="72">
        <f>(U727*'"Вес" ПИР'!$B$22+W727*'"Вес" ПИР'!$B$23)/100</f>
        <v>0</v>
      </c>
      <c r="Y727" s="39"/>
      <c r="Z727" s="39"/>
      <c r="AA727" s="39"/>
      <c r="AB727" s="39"/>
      <c r="AC727" s="39"/>
      <c r="AD727" s="39"/>
      <c r="AE727" s="39"/>
      <c r="AF727" s="39"/>
      <c r="AG727" s="38">
        <f>(Z727*'"Вес" ПИР'!$B$28+AB727*'"Вес" ПИР'!$B$29+AD727*'"Вес" ПИР'!$B$30+AF727*'"Вес" ПИР'!$B$31)/100</f>
        <v>0</v>
      </c>
      <c r="AH727" s="39"/>
      <c r="AI727" s="39"/>
      <c r="AJ727" s="39"/>
      <c r="AK727" s="39"/>
      <c r="AL727" s="39"/>
      <c r="AM727" s="39"/>
      <c r="AN727" s="39"/>
      <c r="AO727" s="39"/>
      <c r="AP727" s="39" t="s">
        <v>420</v>
      </c>
      <c r="AQ727" s="39"/>
      <c r="AR727" s="39" t="s">
        <v>420</v>
      </c>
      <c r="AS727" s="39"/>
      <c r="AT727" s="39" t="s">
        <v>420</v>
      </c>
      <c r="AU727" s="39"/>
      <c r="AV727" s="39"/>
      <c r="AW727" s="39"/>
      <c r="AX727" s="39"/>
      <c r="AY727" s="39"/>
      <c r="AZ727" s="39"/>
      <c r="BA727" s="39"/>
      <c r="BB727" s="72">
        <f>(AI727*'"Вес" ПИР'!$B$36+AK727*'"Вес" ПИР'!$B$37+AM727*'"Вес" ПИР'!$B$38+AO727*'"Вес" ПИР'!$B$39+AQ727*'"Вес" ПИР'!$B$40+AS727*'"Вес" ПИР'!$B$41+AU727*'"Вес" ПИР'!$B$42+AW727*'"Вес" ПИР'!$B$43+AY727*'"Вес" ПИР'!$B$44+BA727*'"Вес" ПИР'!$B$45)/100</f>
        <v>0</v>
      </c>
      <c r="BC727" s="39" t="s">
        <v>420</v>
      </c>
      <c r="BD727" s="39"/>
      <c r="BE727" s="39" t="s">
        <v>420</v>
      </c>
      <c r="BF727" s="57"/>
      <c r="BG727" s="72">
        <f>(BD727*'"Вес" ПИР'!$B$50+BF727*'"Вес" ПИР'!$B$51)/100</f>
        <v>0</v>
      </c>
      <c r="BH727" s="39"/>
      <c r="BI727" s="72">
        <v>0</v>
      </c>
      <c r="BJ727" s="39"/>
      <c r="BK727" s="58">
        <v>46266</v>
      </c>
      <c r="BL727" s="38">
        <f>(S727*'"Вес" ПИР'!$B$3+X727*'"Вес" ПИР'!$B$4+AG727*'"Вес" ПИР'!$B$5+BB727*'"Вес" ПИР'!$B$6+BG727*'"Вес" ПИР'!$B$7+BI727*'"Вес" ПИР'!$B$8)/100</f>
        <v>0</v>
      </c>
    </row>
    <row r="728" spans="1:64" ht="42">
      <c r="A728" s="54"/>
      <c r="B728" s="54">
        <v>2026</v>
      </c>
      <c r="C728" s="39" t="s">
        <v>413</v>
      </c>
      <c r="D728" s="39">
        <v>354053300</v>
      </c>
      <c r="E728" s="39" t="s">
        <v>1207</v>
      </c>
      <c r="F728" s="39" t="s">
        <v>1231</v>
      </c>
      <c r="G728" s="39" t="s">
        <v>1295</v>
      </c>
      <c r="H728" s="39" t="s">
        <v>1296</v>
      </c>
      <c r="I728" s="39" t="s">
        <v>418</v>
      </c>
      <c r="J728" s="39"/>
      <c r="K728" s="39" t="s">
        <v>420</v>
      </c>
      <c r="L728" s="39"/>
      <c r="M728" s="39" t="s">
        <v>443</v>
      </c>
      <c r="N728" s="39"/>
      <c r="O728" s="39" t="s">
        <v>420</v>
      </c>
      <c r="P728" s="39"/>
      <c r="Q728" s="39" t="s">
        <v>420</v>
      </c>
      <c r="R728" s="39"/>
      <c r="S728" s="38">
        <f>(J728*'"Вес" ПИР'!$B$13+L728*'"Вес" ПИР'!$B$14+N728*'"Вес" ПИР'!$B$15+P728*'"Вес" ПИР'!$B$16+R728*'"Вес" ПИР'!$B$17)/100</f>
        <v>0</v>
      </c>
      <c r="T728" s="39" t="s">
        <v>135</v>
      </c>
      <c r="U728" s="39"/>
      <c r="V728" s="39" t="s">
        <v>135</v>
      </c>
      <c r="W728" s="39"/>
      <c r="X728" s="72">
        <f>(U728*'"Вес" ПИР'!$B$22+W728*'"Вес" ПИР'!$B$23)/100</f>
        <v>0</v>
      </c>
      <c r="Y728" s="39"/>
      <c r="Z728" s="39"/>
      <c r="AA728" s="39"/>
      <c r="AB728" s="39"/>
      <c r="AC728" s="39"/>
      <c r="AD728" s="39"/>
      <c r="AE728" s="39"/>
      <c r="AF728" s="39"/>
      <c r="AG728" s="38">
        <f>(Z728*'"Вес" ПИР'!$B$28+AB728*'"Вес" ПИР'!$B$29+AD728*'"Вес" ПИР'!$B$30+AF728*'"Вес" ПИР'!$B$31)/100</f>
        <v>0</v>
      </c>
      <c r="AH728" s="39"/>
      <c r="AI728" s="39"/>
      <c r="AJ728" s="39"/>
      <c r="AK728" s="39"/>
      <c r="AL728" s="39"/>
      <c r="AM728" s="39"/>
      <c r="AN728" s="39"/>
      <c r="AO728" s="39"/>
      <c r="AP728" s="39" t="s">
        <v>420</v>
      </c>
      <c r="AQ728" s="39"/>
      <c r="AR728" s="39" t="s">
        <v>420</v>
      </c>
      <c r="AS728" s="39"/>
      <c r="AT728" s="39" t="s">
        <v>420</v>
      </c>
      <c r="AU728" s="39"/>
      <c r="AV728" s="39"/>
      <c r="AW728" s="39"/>
      <c r="AX728" s="39"/>
      <c r="AY728" s="39"/>
      <c r="AZ728" s="39"/>
      <c r="BA728" s="39"/>
      <c r="BB728" s="72">
        <f>(AI728*'"Вес" ПИР'!$B$36+AK728*'"Вес" ПИР'!$B$37+AM728*'"Вес" ПИР'!$B$38+AO728*'"Вес" ПИР'!$B$39+AQ728*'"Вес" ПИР'!$B$40+AS728*'"Вес" ПИР'!$B$41+AU728*'"Вес" ПИР'!$B$42+AW728*'"Вес" ПИР'!$B$43+AY728*'"Вес" ПИР'!$B$44+BA728*'"Вес" ПИР'!$B$45)/100</f>
        <v>0</v>
      </c>
      <c r="BC728" s="39" t="s">
        <v>420</v>
      </c>
      <c r="BD728" s="39"/>
      <c r="BE728" s="39" t="s">
        <v>420</v>
      </c>
      <c r="BF728" s="57"/>
      <c r="BG728" s="72">
        <f>(BD728*'"Вес" ПИР'!$B$50+BF728*'"Вес" ПИР'!$B$51)/100</f>
        <v>0</v>
      </c>
      <c r="BH728" s="39"/>
      <c r="BI728" s="72">
        <v>0</v>
      </c>
      <c r="BJ728" s="39"/>
      <c r="BK728" s="58">
        <v>46266</v>
      </c>
      <c r="BL728" s="38">
        <f>(S728*'"Вес" ПИР'!$B$3+X728*'"Вес" ПИР'!$B$4+AG728*'"Вес" ПИР'!$B$5+BB728*'"Вес" ПИР'!$B$6+BG728*'"Вес" ПИР'!$B$7+BI728*'"Вес" ПИР'!$B$8)/100</f>
        <v>0</v>
      </c>
    </row>
    <row r="729" spans="1:64" ht="42">
      <c r="A729" s="54"/>
      <c r="B729" s="54">
        <v>2026</v>
      </c>
      <c r="C729" s="39" t="s">
        <v>413</v>
      </c>
      <c r="D729" s="39">
        <v>354055300</v>
      </c>
      <c r="E729" s="39" t="s">
        <v>1207</v>
      </c>
      <c r="F729" s="39" t="s">
        <v>1231</v>
      </c>
      <c r="G729" s="39" t="s">
        <v>1297</v>
      </c>
      <c r="H729" s="39" t="s">
        <v>1298</v>
      </c>
      <c r="I729" s="39" t="s">
        <v>418</v>
      </c>
      <c r="J729" s="39"/>
      <c r="K729" s="39" t="s">
        <v>420</v>
      </c>
      <c r="L729" s="39"/>
      <c r="M729" s="39" t="s">
        <v>443</v>
      </c>
      <c r="N729" s="39"/>
      <c r="O729" s="39" t="s">
        <v>420</v>
      </c>
      <c r="P729" s="39"/>
      <c r="Q729" s="39" t="s">
        <v>420</v>
      </c>
      <c r="R729" s="39"/>
      <c r="S729" s="38">
        <f>(J729*'"Вес" ПИР'!$B$13+L729*'"Вес" ПИР'!$B$14+N729*'"Вес" ПИР'!$B$15+P729*'"Вес" ПИР'!$B$16+R729*'"Вес" ПИР'!$B$17)/100</f>
        <v>0</v>
      </c>
      <c r="T729" s="39" t="s">
        <v>135</v>
      </c>
      <c r="U729" s="39"/>
      <c r="V729" s="39" t="s">
        <v>135</v>
      </c>
      <c r="W729" s="39"/>
      <c r="X729" s="72">
        <f>(U729*'"Вес" ПИР'!$B$22+W729*'"Вес" ПИР'!$B$23)/100</f>
        <v>0</v>
      </c>
      <c r="Y729" s="39"/>
      <c r="Z729" s="39"/>
      <c r="AA729" s="39"/>
      <c r="AB729" s="39"/>
      <c r="AC729" s="39"/>
      <c r="AD729" s="39"/>
      <c r="AE729" s="39"/>
      <c r="AF729" s="39"/>
      <c r="AG729" s="38">
        <f>(Z729*'"Вес" ПИР'!$B$28+AB729*'"Вес" ПИР'!$B$29+AD729*'"Вес" ПИР'!$B$30+AF729*'"Вес" ПИР'!$B$31)/100</f>
        <v>0</v>
      </c>
      <c r="AH729" s="39"/>
      <c r="AI729" s="39"/>
      <c r="AJ729" s="39"/>
      <c r="AK729" s="39"/>
      <c r="AL729" s="39"/>
      <c r="AM729" s="39"/>
      <c r="AN729" s="39"/>
      <c r="AO729" s="39"/>
      <c r="AP729" s="39" t="s">
        <v>420</v>
      </c>
      <c r="AQ729" s="39"/>
      <c r="AR729" s="39" t="s">
        <v>420</v>
      </c>
      <c r="AS729" s="39"/>
      <c r="AT729" s="39" t="s">
        <v>420</v>
      </c>
      <c r="AU729" s="39"/>
      <c r="AV729" s="39"/>
      <c r="AW729" s="39"/>
      <c r="AX729" s="39"/>
      <c r="AY729" s="39"/>
      <c r="AZ729" s="39"/>
      <c r="BA729" s="39"/>
      <c r="BB729" s="72">
        <f>(AI729*'"Вес" ПИР'!$B$36+AK729*'"Вес" ПИР'!$B$37+AM729*'"Вес" ПИР'!$B$38+AO729*'"Вес" ПИР'!$B$39+AQ729*'"Вес" ПИР'!$B$40+AS729*'"Вес" ПИР'!$B$41+AU729*'"Вес" ПИР'!$B$42+AW729*'"Вес" ПИР'!$B$43+AY729*'"Вес" ПИР'!$B$44+BA729*'"Вес" ПИР'!$B$45)/100</f>
        <v>0</v>
      </c>
      <c r="BC729" s="39" t="s">
        <v>420</v>
      </c>
      <c r="BD729" s="39"/>
      <c r="BE729" s="39" t="s">
        <v>420</v>
      </c>
      <c r="BF729" s="57"/>
      <c r="BG729" s="72">
        <f>(BD729*'"Вес" ПИР'!$B$50+BF729*'"Вес" ПИР'!$B$51)/100</f>
        <v>0</v>
      </c>
      <c r="BH729" s="39"/>
      <c r="BI729" s="72">
        <v>0</v>
      </c>
      <c r="BJ729" s="39"/>
      <c r="BK729" s="58">
        <v>46266</v>
      </c>
      <c r="BL729" s="38">
        <f>(S729*'"Вес" ПИР'!$B$3+X729*'"Вес" ПИР'!$B$4+AG729*'"Вес" ПИР'!$B$5+BB729*'"Вес" ПИР'!$B$6+BG729*'"Вес" ПИР'!$B$7+BI729*'"Вес" ПИР'!$B$8)/100</f>
        <v>0</v>
      </c>
    </row>
    <row r="730" spans="1:64" ht="42">
      <c r="A730" s="54"/>
      <c r="B730" s="54">
        <v>2026</v>
      </c>
      <c r="C730" s="39" t="s">
        <v>413</v>
      </c>
      <c r="D730" s="39">
        <v>354059100</v>
      </c>
      <c r="E730" s="39" t="s">
        <v>1207</v>
      </c>
      <c r="F730" s="39" t="s">
        <v>1231</v>
      </c>
      <c r="G730" s="39"/>
      <c r="H730" s="39" t="s">
        <v>1299</v>
      </c>
      <c r="I730" s="39" t="s">
        <v>418</v>
      </c>
      <c r="J730" s="39"/>
      <c r="K730" s="39" t="s">
        <v>420</v>
      </c>
      <c r="L730" s="39"/>
      <c r="M730" s="39" t="s">
        <v>443</v>
      </c>
      <c r="N730" s="39"/>
      <c r="O730" s="39" t="s">
        <v>420</v>
      </c>
      <c r="P730" s="39"/>
      <c r="Q730" s="39" t="s">
        <v>420</v>
      </c>
      <c r="R730" s="39"/>
      <c r="S730" s="38">
        <f>(J730*'"Вес" ПИР'!$B$13+L730*'"Вес" ПИР'!$B$14+N730*'"Вес" ПИР'!$B$15+P730*'"Вес" ПИР'!$B$16+R730*'"Вес" ПИР'!$B$17)/100</f>
        <v>0</v>
      </c>
      <c r="T730" s="39" t="s">
        <v>135</v>
      </c>
      <c r="U730" s="39"/>
      <c r="V730" s="39" t="s">
        <v>135</v>
      </c>
      <c r="W730" s="39"/>
      <c r="X730" s="72">
        <f>(U730*'"Вес" ПИР'!$B$22+W730*'"Вес" ПИР'!$B$23)/100</f>
        <v>0</v>
      </c>
      <c r="Y730" s="39"/>
      <c r="Z730" s="39"/>
      <c r="AA730" s="39"/>
      <c r="AB730" s="39"/>
      <c r="AC730" s="39"/>
      <c r="AD730" s="39"/>
      <c r="AE730" s="39"/>
      <c r="AF730" s="39"/>
      <c r="AG730" s="38">
        <f>(Z730*'"Вес" ПИР'!$B$28+AB730*'"Вес" ПИР'!$B$29+AD730*'"Вес" ПИР'!$B$30+AF730*'"Вес" ПИР'!$B$31)/100</f>
        <v>0</v>
      </c>
      <c r="AH730" s="39"/>
      <c r="AI730" s="39"/>
      <c r="AJ730" s="39"/>
      <c r="AK730" s="39"/>
      <c r="AL730" s="39"/>
      <c r="AM730" s="39"/>
      <c r="AN730" s="39"/>
      <c r="AO730" s="39"/>
      <c r="AP730" s="39" t="s">
        <v>420</v>
      </c>
      <c r="AQ730" s="39"/>
      <c r="AR730" s="39" t="s">
        <v>420</v>
      </c>
      <c r="AS730" s="39"/>
      <c r="AT730" s="39" t="s">
        <v>420</v>
      </c>
      <c r="AU730" s="39"/>
      <c r="AV730" s="39"/>
      <c r="AW730" s="39"/>
      <c r="AX730" s="39"/>
      <c r="AY730" s="39"/>
      <c r="AZ730" s="39"/>
      <c r="BA730" s="39"/>
      <c r="BB730" s="72">
        <f>(AI730*'"Вес" ПИР'!$B$36+AK730*'"Вес" ПИР'!$B$37+AM730*'"Вес" ПИР'!$B$38+AO730*'"Вес" ПИР'!$B$39+AQ730*'"Вес" ПИР'!$B$40+AS730*'"Вес" ПИР'!$B$41+AU730*'"Вес" ПИР'!$B$42+AW730*'"Вес" ПИР'!$B$43+AY730*'"Вес" ПИР'!$B$44+BA730*'"Вес" ПИР'!$B$45)/100</f>
        <v>0</v>
      </c>
      <c r="BC730" s="39" t="s">
        <v>420</v>
      </c>
      <c r="BD730" s="39"/>
      <c r="BE730" s="39" t="s">
        <v>420</v>
      </c>
      <c r="BF730" s="57"/>
      <c r="BG730" s="72">
        <f>(BD730*'"Вес" ПИР'!$B$50+BF730*'"Вес" ПИР'!$B$51)/100</f>
        <v>0</v>
      </c>
      <c r="BH730" s="39"/>
      <c r="BI730" s="72">
        <v>0</v>
      </c>
      <c r="BJ730" s="39"/>
      <c r="BK730" s="58">
        <v>46266</v>
      </c>
      <c r="BL730" s="38">
        <f>(S730*'"Вес" ПИР'!$B$3+X730*'"Вес" ПИР'!$B$4+AG730*'"Вес" ПИР'!$B$5+BB730*'"Вес" ПИР'!$B$6+BG730*'"Вес" ПИР'!$B$7+BI730*'"Вес" ПИР'!$B$8)/100</f>
        <v>0</v>
      </c>
    </row>
    <row r="731" spans="1:64" ht="42">
      <c r="A731" s="54"/>
      <c r="B731" s="54">
        <v>2026</v>
      </c>
      <c r="C731" s="39" t="s">
        <v>413</v>
      </c>
      <c r="D731" s="39">
        <v>354083300</v>
      </c>
      <c r="E731" s="39" t="s">
        <v>1207</v>
      </c>
      <c r="F731" s="39" t="s">
        <v>1231</v>
      </c>
      <c r="G731" s="39" t="s">
        <v>1300</v>
      </c>
      <c r="H731" s="39" t="s">
        <v>1301</v>
      </c>
      <c r="I731" s="39" t="s">
        <v>418</v>
      </c>
      <c r="J731" s="39"/>
      <c r="K731" s="39" t="s">
        <v>420</v>
      </c>
      <c r="L731" s="39"/>
      <c r="M731" s="39" t="s">
        <v>443</v>
      </c>
      <c r="N731" s="39"/>
      <c r="O731" s="39" t="s">
        <v>420</v>
      </c>
      <c r="P731" s="39"/>
      <c r="Q731" s="39" t="s">
        <v>420</v>
      </c>
      <c r="R731" s="39"/>
      <c r="S731" s="38">
        <f>(J731*'"Вес" ПИР'!$B$13+L731*'"Вес" ПИР'!$B$14+N731*'"Вес" ПИР'!$B$15+P731*'"Вес" ПИР'!$B$16+R731*'"Вес" ПИР'!$B$17)/100</f>
        <v>0</v>
      </c>
      <c r="T731" s="39" t="s">
        <v>135</v>
      </c>
      <c r="U731" s="39"/>
      <c r="V731" s="39" t="s">
        <v>135</v>
      </c>
      <c r="W731" s="39"/>
      <c r="X731" s="72">
        <f>(U731*'"Вес" ПИР'!$B$22+W731*'"Вес" ПИР'!$B$23)/100</f>
        <v>0</v>
      </c>
      <c r="Y731" s="39"/>
      <c r="Z731" s="39"/>
      <c r="AA731" s="39"/>
      <c r="AB731" s="39"/>
      <c r="AC731" s="39"/>
      <c r="AD731" s="39"/>
      <c r="AE731" s="39"/>
      <c r="AF731" s="39"/>
      <c r="AG731" s="38">
        <f>(Z731*'"Вес" ПИР'!$B$28+AB731*'"Вес" ПИР'!$B$29+AD731*'"Вес" ПИР'!$B$30+AF731*'"Вес" ПИР'!$B$31)/100</f>
        <v>0</v>
      </c>
      <c r="AH731" s="39"/>
      <c r="AI731" s="39"/>
      <c r="AJ731" s="39"/>
      <c r="AK731" s="39"/>
      <c r="AL731" s="39"/>
      <c r="AM731" s="39"/>
      <c r="AN731" s="39"/>
      <c r="AO731" s="39"/>
      <c r="AP731" s="39" t="s">
        <v>420</v>
      </c>
      <c r="AQ731" s="39"/>
      <c r="AR731" s="39" t="s">
        <v>420</v>
      </c>
      <c r="AS731" s="39"/>
      <c r="AT731" s="39" t="s">
        <v>420</v>
      </c>
      <c r="AU731" s="39"/>
      <c r="AV731" s="39"/>
      <c r="AW731" s="39"/>
      <c r="AX731" s="39"/>
      <c r="AY731" s="39"/>
      <c r="AZ731" s="39"/>
      <c r="BA731" s="39"/>
      <c r="BB731" s="72">
        <f>(AI731*'"Вес" ПИР'!$B$36+AK731*'"Вес" ПИР'!$B$37+AM731*'"Вес" ПИР'!$B$38+AO731*'"Вес" ПИР'!$B$39+AQ731*'"Вес" ПИР'!$B$40+AS731*'"Вес" ПИР'!$B$41+AU731*'"Вес" ПИР'!$B$42+AW731*'"Вес" ПИР'!$B$43+AY731*'"Вес" ПИР'!$B$44+BA731*'"Вес" ПИР'!$B$45)/100</f>
        <v>0</v>
      </c>
      <c r="BC731" s="39" t="s">
        <v>420</v>
      </c>
      <c r="BD731" s="39"/>
      <c r="BE731" s="39" t="s">
        <v>420</v>
      </c>
      <c r="BF731" s="57"/>
      <c r="BG731" s="72">
        <f>(BD731*'"Вес" ПИР'!$B$50+BF731*'"Вес" ПИР'!$B$51)/100</f>
        <v>0</v>
      </c>
      <c r="BH731" s="39"/>
      <c r="BI731" s="72">
        <v>0</v>
      </c>
      <c r="BJ731" s="39"/>
      <c r="BK731" s="58">
        <v>46266</v>
      </c>
      <c r="BL731" s="38">
        <f>(S731*'"Вес" ПИР'!$B$3+X731*'"Вес" ПИР'!$B$4+AG731*'"Вес" ПИР'!$B$5+BB731*'"Вес" ПИР'!$B$6+BG731*'"Вес" ПИР'!$B$7+BI731*'"Вес" ПИР'!$B$8)/100</f>
        <v>0</v>
      </c>
    </row>
    <row r="732" spans="1:64" ht="42">
      <c r="A732" s="54"/>
      <c r="B732" s="54">
        <v>2026</v>
      </c>
      <c r="C732" s="39" t="s">
        <v>413</v>
      </c>
      <c r="D732" s="39">
        <v>354087600</v>
      </c>
      <c r="E732" s="39" t="s">
        <v>1207</v>
      </c>
      <c r="F732" s="39" t="s">
        <v>1231</v>
      </c>
      <c r="G732" s="39" t="s">
        <v>1302</v>
      </c>
      <c r="H732" s="39" t="s">
        <v>1303</v>
      </c>
      <c r="I732" s="39" t="s">
        <v>418</v>
      </c>
      <c r="J732" s="39"/>
      <c r="K732" s="39" t="s">
        <v>420</v>
      </c>
      <c r="L732" s="39"/>
      <c r="M732" s="39" t="s">
        <v>443</v>
      </c>
      <c r="N732" s="39"/>
      <c r="O732" s="39" t="s">
        <v>420</v>
      </c>
      <c r="P732" s="39"/>
      <c r="Q732" s="39" t="s">
        <v>420</v>
      </c>
      <c r="R732" s="39"/>
      <c r="S732" s="38">
        <f>(J732*'"Вес" ПИР'!$B$13+L732*'"Вес" ПИР'!$B$14+N732*'"Вес" ПИР'!$B$15+P732*'"Вес" ПИР'!$B$16+R732*'"Вес" ПИР'!$B$17)/100</f>
        <v>0</v>
      </c>
      <c r="T732" s="39" t="s">
        <v>135</v>
      </c>
      <c r="U732" s="39"/>
      <c r="V732" s="39" t="s">
        <v>135</v>
      </c>
      <c r="W732" s="39"/>
      <c r="X732" s="72">
        <f>(U732*'"Вес" ПИР'!$B$22+W732*'"Вес" ПИР'!$B$23)/100</f>
        <v>0</v>
      </c>
      <c r="Y732" s="39"/>
      <c r="Z732" s="39"/>
      <c r="AA732" s="39"/>
      <c r="AB732" s="39"/>
      <c r="AC732" s="39"/>
      <c r="AD732" s="39"/>
      <c r="AE732" s="39"/>
      <c r="AF732" s="39"/>
      <c r="AG732" s="38">
        <f>(Z732*'"Вес" ПИР'!$B$28+AB732*'"Вес" ПИР'!$B$29+AD732*'"Вес" ПИР'!$B$30+AF732*'"Вес" ПИР'!$B$31)/100</f>
        <v>0</v>
      </c>
      <c r="AH732" s="39"/>
      <c r="AI732" s="39"/>
      <c r="AJ732" s="39"/>
      <c r="AK732" s="39"/>
      <c r="AL732" s="39"/>
      <c r="AM732" s="39"/>
      <c r="AN732" s="39"/>
      <c r="AO732" s="39"/>
      <c r="AP732" s="39" t="s">
        <v>420</v>
      </c>
      <c r="AQ732" s="39"/>
      <c r="AR732" s="39" t="s">
        <v>420</v>
      </c>
      <c r="AS732" s="39"/>
      <c r="AT732" s="39" t="s">
        <v>420</v>
      </c>
      <c r="AU732" s="39"/>
      <c r="AV732" s="39"/>
      <c r="AW732" s="39"/>
      <c r="AX732" s="39"/>
      <c r="AY732" s="39"/>
      <c r="AZ732" s="39"/>
      <c r="BA732" s="39"/>
      <c r="BB732" s="72">
        <f>(AI732*'"Вес" ПИР'!$B$36+AK732*'"Вес" ПИР'!$B$37+AM732*'"Вес" ПИР'!$B$38+AO732*'"Вес" ПИР'!$B$39+AQ732*'"Вес" ПИР'!$B$40+AS732*'"Вес" ПИР'!$B$41+AU732*'"Вес" ПИР'!$B$42+AW732*'"Вес" ПИР'!$B$43+AY732*'"Вес" ПИР'!$B$44+BA732*'"Вес" ПИР'!$B$45)/100</f>
        <v>0</v>
      </c>
      <c r="BC732" s="39" t="s">
        <v>420</v>
      </c>
      <c r="BD732" s="39"/>
      <c r="BE732" s="39" t="s">
        <v>420</v>
      </c>
      <c r="BF732" s="57"/>
      <c r="BG732" s="72">
        <f>(BD732*'"Вес" ПИР'!$B$50+BF732*'"Вес" ПИР'!$B$51)/100</f>
        <v>0</v>
      </c>
      <c r="BH732" s="39"/>
      <c r="BI732" s="72">
        <v>0</v>
      </c>
      <c r="BJ732" s="39"/>
      <c r="BK732" s="58">
        <v>46266</v>
      </c>
      <c r="BL732" s="38">
        <f>(S732*'"Вес" ПИР'!$B$3+X732*'"Вес" ПИР'!$B$4+AG732*'"Вес" ПИР'!$B$5+BB732*'"Вес" ПИР'!$B$6+BG732*'"Вес" ПИР'!$B$7+BI732*'"Вес" ПИР'!$B$8)/100</f>
        <v>0</v>
      </c>
    </row>
    <row r="733" spans="1:64" ht="42">
      <c r="A733" s="54"/>
      <c r="B733" s="54">
        <v>2026</v>
      </c>
      <c r="C733" s="39" t="s">
        <v>413</v>
      </c>
      <c r="D733" s="39">
        <v>353267800</v>
      </c>
      <c r="E733" s="39" t="s">
        <v>1207</v>
      </c>
      <c r="F733" s="39" t="s">
        <v>1208</v>
      </c>
      <c r="G733" s="39" t="s">
        <v>1147</v>
      </c>
      <c r="H733" s="39" t="s">
        <v>1304</v>
      </c>
      <c r="I733" s="39" t="s">
        <v>418</v>
      </c>
      <c r="J733" s="39"/>
      <c r="K733" s="39" t="s">
        <v>420</v>
      </c>
      <c r="L733" s="39"/>
      <c r="M733" s="39" t="s">
        <v>443</v>
      </c>
      <c r="N733" s="39"/>
      <c r="O733" s="39" t="s">
        <v>420</v>
      </c>
      <c r="P733" s="39"/>
      <c r="Q733" s="39" t="s">
        <v>420</v>
      </c>
      <c r="R733" s="39"/>
      <c r="S733" s="38">
        <f>(J733*'"Вес" ПИР'!$B$13+L733*'"Вес" ПИР'!$B$14+N733*'"Вес" ПИР'!$B$15+P733*'"Вес" ПИР'!$B$16+R733*'"Вес" ПИР'!$B$17)/100</f>
        <v>0</v>
      </c>
      <c r="T733" s="39" t="s">
        <v>127</v>
      </c>
      <c r="U733" s="39"/>
      <c r="V733" s="39" t="s">
        <v>127</v>
      </c>
      <c r="W733" s="39"/>
      <c r="X733" s="72">
        <f>(U733*'"Вес" ПИР'!$B$22+W733*'"Вес" ПИР'!$B$23)/100</f>
        <v>0</v>
      </c>
      <c r="Y733" s="39"/>
      <c r="Z733" s="39"/>
      <c r="AA733" s="39"/>
      <c r="AB733" s="39"/>
      <c r="AC733" s="39"/>
      <c r="AD733" s="39"/>
      <c r="AE733" s="39"/>
      <c r="AF733" s="39"/>
      <c r="AG733" s="38">
        <f>(Z733*'"Вес" ПИР'!$B$28+AB733*'"Вес" ПИР'!$B$29+AD733*'"Вес" ПИР'!$B$30+AF733*'"Вес" ПИР'!$B$31)/100</f>
        <v>0</v>
      </c>
      <c r="AH733" s="39"/>
      <c r="AI733" s="39"/>
      <c r="AJ733" s="39"/>
      <c r="AK733" s="39"/>
      <c r="AL733" s="39"/>
      <c r="AM733" s="39"/>
      <c r="AN733" s="39"/>
      <c r="AO733" s="39"/>
      <c r="AP733" s="39" t="s">
        <v>420</v>
      </c>
      <c r="AQ733" s="39"/>
      <c r="AR733" s="39" t="s">
        <v>420</v>
      </c>
      <c r="AS733" s="39"/>
      <c r="AT733" s="39" t="s">
        <v>420</v>
      </c>
      <c r="AU733" s="39"/>
      <c r="AV733" s="39"/>
      <c r="AW733" s="39"/>
      <c r="AX733" s="39"/>
      <c r="AY733" s="39"/>
      <c r="AZ733" s="39"/>
      <c r="BA733" s="39"/>
      <c r="BB733" s="72">
        <f>(AI733*'"Вес" ПИР'!$B$36+AK733*'"Вес" ПИР'!$B$37+AM733*'"Вес" ПИР'!$B$38+AO733*'"Вес" ПИР'!$B$39+AQ733*'"Вес" ПИР'!$B$40+AS733*'"Вес" ПИР'!$B$41+AU733*'"Вес" ПИР'!$B$42+AW733*'"Вес" ПИР'!$B$43+AY733*'"Вес" ПИР'!$B$44+BA733*'"Вес" ПИР'!$B$45)/100</f>
        <v>0</v>
      </c>
      <c r="BC733" s="39" t="s">
        <v>420</v>
      </c>
      <c r="BD733" s="39"/>
      <c r="BE733" s="39" t="s">
        <v>420</v>
      </c>
      <c r="BF733" s="57"/>
      <c r="BG733" s="72">
        <f>(BD733*'"Вес" ПИР'!$B$50+BF733*'"Вес" ПИР'!$B$51)/100</f>
        <v>0</v>
      </c>
      <c r="BH733" s="39"/>
      <c r="BI733" s="72">
        <v>0</v>
      </c>
      <c r="BJ733" s="39"/>
      <c r="BK733" s="58">
        <v>46266</v>
      </c>
      <c r="BL733" s="38">
        <f>(S733*'"Вес" ПИР'!$B$3+X733*'"Вес" ПИР'!$B$4+AG733*'"Вес" ПИР'!$B$5+BB733*'"Вес" ПИР'!$B$6+BG733*'"Вес" ПИР'!$B$7+BI733*'"Вес" ПИР'!$B$8)/100</f>
        <v>0</v>
      </c>
    </row>
    <row r="734" spans="1:64" ht="42">
      <c r="A734" s="54"/>
      <c r="B734" s="54">
        <v>2026</v>
      </c>
      <c r="C734" s="39" t="s">
        <v>413</v>
      </c>
      <c r="D734" s="39">
        <v>353249500</v>
      </c>
      <c r="E734" s="39" t="s">
        <v>1207</v>
      </c>
      <c r="F734" s="39" t="s">
        <v>1208</v>
      </c>
      <c r="G734" s="39" t="s">
        <v>1305</v>
      </c>
      <c r="H734" s="39" t="s">
        <v>1306</v>
      </c>
      <c r="I734" s="39" t="s">
        <v>418</v>
      </c>
      <c r="J734" s="39"/>
      <c r="K734" s="39" t="s">
        <v>420</v>
      </c>
      <c r="L734" s="39"/>
      <c r="M734" s="39" t="s">
        <v>443</v>
      </c>
      <c r="N734" s="39"/>
      <c r="O734" s="39" t="s">
        <v>420</v>
      </c>
      <c r="P734" s="39"/>
      <c r="Q734" s="39" t="s">
        <v>420</v>
      </c>
      <c r="R734" s="39"/>
      <c r="S734" s="38">
        <f>(J734*'"Вес" ПИР'!$B$13+L734*'"Вес" ПИР'!$B$14+N734*'"Вес" ПИР'!$B$15+P734*'"Вес" ПИР'!$B$16+R734*'"Вес" ПИР'!$B$17)/100</f>
        <v>0</v>
      </c>
      <c r="T734" s="39" t="s">
        <v>127</v>
      </c>
      <c r="U734" s="39"/>
      <c r="V734" s="39" t="s">
        <v>127</v>
      </c>
      <c r="W734" s="39"/>
      <c r="X734" s="72">
        <f>(U734*'"Вес" ПИР'!$B$22+W734*'"Вес" ПИР'!$B$23)/100</f>
        <v>0</v>
      </c>
      <c r="Y734" s="39"/>
      <c r="Z734" s="39"/>
      <c r="AA734" s="39"/>
      <c r="AB734" s="39"/>
      <c r="AC734" s="39"/>
      <c r="AD734" s="39"/>
      <c r="AE734" s="39"/>
      <c r="AF734" s="39"/>
      <c r="AG734" s="38">
        <f>(Z734*'"Вес" ПИР'!$B$28+AB734*'"Вес" ПИР'!$B$29+AD734*'"Вес" ПИР'!$B$30+AF734*'"Вес" ПИР'!$B$31)/100</f>
        <v>0</v>
      </c>
      <c r="AH734" s="39"/>
      <c r="AI734" s="39"/>
      <c r="AJ734" s="39"/>
      <c r="AK734" s="39"/>
      <c r="AL734" s="39"/>
      <c r="AM734" s="39"/>
      <c r="AN734" s="39"/>
      <c r="AO734" s="39"/>
      <c r="AP734" s="39" t="s">
        <v>420</v>
      </c>
      <c r="AQ734" s="39"/>
      <c r="AR734" s="39" t="s">
        <v>420</v>
      </c>
      <c r="AS734" s="39"/>
      <c r="AT734" s="39" t="s">
        <v>420</v>
      </c>
      <c r="AU734" s="39"/>
      <c r="AV734" s="39"/>
      <c r="AW734" s="39"/>
      <c r="AX734" s="39"/>
      <c r="AY734" s="39"/>
      <c r="AZ734" s="39"/>
      <c r="BA734" s="39"/>
      <c r="BB734" s="72">
        <f>(AI734*'"Вес" ПИР'!$B$36+AK734*'"Вес" ПИР'!$B$37+AM734*'"Вес" ПИР'!$B$38+AO734*'"Вес" ПИР'!$B$39+AQ734*'"Вес" ПИР'!$B$40+AS734*'"Вес" ПИР'!$B$41+AU734*'"Вес" ПИР'!$B$42+AW734*'"Вес" ПИР'!$B$43+AY734*'"Вес" ПИР'!$B$44+BA734*'"Вес" ПИР'!$B$45)/100</f>
        <v>0</v>
      </c>
      <c r="BC734" s="39" t="s">
        <v>420</v>
      </c>
      <c r="BD734" s="39"/>
      <c r="BE734" s="39" t="s">
        <v>420</v>
      </c>
      <c r="BF734" s="57"/>
      <c r="BG734" s="72">
        <f>(BD734*'"Вес" ПИР'!$B$50+BF734*'"Вес" ПИР'!$B$51)/100</f>
        <v>0</v>
      </c>
      <c r="BH734" s="39"/>
      <c r="BI734" s="72">
        <v>0</v>
      </c>
      <c r="BJ734" s="39"/>
      <c r="BK734" s="58">
        <v>46266</v>
      </c>
      <c r="BL734" s="38">
        <f>(S734*'"Вес" ПИР'!$B$3+X734*'"Вес" ПИР'!$B$4+AG734*'"Вес" ПИР'!$B$5+BB734*'"Вес" ПИР'!$B$6+BG734*'"Вес" ПИР'!$B$7+BI734*'"Вес" ПИР'!$B$8)/100</f>
        <v>0</v>
      </c>
    </row>
    <row r="735" spans="1:64" ht="42">
      <c r="A735" s="54"/>
      <c r="B735" s="54">
        <v>2026</v>
      </c>
      <c r="C735" s="39" t="s">
        <v>413</v>
      </c>
      <c r="D735" s="39">
        <v>353259300</v>
      </c>
      <c r="E735" s="39" t="s">
        <v>1207</v>
      </c>
      <c r="F735" s="39" t="s">
        <v>1208</v>
      </c>
      <c r="G735" s="39" t="s">
        <v>1130</v>
      </c>
      <c r="H735" s="39" t="s">
        <v>1307</v>
      </c>
      <c r="I735" s="39" t="s">
        <v>418</v>
      </c>
      <c r="J735" s="39"/>
      <c r="K735" s="39" t="s">
        <v>420</v>
      </c>
      <c r="L735" s="39"/>
      <c r="M735" s="39" t="s">
        <v>443</v>
      </c>
      <c r="N735" s="39"/>
      <c r="O735" s="39" t="s">
        <v>420</v>
      </c>
      <c r="P735" s="39"/>
      <c r="Q735" s="39" t="s">
        <v>420</v>
      </c>
      <c r="R735" s="39"/>
      <c r="S735" s="38">
        <f>(J735*'"Вес" ПИР'!$B$13+L735*'"Вес" ПИР'!$B$14+N735*'"Вес" ПИР'!$B$15+P735*'"Вес" ПИР'!$B$16+R735*'"Вес" ПИР'!$B$17)/100</f>
        <v>0</v>
      </c>
      <c r="T735" s="39" t="s">
        <v>127</v>
      </c>
      <c r="U735" s="39"/>
      <c r="V735" s="39" t="s">
        <v>127</v>
      </c>
      <c r="W735" s="39"/>
      <c r="X735" s="72">
        <f>(U735*'"Вес" ПИР'!$B$22+W735*'"Вес" ПИР'!$B$23)/100</f>
        <v>0</v>
      </c>
      <c r="Y735" s="39"/>
      <c r="Z735" s="39"/>
      <c r="AA735" s="39"/>
      <c r="AB735" s="39"/>
      <c r="AC735" s="39"/>
      <c r="AD735" s="39"/>
      <c r="AE735" s="39"/>
      <c r="AF735" s="39"/>
      <c r="AG735" s="38">
        <f>(Z735*'"Вес" ПИР'!$B$28+AB735*'"Вес" ПИР'!$B$29+AD735*'"Вес" ПИР'!$B$30+AF735*'"Вес" ПИР'!$B$31)/100</f>
        <v>0</v>
      </c>
      <c r="AH735" s="39"/>
      <c r="AI735" s="39"/>
      <c r="AJ735" s="39"/>
      <c r="AK735" s="39"/>
      <c r="AL735" s="39"/>
      <c r="AM735" s="39"/>
      <c r="AN735" s="39"/>
      <c r="AO735" s="39"/>
      <c r="AP735" s="39" t="s">
        <v>420</v>
      </c>
      <c r="AQ735" s="39"/>
      <c r="AR735" s="39" t="s">
        <v>420</v>
      </c>
      <c r="AS735" s="39"/>
      <c r="AT735" s="39" t="s">
        <v>420</v>
      </c>
      <c r="AU735" s="39"/>
      <c r="AV735" s="39"/>
      <c r="AW735" s="39"/>
      <c r="AX735" s="39"/>
      <c r="AY735" s="39"/>
      <c r="AZ735" s="39"/>
      <c r="BA735" s="39"/>
      <c r="BB735" s="72">
        <f>(AI735*'"Вес" ПИР'!$B$36+AK735*'"Вес" ПИР'!$B$37+AM735*'"Вес" ПИР'!$B$38+AO735*'"Вес" ПИР'!$B$39+AQ735*'"Вес" ПИР'!$B$40+AS735*'"Вес" ПИР'!$B$41+AU735*'"Вес" ПИР'!$B$42+AW735*'"Вес" ПИР'!$B$43+AY735*'"Вес" ПИР'!$B$44+BA735*'"Вес" ПИР'!$B$45)/100</f>
        <v>0</v>
      </c>
      <c r="BC735" s="39" t="s">
        <v>420</v>
      </c>
      <c r="BD735" s="39"/>
      <c r="BE735" s="39" t="s">
        <v>420</v>
      </c>
      <c r="BF735" s="57"/>
      <c r="BG735" s="72">
        <f>(BD735*'"Вес" ПИР'!$B$50+BF735*'"Вес" ПИР'!$B$51)/100</f>
        <v>0</v>
      </c>
      <c r="BH735" s="39"/>
      <c r="BI735" s="72">
        <v>0</v>
      </c>
      <c r="BJ735" s="39"/>
      <c r="BK735" s="58">
        <v>46266</v>
      </c>
      <c r="BL735" s="38">
        <f>(S735*'"Вес" ПИР'!$B$3+X735*'"Вес" ПИР'!$B$4+AG735*'"Вес" ПИР'!$B$5+BB735*'"Вес" ПИР'!$B$6+BG735*'"Вес" ПИР'!$B$7+BI735*'"Вес" ПИР'!$B$8)/100</f>
        <v>0</v>
      </c>
    </row>
    <row r="736" spans="1:64" ht="42">
      <c r="A736" s="54"/>
      <c r="B736" s="54">
        <v>2026</v>
      </c>
      <c r="C736" s="39" t="s">
        <v>413</v>
      </c>
      <c r="D736" s="39">
        <v>353259700</v>
      </c>
      <c r="E736" s="39" t="s">
        <v>1207</v>
      </c>
      <c r="F736" s="39" t="s">
        <v>1208</v>
      </c>
      <c r="G736" s="39" t="s">
        <v>1130</v>
      </c>
      <c r="H736" s="39" t="s">
        <v>1172</v>
      </c>
      <c r="I736" s="39" t="s">
        <v>418</v>
      </c>
      <c r="J736" s="39"/>
      <c r="K736" s="39" t="s">
        <v>420</v>
      </c>
      <c r="L736" s="39"/>
      <c r="M736" s="39" t="s">
        <v>443</v>
      </c>
      <c r="N736" s="39"/>
      <c r="O736" s="39" t="s">
        <v>420</v>
      </c>
      <c r="P736" s="39"/>
      <c r="Q736" s="39" t="s">
        <v>420</v>
      </c>
      <c r="R736" s="39"/>
      <c r="S736" s="38">
        <f>(J736*'"Вес" ПИР'!$B$13+L736*'"Вес" ПИР'!$B$14+N736*'"Вес" ПИР'!$B$15+P736*'"Вес" ПИР'!$B$16+R736*'"Вес" ПИР'!$B$17)/100</f>
        <v>0</v>
      </c>
      <c r="T736" s="39" t="s">
        <v>127</v>
      </c>
      <c r="U736" s="39"/>
      <c r="V736" s="39" t="s">
        <v>127</v>
      </c>
      <c r="W736" s="39"/>
      <c r="X736" s="72">
        <f>(U736*'"Вес" ПИР'!$B$22+W736*'"Вес" ПИР'!$B$23)/100</f>
        <v>0</v>
      </c>
      <c r="Y736" s="39"/>
      <c r="Z736" s="39"/>
      <c r="AA736" s="39"/>
      <c r="AB736" s="39"/>
      <c r="AC736" s="39"/>
      <c r="AD736" s="39"/>
      <c r="AE736" s="39"/>
      <c r="AF736" s="39"/>
      <c r="AG736" s="38">
        <f>(Z736*'"Вес" ПИР'!$B$28+AB736*'"Вес" ПИР'!$B$29+AD736*'"Вес" ПИР'!$B$30+AF736*'"Вес" ПИР'!$B$31)/100</f>
        <v>0</v>
      </c>
      <c r="AH736" s="39"/>
      <c r="AI736" s="39"/>
      <c r="AJ736" s="39"/>
      <c r="AK736" s="39"/>
      <c r="AL736" s="39"/>
      <c r="AM736" s="39"/>
      <c r="AN736" s="39"/>
      <c r="AO736" s="39"/>
      <c r="AP736" s="39" t="s">
        <v>420</v>
      </c>
      <c r="AQ736" s="39"/>
      <c r="AR736" s="39" t="s">
        <v>420</v>
      </c>
      <c r="AS736" s="39"/>
      <c r="AT736" s="39" t="s">
        <v>420</v>
      </c>
      <c r="AU736" s="39"/>
      <c r="AV736" s="39"/>
      <c r="AW736" s="39"/>
      <c r="AX736" s="39"/>
      <c r="AY736" s="39"/>
      <c r="AZ736" s="39"/>
      <c r="BA736" s="39"/>
      <c r="BB736" s="72">
        <f>(AI736*'"Вес" ПИР'!$B$36+AK736*'"Вес" ПИР'!$B$37+AM736*'"Вес" ПИР'!$B$38+AO736*'"Вес" ПИР'!$B$39+AQ736*'"Вес" ПИР'!$B$40+AS736*'"Вес" ПИР'!$B$41+AU736*'"Вес" ПИР'!$B$42+AW736*'"Вес" ПИР'!$B$43+AY736*'"Вес" ПИР'!$B$44+BA736*'"Вес" ПИР'!$B$45)/100</f>
        <v>0</v>
      </c>
      <c r="BC736" s="39" t="s">
        <v>420</v>
      </c>
      <c r="BD736" s="39"/>
      <c r="BE736" s="39" t="s">
        <v>420</v>
      </c>
      <c r="BF736" s="57"/>
      <c r="BG736" s="72">
        <f>(BD736*'"Вес" ПИР'!$B$50+BF736*'"Вес" ПИР'!$B$51)/100</f>
        <v>0</v>
      </c>
      <c r="BH736" s="39"/>
      <c r="BI736" s="72">
        <v>0</v>
      </c>
      <c r="BJ736" s="39"/>
      <c r="BK736" s="58">
        <v>46266</v>
      </c>
      <c r="BL736" s="38">
        <f>(S736*'"Вес" ПИР'!$B$3+X736*'"Вес" ПИР'!$B$4+AG736*'"Вес" ПИР'!$B$5+BB736*'"Вес" ПИР'!$B$6+BG736*'"Вес" ПИР'!$B$7+BI736*'"Вес" ПИР'!$B$8)/100</f>
        <v>0</v>
      </c>
    </row>
    <row r="737" spans="1:64" ht="42">
      <c r="A737" s="54"/>
      <c r="B737" s="54">
        <v>2026</v>
      </c>
      <c r="C737" s="39" t="s">
        <v>413</v>
      </c>
      <c r="D737" s="39">
        <v>353281400</v>
      </c>
      <c r="E737" s="39" t="s">
        <v>1207</v>
      </c>
      <c r="F737" s="39" t="s">
        <v>1208</v>
      </c>
      <c r="G737" s="39" t="s">
        <v>854</v>
      </c>
      <c r="H737" s="39" t="s">
        <v>1308</v>
      </c>
      <c r="I737" s="39" t="s">
        <v>418</v>
      </c>
      <c r="J737" s="39"/>
      <c r="K737" s="39" t="s">
        <v>420</v>
      </c>
      <c r="L737" s="39"/>
      <c r="M737" s="39" t="s">
        <v>443</v>
      </c>
      <c r="N737" s="39"/>
      <c r="O737" s="39" t="s">
        <v>420</v>
      </c>
      <c r="P737" s="39"/>
      <c r="Q737" s="39" t="s">
        <v>420</v>
      </c>
      <c r="R737" s="39"/>
      <c r="S737" s="38">
        <f>(J737*'"Вес" ПИР'!$B$13+L737*'"Вес" ПИР'!$B$14+N737*'"Вес" ПИР'!$B$15+P737*'"Вес" ПИР'!$B$16+R737*'"Вес" ПИР'!$B$17)/100</f>
        <v>0</v>
      </c>
      <c r="T737" s="39" t="s">
        <v>127</v>
      </c>
      <c r="U737" s="39"/>
      <c r="V737" s="39" t="s">
        <v>127</v>
      </c>
      <c r="W737" s="39"/>
      <c r="X737" s="72">
        <f>(U737*'"Вес" ПИР'!$B$22+W737*'"Вес" ПИР'!$B$23)/100</f>
        <v>0</v>
      </c>
      <c r="Y737" s="39"/>
      <c r="Z737" s="39"/>
      <c r="AA737" s="39"/>
      <c r="AB737" s="39"/>
      <c r="AC737" s="39"/>
      <c r="AD737" s="39"/>
      <c r="AE737" s="39"/>
      <c r="AF737" s="39"/>
      <c r="AG737" s="38">
        <f>(Z737*'"Вес" ПИР'!$B$28+AB737*'"Вес" ПИР'!$B$29+AD737*'"Вес" ПИР'!$B$30+AF737*'"Вес" ПИР'!$B$31)/100</f>
        <v>0</v>
      </c>
      <c r="AH737" s="39"/>
      <c r="AI737" s="39"/>
      <c r="AJ737" s="39"/>
      <c r="AK737" s="39"/>
      <c r="AL737" s="39"/>
      <c r="AM737" s="39"/>
      <c r="AN737" s="39"/>
      <c r="AO737" s="39"/>
      <c r="AP737" s="39" t="s">
        <v>420</v>
      </c>
      <c r="AQ737" s="39"/>
      <c r="AR737" s="39" t="s">
        <v>420</v>
      </c>
      <c r="AS737" s="39"/>
      <c r="AT737" s="39" t="s">
        <v>420</v>
      </c>
      <c r="AU737" s="39"/>
      <c r="AV737" s="39"/>
      <c r="AW737" s="39"/>
      <c r="AX737" s="39"/>
      <c r="AY737" s="39"/>
      <c r="AZ737" s="39"/>
      <c r="BA737" s="39"/>
      <c r="BB737" s="72">
        <f>(AI737*'"Вес" ПИР'!$B$36+AK737*'"Вес" ПИР'!$B$37+AM737*'"Вес" ПИР'!$B$38+AO737*'"Вес" ПИР'!$B$39+AQ737*'"Вес" ПИР'!$B$40+AS737*'"Вес" ПИР'!$B$41+AU737*'"Вес" ПИР'!$B$42+AW737*'"Вес" ПИР'!$B$43+AY737*'"Вес" ПИР'!$B$44+BA737*'"Вес" ПИР'!$B$45)/100</f>
        <v>0</v>
      </c>
      <c r="BC737" s="39" t="s">
        <v>420</v>
      </c>
      <c r="BD737" s="39"/>
      <c r="BE737" s="39" t="s">
        <v>420</v>
      </c>
      <c r="BF737" s="57"/>
      <c r="BG737" s="72">
        <f>(BD737*'"Вес" ПИР'!$B$50+BF737*'"Вес" ПИР'!$B$51)/100</f>
        <v>0</v>
      </c>
      <c r="BH737" s="39"/>
      <c r="BI737" s="72">
        <v>0</v>
      </c>
      <c r="BJ737" s="39"/>
      <c r="BK737" s="58">
        <v>46266</v>
      </c>
      <c r="BL737" s="38">
        <f>(S737*'"Вес" ПИР'!$B$3+X737*'"Вес" ПИР'!$B$4+AG737*'"Вес" ПИР'!$B$5+BB737*'"Вес" ПИР'!$B$6+BG737*'"Вес" ПИР'!$B$7+BI737*'"Вес" ПИР'!$B$8)/100</f>
        <v>0</v>
      </c>
    </row>
    <row r="738" spans="1:64" ht="42">
      <c r="A738" s="54"/>
      <c r="B738" s="54">
        <v>2026</v>
      </c>
      <c r="C738" s="39" t="s">
        <v>413</v>
      </c>
      <c r="D738" s="39">
        <v>353645300</v>
      </c>
      <c r="E738" s="39" t="s">
        <v>1207</v>
      </c>
      <c r="F738" s="39" t="s">
        <v>1219</v>
      </c>
      <c r="G738" s="39" t="s">
        <v>550</v>
      </c>
      <c r="H738" s="39" t="s">
        <v>1309</v>
      </c>
      <c r="I738" s="39" t="s">
        <v>418</v>
      </c>
      <c r="J738" s="39"/>
      <c r="K738" s="39" t="s">
        <v>420</v>
      </c>
      <c r="L738" s="39"/>
      <c r="M738" s="39" t="s">
        <v>443</v>
      </c>
      <c r="N738" s="39"/>
      <c r="O738" s="39" t="s">
        <v>420</v>
      </c>
      <c r="P738" s="39"/>
      <c r="Q738" s="39" t="s">
        <v>420</v>
      </c>
      <c r="R738" s="39"/>
      <c r="S738" s="38">
        <f>(J738*'"Вес" ПИР'!$B$13+L738*'"Вес" ПИР'!$B$14+N738*'"Вес" ПИР'!$B$15+P738*'"Вес" ПИР'!$B$16+R738*'"Вес" ПИР'!$B$17)/100</f>
        <v>0</v>
      </c>
      <c r="T738" s="39" t="s">
        <v>127</v>
      </c>
      <c r="U738" s="39"/>
      <c r="V738" s="39" t="s">
        <v>127</v>
      </c>
      <c r="W738" s="39"/>
      <c r="X738" s="72">
        <f>(U738*'"Вес" ПИР'!$B$22+W738*'"Вес" ПИР'!$B$23)/100</f>
        <v>0</v>
      </c>
      <c r="Y738" s="39"/>
      <c r="Z738" s="39"/>
      <c r="AA738" s="39"/>
      <c r="AB738" s="39"/>
      <c r="AC738" s="39"/>
      <c r="AD738" s="39"/>
      <c r="AE738" s="39"/>
      <c r="AF738" s="39"/>
      <c r="AG738" s="38">
        <f>(Z738*'"Вес" ПИР'!$B$28+AB738*'"Вес" ПИР'!$B$29+AD738*'"Вес" ПИР'!$B$30+AF738*'"Вес" ПИР'!$B$31)/100</f>
        <v>0</v>
      </c>
      <c r="AH738" s="39"/>
      <c r="AI738" s="39"/>
      <c r="AJ738" s="39"/>
      <c r="AK738" s="39"/>
      <c r="AL738" s="39"/>
      <c r="AM738" s="39"/>
      <c r="AN738" s="39"/>
      <c r="AO738" s="39"/>
      <c r="AP738" s="39" t="s">
        <v>420</v>
      </c>
      <c r="AQ738" s="39"/>
      <c r="AR738" s="39" t="s">
        <v>420</v>
      </c>
      <c r="AS738" s="39"/>
      <c r="AT738" s="39" t="s">
        <v>420</v>
      </c>
      <c r="AU738" s="39"/>
      <c r="AV738" s="39"/>
      <c r="AW738" s="39"/>
      <c r="AX738" s="39"/>
      <c r="AY738" s="39"/>
      <c r="AZ738" s="39"/>
      <c r="BA738" s="39"/>
      <c r="BB738" s="72">
        <f>(AI738*'"Вес" ПИР'!$B$36+AK738*'"Вес" ПИР'!$B$37+AM738*'"Вес" ПИР'!$B$38+AO738*'"Вес" ПИР'!$B$39+AQ738*'"Вес" ПИР'!$B$40+AS738*'"Вес" ПИР'!$B$41+AU738*'"Вес" ПИР'!$B$42+AW738*'"Вес" ПИР'!$B$43+AY738*'"Вес" ПИР'!$B$44+BA738*'"Вес" ПИР'!$B$45)/100</f>
        <v>0</v>
      </c>
      <c r="BC738" s="39" t="s">
        <v>420</v>
      </c>
      <c r="BD738" s="39"/>
      <c r="BE738" s="39" t="s">
        <v>420</v>
      </c>
      <c r="BF738" s="57"/>
      <c r="BG738" s="72">
        <f>(BD738*'"Вес" ПИР'!$B$50+BF738*'"Вес" ПИР'!$B$51)/100</f>
        <v>0</v>
      </c>
      <c r="BH738" s="39"/>
      <c r="BI738" s="72">
        <v>0</v>
      </c>
      <c r="BJ738" s="39"/>
      <c r="BK738" s="58">
        <v>46266</v>
      </c>
      <c r="BL738" s="38">
        <f>(S738*'"Вес" ПИР'!$B$3+X738*'"Вес" ПИР'!$B$4+AG738*'"Вес" ПИР'!$B$5+BB738*'"Вес" ПИР'!$B$6+BG738*'"Вес" ПИР'!$B$7+BI738*'"Вес" ПИР'!$B$8)/100</f>
        <v>0</v>
      </c>
    </row>
    <row r="739" spans="1:64" ht="42">
      <c r="A739" s="54"/>
      <c r="B739" s="54">
        <v>2026</v>
      </c>
      <c r="C739" s="39" t="s">
        <v>413</v>
      </c>
      <c r="D739" s="39">
        <v>353663300</v>
      </c>
      <c r="E739" s="39" t="s">
        <v>1207</v>
      </c>
      <c r="F739" s="39" t="s">
        <v>1219</v>
      </c>
      <c r="G739" s="39" t="s">
        <v>1227</v>
      </c>
      <c r="H739" s="39" t="s">
        <v>1310</v>
      </c>
      <c r="I739" s="39" t="s">
        <v>418</v>
      </c>
      <c r="J739" s="39"/>
      <c r="K739" s="39" t="s">
        <v>420</v>
      </c>
      <c r="L739" s="39"/>
      <c r="M739" s="39" t="s">
        <v>443</v>
      </c>
      <c r="N739" s="39"/>
      <c r="O739" s="39" t="s">
        <v>420</v>
      </c>
      <c r="P739" s="39"/>
      <c r="Q739" s="39" t="s">
        <v>420</v>
      </c>
      <c r="R739" s="39"/>
      <c r="S739" s="38">
        <f>(J739*'"Вес" ПИР'!$B$13+L739*'"Вес" ПИР'!$B$14+N739*'"Вес" ПИР'!$B$15+P739*'"Вес" ПИР'!$B$16+R739*'"Вес" ПИР'!$B$17)/100</f>
        <v>0</v>
      </c>
      <c r="T739" s="39" t="s">
        <v>127</v>
      </c>
      <c r="U739" s="39"/>
      <c r="V739" s="39" t="s">
        <v>127</v>
      </c>
      <c r="W739" s="39"/>
      <c r="X739" s="72">
        <f>(U739*'"Вес" ПИР'!$B$22+W739*'"Вес" ПИР'!$B$23)/100</f>
        <v>0</v>
      </c>
      <c r="Y739" s="39"/>
      <c r="Z739" s="39"/>
      <c r="AA739" s="39"/>
      <c r="AB739" s="39"/>
      <c r="AC739" s="39"/>
      <c r="AD739" s="39"/>
      <c r="AE739" s="39"/>
      <c r="AF739" s="39"/>
      <c r="AG739" s="38">
        <f>(Z739*'"Вес" ПИР'!$B$28+AB739*'"Вес" ПИР'!$B$29+AD739*'"Вес" ПИР'!$B$30+AF739*'"Вес" ПИР'!$B$31)/100</f>
        <v>0</v>
      </c>
      <c r="AH739" s="39"/>
      <c r="AI739" s="39"/>
      <c r="AJ739" s="39"/>
      <c r="AK739" s="39"/>
      <c r="AL739" s="39"/>
      <c r="AM739" s="39"/>
      <c r="AN739" s="39"/>
      <c r="AO739" s="39"/>
      <c r="AP739" s="39" t="s">
        <v>420</v>
      </c>
      <c r="AQ739" s="39"/>
      <c r="AR739" s="39" t="s">
        <v>420</v>
      </c>
      <c r="AS739" s="39"/>
      <c r="AT739" s="39" t="s">
        <v>420</v>
      </c>
      <c r="AU739" s="39"/>
      <c r="AV739" s="39"/>
      <c r="AW739" s="39"/>
      <c r="AX739" s="39"/>
      <c r="AY739" s="39"/>
      <c r="AZ739" s="39"/>
      <c r="BA739" s="39"/>
      <c r="BB739" s="72">
        <f>(AI739*'"Вес" ПИР'!$B$36+AK739*'"Вес" ПИР'!$B$37+AM739*'"Вес" ПИР'!$B$38+AO739*'"Вес" ПИР'!$B$39+AQ739*'"Вес" ПИР'!$B$40+AS739*'"Вес" ПИР'!$B$41+AU739*'"Вес" ПИР'!$B$42+AW739*'"Вес" ПИР'!$B$43+AY739*'"Вес" ПИР'!$B$44+BA739*'"Вес" ПИР'!$B$45)/100</f>
        <v>0</v>
      </c>
      <c r="BC739" s="39" t="s">
        <v>420</v>
      </c>
      <c r="BD739" s="39"/>
      <c r="BE739" s="39" t="s">
        <v>420</v>
      </c>
      <c r="BF739" s="57"/>
      <c r="BG739" s="72">
        <f>(BD739*'"Вес" ПИР'!$B$50+BF739*'"Вес" ПИР'!$B$51)/100</f>
        <v>0</v>
      </c>
      <c r="BH739" s="39"/>
      <c r="BI739" s="72">
        <v>0</v>
      </c>
      <c r="BJ739" s="39"/>
      <c r="BK739" s="58">
        <v>46266</v>
      </c>
      <c r="BL739" s="38">
        <f>(S739*'"Вес" ПИР'!$B$3+X739*'"Вес" ПИР'!$B$4+AG739*'"Вес" ПИР'!$B$5+BB739*'"Вес" ПИР'!$B$6+BG739*'"Вес" ПИР'!$B$7+BI739*'"Вес" ПИР'!$B$8)/100</f>
        <v>0</v>
      </c>
    </row>
    <row r="740" spans="1:64" ht="42">
      <c r="A740" s="54"/>
      <c r="B740" s="54">
        <v>2026</v>
      </c>
      <c r="C740" s="39" t="s">
        <v>413</v>
      </c>
      <c r="D740" s="39">
        <v>354045200</v>
      </c>
      <c r="E740" s="39" t="s">
        <v>1207</v>
      </c>
      <c r="F740" s="39" t="s">
        <v>1231</v>
      </c>
      <c r="G740" s="39" t="s">
        <v>1311</v>
      </c>
      <c r="H740" s="39" t="s">
        <v>376</v>
      </c>
      <c r="I740" s="39" t="s">
        <v>418</v>
      </c>
      <c r="J740" s="39"/>
      <c r="K740" s="39" t="s">
        <v>420</v>
      </c>
      <c r="L740" s="39"/>
      <c r="M740" s="39" t="s">
        <v>443</v>
      </c>
      <c r="N740" s="39"/>
      <c r="O740" s="39" t="s">
        <v>420</v>
      </c>
      <c r="P740" s="39"/>
      <c r="Q740" s="39" t="s">
        <v>420</v>
      </c>
      <c r="R740" s="39"/>
      <c r="S740" s="38">
        <f>(J740*'"Вес" ПИР'!$B$13+L740*'"Вес" ПИР'!$B$14+N740*'"Вес" ПИР'!$B$15+P740*'"Вес" ПИР'!$B$16+R740*'"Вес" ПИР'!$B$17)/100</f>
        <v>0</v>
      </c>
      <c r="T740" s="39" t="s">
        <v>135</v>
      </c>
      <c r="U740" s="39"/>
      <c r="V740" s="39" t="s">
        <v>135</v>
      </c>
      <c r="W740" s="39"/>
      <c r="X740" s="72">
        <f>(U740*'"Вес" ПИР'!$B$22+W740*'"Вес" ПИР'!$B$23)/100</f>
        <v>0</v>
      </c>
      <c r="Y740" s="39"/>
      <c r="Z740" s="39"/>
      <c r="AA740" s="39"/>
      <c r="AB740" s="39"/>
      <c r="AC740" s="39"/>
      <c r="AD740" s="39"/>
      <c r="AE740" s="39"/>
      <c r="AF740" s="39"/>
      <c r="AG740" s="38">
        <f>(Z740*'"Вес" ПИР'!$B$28+AB740*'"Вес" ПИР'!$B$29+AD740*'"Вес" ПИР'!$B$30+AF740*'"Вес" ПИР'!$B$31)/100</f>
        <v>0</v>
      </c>
      <c r="AH740" s="39"/>
      <c r="AI740" s="39"/>
      <c r="AJ740" s="39"/>
      <c r="AK740" s="39"/>
      <c r="AL740" s="39"/>
      <c r="AM740" s="39"/>
      <c r="AN740" s="39"/>
      <c r="AO740" s="39"/>
      <c r="AP740" s="39" t="s">
        <v>420</v>
      </c>
      <c r="AQ740" s="39"/>
      <c r="AR740" s="39" t="s">
        <v>420</v>
      </c>
      <c r="AS740" s="39"/>
      <c r="AT740" s="39" t="s">
        <v>420</v>
      </c>
      <c r="AU740" s="39"/>
      <c r="AV740" s="39"/>
      <c r="AW740" s="39"/>
      <c r="AX740" s="39"/>
      <c r="AY740" s="39"/>
      <c r="AZ740" s="39"/>
      <c r="BA740" s="39"/>
      <c r="BB740" s="72">
        <f>(AI740*'"Вес" ПИР'!$B$36+AK740*'"Вес" ПИР'!$B$37+AM740*'"Вес" ПИР'!$B$38+AO740*'"Вес" ПИР'!$B$39+AQ740*'"Вес" ПИР'!$B$40+AS740*'"Вес" ПИР'!$B$41+AU740*'"Вес" ПИР'!$B$42+AW740*'"Вес" ПИР'!$B$43+AY740*'"Вес" ПИР'!$B$44+BA740*'"Вес" ПИР'!$B$45)/100</f>
        <v>0</v>
      </c>
      <c r="BC740" s="39" t="s">
        <v>420</v>
      </c>
      <c r="BD740" s="39"/>
      <c r="BE740" s="39" t="s">
        <v>420</v>
      </c>
      <c r="BF740" s="57"/>
      <c r="BG740" s="72">
        <f>(BD740*'"Вес" ПИР'!$B$50+BF740*'"Вес" ПИР'!$B$51)/100</f>
        <v>0</v>
      </c>
      <c r="BH740" s="39"/>
      <c r="BI740" s="72">
        <v>0</v>
      </c>
      <c r="BJ740" s="39"/>
      <c r="BK740" s="58">
        <v>46266</v>
      </c>
      <c r="BL740" s="38">
        <f>(S740*'"Вес" ПИР'!$B$3+X740*'"Вес" ПИР'!$B$4+AG740*'"Вес" ПИР'!$B$5+BB740*'"Вес" ПИР'!$B$6+BG740*'"Вес" ПИР'!$B$7+BI740*'"Вес" ПИР'!$B$8)/100</f>
        <v>0</v>
      </c>
    </row>
    <row r="741" spans="1:64" ht="42">
      <c r="A741" s="54"/>
      <c r="B741" s="54">
        <v>2026</v>
      </c>
      <c r="C741" s="39" t="s">
        <v>413</v>
      </c>
      <c r="D741" s="39">
        <v>354057200</v>
      </c>
      <c r="E741" s="39" t="s">
        <v>1207</v>
      </c>
      <c r="F741" s="39" t="s">
        <v>1231</v>
      </c>
      <c r="G741" s="39" t="s">
        <v>1312</v>
      </c>
      <c r="H741" s="39" t="s">
        <v>1313</v>
      </c>
      <c r="I741" s="39" t="s">
        <v>418</v>
      </c>
      <c r="J741" s="39"/>
      <c r="K741" s="39" t="s">
        <v>420</v>
      </c>
      <c r="L741" s="39"/>
      <c r="M741" s="39" t="s">
        <v>443</v>
      </c>
      <c r="N741" s="39"/>
      <c r="O741" s="39" t="s">
        <v>420</v>
      </c>
      <c r="P741" s="39"/>
      <c r="Q741" s="39" t="s">
        <v>420</v>
      </c>
      <c r="R741" s="39"/>
      <c r="S741" s="38">
        <f>(J741*'"Вес" ПИР'!$B$13+L741*'"Вес" ПИР'!$B$14+N741*'"Вес" ПИР'!$B$15+P741*'"Вес" ПИР'!$B$16+R741*'"Вес" ПИР'!$B$17)/100</f>
        <v>0</v>
      </c>
      <c r="T741" s="39" t="s">
        <v>135</v>
      </c>
      <c r="U741" s="39"/>
      <c r="V741" s="39" t="s">
        <v>135</v>
      </c>
      <c r="W741" s="39"/>
      <c r="X741" s="72">
        <f>(U741*'"Вес" ПИР'!$B$22+W741*'"Вес" ПИР'!$B$23)/100</f>
        <v>0</v>
      </c>
      <c r="Y741" s="39"/>
      <c r="Z741" s="39"/>
      <c r="AA741" s="39"/>
      <c r="AB741" s="39"/>
      <c r="AC741" s="39"/>
      <c r="AD741" s="39"/>
      <c r="AE741" s="39"/>
      <c r="AF741" s="39"/>
      <c r="AG741" s="38">
        <f>(Z741*'"Вес" ПИР'!$B$28+AB741*'"Вес" ПИР'!$B$29+AD741*'"Вес" ПИР'!$B$30+AF741*'"Вес" ПИР'!$B$31)/100</f>
        <v>0</v>
      </c>
      <c r="AH741" s="39"/>
      <c r="AI741" s="39"/>
      <c r="AJ741" s="39"/>
      <c r="AK741" s="39"/>
      <c r="AL741" s="39"/>
      <c r="AM741" s="39"/>
      <c r="AN741" s="39"/>
      <c r="AO741" s="39"/>
      <c r="AP741" s="39" t="s">
        <v>420</v>
      </c>
      <c r="AQ741" s="39"/>
      <c r="AR741" s="39" t="s">
        <v>420</v>
      </c>
      <c r="AS741" s="39"/>
      <c r="AT741" s="39" t="s">
        <v>420</v>
      </c>
      <c r="AU741" s="39"/>
      <c r="AV741" s="39"/>
      <c r="AW741" s="39"/>
      <c r="AX741" s="39"/>
      <c r="AY741" s="39"/>
      <c r="AZ741" s="39"/>
      <c r="BA741" s="39"/>
      <c r="BB741" s="72">
        <f>(AI741*'"Вес" ПИР'!$B$36+AK741*'"Вес" ПИР'!$B$37+AM741*'"Вес" ПИР'!$B$38+AO741*'"Вес" ПИР'!$B$39+AQ741*'"Вес" ПИР'!$B$40+AS741*'"Вес" ПИР'!$B$41+AU741*'"Вес" ПИР'!$B$42+AW741*'"Вес" ПИР'!$B$43+AY741*'"Вес" ПИР'!$B$44+BA741*'"Вес" ПИР'!$B$45)/100</f>
        <v>0</v>
      </c>
      <c r="BC741" s="39" t="s">
        <v>420</v>
      </c>
      <c r="BD741" s="39"/>
      <c r="BE741" s="39" t="s">
        <v>420</v>
      </c>
      <c r="BF741" s="57"/>
      <c r="BG741" s="72">
        <f>(BD741*'"Вес" ПИР'!$B$50+BF741*'"Вес" ПИР'!$B$51)/100</f>
        <v>0</v>
      </c>
      <c r="BH741" s="39"/>
      <c r="BI741" s="72">
        <v>0</v>
      </c>
      <c r="BJ741" s="39"/>
      <c r="BK741" s="58">
        <v>46266</v>
      </c>
      <c r="BL741" s="38">
        <f>(S741*'"Вес" ПИР'!$B$3+X741*'"Вес" ПИР'!$B$4+AG741*'"Вес" ПИР'!$B$5+BB741*'"Вес" ПИР'!$B$6+BG741*'"Вес" ПИР'!$B$7+BI741*'"Вес" ПИР'!$B$8)/100</f>
        <v>0</v>
      </c>
    </row>
    <row r="742" spans="1:64" ht="42">
      <c r="A742" s="54"/>
      <c r="B742" s="54">
        <v>2026</v>
      </c>
      <c r="C742" s="39" t="s">
        <v>413</v>
      </c>
      <c r="D742" s="39">
        <v>354057300</v>
      </c>
      <c r="E742" s="39" t="s">
        <v>1207</v>
      </c>
      <c r="F742" s="39" t="s">
        <v>1231</v>
      </c>
      <c r="G742" s="39" t="s">
        <v>1312</v>
      </c>
      <c r="H742" s="39" t="s">
        <v>1314</v>
      </c>
      <c r="I742" s="39" t="s">
        <v>418</v>
      </c>
      <c r="J742" s="39"/>
      <c r="K742" s="39" t="s">
        <v>420</v>
      </c>
      <c r="L742" s="39"/>
      <c r="M742" s="39" t="s">
        <v>443</v>
      </c>
      <c r="N742" s="39"/>
      <c r="O742" s="39" t="s">
        <v>420</v>
      </c>
      <c r="P742" s="39"/>
      <c r="Q742" s="39" t="s">
        <v>420</v>
      </c>
      <c r="R742" s="39"/>
      <c r="S742" s="38">
        <f>(J742*'"Вес" ПИР'!$B$13+L742*'"Вес" ПИР'!$B$14+N742*'"Вес" ПИР'!$B$15+P742*'"Вес" ПИР'!$B$16+R742*'"Вес" ПИР'!$B$17)/100</f>
        <v>0</v>
      </c>
      <c r="T742" s="39" t="s">
        <v>135</v>
      </c>
      <c r="U742" s="39"/>
      <c r="V742" s="39" t="s">
        <v>135</v>
      </c>
      <c r="W742" s="39"/>
      <c r="X742" s="72">
        <f>(U742*'"Вес" ПИР'!$B$22+W742*'"Вес" ПИР'!$B$23)/100</f>
        <v>0</v>
      </c>
      <c r="Y742" s="39"/>
      <c r="Z742" s="39"/>
      <c r="AA742" s="39"/>
      <c r="AB742" s="39"/>
      <c r="AC742" s="39"/>
      <c r="AD742" s="39"/>
      <c r="AE742" s="39"/>
      <c r="AF742" s="39"/>
      <c r="AG742" s="38">
        <f>(Z742*'"Вес" ПИР'!$B$28+AB742*'"Вес" ПИР'!$B$29+AD742*'"Вес" ПИР'!$B$30+AF742*'"Вес" ПИР'!$B$31)/100</f>
        <v>0</v>
      </c>
      <c r="AH742" s="39"/>
      <c r="AI742" s="39"/>
      <c r="AJ742" s="39"/>
      <c r="AK742" s="39"/>
      <c r="AL742" s="39"/>
      <c r="AM742" s="39"/>
      <c r="AN742" s="39"/>
      <c r="AO742" s="39"/>
      <c r="AP742" s="39" t="s">
        <v>420</v>
      </c>
      <c r="AQ742" s="39"/>
      <c r="AR742" s="39" t="s">
        <v>420</v>
      </c>
      <c r="AS742" s="39"/>
      <c r="AT742" s="39" t="s">
        <v>420</v>
      </c>
      <c r="AU742" s="39"/>
      <c r="AV742" s="39"/>
      <c r="AW742" s="39"/>
      <c r="AX742" s="39"/>
      <c r="AY742" s="39"/>
      <c r="AZ742" s="39"/>
      <c r="BA742" s="39"/>
      <c r="BB742" s="72">
        <f>(AI742*'"Вес" ПИР'!$B$36+AK742*'"Вес" ПИР'!$B$37+AM742*'"Вес" ПИР'!$B$38+AO742*'"Вес" ПИР'!$B$39+AQ742*'"Вес" ПИР'!$B$40+AS742*'"Вес" ПИР'!$B$41+AU742*'"Вес" ПИР'!$B$42+AW742*'"Вес" ПИР'!$B$43+AY742*'"Вес" ПИР'!$B$44+BA742*'"Вес" ПИР'!$B$45)/100</f>
        <v>0</v>
      </c>
      <c r="BC742" s="39" t="s">
        <v>420</v>
      </c>
      <c r="BD742" s="39"/>
      <c r="BE742" s="39" t="s">
        <v>420</v>
      </c>
      <c r="BF742" s="57"/>
      <c r="BG742" s="72">
        <f>(BD742*'"Вес" ПИР'!$B$50+BF742*'"Вес" ПИР'!$B$51)/100</f>
        <v>0</v>
      </c>
      <c r="BH742" s="39"/>
      <c r="BI742" s="72">
        <v>0</v>
      </c>
      <c r="BJ742" s="39"/>
      <c r="BK742" s="58">
        <v>46266</v>
      </c>
      <c r="BL742" s="38">
        <f>(S742*'"Вес" ПИР'!$B$3+X742*'"Вес" ПИР'!$B$4+AG742*'"Вес" ПИР'!$B$5+BB742*'"Вес" ПИР'!$B$6+BG742*'"Вес" ПИР'!$B$7+BI742*'"Вес" ПИР'!$B$8)/100</f>
        <v>0</v>
      </c>
    </row>
    <row r="743" spans="1:64" ht="42">
      <c r="A743" s="54"/>
      <c r="B743" s="54">
        <v>2026</v>
      </c>
      <c r="C743" s="39" t="s">
        <v>413</v>
      </c>
      <c r="D743" s="39">
        <v>354057400</v>
      </c>
      <c r="E743" s="39" t="s">
        <v>1207</v>
      </c>
      <c r="F743" s="39" t="s">
        <v>1231</v>
      </c>
      <c r="G743" s="39" t="s">
        <v>1312</v>
      </c>
      <c r="H743" s="39" t="s">
        <v>1315</v>
      </c>
      <c r="I743" s="39" t="s">
        <v>418</v>
      </c>
      <c r="J743" s="39"/>
      <c r="K743" s="39" t="s">
        <v>420</v>
      </c>
      <c r="L743" s="39"/>
      <c r="M743" s="39" t="s">
        <v>443</v>
      </c>
      <c r="N743" s="39"/>
      <c r="O743" s="39" t="s">
        <v>420</v>
      </c>
      <c r="P743" s="39"/>
      <c r="Q743" s="39" t="s">
        <v>420</v>
      </c>
      <c r="R743" s="39"/>
      <c r="S743" s="38">
        <f>(J743*'"Вес" ПИР'!$B$13+L743*'"Вес" ПИР'!$B$14+N743*'"Вес" ПИР'!$B$15+P743*'"Вес" ПИР'!$B$16+R743*'"Вес" ПИР'!$B$17)/100</f>
        <v>0</v>
      </c>
      <c r="T743" s="39" t="s">
        <v>135</v>
      </c>
      <c r="U743" s="39"/>
      <c r="V743" s="39" t="s">
        <v>135</v>
      </c>
      <c r="W743" s="39"/>
      <c r="X743" s="72">
        <f>(U743*'"Вес" ПИР'!$B$22+W743*'"Вес" ПИР'!$B$23)/100</f>
        <v>0</v>
      </c>
      <c r="Y743" s="39"/>
      <c r="Z743" s="39"/>
      <c r="AA743" s="39"/>
      <c r="AB743" s="39"/>
      <c r="AC743" s="39"/>
      <c r="AD743" s="39"/>
      <c r="AE743" s="39"/>
      <c r="AF743" s="39"/>
      <c r="AG743" s="38">
        <f>(Z743*'"Вес" ПИР'!$B$28+AB743*'"Вес" ПИР'!$B$29+AD743*'"Вес" ПИР'!$B$30+AF743*'"Вес" ПИР'!$B$31)/100</f>
        <v>0</v>
      </c>
      <c r="AH743" s="39"/>
      <c r="AI743" s="39"/>
      <c r="AJ743" s="39"/>
      <c r="AK743" s="39"/>
      <c r="AL743" s="39"/>
      <c r="AM743" s="39"/>
      <c r="AN743" s="39"/>
      <c r="AO743" s="39"/>
      <c r="AP743" s="39" t="s">
        <v>420</v>
      </c>
      <c r="AQ743" s="39"/>
      <c r="AR743" s="39" t="s">
        <v>420</v>
      </c>
      <c r="AS743" s="39"/>
      <c r="AT743" s="39" t="s">
        <v>420</v>
      </c>
      <c r="AU743" s="39"/>
      <c r="AV743" s="39"/>
      <c r="AW743" s="39"/>
      <c r="AX743" s="39"/>
      <c r="AY743" s="39"/>
      <c r="AZ743" s="39"/>
      <c r="BA743" s="39"/>
      <c r="BB743" s="72">
        <f>(AI743*'"Вес" ПИР'!$B$36+AK743*'"Вес" ПИР'!$B$37+AM743*'"Вес" ПИР'!$B$38+AO743*'"Вес" ПИР'!$B$39+AQ743*'"Вес" ПИР'!$B$40+AS743*'"Вес" ПИР'!$B$41+AU743*'"Вес" ПИР'!$B$42+AW743*'"Вес" ПИР'!$B$43+AY743*'"Вес" ПИР'!$B$44+BA743*'"Вес" ПИР'!$B$45)/100</f>
        <v>0</v>
      </c>
      <c r="BC743" s="39" t="s">
        <v>420</v>
      </c>
      <c r="BD743" s="39"/>
      <c r="BE743" s="39" t="s">
        <v>420</v>
      </c>
      <c r="BF743" s="57"/>
      <c r="BG743" s="72">
        <f>(BD743*'"Вес" ПИР'!$B$50+BF743*'"Вес" ПИР'!$B$51)/100</f>
        <v>0</v>
      </c>
      <c r="BH743" s="39"/>
      <c r="BI743" s="72">
        <v>0</v>
      </c>
      <c r="BJ743" s="39"/>
      <c r="BK743" s="58">
        <v>46266</v>
      </c>
      <c r="BL743" s="38">
        <f>(S743*'"Вес" ПИР'!$B$3+X743*'"Вес" ПИР'!$B$4+AG743*'"Вес" ПИР'!$B$5+BB743*'"Вес" ПИР'!$B$6+BG743*'"Вес" ПИР'!$B$7+BI743*'"Вес" ПИР'!$B$8)/100</f>
        <v>0</v>
      </c>
    </row>
    <row r="744" spans="1:64" ht="42">
      <c r="A744" s="54"/>
      <c r="B744" s="54">
        <v>2026</v>
      </c>
      <c r="C744" s="39" t="s">
        <v>413</v>
      </c>
      <c r="D744" s="39">
        <v>354063300</v>
      </c>
      <c r="E744" s="39" t="s">
        <v>1207</v>
      </c>
      <c r="F744" s="39" t="s">
        <v>1231</v>
      </c>
      <c r="G744" s="39" t="s">
        <v>1239</v>
      </c>
      <c r="H744" s="39" t="s">
        <v>1316</v>
      </c>
      <c r="I744" s="39" t="s">
        <v>418</v>
      </c>
      <c r="J744" s="39"/>
      <c r="K744" s="39" t="s">
        <v>420</v>
      </c>
      <c r="L744" s="39"/>
      <c r="M744" s="39" t="s">
        <v>443</v>
      </c>
      <c r="N744" s="39"/>
      <c r="O744" s="39" t="s">
        <v>420</v>
      </c>
      <c r="P744" s="39"/>
      <c r="Q744" s="39" t="s">
        <v>420</v>
      </c>
      <c r="R744" s="39"/>
      <c r="S744" s="38">
        <f>(J744*'"Вес" ПИР'!$B$13+L744*'"Вес" ПИР'!$B$14+N744*'"Вес" ПИР'!$B$15+P744*'"Вес" ПИР'!$B$16+R744*'"Вес" ПИР'!$B$17)/100</f>
        <v>0</v>
      </c>
      <c r="T744" s="39" t="s">
        <v>135</v>
      </c>
      <c r="U744" s="39"/>
      <c r="V744" s="39" t="s">
        <v>135</v>
      </c>
      <c r="W744" s="39"/>
      <c r="X744" s="72">
        <f>(U744*'"Вес" ПИР'!$B$22+W744*'"Вес" ПИР'!$B$23)/100</f>
        <v>0</v>
      </c>
      <c r="Y744" s="39"/>
      <c r="Z744" s="39"/>
      <c r="AA744" s="39"/>
      <c r="AB744" s="39"/>
      <c r="AC744" s="39"/>
      <c r="AD744" s="39"/>
      <c r="AE744" s="39"/>
      <c r="AF744" s="39"/>
      <c r="AG744" s="38">
        <f>(Z744*'"Вес" ПИР'!$B$28+AB744*'"Вес" ПИР'!$B$29+AD744*'"Вес" ПИР'!$B$30+AF744*'"Вес" ПИР'!$B$31)/100</f>
        <v>0</v>
      </c>
      <c r="AH744" s="39"/>
      <c r="AI744" s="39"/>
      <c r="AJ744" s="39"/>
      <c r="AK744" s="39"/>
      <c r="AL744" s="39"/>
      <c r="AM744" s="39"/>
      <c r="AN744" s="39"/>
      <c r="AO744" s="39"/>
      <c r="AP744" s="39" t="s">
        <v>420</v>
      </c>
      <c r="AQ744" s="39"/>
      <c r="AR744" s="39" t="s">
        <v>420</v>
      </c>
      <c r="AS744" s="39"/>
      <c r="AT744" s="39" t="s">
        <v>420</v>
      </c>
      <c r="AU744" s="39"/>
      <c r="AV744" s="39"/>
      <c r="AW744" s="39"/>
      <c r="AX744" s="39"/>
      <c r="AY744" s="39"/>
      <c r="AZ744" s="39"/>
      <c r="BA744" s="39"/>
      <c r="BB744" s="72">
        <f>(AI744*'"Вес" ПИР'!$B$36+AK744*'"Вес" ПИР'!$B$37+AM744*'"Вес" ПИР'!$B$38+AO744*'"Вес" ПИР'!$B$39+AQ744*'"Вес" ПИР'!$B$40+AS744*'"Вес" ПИР'!$B$41+AU744*'"Вес" ПИР'!$B$42+AW744*'"Вес" ПИР'!$B$43+AY744*'"Вес" ПИР'!$B$44+BA744*'"Вес" ПИР'!$B$45)/100</f>
        <v>0</v>
      </c>
      <c r="BC744" s="39" t="s">
        <v>420</v>
      </c>
      <c r="BD744" s="39"/>
      <c r="BE744" s="39" t="s">
        <v>420</v>
      </c>
      <c r="BF744" s="57"/>
      <c r="BG744" s="72">
        <f>(BD744*'"Вес" ПИР'!$B$50+BF744*'"Вес" ПИР'!$B$51)/100</f>
        <v>0</v>
      </c>
      <c r="BH744" s="39"/>
      <c r="BI744" s="72">
        <v>0</v>
      </c>
      <c r="BJ744" s="39"/>
      <c r="BK744" s="58">
        <v>46266</v>
      </c>
      <c r="BL744" s="38">
        <f>(S744*'"Вес" ПИР'!$B$3+X744*'"Вес" ПИР'!$B$4+AG744*'"Вес" ПИР'!$B$5+BB744*'"Вес" ПИР'!$B$6+BG744*'"Вес" ПИР'!$B$7+BI744*'"Вес" ПИР'!$B$8)/100</f>
        <v>0</v>
      </c>
    </row>
    <row r="745" spans="1:64" ht="42">
      <c r="A745" s="54"/>
      <c r="B745" s="54">
        <v>2026</v>
      </c>
      <c r="C745" s="39" t="s">
        <v>413</v>
      </c>
      <c r="D745" s="39">
        <v>354067300</v>
      </c>
      <c r="E745" s="39" t="s">
        <v>1207</v>
      </c>
      <c r="F745" s="39" t="s">
        <v>1231</v>
      </c>
      <c r="G745" s="39" t="s">
        <v>1241</v>
      </c>
      <c r="H745" s="39" t="s">
        <v>1317</v>
      </c>
      <c r="I745" s="39" t="s">
        <v>418</v>
      </c>
      <c r="J745" s="39"/>
      <c r="K745" s="39" t="s">
        <v>420</v>
      </c>
      <c r="L745" s="39"/>
      <c r="M745" s="39" t="s">
        <v>443</v>
      </c>
      <c r="N745" s="39"/>
      <c r="O745" s="39" t="s">
        <v>420</v>
      </c>
      <c r="P745" s="39"/>
      <c r="Q745" s="39" t="s">
        <v>420</v>
      </c>
      <c r="R745" s="39"/>
      <c r="S745" s="38">
        <f>(J745*'"Вес" ПИР'!$B$13+L745*'"Вес" ПИР'!$B$14+N745*'"Вес" ПИР'!$B$15+P745*'"Вес" ПИР'!$B$16+R745*'"Вес" ПИР'!$B$17)/100</f>
        <v>0</v>
      </c>
      <c r="T745" s="39" t="s">
        <v>135</v>
      </c>
      <c r="U745" s="39"/>
      <c r="V745" s="39" t="s">
        <v>135</v>
      </c>
      <c r="W745" s="39"/>
      <c r="X745" s="72">
        <f>(U745*'"Вес" ПИР'!$B$22+W745*'"Вес" ПИР'!$B$23)/100</f>
        <v>0</v>
      </c>
      <c r="Y745" s="39"/>
      <c r="Z745" s="39"/>
      <c r="AA745" s="39"/>
      <c r="AB745" s="39"/>
      <c r="AC745" s="39"/>
      <c r="AD745" s="39"/>
      <c r="AE745" s="39"/>
      <c r="AF745" s="39"/>
      <c r="AG745" s="38">
        <f>(Z745*'"Вес" ПИР'!$B$28+AB745*'"Вес" ПИР'!$B$29+AD745*'"Вес" ПИР'!$B$30+AF745*'"Вес" ПИР'!$B$31)/100</f>
        <v>0</v>
      </c>
      <c r="AH745" s="39"/>
      <c r="AI745" s="39"/>
      <c r="AJ745" s="39"/>
      <c r="AK745" s="39"/>
      <c r="AL745" s="39"/>
      <c r="AM745" s="39"/>
      <c r="AN745" s="39"/>
      <c r="AO745" s="39"/>
      <c r="AP745" s="39" t="s">
        <v>420</v>
      </c>
      <c r="AQ745" s="39"/>
      <c r="AR745" s="39" t="s">
        <v>420</v>
      </c>
      <c r="AS745" s="39"/>
      <c r="AT745" s="39" t="s">
        <v>420</v>
      </c>
      <c r="AU745" s="39"/>
      <c r="AV745" s="39"/>
      <c r="AW745" s="39"/>
      <c r="AX745" s="39"/>
      <c r="AY745" s="39"/>
      <c r="AZ745" s="39"/>
      <c r="BA745" s="39"/>
      <c r="BB745" s="72">
        <f>(AI745*'"Вес" ПИР'!$B$36+AK745*'"Вес" ПИР'!$B$37+AM745*'"Вес" ПИР'!$B$38+AO745*'"Вес" ПИР'!$B$39+AQ745*'"Вес" ПИР'!$B$40+AS745*'"Вес" ПИР'!$B$41+AU745*'"Вес" ПИР'!$B$42+AW745*'"Вес" ПИР'!$B$43+AY745*'"Вес" ПИР'!$B$44+BA745*'"Вес" ПИР'!$B$45)/100</f>
        <v>0</v>
      </c>
      <c r="BC745" s="39" t="s">
        <v>420</v>
      </c>
      <c r="BD745" s="39"/>
      <c r="BE745" s="39" t="s">
        <v>420</v>
      </c>
      <c r="BF745" s="57"/>
      <c r="BG745" s="72">
        <f>(BD745*'"Вес" ПИР'!$B$50+BF745*'"Вес" ПИР'!$B$51)/100</f>
        <v>0</v>
      </c>
      <c r="BH745" s="39"/>
      <c r="BI745" s="72">
        <v>0</v>
      </c>
      <c r="BJ745" s="39"/>
      <c r="BK745" s="58">
        <v>46266</v>
      </c>
      <c r="BL745" s="38">
        <f>(S745*'"Вес" ПИР'!$B$3+X745*'"Вес" ПИР'!$B$4+AG745*'"Вес" ПИР'!$B$5+BB745*'"Вес" ПИР'!$B$6+BG745*'"Вес" ПИР'!$B$7+BI745*'"Вес" ПИР'!$B$8)/100</f>
        <v>0</v>
      </c>
    </row>
    <row r="746" spans="1:64" ht="42">
      <c r="A746" s="54"/>
      <c r="B746" s="54">
        <v>2026</v>
      </c>
      <c r="C746" s="39" t="s">
        <v>413</v>
      </c>
      <c r="D746" s="39">
        <v>354087500</v>
      </c>
      <c r="E746" s="39" t="s">
        <v>1207</v>
      </c>
      <c r="F746" s="39" t="s">
        <v>1231</v>
      </c>
      <c r="G746" s="39" t="s">
        <v>1302</v>
      </c>
      <c r="H746" s="39" t="s">
        <v>1318</v>
      </c>
      <c r="I746" s="39" t="s">
        <v>418</v>
      </c>
      <c r="J746" s="39"/>
      <c r="K746" s="39" t="s">
        <v>420</v>
      </c>
      <c r="L746" s="39"/>
      <c r="M746" s="39" t="s">
        <v>443</v>
      </c>
      <c r="N746" s="39"/>
      <c r="O746" s="39" t="s">
        <v>420</v>
      </c>
      <c r="P746" s="39"/>
      <c r="Q746" s="39" t="s">
        <v>420</v>
      </c>
      <c r="R746" s="39"/>
      <c r="S746" s="38">
        <f>(J746*'"Вес" ПИР'!$B$13+L746*'"Вес" ПИР'!$B$14+N746*'"Вес" ПИР'!$B$15+P746*'"Вес" ПИР'!$B$16+R746*'"Вес" ПИР'!$B$17)/100</f>
        <v>0</v>
      </c>
      <c r="T746" s="39" t="s">
        <v>135</v>
      </c>
      <c r="U746" s="39"/>
      <c r="V746" s="39" t="s">
        <v>135</v>
      </c>
      <c r="W746" s="39"/>
      <c r="X746" s="72">
        <f>(U746*'"Вес" ПИР'!$B$22+W746*'"Вес" ПИР'!$B$23)/100</f>
        <v>0</v>
      </c>
      <c r="Y746" s="39"/>
      <c r="Z746" s="39"/>
      <c r="AA746" s="39"/>
      <c r="AB746" s="39"/>
      <c r="AC746" s="39"/>
      <c r="AD746" s="39"/>
      <c r="AE746" s="39"/>
      <c r="AF746" s="39"/>
      <c r="AG746" s="38">
        <f>(Z746*'"Вес" ПИР'!$B$28+AB746*'"Вес" ПИР'!$B$29+AD746*'"Вес" ПИР'!$B$30+AF746*'"Вес" ПИР'!$B$31)/100</f>
        <v>0</v>
      </c>
      <c r="AH746" s="39"/>
      <c r="AI746" s="39"/>
      <c r="AJ746" s="39"/>
      <c r="AK746" s="39"/>
      <c r="AL746" s="39"/>
      <c r="AM746" s="39"/>
      <c r="AN746" s="39"/>
      <c r="AO746" s="39"/>
      <c r="AP746" s="39" t="s">
        <v>420</v>
      </c>
      <c r="AQ746" s="39"/>
      <c r="AR746" s="39" t="s">
        <v>420</v>
      </c>
      <c r="AS746" s="39"/>
      <c r="AT746" s="39" t="s">
        <v>420</v>
      </c>
      <c r="AU746" s="39"/>
      <c r="AV746" s="39"/>
      <c r="AW746" s="39"/>
      <c r="AX746" s="39"/>
      <c r="AY746" s="39"/>
      <c r="AZ746" s="39"/>
      <c r="BA746" s="39"/>
      <c r="BB746" s="72">
        <f>(AI746*'"Вес" ПИР'!$B$36+AK746*'"Вес" ПИР'!$B$37+AM746*'"Вес" ПИР'!$B$38+AO746*'"Вес" ПИР'!$B$39+AQ746*'"Вес" ПИР'!$B$40+AS746*'"Вес" ПИР'!$B$41+AU746*'"Вес" ПИР'!$B$42+AW746*'"Вес" ПИР'!$B$43+AY746*'"Вес" ПИР'!$B$44+BA746*'"Вес" ПИР'!$B$45)/100</f>
        <v>0</v>
      </c>
      <c r="BC746" s="39" t="s">
        <v>420</v>
      </c>
      <c r="BD746" s="39"/>
      <c r="BE746" s="39" t="s">
        <v>420</v>
      </c>
      <c r="BF746" s="57"/>
      <c r="BG746" s="72">
        <f>(BD746*'"Вес" ПИР'!$B$50+BF746*'"Вес" ПИР'!$B$51)/100</f>
        <v>0</v>
      </c>
      <c r="BH746" s="39"/>
      <c r="BI746" s="72">
        <v>0</v>
      </c>
      <c r="BJ746" s="39"/>
      <c r="BK746" s="58">
        <v>46266</v>
      </c>
      <c r="BL746" s="38">
        <f>(S746*'"Вес" ПИР'!$B$3+X746*'"Вес" ПИР'!$B$4+AG746*'"Вес" ПИР'!$B$5+BB746*'"Вес" ПИР'!$B$6+BG746*'"Вес" ПИР'!$B$7+BI746*'"Вес" ПИР'!$B$8)/100</f>
        <v>0</v>
      </c>
    </row>
    <row r="747" spans="1:64" ht="42">
      <c r="A747" s="54"/>
      <c r="B747" s="54">
        <v>2026</v>
      </c>
      <c r="C747" s="39" t="s">
        <v>413</v>
      </c>
      <c r="D747" s="39">
        <v>354853200</v>
      </c>
      <c r="E747" s="39" t="s">
        <v>1207</v>
      </c>
      <c r="F747" s="39" t="s">
        <v>1249</v>
      </c>
      <c r="G747" s="39" t="s">
        <v>1319</v>
      </c>
      <c r="H747" s="39" t="s">
        <v>1320</v>
      </c>
      <c r="I747" s="39" t="s">
        <v>418</v>
      </c>
      <c r="J747" s="39"/>
      <c r="K747" s="39" t="s">
        <v>420</v>
      </c>
      <c r="L747" s="39"/>
      <c r="M747" s="39" t="s">
        <v>443</v>
      </c>
      <c r="N747" s="39"/>
      <c r="O747" s="39" t="s">
        <v>420</v>
      </c>
      <c r="P747" s="39"/>
      <c r="Q747" s="39" t="s">
        <v>420</v>
      </c>
      <c r="R747" s="39"/>
      <c r="S747" s="38">
        <f>(J747*'"Вес" ПИР'!$B$13+L747*'"Вес" ПИР'!$B$14+N747*'"Вес" ПИР'!$B$15+P747*'"Вес" ПИР'!$B$16+R747*'"Вес" ПИР'!$B$17)/100</f>
        <v>0</v>
      </c>
      <c r="T747" s="39" t="s">
        <v>135</v>
      </c>
      <c r="U747" s="39"/>
      <c r="V747" s="39" t="s">
        <v>135</v>
      </c>
      <c r="W747" s="39"/>
      <c r="X747" s="72">
        <f>(U747*'"Вес" ПИР'!$B$22+W747*'"Вес" ПИР'!$B$23)/100</f>
        <v>0</v>
      </c>
      <c r="Y747" s="39"/>
      <c r="Z747" s="39"/>
      <c r="AA747" s="39"/>
      <c r="AB747" s="39"/>
      <c r="AC747" s="39"/>
      <c r="AD747" s="39"/>
      <c r="AE747" s="39"/>
      <c r="AF747" s="39"/>
      <c r="AG747" s="38">
        <f>(Z747*'"Вес" ПИР'!$B$28+AB747*'"Вес" ПИР'!$B$29+AD747*'"Вес" ПИР'!$B$30+AF747*'"Вес" ПИР'!$B$31)/100</f>
        <v>0</v>
      </c>
      <c r="AH747" s="39"/>
      <c r="AI747" s="39"/>
      <c r="AJ747" s="39"/>
      <c r="AK747" s="39"/>
      <c r="AL747" s="39"/>
      <c r="AM747" s="39"/>
      <c r="AN747" s="39"/>
      <c r="AO747" s="39"/>
      <c r="AP747" s="39" t="s">
        <v>420</v>
      </c>
      <c r="AQ747" s="39"/>
      <c r="AR747" s="39" t="s">
        <v>420</v>
      </c>
      <c r="AS747" s="39"/>
      <c r="AT747" s="39" t="s">
        <v>420</v>
      </c>
      <c r="AU747" s="39"/>
      <c r="AV747" s="39"/>
      <c r="AW747" s="39"/>
      <c r="AX747" s="39"/>
      <c r="AY747" s="39"/>
      <c r="AZ747" s="39"/>
      <c r="BA747" s="39"/>
      <c r="BB747" s="72">
        <f>(AI747*'"Вес" ПИР'!$B$36+AK747*'"Вес" ПИР'!$B$37+AM747*'"Вес" ПИР'!$B$38+AO747*'"Вес" ПИР'!$B$39+AQ747*'"Вес" ПИР'!$B$40+AS747*'"Вес" ПИР'!$B$41+AU747*'"Вес" ПИР'!$B$42+AW747*'"Вес" ПИР'!$B$43+AY747*'"Вес" ПИР'!$B$44+BA747*'"Вес" ПИР'!$B$45)/100</f>
        <v>0</v>
      </c>
      <c r="BC747" s="39" t="s">
        <v>420</v>
      </c>
      <c r="BD747" s="39"/>
      <c r="BE747" s="39" t="s">
        <v>420</v>
      </c>
      <c r="BF747" s="57"/>
      <c r="BG747" s="72">
        <f>(BD747*'"Вес" ПИР'!$B$50+BF747*'"Вес" ПИР'!$B$51)/100</f>
        <v>0</v>
      </c>
      <c r="BH747" s="39"/>
      <c r="BI747" s="72">
        <v>0</v>
      </c>
      <c r="BJ747" s="39"/>
      <c r="BK747" s="58">
        <v>46266</v>
      </c>
      <c r="BL747" s="38">
        <f>(S747*'"Вес" ПИР'!$B$3+X747*'"Вес" ПИР'!$B$4+AG747*'"Вес" ПИР'!$B$5+BB747*'"Вес" ПИР'!$B$6+BG747*'"Вес" ПИР'!$B$7+BI747*'"Вес" ПИР'!$B$8)/100</f>
        <v>0</v>
      </c>
    </row>
    <row r="748" spans="1:64" ht="42">
      <c r="A748" s="54"/>
      <c r="B748" s="54">
        <v>2026</v>
      </c>
      <c r="C748" s="39" t="s">
        <v>413</v>
      </c>
      <c r="D748" s="39">
        <v>354853300</v>
      </c>
      <c r="E748" s="39" t="s">
        <v>1207</v>
      </c>
      <c r="F748" s="39" t="s">
        <v>1249</v>
      </c>
      <c r="G748" s="39" t="s">
        <v>1319</v>
      </c>
      <c r="H748" s="39" t="s">
        <v>1321</v>
      </c>
      <c r="I748" s="39" t="s">
        <v>418</v>
      </c>
      <c r="J748" s="39"/>
      <c r="K748" s="39" t="s">
        <v>420</v>
      </c>
      <c r="L748" s="39"/>
      <c r="M748" s="39" t="s">
        <v>443</v>
      </c>
      <c r="N748" s="39"/>
      <c r="O748" s="39" t="s">
        <v>420</v>
      </c>
      <c r="P748" s="39"/>
      <c r="Q748" s="39" t="s">
        <v>420</v>
      </c>
      <c r="R748" s="39"/>
      <c r="S748" s="38">
        <f>(J748*'"Вес" ПИР'!$B$13+L748*'"Вес" ПИР'!$B$14+N748*'"Вес" ПИР'!$B$15+P748*'"Вес" ПИР'!$B$16+R748*'"Вес" ПИР'!$B$17)/100</f>
        <v>0</v>
      </c>
      <c r="T748" s="39" t="s">
        <v>135</v>
      </c>
      <c r="U748" s="39"/>
      <c r="V748" s="39" t="s">
        <v>135</v>
      </c>
      <c r="W748" s="39"/>
      <c r="X748" s="72">
        <f>(U748*'"Вес" ПИР'!$B$22+W748*'"Вес" ПИР'!$B$23)/100</f>
        <v>0</v>
      </c>
      <c r="Y748" s="39"/>
      <c r="Z748" s="39"/>
      <c r="AA748" s="39"/>
      <c r="AB748" s="39"/>
      <c r="AC748" s="39"/>
      <c r="AD748" s="39"/>
      <c r="AE748" s="39"/>
      <c r="AF748" s="39"/>
      <c r="AG748" s="38">
        <f>(Z748*'"Вес" ПИР'!$B$28+AB748*'"Вес" ПИР'!$B$29+AD748*'"Вес" ПИР'!$B$30+AF748*'"Вес" ПИР'!$B$31)/100</f>
        <v>0</v>
      </c>
      <c r="AH748" s="39"/>
      <c r="AI748" s="39"/>
      <c r="AJ748" s="39"/>
      <c r="AK748" s="39"/>
      <c r="AL748" s="39"/>
      <c r="AM748" s="39"/>
      <c r="AN748" s="39"/>
      <c r="AO748" s="39"/>
      <c r="AP748" s="39" t="s">
        <v>420</v>
      </c>
      <c r="AQ748" s="39"/>
      <c r="AR748" s="39" t="s">
        <v>420</v>
      </c>
      <c r="AS748" s="39"/>
      <c r="AT748" s="39" t="s">
        <v>420</v>
      </c>
      <c r="AU748" s="39"/>
      <c r="AV748" s="39"/>
      <c r="AW748" s="39"/>
      <c r="AX748" s="39"/>
      <c r="AY748" s="39"/>
      <c r="AZ748" s="39"/>
      <c r="BA748" s="39"/>
      <c r="BB748" s="72">
        <f>(AI748*'"Вес" ПИР'!$B$36+AK748*'"Вес" ПИР'!$B$37+AM748*'"Вес" ПИР'!$B$38+AO748*'"Вес" ПИР'!$B$39+AQ748*'"Вес" ПИР'!$B$40+AS748*'"Вес" ПИР'!$B$41+AU748*'"Вес" ПИР'!$B$42+AW748*'"Вес" ПИР'!$B$43+AY748*'"Вес" ПИР'!$B$44+BA748*'"Вес" ПИР'!$B$45)/100</f>
        <v>0</v>
      </c>
      <c r="BC748" s="39" t="s">
        <v>420</v>
      </c>
      <c r="BD748" s="39"/>
      <c r="BE748" s="39" t="s">
        <v>420</v>
      </c>
      <c r="BF748" s="57"/>
      <c r="BG748" s="72">
        <f>(BD748*'"Вес" ПИР'!$B$50+BF748*'"Вес" ПИР'!$B$51)/100</f>
        <v>0</v>
      </c>
      <c r="BH748" s="39"/>
      <c r="BI748" s="72">
        <v>0</v>
      </c>
      <c r="BJ748" s="39"/>
      <c r="BK748" s="58">
        <v>46266</v>
      </c>
      <c r="BL748" s="38">
        <f>(S748*'"Вес" ПИР'!$B$3+X748*'"Вес" ПИР'!$B$4+AG748*'"Вес" ПИР'!$B$5+BB748*'"Вес" ПИР'!$B$6+BG748*'"Вес" ПИР'!$B$7+BI748*'"Вес" ПИР'!$B$8)/100</f>
        <v>0</v>
      </c>
    </row>
    <row r="749" spans="1:64" ht="42">
      <c r="A749" s="54"/>
      <c r="B749" s="54">
        <v>2026</v>
      </c>
      <c r="C749" s="39" t="s">
        <v>413</v>
      </c>
      <c r="D749" s="39">
        <v>354855200</v>
      </c>
      <c r="E749" s="39" t="s">
        <v>1207</v>
      </c>
      <c r="F749" s="39" t="s">
        <v>1249</v>
      </c>
      <c r="G749" s="39" t="s">
        <v>1257</v>
      </c>
      <c r="H749" s="39" t="s">
        <v>1322</v>
      </c>
      <c r="I749" s="39" t="s">
        <v>418</v>
      </c>
      <c r="J749" s="39"/>
      <c r="K749" s="39" t="s">
        <v>420</v>
      </c>
      <c r="L749" s="39"/>
      <c r="M749" s="39" t="s">
        <v>443</v>
      </c>
      <c r="N749" s="39"/>
      <c r="O749" s="39" t="s">
        <v>420</v>
      </c>
      <c r="P749" s="39"/>
      <c r="Q749" s="39" t="s">
        <v>420</v>
      </c>
      <c r="R749" s="39"/>
      <c r="S749" s="38">
        <f>(J749*'"Вес" ПИР'!$B$13+L749*'"Вес" ПИР'!$B$14+N749*'"Вес" ПИР'!$B$15+P749*'"Вес" ПИР'!$B$16+R749*'"Вес" ПИР'!$B$17)/100</f>
        <v>0</v>
      </c>
      <c r="T749" s="39" t="s">
        <v>135</v>
      </c>
      <c r="U749" s="39"/>
      <c r="V749" s="39" t="s">
        <v>135</v>
      </c>
      <c r="W749" s="39"/>
      <c r="X749" s="72">
        <f>(U749*'"Вес" ПИР'!$B$22+W749*'"Вес" ПИР'!$B$23)/100</f>
        <v>0</v>
      </c>
      <c r="Y749" s="39"/>
      <c r="Z749" s="39"/>
      <c r="AA749" s="39"/>
      <c r="AB749" s="39"/>
      <c r="AC749" s="39"/>
      <c r="AD749" s="39"/>
      <c r="AE749" s="39"/>
      <c r="AF749" s="39"/>
      <c r="AG749" s="38">
        <f>(Z749*'"Вес" ПИР'!$B$28+AB749*'"Вес" ПИР'!$B$29+AD749*'"Вес" ПИР'!$B$30+AF749*'"Вес" ПИР'!$B$31)/100</f>
        <v>0</v>
      </c>
      <c r="AH749" s="39"/>
      <c r="AI749" s="39"/>
      <c r="AJ749" s="39"/>
      <c r="AK749" s="39"/>
      <c r="AL749" s="39"/>
      <c r="AM749" s="39"/>
      <c r="AN749" s="39"/>
      <c r="AO749" s="39"/>
      <c r="AP749" s="39" t="s">
        <v>420</v>
      </c>
      <c r="AQ749" s="39"/>
      <c r="AR749" s="39" t="s">
        <v>420</v>
      </c>
      <c r="AS749" s="39"/>
      <c r="AT749" s="39" t="s">
        <v>420</v>
      </c>
      <c r="AU749" s="39"/>
      <c r="AV749" s="39"/>
      <c r="AW749" s="39"/>
      <c r="AX749" s="39"/>
      <c r="AY749" s="39"/>
      <c r="AZ749" s="39"/>
      <c r="BA749" s="39"/>
      <c r="BB749" s="72">
        <f>(AI749*'"Вес" ПИР'!$B$36+AK749*'"Вес" ПИР'!$B$37+AM749*'"Вес" ПИР'!$B$38+AO749*'"Вес" ПИР'!$B$39+AQ749*'"Вес" ПИР'!$B$40+AS749*'"Вес" ПИР'!$B$41+AU749*'"Вес" ПИР'!$B$42+AW749*'"Вес" ПИР'!$B$43+AY749*'"Вес" ПИР'!$B$44+BA749*'"Вес" ПИР'!$B$45)/100</f>
        <v>0</v>
      </c>
      <c r="BC749" s="39" t="s">
        <v>420</v>
      </c>
      <c r="BD749" s="39"/>
      <c r="BE749" s="39" t="s">
        <v>420</v>
      </c>
      <c r="BF749" s="57"/>
      <c r="BG749" s="72">
        <f>(BD749*'"Вес" ПИР'!$B$50+BF749*'"Вес" ПИР'!$B$51)/100</f>
        <v>0</v>
      </c>
      <c r="BH749" s="39"/>
      <c r="BI749" s="72">
        <v>0</v>
      </c>
      <c r="BJ749" s="39"/>
      <c r="BK749" s="58">
        <v>46266</v>
      </c>
      <c r="BL749" s="38">
        <f>(S749*'"Вес" ПИР'!$B$3+X749*'"Вес" ПИР'!$B$4+AG749*'"Вес" ПИР'!$B$5+BB749*'"Вес" ПИР'!$B$6+BG749*'"Вес" ПИР'!$B$7+BI749*'"Вес" ПИР'!$B$8)/100</f>
        <v>0</v>
      </c>
    </row>
    <row r="750" spans="1:64" ht="42">
      <c r="A750" s="54"/>
      <c r="B750" s="54">
        <v>2026</v>
      </c>
      <c r="C750" s="39" t="s">
        <v>413</v>
      </c>
      <c r="D750" s="39">
        <v>354869300</v>
      </c>
      <c r="E750" s="39" t="s">
        <v>1207</v>
      </c>
      <c r="F750" s="39" t="s">
        <v>1249</v>
      </c>
      <c r="G750" s="39" t="s">
        <v>1323</v>
      </c>
      <c r="H750" s="39" t="s">
        <v>1324</v>
      </c>
      <c r="I750" s="39" t="s">
        <v>418</v>
      </c>
      <c r="J750" s="39"/>
      <c r="K750" s="39" t="s">
        <v>420</v>
      </c>
      <c r="L750" s="39"/>
      <c r="M750" s="39" t="s">
        <v>443</v>
      </c>
      <c r="N750" s="39"/>
      <c r="O750" s="39" t="s">
        <v>420</v>
      </c>
      <c r="P750" s="39"/>
      <c r="Q750" s="39" t="s">
        <v>420</v>
      </c>
      <c r="R750" s="39"/>
      <c r="S750" s="38">
        <f>(J750*'"Вес" ПИР'!$B$13+L750*'"Вес" ПИР'!$B$14+N750*'"Вес" ПИР'!$B$15+P750*'"Вес" ПИР'!$B$16+R750*'"Вес" ПИР'!$B$17)/100</f>
        <v>0</v>
      </c>
      <c r="T750" s="39" t="s">
        <v>135</v>
      </c>
      <c r="U750" s="39"/>
      <c r="V750" s="39" t="s">
        <v>135</v>
      </c>
      <c r="W750" s="39"/>
      <c r="X750" s="72">
        <f>(U750*'"Вес" ПИР'!$B$22+W750*'"Вес" ПИР'!$B$23)/100</f>
        <v>0</v>
      </c>
      <c r="Y750" s="39"/>
      <c r="Z750" s="39"/>
      <c r="AA750" s="39"/>
      <c r="AB750" s="39"/>
      <c r="AC750" s="39"/>
      <c r="AD750" s="39"/>
      <c r="AE750" s="39"/>
      <c r="AF750" s="39"/>
      <c r="AG750" s="38">
        <f>(Z750*'"Вес" ПИР'!$B$28+AB750*'"Вес" ПИР'!$B$29+AD750*'"Вес" ПИР'!$B$30+AF750*'"Вес" ПИР'!$B$31)/100</f>
        <v>0</v>
      </c>
      <c r="AH750" s="39"/>
      <c r="AI750" s="39"/>
      <c r="AJ750" s="39"/>
      <c r="AK750" s="39"/>
      <c r="AL750" s="39"/>
      <c r="AM750" s="39"/>
      <c r="AN750" s="39"/>
      <c r="AO750" s="39"/>
      <c r="AP750" s="39" t="s">
        <v>420</v>
      </c>
      <c r="AQ750" s="39"/>
      <c r="AR750" s="39" t="s">
        <v>420</v>
      </c>
      <c r="AS750" s="39"/>
      <c r="AT750" s="39" t="s">
        <v>420</v>
      </c>
      <c r="AU750" s="39"/>
      <c r="AV750" s="39"/>
      <c r="AW750" s="39"/>
      <c r="AX750" s="39"/>
      <c r="AY750" s="39"/>
      <c r="AZ750" s="39"/>
      <c r="BA750" s="39"/>
      <c r="BB750" s="72">
        <f>(AI750*'"Вес" ПИР'!$B$36+AK750*'"Вес" ПИР'!$B$37+AM750*'"Вес" ПИР'!$B$38+AO750*'"Вес" ПИР'!$B$39+AQ750*'"Вес" ПИР'!$B$40+AS750*'"Вес" ПИР'!$B$41+AU750*'"Вес" ПИР'!$B$42+AW750*'"Вес" ПИР'!$B$43+AY750*'"Вес" ПИР'!$B$44+BA750*'"Вес" ПИР'!$B$45)/100</f>
        <v>0</v>
      </c>
      <c r="BC750" s="39" t="s">
        <v>420</v>
      </c>
      <c r="BD750" s="39"/>
      <c r="BE750" s="39" t="s">
        <v>420</v>
      </c>
      <c r="BF750" s="57"/>
      <c r="BG750" s="72">
        <f>(BD750*'"Вес" ПИР'!$B$50+BF750*'"Вес" ПИР'!$B$51)/100</f>
        <v>0</v>
      </c>
      <c r="BH750" s="39"/>
      <c r="BI750" s="72">
        <v>0</v>
      </c>
      <c r="BJ750" s="39"/>
      <c r="BK750" s="58">
        <v>46266</v>
      </c>
      <c r="BL750" s="38">
        <f>(S750*'"Вес" ПИР'!$B$3+X750*'"Вес" ПИР'!$B$4+AG750*'"Вес" ПИР'!$B$5+BB750*'"Вес" ПИР'!$B$6+BG750*'"Вес" ПИР'!$B$7+BI750*'"Вес" ПИР'!$B$8)/100</f>
        <v>0</v>
      </c>
    </row>
    <row r="751" spans="1:64" ht="42">
      <c r="A751" s="54"/>
      <c r="B751" s="54">
        <v>2026</v>
      </c>
      <c r="C751" s="39" t="s">
        <v>413</v>
      </c>
      <c r="D751" s="39">
        <v>354877300</v>
      </c>
      <c r="E751" s="39" t="s">
        <v>1207</v>
      </c>
      <c r="F751" s="39" t="s">
        <v>1249</v>
      </c>
      <c r="G751" s="39" t="s">
        <v>1325</v>
      </c>
      <c r="H751" s="39" t="s">
        <v>1326</v>
      </c>
      <c r="I751" s="39" t="s">
        <v>418</v>
      </c>
      <c r="J751" s="39"/>
      <c r="K751" s="39" t="s">
        <v>420</v>
      </c>
      <c r="L751" s="39"/>
      <c r="M751" s="39" t="s">
        <v>443</v>
      </c>
      <c r="N751" s="39"/>
      <c r="O751" s="39" t="s">
        <v>420</v>
      </c>
      <c r="P751" s="39"/>
      <c r="Q751" s="39" t="s">
        <v>420</v>
      </c>
      <c r="R751" s="39"/>
      <c r="S751" s="38">
        <f>(J751*'"Вес" ПИР'!$B$13+L751*'"Вес" ПИР'!$B$14+N751*'"Вес" ПИР'!$B$15+P751*'"Вес" ПИР'!$B$16+R751*'"Вес" ПИР'!$B$17)/100</f>
        <v>0</v>
      </c>
      <c r="T751" s="39" t="s">
        <v>135</v>
      </c>
      <c r="U751" s="39"/>
      <c r="V751" s="39" t="s">
        <v>135</v>
      </c>
      <c r="W751" s="39"/>
      <c r="X751" s="72">
        <f>(U751*'"Вес" ПИР'!$B$22+W751*'"Вес" ПИР'!$B$23)/100</f>
        <v>0</v>
      </c>
      <c r="Y751" s="39"/>
      <c r="Z751" s="39"/>
      <c r="AA751" s="39"/>
      <c r="AB751" s="39"/>
      <c r="AC751" s="39"/>
      <c r="AD751" s="39"/>
      <c r="AE751" s="39"/>
      <c r="AF751" s="39"/>
      <c r="AG751" s="38">
        <f>(Z751*'"Вес" ПИР'!$B$28+AB751*'"Вес" ПИР'!$B$29+AD751*'"Вес" ПИР'!$B$30+AF751*'"Вес" ПИР'!$B$31)/100</f>
        <v>0</v>
      </c>
      <c r="AH751" s="39"/>
      <c r="AI751" s="39"/>
      <c r="AJ751" s="39"/>
      <c r="AK751" s="39"/>
      <c r="AL751" s="39"/>
      <c r="AM751" s="39"/>
      <c r="AN751" s="39"/>
      <c r="AO751" s="39"/>
      <c r="AP751" s="39" t="s">
        <v>420</v>
      </c>
      <c r="AQ751" s="39"/>
      <c r="AR751" s="39" t="s">
        <v>420</v>
      </c>
      <c r="AS751" s="39"/>
      <c r="AT751" s="39" t="s">
        <v>420</v>
      </c>
      <c r="AU751" s="39"/>
      <c r="AV751" s="39"/>
      <c r="AW751" s="39"/>
      <c r="AX751" s="39"/>
      <c r="AY751" s="39"/>
      <c r="AZ751" s="39"/>
      <c r="BA751" s="39"/>
      <c r="BB751" s="72">
        <f>(AI751*'"Вес" ПИР'!$B$36+AK751*'"Вес" ПИР'!$B$37+AM751*'"Вес" ПИР'!$B$38+AO751*'"Вес" ПИР'!$B$39+AQ751*'"Вес" ПИР'!$B$40+AS751*'"Вес" ПИР'!$B$41+AU751*'"Вес" ПИР'!$B$42+AW751*'"Вес" ПИР'!$B$43+AY751*'"Вес" ПИР'!$B$44+BA751*'"Вес" ПИР'!$B$45)/100</f>
        <v>0</v>
      </c>
      <c r="BC751" s="39" t="s">
        <v>420</v>
      </c>
      <c r="BD751" s="39"/>
      <c r="BE751" s="39" t="s">
        <v>420</v>
      </c>
      <c r="BF751" s="57"/>
      <c r="BG751" s="72">
        <f>(BD751*'"Вес" ПИР'!$B$50+BF751*'"Вес" ПИР'!$B$51)/100</f>
        <v>0</v>
      </c>
      <c r="BH751" s="39"/>
      <c r="BI751" s="72">
        <v>0</v>
      </c>
      <c r="BJ751" s="39"/>
      <c r="BK751" s="58">
        <v>46266</v>
      </c>
      <c r="BL751" s="38">
        <f>(S751*'"Вес" ПИР'!$B$3+X751*'"Вес" ПИР'!$B$4+AG751*'"Вес" ПИР'!$B$5+BB751*'"Вес" ПИР'!$B$6+BG751*'"Вес" ПИР'!$B$7+BI751*'"Вес" ПИР'!$B$8)/100</f>
        <v>0</v>
      </c>
    </row>
    <row r="752" spans="1:64" ht="42">
      <c r="A752" s="54"/>
      <c r="B752" s="54">
        <v>2026</v>
      </c>
      <c r="C752" s="39" t="s">
        <v>413</v>
      </c>
      <c r="D752" s="39">
        <v>354043100</v>
      </c>
      <c r="E752" s="39" t="s">
        <v>1207</v>
      </c>
      <c r="F752" s="39" t="s">
        <v>1231</v>
      </c>
      <c r="G752" s="39" t="s">
        <v>1327</v>
      </c>
      <c r="H752" s="39" t="s">
        <v>1328</v>
      </c>
      <c r="I752" s="39" t="s">
        <v>418</v>
      </c>
      <c r="J752" s="39"/>
      <c r="K752" s="39" t="s">
        <v>420</v>
      </c>
      <c r="L752" s="39"/>
      <c r="M752" s="39" t="s">
        <v>443</v>
      </c>
      <c r="N752" s="39"/>
      <c r="O752" s="39" t="s">
        <v>420</v>
      </c>
      <c r="P752" s="39"/>
      <c r="Q752" s="39" t="s">
        <v>420</v>
      </c>
      <c r="R752" s="39"/>
      <c r="S752" s="38">
        <f>(J752*'"Вес" ПИР'!$B$13+L752*'"Вес" ПИР'!$B$14+N752*'"Вес" ПИР'!$B$15+P752*'"Вес" ПИР'!$B$16+R752*'"Вес" ПИР'!$B$17)/100</f>
        <v>0</v>
      </c>
      <c r="T752" s="39" t="s">
        <v>135</v>
      </c>
      <c r="U752" s="39"/>
      <c r="V752" s="39" t="s">
        <v>135</v>
      </c>
      <c r="W752" s="39"/>
      <c r="X752" s="72">
        <f>(U752*'"Вес" ПИР'!$B$22+W752*'"Вес" ПИР'!$B$23)/100</f>
        <v>0</v>
      </c>
      <c r="Y752" s="39"/>
      <c r="Z752" s="39"/>
      <c r="AA752" s="39"/>
      <c r="AB752" s="39"/>
      <c r="AC752" s="39"/>
      <c r="AD752" s="39"/>
      <c r="AE752" s="39"/>
      <c r="AF752" s="39"/>
      <c r="AG752" s="38">
        <f>(Z752*'"Вес" ПИР'!$B$28+AB752*'"Вес" ПИР'!$B$29+AD752*'"Вес" ПИР'!$B$30+AF752*'"Вес" ПИР'!$B$31)/100</f>
        <v>0</v>
      </c>
      <c r="AH752" s="39"/>
      <c r="AI752" s="39"/>
      <c r="AJ752" s="39"/>
      <c r="AK752" s="39"/>
      <c r="AL752" s="39"/>
      <c r="AM752" s="39"/>
      <c r="AN752" s="39"/>
      <c r="AO752" s="39"/>
      <c r="AP752" s="39" t="s">
        <v>420</v>
      </c>
      <c r="AQ752" s="39"/>
      <c r="AR752" s="39" t="s">
        <v>420</v>
      </c>
      <c r="AS752" s="39"/>
      <c r="AT752" s="39" t="s">
        <v>420</v>
      </c>
      <c r="AU752" s="39"/>
      <c r="AV752" s="39"/>
      <c r="AW752" s="39"/>
      <c r="AX752" s="39"/>
      <c r="AY752" s="39"/>
      <c r="AZ752" s="39"/>
      <c r="BA752" s="39"/>
      <c r="BB752" s="72">
        <f>(AI752*'"Вес" ПИР'!$B$36+AK752*'"Вес" ПИР'!$B$37+AM752*'"Вес" ПИР'!$B$38+AO752*'"Вес" ПИР'!$B$39+AQ752*'"Вес" ПИР'!$B$40+AS752*'"Вес" ПИР'!$B$41+AU752*'"Вес" ПИР'!$B$42+AW752*'"Вес" ПИР'!$B$43+AY752*'"Вес" ПИР'!$B$44+BA752*'"Вес" ПИР'!$B$45)/100</f>
        <v>0</v>
      </c>
      <c r="BC752" s="39" t="s">
        <v>420</v>
      </c>
      <c r="BD752" s="39"/>
      <c r="BE752" s="39" t="s">
        <v>420</v>
      </c>
      <c r="BF752" s="57"/>
      <c r="BG752" s="72">
        <f>(BD752*'"Вес" ПИР'!$B$50+BF752*'"Вес" ПИР'!$B$51)/100</f>
        <v>0</v>
      </c>
      <c r="BH752" s="39"/>
      <c r="BI752" s="72">
        <v>0</v>
      </c>
      <c r="BJ752" s="39"/>
      <c r="BK752" s="58">
        <v>46266</v>
      </c>
      <c r="BL752" s="38">
        <f>(S752*'"Вес" ПИР'!$B$3+X752*'"Вес" ПИР'!$B$4+AG752*'"Вес" ПИР'!$B$5+BB752*'"Вес" ПИР'!$B$6+BG752*'"Вес" ПИР'!$B$7+BI752*'"Вес" ПИР'!$B$8)/100</f>
        <v>0</v>
      </c>
    </row>
    <row r="753" spans="1:64" ht="42">
      <c r="A753" s="54"/>
      <c r="B753" s="54">
        <v>2026</v>
      </c>
      <c r="C753" s="39" t="s">
        <v>413</v>
      </c>
      <c r="D753" s="39">
        <v>354043300</v>
      </c>
      <c r="E753" s="39" t="s">
        <v>1207</v>
      </c>
      <c r="F753" s="39" t="s">
        <v>1231</v>
      </c>
      <c r="G753" s="39" t="s">
        <v>1327</v>
      </c>
      <c r="H753" s="39" t="s">
        <v>749</v>
      </c>
      <c r="I753" s="39" t="s">
        <v>418</v>
      </c>
      <c r="J753" s="39"/>
      <c r="K753" s="39" t="s">
        <v>420</v>
      </c>
      <c r="L753" s="39"/>
      <c r="M753" s="39" t="s">
        <v>443</v>
      </c>
      <c r="N753" s="39"/>
      <c r="O753" s="39" t="s">
        <v>420</v>
      </c>
      <c r="P753" s="39"/>
      <c r="Q753" s="39" t="s">
        <v>420</v>
      </c>
      <c r="R753" s="39"/>
      <c r="S753" s="38">
        <f>(J753*'"Вес" ПИР'!$B$13+L753*'"Вес" ПИР'!$B$14+N753*'"Вес" ПИР'!$B$15+P753*'"Вес" ПИР'!$B$16+R753*'"Вес" ПИР'!$B$17)/100</f>
        <v>0</v>
      </c>
      <c r="T753" s="39" t="s">
        <v>135</v>
      </c>
      <c r="U753" s="39"/>
      <c r="V753" s="39" t="s">
        <v>135</v>
      </c>
      <c r="W753" s="39"/>
      <c r="X753" s="72">
        <f>(U753*'"Вес" ПИР'!$B$22+W753*'"Вес" ПИР'!$B$23)/100</f>
        <v>0</v>
      </c>
      <c r="Y753" s="39"/>
      <c r="Z753" s="39"/>
      <c r="AA753" s="39"/>
      <c r="AB753" s="39"/>
      <c r="AC753" s="39"/>
      <c r="AD753" s="39"/>
      <c r="AE753" s="39"/>
      <c r="AF753" s="39"/>
      <c r="AG753" s="38">
        <f>(Z753*'"Вес" ПИР'!$B$28+AB753*'"Вес" ПИР'!$B$29+AD753*'"Вес" ПИР'!$B$30+AF753*'"Вес" ПИР'!$B$31)/100</f>
        <v>0</v>
      </c>
      <c r="AH753" s="39"/>
      <c r="AI753" s="39"/>
      <c r="AJ753" s="39"/>
      <c r="AK753" s="39"/>
      <c r="AL753" s="39"/>
      <c r="AM753" s="39"/>
      <c r="AN753" s="39"/>
      <c r="AO753" s="39"/>
      <c r="AP753" s="39" t="s">
        <v>420</v>
      </c>
      <c r="AQ753" s="39"/>
      <c r="AR753" s="39" t="s">
        <v>420</v>
      </c>
      <c r="AS753" s="39"/>
      <c r="AT753" s="39" t="s">
        <v>420</v>
      </c>
      <c r="AU753" s="39"/>
      <c r="AV753" s="39"/>
      <c r="AW753" s="39"/>
      <c r="AX753" s="39"/>
      <c r="AY753" s="39"/>
      <c r="AZ753" s="39"/>
      <c r="BA753" s="39"/>
      <c r="BB753" s="72">
        <f>(AI753*'"Вес" ПИР'!$B$36+AK753*'"Вес" ПИР'!$B$37+AM753*'"Вес" ПИР'!$B$38+AO753*'"Вес" ПИР'!$B$39+AQ753*'"Вес" ПИР'!$B$40+AS753*'"Вес" ПИР'!$B$41+AU753*'"Вес" ПИР'!$B$42+AW753*'"Вес" ПИР'!$B$43+AY753*'"Вес" ПИР'!$B$44+BA753*'"Вес" ПИР'!$B$45)/100</f>
        <v>0</v>
      </c>
      <c r="BC753" s="39" t="s">
        <v>420</v>
      </c>
      <c r="BD753" s="39"/>
      <c r="BE753" s="39" t="s">
        <v>420</v>
      </c>
      <c r="BF753" s="57"/>
      <c r="BG753" s="72">
        <f>(BD753*'"Вес" ПИР'!$B$50+BF753*'"Вес" ПИР'!$B$51)/100</f>
        <v>0</v>
      </c>
      <c r="BH753" s="39"/>
      <c r="BI753" s="72">
        <v>0</v>
      </c>
      <c r="BJ753" s="39"/>
      <c r="BK753" s="58">
        <v>46266</v>
      </c>
      <c r="BL753" s="38">
        <f>(S753*'"Вес" ПИР'!$B$3+X753*'"Вес" ПИР'!$B$4+AG753*'"Вес" ПИР'!$B$5+BB753*'"Вес" ПИР'!$B$6+BG753*'"Вес" ПИР'!$B$7+BI753*'"Вес" ПИР'!$B$8)/100</f>
        <v>0</v>
      </c>
    </row>
    <row r="754" spans="1:64" ht="42">
      <c r="A754" s="54"/>
      <c r="B754" s="54">
        <v>2026</v>
      </c>
      <c r="C754" s="39" t="s">
        <v>413</v>
      </c>
      <c r="D754" s="39">
        <v>355637100</v>
      </c>
      <c r="E754" s="39" t="s">
        <v>1207</v>
      </c>
      <c r="F754" s="39" t="s">
        <v>1282</v>
      </c>
      <c r="G754" s="39" t="s">
        <v>1329</v>
      </c>
      <c r="H754" s="39" t="s">
        <v>1330</v>
      </c>
      <c r="I754" s="39" t="s">
        <v>418</v>
      </c>
      <c r="J754" s="39"/>
      <c r="K754" s="39" t="s">
        <v>420</v>
      </c>
      <c r="L754" s="39"/>
      <c r="M754" s="39" t="s">
        <v>443</v>
      </c>
      <c r="N754" s="39"/>
      <c r="O754" s="39" t="s">
        <v>420</v>
      </c>
      <c r="P754" s="39"/>
      <c r="Q754" s="39" t="s">
        <v>420</v>
      </c>
      <c r="R754" s="39"/>
      <c r="S754" s="38">
        <f>(J754*'"Вес" ПИР'!$B$13+L754*'"Вес" ПИР'!$B$14+N754*'"Вес" ПИР'!$B$15+P754*'"Вес" ПИР'!$B$16+R754*'"Вес" ПИР'!$B$17)/100</f>
        <v>0</v>
      </c>
      <c r="T754" s="39" t="s">
        <v>127</v>
      </c>
      <c r="U754" s="39"/>
      <c r="V754" s="39" t="s">
        <v>127</v>
      </c>
      <c r="W754" s="39"/>
      <c r="X754" s="72">
        <f>(U754*'"Вес" ПИР'!$B$22+W754*'"Вес" ПИР'!$B$23)/100</f>
        <v>0</v>
      </c>
      <c r="Y754" s="39"/>
      <c r="Z754" s="39"/>
      <c r="AA754" s="39"/>
      <c r="AB754" s="39"/>
      <c r="AC754" s="39"/>
      <c r="AD754" s="39"/>
      <c r="AE754" s="39"/>
      <c r="AF754" s="39"/>
      <c r="AG754" s="38">
        <f>(Z754*'"Вес" ПИР'!$B$28+AB754*'"Вес" ПИР'!$B$29+AD754*'"Вес" ПИР'!$B$30+AF754*'"Вес" ПИР'!$B$31)/100</f>
        <v>0</v>
      </c>
      <c r="AH754" s="39"/>
      <c r="AI754" s="39"/>
      <c r="AJ754" s="39"/>
      <c r="AK754" s="39"/>
      <c r="AL754" s="39"/>
      <c r="AM754" s="39"/>
      <c r="AN754" s="39"/>
      <c r="AO754" s="39"/>
      <c r="AP754" s="39" t="s">
        <v>420</v>
      </c>
      <c r="AQ754" s="39"/>
      <c r="AR754" s="39" t="s">
        <v>420</v>
      </c>
      <c r="AS754" s="39"/>
      <c r="AT754" s="39" t="s">
        <v>420</v>
      </c>
      <c r="AU754" s="39"/>
      <c r="AV754" s="39"/>
      <c r="AW754" s="39"/>
      <c r="AX754" s="39"/>
      <c r="AY754" s="39"/>
      <c r="AZ754" s="39"/>
      <c r="BA754" s="39"/>
      <c r="BB754" s="72">
        <f>(AI754*'"Вес" ПИР'!$B$36+AK754*'"Вес" ПИР'!$B$37+AM754*'"Вес" ПИР'!$B$38+AO754*'"Вес" ПИР'!$B$39+AQ754*'"Вес" ПИР'!$B$40+AS754*'"Вес" ПИР'!$B$41+AU754*'"Вес" ПИР'!$B$42+AW754*'"Вес" ПИР'!$B$43+AY754*'"Вес" ПИР'!$B$44+BA754*'"Вес" ПИР'!$B$45)/100</f>
        <v>0</v>
      </c>
      <c r="BC754" s="39" t="s">
        <v>420</v>
      </c>
      <c r="BD754" s="39"/>
      <c r="BE754" s="39" t="s">
        <v>420</v>
      </c>
      <c r="BF754" s="57"/>
      <c r="BG754" s="72">
        <f>(BD754*'"Вес" ПИР'!$B$50+BF754*'"Вес" ПИР'!$B$51)/100</f>
        <v>0</v>
      </c>
      <c r="BH754" s="39"/>
      <c r="BI754" s="72">
        <v>0</v>
      </c>
      <c r="BJ754" s="39"/>
      <c r="BK754" s="58">
        <v>46266</v>
      </c>
      <c r="BL754" s="38">
        <f>(S754*'"Вес" ПИР'!$B$3+X754*'"Вес" ПИР'!$B$4+AG754*'"Вес" ПИР'!$B$5+BB754*'"Вес" ПИР'!$B$6+BG754*'"Вес" ПИР'!$B$7+BI754*'"Вес" ПИР'!$B$8)/100</f>
        <v>0</v>
      </c>
    </row>
    <row r="755" spans="1:64" ht="42">
      <c r="A755" s="54"/>
      <c r="B755" s="54">
        <v>2026</v>
      </c>
      <c r="C755" s="39" t="s">
        <v>413</v>
      </c>
      <c r="D755" s="39">
        <v>354867200</v>
      </c>
      <c r="E755" s="39" t="s">
        <v>1207</v>
      </c>
      <c r="F755" s="39" t="s">
        <v>1249</v>
      </c>
      <c r="G755" s="39" t="s">
        <v>1332</v>
      </c>
      <c r="H755" s="39" t="s">
        <v>1333</v>
      </c>
      <c r="I755" s="39" t="s">
        <v>418</v>
      </c>
      <c r="J755" s="39"/>
      <c r="K755" s="39" t="s">
        <v>420</v>
      </c>
      <c r="L755" s="39"/>
      <c r="M755" s="39" t="s">
        <v>443</v>
      </c>
      <c r="N755" s="39"/>
      <c r="O755" s="39" t="s">
        <v>420</v>
      </c>
      <c r="P755" s="39"/>
      <c r="Q755" s="39" t="s">
        <v>420</v>
      </c>
      <c r="R755" s="39"/>
      <c r="S755" s="38">
        <f>(J755*'"Вес" ПИР'!$B$13+L755*'"Вес" ПИР'!$B$14+N755*'"Вес" ПИР'!$B$15+P755*'"Вес" ПИР'!$B$16+R755*'"Вес" ПИР'!$B$17)/100</f>
        <v>0</v>
      </c>
      <c r="T755" s="39" t="s">
        <v>135</v>
      </c>
      <c r="U755" s="39"/>
      <c r="V755" s="39" t="s">
        <v>135</v>
      </c>
      <c r="W755" s="39"/>
      <c r="X755" s="72">
        <f>(U755*'"Вес" ПИР'!$B$22+W755*'"Вес" ПИР'!$B$23)/100</f>
        <v>0</v>
      </c>
      <c r="Y755" s="39"/>
      <c r="Z755" s="39"/>
      <c r="AA755" s="39"/>
      <c r="AB755" s="39"/>
      <c r="AC755" s="39"/>
      <c r="AD755" s="39"/>
      <c r="AE755" s="39"/>
      <c r="AF755" s="39"/>
      <c r="AG755" s="38">
        <f>(Z755*'"Вес" ПИР'!$B$28+AB755*'"Вес" ПИР'!$B$29+AD755*'"Вес" ПИР'!$B$30+AF755*'"Вес" ПИР'!$B$31)/100</f>
        <v>0</v>
      </c>
      <c r="AH755" s="39"/>
      <c r="AI755" s="39"/>
      <c r="AJ755" s="39"/>
      <c r="AK755" s="39"/>
      <c r="AL755" s="39"/>
      <c r="AM755" s="39"/>
      <c r="AN755" s="39"/>
      <c r="AO755" s="39"/>
      <c r="AP755" s="39" t="s">
        <v>420</v>
      </c>
      <c r="AQ755" s="39"/>
      <c r="AR755" s="39" t="s">
        <v>420</v>
      </c>
      <c r="AS755" s="39"/>
      <c r="AT755" s="39" t="s">
        <v>420</v>
      </c>
      <c r="AU755" s="39"/>
      <c r="AV755" s="39"/>
      <c r="AW755" s="39"/>
      <c r="AX755" s="39"/>
      <c r="AY755" s="39"/>
      <c r="AZ755" s="39"/>
      <c r="BA755" s="39"/>
      <c r="BB755" s="72">
        <f>(AI755*'"Вес" ПИР'!$B$36+AK755*'"Вес" ПИР'!$B$37+AM755*'"Вес" ПИР'!$B$38+AO755*'"Вес" ПИР'!$B$39+AQ755*'"Вес" ПИР'!$B$40+AS755*'"Вес" ПИР'!$B$41+AU755*'"Вес" ПИР'!$B$42+AW755*'"Вес" ПИР'!$B$43+AY755*'"Вес" ПИР'!$B$44+BA755*'"Вес" ПИР'!$B$45)/100</f>
        <v>0</v>
      </c>
      <c r="BC755" s="39" t="s">
        <v>420</v>
      </c>
      <c r="BD755" s="39"/>
      <c r="BE755" s="39" t="s">
        <v>420</v>
      </c>
      <c r="BF755" s="57"/>
      <c r="BG755" s="72">
        <f>(BD755*'"Вес" ПИР'!$B$50+BF755*'"Вес" ПИР'!$B$51)/100</f>
        <v>0</v>
      </c>
      <c r="BH755" s="39"/>
      <c r="BI755" s="72">
        <v>0</v>
      </c>
      <c r="BJ755" s="39"/>
      <c r="BK755" s="58">
        <v>46266</v>
      </c>
      <c r="BL755" s="38">
        <f>(S755*'"Вес" ПИР'!$B$3+X755*'"Вес" ПИР'!$B$4+AG755*'"Вес" ПИР'!$B$5+BB755*'"Вес" ПИР'!$B$6+BG755*'"Вес" ПИР'!$B$7+BI755*'"Вес" ПИР'!$B$8)/100</f>
        <v>0</v>
      </c>
    </row>
    <row r="756" spans="1:64" ht="42">
      <c r="A756" s="54"/>
      <c r="B756" s="54">
        <v>2026</v>
      </c>
      <c r="C756" s="39" t="s">
        <v>413</v>
      </c>
      <c r="D756" s="39">
        <v>355273100</v>
      </c>
      <c r="E756" s="39" t="s">
        <v>1207</v>
      </c>
      <c r="F756" s="39" t="s">
        <v>1267</v>
      </c>
      <c r="G756" s="39" t="s">
        <v>1334</v>
      </c>
      <c r="H756" s="39" t="s">
        <v>1335</v>
      </c>
      <c r="I756" s="39" t="s">
        <v>418</v>
      </c>
      <c r="J756" s="39"/>
      <c r="K756" s="39" t="s">
        <v>420</v>
      </c>
      <c r="L756" s="39"/>
      <c r="M756" s="39" t="s">
        <v>443</v>
      </c>
      <c r="N756" s="39"/>
      <c r="O756" s="39" t="s">
        <v>420</v>
      </c>
      <c r="P756" s="39"/>
      <c r="Q756" s="39" t="s">
        <v>420</v>
      </c>
      <c r="R756" s="39"/>
      <c r="S756" s="38">
        <f>(J756*'"Вес" ПИР'!$B$13+L756*'"Вес" ПИР'!$B$14+N756*'"Вес" ПИР'!$B$15+P756*'"Вес" ПИР'!$B$16+R756*'"Вес" ПИР'!$B$17)/100</f>
        <v>0</v>
      </c>
      <c r="T756" s="39" t="s">
        <v>127</v>
      </c>
      <c r="U756" s="39"/>
      <c r="V756" s="39" t="s">
        <v>127</v>
      </c>
      <c r="W756" s="39"/>
      <c r="X756" s="72">
        <f>(U756*'"Вес" ПИР'!$B$22+W756*'"Вес" ПИР'!$B$23)/100</f>
        <v>0</v>
      </c>
      <c r="Y756" s="39"/>
      <c r="Z756" s="39"/>
      <c r="AA756" s="39"/>
      <c r="AB756" s="39"/>
      <c r="AC756" s="39"/>
      <c r="AD756" s="39"/>
      <c r="AE756" s="39"/>
      <c r="AF756" s="39"/>
      <c r="AG756" s="38">
        <f>(Z756*'"Вес" ПИР'!$B$28+AB756*'"Вес" ПИР'!$B$29+AD756*'"Вес" ПИР'!$B$30+AF756*'"Вес" ПИР'!$B$31)/100</f>
        <v>0</v>
      </c>
      <c r="AH756" s="39"/>
      <c r="AI756" s="39"/>
      <c r="AJ756" s="39"/>
      <c r="AK756" s="39"/>
      <c r="AL756" s="39"/>
      <c r="AM756" s="39"/>
      <c r="AN756" s="39"/>
      <c r="AO756" s="39"/>
      <c r="AP756" s="39" t="s">
        <v>420</v>
      </c>
      <c r="AQ756" s="39"/>
      <c r="AR756" s="39" t="s">
        <v>420</v>
      </c>
      <c r="AS756" s="39"/>
      <c r="AT756" s="39" t="s">
        <v>420</v>
      </c>
      <c r="AU756" s="39"/>
      <c r="AV756" s="39"/>
      <c r="AW756" s="39"/>
      <c r="AX756" s="39"/>
      <c r="AY756" s="39"/>
      <c r="AZ756" s="39"/>
      <c r="BA756" s="39"/>
      <c r="BB756" s="72">
        <f>(AI756*'"Вес" ПИР'!$B$36+AK756*'"Вес" ПИР'!$B$37+AM756*'"Вес" ПИР'!$B$38+AO756*'"Вес" ПИР'!$B$39+AQ756*'"Вес" ПИР'!$B$40+AS756*'"Вес" ПИР'!$B$41+AU756*'"Вес" ПИР'!$B$42+AW756*'"Вес" ПИР'!$B$43+AY756*'"Вес" ПИР'!$B$44+BA756*'"Вес" ПИР'!$B$45)/100</f>
        <v>0</v>
      </c>
      <c r="BC756" s="39" t="s">
        <v>420</v>
      </c>
      <c r="BD756" s="39"/>
      <c r="BE756" s="39" t="s">
        <v>420</v>
      </c>
      <c r="BF756" s="57"/>
      <c r="BG756" s="72">
        <f>(BD756*'"Вес" ПИР'!$B$50+BF756*'"Вес" ПИР'!$B$51)/100</f>
        <v>0</v>
      </c>
      <c r="BH756" s="39"/>
      <c r="BI756" s="72">
        <v>0</v>
      </c>
      <c r="BJ756" s="39"/>
      <c r="BK756" s="58">
        <v>46266</v>
      </c>
      <c r="BL756" s="38">
        <f>(S756*'"Вес" ПИР'!$B$3+X756*'"Вес" ПИР'!$B$4+AG756*'"Вес" ПИР'!$B$5+BB756*'"Вес" ПИР'!$B$6+BG756*'"Вес" ПИР'!$B$7+BI756*'"Вес" ПИР'!$B$8)/100</f>
        <v>0</v>
      </c>
    </row>
    <row r="757" spans="1:64" ht="42">
      <c r="A757" s="54"/>
      <c r="B757" s="54">
        <v>2026</v>
      </c>
      <c r="C757" s="39" t="s">
        <v>413</v>
      </c>
      <c r="D757" s="39">
        <v>355681200</v>
      </c>
      <c r="E757" s="39" t="s">
        <v>1207</v>
      </c>
      <c r="F757" s="39" t="s">
        <v>1282</v>
      </c>
      <c r="G757" s="39" t="s">
        <v>1336</v>
      </c>
      <c r="H757" s="39" t="s">
        <v>1337</v>
      </c>
      <c r="I757" s="39" t="s">
        <v>418</v>
      </c>
      <c r="J757" s="39"/>
      <c r="K757" s="39" t="s">
        <v>420</v>
      </c>
      <c r="L757" s="39"/>
      <c r="M757" s="39" t="s">
        <v>443</v>
      </c>
      <c r="N757" s="39"/>
      <c r="O757" s="39" t="s">
        <v>420</v>
      </c>
      <c r="P757" s="39"/>
      <c r="Q757" s="39" t="s">
        <v>420</v>
      </c>
      <c r="R757" s="39"/>
      <c r="S757" s="38">
        <f>(J757*'"Вес" ПИР'!$B$13+L757*'"Вес" ПИР'!$B$14+N757*'"Вес" ПИР'!$B$15+P757*'"Вес" ПИР'!$B$16+R757*'"Вес" ПИР'!$B$17)/100</f>
        <v>0</v>
      </c>
      <c r="T757" s="39" t="s">
        <v>127</v>
      </c>
      <c r="U757" s="39"/>
      <c r="V757" s="39" t="s">
        <v>127</v>
      </c>
      <c r="W757" s="39"/>
      <c r="X757" s="72">
        <f>(U757*'"Вес" ПИР'!$B$22+W757*'"Вес" ПИР'!$B$23)/100</f>
        <v>0</v>
      </c>
      <c r="Y757" s="39"/>
      <c r="Z757" s="39"/>
      <c r="AA757" s="39"/>
      <c r="AB757" s="39"/>
      <c r="AC757" s="39"/>
      <c r="AD757" s="39"/>
      <c r="AE757" s="39"/>
      <c r="AF757" s="39"/>
      <c r="AG757" s="38">
        <f>(Z757*'"Вес" ПИР'!$B$28+AB757*'"Вес" ПИР'!$B$29+AD757*'"Вес" ПИР'!$B$30+AF757*'"Вес" ПИР'!$B$31)/100</f>
        <v>0</v>
      </c>
      <c r="AH757" s="39"/>
      <c r="AI757" s="39"/>
      <c r="AJ757" s="39"/>
      <c r="AK757" s="39"/>
      <c r="AL757" s="39"/>
      <c r="AM757" s="39"/>
      <c r="AN757" s="39"/>
      <c r="AO757" s="39"/>
      <c r="AP757" s="39" t="s">
        <v>420</v>
      </c>
      <c r="AQ757" s="39"/>
      <c r="AR757" s="39" t="s">
        <v>420</v>
      </c>
      <c r="AS757" s="39"/>
      <c r="AT757" s="39" t="s">
        <v>420</v>
      </c>
      <c r="AU757" s="39"/>
      <c r="AV757" s="39"/>
      <c r="AW757" s="39"/>
      <c r="AX757" s="39"/>
      <c r="AY757" s="39"/>
      <c r="AZ757" s="39"/>
      <c r="BA757" s="39"/>
      <c r="BB757" s="72">
        <f>(AI757*'"Вес" ПИР'!$B$36+AK757*'"Вес" ПИР'!$B$37+AM757*'"Вес" ПИР'!$B$38+AO757*'"Вес" ПИР'!$B$39+AQ757*'"Вес" ПИР'!$B$40+AS757*'"Вес" ПИР'!$B$41+AU757*'"Вес" ПИР'!$B$42+AW757*'"Вес" ПИР'!$B$43+AY757*'"Вес" ПИР'!$B$44+BA757*'"Вес" ПИР'!$B$45)/100</f>
        <v>0</v>
      </c>
      <c r="BC757" s="39" t="s">
        <v>420</v>
      </c>
      <c r="BD757" s="39"/>
      <c r="BE757" s="39" t="s">
        <v>420</v>
      </c>
      <c r="BF757" s="57"/>
      <c r="BG757" s="72">
        <f>(BD757*'"Вес" ПИР'!$B$50+BF757*'"Вес" ПИР'!$B$51)/100</f>
        <v>0</v>
      </c>
      <c r="BH757" s="39"/>
      <c r="BI757" s="72">
        <v>0</v>
      </c>
      <c r="BJ757" s="39"/>
      <c r="BK757" s="58">
        <v>46266</v>
      </c>
      <c r="BL757" s="38">
        <f>(S757*'"Вес" ПИР'!$B$3+X757*'"Вес" ПИР'!$B$4+AG757*'"Вес" ПИР'!$B$5+BB757*'"Вес" ПИР'!$B$6+BG757*'"Вес" ПИР'!$B$7+BI757*'"Вес" ПИР'!$B$8)/100</f>
        <v>0</v>
      </c>
    </row>
    <row r="758" spans="1:64" ht="42">
      <c r="A758" s="54"/>
      <c r="B758" s="54">
        <v>2026</v>
      </c>
      <c r="C758" s="39" t="s">
        <v>413</v>
      </c>
      <c r="D758" s="39">
        <v>355679300</v>
      </c>
      <c r="E758" s="39" t="s">
        <v>1207</v>
      </c>
      <c r="F758" s="39" t="s">
        <v>1282</v>
      </c>
      <c r="G758" s="39" t="s">
        <v>1338</v>
      </c>
      <c r="H758" s="39" t="s">
        <v>1339</v>
      </c>
      <c r="I758" s="39" t="s">
        <v>418</v>
      </c>
      <c r="J758" s="39"/>
      <c r="K758" s="39" t="s">
        <v>420</v>
      </c>
      <c r="L758" s="39"/>
      <c r="M758" s="39" t="s">
        <v>443</v>
      </c>
      <c r="N758" s="39"/>
      <c r="O758" s="39" t="s">
        <v>420</v>
      </c>
      <c r="P758" s="39"/>
      <c r="Q758" s="39" t="s">
        <v>420</v>
      </c>
      <c r="R758" s="39"/>
      <c r="S758" s="38">
        <f>(J758*'"Вес" ПИР'!$B$13+L758*'"Вес" ПИР'!$B$14+N758*'"Вес" ПИР'!$B$15+P758*'"Вес" ПИР'!$B$16+R758*'"Вес" ПИР'!$B$17)/100</f>
        <v>0</v>
      </c>
      <c r="T758" s="39" t="s">
        <v>127</v>
      </c>
      <c r="U758" s="39"/>
      <c r="V758" s="39" t="s">
        <v>127</v>
      </c>
      <c r="W758" s="39"/>
      <c r="X758" s="72">
        <f>(U758*'"Вес" ПИР'!$B$22+W758*'"Вес" ПИР'!$B$23)/100</f>
        <v>0</v>
      </c>
      <c r="Y758" s="39"/>
      <c r="Z758" s="39"/>
      <c r="AA758" s="39"/>
      <c r="AB758" s="39"/>
      <c r="AC758" s="39"/>
      <c r="AD758" s="39"/>
      <c r="AE758" s="39"/>
      <c r="AF758" s="39"/>
      <c r="AG758" s="38">
        <f>(Z758*'"Вес" ПИР'!$B$28+AB758*'"Вес" ПИР'!$B$29+AD758*'"Вес" ПИР'!$B$30+AF758*'"Вес" ПИР'!$B$31)/100</f>
        <v>0</v>
      </c>
      <c r="AH758" s="39"/>
      <c r="AI758" s="39"/>
      <c r="AJ758" s="39"/>
      <c r="AK758" s="39"/>
      <c r="AL758" s="39"/>
      <c r="AM758" s="39"/>
      <c r="AN758" s="39"/>
      <c r="AO758" s="39"/>
      <c r="AP758" s="39" t="s">
        <v>420</v>
      </c>
      <c r="AQ758" s="39"/>
      <c r="AR758" s="39" t="s">
        <v>420</v>
      </c>
      <c r="AS758" s="39"/>
      <c r="AT758" s="39" t="s">
        <v>420</v>
      </c>
      <c r="AU758" s="39"/>
      <c r="AV758" s="39"/>
      <c r="AW758" s="39"/>
      <c r="AX758" s="39"/>
      <c r="AY758" s="39"/>
      <c r="AZ758" s="39"/>
      <c r="BA758" s="39"/>
      <c r="BB758" s="72">
        <f>(AI758*'"Вес" ПИР'!$B$36+AK758*'"Вес" ПИР'!$B$37+AM758*'"Вес" ПИР'!$B$38+AO758*'"Вес" ПИР'!$B$39+AQ758*'"Вес" ПИР'!$B$40+AS758*'"Вес" ПИР'!$B$41+AU758*'"Вес" ПИР'!$B$42+AW758*'"Вес" ПИР'!$B$43+AY758*'"Вес" ПИР'!$B$44+BA758*'"Вес" ПИР'!$B$45)/100</f>
        <v>0</v>
      </c>
      <c r="BC758" s="39" t="s">
        <v>420</v>
      </c>
      <c r="BD758" s="39"/>
      <c r="BE758" s="39" t="s">
        <v>420</v>
      </c>
      <c r="BF758" s="57"/>
      <c r="BG758" s="72">
        <f>(BD758*'"Вес" ПИР'!$B$50+BF758*'"Вес" ПИР'!$B$51)/100</f>
        <v>0</v>
      </c>
      <c r="BH758" s="39"/>
      <c r="BI758" s="72">
        <v>0</v>
      </c>
      <c r="BJ758" s="39"/>
      <c r="BK758" s="58">
        <v>46266</v>
      </c>
      <c r="BL758" s="38">
        <f>(S758*'"Вес" ПИР'!$B$3+X758*'"Вес" ПИР'!$B$4+AG758*'"Вес" ПИР'!$B$5+BB758*'"Вес" ПИР'!$B$6+BG758*'"Вес" ПИР'!$B$7+BI758*'"Вес" ПИР'!$B$8)/100</f>
        <v>0</v>
      </c>
    </row>
    <row r="759" spans="1:64" ht="42">
      <c r="A759" s="54"/>
      <c r="B759" s="54">
        <v>2026</v>
      </c>
      <c r="C759" s="39" t="s">
        <v>413</v>
      </c>
      <c r="D759" s="39">
        <v>353233100</v>
      </c>
      <c r="E759" s="39" t="s">
        <v>1207</v>
      </c>
      <c r="F759" s="39" t="s">
        <v>1208</v>
      </c>
      <c r="G759" s="39" t="s">
        <v>1340</v>
      </c>
      <c r="H759" s="39" t="s">
        <v>1341</v>
      </c>
      <c r="I759" s="39" t="s">
        <v>418</v>
      </c>
      <c r="J759" s="39"/>
      <c r="K759" s="39" t="s">
        <v>420</v>
      </c>
      <c r="L759" s="39"/>
      <c r="M759" s="39" t="s">
        <v>443</v>
      </c>
      <c r="N759" s="39"/>
      <c r="O759" s="39" t="s">
        <v>420</v>
      </c>
      <c r="P759" s="39"/>
      <c r="Q759" s="39" t="s">
        <v>420</v>
      </c>
      <c r="R759" s="39"/>
      <c r="S759" s="38">
        <f>(J759*'"Вес" ПИР'!$B$13+L759*'"Вес" ПИР'!$B$14+N759*'"Вес" ПИР'!$B$15+P759*'"Вес" ПИР'!$B$16+R759*'"Вес" ПИР'!$B$17)/100</f>
        <v>0</v>
      </c>
      <c r="T759" s="39" t="s">
        <v>127</v>
      </c>
      <c r="U759" s="39"/>
      <c r="V759" s="39" t="s">
        <v>127</v>
      </c>
      <c r="W759" s="39"/>
      <c r="X759" s="72">
        <f>(U759*'"Вес" ПИР'!$B$22+W759*'"Вес" ПИР'!$B$23)/100</f>
        <v>0</v>
      </c>
      <c r="Y759" s="39"/>
      <c r="Z759" s="39"/>
      <c r="AA759" s="39"/>
      <c r="AB759" s="39"/>
      <c r="AC759" s="39"/>
      <c r="AD759" s="39"/>
      <c r="AE759" s="39"/>
      <c r="AF759" s="39"/>
      <c r="AG759" s="38">
        <f>(Z759*'"Вес" ПИР'!$B$28+AB759*'"Вес" ПИР'!$B$29+AD759*'"Вес" ПИР'!$B$30+AF759*'"Вес" ПИР'!$B$31)/100</f>
        <v>0</v>
      </c>
      <c r="AH759" s="39"/>
      <c r="AI759" s="39"/>
      <c r="AJ759" s="39"/>
      <c r="AK759" s="39"/>
      <c r="AL759" s="39"/>
      <c r="AM759" s="39"/>
      <c r="AN759" s="39"/>
      <c r="AO759" s="39"/>
      <c r="AP759" s="39" t="s">
        <v>420</v>
      </c>
      <c r="AQ759" s="39"/>
      <c r="AR759" s="39" t="s">
        <v>420</v>
      </c>
      <c r="AS759" s="39"/>
      <c r="AT759" s="39" t="s">
        <v>420</v>
      </c>
      <c r="AU759" s="39"/>
      <c r="AV759" s="39"/>
      <c r="AW759" s="39"/>
      <c r="AX759" s="39"/>
      <c r="AY759" s="39"/>
      <c r="AZ759" s="39"/>
      <c r="BA759" s="39"/>
      <c r="BB759" s="72">
        <f>(AI759*'"Вес" ПИР'!$B$36+AK759*'"Вес" ПИР'!$B$37+AM759*'"Вес" ПИР'!$B$38+AO759*'"Вес" ПИР'!$B$39+AQ759*'"Вес" ПИР'!$B$40+AS759*'"Вес" ПИР'!$B$41+AU759*'"Вес" ПИР'!$B$42+AW759*'"Вес" ПИР'!$B$43+AY759*'"Вес" ПИР'!$B$44+BA759*'"Вес" ПИР'!$B$45)/100</f>
        <v>0</v>
      </c>
      <c r="BC759" s="39" t="s">
        <v>420</v>
      </c>
      <c r="BD759" s="39"/>
      <c r="BE759" s="39" t="s">
        <v>420</v>
      </c>
      <c r="BF759" s="57"/>
      <c r="BG759" s="72">
        <f>(BD759*'"Вес" ПИР'!$B$50+BF759*'"Вес" ПИР'!$B$51)/100</f>
        <v>0</v>
      </c>
      <c r="BH759" s="39"/>
      <c r="BI759" s="72">
        <v>0</v>
      </c>
      <c r="BJ759" s="39"/>
      <c r="BK759" s="58">
        <v>46266</v>
      </c>
      <c r="BL759" s="38">
        <f>(S759*'"Вес" ПИР'!$B$3+X759*'"Вес" ПИР'!$B$4+AG759*'"Вес" ПИР'!$B$5+BB759*'"Вес" ПИР'!$B$6+BG759*'"Вес" ПИР'!$B$7+BI759*'"Вес" ПИР'!$B$8)/100</f>
        <v>0</v>
      </c>
    </row>
    <row r="760" spans="1:64" ht="42">
      <c r="A760" s="54"/>
      <c r="B760" s="54">
        <v>2026</v>
      </c>
      <c r="C760" s="39" t="s">
        <v>413</v>
      </c>
      <c r="D760" s="39">
        <v>353649100</v>
      </c>
      <c r="E760" s="39" t="s">
        <v>1207</v>
      </c>
      <c r="F760" s="39" t="s">
        <v>1219</v>
      </c>
      <c r="G760" s="39" t="s">
        <v>1342</v>
      </c>
      <c r="H760" s="39" t="s">
        <v>1343</v>
      </c>
      <c r="I760" s="39" t="s">
        <v>418</v>
      </c>
      <c r="J760" s="39"/>
      <c r="K760" s="39" t="s">
        <v>420</v>
      </c>
      <c r="L760" s="39"/>
      <c r="M760" s="39" t="s">
        <v>443</v>
      </c>
      <c r="N760" s="39"/>
      <c r="O760" s="39" t="s">
        <v>420</v>
      </c>
      <c r="P760" s="39"/>
      <c r="Q760" s="39" t="s">
        <v>420</v>
      </c>
      <c r="R760" s="39"/>
      <c r="S760" s="38">
        <f>(J760*'"Вес" ПИР'!$B$13+L760*'"Вес" ПИР'!$B$14+N760*'"Вес" ПИР'!$B$15+P760*'"Вес" ПИР'!$B$16+R760*'"Вес" ПИР'!$B$17)/100</f>
        <v>0</v>
      </c>
      <c r="T760" s="39" t="s">
        <v>127</v>
      </c>
      <c r="U760" s="39"/>
      <c r="V760" s="39" t="s">
        <v>127</v>
      </c>
      <c r="W760" s="39"/>
      <c r="X760" s="72">
        <f>(U760*'"Вес" ПИР'!$B$22+W760*'"Вес" ПИР'!$B$23)/100</f>
        <v>0</v>
      </c>
      <c r="Y760" s="39"/>
      <c r="Z760" s="39"/>
      <c r="AA760" s="39"/>
      <c r="AB760" s="39"/>
      <c r="AC760" s="39"/>
      <c r="AD760" s="39"/>
      <c r="AE760" s="39"/>
      <c r="AF760" s="39"/>
      <c r="AG760" s="38">
        <f>(Z760*'"Вес" ПИР'!$B$28+AB760*'"Вес" ПИР'!$B$29+AD760*'"Вес" ПИР'!$B$30+AF760*'"Вес" ПИР'!$B$31)/100</f>
        <v>0</v>
      </c>
      <c r="AH760" s="39"/>
      <c r="AI760" s="39"/>
      <c r="AJ760" s="39"/>
      <c r="AK760" s="39"/>
      <c r="AL760" s="39"/>
      <c r="AM760" s="39"/>
      <c r="AN760" s="39"/>
      <c r="AO760" s="39"/>
      <c r="AP760" s="39" t="s">
        <v>420</v>
      </c>
      <c r="AQ760" s="39"/>
      <c r="AR760" s="39" t="s">
        <v>420</v>
      </c>
      <c r="AS760" s="39"/>
      <c r="AT760" s="39" t="s">
        <v>420</v>
      </c>
      <c r="AU760" s="39"/>
      <c r="AV760" s="39"/>
      <c r="AW760" s="39"/>
      <c r="AX760" s="39"/>
      <c r="AY760" s="39"/>
      <c r="AZ760" s="39"/>
      <c r="BA760" s="39"/>
      <c r="BB760" s="72">
        <f>(AI760*'"Вес" ПИР'!$B$36+AK760*'"Вес" ПИР'!$B$37+AM760*'"Вес" ПИР'!$B$38+AO760*'"Вес" ПИР'!$B$39+AQ760*'"Вес" ПИР'!$B$40+AS760*'"Вес" ПИР'!$B$41+AU760*'"Вес" ПИР'!$B$42+AW760*'"Вес" ПИР'!$B$43+AY760*'"Вес" ПИР'!$B$44+BA760*'"Вес" ПИР'!$B$45)/100</f>
        <v>0</v>
      </c>
      <c r="BC760" s="39" t="s">
        <v>420</v>
      </c>
      <c r="BD760" s="39"/>
      <c r="BE760" s="39" t="s">
        <v>420</v>
      </c>
      <c r="BF760" s="57"/>
      <c r="BG760" s="72">
        <f>(BD760*'"Вес" ПИР'!$B$50+BF760*'"Вес" ПИР'!$B$51)/100</f>
        <v>0</v>
      </c>
      <c r="BH760" s="39"/>
      <c r="BI760" s="72">
        <v>0</v>
      </c>
      <c r="BJ760" s="39"/>
      <c r="BK760" s="58">
        <v>46266</v>
      </c>
      <c r="BL760" s="38">
        <f>(S760*'"Вес" ПИР'!$B$3+X760*'"Вес" ПИР'!$B$4+AG760*'"Вес" ПИР'!$B$5+BB760*'"Вес" ПИР'!$B$6+BG760*'"Вес" ПИР'!$B$7+BI760*'"Вес" ПИР'!$B$8)/100</f>
        <v>0</v>
      </c>
    </row>
    <row r="761" spans="1:64" ht="42">
      <c r="A761" s="54"/>
      <c r="B761" s="54">
        <v>2026</v>
      </c>
      <c r="C761" s="39" t="s">
        <v>413</v>
      </c>
      <c r="D761" s="39">
        <v>353677100</v>
      </c>
      <c r="E761" s="39" t="s">
        <v>1207</v>
      </c>
      <c r="F761" s="39" t="s">
        <v>1219</v>
      </c>
      <c r="G761" s="39" t="s">
        <v>1344</v>
      </c>
      <c r="H761" s="39" t="s">
        <v>1345</v>
      </c>
      <c r="I761" s="39" t="s">
        <v>418</v>
      </c>
      <c r="J761" s="39"/>
      <c r="K761" s="39" t="s">
        <v>420</v>
      </c>
      <c r="L761" s="39"/>
      <c r="M761" s="39" t="s">
        <v>443</v>
      </c>
      <c r="N761" s="39"/>
      <c r="O761" s="39" t="s">
        <v>420</v>
      </c>
      <c r="P761" s="39"/>
      <c r="Q761" s="39" t="s">
        <v>420</v>
      </c>
      <c r="R761" s="39"/>
      <c r="S761" s="38">
        <f>(J761*'"Вес" ПИР'!$B$13+L761*'"Вес" ПИР'!$B$14+N761*'"Вес" ПИР'!$B$15+P761*'"Вес" ПИР'!$B$16+R761*'"Вес" ПИР'!$B$17)/100</f>
        <v>0</v>
      </c>
      <c r="T761" s="39" t="s">
        <v>127</v>
      </c>
      <c r="U761" s="39"/>
      <c r="V761" s="39" t="s">
        <v>127</v>
      </c>
      <c r="W761" s="39"/>
      <c r="X761" s="72">
        <f>(U761*'"Вес" ПИР'!$B$22+W761*'"Вес" ПИР'!$B$23)/100</f>
        <v>0</v>
      </c>
      <c r="Y761" s="39"/>
      <c r="Z761" s="39"/>
      <c r="AA761" s="39"/>
      <c r="AB761" s="39"/>
      <c r="AC761" s="39"/>
      <c r="AD761" s="39"/>
      <c r="AE761" s="39"/>
      <c r="AF761" s="39"/>
      <c r="AG761" s="38">
        <f>(Z761*'"Вес" ПИР'!$B$28+AB761*'"Вес" ПИР'!$B$29+AD761*'"Вес" ПИР'!$B$30+AF761*'"Вес" ПИР'!$B$31)/100</f>
        <v>0</v>
      </c>
      <c r="AH761" s="39"/>
      <c r="AI761" s="39"/>
      <c r="AJ761" s="39"/>
      <c r="AK761" s="39"/>
      <c r="AL761" s="39"/>
      <c r="AM761" s="39"/>
      <c r="AN761" s="39"/>
      <c r="AO761" s="39"/>
      <c r="AP761" s="39" t="s">
        <v>420</v>
      </c>
      <c r="AQ761" s="39"/>
      <c r="AR761" s="39" t="s">
        <v>420</v>
      </c>
      <c r="AS761" s="39"/>
      <c r="AT761" s="39" t="s">
        <v>420</v>
      </c>
      <c r="AU761" s="39"/>
      <c r="AV761" s="39"/>
      <c r="AW761" s="39"/>
      <c r="AX761" s="39"/>
      <c r="AY761" s="39"/>
      <c r="AZ761" s="39"/>
      <c r="BA761" s="39"/>
      <c r="BB761" s="72">
        <f>(AI761*'"Вес" ПИР'!$B$36+AK761*'"Вес" ПИР'!$B$37+AM761*'"Вес" ПИР'!$B$38+AO761*'"Вес" ПИР'!$B$39+AQ761*'"Вес" ПИР'!$B$40+AS761*'"Вес" ПИР'!$B$41+AU761*'"Вес" ПИР'!$B$42+AW761*'"Вес" ПИР'!$B$43+AY761*'"Вес" ПИР'!$B$44+BA761*'"Вес" ПИР'!$B$45)/100</f>
        <v>0</v>
      </c>
      <c r="BC761" s="39" t="s">
        <v>420</v>
      </c>
      <c r="BD761" s="39"/>
      <c r="BE761" s="39" t="s">
        <v>420</v>
      </c>
      <c r="BF761" s="57"/>
      <c r="BG761" s="72">
        <f>(BD761*'"Вес" ПИР'!$B$50+BF761*'"Вес" ПИР'!$B$51)/100</f>
        <v>0</v>
      </c>
      <c r="BH761" s="39"/>
      <c r="BI761" s="72">
        <v>0</v>
      </c>
      <c r="BJ761" s="39"/>
      <c r="BK761" s="58">
        <v>46266</v>
      </c>
      <c r="BL761" s="38">
        <f>(S761*'"Вес" ПИР'!$B$3+X761*'"Вес" ПИР'!$B$4+AG761*'"Вес" ПИР'!$B$5+BB761*'"Вес" ПИР'!$B$6+BG761*'"Вес" ПИР'!$B$7+BI761*'"Вес" ПИР'!$B$8)/100</f>
        <v>0</v>
      </c>
    </row>
    <row r="762" spans="1:64" ht="42">
      <c r="A762" s="54"/>
      <c r="B762" s="54">
        <v>2026</v>
      </c>
      <c r="C762" s="39" t="s">
        <v>413</v>
      </c>
      <c r="D762" s="39">
        <v>354837100</v>
      </c>
      <c r="E762" s="39" t="s">
        <v>1207</v>
      </c>
      <c r="F762" s="39" t="s">
        <v>1249</v>
      </c>
      <c r="G762" s="39" t="s">
        <v>1251</v>
      </c>
      <c r="H762" s="39" t="s">
        <v>1346</v>
      </c>
      <c r="I762" s="39" t="s">
        <v>418</v>
      </c>
      <c r="J762" s="39"/>
      <c r="K762" s="39" t="s">
        <v>420</v>
      </c>
      <c r="L762" s="39"/>
      <c r="M762" s="39" t="s">
        <v>443</v>
      </c>
      <c r="N762" s="39"/>
      <c r="O762" s="39" t="s">
        <v>420</v>
      </c>
      <c r="P762" s="39"/>
      <c r="Q762" s="39" t="s">
        <v>420</v>
      </c>
      <c r="R762" s="39"/>
      <c r="S762" s="38">
        <f>(J762*'"Вес" ПИР'!$B$13+L762*'"Вес" ПИР'!$B$14+N762*'"Вес" ПИР'!$B$15+P762*'"Вес" ПИР'!$B$16+R762*'"Вес" ПИР'!$B$17)/100</f>
        <v>0</v>
      </c>
      <c r="T762" s="39" t="s">
        <v>135</v>
      </c>
      <c r="U762" s="39"/>
      <c r="V762" s="39" t="s">
        <v>135</v>
      </c>
      <c r="W762" s="39"/>
      <c r="X762" s="72">
        <f>(U762*'"Вес" ПИР'!$B$22+W762*'"Вес" ПИР'!$B$23)/100</f>
        <v>0</v>
      </c>
      <c r="Y762" s="39"/>
      <c r="Z762" s="39"/>
      <c r="AA762" s="39"/>
      <c r="AB762" s="39"/>
      <c r="AC762" s="39"/>
      <c r="AD762" s="39"/>
      <c r="AE762" s="39"/>
      <c r="AF762" s="39"/>
      <c r="AG762" s="38">
        <f>(Z762*'"Вес" ПИР'!$B$28+AB762*'"Вес" ПИР'!$B$29+AD762*'"Вес" ПИР'!$B$30+AF762*'"Вес" ПИР'!$B$31)/100</f>
        <v>0</v>
      </c>
      <c r="AH762" s="39"/>
      <c r="AI762" s="39"/>
      <c r="AJ762" s="39"/>
      <c r="AK762" s="39"/>
      <c r="AL762" s="39"/>
      <c r="AM762" s="39"/>
      <c r="AN762" s="39"/>
      <c r="AO762" s="39"/>
      <c r="AP762" s="39" t="s">
        <v>420</v>
      </c>
      <c r="AQ762" s="39"/>
      <c r="AR762" s="39" t="s">
        <v>420</v>
      </c>
      <c r="AS762" s="39"/>
      <c r="AT762" s="39" t="s">
        <v>420</v>
      </c>
      <c r="AU762" s="39"/>
      <c r="AV762" s="39"/>
      <c r="AW762" s="39"/>
      <c r="AX762" s="39"/>
      <c r="AY762" s="39"/>
      <c r="AZ762" s="39"/>
      <c r="BA762" s="39"/>
      <c r="BB762" s="72">
        <f>(AI762*'"Вес" ПИР'!$B$36+AK762*'"Вес" ПИР'!$B$37+AM762*'"Вес" ПИР'!$B$38+AO762*'"Вес" ПИР'!$B$39+AQ762*'"Вес" ПИР'!$B$40+AS762*'"Вес" ПИР'!$B$41+AU762*'"Вес" ПИР'!$B$42+AW762*'"Вес" ПИР'!$B$43+AY762*'"Вес" ПИР'!$B$44+BA762*'"Вес" ПИР'!$B$45)/100</f>
        <v>0</v>
      </c>
      <c r="BC762" s="39" t="s">
        <v>420</v>
      </c>
      <c r="BD762" s="39"/>
      <c r="BE762" s="39" t="s">
        <v>420</v>
      </c>
      <c r="BF762" s="57"/>
      <c r="BG762" s="72">
        <f>(BD762*'"Вес" ПИР'!$B$50+BF762*'"Вес" ПИР'!$B$51)/100</f>
        <v>0</v>
      </c>
      <c r="BH762" s="39"/>
      <c r="BI762" s="72">
        <v>0</v>
      </c>
      <c r="BJ762" s="39"/>
      <c r="BK762" s="58">
        <v>46266</v>
      </c>
      <c r="BL762" s="38">
        <f>(S762*'"Вес" ПИР'!$B$3+X762*'"Вес" ПИР'!$B$4+AG762*'"Вес" ПИР'!$B$5+BB762*'"Вес" ПИР'!$B$6+BG762*'"Вес" ПИР'!$B$7+BI762*'"Вес" ПИР'!$B$8)/100</f>
        <v>0</v>
      </c>
    </row>
    <row r="763" spans="1:64" ht="42">
      <c r="A763" s="54"/>
      <c r="B763" s="54">
        <v>2026</v>
      </c>
      <c r="C763" s="39" t="s">
        <v>413</v>
      </c>
      <c r="D763" s="39">
        <v>355249100</v>
      </c>
      <c r="E763" s="39" t="s">
        <v>1207</v>
      </c>
      <c r="F763" s="39" t="s">
        <v>1267</v>
      </c>
      <c r="G763" s="39" t="s">
        <v>1276</v>
      </c>
      <c r="H763" s="39" t="s">
        <v>1349</v>
      </c>
      <c r="I763" s="39" t="s">
        <v>418</v>
      </c>
      <c r="J763" s="39"/>
      <c r="K763" s="39" t="s">
        <v>420</v>
      </c>
      <c r="L763" s="39"/>
      <c r="M763" s="39" t="s">
        <v>443</v>
      </c>
      <c r="N763" s="39"/>
      <c r="O763" s="39" t="s">
        <v>420</v>
      </c>
      <c r="P763" s="39"/>
      <c r="Q763" s="39" t="s">
        <v>420</v>
      </c>
      <c r="R763" s="39"/>
      <c r="S763" s="38">
        <f>(J763*'"Вес" ПИР'!$B$13+L763*'"Вес" ПИР'!$B$14+N763*'"Вес" ПИР'!$B$15+P763*'"Вес" ПИР'!$B$16+R763*'"Вес" ПИР'!$B$17)/100</f>
        <v>0</v>
      </c>
      <c r="T763" s="39" t="s">
        <v>127</v>
      </c>
      <c r="U763" s="39"/>
      <c r="V763" s="39" t="s">
        <v>127</v>
      </c>
      <c r="W763" s="39"/>
      <c r="X763" s="72">
        <f>(U763*'"Вес" ПИР'!$B$22+W763*'"Вес" ПИР'!$B$23)/100</f>
        <v>0</v>
      </c>
      <c r="Y763" s="39"/>
      <c r="Z763" s="39"/>
      <c r="AA763" s="39"/>
      <c r="AB763" s="39"/>
      <c r="AC763" s="39"/>
      <c r="AD763" s="39"/>
      <c r="AE763" s="39"/>
      <c r="AF763" s="39"/>
      <c r="AG763" s="38">
        <f>(Z763*'"Вес" ПИР'!$B$28+AB763*'"Вес" ПИР'!$B$29+AD763*'"Вес" ПИР'!$B$30+AF763*'"Вес" ПИР'!$B$31)/100</f>
        <v>0</v>
      </c>
      <c r="AH763" s="39"/>
      <c r="AI763" s="39"/>
      <c r="AJ763" s="39"/>
      <c r="AK763" s="39"/>
      <c r="AL763" s="39"/>
      <c r="AM763" s="39"/>
      <c r="AN763" s="39"/>
      <c r="AO763" s="39"/>
      <c r="AP763" s="39" t="s">
        <v>420</v>
      </c>
      <c r="AQ763" s="39"/>
      <c r="AR763" s="39" t="s">
        <v>420</v>
      </c>
      <c r="AS763" s="39"/>
      <c r="AT763" s="39" t="s">
        <v>420</v>
      </c>
      <c r="AU763" s="39"/>
      <c r="AV763" s="39"/>
      <c r="AW763" s="39"/>
      <c r="AX763" s="39"/>
      <c r="AY763" s="39"/>
      <c r="AZ763" s="39"/>
      <c r="BA763" s="39"/>
      <c r="BB763" s="72">
        <f>(AI763*'"Вес" ПИР'!$B$36+AK763*'"Вес" ПИР'!$B$37+AM763*'"Вес" ПИР'!$B$38+AO763*'"Вес" ПИР'!$B$39+AQ763*'"Вес" ПИР'!$B$40+AS763*'"Вес" ПИР'!$B$41+AU763*'"Вес" ПИР'!$B$42+AW763*'"Вес" ПИР'!$B$43+AY763*'"Вес" ПИР'!$B$44+BA763*'"Вес" ПИР'!$B$45)/100</f>
        <v>0</v>
      </c>
      <c r="BC763" s="39" t="s">
        <v>420</v>
      </c>
      <c r="BD763" s="39"/>
      <c r="BE763" s="39" t="s">
        <v>420</v>
      </c>
      <c r="BF763" s="57"/>
      <c r="BG763" s="72">
        <f>(BD763*'"Вес" ПИР'!$B$50+BF763*'"Вес" ПИР'!$B$51)/100</f>
        <v>0</v>
      </c>
      <c r="BH763" s="39"/>
      <c r="BI763" s="72">
        <v>0</v>
      </c>
      <c r="BJ763" s="39"/>
      <c r="BK763" s="58">
        <v>46266</v>
      </c>
      <c r="BL763" s="38">
        <f>(S763*'"Вес" ПИР'!$B$3+X763*'"Вес" ПИР'!$B$4+AG763*'"Вес" ПИР'!$B$5+BB763*'"Вес" ПИР'!$B$6+BG763*'"Вес" ПИР'!$B$7+BI763*'"Вес" ПИР'!$B$8)/100</f>
        <v>0</v>
      </c>
    </row>
    <row r="764" spans="1:64" ht="42">
      <c r="A764" s="54"/>
      <c r="B764" s="54">
        <v>2026</v>
      </c>
      <c r="C764" s="39" t="s">
        <v>413</v>
      </c>
      <c r="D764" s="39">
        <v>355253100</v>
      </c>
      <c r="E764" s="39" t="s">
        <v>1207</v>
      </c>
      <c r="F764" s="39" t="s">
        <v>1267</v>
      </c>
      <c r="G764" s="39" t="s">
        <v>1350</v>
      </c>
      <c r="H764" s="39" t="s">
        <v>1351</v>
      </c>
      <c r="I764" s="39" t="s">
        <v>418</v>
      </c>
      <c r="J764" s="39"/>
      <c r="K764" s="39" t="s">
        <v>420</v>
      </c>
      <c r="L764" s="39"/>
      <c r="M764" s="39" t="s">
        <v>443</v>
      </c>
      <c r="N764" s="39"/>
      <c r="O764" s="39" t="s">
        <v>420</v>
      </c>
      <c r="P764" s="39"/>
      <c r="Q764" s="39" t="s">
        <v>420</v>
      </c>
      <c r="R764" s="39"/>
      <c r="S764" s="38">
        <f>(J764*'"Вес" ПИР'!$B$13+L764*'"Вес" ПИР'!$B$14+N764*'"Вес" ПИР'!$B$15+P764*'"Вес" ПИР'!$B$16+R764*'"Вес" ПИР'!$B$17)/100</f>
        <v>0</v>
      </c>
      <c r="T764" s="39" t="s">
        <v>127</v>
      </c>
      <c r="U764" s="39"/>
      <c r="V764" s="39" t="s">
        <v>127</v>
      </c>
      <c r="W764" s="39"/>
      <c r="X764" s="72">
        <f>(U764*'"Вес" ПИР'!$B$22+W764*'"Вес" ПИР'!$B$23)/100</f>
        <v>0</v>
      </c>
      <c r="Y764" s="39"/>
      <c r="Z764" s="39"/>
      <c r="AA764" s="39"/>
      <c r="AB764" s="39"/>
      <c r="AC764" s="39"/>
      <c r="AD764" s="39"/>
      <c r="AE764" s="39"/>
      <c r="AF764" s="39"/>
      <c r="AG764" s="38">
        <f>(Z764*'"Вес" ПИР'!$B$28+AB764*'"Вес" ПИР'!$B$29+AD764*'"Вес" ПИР'!$B$30+AF764*'"Вес" ПИР'!$B$31)/100</f>
        <v>0</v>
      </c>
      <c r="AH764" s="39"/>
      <c r="AI764" s="39"/>
      <c r="AJ764" s="39"/>
      <c r="AK764" s="39"/>
      <c r="AL764" s="39"/>
      <c r="AM764" s="39"/>
      <c r="AN764" s="39"/>
      <c r="AO764" s="39"/>
      <c r="AP764" s="39" t="s">
        <v>420</v>
      </c>
      <c r="AQ764" s="39"/>
      <c r="AR764" s="39" t="s">
        <v>420</v>
      </c>
      <c r="AS764" s="39"/>
      <c r="AT764" s="39" t="s">
        <v>420</v>
      </c>
      <c r="AU764" s="39"/>
      <c r="AV764" s="39"/>
      <c r="AW764" s="39"/>
      <c r="AX764" s="39"/>
      <c r="AY764" s="39"/>
      <c r="AZ764" s="39"/>
      <c r="BA764" s="39"/>
      <c r="BB764" s="72">
        <f>(AI764*'"Вес" ПИР'!$B$36+AK764*'"Вес" ПИР'!$B$37+AM764*'"Вес" ПИР'!$B$38+AO764*'"Вес" ПИР'!$B$39+AQ764*'"Вес" ПИР'!$B$40+AS764*'"Вес" ПИР'!$B$41+AU764*'"Вес" ПИР'!$B$42+AW764*'"Вес" ПИР'!$B$43+AY764*'"Вес" ПИР'!$B$44+BA764*'"Вес" ПИР'!$B$45)/100</f>
        <v>0</v>
      </c>
      <c r="BC764" s="39" t="s">
        <v>420</v>
      </c>
      <c r="BD764" s="39"/>
      <c r="BE764" s="39" t="s">
        <v>420</v>
      </c>
      <c r="BF764" s="57"/>
      <c r="BG764" s="72">
        <f>(BD764*'"Вес" ПИР'!$B$50+BF764*'"Вес" ПИР'!$B$51)/100</f>
        <v>0</v>
      </c>
      <c r="BH764" s="39"/>
      <c r="BI764" s="72">
        <v>0</v>
      </c>
      <c r="BJ764" s="39"/>
      <c r="BK764" s="58">
        <v>46266</v>
      </c>
      <c r="BL764" s="38">
        <f>(S764*'"Вес" ПИР'!$B$3+X764*'"Вес" ПИР'!$B$4+AG764*'"Вес" ПИР'!$B$5+BB764*'"Вес" ПИР'!$B$6+BG764*'"Вес" ПИР'!$B$7+BI764*'"Вес" ПИР'!$B$8)/100</f>
        <v>0</v>
      </c>
    </row>
    <row r="765" spans="1:64" ht="42">
      <c r="A765" s="54"/>
      <c r="B765" s="54">
        <v>2026</v>
      </c>
      <c r="C765" s="39" t="s">
        <v>413</v>
      </c>
      <c r="D765" s="39">
        <v>355279100</v>
      </c>
      <c r="E765" s="39" t="s">
        <v>1207</v>
      </c>
      <c r="F765" s="39" t="s">
        <v>1267</v>
      </c>
      <c r="G765" s="39" t="s">
        <v>1352</v>
      </c>
      <c r="H765" s="39" t="s">
        <v>552</v>
      </c>
      <c r="I765" s="39" t="s">
        <v>418</v>
      </c>
      <c r="J765" s="39"/>
      <c r="K765" s="39" t="s">
        <v>420</v>
      </c>
      <c r="L765" s="39"/>
      <c r="M765" s="39" t="s">
        <v>443</v>
      </c>
      <c r="N765" s="39"/>
      <c r="O765" s="39" t="s">
        <v>420</v>
      </c>
      <c r="P765" s="39"/>
      <c r="Q765" s="39" t="s">
        <v>420</v>
      </c>
      <c r="R765" s="39"/>
      <c r="S765" s="38">
        <f>(J765*'"Вес" ПИР'!$B$13+L765*'"Вес" ПИР'!$B$14+N765*'"Вес" ПИР'!$B$15+P765*'"Вес" ПИР'!$B$16+R765*'"Вес" ПИР'!$B$17)/100</f>
        <v>0</v>
      </c>
      <c r="T765" s="39" t="s">
        <v>127</v>
      </c>
      <c r="U765" s="39"/>
      <c r="V765" s="39" t="s">
        <v>127</v>
      </c>
      <c r="W765" s="39"/>
      <c r="X765" s="72">
        <f>(U765*'"Вес" ПИР'!$B$22+W765*'"Вес" ПИР'!$B$23)/100</f>
        <v>0</v>
      </c>
      <c r="Y765" s="39"/>
      <c r="Z765" s="39"/>
      <c r="AA765" s="39"/>
      <c r="AB765" s="39"/>
      <c r="AC765" s="39"/>
      <c r="AD765" s="39"/>
      <c r="AE765" s="39"/>
      <c r="AF765" s="39"/>
      <c r="AG765" s="38">
        <f>(Z765*'"Вес" ПИР'!$B$28+AB765*'"Вес" ПИР'!$B$29+AD765*'"Вес" ПИР'!$B$30+AF765*'"Вес" ПИР'!$B$31)/100</f>
        <v>0</v>
      </c>
      <c r="AH765" s="39"/>
      <c r="AI765" s="39"/>
      <c r="AJ765" s="39"/>
      <c r="AK765" s="39"/>
      <c r="AL765" s="39"/>
      <c r="AM765" s="39"/>
      <c r="AN765" s="39"/>
      <c r="AO765" s="39"/>
      <c r="AP765" s="39" t="s">
        <v>420</v>
      </c>
      <c r="AQ765" s="39"/>
      <c r="AR765" s="39" t="s">
        <v>420</v>
      </c>
      <c r="AS765" s="39"/>
      <c r="AT765" s="39" t="s">
        <v>420</v>
      </c>
      <c r="AU765" s="39"/>
      <c r="AV765" s="39"/>
      <c r="AW765" s="39"/>
      <c r="AX765" s="39"/>
      <c r="AY765" s="39"/>
      <c r="AZ765" s="39"/>
      <c r="BA765" s="39"/>
      <c r="BB765" s="72">
        <f>(AI765*'"Вес" ПИР'!$B$36+AK765*'"Вес" ПИР'!$B$37+AM765*'"Вес" ПИР'!$B$38+AO765*'"Вес" ПИР'!$B$39+AQ765*'"Вес" ПИР'!$B$40+AS765*'"Вес" ПИР'!$B$41+AU765*'"Вес" ПИР'!$B$42+AW765*'"Вес" ПИР'!$B$43+AY765*'"Вес" ПИР'!$B$44+BA765*'"Вес" ПИР'!$B$45)/100</f>
        <v>0</v>
      </c>
      <c r="BC765" s="39" t="s">
        <v>420</v>
      </c>
      <c r="BD765" s="39"/>
      <c r="BE765" s="39" t="s">
        <v>420</v>
      </c>
      <c r="BF765" s="57"/>
      <c r="BG765" s="72">
        <f>(BD765*'"Вес" ПИР'!$B$50+BF765*'"Вес" ПИР'!$B$51)/100</f>
        <v>0</v>
      </c>
      <c r="BH765" s="39"/>
      <c r="BI765" s="72">
        <v>0</v>
      </c>
      <c r="BJ765" s="39"/>
      <c r="BK765" s="58">
        <v>46266</v>
      </c>
      <c r="BL765" s="38">
        <f>(S765*'"Вес" ПИР'!$B$3+X765*'"Вес" ПИР'!$B$4+AG765*'"Вес" ПИР'!$B$5+BB765*'"Вес" ПИР'!$B$6+BG765*'"Вес" ПИР'!$B$7+BI765*'"Вес" ПИР'!$B$8)/100</f>
        <v>0</v>
      </c>
    </row>
    <row r="766" spans="1:64" ht="42">
      <c r="A766" s="54"/>
      <c r="B766" s="54">
        <v>2026</v>
      </c>
      <c r="C766" s="39" t="s">
        <v>413</v>
      </c>
      <c r="D766" s="39">
        <v>355263100</v>
      </c>
      <c r="E766" s="39" t="s">
        <v>1207</v>
      </c>
      <c r="F766" s="39" t="s">
        <v>1267</v>
      </c>
      <c r="G766" s="39" t="s">
        <v>1353</v>
      </c>
      <c r="H766" s="39" t="s">
        <v>1354</v>
      </c>
      <c r="I766" s="39" t="s">
        <v>418</v>
      </c>
      <c r="J766" s="39"/>
      <c r="K766" s="39" t="s">
        <v>420</v>
      </c>
      <c r="L766" s="39"/>
      <c r="M766" s="39" t="s">
        <v>443</v>
      </c>
      <c r="N766" s="39"/>
      <c r="O766" s="39" t="s">
        <v>420</v>
      </c>
      <c r="P766" s="39"/>
      <c r="Q766" s="39" t="s">
        <v>420</v>
      </c>
      <c r="R766" s="39"/>
      <c r="S766" s="38">
        <f>(J766*'"Вес" ПИР'!$B$13+L766*'"Вес" ПИР'!$B$14+N766*'"Вес" ПИР'!$B$15+P766*'"Вес" ПИР'!$B$16+R766*'"Вес" ПИР'!$B$17)/100</f>
        <v>0</v>
      </c>
      <c r="T766" s="39" t="s">
        <v>127</v>
      </c>
      <c r="U766" s="39"/>
      <c r="V766" s="39" t="s">
        <v>127</v>
      </c>
      <c r="W766" s="39"/>
      <c r="X766" s="72">
        <f>(U766*'"Вес" ПИР'!$B$22+W766*'"Вес" ПИР'!$B$23)/100</f>
        <v>0</v>
      </c>
      <c r="Y766" s="39"/>
      <c r="Z766" s="39"/>
      <c r="AA766" s="39"/>
      <c r="AB766" s="39"/>
      <c r="AC766" s="39"/>
      <c r="AD766" s="39"/>
      <c r="AE766" s="39"/>
      <c r="AF766" s="39"/>
      <c r="AG766" s="38">
        <f>(Z766*'"Вес" ПИР'!$B$28+AB766*'"Вес" ПИР'!$B$29+AD766*'"Вес" ПИР'!$B$30+AF766*'"Вес" ПИР'!$B$31)/100</f>
        <v>0</v>
      </c>
      <c r="AH766" s="39"/>
      <c r="AI766" s="39"/>
      <c r="AJ766" s="39"/>
      <c r="AK766" s="39"/>
      <c r="AL766" s="39"/>
      <c r="AM766" s="39"/>
      <c r="AN766" s="39"/>
      <c r="AO766" s="39"/>
      <c r="AP766" s="39" t="s">
        <v>420</v>
      </c>
      <c r="AQ766" s="39"/>
      <c r="AR766" s="39" t="s">
        <v>420</v>
      </c>
      <c r="AS766" s="39"/>
      <c r="AT766" s="39" t="s">
        <v>420</v>
      </c>
      <c r="AU766" s="39"/>
      <c r="AV766" s="39"/>
      <c r="AW766" s="39"/>
      <c r="AX766" s="39"/>
      <c r="AY766" s="39"/>
      <c r="AZ766" s="39"/>
      <c r="BA766" s="39"/>
      <c r="BB766" s="72">
        <f>(AI766*'"Вес" ПИР'!$B$36+AK766*'"Вес" ПИР'!$B$37+AM766*'"Вес" ПИР'!$B$38+AO766*'"Вес" ПИР'!$B$39+AQ766*'"Вес" ПИР'!$B$40+AS766*'"Вес" ПИР'!$B$41+AU766*'"Вес" ПИР'!$B$42+AW766*'"Вес" ПИР'!$B$43+AY766*'"Вес" ПИР'!$B$44+BA766*'"Вес" ПИР'!$B$45)/100</f>
        <v>0</v>
      </c>
      <c r="BC766" s="39" t="s">
        <v>420</v>
      </c>
      <c r="BD766" s="39"/>
      <c r="BE766" s="39" t="s">
        <v>420</v>
      </c>
      <c r="BF766" s="57"/>
      <c r="BG766" s="72">
        <f>(BD766*'"Вес" ПИР'!$B$50+BF766*'"Вес" ПИР'!$B$51)/100</f>
        <v>0</v>
      </c>
      <c r="BH766" s="39"/>
      <c r="BI766" s="72">
        <v>0</v>
      </c>
      <c r="BJ766" s="39"/>
      <c r="BK766" s="58">
        <v>46266</v>
      </c>
      <c r="BL766" s="38">
        <f>(S766*'"Вес" ПИР'!$B$3+X766*'"Вес" ПИР'!$B$4+AG766*'"Вес" ПИР'!$B$5+BB766*'"Вес" ПИР'!$B$6+BG766*'"Вес" ПИР'!$B$7+BI766*'"Вес" ПИР'!$B$8)/100</f>
        <v>0</v>
      </c>
    </row>
    <row r="767" spans="1:64" ht="42">
      <c r="A767" s="54"/>
      <c r="B767" s="54">
        <v>2026</v>
      </c>
      <c r="C767" s="39" t="s">
        <v>413</v>
      </c>
      <c r="D767" s="39">
        <v>355235100</v>
      </c>
      <c r="E767" s="39" t="s">
        <v>1207</v>
      </c>
      <c r="F767" s="39" t="s">
        <v>1267</v>
      </c>
      <c r="G767" s="39" t="s">
        <v>1355</v>
      </c>
      <c r="H767" s="39" t="s">
        <v>1356</v>
      </c>
      <c r="I767" s="39" t="s">
        <v>418</v>
      </c>
      <c r="J767" s="39"/>
      <c r="K767" s="39" t="s">
        <v>420</v>
      </c>
      <c r="L767" s="39"/>
      <c r="M767" s="39" t="s">
        <v>443</v>
      </c>
      <c r="N767" s="39"/>
      <c r="O767" s="39" t="s">
        <v>420</v>
      </c>
      <c r="P767" s="39"/>
      <c r="Q767" s="39" t="s">
        <v>420</v>
      </c>
      <c r="R767" s="39"/>
      <c r="S767" s="38">
        <f>(J767*'"Вес" ПИР'!$B$13+L767*'"Вес" ПИР'!$B$14+N767*'"Вес" ПИР'!$B$15+P767*'"Вес" ПИР'!$B$16+R767*'"Вес" ПИР'!$B$17)/100</f>
        <v>0</v>
      </c>
      <c r="T767" s="39" t="s">
        <v>127</v>
      </c>
      <c r="U767" s="39"/>
      <c r="V767" s="39" t="s">
        <v>127</v>
      </c>
      <c r="W767" s="39"/>
      <c r="X767" s="72">
        <f>(U767*'"Вес" ПИР'!$B$22+W767*'"Вес" ПИР'!$B$23)/100</f>
        <v>0</v>
      </c>
      <c r="Y767" s="39"/>
      <c r="Z767" s="39"/>
      <c r="AA767" s="39"/>
      <c r="AB767" s="39"/>
      <c r="AC767" s="39"/>
      <c r="AD767" s="39"/>
      <c r="AE767" s="39"/>
      <c r="AF767" s="39"/>
      <c r="AG767" s="38">
        <f>(Z767*'"Вес" ПИР'!$B$28+AB767*'"Вес" ПИР'!$B$29+AD767*'"Вес" ПИР'!$B$30+AF767*'"Вес" ПИР'!$B$31)/100</f>
        <v>0</v>
      </c>
      <c r="AH767" s="39"/>
      <c r="AI767" s="39"/>
      <c r="AJ767" s="39"/>
      <c r="AK767" s="39"/>
      <c r="AL767" s="39"/>
      <c r="AM767" s="39"/>
      <c r="AN767" s="39"/>
      <c r="AO767" s="39"/>
      <c r="AP767" s="39" t="s">
        <v>420</v>
      </c>
      <c r="AQ767" s="39"/>
      <c r="AR767" s="39" t="s">
        <v>420</v>
      </c>
      <c r="AS767" s="39"/>
      <c r="AT767" s="39" t="s">
        <v>420</v>
      </c>
      <c r="AU767" s="39"/>
      <c r="AV767" s="39"/>
      <c r="AW767" s="39"/>
      <c r="AX767" s="39"/>
      <c r="AY767" s="39"/>
      <c r="AZ767" s="39"/>
      <c r="BA767" s="39"/>
      <c r="BB767" s="72">
        <f>(AI767*'"Вес" ПИР'!$B$36+AK767*'"Вес" ПИР'!$B$37+AM767*'"Вес" ПИР'!$B$38+AO767*'"Вес" ПИР'!$B$39+AQ767*'"Вес" ПИР'!$B$40+AS767*'"Вес" ПИР'!$B$41+AU767*'"Вес" ПИР'!$B$42+AW767*'"Вес" ПИР'!$B$43+AY767*'"Вес" ПИР'!$B$44+BA767*'"Вес" ПИР'!$B$45)/100</f>
        <v>0</v>
      </c>
      <c r="BC767" s="39" t="s">
        <v>420</v>
      </c>
      <c r="BD767" s="39"/>
      <c r="BE767" s="39" t="s">
        <v>420</v>
      </c>
      <c r="BF767" s="57"/>
      <c r="BG767" s="72">
        <f>(BD767*'"Вес" ПИР'!$B$50+BF767*'"Вес" ПИР'!$B$51)/100</f>
        <v>0</v>
      </c>
      <c r="BH767" s="39"/>
      <c r="BI767" s="72">
        <v>0</v>
      </c>
      <c r="BJ767" s="39"/>
      <c r="BK767" s="58">
        <v>46266</v>
      </c>
      <c r="BL767" s="38">
        <f>(S767*'"Вес" ПИР'!$B$3+X767*'"Вес" ПИР'!$B$4+AG767*'"Вес" ПИР'!$B$5+BB767*'"Вес" ПИР'!$B$6+BG767*'"Вес" ПИР'!$B$7+BI767*'"Вес" ПИР'!$B$8)/100</f>
        <v>0</v>
      </c>
    </row>
    <row r="768" spans="1:64" ht="42">
      <c r="A768" s="54"/>
      <c r="B768" s="54">
        <v>2026</v>
      </c>
      <c r="C768" s="39" t="s">
        <v>413</v>
      </c>
      <c r="D768" s="39">
        <v>353249200</v>
      </c>
      <c r="E768" s="39" t="s">
        <v>1207</v>
      </c>
      <c r="F768" s="39" t="s">
        <v>1208</v>
      </c>
      <c r="G768" s="39" t="s">
        <v>1305</v>
      </c>
      <c r="H768" s="39" t="s">
        <v>1357</v>
      </c>
      <c r="I768" s="39" t="s">
        <v>418</v>
      </c>
      <c r="J768" s="39"/>
      <c r="K768" s="39" t="s">
        <v>420</v>
      </c>
      <c r="L768" s="39"/>
      <c r="M768" s="39" t="s">
        <v>443</v>
      </c>
      <c r="N768" s="39"/>
      <c r="O768" s="39" t="s">
        <v>420</v>
      </c>
      <c r="P768" s="39"/>
      <c r="Q768" s="39" t="s">
        <v>420</v>
      </c>
      <c r="R768" s="39"/>
      <c r="S768" s="38">
        <f>(J768*'"Вес" ПИР'!$B$13+L768*'"Вес" ПИР'!$B$14+N768*'"Вес" ПИР'!$B$15+P768*'"Вес" ПИР'!$B$16+R768*'"Вес" ПИР'!$B$17)/100</f>
        <v>0</v>
      </c>
      <c r="T768" s="39" t="s">
        <v>127</v>
      </c>
      <c r="U768" s="39"/>
      <c r="V768" s="39" t="s">
        <v>127</v>
      </c>
      <c r="W768" s="39"/>
      <c r="X768" s="72">
        <f>(U768*'"Вес" ПИР'!$B$22+W768*'"Вес" ПИР'!$B$23)/100</f>
        <v>0</v>
      </c>
      <c r="Y768" s="39"/>
      <c r="Z768" s="39"/>
      <c r="AA768" s="39"/>
      <c r="AB768" s="39"/>
      <c r="AC768" s="39"/>
      <c r="AD768" s="39"/>
      <c r="AE768" s="39"/>
      <c r="AF768" s="39"/>
      <c r="AG768" s="38">
        <f>(Z768*'"Вес" ПИР'!$B$28+AB768*'"Вес" ПИР'!$B$29+AD768*'"Вес" ПИР'!$B$30+AF768*'"Вес" ПИР'!$B$31)/100</f>
        <v>0</v>
      </c>
      <c r="AH768" s="39"/>
      <c r="AI768" s="39"/>
      <c r="AJ768" s="39"/>
      <c r="AK768" s="39"/>
      <c r="AL768" s="39"/>
      <c r="AM768" s="39"/>
      <c r="AN768" s="39"/>
      <c r="AO768" s="39"/>
      <c r="AP768" s="39" t="s">
        <v>420</v>
      </c>
      <c r="AQ768" s="39"/>
      <c r="AR768" s="39" t="s">
        <v>420</v>
      </c>
      <c r="AS768" s="39"/>
      <c r="AT768" s="39" t="s">
        <v>420</v>
      </c>
      <c r="AU768" s="39"/>
      <c r="AV768" s="39"/>
      <c r="AW768" s="39"/>
      <c r="AX768" s="39"/>
      <c r="AY768" s="39"/>
      <c r="AZ768" s="39"/>
      <c r="BA768" s="39"/>
      <c r="BB768" s="72">
        <f>(AI768*'"Вес" ПИР'!$B$36+AK768*'"Вес" ПИР'!$B$37+AM768*'"Вес" ПИР'!$B$38+AO768*'"Вес" ПИР'!$B$39+AQ768*'"Вес" ПИР'!$B$40+AS768*'"Вес" ПИР'!$B$41+AU768*'"Вес" ПИР'!$B$42+AW768*'"Вес" ПИР'!$B$43+AY768*'"Вес" ПИР'!$B$44+BA768*'"Вес" ПИР'!$B$45)/100</f>
        <v>0</v>
      </c>
      <c r="BC768" s="39" t="s">
        <v>420</v>
      </c>
      <c r="BD768" s="39"/>
      <c r="BE768" s="39" t="s">
        <v>420</v>
      </c>
      <c r="BF768" s="57"/>
      <c r="BG768" s="72">
        <f>(BD768*'"Вес" ПИР'!$B$50+BF768*'"Вес" ПИР'!$B$51)/100</f>
        <v>0</v>
      </c>
      <c r="BH768" s="39"/>
      <c r="BI768" s="72">
        <v>0</v>
      </c>
      <c r="BJ768" s="39"/>
      <c r="BK768" s="58">
        <v>46266</v>
      </c>
      <c r="BL768" s="38">
        <f>(S768*'"Вес" ПИР'!$B$3+X768*'"Вес" ПИР'!$B$4+AG768*'"Вес" ПИР'!$B$5+BB768*'"Вес" ПИР'!$B$6+BG768*'"Вес" ПИР'!$B$7+BI768*'"Вес" ПИР'!$B$8)/100</f>
        <v>0</v>
      </c>
    </row>
    <row r="769" spans="1:64" ht="42">
      <c r="A769" s="54"/>
      <c r="B769" s="54">
        <v>2026</v>
      </c>
      <c r="C769" s="39" t="s">
        <v>413</v>
      </c>
      <c r="D769" s="39">
        <v>355283400</v>
      </c>
      <c r="E769" s="39" t="s">
        <v>1207</v>
      </c>
      <c r="F769" s="39" t="s">
        <v>1267</v>
      </c>
      <c r="G769" s="39" t="s">
        <v>1358</v>
      </c>
      <c r="H769" s="39" t="s">
        <v>1359</v>
      </c>
      <c r="I769" s="39" t="s">
        <v>418</v>
      </c>
      <c r="J769" s="39"/>
      <c r="K769" s="39" t="s">
        <v>420</v>
      </c>
      <c r="L769" s="39"/>
      <c r="M769" s="39" t="s">
        <v>443</v>
      </c>
      <c r="N769" s="39"/>
      <c r="O769" s="39" t="s">
        <v>420</v>
      </c>
      <c r="P769" s="39"/>
      <c r="Q769" s="39" t="s">
        <v>420</v>
      </c>
      <c r="R769" s="39"/>
      <c r="S769" s="38">
        <f>(J769*'"Вес" ПИР'!$B$13+L769*'"Вес" ПИР'!$B$14+N769*'"Вес" ПИР'!$B$15+P769*'"Вес" ПИР'!$B$16+R769*'"Вес" ПИР'!$B$17)/100</f>
        <v>0</v>
      </c>
      <c r="T769" s="39" t="s">
        <v>127</v>
      </c>
      <c r="U769" s="39"/>
      <c r="V769" s="39" t="s">
        <v>127</v>
      </c>
      <c r="W769" s="39"/>
      <c r="X769" s="72">
        <f>(U769*'"Вес" ПИР'!$B$22+W769*'"Вес" ПИР'!$B$23)/100</f>
        <v>0</v>
      </c>
      <c r="Y769" s="39"/>
      <c r="Z769" s="39"/>
      <c r="AA769" s="39"/>
      <c r="AB769" s="39"/>
      <c r="AC769" s="39"/>
      <c r="AD769" s="39"/>
      <c r="AE769" s="39"/>
      <c r="AF769" s="39"/>
      <c r="AG769" s="38">
        <f>(Z769*'"Вес" ПИР'!$B$28+AB769*'"Вес" ПИР'!$B$29+AD769*'"Вес" ПИР'!$B$30+AF769*'"Вес" ПИР'!$B$31)/100</f>
        <v>0</v>
      </c>
      <c r="AH769" s="39"/>
      <c r="AI769" s="39"/>
      <c r="AJ769" s="39"/>
      <c r="AK769" s="39"/>
      <c r="AL769" s="39"/>
      <c r="AM769" s="39"/>
      <c r="AN769" s="39"/>
      <c r="AO769" s="39"/>
      <c r="AP769" s="39" t="s">
        <v>420</v>
      </c>
      <c r="AQ769" s="39"/>
      <c r="AR769" s="39" t="s">
        <v>420</v>
      </c>
      <c r="AS769" s="39"/>
      <c r="AT769" s="39" t="s">
        <v>420</v>
      </c>
      <c r="AU769" s="39"/>
      <c r="AV769" s="39"/>
      <c r="AW769" s="39"/>
      <c r="AX769" s="39"/>
      <c r="AY769" s="39"/>
      <c r="AZ769" s="39"/>
      <c r="BA769" s="39"/>
      <c r="BB769" s="72">
        <f>(AI769*'"Вес" ПИР'!$B$36+AK769*'"Вес" ПИР'!$B$37+AM769*'"Вес" ПИР'!$B$38+AO769*'"Вес" ПИР'!$B$39+AQ769*'"Вес" ПИР'!$B$40+AS769*'"Вес" ПИР'!$B$41+AU769*'"Вес" ПИР'!$B$42+AW769*'"Вес" ПИР'!$B$43+AY769*'"Вес" ПИР'!$B$44+BA769*'"Вес" ПИР'!$B$45)/100</f>
        <v>0</v>
      </c>
      <c r="BC769" s="39" t="s">
        <v>420</v>
      </c>
      <c r="BD769" s="39"/>
      <c r="BE769" s="39" t="s">
        <v>420</v>
      </c>
      <c r="BF769" s="57"/>
      <c r="BG769" s="72">
        <f>(BD769*'"Вес" ПИР'!$B$50+BF769*'"Вес" ПИР'!$B$51)/100</f>
        <v>0</v>
      </c>
      <c r="BH769" s="39"/>
      <c r="BI769" s="72">
        <v>0</v>
      </c>
      <c r="BJ769" s="39"/>
      <c r="BK769" s="58">
        <v>46266</v>
      </c>
      <c r="BL769" s="38">
        <f>(S769*'"Вес" ПИР'!$B$3+X769*'"Вес" ПИР'!$B$4+AG769*'"Вес" ПИР'!$B$5+BB769*'"Вес" ПИР'!$B$6+BG769*'"Вес" ПИР'!$B$7+BI769*'"Вес" ПИР'!$B$8)/100</f>
        <v>0</v>
      </c>
    </row>
    <row r="770" spans="1:64" ht="42">
      <c r="A770" s="54"/>
      <c r="B770" s="54">
        <v>2026</v>
      </c>
      <c r="C770" s="39" t="s">
        <v>413</v>
      </c>
      <c r="D770" s="39">
        <v>354039300</v>
      </c>
      <c r="E770" s="39" t="s">
        <v>1207</v>
      </c>
      <c r="F770" s="39" t="s">
        <v>1231</v>
      </c>
      <c r="G770" s="39" t="s">
        <v>1331</v>
      </c>
      <c r="H770" s="39" t="s">
        <v>1360</v>
      </c>
      <c r="I770" s="39" t="s">
        <v>418</v>
      </c>
      <c r="J770" s="39"/>
      <c r="K770" s="39" t="s">
        <v>420</v>
      </c>
      <c r="L770" s="39"/>
      <c r="M770" s="39" t="s">
        <v>443</v>
      </c>
      <c r="N770" s="39"/>
      <c r="O770" s="39" t="s">
        <v>420</v>
      </c>
      <c r="P770" s="39"/>
      <c r="Q770" s="39" t="s">
        <v>420</v>
      </c>
      <c r="R770" s="39"/>
      <c r="S770" s="38">
        <f>(J770*'"Вес" ПИР'!$B$13+L770*'"Вес" ПИР'!$B$14+N770*'"Вес" ПИР'!$B$15+P770*'"Вес" ПИР'!$B$16+R770*'"Вес" ПИР'!$B$17)/100</f>
        <v>0</v>
      </c>
      <c r="T770" s="39" t="s">
        <v>135</v>
      </c>
      <c r="U770" s="39"/>
      <c r="V770" s="39" t="s">
        <v>135</v>
      </c>
      <c r="W770" s="39"/>
      <c r="X770" s="72">
        <f>(U770*'"Вес" ПИР'!$B$22+W770*'"Вес" ПИР'!$B$23)/100</f>
        <v>0</v>
      </c>
      <c r="Y770" s="39"/>
      <c r="Z770" s="39"/>
      <c r="AA770" s="39"/>
      <c r="AB770" s="39"/>
      <c r="AC770" s="39"/>
      <c r="AD770" s="39"/>
      <c r="AE770" s="39"/>
      <c r="AF770" s="39"/>
      <c r="AG770" s="38">
        <f>(Z770*'"Вес" ПИР'!$B$28+AB770*'"Вес" ПИР'!$B$29+AD770*'"Вес" ПИР'!$B$30+AF770*'"Вес" ПИР'!$B$31)/100</f>
        <v>0</v>
      </c>
      <c r="AH770" s="39"/>
      <c r="AI770" s="39"/>
      <c r="AJ770" s="39"/>
      <c r="AK770" s="39"/>
      <c r="AL770" s="39"/>
      <c r="AM770" s="39"/>
      <c r="AN770" s="39"/>
      <c r="AO770" s="39"/>
      <c r="AP770" s="39" t="s">
        <v>420</v>
      </c>
      <c r="AQ770" s="39"/>
      <c r="AR770" s="39" t="s">
        <v>420</v>
      </c>
      <c r="AS770" s="39"/>
      <c r="AT770" s="39" t="s">
        <v>420</v>
      </c>
      <c r="AU770" s="39"/>
      <c r="AV770" s="39"/>
      <c r="AW770" s="39"/>
      <c r="AX770" s="39"/>
      <c r="AY770" s="39"/>
      <c r="AZ770" s="39"/>
      <c r="BA770" s="39"/>
      <c r="BB770" s="72">
        <f>(AI770*'"Вес" ПИР'!$B$36+AK770*'"Вес" ПИР'!$B$37+AM770*'"Вес" ПИР'!$B$38+AO770*'"Вес" ПИР'!$B$39+AQ770*'"Вес" ПИР'!$B$40+AS770*'"Вес" ПИР'!$B$41+AU770*'"Вес" ПИР'!$B$42+AW770*'"Вес" ПИР'!$B$43+AY770*'"Вес" ПИР'!$B$44+BA770*'"Вес" ПИР'!$B$45)/100</f>
        <v>0</v>
      </c>
      <c r="BC770" s="39" t="s">
        <v>420</v>
      </c>
      <c r="BD770" s="39"/>
      <c r="BE770" s="39" t="s">
        <v>420</v>
      </c>
      <c r="BF770" s="57"/>
      <c r="BG770" s="72">
        <f>(BD770*'"Вес" ПИР'!$B$50+BF770*'"Вес" ПИР'!$B$51)/100</f>
        <v>0</v>
      </c>
      <c r="BH770" s="39"/>
      <c r="BI770" s="72">
        <v>0</v>
      </c>
      <c r="BJ770" s="39"/>
      <c r="BK770" s="58">
        <v>46266</v>
      </c>
      <c r="BL770" s="38">
        <f>(S770*'"Вес" ПИР'!$B$3+X770*'"Вес" ПИР'!$B$4+AG770*'"Вес" ПИР'!$B$5+BB770*'"Вес" ПИР'!$B$6+BG770*'"Вес" ПИР'!$B$7+BI770*'"Вес" ПИР'!$B$8)/100</f>
        <v>0</v>
      </c>
    </row>
    <row r="771" spans="1:64" ht="42">
      <c r="A771" s="54"/>
      <c r="B771" s="54">
        <v>2026</v>
      </c>
      <c r="C771" s="39" t="s">
        <v>413</v>
      </c>
      <c r="D771" s="39">
        <v>354069200</v>
      </c>
      <c r="E771" s="39" t="s">
        <v>1207</v>
      </c>
      <c r="F771" s="39" t="s">
        <v>1231</v>
      </c>
      <c r="G771" s="39" t="s">
        <v>1361</v>
      </c>
      <c r="H771" s="39" t="s">
        <v>1362</v>
      </c>
      <c r="I771" s="39" t="s">
        <v>418</v>
      </c>
      <c r="J771" s="39"/>
      <c r="K771" s="39" t="s">
        <v>420</v>
      </c>
      <c r="L771" s="39"/>
      <c r="M771" s="39" t="s">
        <v>443</v>
      </c>
      <c r="N771" s="39"/>
      <c r="O771" s="39" t="s">
        <v>420</v>
      </c>
      <c r="P771" s="39"/>
      <c r="Q771" s="39" t="s">
        <v>420</v>
      </c>
      <c r="R771" s="39"/>
      <c r="S771" s="38">
        <f>(J771*'"Вес" ПИР'!$B$13+L771*'"Вес" ПИР'!$B$14+N771*'"Вес" ПИР'!$B$15+P771*'"Вес" ПИР'!$B$16+R771*'"Вес" ПИР'!$B$17)/100</f>
        <v>0</v>
      </c>
      <c r="T771" s="39" t="s">
        <v>135</v>
      </c>
      <c r="U771" s="39"/>
      <c r="V771" s="39" t="s">
        <v>135</v>
      </c>
      <c r="W771" s="39"/>
      <c r="X771" s="72">
        <f>(U771*'"Вес" ПИР'!$B$22+W771*'"Вес" ПИР'!$B$23)/100</f>
        <v>0</v>
      </c>
      <c r="Y771" s="39"/>
      <c r="Z771" s="39"/>
      <c r="AA771" s="39"/>
      <c r="AB771" s="39"/>
      <c r="AC771" s="39"/>
      <c r="AD771" s="39"/>
      <c r="AE771" s="39"/>
      <c r="AF771" s="39"/>
      <c r="AG771" s="38">
        <f>(Z771*'"Вес" ПИР'!$B$28+AB771*'"Вес" ПИР'!$B$29+AD771*'"Вес" ПИР'!$B$30+AF771*'"Вес" ПИР'!$B$31)/100</f>
        <v>0</v>
      </c>
      <c r="AH771" s="39"/>
      <c r="AI771" s="39"/>
      <c r="AJ771" s="39"/>
      <c r="AK771" s="39"/>
      <c r="AL771" s="39"/>
      <c r="AM771" s="39"/>
      <c r="AN771" s="39"/>
      <c r="AO771" s="39"/>
      <c r="AP771" s="39" t="s">
        <v>420</v>
      </c>
      <c r="AQ771" s="39"/>
      <c r="AR771" s="39" t="s">
        <v>420</v>
      </c>
      <c r="AS771" s="39"/>
      <c r="AT771" s="39" t="s">
        <v>420</v>
      </c>
      <c r="AU771" s="39"/>
      <c r="AV771" s="39"/>
      <c r="AW771" s="39"/>
      <c r="AX771" s="39"/>
      <c r="AY771" s="39"/>
      <c r="AZ771" s="39"/>
      <c r="BA771" s="39"/>
      <c r="BB771" s="72">
        <f>(AI771*'"Вес" ПИР'!$B$36+AK771*'"Вес" ПИР'!$B$37+AM771*'"Вес" ПИР'!$B$38+AO771*'"Вес" ПИР'!$B$39+AQ771*'"Вес" ПИР'!$B$40+AS771*'"Вес" ПИР'!$B$41+AU771*'"Вес" ПИР'!$B$42+AW771*'"Вес" ПИР'!$B$43+AY771*'"Вес" ПИР'!$B$44+BA771*'"Вес" ПИР'!$B$45)/100</f>
        <v>0</v>
      </c>
      <c r="BC771" s="39" t="s">
        <v>420</v>
      </c>
      <c r="BD771" s="39"/>
      <c r="BE771" s="39" t="s">
        <v>420</v>
      </c>
      <c r="BF771" s="57"/>
      <c r="BG771" s="72">
        <f>(BD771*'"Вес" ПИР'!$B$50+BF771*'"Вес" ПИР'!$B$51)/100</f>
        <v>0</v>
      </c>
      <c r="BH771" s="39"/>
      <c r="BI771" s="72">
        <v>0</v>
      </c>
      <c r="BJ771" s="39"/>
      <c r="BK771" s="58">
        <v>46266</v>
      </c>
      <c r="BL771" s="38">
        <f>(S771*'"Вес" ПИР'!$B$3+X771*'"Вес" ПИР'!$B$4+AG771*'"Вес" ПИР'!$B$5+BB771*'"Вес" ПИР'!$B$6+BG771*'"Вес" ПИР'!$B$7+BI771*'"Вес" ПИР'!$B$8)/100</f>
        <v>0</v>
      </c>
    </row>
    <row r="772" spans="1:64" ht="28">
      <c r="A772" s="54"/>
      <c r="B772" s="54">
        <v>2026</v>
      </c>
      <c r="C772" s="39" t="s">
        <v>120</v>
      </c>
      <c r="D772" s="39">
        <v>391647100</v>
      </c>
      <c r="E772" s="39" t="s">
        <v>1363</v>
      </c>
      <c r="F772" s="39" t="s">
        <v>1364</v>
      </c>
      <c r="G772" s="39" t="s">
        <v>1365</v>
      </c>
      <c r="H772" s="39" t="s">
        <v>1366</v>
      </c>
      <c r="I772" s="39" t="s">
        <v>125</v>
      </c>
      <c r="J772" s="39"/>
      <c r="K772" s="39" t="s">
        <v>126</v>
      </c>
      <c r="L772" s="39"/>
      <c r="M772" s="39" t="s">
        <v>126</v>
      </c>
      <c r="N772" s="39"/>
      <c r="O772" s="39" t="s">
        <v>126</v>
      </c>
      <c r="P772" s="39"/>
      <c r="Q772" s="39" t="s">
        <v>1367</v>
      </c>
      <c r="R772" s="39"/>
      <c r="S772" s="38">
        <f>(J772*'"Вес" ПИР'!$B$13+L772*'"Вес" ПИР'!$B$14+N772*'"Вес" ПИР'!$B$15+P772*'"Вес" ПИР'!$B$16+R772*'"Вес" ПИР'!$B$17)/100</f>
        <v>0</v>
      </c>
      <c r="T772" s="39" t="s">
        <v>135</v>
      </c>
      <c r="U772" s="39"/>
      <c r="V772" s="39" t="s">
        <v>135</v>
      </c>
      <c r="W772" s="39"/>
      <c r="X772" s="72">
        <f>(U772*'"Вес" ПИР'!$B$22+W772*'"Вес" ПИР'!$B$23)/100</f>
        <v>0</v>
      </c>
      <c r="Y772" s="39"/>
      <c r="Z772" s="39"/>
      <c r="AA772" s="39"/>
      <c r="AB772" s="39"/>
      <c r="AC772" s="39"/>
      <c r="AD772" s="39"/>
      <c r="AE772" s="39"/>
      <c r="AF772" s="39"/>
      <c r="AG772" s="38">
        <f>(Z772*'"Вес" ПИР'!$B$28+AB772*'"Вес" ПИР'!$B$29+AD772*'"Вес" ПИР'!$B$30+AF772*'"Вес" ПИР'!$B$31)/100</f>
        <v>0</v>
      </c>
      <c r="AH772" s="39"/>
      <c r="AI772" s="39"/>
      <c r="AJ772" s="39" t="s">
        <v>126</v>
      </c>
      <c r="AK772" s="39"/>
      <c r="AL772" s="39"/>
      <c r="AM772" s="39"/>
      <c r="AN772" s="39"/>
      <c r="AO772" s="39"/>
      <c r="AP772" s="39" t="s">
        <v>126</v>
      </c>
      <c r="AQ772" s="39"/>
      <c r="AR772" s="39" t="s">
        <v>126</v>
      </c>
      <c r="AS772" s="39"/>
      <c r="AT772" s="39" t="s">
        <v>126</v>
      </c>
      <c r="AU772" s="39"/>
      <c r="AV772" s="39"/>
      <c r="AW772" s="39"/>
      <c r="AX772" s="39"/>
      <c r="AY772" s="39"/>
      <c r="AZ772" s="39"/>
      <c r="BA772" s="39"/>
      <c r="BB772" s="72">
        <f>(AI772*'"Вес" ПИР'!$B$36+AK772*'"Вес" ПИР'!$B$37+AM772*'"Вес" ПИР'!$B$38+AO772*'"Вес" ПИР'!$B$39+AQ772*'"Вес" ПИР'!$B$40+AS772*'"Вес" ПИР'!$B$41+AU772*'"Вес" ПИР'!$B$42+AW772*'"Вес" ПИР'!$B$43+AY772*'"Вес" ПИР'!$B$44+BA772*'"Вес" ПИР'!$B$45)/100</f>
        <v>0</v>
      </c>
      <c r="BC772" s="39" t="s">
        <v>126</v>
      </c>
      <c r="BD772" s="39"/>
      <c r="BE772" s="39" t="s">
        <v>126</v>
      </c>
      <c r="BF772" s="57"/>
      <c r="BG772" s="72">
        <f>(BD772*'"Вес" ПИР'!$B$50+BF772*'"Вес" ПИР'!$B$51)/100</f>
        <v>0</v>
      </c>
      <c r="BH772" s="39"/>
      <c r="BI772" s="72">
        <v>0</v>
      </c>
      <c r="BJ772" s="39"/>
      <c r="BK772" s="58">
        <v>46266</v>
      </c>
      <c r="BL772" s="38">
        <f>(S772*'"Вес" ПИР'!$B$3+X772*'"Вес" ПИР'!$B$4+AG772*'"Вес" ПИР'!$B$5+BB772*'"Вес" ПИР'!$B$6+BG772*'"Вес" ПИР'!$B$7+BI772*'"Вес" ПИР'!$B$8)/100</f>
        <v>0</v>
      </c>
    </row>
    <row r="773" spans="1:64" ht="28">
      <c r="A773" s="54"/>
      <c r="B773" s="54">
        <v>2026</v>
      </c>
      <c r="C773" s="39" t="s">
        <v>120</v>
      </c>
      <c r="D773" s="39">
        <v>391648100</v>
      </c>
      <c r="E773" s="39" t="s">
        <v>1363</v>
      </c>
      <c r="F773" s="39" t="s">
        <v>1364</v>
      </c>
      <c r="G773" s="39" t="s">
        <v>1368</v>
      </c>
      <c r="H773" s="39" t="s">
        <v>1369</v>
      </c>
      <c r="I773" s="39" t="s">
        <v>125</v>
      </c>
      <c r="J773" s="39"/>
      <c r="K773" s="39" t="s">
        <v>126</v>
      </c>
      <c r="L773" s="39"/>
      <c r="M773" s="39" t="s">
        <v>126</v>
      </c>
      <c r="N773" s="39"/>
      <c r="O773" s="39" t="s">
        <v>126</v>
      </c>
      <c r="P773" s="39"/>
      <c r="Q773" s="39" t="s">
        <v>1367</v>
      </c>
      <c r="R773" s="39"/>
      <c r="S773" s="38">
        <f>(J773*'"Вес" ПИР'!$B$13+L773*'"Вес" ПИР'!$B$14+N773*'"Вес" ПИР'!$B$15+P773*'"Вес" ПИР'!$B$16+R773*'"Вес" ПИР'!$B$17)/100</f>
        <v>0</v>
      </c>
      <c r="T773" s="39" t="s">
        <v>135</v>
      </c>
      <c r="U773" s="39"/>
      <c r="V773" s="39" t="s">
        <v>135</v>
      </c>
      <c r="W773" s="39"/>
      <c r="X773" s="72">
        <f>(U773*'"Вес" ПИР'!$B$22+W773*'"Вес" ПИР'!$B$23)/100</f>
        <v>0</v>
      </c>
      <c r="Y773" s="39"/>
      <c r="Z773" s="39"/>
      <c r="AA773" s="39"/>
      <c r="AB773" s="39"/>
      <c r="AC773" s="39"/>
      <c r="AD773" s="39"/>
      <c r="AE773" s="39"/>
      <c r="AF773" s="39"/>
      <c r="AG773" s="38">
        <f>(Z773*'"Вес" ПИР'!$B$28+AB773*'"Вес" ПИР'!$B$29+AD773*'"Вес" ПИР'!$B$30+AF773*'"Вес" ПИР'!$B$31)/100</f>
        <v>0</v>
      </c>
      <c r="AH773" s="39"/>
      <c r="AI773" s="39"/>
      <c r="AJ773" s="39" t="s">
        <v>126</v>
      </c>
      <c r="AK773" s="39"/>
      <c r="AL773" s="39"/>
      <c r="AM773" s="39"/>
      <c r="AN773" s="39"/>
      <c r="AO773" s="39"/>
      <c r="AP773" s="39" t="s">
        <v>126</v>
      </c>
      <c r="AQ773" s="39"/>
      <c r="AR773" s="39" t="s">
        <v>126</v>
      </c>
      <c r="AS773" s="39"/>
      <c r="AT773" s="39" t="s">
        <v>126</v>
      </c>
      <c r="AU773" s="39"/>
      <c r="AV773" s="39"/>
      <c r="AW773" s="39"/>
      <c r="AX773" s="39"/>
      <c r="AY773" s="39"/>
      <c r="AZ773" s="39"/>
      <c r="BA773" s="39"/>
      <c r="BB773" s="72">
        <f>(AI773*'"Вес" ПИР'!$B$36+AK773*'"Вес" ПИР'!$B$37+AM773*'"Вес" ПИР'!$B$38+AO773*'"Вес" ПИР'!$B$39+AQ773*'"Вес" ПИР'!$B$40+AS773*'"Вес" ПИР'!$B$41+AU773*'"Вес" ПИР'!$B$42+AW773*'"Вес" ПИР'!$B$43+AY773*'"Вес" ПИР'!$B$44+BA773*'"Вес" ПИР'!$B$45)/100</f>
        <v>0</v>
      </c>
      <c r="BC773" s="39" t="s">
        <v>126</v>
      </c>
      <c r="BD773" s="39"/>
      <c r="BE773" s="39" t="s">
        <v>126</v>
      </c>
      <c r="BF773" s="57"/>
      <c r="BG773" s="72">
        <f>(BD773*'"Вес" ПИР'!$B$50+BF773*'"Вес" ПИР'!$B$51)/100</f>
        <v>0</v>
      </c>
      <c r="BH773" s="39"/>
      <c r="BI773" s="72">
        <v>0</v>
      </c>
      <c r="BJ773" s="39"/>
      <c r="BK773" s="58">
        <v>46266</v>
      </c>
      <c r="BL773" s="38">
        <f>(S773*'"Вес" ПИР'!$B$3+X773*'"Вес" ПИР'!$B$4+AG773*'"Вес" ПИР'!$B$5+BB773*'"Вес" ПИР'!$B$6+BG773*'"Вес" ПИР'!$B$7+BI773*'"Вес" ПИР'!$B$8)/100</f>
        <v>0</v>
      </c>
    </row>
    <row r="774" spans="1:64" ht="28">
      <c r="A774" s="54"/>
      <c r="B774" s="54">
        <v>2026</v>
      </c>
      <c r="C774" s="39" t="s">
        <v>120</v>
      </c>
      <c r="D774" s="39">
        <v>391659100</v>
      </c>
      <c r="E774" s="39" t="s">
        <v>1363</v>
      </c>
      <c r="F774" s="39" t="s">
        <v>1364</v>
      </c>
      <c r="G774" s="39" t="s">
        <v>1370</v>
      </c>
      <c r="H774" s="39" t="s">
        <v>292</v>
      </c>
      <c r="I774" s="39" t="s">
        <v>125</v>
      </c>
      <c r="J774" s="39"/>
      <c r="K774" s="39" t="s">
        <v>126</v>
      </c>
      <c r="L774" s="39"/>
      <c r="M774" s="39" t="s">
        <v>126</v>
      </c>
      <c r="N774" s="39"/>
      <c r="O774" s="39" t="s">
        <v>126</v>
      </c>
      <c r="P774" s="39"/>
      <c r="Q774" s="39" t="s">
        <v>1367</v>
      </c>
      <c r="R774" s="39"/>
      <c r="S774" s="38">
        <f>(J774*'"Вес" ПИР'!$B$13+L774*'"Вес" ПИР'!$B$14+N774*'"Вес" ПИР'!$B$15+P774*'"Вес" ПИР'!$B$16+R774*'"Вес" ПИР'!$B$17)/100</f>
        <v>0</v>
      </c>
      <c r="T774" s="39" t="s">
        <v>135</v>
      </c>
      <c r="U774" s="39"/>
      <c r="V774" s="39" t="s">
        <v>135</v>
      </c>
      <c r="W774" s="39"/>
      <c r="X774" s="72">
        <f>(U774*'"Вес" ПИР'!$B$22+W774*'"Вес" ПИР'!$B$23)/100</f>
        <v>0</v>
      </c>
      <c r="Y774" s="39"/>
      <c r="Z774" s="39"/>
      <c r="AA774" s="39"/>
      <c r="AB774" s="39"/>
      <c r="AC774" s="39"/>
      <c r="AD774" s="39"/>
      <c r="AE774" s="39"/>
      <c r="AF774" s="39"/>
      <c r="AG774" s="38">
        <f>(Z774*'"Вес" ПИР'!$B$28+AB774*'"Вес" ПИР'!$B$29+AD774*'"Вес" ПИР'!$B$30+AF774*'"Вес" ПИР'!$B$31)/100</f>
        <v>0</v>
      </c>
      <c r="AH774" s="39"/>
      <c r="AI774" s="39"/>
      <c r="AJ774" s="39" t="s">
        <v>126</v>
      </c>
      <c r="AK774" s="39"/>
      <c r="AL774" s="39"/>
      <c r="AM774" s="39"/>
      <c r="AN774" s="39"/>
      <c r="AO774" s="39"/>
      <c r="AP774" s="39" t="s">
        <v>126</v>
      </c>
      <c r="AQ774" s="39"/>
      <c r="AR774" s="39" t="s">
        <v>126</v>
      </c>
      <c r="AS774" s="39"/>
      <c r="AT774" s="39" t="s">
        <v>126</v>
      </c>
      <c r="AU774" s="39"/>
      <c r="AV774" s="39"/>
      <c r="AW774" s="39"/>
      <c r="AX774" s="39"/>
      <c r="AY774" s="39"/>
      <c r="AZ774" s="39"/>
      <c r="BA774" s="39"/>
      <c r="BB774" s="72">
        <f>(AI774*'"Вес" ПИР'!$B$36+AK774*'"Вес" ПИР'!$B$37+AM774*'"Вес" ПИР'!$B$38+AO774*'"Вес" ПИР'!$B$39+AQ774*'"Вес" ПИР'!$B$40+AS774*'"Вес" ПИР'!$B$41+AU774*'"Вес" ПИР'!$B$42+AW774*'"Вес" ПИР'!$B$43+AY774*'"Вес" ПИР'!$B$44+BA774*'"Вес" ПИР'!$B$45)/100</f>
        <v>0</v>
      </c>
      <c r="BC774" s="39" t="s">
        <v>126</v>
      </c>
      <c r="BD774" s="39"/>
      <c r="BE774" s="39" t="s">
        <v>126</v>
      </c>
      <c r="BF774" s="57"/>
      <c r="BG774" s="72">
        <f>(BD774*'"Вес" ПИР'!$B$50+BF774*'"Вес" ПИР'!$B$51)/100</f>
        <v>0</v>
      </c>
      <c r="BH774" s="39"/>
      <c r="BI774" s="72">
        <v>0</v>
      </c>
      <c r="BJ774" s="39"/>
      <c r="BK774" s="58">
        <v>46266</v>
      </c>
      <c r="BL774" s="38">
        <f>(S774*'"Вес" ПИР'!$B$3+X774*'"Вес" ПИР'!$B$4+AG774*'"Вес" ПИР'!$B$5+BB774*'"Вес" ПИР'!$B$6+BG774*'"Вес" ПИР'!$B$7+BI774*'"Вес" ПИР'!$B$8)/100</f>
        <v>0</v>
      </c>
    </row>
    <row r="775" spans="1:64" ht="28">
      <c r="A775" s="54"/>
      <c r="B775" s="54">
        <v>2026</v>
      </c>
      <c r="C775" s="39" t="s">
        <v>120</v>
      </c>
      <c r="D775" s="39">
        <v>391663100</v>
      </c>
      <c r="E775" s="39" t="s">
        <v>1363</v>
      </c>
      <c r="F775" s="39" t="s">
        <v>1364</v>
      </c>
      <c r="G775" s="39" t="s">
        <v>1302</v>
      </c>
      <c r="H775" s="39" t="s">
        <v>1049</v>
      </c>
      <c r="I775" s="39" t="s">
        <v>125</v>
      </c>
      <c r="J775" s="39"/>
      <c r="K775" s="39" t="s">
        <v>126</v>
      </c>
      <c r="L775" s="39"/>
      <c r="M775" s="39" t="s">
        <v>126</v>
      </c>
      <c r="N775" s="39"/>
      <c r="O775" s="39" t="s">
        <v>126</v>
      </c>
      <c r="P775" s="39"/>
      <c r="Q775" s="39" t="s">
        <v>1367</v>
      </c>
      <c r="R775" s="39"/>
      <c r="S775" s="38">
        <f>(J775*'"Вес" ПИР'!$B$13+L775*'"Вес" ПИР'!$B$14+N775*'"Вес" ПИР'!$B$15+P775*'"Вес" ПИР'!$B$16+R775*'"Вес" ПИР'!$B$17)/100</f>
        <v>0</v>
      </c>
      <c r="T775" s="39" t="s">
        <v>135</v>
      </c>
      <c r="U775" s="39"/>
      <c r="V775" s="39" t="s">
        <v>135</v>
      </c>
      <c r="W775" s="39"/>
      <c r="X775" s="72">
        <f>(U775*'"Вес" ПИР'!$B$22+W775*'"Вес" ПИР'!$B$23)/100</f>
        <v>0</v>
      </c>
      <c r="Y775" s="39"/>
      <c r="Z775" s="39"/>
      <c r="AA775" s="39"/>
      <c r="AB775" s="39"/>
      <c r="AC775" s="39"/>
      <c r="AD775" s="39"/>
      <c r="AE775" s="39"/>
      <c r="AF775" s="39"/>
      <c r="AG775" s="38">
        <f>(Z775*'"Вес" ПИР'!$B$28+AB775*'"Вес" ПИР'!$B$29+AD775*'"Вес" ПИР'!$B$30+AF775*'"Вес" ПИР'!$B$31)/100</f>
        <v>0</v>
      </c>
      <c r="AH775" s="39"/>
      <c r="AI775" s="39"/>
      <c r="AJ775" s="39" t="s">
        <v>126</v>
      </c>
      <c r="AK775" s="39"/>
      <c r="AL775" s="39"/>
      <c r="AM775" s="39"/>
      <c r="AN775" s="39"/>
      <c r="AO775" s="39"/>
      <c r="AP775" s="39" t="s">
        <v>126</v>
      </c>
      <c r="AQ775" s="39"/>
      <c r="AR775" s="39" t="s">
        <v>126</v>
      </c>
      <c r="AS775" s="39"/>
      <c r="AT775" s="39" t="s">
        <v>126</v>
      </c>
      <c r="AU775" s="39"/>
      <c r="AV775" s="39"/>
      <c r="AW775" s="39"/>
      <c r="AX775" s="39"/>
      <c r="AY775" s="39"/>
      <c r="AZ775" s="39"/>
      <c r="BA775" s="39"/>
      <c r="BB775" s="72">
        <f>(AI775*'"Вес" ПИР'!$B$36+AK775*'"Вес" ПИР'!$B$37+AM775*'"Вес" ПИР'!$B$38+AO775*'"Вес" ПИР'!$B$39+AQ775*'"Вес" ПИР'!$B$40+AS775*'"Вес" ПИР'!$B$41+AU775*'"Вес" ПИР'!$B$42+AW775*'"Вес" ПИР'!$B$43+AY775*'"Вес" ПИР'!$B$44+BA775*'"Вес" ПИР'!$B$45)/100</f>
        <v>0</v>
      </c>
      <c r="BC775" s="39" t="s">
        <v>126</v>
      </c>
      <c r="BD775" s="39"/>
      <c r="BE775" s="39" t="s">
        <v>126</v>
      </c>
      <c r="BF775" s="57"/>
      <c r="BG775" s="72">
        <f>(BD775*'"Вес" ПИР'!$B$50+BF775*'"Вес" ПИР'!$B$51)/100</f>
        <v>0</v>
      </c>
      <c r="BH775" s="39"/>
      <c r="BI775" s="72">
        <v>0</v>
      </c>
      <c r="BJ775" s="39"/>
      <c r="BK775" s="58">
        <v>46266</v>
      </c>
      <c r="BL775" s="38">
        <f>(S775*'"Вес" ПИР'!$B$3+X775*'"Вес" ПИР'!$B$4+AG775*'"Вес" ПИР'!$B$5+BB775*'"Вес" ПИР'!$B$6+BG775*'"Вес" ПИР'!$B$7+BI775*'"Вес" ПИР'!$B$8)/100</f>
        <v>0</v>
      </c>
    </row>
    <row r="776" spans="1:64" ht="28">
      <c r="A776" s="54"/>
      <c r="B776" s="54">
        <v>2026</v>
      </c>
      <c r="C776" s="39" t="s">
        <v>120</v>
      </c>
      <c r="D776" s="39">
        <v>391649100</v>
      </c>
      <c r="E776" s="39" t="s">
        <v>1363</v>
      </c>
      <c r="F776" s="39" t="s">
        <v>1364</v>
      </c>
      <c r="G776" s="39" t="s">
        <v>535</v>
      </c>
      <c r="H776" s="39" t="s">
        <v>536</v>
      </c>
      <c r="I776" s="39" t="s">
        <v>125</v>
      </c>
      <c r="J776" s="39"/>
      <c r="K776" s="39" t="s">
        <v>126</v>
      </c>
      <c r="L776" s="39"/>
      <c r="M776" s="39" t="s">
        <v>126</v>
      </c>
      <c r="N776" s="39"/>
      <c r="O776" s="39" t="s">
        <v>126</v>
      </c>
      <c r="P776" s="39"/>
      <c r="Q776" s="39" t="s">
        <v>1367</v>
      </c>
      <c r="R776" s="39"/>
      <c r="S776" s="38">
        <f>(J776*'"Вес" ПИР'!$B$13+L776*'"Вес" ПИР'!$B$14+N776*'"Вес" ПИР'!$B$15+P776*'"Вес" ПИР'!$B$16+R776*'"Вес" ПИР'!$B$17)/100</f>
        <v>0</v>
      </c>
      <c r="T776" s="39" t="s">
        <v>135</v>
      </c>
      <c r="U776" s="39"/>
      <c r="V776" s="39" t="s">
        <v>135</v>
      </c>
      <c r="W776" s="39"/>
      <c r="X776" s="72">
        <f>(U776*'"Вес" ПИР'!$B$22+W776*'"Вес" ПИР'!$B$23)/100</f>
        <v>0</v>
      </c>
      <c r="Y776" s="39"/>
      <c r="Z776" s="39"/>
      <c r="AA776" s="39"/>
      <c r="AB776" s="39"/>
      <c r="AC776" s="39"/>
      <c r="AD776" s="39"/>
      <c r="AE776" s="39"/>
      <c r="AF776" s="39"/>
      <c r="AG776" s="38">
        <f>(Z776*'"Вес" ПИР'!$B$28+AB776*'"Вес" ПИР'!$B$29+AD776*'"Вес" ПИР'!$B$30+AF776*'"Вес" ПИР'!$B$31)/100</f>
        <v>0</v>
      </c>
      <c r="AH776" s="39"/>
      <c r="AI776" s="39"/>
      <c r="AJ776" s="39" t="s">
        <v>126</v>
      </c>
      <c r="AK776" s="39"/>
      <c r="AL776" s="39"/>
      <c r="AM776" s="39"/>
      <c r="AN776" s="39"/>
      <c r="AO776" s="39"/>
      <c r="AP776" s="39" t="s">
        <v>126</v>
      </c>
      <c r="AQ776" s="39"/>
      <c r="AR776" s="39" t="s">
        <v>126</v>
      </c>
      <c r="AS776" s="39"/>
      <c r="AT776" s="39" t="s">
        <v>126</v>
      </c>
      <c r="AU776" s="39"/>
      <c r="AV776" s="39"/>
      <c r="AW776" s="39"/>
      <c r="AX776" s="39"/>
      <c r="AY776" s="39"/>
      <c r="AZ776" s="39"/>
      <c r="BA776" s="39"/>
      <c r="BB776" s="72">
        <f>(AI776*'"Вес" ПИР'!$B$36+AK776*'"Вес" ПИР'!$B$37+AM776*'"Вес" ПИР'!$B$38+AO776*'"Вес" ПИР'!$B$39+AQ776*'"Вес" ПИР'!$B$40+AS776*'"Вес" ПИР'!$B$41+AU776*'"Вес" ПИР'!$B$42+AW776*'"Вес" ПИР'!$B$43+AY776*'"Вес" ПИР'!$B$44+BA776*'"Вес" ПИР'!$B$45)/100</f>
        <v>0</v>
      </c>
      <c r="BC776" s="39" t="s">
        <v>126</v>
      </c>
      <c r="BD776" s="39"/>
      <c r="BE776" s="39" t="s">
        <v>126</v>
      </c>
      <c r="BF776" s="57"/>
      <c r="BG776" s="72">
        <f>(BD776*'"Вес" ПИР'!$B$50+BF776*'"Вес" ПИР'!$B$51)/100</f>
        <v>0</v>
      </c>
      <c r="BH776" s="39"/>
      <c r="BI776" s="72">
        <v>0</v>
      </c>
      <c r="BJ776" s="39"/>
      <c r="BK776" s="58">
        <v>46266</v>
      </c>
      <c r="BL776" s="38">
        <f>(S776*'"Вес" ПИР'!$B$3+X776*'"Вес" ПИР'!$B$4+AG776*'"Вес" ПИР'!$B$5+BB776*'"Вес" ПИР'!$B$6+BG776*'"Вес" ПИР'!$B$7+BI776*'"Вес" ПИР'!$B$8)/100</f>
        <v>0</v>
      </c>
    </row>
    <row r="777" spans="1:64" ht="28">
      <c r="A777" s="54"/>
      <c r="B777" s="54">
        <v>2026</v>
      </c>
      <c r="C777" s="39" t="s">
        <v>120</v>
      </c>
      <c r="D777" s="39">
        <v>391667100</v>
      </c>
      <c r="E777" s="39" t="s">
        <v>1363</v>
      </c>
      <c r="F777" s="39" t="s">
        <v>1364</v>
      </c>
      <c r="G777" s="39" t="s">
        <v>1371</v>
      </c>
      <c r="H777" s="39" t="s">
        <v>1372</v>
      </c>
      <c r="I777" s="39" t="s">
        <v>125</v>
      </c>
      <c r="J777" s="39"/>
      <c r="K777" s="39" t="s">
        <v>126</v>
      </c>
      <c r="L777" s="39"/>
      <c r="M777" s="39" t="s">
        <v>126</v>
      </c>
      <c r="N777" s="39"/>
      <c r="O777" s="39" t="s">
        <v>126</v>
      </c>
      <c r="P777" s="39"/>
      <c r="Q777" s="39" t="s">
        <v>1367</v>
      </c>
      <c r="R777" s="39"/>
      <c r="S777" s="38">
        <f>(J777*'"Вес" ПИР'!$B$13+L777*'"Вес" ПИР'!$B$14+N777*'"Вес" ПИР'!$B$15+P777*'"Вес" ПИР'!$B$16+R777*'"Вес" ПИР'!$B$17)/100</f>
        <v>0</v>
      </c>
      <c r="T777" s="39" t="s">
        <v>135</v>
      </c>
      <c r="U777" s="39"/>
      <c r="V777" s="39" t="s">
        <v>135</v>
      </c>
      <c r="W777" s="39"/>
      <c r="X777" s="72">
        <f>(U777*'"Вес" ПИР'!$B$22+W777*'"Вес" ПИР'!$B$23)/100</f>
        <v>0</v>
      </c>
      <c r="Y777" s="39"/>
      <c r="Z777" s="39"/>
      <c r="AA777" s="39"/>
      <c r="AB777" s="39"/>
      <c r="AC777" s="39"/>
      <c r="AD777" s="39"/>
      <c r="AE777" s="39"/>
      <c r="AF777" s="39"/>
      <c r="AG777" s="38">
        <f>(Z777*'"Вес" ПИР'!$B$28+AB777*'"Вес" ПИР'!$B$29+AD777*'"Вес" ПИР'!$B$30+AF777*'"Вес" ПИР'!$B$31)/100</f>
        <v>0</v>
      </c>
      <c r="AH777" s="39"/>
      <c r="AI777" s="39"/>
      <c r="AJ777" s="39" t="s">
        <v>126</v>
      </c>
      <c r="AK777" s="39"/>
      <c r="AL777" s="39"/>
      <c r="AM777" s="39"/>
      <c r="AN777" s="39"/>
      <c r="AO777" s="39"/>
      <c r="AP777" s="39" t="s">
        <v>126</v>
      </c>
      <c r="AQ777" s="39"/>
      <c r="AR777" s="39" t="s">
        <v>126</v>
      </c>
      <c r="AS777" s="39"/>
      <c r="AT777" s="39" t="s">
        <v>126</v>
      </c>
      <c r="AU777" s="39"/>
      <c r="AV777" s="39"/>
      <c r="AW777" s="39"/>
      <c r="AX777" s="39"/>
      <c r="AY777" s="39"/>
      <c r="AZ777" s="39"/>
      <c r="BA777" s="39"/>
      <c r="BB777" s="72">
        <f>(AI777*'"Вес" ПИР'!$B$36+AK777*'"Вес" ПИР'!$B$37+AM777*'"Вес" ПИР'!$B$38+AO777*'"Вес" ПИР'!$B$39+AQ777*'"Вес" ПИР'!$B$40+AS777*'"Вес" ПИР'!$B$41+AU777*'"Вес" ПИР'!$B$42+AW777*'"Вес" ПИР'!$B$43+AY777*'"Вес" ПИР'!$B$44+BA777*'"Вес" ПИР'!$B$45)/100</f>
        <v>0</v>
      </c>
      <c r="BC777" s="39" t="s">
        <v>126</v>
      </c>
      <c r="BD777" s="39"/>
      <c r="BE777" s="39" t="s">
        <v>126</v>
      </c>
      <c r="BF777" s="57"/>
      <c r="BG777" s="72">
        <f>(BD777*'"Вес" ПИР'!$B$50+BF777*'"Вес" ПИР'!$B$51)/100</f>
        <v>0</v>
      </c>
      <c r="BH777" s="39"/>
      <c r="BI777" s="72">
        <v>0</v>
      </c>
      <c r="BJ777" s="39"/>
      <c r="BK777" s="58">
        <v>46266</v>
      </c>
      <c r="BL777" s="38">
        <f>(S777*'"Вес" ПИР'!$B$3+X777*'"Вес" ПИР'!$B$4+AG777*'"Вес" ПИР'!$B$5+BB777*'"Вес" ПИР'!$B$6+BG777*'"Вес" ПИР'!$B$7+BI777*'"Вес" ПИР'!$B$8)/100</f>
        <v>0</v>
      </c>
    </row>
    <row r="778" spans="1:64" ht="28">
      <c r="A778" s="54"/>
      <c r="B778" s="54">
        <v>2026</v>
      </c>
      <c r="C778" s="39" t="s">
        <v>120</v>
      </c>
      <c r="D778" s="39">
        <v>392433200</v>
      </c>
      <c r="E778" s="39" t="s">
        <v>1363</v>
      </c>
      <c r="F778" s="39" t="s">
        <v>1373</v>
      </c>
      <c r="G778" s="39"/>
      <c r="H778" s="39" t="s">
        <v>1374</v>
      </c>
      <c r="I778" s="39" t="s">
        <v>125</v>
      </c>
      <c r="J778" s="39"/>
      <c r="K778" s="39" t="s">
        <v>126</v>
      </c>
      <c r="L778" s="39"/>
      <c r="M778" s="39" t="s">
        <v>126</v>
      </c>
      <c r="N778" s="39"/>
      <c r="O778" s="39" t="s">
        <v>126</v>
      </c>
      <c r="P778" s="39"/>
      <c r="Q778" s="39" t="s">
        <v>1367</v>
      </c>
      <c r="R778" s="39"/>
      <c r="S778" s="38">
        <f>(J778*'"Вес" ПИР'!$B$13+L778*'"Вес" ПИР'!$B$14+N778*'"Вес" ПИР'!$B$15+P778*'"Вес" ПИР'!$B$16+R778*'"Вес" ПИР'!$B$17)/100</f>
        <v>0</v>
      </c>
      <c r="T778" s="39" t="s">
        <v>135</v>
      </c>
      <c r="U778" s="39"/>
      <c r="V778" s="39" t="s">
        <v>135</v>
      </c>
      <c r="W778" s="39"/>
      <c r="X778" s="72">
        <f>(U778*'"Вес" ПИР'!$B$22+W778*'"Вес" ПИР'!$B$23)/100</f>
        <v>0</v>
      </c>
      <c r="Y778" s="39"/>
      <c r="Z778" s="39"/>
      <c r="AA778" s="39"/>
      <c r="AB778" s="39"/>
      <c r="AC778" s="39"/>
      <c r="AD778" s="39"/>
      <c r="AE778" s="39"/>
      <c r="AF778" s="39"/>
      <c r="AG778" s="38">
        <f>(Z778*'"Вес" ПИР'!$B$28+AB778*'"Вес" ПИР'!$B$29+AD778*'"Вес" ПИР'!$B$30+AF778*'"Вес" ПИР'!$B$31)/100</f>
        <v>0</v>
      </c>
      <c r="AH778" s="39"/>
      <c r="AI778" s="39"/>
      <c r="AJ778" s="39" t="s">
        <v>126</v>
      </c>
      <c r="AK778" s="39"/>
      <c r="AL778" s="39"/>
      <c r="AM778" s="39"/>
      <c r="AN778" s="39"/>
      <c r="AO778" s="39"/>
      <c r="AP778" s="39" t="s">
        <v>126</v>
      </c>
      <c r="AQ778" s="39"/>
      <c r="AR778" s="39" t="s">
        <v>126</v>
      </c>
      <c r="AS778" s="39"/>
      <c r="AT778" s="39" t="s">
        <v>126</v>
      </c>
      <c r="AU778" s="39"/>
      <c r="AV778" s="39"/>
      <c r="AW778" s="39"/>
      <c r="AX778" s="39"/>
      <c r="AY778" s="39"/>
      <c r="AZ778" s="39"/>
      <c r="BA778" s="39"/>
      <c r="BB778" s="72">
        <f>(AI778*'"Вес" ПИР'!$B$36+AK778*'"Вес" ПИР'!$B$37+AM778*'"Вес" ПИР'!$B$38+AO778*'"Вес" ПИР'!$B$39+AQ778*'"Вес" ПИР'!$B$40+AS778*'"Вес" ПИР'!$B$41+AU778*'"Вес" ПИР'!$B$42+AW778*'"Вес" ПИР'!$B$43+AY778*'"Вес" ПИР'!$B$44+BA778*'"Вес" ПИР'!$B$45)/100</f>
        <v>0</v>
      </c>
      <c r="BC778" s="39" t="s">
        <v>126</v>
      </c>
      <c r="BD778" s="39"/>
      <c r="BE778" s="39" t="s">
        <v>126</v>
      </c>
      <c r="BF778" s="57"/>
      <c r="BG778" s="72">
        <f>(BD778*'"Вес" ПИР'!$B$50+BF778*'"Вес" ПИР'!$B$51)/100</f>
        <v>0</v>
      </c>
      <c r="BH778" s="39"/>
      <c r="BI778" s="72">
        <v>0</v>
      </c>
      <c r="BJ778" s="39"/>
      <c r="BK778" s="58">
        <v>46266</v>
      </c>
      <c r="BL778" s="38">
        <f>(S778*'"Вес" ПИР'!$B$3+X778*'"Вес" ПИР'!$B$4+AG778*'"Вес" ПИР'!$B$5+BB778*'"Вес" ПИР'!$B$6+BG778*'"Вес" ПИР'!$B$7+BI778*'"Вес" ПИР'!$B$8)/100</f>
        <v>0</v>
      </c>
    </row>
    <row r="779" spans="1:64" ht="28">
      <c r="A779" s="54"/>
      <c r="B779" s="54">
        <v>2026</v>
      </c>
      <c r="C779" s="39" t="s">
        <v>120</v>
      </c>
      <c r="D779" s="39">
        <v>393230500</v>
      </c>
      <c r="E779" s="39" t="s">
        <v>1363</v>
      </c>
      <c r="F779" s="39" t="s">
        <v>1375</v>
      </c>
      <c r="G779" s="39" t="s">
        <v>1376</v>
      </c>
      <c r="H779" s="39" t="s">
        <v>1377</v>
      </c>
      <c r="I779" s="39" t="s">
        <v>125</v>
      </c>
      <c r="J779" s="39"/>
      <c r="K779" s="39" t="s">
        <v>126</v>
      </c>
      <c r="L779" s="39"/>
      <c r="M779" s="39" t="s">
        <v>126</v>
      </c>
      <c r="N779" s="39"/>
      <c r="O779" s="39" t="s">
        <v>126</v>
      </c>
      <c r="P779" s="39"/>
      <c r="Q779" s="39" t="s">
        <v>1367</v>
      </c>
      <c r="R779" s="39"/>
      <c r="S779" s="38">
        <f>(J779*'"Вес" ПИР'!$B$13+L779*'"Вес" ПИР'!$B$14+N779*'"Вес" ПИР'!$B$15+P779*'"Вес" ПИР'!$B$16+R779*'"Вес" ПИР'!$B$17)/100</f>
        <v>0</v>
      </c>
      <c r="T779" s="39" t="s">
        <v>135</v>
      </c>
      <c r="U779" s="39"/>
      <c r="V779" s="39" t="s">
        <v>135</v>
      </c>
      <c r="W779" s="39"/>
      <c r="X779" s="72">
        <f>(U779*'"Вес" ПИР'!$B$22+W779*'"Вес" ПИР'!$B$23)/100</f>
        <v>0</v>
      </c>
      <c r="Y779" s="39"/>
      <c r="Z779" s="39"/>
      <c r="AA779" s="39"/>
      <c r="AB779" s="39"/>
      <c r="AC779" s="39"/>
      <c r="AD779" s="39"/>
      <c r="AE779" s="39"/>
      <c r="AF779" s="39"/>
      <c r="AG779" s="38">
        <f>(Z779*'"Вес" ПИР'!$B$28+AB779*'"Вес" ПИР'!$B$29+AD779*'"Вес" ПИР'!$B$30+AF779*'"Вес" ПИР'!$B$31)/100</f>
        <v>0</v>
      </c>
      <c r="AH779" s="39"/>
      <c r="AI779" s="39"/>
      <c r="AJ779" s="39" t="s">
        <v>126</v>
      </c>
      <c r="AK779" s="39"/>
      <c r="AL779" s="39"/>
      <c r="AM779" s="39"/>
      <c r="AN779" s="39"/>
      <c r="AO779" s="39"/>
      <c r="AP779" s="39" t="s">
        <v>126</v>
      </c>
      <c r="AQ779" s="39"/>
      <c r="AR779" s="39" t="s">
        <v>126</v>
      </c>
      <c r="AS779" s="39"/>
      <c r="AT779" s="39" t="s">
        <v>126</v>
      </c>
      <c r="AU779" s="39"/>
      <c r="AV779" s="39"/>
      <c r="AW779" s="39"/>
      <c r="AX779" s="39"/>
      <c r="AY779" s="39"/>
      <c r="AZ779" s="39"/>
      <c r="BA779" s="39"/>
      <c r="BB779" s="72">
        <f>(AI779*'"Вес" ПИР'!$B$36+AK779*'"Вес" ПИР'!$B$37+AM779*'"Вес" ПИР'!$B$38+AO779*'"Вес" ПИР'!$B$39+AQ779*'"Вес" ПИР'!$B$40+AS779*'"Вес" ПИР'!$B$41+AU779*'"Вес" ПИР'!$B$42+AW779*'"Вес" ПИР'!$B$43+AY779*'"Вес" ПИР'!$B$44+BA779*'"Вес" ПИР'!$B$45)/100</f>
        <v>0</v>
      </c>
      <c r="BC779" s="39" t="s">
        <v>126</v>
      </c>
      <c r="BD779" s="39"/>
      <c r="BE779" s="39" t="s">
        <v>126</v>
      </c>
      <c r="BF779" s="57"/>
      <c r="BG779" s="72">
        <f>(BD779*'"Вес" ПИР'!$B$50+BF779*'"Вес" ПИР'!$B$51)/100</f>
        <v>0</v>
      </c>
      <c r="BH779" s="39"/>
      <c r="BI779" s="72">
        <v>0</v>
      </c>
      <c r="BJ779" s="39"/>
      <c r="BK779" s="58">
        <v>46266</v>
      </c>
      <c r="BL779" s="38">
        <f>(S779*'"Вес" ПИР'!$B$3+X779*'"Вес" ПИР'!$B$4+AG779*'"Вес" ПИР'!$B$5+BB779*'"Вес" ПИР'!$B$6+BG779*'"Вес" ПИР'!$B$7+BI779*'"Вес" ПИР'!$B$8)/100</f>
        <v>0</v>
      </c>
    </row>
    <row r="780" spans="1:64" ht="28">
      <c r="A780" s="54"/>
      <c r="B780" s="54">
        <v>2026</v>
      </c>
      <c r="C780" s="39" t="s">
        <v>120</v>
      </c>
      <c r="D780" s="39">
        <v>393235400</v>
      </c>
      <c r="E780" s="39" t="s">
        <v>1363</v>
      </c>
      <c r="F780" s="39" t="s">
        <v>1375</v>
      </c>
      <c r="G780" s="39" t="s">
        <v>1378</v>
      </c>
      <c r="H780" s="39" t="s">
        <v>1379</v>
      </c>
      <c r="I780" s="39" t="s">
        <v>125</v>
      </c>
      <c r="J780" s="39"/>
      <c r="K780" s="39" t="s">
        <v>126</v>
      </c>
      <c r="L780" s="39"/>
      <c r="M780" s="39" t="s">
        <v>126</v>
      </c>
      <c r="N780" s="39"/>
      <c r="O780" s="39" t="s">
        <v>126</v>
      </c>
      <c r="P780" s="39"/>
      <c r="Q780" s="39" t="s">
        <v>1367</v>
      </c>
      <c r="R780" s="39"/>
      <c r="S780" s="38">
        <f>(J780*'"Вес" ПИР'!$B$13+L780*'"Вес" ПИР'!$B$14+N780*'"Вес" ПИР'!$B$15+P780*'"Вес" ПИР'!$B$16+R780*'"Вес" ПИР'!$B$17)/100</f>
        <v>0</v>
      </c>
      <c r="T780" s="39" t="s">
        <v>135</v>
      </c>
      <c r="U780" s="39"/>
      <c r="V780" s="39" t="s">
        <v>135</v>
      </c>
      <c r="W780" s="39"/>
      <c r="X780" s="72">
        <f>(U780*'"Вес" ПИР'!$B$22+W780*'"Вес" ПИР'!$B$23)/100</f>
        <v>0</v>
      </c>
      <c r="Y780" s="39"/>
      <c r="Z780" s="39"/>
      <c r="AA780" s="39"/>
      <c r="AB780" s="39"/>
      <c r="AC780" s="39"/>
      <c r="AD780" s="39"/>
      <c r="AE780" s="39"/>
      <c r="AF780" s="39"/>
      <c r="AG780" s="38">
        <f>(Z780*'"Вес" ПИР'!$B$28+AB780*'"Вес" ПИР'!$B$29+AD780*'"Вес" ПИР'!$B$30+AF780*'"Вес" ПИР'!$B$31)/100</f>
        <v>0</v>
      </c>
      <c r="AH780" s="39"/>
      <c r="AI780" s="39"/>
      <c r="AJ780" s="39" t="s">
        <v>126</v>
      </c>
      <c r="AK780" s="39"/>
      <c r="AL780" s="39"/>
      <c r="AM780" s="39"/>
      <c r="AN780" s="39"/>
      <c r="AO780" s="39"/>
      <c r="AP780" s="39" t="s">
        <v>126</v>
      </c>
      <c r="AQ780" s="39"/>
      <c r="AR780" s="39" t="s">
        <v>126</v>
      </c>
      <c r="AS780" s="39"/>
      <c r="AT780" s="39" t="s">
        <v>126</v>
      </c>
      <c r="AU780" s="39"/>
      <c r="AV780" s="39"/>
      <c r="AW780" s="39"/>
      <c r="AX780" s="39"/>
      <c r="AY780" s="39"/>
      <c r="AZ780" s="39"/>
      <c r="BA780" s="39"/>
      <c r="BB780" s="72">
        <f>(AI780*'"Вес" ПИР'!$B$36+AK780*'"Вес" ПИР'!$B$37+AM780*'"Вес" ПИР'!$B$38+AO780*'"Вес" ПИР'!$B$39+AQ780*'"Вес" ПИР'!$B$40+AS780*'"Вес" ПИР'!$B$41+AU780*'"Вес" ПИР'!$B$42+AW780*'"Вес" ПИР'!$B$43+AY780*'"Вес" ПИР'!$B$44+BA780*'"Вес" ПИР'!$B$45)/100</f>
        <v>0</v>
      </c>
      <c r="BC780" s="39" t="s">
        <v>126</v>
      </c>
      <c r="BD780" s="39"/>
      <c r="BE780" s="39" t="s">
        <v>126</v>
      </c>
      <c r="BF780" s="57"/>
      <c r="BG780" s="72">
        <f>(BD780*'"Вес" ПИР'!$B$50+BF780*'"Вес" ПИР'!$B$51)/100</f>
        <v>0</v>
      </c>
      <c r="BH780" s="39"/>
      <c r="BI780" s="72">
        <v>0</v>
      </c>
      <c r="BJ780" s="39"/>
      <c r="BK780" s="58">
        <v>46266</v>
      </c>
      <c r="BL780" s="38">
        <f>(S780*'"Вес" ПИР'!$B$3+X780*'"Вес" ПИР'!$B$4+AG780*'"Вес" ПИР'!$B$5+BB780*'"Вес" ПИР'!$B$6+BG780*'"Вес" ПИР'!$B$7+BI780*'"Вес" ПИР'!$B$8)/100</f>
        <v>0</v>
      </c>
    </row>
    <row r="781" spans="1:64" ht="28">
      <c r="A781" s="54"/>
      <c r="B781" s="54">
        <v>2026</v>
      </c>
      <c r="C781" s="39" t="s">
        <v>120</v>
      </c>
      <c r="D781" s="39">
        <v>393255100</v>
      </c>
      <c r="E781" s="39" t="s">
        <v>1363</v>
      </c>
      <c r="F781" s="39" t="s">
        <v>1375</v>
      </c>
      <c r="G781" s="39" t="s">
        <v>1380</v>
      </c>
      <c r="H781" s="39" t="s">
        <v>1381</v>
      </c>
      <c r="I781" s="39" t="s">
        <v>125</v>
      </c>
      <c r="J781" s="39"/>
      <c r="K781" s="39" t="s">
        <v>126</v>
      </c>
      <c r="L781" s="39"/>
      <c r="M781" s="39" t="s">
        <v>126</v>
      </c>
      <c r="N781" s="39"/>
      <c r="O781" s="39" t="s">
        <v>126</v>
      </c>
      <c r="P781" s="39"/>
      <c r="Q781" s="39" t="s">
        <v>1367</v>
      </c>
      <c r="R781" s="39"/>
      <c r="S781" s="38">
        <f>(J781*'"Вес" ПИР'!$B$13+L781*'"Вес" ПИР'!$B$14+N781*'"Вес" ПИР'!$B$15+P781*'"Вес" ПИР'!$B$16+R781*'"Вес" ПИР'!$B$17)/100</f>
        <v>0</v>
      </c>
      <c r="T781" s="39" t="s">
        <v>135</v>
      </c>
      <c r="U781" s="39"/>
      <c r="V781" s="39" t="s">
        <v>135</v>
      </c>
      <c r="W781" s="39"/>
      <c r="X781" s="72">
        <f>(U781*'"Вес" ПИР'!$B$22+W781*'"Вес" ПИР'!$B$23)/100</f>
        <v>0</v>
      </c>
      <c r="Y781" s="39"/>
      <c r="Z781" s="39"/>
      <c r="AA781" s="39"/>
      <c r="AB781" s="39"/>
      <c r="AC781" s="39"/>
      <c r="AD781" s="39"/>
      <c r="AE781" s="39"/>
      <c r="AF781" s="39"/>
      <c r="AG781" s="38">
        <f>(Z781*'"Вес" ПИР'!$B$28+AB781*'"Вес" ПИР'!$B$29+AD781*'"Вес" ПИР'!$B$30+AF781*'"Вес" ПИР'!$B$31)/100</f>
        <v>0</v>
      </c>
      <c r="AH781" s="39"/>
      <c r="AI781" s="39"/>
      <c r="AJ781" s="39" t="s">
        <v>126</v>
      </c>
      <c r="AK781" s="39"/>
      <c r="AL781" s="39"/>
      <c r="AM781" s="39"/>
      <c r="AN781" s="39"/>
      <c r="AO781" s="39"/>
      <c r="AP781" s="39" t="s">
        <v>126</v>
      </c>
      <c r="AQ781" s="39"/>
      <c r="AR781" s="39" t="s">
        <v>126</v>
      </c>
      <c r="AS781" s="39"/>
      <c r="AT781" s="39" t="s">
        <v>126</v>
      </c>
      <c r="AU781" s="39"/>
      <c r="AV781" s="39"/>
      <c r="AW781" s="39"/>
      <c r="AX781" s="39"/>
      <c r="AY781" s="39"/>
      <c r="AZ781" s="39"/>
      <c r="BA781" s="39"/>
      <c r="BB781" s="72">
        <f>(AI781*'"Вес" ПИР'!$B$36+AK781*'"Вес" ПИР'!$B$37+AM781*'"Вес" ПИР'!$B$38+AO781*'"Вес" ПИР'!$B$39+AQ781*'"Вес" ПИР'!$B$40+AS781*'"Вес" ПИР'!$B$41+AU781*'"Вес" ПИР'!$B$42+AW781*'"Вес" ПИР'!$B$43+AY781*'"Вес" ПИР'!$B$44+BA781*'"Вес" ПИР'!$B$45)/100</f>
        <v>0</v>
      </c>
      <c r="BC781" s="39" t="s">
        <v>126</v>
      </c>
      <c r="BD781" s="39"/>
      <c r="BE781" s="39" t="s">
        <v>126</v>
      </c>
      <c r="BF781" s="57"/>
      <c r="BG781" s="72">
        <f>(BD781*'"Вес" ПИР'!$B$50+BF781*'"Вес" ПИР'!$B$51)/100</f>
        <v>0</v>
      </c>
      <c r="BH781" s="39"/>
      <c r="BI781" s="72">
        <v>0</v>
      </c>
      <c r="BJ781" s="39"/>
      <c r="BK781" s="58">
        <v>46266</v>
      </c>
      <c r="BL781" s="38">
        <f>(S781*'"Вес" ПИР'!$B$3+X781*'"Вес" ПИР'!$B$4+AG781*'"Вес" ПИР'!$B$5+BB781*'"Вес" ПИР'!$B$6+BG781*'"Вес" ПИР'!$B$7+BI781*'"Вес" ПИР'!$B$8)/100</f>
        <v>0</v>
      </c>
    </row>
    <row r="782" spans="1:64" ht="28">
      <c r="A782" s="54"/>
      <c r="B782" s="54">
        <v>2026</v>
      </c>
      <c r="C782" s="39" t="s">
        <v>120</v>
      </c>
      <c r="D782" s="39">
        <v>393235300</v>
      </c>
      <c r="E782" s="39" t="s">
        <v>1363</v>
      </c>
      <c r="F782" s="39" t="s">
        <v>1375</v>
      </c>
      <c r="G782" s="39" t="s">
        <v>1378</v>
      </c>
      <c r="H782" s="39" t="s">
        <v>1382</v>
      </c>
      <c r="I782" s="39" t="s">
        <v>125</v>
      </c>
      <c r="J782" s="39"/>
      <c r="K782" s="39" t="s">
        <v>126</v>
      </c>
      <c r="L782" s="39"/>
      <c r="M782" s="39" t="s">
        <v>126</v>
      </c>
      <c r="N782" s="39"/>
      <c r="O782" s="39" t="s">
        <v>126</v>
      </c>
      <c r="P782" s="39"/>
      <c r="Q782" s="39" t="s">
        <v>1367</v>
      </c>
      <c r="R782" s="39"/>
      <c r="S782" s="38">
        <f>(J782*'"Вес" ПИР'!$B$13+L782*'"Вес" ПИР'!$B$14+N782*'"Вес" ПИР'!$B$15+P782*'"Вес" ПИР'!$B$16+R782*'"Вес" ПИР'!$B$17)/100</f>
        <v>0</v>
      </c>
      <c r="T782" s="39" t="s">
        <v>135</v>
      </c>
      <c r="U782" s="39"/>
      <c r="V782" s="39" t="s">
        <v>135</v>
      </c>
      <c r="W782" s="39"/>
      <c r="X782" s="72">
        <f>(U782*'"Вес" ПИР'!$B$22+W782*'"Вес" ПИР'!$B$23)/100</f>
        <v>0</v>
      </c>
      <c r="Y782" s="39"/>
      <c r="Z782" s="39"/>
      <c r="AA782" s="39"/>
      <c r="AB782" s="39"/>
      <c r="AC782" s="39"/>
      <c r="AD782" s="39"/>
      <c r="AE782" s="39"/>
      <c r="AF782" s="39"/>
      <c r="AG782" s="38">
        <f>(Z782*'"Вес" ПИР'!$B$28+AB782*'"Вес" ПИР'!$B$29+AD782*'"Вес" ПИР'!$B$30+AF782*'"Вес" ПИР'!$B$31)/100</f>
        <v>0</v>
      </c>
      <c r="AH782" s="39"/>
      <c r="AI782" s="39"/>
      <c r="AJ782" s="39" t="s">
        <v>126</v>
      </c>
      <c r="AK782" s="39"/>
      <c r="AL782" s="39"/>
      <c r="AM782" s="39"/>
      <c r="AN782" s="39"/>
      <c r="AO782" s="39"/>
      <c r="AP782" s="39" t="s">
        <v>126</v>
      </c>
      <c r="AQ782" s="39"/>
      <c r="AR782" s="39" t="s">
        <v>126</v>
      </c>
      <c r="AS782" s="39"/>
      <c r="AT782" s="39" t="s">
        <v>126</v>
      </c>
      <c r="AU782" s="39"/>
      <c r="AV782" s="39"/>
      <c r="AW782" s="39"/>
      <c r="AX782" s="39"/>
      <c r="AY782" s="39"/>
      <c r="AZ782" s="39"/>
      <c r="BA782" s="39"/>
      <c r="BB782" s="72">
        <f>(AI782*'"Вес" ПИР'!$B$36+AK782*'"Вес" ПИР'!$B$37+AM782*'"Вес" ПИР'!$B$38+AO782*'"Вес" ПИР'!$B$39+AQ782*'"Вес" ПИР'!$B$40+AS782*'"Вес" ПИР'!$B$41+AU782*'"Вес" ПИР'!$B$42+AW782*'"Вес" ПИР'!$B$43+AY782*'"Вес" ПИР'!$B$44+BA782*'"Вес" ПИР'!$B$45)/100</f>
        <v>0</v>
      </c>
      <c r="BC782" s="39" t="s">
        <v>126</v>
      </c>
      <c r="BD782" s="39"/>
      <c r="BE782" s="39" t="s">
        <v>126</v>
      </c>
      <c r="BF782" s="57"/>
      <c r="BG782" s="72">
        <f>(BD782*'"Вес" ПИР'!$B$50+BF782*'"Вес" ПИР'!$B$51)/100</f>
        <v>0</v>
      </c>
      <c r="BH782" s="39"/>
      <c r="BI782" s="72">
        <v>0</v>
      </c>
      <c r="BJ782" s="39"/>
      <c r="BK782" s="58">
        <v>46266</v>
      </c>
      <c r="BL782" s="38">
        <f>(S782*'"Вес" ПИР'!$B$3+X782*'"Вес" ПИР'!$B$4+AG782*'"Вес" ПИР'!$B$5+BB782*'"Вес" ПИР'!$B$6+BG782*'"Вес" ПИР'!$B$7+BI782*'"Вес" ПИР'!$B$8)/100</f>
        <v>0</v>
      </c>
    </row>
    <row r="783" spans="1:64" ht="28">
      <c r="A783" s="54"/>
      <c r="B783" s="54">
        <v>2026</v>
      </c>
      <c r="C783" s="39" t="s">
        <v>120</v>
      </c>
      <c r="D783" s="39">
        <v>393237100</v>
      </c>
      <c r="E783" s="39" t="s">
        <v>1363</v>
      </c>
      <c r="F783" s="39" t="s">
        <v>1375</v>
      </c>
      <c r="G783" s="39" t="s">
        <v>1383</v>
      </c>
      <c r="H783" s="39" t="s">
        <v>1384</v>
      </c>
      <c r="I783" s="39" t="s">
        <v>125</v>
      </c>
      <c r="J783" s="39"/>
      <c r="K783" s="39" t="s">
        <v>126</v>
      </c>
      <c r="L783" s="39"/>
      <c r="M783" s="39" t="s">
        <v>126</v>
      </c>
      <c r="N783" s="39"/>
      <c r="O783" s="39" t="s">
        <v>126</v>
      </c>
      <c r="P783" s="39"/>
      <c r="Q783" s="39" t="s">
        <v>1367</v>
      </c>
      <c r="R783" s="39"/>
      <c r="S783" s="38">
        <f>(J783*'"Вес" ПИР'!$B$13+L783*'"Вес" ПИР'!$B$14+N783*'"Вес" ПИР'!$B$15+P783*'"Вес" ПИР'!$B$16+R783*'"Вес" ПИР'!$B$17)/100</f>
        <v>0</v>
      </c>
      <c r="T783" s="39" t="s">
        <v>135</v>
      </c>
      <c r="U783" s="39"/>
      <c r="V783" s="39" t="s">
        <v>135</v>
      </c>
      <c r="W783" s="39"/>
      <c r="X783" s="72">
        <f>(U783*'"Вес" ПИР'!$B$22+W783*'"Вес" ПИР'!$B$23)/100</f>
        <v>0</v>
      </c>
      <c r="Y783" s="39"/>
      <c r="Z783" s="39"/>
      <c r="AA783" s="39"/>
      <c r="AB783" s="39"/>
      <c r="AC783" s="39"/>
      <c r="AD783" s="39"/>
      <c r="AE783" s="39"/>
      <c r="AF783" s="39"/>
      <c r="AG783" s="38">
        <f>(Z783*'"Вес" ПИР'!$B$28+AB783*'"Вес" ПИР'!$B$29+AD783*'"Вес" ПИР'!$B$30+AF783*'"Вес" ПИР'!$B$31)/100</f>
        <v>0</v>
      </c>
      <c r="AH783" s="39"/>
      <c r="AI783" s="39"/>
      <c r="AJ783" s="39" t="s">
        <v>126</v>
      </c>
      <c r="AK783" s="39"/>
      <c r="AL783" s="39"/>
      <c r="AM783" s="39"/>
      <c r="AN783" s="39"/>
      <c r="AO783" s="39"/>
      <c r="AP783" s="39" t="s">
        <v>126</v>
      </c>
      <c r="AQ783" s="39"/>
      <c r="AR783" s="39" t="s">
        <v>126</v>
      </c>
      <c r="AS783" s="39"/>
      <c r="AT783" s="39" t="s">
        <v>126</v>
      </c>
      <c r="AU783" s="39"/>
      <c r="AV783" s="39"/>
      <c r="AW783" s="39"/>
      <c r="AX783" s="39"/>
      <c r="AY783" s="39"/>
      <c r="AZ783" s="39"/>
      <c r="BA783" s="39"/>
      <c r="BB783" s="72">
        <f>(AI783*'"Вес" ПИР'!$B$36+AK783*'"Вес" ПИР'!$B$37+AM783*'"Вес" ПИР'!$B$38+AO783*'"Вес" ПИР'!$B$39+AQ783*'"Вес" ПИР'!$B$40+AS783*'"Вес" ПИР'!$B$41+AU783*'"Вес" ПИР'!$B$42+AW783*'"Вес" ПИР'!$B$43+AY783*'"Вес" ПИР'!$B$44+BA783*'"Вес" ПИР'!$B$45)/100</f>
        <v>0</v>
      </c>
      <c r="BC783" s="39" t="s">
        <v>126</v>
      </c>
      <c r="BD783" s="39"/>
      <c r="BE783" s="39" t="s">
        <v>126</v>
      </c>
      <c r="BF783" s="57"/>
      <c r="BG783" s="72">
        <f>(BD783*'"Вес" ПИР'!$B$50+BF783*'"Вес" ПИР'!$B$51)/100</f>
        <v>0</v>
      </c>
      <c r="BH783" s="39"/>
      <c r="BI783" s="72">
        <v>0</v>
      </c>
      <c r="BJ783" s="39"/>
      <c r="BK783" s="58">
        <v>46266</v>
      </c>
      <c r="BL783" s="38">
        <f>(S783*'"Вес" ПИР'!$B$3+X783*'"Вес" ПИР'!$B$4+AG783*'"Вес" ПИР'!$B$5+BB783*'"Вес" ПИР'!$B$6+BG783*'"Вес" ПИР'!$B$7+BI783*'"Вес" ПИР'!$B$8)/100</f>
        <v>0</v>
      </c>
    </row>
    <row r="784" spans="1:64" ht="28">
      <c r="A784" s="54"/>
      <c r="B784" s="54">
        <v>2026</v>
      </c>
      <c r="C784" s="39" t="s">
        <v>120</v>
      </c>
      <c r="D784" s="39">
        <v>393237200</v>
      </c>
      <c r="E784" s="39" t="s">
        <v>1363</v>
      </c>
      <c r="F784" s="39" t="s">
        <v>1375</v>
      </c>
      <c r="G784" s="39" t="s">
        <v>1383</v>
      </c>
      <c r="H784" s="39" t="s">
        <v>1385</v>
      </c>
      <c r="I784" s="39" t="s">
        <v>125</v>
      </c>
      <c r="J784" s="39"/>
      <c r="K784" s="39" t="s">
        <v>126</v>
      </c>
      <c r="L784" s="39"/>
      <c r="M784" s="39" t="s">
        <v>126</v>
      </c>
      <c r="N784" s="39"/>
      <c r="O784" s="39" t="s">
        <v>126</v>
      </c>
      <c r="P784" s="39"/>
      <c r="Q784" s="39" t="s">
        <v>1367</v>
      </c>
      <c r="R784" s="39"/>
      <c r="S784" s="38">
        <f>(J784*'"Вес" ПИР'!$B$13+L784*'"Вес" ПИР'!$B$14+N784*'"Вес" ПИР'!$B$15+P784*'"Вес" ПИР'!$B$16+R784*'"Вес" ПИР'!$B$17)/100</f>
        <v>0</v>
      </c>
      <c r="T784" s="39" t="s">
        <v>135</v>
      </c>
      <c r="U784" s="39"/>
      <c r="V784" s="39" t="s">
        <v>135</v>
      </c>
      <c r="W784" s="39"/>
      <c r="X784" s="72">
        <f>(U784*'"Вес" ПИР'!$B$22+W784*'"Вес" ПИР'!$B$23)/100</f>
        <v>0</v>
      </c>
      <c r="Y784" s="39"/>
      <c r="Z784" s="39"/>
      <c r="AA784" s="39"/>
      <c r="AB784" s="39"/>
      <c r="AC784" s="39"/>
      <c r="AD784" s="39"/>
      <c r="AE784" s="39"/>
      <c r="AF784" s="39"/>
      <c r="AG784" s="38">
        <f>(Z784*'"Вес" ПИР'!$B$28+AB784*'"Вес" ПИР'!$B$29+AD784*'"Вес" ПИР'!$B$30+AF784*'"Вес" ПИР'!$B$31)/100</f>
        <v>0</v>
      </c>
      <c r="AH784" s="39"/>
      <c r="AI784" s="39"/>
      <c r="AJ784" s="39" t="s">
        <v>126</v>
      </c>
      <c r="AK784" s="39"/>
      <c r="AL784" s="39"/>
      <c r="AM784" s="39"/>
      <c r="AN784" s="39"/>
      <c r="AO784" s="39"/>
      <c r="AP784" s="39" t="s">
        <v>126</v>
      </c>
      <c r="AQ784" s="39"/>
      <c r="AR784" s="39" t="s">
        <v>126</v>
      </c>
      <c r="AS784" s="39"/>
      <c r="AT784" s="39" t="s">
        <v>126</v>
      </c>
      <c r="AU784" s="39"/>
      <c r="AV784" s="39"/>
      <c r="AW784" s="39"/>
      <c r="AX784" s="39"/>
      <c r="AY784" s="39"/>
      <c r="AZ784" s="39"/>
      <c r="BA784" s="39"/>
      <c r="BB784" s="72">
        <f>(AI784*'"Вес" ПИР'!$B$36+AK784*'"Вес" ПИР'!$B$37+AM784*'"Вес" ПИР'!$B$38+AO784*'"Вес" ПИР'!$B$39+AQ784*'"Вес" ПИР'!$B$40+AS784*'"Вес" ПИР'!$B$41+AU784*'"Вес" ПИР'!$B$42+AW784*'"Вес" ПИР'!$B$43+AY784*'"Вес" ПИР'!$B$44+BA784*'"Вес" ПИР'!$B$45)/100</f>
        <v>0</v>
      </c>
      <c r="BC784" s="39" t="s">
        <v>126</v>
      </c>
      <c r="BD784" s="39"/>
      <c r="BE784" s="39" t="s">
        <v>126</v>
      </c>
      <c r="BF784" s="57"/>
      <c r="BG784" s="72">
        <f>(BD784*'"Вес" ПИР'!$B$50+BF784*'"Вес" ПИР'!$B$51)/100</f>
        <v>0</v>
      </c>
      <c r="BH784" s="39"/>
      <c r="BI784" s="72">
        <v>0</v>
      </c>
      <c r="BJ784" s="39"/>
      <c r="BK784" s="58">
        <v>46266</v>
      </c>
      <c r="BL784" s="38">
        <f>(S784*'"Вес" ПИР'!$B$3+X784*'"Вес" ПИР'!$B$4+AG784*'"Вес" ПИР'!$B$5+BB784*'"Вес" ПИР'!$B$6+BG784*'"Вес" ПИР'!$B$7+BI784*'"Вес" ПИР'!$B$8)/100</f>
        <v>0</v>
      </c>
    </row>
    <row r="785" spans="1:64" ht="28">
      <c r="A785" s="54"/>
      <c r="B785" s="54">
        <v>2026</v>
      </c>
      <c r="C785" s="39" t="s">
        <v>120</v>
      </c>
      <c r="D785" s="39">
        <v>393230400</v>
      </c>
      <c r="E785" s="39" t="s">
        <v>1363</v>
      </c>
      <c r="F785" s="39" t="s">
        <v>1375</v>
      </c>
      <c r="G785" s="39" t="s">
        <v>1376</v>
      </c>
      <c r="H785" s="39" t="s">
        <v>1386</v>
      </c>
      <c r="I785" s="39" t="s">
        <v>125</v>
      </c>
      <c r="J785" s="39"/>
      <c r="K785" s="39" t="s">
        <v>126</v>
      </c>
      <c r="L785" s="39"/>
      <c r="M785" s="39" t="s">
        <v>126</v>
      </c>
      <c r="N785" s="39"/>
      <c r="O785" s="39" t="s">
        <v>126</v>
      </c>
      <c r="P785" s="39"/>
      <c r="Q785" s="39" t="s">
        <v>1367</v>
      </c>
      <c r="R785" s="39"/>
      <c r="S785" s="38">
        <f>(J785*'"Вес" ПИР'!$B$13+L785*'"Вес" ПИР'!$B$14+N785*'"Вес" ПИР'!$B$15+P785*'"Вес" ПИР'!$B$16+R785*'"Вес" ПИР'!$B$17)/100</f>
        <v>0</v>
      </c>
      <c r="T785" s="39" t="s">
        <v>135</v>
      </c>
      <c r="U785" s="39"/>
      <c r="V785" s="39" t="s">
        <v>135</v>
      </c>
      <c r="W785" s="39"/>
      <c r="X785" s="72">
        <f>(U785*'"Вес" ПИР'!$B$22+W785*'"Вес" ПИР'!$B$23)/100</f>
        <v>0</v>
      </c>
      <c r="Y785" s="39"/>
      <c r="Z785" s="39"/>
      <c r="AA785" s="39"/>
      <c r="AB785" s="39"/>
      <c r="AC785" s="39"/>
      <c r="AD785" s="39"/>
      <c r="AE785" s="39"/>
      <c r="AF785" s="39"/>
      <c r="AG785" s="38">
        <f>(Z785*'"Вес" ПИР'!$B$28+AB785*'"Вес" ПИР'!$B$29+AD785*'"Вес" ПИР'!$B$30+AF785*'"Вес" ПИР'!$B$31)/100</f>
        <v>0</v>
      </c>
      <c r="AH785" s="39"/>
      <c r="AI785" s="39"/>
      <c r="AJ785" s="39" t="s">
        <v>126</v>
      </c>
      <c r="AK785" s="39"/>
      <c r="AL785" s="39"/>
      <c r="AM785" s="39"/>
      <c r="AN785" s="39"/>
      <c r="AO785" s="39"/>
      <c r="AP785" s="39" t="s">
        <v>126</v>
      </c>
      <c r="AQ785" s="39"/>
      <c r="AR785" s="39" t="s">
        <v>126</v>
      </c>
      <c r="AS785" s="39"/>
      <c r="AT785" s="39" t="s">
        <v>126</v>
      </c>
      <c r="AU785" s="39"/>
      <c r="AV785" s="39"/>
      <c r="AW785" s="39"/>
      <c r="AX785" s="39"/>
      <c r="AY785" s="39"/>
      <c r="AZ785" s="39"/>
      <c r="BA785" s="39"/>
      <c r="BB785" s="72">
        <f>(AI785*'"Вес" ПИР'!$B$36+AK785*'"Вес" ПИР'!$B$37+AM785*'"Вес" ПИР'!$B$38+AO785*'"Вес" ПИР'!$B$39+AQ785*'"Вес" ПИР'!$B$40+AS785*'"Вес" ПИР'!$B$41+AU785*'"Вес" ПИР'!$B$42+AW785*'"Вес" ПИР'!$B$43+AY785*'"Вес" ПИР'!$B$44+BA785*'"Вес" ПИР'!$B$45)/100</f>
        <v>0</v>
      </c>
      <c r="BC785" s="39" t="s">
        <v>126</v>
      </c>
      <c r="BD785" s="39"/>
      <c r="BE785" s="39" t="s">
        <v>126</v>
      </c>
      <c r="BF785" s="57"/>
      <c r="BG785" s="72">
        <f>(BD785*'"Вес" ПИР'!$B$50+BF785*'"Вес" ПИР'!$B$51)/100</f>
        <v>0</v>
      </c>
      <c r="BH785" s="39"/>
      <c r="BI785" s="72">
        <v>0</v>
      </c>
      <c r="BJ785" s="39"/>
      <c r="BK785" s="58">
        <v>46266</v>
      </c>
      <c r="BL785" s="38">
        <f>(S785*'"Вес" ПИР'!$B$3+X785*'"Вес" ПИР'!$B$4+AG785*'"Вес" ПИР'!$B$5+BB785*'"Вес" ПИР'!$B$6+BG785*'"Вес" ПИР'!$B$7+BI785*'"Вес" ПИР'!$B$8)/100</f>
        <v>0</v>
      </c>
    </row>
    <row r="786" spans="1:64" ht="28">
      <c r="A786" s="54"/>
      <c r="B786" s="54">
        <v>2026</v>
      </c>
      <c r="C786" s="39" t="s">
        <v>120</v>
      </c>
      <c r="D786" s="39">
        <v>393641100</v>
      </c>
      <c r="E786" s="39" t="s">
        <v>1363</v>
      </c>
      <c r="F786" s="39" t="s">
        <v>1387</v>
      </c>
      <c r="G786" s="39" t="s">
        <v>1388</v>
      </c>
      <c r="H786" s="39" t="s">
        <v>1389</v>
      </c>
      <c r="I786" s="39" t="s">
        <v>125</v>
      </c>
      <c r="J786" s="39"/>
      <c r="K786" s="39" t="s">
        <v>126</v>
      </c>
      <c r="L786" s="39"/>
      <c r="M786" s="39" t="s">
        <v>126</v>
      </c>
      <c r="N786" s="39"/>
      <c r="O786" s="39" t="s">
        <v>126</v>
      </c>
      <c r="P786" s="39"/>
      <c r="Q786" s="39" t="s">
        <v>1367</v>
      </c>
      <c r="R786" s="39"/>
      <c r="S786" s="38">
        <f>(J786*'"Вес" ПИР'!$B$13+L786*'"Вес" ПИР'!$B$14+N786*'"Вес" ПИР'!$B$15+P786*'"Вес" ПИР'!$B$16+R786*'"Вес" ПИР'!$B$17)/100</f>
        <v>0</v>
      </c>
      <c r="T786" s="39" t="s">
        <v>135</v>
      </c>
      <c r="U786" s="39"/>
      <c r="V786" s="39" t="s">
        <v>135</v>
      </c>
      <c r="W786" s="39"/>
      <c r="X786" s="72">
        <f>(U786*'"Вес" ПИР'!$B$22+W786*'"Вес" ПИР'!$B$23)/100</f>
        <v>0</v>
      </c>
      <c r="Y786" s="39"/>
      <c r="Z786" s="39"/>
      <c r="AA786" s="39"/>
      <c r="AB786" s="39"/>
      <c r="AC786" s="39"/>
      <c r="AD786" s="39"/>
      <c r="AE786" s="39"/>
      <c r="AF786" s="39"/>
      <c r="AG786" s="38">
        <f>(Z786*'"Вес" ПИР'!$B$28+AB786*'"Вес" ПИР'!$B$29+AD786*'"Вес" ПИР'!$B$30+AF786*'"Вес" ПИР'!$B$31)/100</f>
        <v>0</v>
      </c>
      <c r="AH786" s="39"/>
      <c r="AI786" s="39"/>
      <c r="AJ786" s="39" t="s">
        <v>126</v>
      </c>
      <c r="AK786" s="39"/>
      <c r="AL786" s="39"/>
      <c r="AM786" s="39"/>
      <c r="AN786" s="39"/>
      <c r="AO786" s="39"/>
      <c r="AP786" s="39" t="s">
        <v>126</v>
      </c>
      <c r="AQ786" s="39"/>
      <c r="AR786" s="39" t="s">
        <v>126</v>
      </c>
      <c r="AS786" s="39"/>
      <c r="AT786" s="39" t="s">
        <v>126</v>
      </c>
      <c r="AU786" s="39"/>
      <c r="AV786" s="39"/>
      <c r="AW786" s="39"/>
      <c r="AX786" s="39"/>
      <c r="AY786" s="39"/>
      <c r="AZ786" s="39"/>
      <c r="BA786" s="39"/>
      <c r="BB786" s="72">
        <f>(AI786*'"Вес" ПИР'!$B$36+AK786*'"Вес" ПИР'!$B$37+AM786*'"Вес" ПИР'!$B$38+AO786*'"Вес" ПИР'!$B$39+AQ786*'"Вес" ПИР'!$B$40+AS786*'"Вес" ПИР'!$B$41+AU786*'"Вес" ПИР'!$B$42+AW786*'"Вес" ПИР'!$B$43+AY786*'"Вес" ПИР'!$B$44+BA786*'"Вес" ПИР'!$B$45)/100</f>
        <v>0</v>
      </c>
      <c r="BC786" s="39" t="s">
        <v>126</v>
      </c>
      <c r="BD786" s="39"/>
      <c r="BE786" s="39" t="s">
        <v>126</v>
      </c>
      <c r="BF786" s="57"/>
      <c r="BG786" s="72">
        <f>(BD786*'"Вес" ПИР'!$B$50+BF786*'"Вес" ПИР'!$B$51)/100</f>
        <v>0</v>
      </c>
      <c r="BH786" s="39"/>
      <c r="BI786" s="72">
        <v>0</v>
      </c>
      <c r="BJ786" s="39"/>
      <c r="BK786" s="58">
        <v>46266</v>
      </c>
      <c r="BL786" s="38">
        <f>(S786*'"Вес" ПИР'!$B$3+X786*'"Вес" ПИР'!$B$4+AG786*'"Вес" ПИР'!$B$5+BB786*'"Вес" ПИР'!$B$6+BG786*'"Вес" ПИР'!$B$7+BI786*'"Вес" ПИР'!$B$8)/100</f>
        <v>0</v>
      </c>
    </row>
    <row r="787" spans="1:64" ht="28">
      <c r="A787" s="54"/>
      <c r="B787" s="54">
        <v>2026</v>
      </c>
      <c r="C787" s="39" t="s">
        <v>120</v>
      </c>
      <c r="D787" s="39">
        <v>393645100</v>
      </c>
      <c r="E787" s="39" t="s">
        <v>1363</v>
      </c>
      <c r="F787" s="39" t="s">
        <v>1387</v>
      </c>
      <c r="G787" s="39" t="s">
        <v>368</v>
      </c>
      <c r="H787" s="39" t="s">
        <v>1390</v>
      </c>
      <c r="I787" s="39" t="s">
        <v>125</v>
      </c>
      <c r="J787" s="39"/>
      <c r="K787" s="39" t="s">
        <v>126</v>
      </c>
      <c r="L787" s="39"/>
      <c r="M787" s="39" t="s">
        <v>126</v>
      </c>
      <c r="N787" s="39"/>
      <c r="O787" s="39" t="s">
        <v>126</v>
      </c>
      <c r="P787" s="39"/>
      <c r="Q787" s="39" t="s">
        <v>1367</v>
      </c>
      <c r="R787" s="39"/>
      <c r="S787" s="38">
        <f>(J787*'"Вес" ПИР'!$B$13+L787*'"Вес" ПИР'!$B$14+N787*'"Вес" ПИР'!$B$15+P787*'"Вес" ПИР'!$B$16+R787*'"Вес" ПИР'!$B$17)/100</f>
        <v>0</v>
      </c>
      <c r="T787" s="39" t="s">
        <v>135</v>
      </c>
      <c r="U787" s="39"/>
      <c r="V787" s="39" t="s">
        <v>135</v>
      </c>
      <c r="W787" s="39"/>
      <c r="X787" s="72">
        <f>(U787*'"Вес" ПИР'!$B$22+W787*'"Вес" ПИР'!$B$23)/100</f>
        <v>0</v>
      </c>
      <c r="Y787" s="39"/>
      <c r="Z787" s="39"/>
      <c r="AA787" s="39"/>
      <c r="AB787" s="39"/>
      <c r="AC787" s="39"/>
      <c r="AD787" s="39"/>
      <c r="AE787" s="39"/>
      <c r="AF787" s="39"/>
      <c r="AG787" s="38">
        <f>(Z787*'"Вес" ПИР'!$B$28+AB787*'"Вес" ПИР'!$B$29+AD787*'"Вес" ПИР'!$B$30+AF787*'"Вес" ПИР'!$B$31)/100</f>
        <v>0</v>
      </c>
      <c r="AH787" s="39"/>
      <c r="AI787" s="39"/>
      <c r="AJ787" s="39" t="s">
        <v>126</v>
      </c>
      <c r="AK787" s="39"/>
      <c r="AL787" s="39"/>
      <c r="AM787" s="39"/>
      <c r="AN787" s="39"/>
      <c r="AO787" s="39"/>
      <c r="AP787" s="39" t="s">
        <v>126</v>
      </c>
      <c r="AQ787" s="39"/>
      <c r="AR787" s="39" t="s">
        <v>126</v>
      </c>
      <c r="AS787" s="39"/>
      <c r="AT787" s="39" t="s">
        <v>126</v>
      </c>
      <c r="AU787" s="39"/>
      <c r="AV787" s="39"/>
      <c r="AW787" s="39"/>
      <c r="AX787" s="39"/>
      <c r="AY787" s="39"/>
      <c r="AZ787" s="39"/>
      <c r="BA787" s="39"/>
      <c r="BB787" s="72">
        <f>(AI787*'"Вес" ПИР'!$B$36+AK787*'"Вес" ПИР'!$B$37+AM787*'"Вес" ПИР'!$B$38+AO787*'"Вес" ПИР'!$B$39+AQ787*'"Вес" ПИР'!$B$40+AS787*'"Вес" ПИР'!$B$41+AU787*'"Вес" ПИР'!$B$42+AW787*'"Вес" ПИР'!$B$43+AY787*'"Вес" ПИР'!$B$44+BA787*'"Вес" ПИР'!$B$45)/100</f>
        <v>0</v>
      </c>
      <c r="BC787" s="39" t="s">
        <v>126</v>
      </c>
      <c r="BD787" s="39"/>
      <c r="BE787" s="39" t="s">
        <v>126</v>
      </c>
      <c r="BF787" s="57"/>
      <c r="BG787" s="72">
        <f>(BD787*'"Вес" ПИР'!$B$50+BF787*'"Вес" ПИР'!$B$51)/100</f>
        <v>0</v>
      </c>
      <c r="BH787" s="39"/>
      <c r="BI787" s="72">
        <v>0</v>
      </c>
      <c r="BJ787" s="39"/>
      <c r="BK787" s="58">
        <v>46266</v>
      </c>
      <c r="BL787" s="38">
        <f>(S787*'"Вес" ПИР'!$B$3+X787*'"Вес" ПИР'!$B$4+AG787*'"Вес" ПИР'!$B$5+BB787*'"Вес" ПИР'!$B$6+BG787*'"Вес" ПИР'!$B$7+BI787*'"Вес" ПИР'!$B$8)/100</f>
        <v>0</v>
      </c>
    </row>
    <row r="788" spans="1:64" ht="28">
      <c r="A788" s="54"/>
      <c r="B788" s="54">
        <v>2026</v>
      </c>
      <c r="C788" s="39" t="s">
        <v>120</v>
      </c>
      <c r="D788" s="39">
        <v>393645400</v>
      </c>
      <c r="E788" s="39" t="s">
        <v>1363</v>
      </c>
      <c r="F788" s="39" t="s">
        <v>1387</v>
      </c>
      <c r="G788" s="39" t="s">
        <v>368</v>
      </c>
      <c r="H788" s="39" t="s">
        <v>205</v>
      </c>
      <c r="I788" s="39" t="s">
        <v>125</v>
      </c>
      <c r="J788" s="39"/>
      <c r="K788" s="39" t="s">
        <v>126</v>
      </c>
      <c r="L788" s="39"/>
      <c r="M788" s="39" t="s">
        <v>126</v>
      </c>
      <c r="N788" s="39"/>
      <c r="O788" s="39" t="s">
        <v>126</v>
      </c>
      <c r="P788" s="39"/>
      <c r="Q788" s="39" t="s">
        <v>1367</v>
      </c>
      <c r="R788" s="39"/>
      <c r="S788" s="38">
        <f>(J788*'"Вес" ПИР'!$B$13+L788*'"Вес" ПИР'!$B$14+N788*'"Вес" ПИР'!$B$15+P788*'"Вес" ПИР'!$B$16+R788*'"Вес" ПИР'!$B$17)/100</f>
        <v>0</v>
      </c>
      <c r="T788" s="39" t="s">
        <v>135</v>
      </c>
      <c r="U788" s="39"/>
      <c r="V788" s="39" t="s">
        <v>135</v>
      </c>
      <c r="W788" s="39"/>
      <c r="X788" s="72">
        <f>(U788*'"Вес" ПИР'!$B$22+W788*'"Вес" ПИР'!$B$23)/100</f>
        <v>0</v>
      </c>
      <c r="Y788" s="39"/>
      <c r="Z788" s="39"/>
      <c r="AA788" s="39"/>
      <c r="AB788" s="39"/>
      <c r="AC788" s="39"/>
      <c r="AD788" s="39"/>
      <c r="AE788" s="39"/>
      <c r="AF788" s="39"/>
      <c r="AG788" s="38">
        <f>(Z788*'"Вес" ПИР'!$B$28+AB788*'"Вес" ПИР'!$B$29+AD788*'"Вес" ПИР'!$B$30+AF788*'"Вес" ПИР'!$B$31)/100</f>
        <v>0</v>
      </c>
      <c r="AH788" s="39"/>
      <c r="AI788" s="39"/>
      <c r="AJ788" s="39" t="s">
        <v>126</v>
      </c>
      <c r="AK788" s="39"/>
      <c r="AL788" s="39"/>
      <c r="AM788" s="39"/>
      <c r="AN788" s="39"/>
      <c r="AO788" s="39"/>
      <c r="AP788" s="39" t="s">
        <v>126</v>
      </c>
      <c r="AQ788" s="39"/>
      <c r="AR788" s="39" t="s">
        <v>126</v>
      </c>
      <c r="AS788" s="39"/>
      <c r="AT788" s="39" t="s">
        <v>126</v>
      </c>
      <c r="AU788" s="39"/>
      <c r="AV788" s="39"/>
      <c r="AW788" s="39"/>
      <c r="AX788" s="39"/>
      <c r="AY788" s="39"/>
      <c r="AZ788" s="39"/>
      <c r="BA788" s="39"/>
      <c r="BB788" s="72">
        <f>(AI788*'"Вес" ПИР'!$B$36+AK788*'"Вес" ПИР'!$B$37+AM788*'"Вес" ПИР'!$B$38+AO788*'"Вес" ПИР'!$B$39+AQ788*'"Вес" ПИР'!$B$40+AS788*'"Вес" ПИР'!$B$41+AU788*'"Вес" ПИР'!$B$42+AW788*'"Вес" ПИР'!$B$43+AY788*'"Вес" ПИР'!$B$44+BA788*'"Вес" ПИР'!$B$45)/100</f>
        <v>0</v>
      </c>
      <c r="BC788" s="39" t="s">
        <v>126</v>
      </c>
      <c r="BD788" s="39"/>
      <c r="BE788" s="39" t="s">
        <v>126</v>
      </c>
      <c r="BF788" s="57"/>
      <c r="BG788" s="72">
        <f>(BD788*'"Вес" ПИР'!$B$50+BF788*'"Вес" ПИР'!$B$51)/100</f>
        <v>0</v>
      </c>
      <c r="BH788" s="39"/>
      <c r="BI788" s="72">
        <v>0</v>
      </c>
      <c r="BJ788" s="39"/>
      <c r="BK788" s="58">
        <v>46266</v>
      </c>
      <c r="BL788" s="38">
        <f>(S788*'"Вес" ПИР'!$B$3+X788*'"Вес" ПИР'!$B$4+AG788*'"Вес" ПИР'!$B$5+BB788*'"Вес" ПИР'!$B$6+BG788*'"Вес" ПИР'!$B$7+BI788*'"Вес" ПИР'!$B$8)/100</f>
        <v>0</v>
      </c>
    </row>
    <row r="789" spans="1:64" ht="28">
      <c r="A789" s="54"/>
      <c r="B789" s="54">
        <v>2026</v>
      </c>
      <c r="C789" s="39" t="s">
        <v>120</v>
      </c>
      <c r="D789" s="39">
        <v>393656100</v>
      </c>
      <c r="E789" s="39" t="s">
        <v>1363</v>
      </c>
      <c r="F789" s="39" t="s">
        <v>1387</v>
      </c>
      <c r="G789" s="39"/>
      <c r="H789" s="39" t="s">
        <v>591</v>
      </c>
      <c r="I789" s="39" t="s">
        <v>125</v>
      </c>
      <c r="J789" s="39"/>
      <c r="K789" s="39" t="s">
        <v>126</v>
      </c>
      <c r="L789" s="39"/>
      <c r="M789" s="39" t="s">
        <v>126</v>
      </c>
      <c r="N789" s="39"/>
      <c r="O789" s="39" t="s">
        <v>126</v>
      </c>
      <c r="P789" s="39"/>
      <c r="Q789" s="39" t="s">
        <v>1367</v>
      </c>
      <c r="R789" s="39"/>
      <c r="S789" s="38">
        <f>(J789*'"Вес" ПИР'!$B$13+L789*'"Вес" ПИР'!$B$14+N789*'"Вес" ПИР'!$B$15+P789*'"Вес" ПИР'!$B$16+R789*'"Вес" ПИР'!$B$17)/100</f>
        <v>0</v>
      </c>
      <c r="T789" s="39" t="s">
        <v>135</v>
      </c>
      <c r="U789" s="39"/>
      <c r="V789" s="39" t="s">
        <v>135</v>
      </c>
      <c r="W789" s="39"/>
      <c r="X789" s="72">
        <f>(U789*'"Вес" ПИР'!$B$22+W789*'"Вес" ПИР'!$B$23)/100</f>
        <v>0</v>
      </c>
      <c r="Y789" s="39"/>
      <c r="Z789" s="39"/>
      <c r="AA789" s="39"/>
      <c r="AB789" s="39"/>
      <c r="AC789" s="39"/>
      <c r="AD789" s="39"/>
      <c r="AE789" s="39"/>
      <c r="AF789" s="39"/>
      <c r="AG789" s="38">
        <f>(Z789*'"Вес" ПИР'!$B$28+AB789*'"Вес" ПИР'!$B$29+AD789*'"Вес" ПИР'!$B$30+AF789*'"Вес" ПИР'!$B$31)/100</f>
        <v>0</v>
      </c>
      <c r="AH789" s="39"/>
      <c r="AI789" s="39"/>
      <c r="AJ789" s="39" t="s">
        <v>126</v>
      </c>
      <c r="AK789" s="39"/>
      <c r="AL789" s="39"/>
      <c r="AM789" s="39"/>
      <c r="AN789" s="39"/>
      <c r="AO789" s="39"/>
      <c r="AP789" s="39" t="s">
        <v>126</v>
      </c>
      <c r="AQ789" s="39"/>
      <c r="AR789" s="39" t="s">
        <v>126</v>
      </c>
      <c r="AS789" s="39"/>
      <c r="AT789" s="39" t="s">
        <v>126</v>
      </c>
      <c r="AU789" s="39"/>
      <c r="AV789" s="39"/>
      <c r="AW789" s="39"/>
      <c r="AX789" s="39"/>
      <c r="AY789" s="39"/>
      <c r="AZ789" s="39"/>
      <c r="BA789" s="39"/>
      <c r="BB789" s="72">
        <f>(AI789*'"Вес" ПИР'!$B$36+AK789*'"Вес" ПИР'!$B$37+AM789*'"Вес" ПИР'!$B$38+AO789*'"Вес" ПИР'!$B$39+AQ789*'"Вес" ПИР'!$B$40+AS789*'"Вес" ПИР'!$B$41+AU789*'"Вес" ПИР'!$B$42+AW789*'"Вес" ПИР'!$B$43+AY789*'"Вес" ПИР'!$B$44+BA789*'"Вес" ПИР'!$B$45)/100</f>
        <v>0</v>
      </c>
      <c r="BC789" s="39" t="s">
        <v>126</v>
      </c>
      <c r="BD789" s="39"/>
      <c r="BE789" s="39" t="s">
        <v>126</v>
      </c>
      <c r="BF789" s="57"/>
      <c r="BG789" s="72">
        <f>(BD789*'"Вес" ПИР'!$B$50+BF789*'"Вес" ПИР'!$B$51)/100</f>
        <v>0</v>
      </c>
      <c r="BH789" s="39"/>
      <c r="BI789" s="72">
        <v>0</v>
      </c>
      <c r="BJ789" s="39"/>
      <c r="BK789" s="58">
        <v>46266</v>
      </c>
      <c r="BL789" s="38">
        <f>(S789*'"Вес" ПИР'!$B$3+X789*'"Вес" ПИР'!$B$4+AG789*'"Вес" ПИР'!$B$5+BB789*'"Вес" ПИР'!$B$6+BG789*'"Вес" ПИР'!$B$7+BI789*'"Вес" ПИР'!$B$8)/100</f>
        <v>0</v>
      </c>
    </row>
    <row r="790" spans="1:64" ht="28">
      <c r="A790" s="54"/>
      <c r="B790" s="54">
        <v>2026</v>
      </c>
      <c r="C790" s="39" t="s">
        <v>120</v>
      </c>
      <c r="D790" s="39">
        <v>393631400</v>
      </c>
      <c r="E790" s="39" t="s">
        <v>1363</v>
      </c>
      <c r="F790" s="39" t="s">
        <v>1387</v>
      </c>
      <c r="G790" s="39" t="s">
        <v>1391</v>
      </c>
      <c r="H790" s="39" t="s">
        <v>1081</v>
      </c>
      <c r="I790" s="39" t="s">
        <v>125</v>
      </c>
      <c r="J790" s="39"/>
      <c r="K790" s="39" t="s">
        <v>126</v>
      </c>
      <c r="L790" s="39"/>
      <c r="M790" s="39" t="s">
        <v>126</v>
      </c>
      <c r="N790" s="39"/>
      <c r="O790" s="39" t="s">
        <v>126</v>
      </c>
      <c r="P790" s="39"/>
      <c r="Q790" s="39" t="s">
        <v>1367</v>
      </c>
      <c r="R790" s="39"/>
      <c r="S790" s="38">
        <f>(J790*'"Вес" ПИР'!$B$13+L790*'"Вес" ПИР'!$B$14+N790*'"Вес" ПИР'!$B$15+P790*'"Вес" ПИР'!$B$16+R790*'"Вес" ПИР'!$B$17)/100</f>
        <v>0</v>
      </c>
      <c r="T790" s="39" t="s">
        <v>135</v>
      </c>
      <c r="U790" s="39"/>
      <c r="V790" s="39" t="s">
        <v>135</v>
      </c>
      <c r="W790" s="39"/>
      <c r="X790" s="72">
        <f>(U790*'"Вес" ПИР'!$B$22+W790*'"Вес" ПИР'!$B$23)/100</f>
        <v>0</v>
      </c>
      <c r="Y790" s="39"/>
      <c r="Z790" s="39"/>
      <c r="AA790" s="39"/>
      <c r="AB790" s="39"/>
      <c r="AC790" s="39"/>
      <c r="AD790" s="39"/>
      <c r="AE790" s="39"/>
      <c r="AF790" s="39"/>
      <c r="AG790" s="38">
        <f>(Z790*'"Вес" ПИР'!$B$28+AB790*'"Вес" ПИР'!$B$29+AD790*'"Вес" ПИР'!$B$30+AF790*'"Вес" ПИР'!$B$31)/100</f>
        <v>0</v>
      </c>
      <c r="AH790" s="39"/>
      <c r="AI790" s="39"/>
      <c r="AJ790" s="39" t="s">
        <v>126</v>
      </c>
      <c r="AK790" s="39"/>
      <c r="AL790" s="39"/>
      <c r="AM790" s="39"/>
      <c r="AN790" s="39"/>
      <c r="AO790" s="39"/>
      <c r="AP790" s="39" t="s">
        <v>126</v>
      </c>
      <c r="AQ790" s="39"/>
      <c r="AR790" s="39" t="s">
        <v>126</v>
      </c>
      <c r="AS790" s="39"/>
      <c r="AT790" s="39" t="s">
        <v>126</v>
      </c>
      <c r="AU790" s="39"/>
      <c r="AV790" s="39"/>
      <c r="AW790" s="39"/>
      <c r="AX790" s="39"/>
      <c r="AY790" s="39"/>
      <c r="AZ790" s="39"/>
      <c r="BA790" s="39"/>
      <c r="BB790" s="72">
        <f>(AI790*'"Вес" ПИР'!$B$36+AK790*'"Вес" ПИР'!$B$37+AM790*'"Вес" ПИР'!$B$38+AO790*'"Вес" ПИР'!$B$39+AQ790*'"Вес" ПИР'!$B$40+AS790*'"Вес" ПИР'!$B$41+AU790*'"Вес" ПИР'!$B$42+AW790*'"Вес" ПИР'!$B$43+AY790*'"Вес" ПИР'!$B$44+BA790*'"Вес" ПИР'!$B$45)/100</f>
        <v>0</v>
      </c>
      <c r="BC790" s="39" t="s">
        <v>126</v>
      </c>
      <c r="BD790" s="39"/>
      <c r="BE790" s="39" t="s">
        <v>126</v>
      </c>
      <c r="BF790" s="57"/>
      <c r="BG790" s="72">
        <f>(BD790*'"Вес" ПИР'!$B$50+BF790*'"Вес" ПИР'!$B$51)/100</f>
        <v>0</v>
      </c>
      <c r="BH790" s="39"/>
      <c r="BI790" s="72">
        <v>0</v>
      </c>
      <c r="BJ790" s="39"/>
      <c r="BK790" s="58">
        <v>46266</v>
      </c>
      <c r="BL790" s="38">
        <f>(S790*'"Вес" ПИР'!$B$3+X790*'"Вес" ПИР'!$B$4+AG790*'"Вес" ПИР'!$B$5+BB790*'"Вес" ПИР'!$B$6+BG790*'"Вес" ПИР'!$B$7+BI790*'"Вес" ПИР'!$B$8)/100</f>
        <v>0</v>
      </c>
    </row>
    <row r="791" spans="1:64" ht="28">
      <c r="A791" s="54"/>
      <c r="B791" s="54">
        <v>2026</v>
      </c>
      <c r="C791" s="39" t="s">
        <v>120</v>
      </c>
      <c r="D791" s="39">
        <v>393635300</v>
      </c>
      <c r="E791" s="39" t="s">
        <v>1363</v>
      </c>
      <c r="F791" s="39" t="s">
        <v>1387</v>
      </c>
      <c r="G791" s="39" t="s">
        <v>1392</v>
      </c>
      <c r="H791" s="39" t="s">
        <v>1393</v>
      </c>
      <c r="I791" s="39" t="s">
        <v>125</v>
      </c>
      <c r="J791" s="39"/>
      <c r="K791" s="39" t="s">
        <v>126</v>
      </c>
      <c r="L791" s="39"/>
      <c r="M791" s="39" t="s">
        <v>126</v>
      </c>
      <c r="N791" s="39"/>
      <c r="O791" s="39" t="s">
        <v>126</v>
      </c>
      <c r="P791" s="39"/>
      <c r="Q791" s="39" t="s">
        <v>1367</v>
      </c>
      <c r="R791" s="39"/>
      <c r="S791" s="38">
        <f>(J791*'"Вес" ПИР'!$B$13+L791*'"Вес" ПИР'!$B$14+N791*'"Вес" ПИР'!$B$15+P791*'"Вес" ПИР'!$B$16+R791*'"Вес" ПИР'!$B$17)/100</f>
        <v>0</v>
      </c>
      <c r="T791" s="39" t="s">
        <v>135</v>
      </c>
      <c r="U791" s="39"/>
      <c r="V791" s="39" t="s">
        <v>135</v>
      </c>
      <c r="W791" s="39"/>
      <c r="X791" s="72">
        <f>(U791*'"Вес" ПИР'!$B$22+W791*'"Вес" ПИР'!$B$23)/100</f>
        <v>0</v>
      </c>
      <c r="Y791" s="39"/>
      <c r="Z791" s="39"/>
      <c r="AA791" s="39"/>
      <c r="AB791" s="39"/>
      <c r="AC791" s="39"/>
      <c r="AD791" s="39"/>
      <c r="AE791" s="39"/>
      <c r="AF791" s="39"/>
      <c r="AG791" s="38">
        <f>(Z791*'"Вес" ПИР'!$B$28+AB791*'"Вес" ПИР'!$B$29+AD791*'"Вес" ПИР'!$B$30+AF791*'"Вес" ПИР'!$B$31)/100</f>
        <v>0</v>
      </c>
      <c r="AH791" s="39"/>
      <c r="AI791" s="39"/>
      <c r="AJ791" s="39" t="s">
        <v>126</v>
      </c>
      <c r="AK791" s="39"/>
      <c r="AL791" s="39"/>
      <c r="AM791" s="39"/>
      <c r="AN791" s="39"/>
      <c r="AO791" s="39"/>
      <c r="AP791" s="39" t="s">
        <v>126</v>
      </c>
      <c r="AQ791" s="39"/>
      <c r="AR791" s="39" t="s">
        <v>126</v>
      </c>
      <c r="AS791" s="39"/>
      <c r="AT791" s="39" t="s">
        <v>126</v>
      </c>
      <c r="AU791" s="39"/>
      <c r="AV791" s="39"/>
      <c r="AW791" s="39"/>
      <c r="AX791" s="39"/>
      <c r="AY791" s="39"/>
      <c r="AZ791" s="39"/>
      <c r="BA791" s="39"/>
      <c r="BB791" s="72">
        <f>(AI791*'"Вес" ПИР'!$B$36+AK791*'"Вес" ПИР'!$B$37+AM791*'"Вес" ПИР'!$B$38+AO791*'"Вес" ПИР'!$B$39+AQ791*'"Вес" ПИР'!$B$40+AS791*'"Вес" ПИР'!$B$41+AU791*'"Вес" ПИР'!$B$42+AW791*'"Вес" ПИР'!$B$43+AY791*'"Вес" ПИР'!$B$44+BA791*'"Вес" ПИР'!$B$45)/100</f>
        <v>0</v>
      </c>
      <c r="BC791" s="39" t="s">
        <v>126</v>
      </c>
      <c r="BD791" s="39"/>
      <c r="BE791" s="39" t="s">
        <v>126</v>
      </c>
      <c r="BF791" s="57"/>
      <c r="BG791" s="72">
        <f>(BD791*'"Вес" ПИР'!$B$50+BF791*'"Вес" ПИР'!$B$51)/100</f>
        <v>0</v>
      </c>
      <c r="BH791" s="39"/>
      <c r="BI791" s="72">
        <v>0</v>
      </c>
      <c r="BJ791" s="39"/>
      <c r="BK791" s="58">
        <v>46266</v>
      </c>
      <c r="BL791" s="38">
        <f>(S791*'"Вес" ПИР'!$B$3+X791*'"Вес" ПИР'!$B$4+AG791*'"Вес" ПИР'!$B$5+BB791*'"Вес" ПИР'!$B$6+BG791*'"Вес" ПИР'!$B$7+BI791*'"Вес" ПИР'!$B$8)/100</f>
        <v>0</v>
      </c>
    </row>
    <row r="792" spans="1:64" ht="28">
      <c r="A792" s="54"/>
      <c r="B792" s="54">
        <v>2026</v>
      </c>
      <c r="C792" s="39" t="s">
        <v>120</v>
      </c>
      <c r="D792" s="39">
        <v>393643280</v>
      </c>
      <c r="E792" s="39" t="s">
        <v>1363</v>
      </c>
      <c r="F792" s="39" t="s">
        <v>1387</v>
      </c>
      <c r="G792" s="39" t="s">
        <v>1394</v>
      </c>
      <c r="H792" s="39" t="s">
        <v>1395</v>
      </c>
      <c r="I792" s="39" t="s">
        <v>125</v>
      </c>
      <c r="J792" s="39"/>
      <c r="K792" s="39" t="s">
        <v>126</v>
      </c>
      <c r="L792" s="39"/>
      <c r="M792" s="39" t="s">
        <v>126</v>
      </c>
      <c r="N792" s="39"/>
      <c r="O792" s="39" t="s">
        <v>126</v>
      </c>
      <c r="P792" s="39"/>
      <c r="Q792" s="39" t="s">
        <v>1367</v>
      </c>
      <c r="R792" s="39"/>
      <c r="S792" s="38">
        <f>(J792*'"Вес" ПИР'!$B$13+L792*'"Вес" ПИР'!$B$14+N792*'"Вес" ПИР'!$B$15+P792*'"Вес" ПИР'!$B$16+R792*'"Вес" ПИР'!$B$17)/100</f>
        <v>0</v>
      </c>
      <c r="T792" s="39" t="s">
        <v>135</v>
      </c>
      <c r="U792" s="39"/>
      <c r="V792" s="39" t="s">
        <v>135</v>
      </c>
      <c r="W792" s="39"/>
      <c r="X792" s="72">
        <f>(U792*'"Вес" ПИР'!$B$22+W792*'"Вес" ПИР'!$B$23)/100</f>
        <v>0</v>
      </c>
      <c r="Y792" s="39"/>
      <c r="Z792" s="39"/>
      <c r="AA792" s="39"/>
      <c r="AB792" s="39"/>
      <c r="AC792" s="39"/>
      <c r="AD792" s="39"/>
      <c r="AE792" s="39"/>
      <c r="AF792" s="39"/>
      <c r="AG792" s="38">
        <f>(Z792*'"Вес" ПИР'!$B$28+AB792*'"Вес" ПИР'!$B$29+AD792*'"Вес" ПИР'!$B$30+AF792*'"Вес" ПИР'!$B$31)/100</f>
        <v>0</v>
      </c>
      <c r="AH792" s="39"/>
      <c r="AI792" s="39"/>
      <c r="AJ792" s="39" t="s">
        <v>126</v>
      </c>
      <c r="AK792" s="39"/>
      <c r="AL792" s="39"/>
      <c r="AM792" s="39"/>
      <c r="AN792" s="39"/>
      <c r="AO792" s="39"/>
      <c r="AP792" s="39" t="s">
        <v>126</v>
      </c>
      <c r="AQ792" s="39"/>
      <c r="AR792" s="39" t="s">
        <v>126</v>
      </c>
      <c r="AS792" s="39"/>
      <c r="AT792" s="39" t="s">
        <v>126</v>
      </c>
      <c r="AU792" s="39"/>
      <c r="AV792" s="39"/>
      <c r="AW792" s="39"/>
      <c r="AX792" s="39"/>
      <c r="AY792" s="39"/>
      <c r="AZ792" s="39"/>
      <c r="BA792" s="39"/>
      <c r="BB792" s="72">
        <f>(AI792*'"Вес" ПИР'!$B$36+AK792*'"Вес" ПИР'!$B$37+AM792*'"Вес" ПИР'!$B$38+AO792*'"Вес" ПИР'!$B$39+AQ792*'"Вес" ПИР'!$B$40+AS792*'"Вес" ПИР'!$B$41+AU792*'"Вес" ПИР'!$B$42+AW792*'"Вес" ПИР'!$B$43+AY792*'"Вес" ПИР'!$B$44+BA792*'"Вес" ПИР'!$B$45)/100</f>
        <v>0</v>
      </c>
      <c r="BC792" s="39" t="s">
        <v>126</v>
      </c>
      <c r="BD792" s="39"/>
      <c r="BE792" s="39" t="s">
        <v>126</v>
      </c>
      <c r="BF792" s="57"/>
      <c r="BG792" s="72">
        <f>(BD792*'"Вес" ПИР'!$B$50+BF792*'"Вес" ПИР'!$B$51)/100</f>
        <v>0</v>
      </c>
      <c r="BH792" s="39"/>
      <c r="BI792" s="72">
        <v>0</v>
      </c>
      <c r="BJ792" s="39"/>
      <c r="BK792" s="58">
        <v>46266</v>
      </c>
      <c r="BL792" s="38">
        <f>(S792*'"Вес" ПИР'!$B$3+X792*'"Вес" ПИР'!$B$4+AG792*'"Вес" ПИР'!$B$5+BB792*'"Вес" ПИР'!$B$6+BG792*'"Вес" ПИР'!$B$7+BI792*'"Вес" ПИР'!$B$8)/100</f>
        <v>0</v>
      </c>
    </row>
    <row r="793" spans="1:64" ht="28">
      <c r="A793" s="54"/>
      <c r="B793" s="54">
        <v>2026</v>
      </c>
      <c r="C793" s="39" t="s">
        <v>120</v>
      </c>
      <c r="D793" s="39">
        <v>393647200</v>
      </c>
      <c r="E793" s="39" t="s">
        <v>1363</v>
      </c>
      <c r="F793" s="39" t="s">
        <v>1387</v>
      </c>
      <c r="G793" s="39" t="s">
        <v>1396</v>
      </c>
      <c r="H793" s="39" t="s">
        <v>1397</v>
      </c>
      <c r="I793" s="39" t="s">
        <v>125</v>
      </c>
      <c r="J793" s="39"/>
      <c r="K793" s="39" t="s">
        <v>126</v>
      </c>
      <c r="L793" s="39"/>
      <c r="M793" s="39" t="s">
        <v>126</v>
      </c>
      <c r="N793" s="39"/>
      <c r="O793" s="39" t="s">
        <v>126</v>
      </c>
      <c r="P793" s="39"/>
      <c r="Q793" s="39" t="s">
        <v>1367</v>
      </c>
      <c r="R793" s="39"/>
      <c r="S793" s="38">
        <f>(J793*'"Вес" ПИР'!$B$13+L793*'"Вес" ПИР'!$B$14+N793*'"Вес" ПИР'!$B$15+P793*'"Вес" ПИР'!$B$16+R793*'"Вес" ПИР'!$B$17)/100</f>
        <v>0</v>
      </c>
      <c r="T793" s="39" t="s">
        <v>135</v>
      </c>
      <c r="U793" s="39"/>
      <c r="V793" s="39" t="s">
        <v>135</v>
      </c>
      <c r="W793" s="39"/>
      <c r="X793" s="72">
        <f>(U793*'"Вес" ПИР'!$B$22+W793*'"Вес" ПИР'!$B$23)/100</f>
        <v>0</v>
      </c>
      <c r="Y793" s="39"/>
      <c r="Z793" s="39"/>
      <c r="AA793" s="39"/>
      <c r="AB793" s="39"/>
      <c r="AC793" s="39"/>
      <c r="AD793" s="39"/>
      <c r="AE793" s="39"/>
      <c r="AF793" s="39"/>
      <c r="AG793" s="38">
        <f>(Z793*'"Вес" ПИР'!$B$28+AB793*'"Вес" ПИР'!$B$29+AD793*'"Вес" ПИР'!$B$30+AF793*'"Вес" ПИР'!$B$31)/100</f>
        <v>0</v>
      </c>
      <c r="AH793" s="39"/>
      <c r="AI793" s="39"/>
      <c r="AJ793" s="39" t="s">
        <v>126</v>
      </c>
      <c r="AK793" s="39"/>
      <c r="AL793" s="39"/>
      <c r="AM793" s="39"/>
      <c r="AN793" s="39"/>
      <c r="AO793" s="39"/>
      <c r="AP793" s="39" t="s">
        <v>126</v>
      </c>
      <c r="AQ793" s="39"/>
      <c r="AR793" s="39" t="s">
        <v>126</v>
      </c>
      <c r="AS793" s="39"/>
      <c r="AT793" s="39" t="s">
        <v>126</v>
      </c>
      <c r="AU793" s="39"/>
      <c r="AV793" s="39"/>
      <c r="AW793" s="39"/>
      <c r="AX793" s="39"/>
      <c r="AY793" s="39"/>
      <c r="AZ793" s="39"/>
      <c r="BA793" s="39"/>
      <c r="BB793" s="72">
        <f>(AI793*'"Вес" ПИР'!$B$36+AK793*'"Вес" ПИР'!$B$37+AM793*'"Вес" ПИР'!$B$38+AO793*'"Вес" ПИР'!$B$39+AQ793*'"Вес" ПИР'!$B$40+AS793*'"Вес" ПИР'!$B$41+AU793*'"Вес" ПИР'!$B$42+AW793*'"Вес" ПИР'!$B$43+AY793*'"Вес" ПИР'!$B$44+BA793*'"Вес" ПИР'!$B$45)/100</f>
        <v>0</v>
      </c>
      <c r="BC793" s="39" t="s">
        <v>126</v>
      </c>
      <c r="BD793" s="39"/>
      <c r="BE793" s="39" t="s">
        <v>126</v>
      </c>
      <c r="BF793" s="57"/>
      <c r="BG793" s="72">
        <f>(BD793*'"Вес" ПИР'!$B$50+BF793*'"Вес" ПИР'!$B$51)/100</f>
        <v>0</v>
      </c>
      <c r="BH793" s="39"/>
      <c r="BI793" s="72">
        <v>0</v>
      </c>
      <c r="BJ793" s="39"/>
      <c r="BK793" s="58">
        <v>46266</v>
      </c>
      <c r="BL793" s="38">
        <f>(S793*'"Вес" ПИР'!$B$3+X793*'"Вес" ПИР'!$B$4+AG793*'"Вес" ПИР'!$B$5+BB793*'"Вес" ПИР'!$B$6+BG793*'"Вес" ПИР'!$B$7+BI793*'"Вес" ПИР'!$B$8)/100</f>
        <v>0</v>
      </c>
    </row>
    <row r="794" spans="1:64" ht="28">
      <c r="A794" s="54"/>
      <c r="B794" s="54">
        <v>2026</v>
      </c>
      <c r="C794" s="39" t="s">
        <v>120</v>
      </c>
      <c r="D794" s="39">
        <v>394057100</v>
      </c>
      <c r="E794" s="39" t="s">
        <v>1363</v>
      </c>
      <c r="F794" s="39" t="s">
        <v>1398</v>
      </c>
      <c r="G794" s="39" t="s">
        <v>1399</v>
      </c>
      <c r="H794" s="39" t="s">
        <v>475</v>
      </c>
      <c r="I794" s="39" t="s">
        <v>125</v>
      </c>
      <c r="J794" s="39"/>
      <c r="K794" s="39" t="s">
        <v>126</v>
      </c>
      <c r="L794" s="39"/>
      <c r="M794" s="39" t="s">
        <v>126</v>
      </c>
      <c r="N794" s="39"/>
      <c r="O794" s="39" t="s">
        <v>126</v>
      </c>
      <c r="P794" s="39"/>
      <c r="Q794" s="39" t="s">
        <v>1367</v>
      </c>
      <c r="R794" s="39"/>
      <c r="S794" s="38">
        <f>(J794*'"Вес" ПИР'!$B$13+L794*'"Вес" ПИР'!$B$14+N794*'"Вес" ПИР'!$B$15+P794*'"Вес" ПИР'!$B$16+R794*'"Вес" ПИР'!$B$17)/100</f>
        <v>0</v>
      </c>
      <c r="T794" s="39" t="s">
        <v>135</v>
      </c>
      <c r="U794" s="39"/>
      <c r="V794" s="39" t="s">
        <v>135</v>
      </c>
      <c r="W794" s="39"/>
      <c r="X794" s="72">
        <f>(U794*'"Вес" ПИР'!$B$22+W794*'"Вес" ПИР'!$B$23)/100</f>
        <v>0</v>
      </c>
      <c r="Y794" s="39"/>
      <c r="Z794" s="39"/>
      <c r="AA794" s="39"/>
      <c r="AB794" s="39"/>
      <c r="AC794" s="39"/>
      <c r="AD794" s="39"/>
      <c r="AE794" s="39"/>
      <c r="AF794" s="39"/>
      <c r="AG794" s="38">
        <f>(Z794*'"Вес" ПИР'!$B$28+AB794*'"Вес" ПИР'!$B$29+AD794*'"Вес" ПИР'!$B$30+AF794*'"Вес" ПИР'!$B$31)/100</f>
        <v>0</v>
      </c>
      <c r="AH794" s="39"/>
      <c r="AI794" s="39"/>
      <c r="AJ794" s="39" t="s">
        <v>126</v>
      </c>
      <c r="AK794" s="39"/>
      <c r="AL794" s="39"/>
      <c r="AM794" s="39"/>
      <c r="AN794" s="39"/>
      <c r="AO794" s="39"/>
      <c r="AP794" s="39" t="s">
        <v>126</v>
      </c>
      <c r="AQ794" s="39"/>
      <c r="AR794" s="39" t="s">
        <v>126</v>
      </c>
      <c r="AS794" s="39"/>
      <c r="AT794" s="39" t="s">
        <v>126</v>
      </c>
      <c r="AU794" s="39"/>
      <c r="AV794" s="39"/>
      <c r="AW794" s="39"/>
      <c r="AX794" s="39"/>
      <c r="AY794" s="39"/>
      <c r="AZ794" s="39"/>
      <c r="BA794" s="39"/>
      <c r="BB794" s="72">
        <f>(AI794*'"Вес" ПИР'!$B$36+AK794*'"Вес" ПИР'!$B$37+AM794*'"Вес" ПИР'!$B$38+AO794*'"Вес" ПИР'!$B$39+AQ794*'"Вес" ПИР'!$B$40+AS794*'"Вес" ПИР'!$B$41+AU794*'"Вес" ПИР'!$B$42+AW794*'"Вес" ПИР'!$B$43+AY794*'"Вес" ПИР'!$B$44+BA794*'"Вес" ПИР'!$B$45)/100</f>
        <v>0</v>
      </c>
      <c r="BC794" s="39" t="s">
        <v>126</v>
      </c>
      <c r="BD794" s="39"/>
      <c r="BE794" s="39" t="s">
        <v>126</v>
      </c>
      <c r="BF794" s="57"/>
      <c r="BG794" s="72">
        <f>(BD794*'"Вес" ПИР'!$B$50+BF794*'"Вес" ПИР'!$B$51)/100</f>
        <v>0</v>
      </c>
      <c r="BH794" s="39"/>
      <c r="BI794" s="72">
        <v>0</v>
      </c>
      <c r="BJ794" s="39"/>
      <c r="BK794" s="58">
        <v>46266</v>
      </c>
      <c r="BL794" s="38">
        <f>(S794*'"Вес" ПИР'!$B$3+X794*'"Вес" ПИР'!$B$4+AG794*'"Вес" ПИР'!$B$5+BB794*'"Вес" ПИР'!$B$6+BG794*'"Вес" ПИР'!$B$7+BI794*'"Вес" ПИР'!$B$8)/100</f>
        <v>0</v>
      </c>
    </row>
    <row r="795" spans="1:64" ht="28">
      <c r="A795" s="54"/>
      <c r="B795" s="54">
        <v>2026</v>
      </c>
      <c r="C795" s="39" t="s">
        <v>120</v>
      </c>
      <c r="D795" s="39">
        <v>394057200</v>
      </c>
      <c r="E795" s="39" t="s">
        <v>1363</v>
      </c>
      <c r="F795" s="39" t="s">
        <v>1398</v>
      </c>
      <c r="G795" s="39" t="s">
        <v>1399</v>
      </c>
      <c r="H795" s="39" t="s">
        <v>1400</v>
      </c>
      <c r="I795" s="39" t="s">
        <v>125</v>
      </c>
      <c r="J795" s="39"/>
      <c r="K795" s="39" t="s">
        <v>126</v>
      </c>
      <c r="L795" s="39"/>
      <c r="M795" s="39" t="s">
        <v>126</v>
      </c>
      <c r="N795" s="39"/>
      <c r="O795" s="39" t="s">
        <v>126</v>
      </c>
      <c r="P795" s="39"/>
      <c r="Q795" s="39" t="s">
        <v>1367</v>
      </c>
      <c r="R795" s="39"/>
      <c r="S795" s="38">
        <f>(J795*'"Вес" ПИР'!$B$13+L795*'"Вес" ПИР'!$B$14+N795*'"Вес" ПИР'!$B$15+P795*'"Вес" ПИР'!$B$16+R795*'"Вес" ПИР'!$B$17)/100</f>
        <v>0</v>
      </c>
      <c r="T795" s="39" t="s">
        <v>135</v>
      </c>
      <c r="U795" s="39"/>
      <c r="V795" s="39" t="s">
        <v>135</v>
      </c>
      <c r="W795" s="39"/>
      <c r="X795" s="72">
        <f>(U795*'"Вес" ПИР'!$B$22+W795*'"Вес" ПИР'!$B$23)/100</f>
        <v>0</v>
      </c>
      <c r="Y795" s="39"/>
      <c r="Z795" s="39"/>
      <c r="AA795" s="39"/>
      <c r="AB795" s="39"/>
      <c r="AC795" s="39"/>
      <c r="AD795" s="39"/>
      <c r="AE795" s="39"/>
      <c r="AF795" s="39"/>
      <c r="AG795" s="38">
        <f>(Z795*'"Вес" ПИР'!$B$28+AB795*'"Вес" ПИР'!$B$29+AD795*'"Вес" ПИР'!$B$30+AF795*'"Вес" ПИР'!$B$31)/100</f>
        <v>0</v>
      </c>
      <c r="AH795" s="39"/>
      <c r="AI795" s="39"/>
      <c r="AJ795" s="39" t="s">
        <v>126</v>
      </c>
      <c r="AK795" s="39"/>
      <c r="AL795" s="39"/>
      <c r="AM795" s="39"/>
      <c r="AN795" s="39"/>
      <c r="AO795" s="39"/>
      <c r="AP795" s="39" t="s">
        <v>126</v>
      </c>
      <c r="AQ795" s="39"/>
      <c r="AR795" s="39" t="s">
        <v>126</v>
      </c>
      <c r="AS795" s="39"/>
      <c r="AT795" s="39" t="s">
        <v>126</v>
      </c>
      <c r="AU795" s="39"/>
      <c r="AV795" s="39"/>
      <c r="AW795" s="39"/>
      <c r="AX795" s="39"/>
      <c r="AY795" s="39"/>
      <c r="AZ795" s="39"/>
      <c r="BA795" s="39"/>
      <c r="BB795" s="72">
        <f>(AI795*'"Вес" ПИР'!$B$36+AK795*'"Вес" ПИР'!$B$37+AM795*'"Вес" ПИР'!$B$38+AO795*'"Вес" ПИР'!$B$39+AQ795*'"Вес" ПИР'!$B$40+AS795*'"Вес" ПИР'!$B$41+AU795*'"Вес" ПИР'!$B$42+AW795*'"Вес" ПИР'!$B$43+AY795*'"Вес" ПИР'!$B$44+BA795*'"Вес" ПИР'!$B$45)/100</f>
        <v>0</v>
      </c>
      <c r="BC795" s="39" t="s">
        <v>126</v>
      </c>
      <c r="BD795" s="39"/>
      <c r="BE795" s="39" t="s">
        <v>126</v>
      </c>
      <c r="BF795" s="57"/>
      <c r="BG795" s="72">
        <f>(BD795*'"Вес" ПИР'!$B$50+BF795*'"Вес" ПИР'!$B$51)/100</f>
        <v>0</v>
      </c>
      <c r="BH795" s="39"/>
      <c r="BI795" s="72">
        <v>0</v>
      </c>
      <c r="BJ795" s="39"/>
      <c r="BK795" s="58">
        <v>46266</v>
      </c>
      <c r="BL795" s="38">
        <f>(S795*'"Вес" ПИР'!$B$3+X795*'"Вес" ПИР'!$B$4+AG795*'"Вес" ПИР'!$B$5+BB795*'"Вес" ПИР'!$B$6+BG795*'"Вес" ПИР'!$B$7+BI795*'"Вес" ПИР'!$B$8)/100</f>
        <v>0</v>
      </c>
    </row>
    <row r="796" spans="1:64" ht="28">
      <c r="A796" s="54"/>
      <c r="B796" s="54">
        <v>2026</v>
      </c>
      <c r="C796" s="39" t="s">
        <v>120</v>
      </c>
      <c r="D796" s="39">
        <v>394065200</v>
      </c>
      <c r="E796" s="39" t="s">
        <v>1363</v>
      </c>
      <c r="F796" s="39" t="s">
        <v>1398</v>
      </c>
      <c r="G796" s="39" t="s">
        <v>1338</v>
      </c>
      <c r="H796" s="39" t="s">
        <v>1401</v>
      </c>
      <c r="I796" s="39" t="s">
        <v>125</v>
      </c>
      <c r="J796" s="39"/>
      <c r="K796" s="39" t="s">
        <v>126</v>
      </c>
      <c r="L796" s="39"/>
      <c r="M796" s="39" t="s">
        <v>126</v>
      </c>
      <c r="N796" s="39"/>
      <c r="O796" s="39" t="s">
        <v>126</v>
      </c>
      <c r="P796" s="39"/>
      <c r="Q796" s="39" t="s">
        <v>1367</v>
      </c>
      <c r="R796" s="39"/>
      <c r="S796" s="38">
        <f>(J796*'"Вес" ПИР'!$B$13+L796*'"Вес" ПИР'!$B$14+N796*'"Вес" ПИР'!$B$15+P796*'"Вес" ПИР'!$B$16+R796*'"Вес" ПИР'!$B$17)/100</f>
        <v>0</v>
      </c>
      <c r="T796" s="39" t="s">
        <v>135</v>
      </c>
      <c r="U796" s="39"/>
      <c r="V796" s="39" t="s">
        <v>135</v>
      </c>
      <c r="W796" s="39"/>
      <c r="X796" s="72">
        <f>(U796*'"Вес" ПИР'!$B$22+W796*'"Вес" ПИР'!$B$23)/100</f>
        <v>0</v>
      </c>
      <c r="Y796" s="39"/>
      <c r="Z796" s="39"/>
      <c r="AA796" s="39"/>
      <c r="AB796" s="39"/>
      <c r="AC796" s="39"/>
      <c r="AD796" s="39"/>
      <c r="AE796" s="39"/>
      <c r="AF796" s="39"/>
      <c r="AG796" s="38">
        <f>(Z796*'"Вес" ПИР'!$B$28+AB796*'"Вес" ПИР'!$B$29+AD796*'"Вес" ПИР'!$B$30+AF796*'"Вес" ПИР'!$B$31)/100</f>
        <v>0</v>
      </c>
      <c r="AH796" s="39"/>
      <c r="AI796" s="39"/>
      <c r="AJ796" s="39" t="s">
        <v>126</v>
      </c>
      <c r="AK796" s="39"/>
      <c r="AL796" s="39"/>
      <c r="AM796" s="39"/>
      <c r="AN796" s="39"/>
      <c r="AO796" s="39"/>
      <c r="AP796" s="39" t="s">
        <v>126</v>
      </c>
      <c r="AQ796" s="39"/>
      <c r="AR796" s="39" t="s">
        <v>126</v>
      </c>
      <c r="AS796" s="39"/>
      <c r="AT796" s="39" t="s">
        <v>126</v>
      </c>
      <c r="AU796" s="39"/>
      <c r="AV796" s="39"/>
      <c r="AW796" s="39"/>
      <c r="AX796" s="39"/>
      <c r="AY796" s="39"/>
      <c r="AZ796" s="39"/>
      <c r="BA796" s="39"/>
      <c r="BB796" s="72">
        <f>(AI796*'"Вес" ПИР'!$B$36+AK796*'"Вес" ПИР'!$B$37+AM796*'"Вес" ПИР'!$B$38+AO796*'"Вес" ПИР'!$B$39+AQ796*'"Вес" ПИР'!$B$40+AS796*'"Вес" ПИР'!$B$41+AU796*'"Вес" ПИР'!$B$42+AW796*'"Вес" ПИР'!$B$43+AY796*'"Вес" ПИР'!$B$44+BA796*'"Вес" ПИР'!$B$45)/100</f>
        <v>0</v>
      </c>
      <c r="BC796" s="39" t="s">
        <v>126</v>
      </c>
      <c r="BD796" s="39"/>
      <c r="BE796" s="39" t="s">
        <v>126</v>
      </c>
      <c r="BF796" s="57"/>
      <c r="BG796" s="72">
        <f>(BD796*'"Вес" ПИР'!$B$50+BF796*'"Вес" ПИР'!$B$51)/100</f>
        <v>0</v>
      </c>
      <c r="BH796" s="39"/>
      <c r="BI796" s="72">
        <v>0</v>
      </c>
      <c r="BJ796" s="39"/>
      <c r="BK796" s="58">
        <v>46266</v>
      </c>
      <c r="BL796" s="38">
        <f>(S796*'"Вес" ПИР'!$B$3+X796*'"Вес" ПИР'!$B$4+AG796*'"Вес" ПИР'!$B$5+BB796*'"Вес" ПИР'!$B$6+BG796*'"Вес" ПИР'!$B$7+BI796*'"Вес" ПИР'!$B$8)/100</f>
        <v>0</v>
      </c>
    </row>
    <row r="797" spans="1:64" ht="28">
      <c r="A797" s="54"/>
      <c r="B797" s="54">
        <v>2026</v>
      </c>
      <c r="C797" s="39" t="s">
        <v>120</v>
      </c>
      <c r="D797" s="39">
        <v>394243100</v>
      </c>
      <c r="E797" s="39" t="s">
        <v>1363</v>
      </c>
      <c r="F797" s="39" t="s">
        <v>1402</v>
      </c>
      <c r="G797" s="39"/>
      <c r="H797" s="39" t="s">
        <v>1403</v>
      </c>
      <c r="I797" s="39" t="s">
        <v>125</v>
      </c>
      <c r="J797" s="39"/>
      <c r="K797" s="39" t="s">
        <v>126</v>
      </c>
      <c r="L797" s="39"/>
      <c r="M797" s="39" t="s">
        <v>126</v>
      </c>
      <c r="N797" s="39"/>
      <c r="O797" s="39" t="s">
        <v>126</v>
      </c>
      <c r="P797" s="39"/>
      <c r="Q797" s="39" t="s">
        <v>1367</v>
      </c>
      <c r="R797" s="39"/>
      <c r="S797" s="38">
        <f>(J797*'"Вес" ПИР'!$B$13+L797*'"Вес" ПИР'!$B$14+N797*'"Вес" ПИР'!$B$15+P797*'"Вес" ПИР'!$B$16+R797*'"Вес" ПИР'!$B$17)/100</f>
        <v>0</v>
      </c>
      <c r="T797" s="39" t="s">
        <v>135</v>
      </c>
      <c r="U797" s="39"/>
      <c r="V797" s="39" t="s">
        <v>135</v>
      </c>
      <c r="W797" s="39"/>
      <c r="X797" s="72">
        <f>(U797*'"Вес" ПИР'!$B$22+W797*'"Вес" ПИР'!$B$23)/100</f>
        <v>0</v>
      </c>
      <c r="Y797" s="39"/>
      <c r="Z797" s="39"/>
      <c r="AA797" s="39"/>
      <c r="AB797" s="39"/>
      <c r="AC797" s="39"/>
      <c r="AD797" s="39"/>
      <c r="AE797" s="39"/>
      <c r="AF797" s="39"/>
      <c r="AG797" s="38">
        <f>(Z797*'"Вес" ПИР'!$B$28+AB797*'"Вес" ПИР'!$B$29+AD797*'"Вес" ПИР'!$B$30+AF797*'"Вес" ПИР'!$B$31)/100</f>
        <v>0</v>
      </c>
      <c r="AH797" s="39"/>
      <c r="AI797" s="39"/>
      <c r="AJ797" s="39" t="s">
        <v>126</v>
      </c>
      <c r="AK797" s="39"/>
      <c r="AL797" s="39"/>
      <c r="AM797" s="39"/>
      <c r="AN797" s="39"/>
      <c r="AO797" s="39"/>
      <c r="AP797" s="39" t="s">
        <v>126</v>
      </c>
      <c r="AQ797" s="39"/>
      <c r="AR797" s="39" t="s">
        <v>126</v>
      </c>
      <c r="AS797" s="39"/>
      <c r="AT797" s="39" t="s">
        <v>126</v>
      </c>
      <c r="AU797" s="39"/>
      <c r="AV797" s="39"/>
      <c r="AW797" s="39"/>
      <c r="AX797" s="39"/>
      <c r="AY797" s="39"/>
      <c r="AZ797" s="39"/>
      <c r="BA797" s="39"/>
      <c r="BB797" s="72">
        <f>(AI797*'"Вес" ПИР'!$B$36+AK797*'"Вес" ПИР'!$B$37+AM797*'"Вес" ПИР'!$B$38+AO797*'"Вес" ПИР'!$B$39+AQ797*'"Вес" ПИР'!$B$40+AS797*'"Вес" ПИР'!$B$41+AU797*'"Вес" ПИР'!$B$42+AW797*'"Вес" ПИР'!$B$43+AY797*'"Вес" ПИР'!$B$44+BA797*'"Вес" ПИР'!$B$45)/100</f>
        <v>0</v>
      </c>
      <c r="BC797" s="39" t="s">
        <v>126</v>
      </c>
      <c r="BD797" s="39"/>
      <c r="BE797" s="39" t="s">
        <v>126</v>
      </c>
      <c r="BF797" s="57"/>
      <c r="BG797" s="72">
        <f>(BD797*'"Вес" ПИР'!$B$50+BF797*'"Вес" ПИР'!$B$51)/100</f>
        <v>0</v>
      </c>
      <c r="BH797" s="39"/>
      <c r="BI797" s="72">
        <v>0</v>
      </c>
      <c r="BJ797" s="39"/>
      <c r="BK797" s="58">
        <v>46266</v>
      </c>
      <c r="BL797" s="38">
        <f>(S797*'"Вес" ПИР'!$B$3+X797*'"Вес" ПИР'!$B$4+AG797*'"Вес" ПИР'!$B$5+BB797*'"Вес" ПИР'!$B$6+BG797*'"Вес" ПИР'!$B$7+BI797*'"Вес" ПИР'!$B$8)/100</f>
        <v>0</v>
      </c>
    </row>
    <row r="798" spans="1:64" ht="28">
      <c r="A798" s="54"/>
      <c r="B798" s="54">
        <v>2026</v>
      </c>
      <c r="C798" s="39" t="s">
        <v>120</v>
      </c>
      <c r="D798" s="39">
        <v>394239500</v>
      </c>
      <c r="E798" s="39" t="s">
        <v>1363</v>
      </c>
      <c r="F798" s="39" t="s">
        <v>1402</v>
      </c>
      <c r="G798" s="39" t="s">
        <v>1404</v>
      </c>
      <c r="H798" s="39" t="s">
        <v>1405</v>
      </c>
      <c r="I798" s="39" t="s">
        <v>125</v>
      </c>
      <c r="J798" s="39"/>
      <c r="K798" s="39" t="s">
        <v>126</v>
      </c>
      <c r="L798" s="39"/>
      <c r="M798" s="39" t="s">
        <v>126</v>
      </c>
      <c r="N798" s="39"/>
      <c r="O798" s="39" t="s">
        <v>126</v>
      </c>
      <c r="P798" s="39"/>
      <c r="Q798" s="39" t="s">
        <v>1367</v>
      </c>
      <c r="R798" s="39"/>
      <c r="S798" s="38">
        <f>(J798*'"Вес" ПИР'!$B$13+L798*'"Вес" ПИР'!$B$14+N798*'"Вес" ПИР'!$B$15+P798*'"Вес" ПИР'!$B$16+R798*'"Вес" ПИР'!$B$17)/100</f>
        <v>0</v>
      </c>
      <c r="T798" s="39" t="s">
        <v>135</v>
      </c>
      <c r="U798" s="39"/>
      <c r="V798" s="39" t="s">
        <v>135</v>
      </c>
      <c r="W798" s="39"/>
      <c r="X798" s="72">
        <f>(U798*'"Вес" ПИР'!$B$22+W798*'"Вес" ПИР'!$B$23)/100</f>
        <v>0</v>
      </c>
      <c r="Y798" s="39"/>
      <c r="Z798" s="39"/>
      <c r="AA798" s="39"/>
      <c r="AB798" s="39"/>
      <c r="AC798" s="39"/>
      <c r="AD798" s="39"/>
      <c r="AE798" s="39"/>
      <c r="AF798" s="39"/>
      <c r="AG798" s="38">
        <f>(Z798*'"Вес" ПИР'!$B$28+AB798*'"Вес" ПИР'!$B$29+AD798*'"Вес" ПИР'!$B$30+AF798*'"Вес" ПИР'!$B$31)/100</f>
        <v>0</v>
      </c>
      <c r="AH798" s="39"/>
      <c r="AI798" s="39"/>
      <c r="AJ798" s="39" t="s">
        <v>126</v>
      </c>
      <c r="AK798" s="39"/>
      <c r="AL798" s="39"/>
      <c r="AM798" s="39"/>
      <c r="AN798" s="39"/>
      <c r="AO798" s="39"/>
      <c r="AP798" s="39" t="s">
        <v>126</v>
      </c>
      <c r="AQ798" s="39"/>
      <c r="AR798" s="39" t="s">
        <v>126</v>
      </c>
      <c r="AS798" s="39"/>
      <c r="AT798" s="39" t="s">
        <v>126</v>
      </c>
      <c r="AU798" s="39"/>
      <c r="AV798" s="39"/>
      <c r="AW798" s="39"/>
      <c r="AX798" s="39"/>
      <c r="AY798" s="39"/>
      <c r="AZ798" s="39"/>
      <c r="BA798" s="39"/>
      <c r="BB798" s="72">
        <f>(AI798*'"Вес" ПИР'!$B$36+AK798*'"Вес" ПИР'!$B$37+AM798*'"Вес" ПИР'!$B$38+AO798*'"Вес" ПИР'!$B$39+AQ798*'"Вес" ПИР'!$B$40+AS798*'"Вес" ПИР'!$B$41+AU798*'"Вес" ПИР'!$B$42+AW798*'"Вес" ПИР'!$B$43+AY798*'"Вес" ПИР'!$B$44+BA798*'"Вес" ПИР'!$B$45)/100</f>
        <v>0</v>
      </c>
      <c r="BC798" s="39" t="s">
        <v>126</v>
      </c>
      <c r="BD798" s="39"/>
      <c r="BE798" s="39" t="s">
        <v>126</v>
      </c>
      <c r="BF798" s="57"/>
      <c r="BG798" s="72">
        <f>(BD798*'"Вес" ПИР'!$B$50+BF798*'"Вес" ПИР'!$B$51)/100</f>
        <v>0</v>
      </c>
      <c r="BH798" s="39"/>
      <c r="BI798" s="72">
        <v>0</v>
      </c>
      <c r="BJ798" s="39"/>
      <c r="BK798" s="58">
        <v>46266</v>
      </c>
      <c r="BL798" s="38">
        <f>(S798*'"Вес" ПИР'!$B$3+X798*'"Вес" ПИР'!$B$4+AG798*'"Вес" ПИР'!$B$5+BB798*'"Вес" ПИР'!$B$6+BG798*'"Вес" ПИР'!$B$7+BI798*'"Вес" ПИР'!$B$8)/100</f>
        <v>0</v>
      </c>
    </row>
    <row r="799" spans="1:64" ht="28">
      <c r="A799" s="54"/>
      <c r="B799" s="54">
        <v>2026</v>
      </c>
      <c r="C799" s="39" t="s">
        <v>120</v>
      </c>
      <c r="D799" s="39">
        <v>394249200</v>
      </c>
      <c r="E799" s="39" t="s">
        <v>1363</v>
      </c>
      <c r="F799" s="39" t="s">
        <v>1402</v>
      </c>
      <c r="G799" s="39" t="s">
        <v>1406</v>
      </c>
      <c r="H799" s="39" t="s">
        <v>1407</v>
      </c>
      <c r="I799" s="39" t="s">
        <v>125</v>
      </c>
      <c r="J799" s="39"/>
      <c r="K799" s="39" t="s">
        <v>126</v>
      </c>
      <c r="L799" s="39"/>
      <c r="M799" s="39" t="s">
        <v>126</v>
      </c>
      <c r="N799" s="39"/>
      <c r="O799" s="39" t="s">
        <v>126</v>
      </c>
      <c r="P799" s="39"/>
      <c r="Q799" s="39" t="s">
        <v>1367</v>
      </c>
      <c r="R799" s="39"/>
      <c r="S799" s="38">
        <f>(J799*'"Вес" ПИР'!$B$13+L799*'"Вес" ПИР'!$B$14+N799*'"Вес" ПИР'!$B$15+P799*'"Вес" ПИР'!$B$16+R799*'"Вес" ПИР'!$B$17)/100</f>
        <v>0</v>
      </c>
      <c r="T799" s="39" t="s">
        <v>135</v>
      </c>
      <c r="U799" s="39"/>
      <c r="V799" s="39" t="s">
        <v>135</v>
      </c>
      <c r="W799" s="39"/>
      <c r="X799" s="72">
        <f>(U799*'"Вес" ПИР'!$B$22+W799*'"Вес" ПИР'!$B$23)/100</f>
        <v>0</v>
      </c>
      <c r="Y799" s="39"/>
      <c r="Z799" s="39"/>
      <c r="AA799" s="39"/>
      <c r="AB799" s="39"/>
      <c r="AC799" s="39"/>
      <c r="AD799" s="39"/>
      <c r="AE799" s="39"/>
      <c r="AF799" s="39"/>
      <c r="AG799" s="38">
        <f>(Z799*'"Вес" ПИР'!$B$28+AB799*'"Вес" ПИР'!$B$29+AD799*'"Вес" ПИР'!$B$30+AF799*'"Вес" ПИР'!$B$31)/100</f>
        <v>0</v>
      </c>
      <c r="AH799" s="39"/>
      <c r="AI799" s="39"/>
      <c r="AJ799" s="39" t="s">
        <v>126</v>
      </c>
      <c r="AK799" s="39"/>
      <c r="AL799" s="39"/>
      <c r="AM799" s="39"/>
      <c r="AN799" s="39"/>
      <c r="AO799" s="39"/>
      <c r="AP799" s="39" t="s">
        <v>126</v>
      </c>
      <c r="AQ799" s="39"/>
      <c r="AR799" s="39" t="s">
        <v>126</v>
      </c>
      <c r="AS799" s="39"/>
      <c r="AT799" s="39" t="s">
        <v>126</v>
      </c>
      <c r="AU799" s="39"/>
      <c r="AV799" s="39"/>
      <c r="AW799" s="39"/>
      <c r="AX799" s="39"/>
      <c r="AY799" s="39"/>
      <c r="AZ799" s="39"/>
      <c r="BA799" s="39"/>
      <c r="BB799" s="72">
        <f>(AI799*'"Вес" ПИР'!$B$36+AK799*'"Вес" ПИР'!$B$37+AM799*'"Вес" ПИР'!$B$38+AO799*'"Вес" ПИР'!$B$39+AQ799*'"Вес" ПИР'!$B$40+AS799*'"Вес" ПИР'!$B$41+AU799*'"Вес" ПИР'!$B$42+AW799*'"Вес" ПИР'!$B$43+AY799*'"Вес" ПИР'!$B$44+BA799*'"Вес" ПИР'!$B$45)/100</f>
        <v>0</v>
      </c>
      <c r="BC799" s="39" t="s">
        <v>126</v>
      </c>
      <c r="BD799" s="39"/>
      <c r="BE799" s="39" t="s">
        <v>126</v>
      </c>
      <c r="BF799" s="57"/>
      <c r="BG799" s="72">
        <f>(BD799*'"Вес" ПИР'!$B$50+BF799*'"Вес" ПИР'!$B$51)/100</f>
        <v>0</v>
      </c>
      <c r="BH799" s="39"/>
      <c r="BI799" s="72">
        <v>0</v>
      </c>
      <c r="BJ799" s="39"/>
      <c r="BK799" s="58">
        <v>46266</v>
      </c>
      <c r="BL799" s="38">
        <f>(S799*'"Вес" ПИР'!$B$3+X799*'"Вес" ПИР'!$B$4+AG799*'"Вес" ПИР'!$B$5+BB799*'"Вес" ПИР'!$B$6+BG799*'"Вес" ПИР'!$B$7+BI799*'"Вес" ПИР'!$B$8)/100</f>
        <v>0</v>
      </c>
    </row>
    <row r="800" spans="1:64" ht="28">
      <c r="A800" s="54"/>
      <c r="B800" s="54">
        <v>2026</v>
      </c>
      <c r="C800" s="39" t="s">
        <v>120</v>
      </c>
      <c r="D800" s="39">
        <v>394253300</v>
      </c>
      <c r="E800" s="39" t="s">
        <v>1363</v>
      </c>
      <c r="F800" s="39" t="s">
        <v>1402</v>
      </c>
      <c r="G800" s="39" t="s">
        <v>1408</v>
      </c>
      <c r="H800" s="39" t="s">
        <v>1409</v>
      </c>
      <c r="I800" s="39" t="s">
        <v>125</v>
      </c>
      <c r="J800" s="39"/>
      <c r="K800" s="39" t="s">
        <v>126</v>
      </c>
      <c r="L800" s="39"/>
      <c r="M800" s="39" t="s">
        <v>126</v>
      </c>
      <c r="N800" s="39"/>
      <c r="O800" s="39" t="s">
        <v>126</v>
      </c>
      <c r="P800" s="39"/>
      <c r="Q800" s="39" t="s">
        <v>1367</v>
      </c>
      <c r="R800" s="39"/>
      <c r="S800" s="38">
        <f>(J800*'"Вес" ПИР'!$B$13+L800*'"Вес" ПИР'!$B$14+N800*'"Вес" ПИР'!$B$15+P800*'"Вес" ПИР'!$B$16+R800*'"Вес" ПИР'!$B$17)/100</f>
        <v>0</v>
      </c>
      <c r="T800" s="39" t="s">
        <v>135</v>
      </c>
      <c r="U800" s="39"/>
      <c r="V800" s="39" t="s">
        <v>135</v>
      </c>
      <c r="W800" s="39"/>
      <c r="X800" s="72">
        <f>(U800*'"Вес" ПИР'!$B$22+W800*'"Вес" ПИР'!$B$23)/100</f>
        <v>0</v>
      </c>
      <c r="Y800" s="39"/>
      <c r="Z800" s="39"/>
      <c r="AA800" s="39"/>
      <c r="AB800" s="39"/>
      <c r="AC800" s="39"/>
      <c r="AD800" s="39"/>
      <c r="AE800" s="39"/>
      <c r="AF800" s="39"/>
      <c r="AG800" s="38">
        <f>(Z800*'"Вес" ПИР'!$B$28+AB800*'"Вес" ПИР'!$B$29+AD800*'"Вес" ПИР'!$B$30+AF800*'"Вес" ПИР'!$B$31)/100</f>
        <v>0</v>
      </c>
      <c r="AH800" s="39"/>
      <c r="AI800" s="39"/>
      <c r="AJ800" s="39" t="s">
        <v>126</v>
      </c>
      <c r="AK800" s="39"/>
      <c r="AL800" s="39"/>
      <c r="AM800" s="39"/>
      <c r="AN800" s="39"/>
      <c r="AO800" s="39"/>
      <c r="AP800" s="39" t="s">
        <v>126</v>
      </c>
      <c r="AQ800" s="39"/>
      <c r="AR800" s="39" t="s">
        <v>126</v>
      </c>
      <c r="AS800" s="39"/>
      <c r="AT800" s="39" t="s">
        <v>126</v>
      </c>
      <c r="AU800" s="39"/>
      <c r="AV800" s="39"/>
      <c r="AW800" s="39"/>
      <c r="AX800" s="39"/>
      <c r="AY800" s="39"/>
      <c r="AZ800" s="39"/>
      <c r="BA800" s="39"/>
      <c r="BB800" s="72">
        <f>(AI800*'"Вес" ПИР'!$B$36+AK800*'"Вес" ПИР'!$B$37+AM800*'"Вес" ПИР'!$B$38+AO800*'"Вес" ПИР'!$B$39+AQ800*'"Вес" ПИР'!$B$40+AS800*'"Вес" ПИР'!$B$41+AU800*'"Вес" ПИР'!$B$42+AW800*'"Вес" ПИР'!$B$43+AY800*'"Вес" ПИР'!$B$44+BA800*'"Вес" ПИР'!$B$45)/100</f>
        <v>0</v>
      </c>
      <c r="BC800" s="39" t="s">
        <v>126</v>
      </c>
      <c r="BD800" s="39"/>
      <c r="BE800" s="39" t="s">
        <v>126</v>
      </c>
      <c r="BF800" s="57"/>
      <c r="BG800" s="72">
        <f>(BD800*'"Вес" ПИР'!$B$50+BF800*'"Вес" ПИР'!$B$51)/100</f>
        <v>0</v>
      </c>
      <c r="BH800" s="39"/>
      <c r="BI800" s="72">
        <v>0</v>
      </c>
      <c r="BJ800" s="39"/>
      <c r="BK800" s="58">
        <v>46266</v>
      </c>
      <c r="BL800" s="38">
        <f>(S800*'"Вес" ПИР'!$B$3+X800*'"Вес" ПИР'!$B$4+AG800*'"Вес" ПИР'!$B$5+BB800*'"Вес" ПИР'!$B$6+BG800*'"Вес" ПИР'!$B$7+BI800*'"Вес" ПИР'!$B$8)/100</f>
        <v>0</v>
      </c>
    </row>
    <row r="801" spans="1:64" ht="28">
      <c r="A801" s="54"/>
      <c r="B801" s="54">
        <v>2026</v>
      </c>
      <c r="C801" s="39" t="s">
        <v>120</v>
      </c>
      <c r="D801" s="39">
        <v>394452100</v>
      </c>
      <c r="E801" s="39" t="s">
        <v>1363</v>
      </c>
      <c r="F801" s="39" t="s">
        <v>1410</v>
      </c>
      <c r="G801" s="39" t="s">
        <v>1162</v>
      </c>
      <c r="H801" s="39" t="s">
        <v>1163</v>
      </c>
      <c r="I801" s="39" t="s">
        <v>125</v>
      </c>
      <c r="J801" s="39"/>
      <c r="K801" s="39" t="s">
        <v>126</v>
      </c>
      <c r="L801" s="39"/>
      <c r="M801" s="39" t="s">
        <v>126</v>
      </c>
      <c r="N801" s="39"/>
      <c r="O801" s="39" t="s">
        <v>126</v>
      </c>
      <c r="P801" s="39"/>
      <c r="Q801" s="39" t="s">
        <v>1367</v>
      </c>
      <c r="R801" s="39"/>
      <c r="S801" s="38">
        <f>(J801*'"Вес" ПИР'!$B$13+L801*'"Вес" ПИР'!$B$14+N801*'"Вес" ПИР'!$B$15+P801*'"Вес" ПИР'!$B$16+R801*'"Вес" ПИР'!$B$17)/100</f>
        <v>0</v>
      </c>
      <c r="T801" s="39" t="s">
        <v>135</v>
      </c>
      <c r="U801" s="39"/>
      <c r="V801" s="39" t="s">
        <v>135</v>
      </c>
      <c r="W801" s="39"/>
      <c r="X801" s="72">
        <f>(U801*'"Вес" ПИР'!$B$22+W801*'"Вес" ПИР'!$B$23)/100</f>
        <v>0</v>
      </c>
      <c r="Y801" s="39"/>
      <c r="Z801" s="39"/>
      <c r="AA801" s="39"/>
      <c r="AB801" s="39"/>
      <c r="AC801" s="39"/>
      <c r="AD801" s="39"/>
      <c r="AE801" s="39"/>
      <c r="AF801" s="39"/>
      <c r="AG801" s="38">
        <f>(Z801*'"Вес" ПИР'!$B$28+AB801*'"Вес" ПИР'!$B$29+AD801*'"Вес" ПИР'!$B$30+AF801*'"Вес" ПИР'!$B$31)/100</f>
        <v>0</v>
      </c>
      <c r="AH801" s="39"/>
      <c r="AI801" s="39"/>
      <c r="AJ801" s="39" t="s">
        <v>126</v>
      </c>
      <c r="AK801" s="39"/>
      <c r="AL801" s="39"/>
      <c r="AM801" s="39"/>
      <c r="AN801" s="39"/>
      <c r="AO801" s="39"/>
      <c r="AP801" s="39" t="s">
        <v>126</v>
      </c>
      <c r="AQ801" s="39"/>
      <c r="AR801" s="39" t="s">
        <v>126</v>
      </c>
      <c r="AS801" s="39"/>
      <c r="AT801" s="39" t="s">
        <v>126</v>
      </c>
      <c r="AU801" s="39"/>
      <c r="AV801" s="39"/>
      <c r="AW801" s="39"/>
      <c r="AX801" s="39"/>
      <c r="AY801" s="39"/>
      <c r="AZ801" s="39"/>
      <c r="BA801" s="39"/>
      <c r="BB801" s="72">
        <f>(AI801*'"Вес" ПИР'!$B$36+AK801*'"Вес" ПИР'!$B$37+AM801*'"Вес" ПИР'!$B$38+AO801*'"Вес" ПИР'!$B$39+AQ801*'"Вес" ПИР'!$B$40+AS801*'"Вес" ПИР'!$B$41+AU801*'"Вес" ПИР'!$B$42+AW801*'"Вес" ПИР'!$B$43+AY801*'"Вес" ПИР'!$B$44+BA801*'"Вес" ПИР'!$B$45)/100</f>
        <v>0</v>
      </c>
      <c r="BC801" s="39" t="s">
        <v>126</v>
      </c>
      <c r="BD801" s="39"/>
      <c r="BE801" s="39" t="s">
        <v>126</v>
      </c>
      <c r="BF801" s="57"/>
      <c r="BG801" s="72">
        <f>(BD801*'"Вес" ПИР'!$B$50+BF801*'"Вес" ПИР'!$B$51)/100</f>
        <v>0</v>
      </c>
      <c r="BH801" s="39"/>
      <c r="BI801" s="72">
        <v>0</v>
      </c>
      <c r="BJ801" s="39"/>
      <c r="BK801" s="58">
        <v>46266</v>
      </c>
      <c r="BL801" s="38">
        <f>(S801*'"Вес" ПИР'!$B$3+X801*'"Вес" ПИР'!$B$4+AG801*'"Вес" ПИР'!$B$5+BB801*'"Вес" ПИР'!$B$6+BG801*'"Вес" ПИР'!$B$7+BI801*'"Вес" ПИР'!$B$8)/100</f>
        <v>0</v>
      </c>
    </row>
    <row r="802" spans="1:64" ht="28">
      <c r="A802" s="54"/>
      <c r="B802" s="54">
        <v>2026</v>
      </c>
      <c r="C802" s="39" t="s">
        <v>120</v>
      </c>
      <c r="D802" s="39">
        <v>394455100</v>
      </c>
      <c r="E802" s="39" t="s">
        <v>1363</v>
      </c>
      <c r="F802" s="39" t="s">
        <v>1410</v>
      </c>
      <c r="G802" s="39" t="s">
        <v>1411</v>
      </c>
      <c r="H802" s="39" t="s">
        <v>517</v>
      </c>
      <c r="I802" s="39" t="s">
        <v>125</v>
      </c>
      <c r="J802" s="39"/>
      <c r="K802" s="39" t="s">
        <v>126</v>
      </c>
      <c r="L802" s="39"/>
      <c r="M802" s="39" t="s">
        <v>126</v>
      </c>
      <c r="N802" s="39"/>
      <c r="O802" s="39" t="s">
        <v>126</v>
      </c>
      <c r="P802" s="39"/>
      <c r="Q802" s="39" t="s">
        <v>1367</v>
      </c>
      <c r="R802" s="39"/>
      <c r="S802" s="38">
        <f>(J802*'"Вес" ПИР'!$B$13+L802*'"Вес" ПИР'!$B$14+N802*'"Вес" ПИР'!$B$15+P802*'"Вес" ПИР'!$B$16+R802*'"Вес" ПИР'!$B$17)/100</f>
        <v>0</v>
      </c>
      <c r="T802" s="39" t="s">
        <v>135</v>
      </c>
      <c r="U802" s="39"/>
      <c r="V802" s="39" t="s">
        <v>135</v>
      </c>
      <c r="W802" s="39"/>
      <c r="X802" s="72">
        <f>(U802*'"Вес" ПИР'!$B$22+W802*'"Вес" ПИР'!$B$23)/100</f>
        <v>0</v>
      </c>
      <c r="Y802" s="39"/>
      <c r="Z802" s="39"/>
      <c r="AA802" s="39"/>
      <c r="AB802" s="39"/>
      <c r="AC802" s="39"/>
      <c r="AD802" s="39"/>
      <c r="AE802" s="39"/>
      <c r="AF802" s="39"/>
      <c r="AG802" s="38">
        <f>(Z802*'"Вес" ПИР'!$B$28+AB802*'"Вес" ПИР'!$B$29+AD802*'"Вес" ПИР'!$B$30+AF802*'"Вес" ПИР'!$B$31)/100</f>
        <v>0</v>
      </c>
      <c r="AH802" s="39"/>
      <c r="AI802" s="39"/>
      <c r="AJ802" s="39" t="s">
        <v>126</v>
      </c>
      <c r="AK802" s="39"/>
      <c r="AL802" s="39"/>
      <c r="AM802" s="39"/>
      <c r="AN802" s="39"/>
      <c r="AO802" s="39"/>
      <c r="AP802" s="39" t="s">
        <v>126</v>
      </c>
      <c r="AQ802" s="39"/>
      <c r="AR802" s="39" t="s">
        <v>126</v>
      </c>
      <c r="AS802" s="39"/>
      <c r="AT802" s="39" t="s">
        <v>126</v>
      </c>
      <c r="AU802" s="39"/>
      <c r="AV802" s="39"/>
      <c r="AW802" s="39"/>
      <c r="AX802" s="39"/>
      <c r="AY802" s="39"/>
      <c r="AZ802" s="39"/>
      <c r="BA802" s="39"/>
      <c r="BB802" s="72">
        <f>(AI802*'"Вес" ПИР'!$B$36+AK802*'"Вес" ПИР'!$B$37+AM802*'"Вес" ПИР'!$B$38+AO802*'"Вес" ПИР'!$B$39+AQ802*'"Вес" ПИР'!$B$40+AS802*'"Вес" ПИР'!$B$41+AU802*'"Вес" ПИР'!$B$42+AW802*'"Вес" ПИР'!$B$43+AY802*'"Вес" ПИР'!$B$44+BA802*'"Вес" ПИР'!$B$45)/100</f>
        <v>0</v>
      </c>
      <c r="BC802" s="39" t="s">
        <v>126</v>
      </c>
      <c r="BD802" s="39"/>
      <c r="BE802" s="39" t="s">
        <v>126</v>
      </c>
      <c r="BF802" s="57"/>
      <c r="BG802" s="72">
        <f>(BD802*'"Вес" ПИР'!$B$50+BF802*'"Вес" ПИР'!$B$51)/100</f>
        <v>0</v>
      </c>
      <c r="BH802" s="39"/>
      <c r="BI802" s="72">
        <v>0</v>
      </c>
      <c r="BJ802" s="39"/>
      <c r="BK802" s="58">
        <v>46266</v>
      </c>
      <c r="BL802" s="38">
        <f>(S802*'"Вес" ПИР'!$B$3+X802*'"Вес" ПИР'!$B$4+AG802*'"Вес" ПИР'!$B$5+BB802*'"Вес" ПИР'!$B$6+BG802*'"Вес" ПИР'!$B$7+BI802*'"Вес" ПИР'!$B$8)/100</f>
        <v>0</v>
      </c>
    </row>
    <row r="803" spans="1:64" ht="28">
      <c r="A803" s="54"/>
      <c r="B803" s="54">
        <v>2026</v>
      </c>
      <c r="C803" s="39" t="s">
        <v>120</v>
      </c>
      <c r="D803" s="39">
        <v>394447100</v>
      </c>
      <c r="E803" s="39" t="s">
        <v>1363</v>
      </c>
      <c r="F803" s="39" t="s">
        <v>1410</v>
      </c>
      <c r="G803" s="39" t="s">
        <v>1412</v>
      </c>
      <c r="H803" s="39" t="s">
        <v>1413</v>
      </c>
      <c r="I803" s="39" t="s">
        <v>125</v>
      </c>
      <c r="J803" s="39"/>
      <c r="K803" s="39" t="s">
        <v>126</v>
      </c>
      <c r="L803" s="39"/>
      <c r="M803" s="39" t="s">
        <v>126</v>
      </c>
      <c r="N803" s="39"/>
      <c r="O803" s="39" t="s">
        <v>126</v>
      </c>
      <c r="P803" s="39"/>
      <c r="Q803" s="39" t="s">
        <v>1367</v>
      </c>
      <c r="R803" s="39"/>
      <c r="S803" s="38">
        <f>(J803*'"Вес" ПИР'!$B$13+L803*'"Вес" ПИР'!$B$14+N803*'"Вес" ПИР'!$B$15+P803*'"Вес" ПИР'!$B$16+R803*'"Вес" ПИР'!$B$17)/100</f>
        <v>0</v>
      </c>
      <c r="T803" s="39" t="s">
        <v>135</v>
      </c>
      <c r="U803" s="39"/>
      <c r="V803" s="39" t="s">
        <v>135</v>
      </c>
      <c r="W803" s="39"/>
      <c r="X803" s="72">
        <f>(U803*'"Вес" ПИР'!$B$22+W803*'"Вес" ПИР'!$B$23)/100</f>
        <v>0</v>
      </c>
      <c r="Y803" s="39"/>
      <c r="Z803" s="39"/>
      <c r="AA803" s="39"/>
      <c r="AB803" s="39"/>
      <c r="AC803" s="39"/>
      <c r="AD803" s="39"/>
      <c r="AE803" s="39"/>
      <c r="AF803" s="39"/>
      <c r="AG803" s="38">
        <f>(Z803*'"Вес" ПИР'!$B$28+AB803*'"Вес" ПИР'!$B$29+AD803*'"Вес" ПИР'!$B$30+AF803*'"Вес" ПИР'!$B$31)/100</f>
        <v>0</v>
      </c>
      <c r="AH803" s="39"/>
      <c r="AI803" s="39"/>
      <c r="AJ803" s="39" t="s">
        <v>126</v>
      </c>
      <c r="AK803" s="39"/>
      <c r="AL803" s="39"/>
      <c r="AM803" s="39"/>
      <c r="AN803" s="39"/>
      <c r="AO803" s="39"/>
      <c r="AP803" s="39" t="s">
        <v>126</v>
      </c>
      <c r="AQ803" s="39"/>
      <c r="AR803" s="39" t="s">
        <v>126</v>
      </c>
      <c r="AS803" s="39"/>
      <c r="AT803" s="39" t="s">
        <v>126</v>
      </c>
      <c r="AU803" s="39"/>
      <c r="AV803" s="39"/>
      <c r="AW803" s="39"/>
      <c r="AX803" s="39"/>
      <c r="AY803" s="39"/>
      <c r="AZ803" s="39"/>
      <c r="BA803" s="39"/>
      <c r="BB803" s="72">
        <f>(AI803*'"Вес" ПИР'!$B$36+AK803*'"Вес" ПИР'!$B$37+AM803*'"Вес" ПИР'!$B$38+AO803*'"Вес" ПИР'!$B$39+AQ803*'"Вес" ПИР'!$B$40+AS803*'"Вес" ПИР'!$B$41+AU803*'"Вес" ПИР'!$B$42+AW803*'"Вес" ПИР'!$B$43+AY803*'"Вес" ПИР'!$B$44+BA803*'"Вес" ПИР'!$B$45)/100</f>
        <v>0</v>
      </c>
      <c r="BC803" s="39" t="s">
        <v>126</v>
      </c>
      <c r="BD803" s="39"/>
      <c r="BE803" s="39" t="s">
        <v>126</v>
      </c>
      <c r="BF803" s="57"/>
      <c r="BG803" s="72">
        <f>(BD803*'"Вес" ПИР'!$B$50+BF803*'"Вес" ПИР'!$B$51)/100</f>
        <v>0</v>
      </c>
      <c r="BH803" s="39"/>
      <c r="BI803" s="72">
        <v>0</v>
      </c>
      <c r="BJ803" s="39"/>
      <c r="BK803" s="58">
        <v>46266</v>
      </c>
      <c r="BL803" s="38">
        <f>(S803*'"Вес" ПИР'!$B$3+X803*'"Вес" ПИР'!$B$4+AG803*'"Вес" ПИР'!$B$5+BB803*'"Вес" ПИР'!$B$6+BG803*'"Вес" ПИР'!$B$7+BI803*'"Вес" ПИР'!$B$8)/100</f>
        <v>0</v>
      </c>
    </row>
    <row r="804" spans="1:64" ht="28">
      <c r="A804" s="54"/>
      <c r="B804" s="54">
        <v>2026</v>
      </c>
      <c r="C804" s="39" t="s">
        <v>120</v>
      </c>
      <c r="D804" s="39">
        <v>394435100</v>
      </c>
      <c r="E804" s="39" t="s">
        <v>1363</v>
      </c>
      <c r="F804" s="39" t="s">
        <v>1410</v>
      </c>
      <c r="G804" s="39" t="s">
        <v>1414</v>
      </c>
      <c r="H804" s="39" t="s">
        <v>1415</v>
      </c>
      <c r="I804" s="39" t="s">
        <v>125</v>
      </c>
      <c r="J804" s="39"/>
      <c r="K804" s="39" t="s">
        <v>126</v>
      </c>
      <c r="L804" s="39"/>
      <c r="M804" s="39" t="s">
        <v>126</v>
      </c>
      <c r="N804" s="39"/>
      <c r="O804" s="39" t="s">
        <v>126</v>
      </c>
      <c r="P804" s="39"/>
      <c r="Q804" s="39" t="s">
        <v>1367</v>
      </c>
      <c r="R804" s="39"/>
      <c r="S804" s="38">
        <f>(J804*'"Вес" ПИР'!$B$13+L804*'"Вес" ПИР'!$B$14+N804*'"Вес" ПИР'!$B$15+P804*'"Вес" ПИР'!$B$16+R804*'"Вес" ПИР'!$B$17)/100</f>
        <v>0</v>
      </c>
      <c r="T804" s="39" t="s">
        <v>135</v>
      </c>
      <c r="U804" s="39"/>
      <c r="V804" s="39" t="s">
        <v>135</v>
      </c>
      <c r="W804" s="39"/>
      <c r="X804" s="72">
        <f>(U804*'"Вес" ПИР'!$B$22+W804*'"Вес" ПИР'!$B$23)/100</f>
        <v>0</v>
      </c>
      <c r="Y804" s="39"/>
      <c r="Z804" s="39"/>
      <c r="AA804" s="39"/>
      <c r="AB804" s="39"/>
      <c r="AC804" s="39"/>
      <c r="AD804" s="39"/>
      <c r="AE804" s="39"/>
      <c r="AF804" s="39"/>
      <c r="AG804" s="38">
        <f>(Z804*'"Вес" ПИР'!$B$28+AB804*'"Вес" ПИР'!$B$29+AD804*'"Вес" ПИР'!$B$30+AF804*'"Вес" ПИР'!$B$31)/100</f>
        <v>0</v>
      </c>
      <c r="AH804" s="39"/>
      <c r="AI804" s="39"/>
      <c r="AJ804" s="39" t="s">
        <v>126</v>
      </c>
      <c r="AK804" s="39"/>
      <c r="AL804" s="39"/>
      <c r="AM804" s="39"/>
      <c r="AN804" s="39"/>
      <c r="AO804" s="39"/>
      <c r="AP804" s="39" t="s">
        <v>126</v>
      </c>
      <c r="AQ804" s="39"/>
      <c r="AR804" s="39" t="s">
        <v>126</v>
      </c>
      <c r="AS804" s="39"/>
      <c r="AT804" s="39" t="s">
        <v>126</v>
      </c>
      <c r="AU804" s="39"/>
      <c r="AV804" s="39"/>
      <c r="AW804" s="39"/>
      <c r="AX804" s="39"/>
      <c r="AY804" s="39"/>
      <c r="AZ804" s="39"/>
      <c r="BA804" s="39"/>
      <c r="BB804" s="72">
        <f>(AI804*'"Вес" ПИР'!$B$36+AK804*'"Вес" ПИР'!$B$37+AM804*'"Вес" ПИР'!$B$38+AO804*'"Вес" ПИР'!$B$39+AQ804*'"Вес" ПИР'!$B$40+AS804*'"Вес" ПИР'!$B$41+AU804*'"Вес" ПИР'!$B$42+AW804*'"Вес" ПИР'!$B$43+AY804*'"Вес" ПИР'!$B$44+BA804*'"Вес" ПИР'!$B$45)/100</f>
        <v>0</v>
      </c>
      <c r="BC804" s="39" t="s">
        <v>126</v>
      </c>
      <c r="BD804" s="39"/>
      <c r="BE804" s="39" t="s">
        <v>126</v>
      </c>
      <c r="BF804" s="57"/>
      <c r="BG804" s="72">
        <f>(BD804*'"Вес" ПИР'!$B$50+BF804*'"Вес" ПИР'!$B$51)/100</f>
        <v>0</v>
      </c>
      <c r="BH804" s="39"/>
      <c r="BI804" s="72">
        <v>0</v>
      </c>
      <c r="BJ804" s="39"/>
      <c r="BK804" s="58">
        <v>46266</v>
      </c>
      <c r="BL804" s="38">
        <f>(S804*'"Вес" ПИР'!$B$3+X804*'"Вес" ПИР'!$B$4+AG804*'"Вес" ПИР'!$B$5+BB804*'"Вес" ПИР'!$B$6+BG804*'"Вес" ПИР'!$B$7+BI804*'"Вес" ПИР'!$B$8)/100</f>
        <v>0</v>
      </c>
    </row>
    <row r="805" spans="1:64" ht="28">
      <c r="A805" s="54"/>
      <c r="B805" s="54">
        <v>2026</v>
      </c>
      <c r="C805" s="39" t="s">
        <v>120</v>
      </c>
      <c r="D805" s="39">
        <v>394835200</v>
      </c>
      <c r="E805" s="39" t="s">
        <v>1363</v>
      </c>
      <c r="F805" s="39" t="s">
        <v>1416</v>
      </c>
      <c r="G805" s="39" t="s">
        <v>1417</v>
      </c>
      <c r="H805" s="39" t="s">
        <v>1418</v>
      </c>
      <c r="I805" s="39" t="s">
        <v>125</v>
      </c>
      <c r="J805" s="39"/>
      <c r="K805" s="39" t="s">
        <v>126</v>
      </c>
      <c r="L805" s="39"/>
      <c r="M805" s="39" t="s">
        <v>126</v>
      </c>
      <c r="N805" s="39"/>
      <c r="O805" s="39" t="s">
        <v>126</v>
      </c>
      <c r="P805" s="39"/>
      <c r="Q805" s="39" t="s">
        <v>1367</v>
      </c>
      <c r="R805" s="39"/>
      <c r="S805" s="38">
        <f>(J805*'"Вес" ПИР'!$B$13+L805*'"Вес" ПИР'!$B$14+N805*'"Вес" ПИР'!$B$15+P805*'"Вес" ПИР'!$B$16+R805*'"Вес" ПИР'!$B$17)/100</f>
        <v>0</v>
      </c>
      <c r="T805" s="39" t="s">
        <v>135</v>
      </c>
      <c r="U805" s="39"/>
      <c r="V805" s="39" t="s">
        <v>135</v>
      </c>
      <c r="W805" s="39"/>
      <c r="X805" s="72">
        <f>(U805*'"Вес" ПИР'!$B$22+W805*'"Вес" ПИР'!$B$23)/100</f>
        <v>0</v>
      </c>
      <c r="Y805" s="39"/>
      <c r="Z805" s="39"/>
      <c r="AA805" s="39"/>
      <c r="AB805" s="39"/>
      <c r="AC805" s="39"/>
      <c r="AD805" s="39"/>
      <c r="AE805" s="39"/>
      <c r="AF805" s="39"/>
      <c r="AG805" s="38">
        <f>(Z805*'"Вес" ПИР'!$B$28+AB805*'"Вес" ПИР'!$B$29+AD805*'"Вес" ПИР'!$B$30+AF805*'"Вес" ПИР'!$B$31)/100</f>
        <v>0</v>
      </c>
      <c r="AH805" s="39"/>
      <c r="AI805" s="39"/>
      <c r="AJ805" s="39" t="s">
        <v>126</v>
      </c>
      <c r="AK805" s="39"/>
      <c r="AL805" s="39"/>
      <c r="AM805" s="39"/>
      <c r="AN805" s="39"/>
      <c r="AO805" s="39"/>
      <c r="AP805" s="39" t="s">
        <v>126</v>
      </c>
      <c r="AQ805" s="39"/>
      <c r="AR805" s="39" t="s">
        <v>126</v>
      </c>
      <c r="AS805" s="39"/>
      <c r="AT805" s="39" t="s">
        <v>126</v>
      </c>
      <c r="AU805" s="39"/>
      <c r="AV805" s="39"/>
      <c r="AW805" s="39"/>
      <c r="AX805" s="39"/>
      <c r="AY805" s="39"/>
      <c r="AZ805" s="39"/>
      <c r="BA805" s="39"/>
      <c r="BB805" s="72">
        <f>(AI805*'"Вес" ПИР'!$B$36+AK805*'"Вес" ПИР'!$B$37+AM805*'"Вес" ПИР'!$B$38+AO805*'"Вес" ПИР'!$B$39+AQ805*'"Вес" ПИР'!$B$40+AS805*'"Вес" ПИР'!$B$41+AU805*'"Вес" ПИР'!$B$42+AW805*'"Вес" ПИР'!$B$43+AY805*'"Вес" ПИР'!$B$44+BA805*'"Вес" ПИР'!$B$45)/100</f>
        <v>0</v>
      </c>
      <c r="BC805" s="39" t="s">
        <v>126</v>
      </c>
      <c r="BD805" s="39"/>
      <c r="BE805" s="39" t="s">
        <v>126</v>
      </c>
      <c r="BF805" s="57"/>
      <c r="BG805" s="72">
        <f>(BD805*'"Вес" ПИР'!$B$50+BF805*'"Вес" ПИР'!$B$51)/100</f>
        <v>0</v>
      </c>
      <c r="BH805" s="39"/>
      <c r="BI805" s="72">
        <v>0</v>
      </c>
      <c r="BJ805" s="39"/>
      <c r="BK805" s="58">
        <v>46266</v>
      </c>
      <c r="BL805" s="38">
        <f>(S805*'"Вес" ПИР'!$B$3+X805*'"Вес" ПИР'!$B$4+AG805*'"Вес" ПИР'!$B$5+BB805*'"Вес" ПИР'!$B$6+BG805*'"Вес" ПИР'!$B$7+BI805*'"Вес" ПИР'!$B$8)/100</f>
        <v>0</v>
      </c>
    </row>
    <row r="806" spans="1:64" ht="28">
      <c r="A806" s="54"/>
      <c r="B806" s="54">
        <v>2026</v>
      </c>
      <c r="C806" s="39" t="s">
        <v>120</v>
      </c>
      <c r="D806" s="39">
        <v>394849200</v>
      </c>
      <c r="E806" s="39" t="s">
        <v>1363</v>
      </c>
      <c r="F806" s="39" t="s">
        <v>1416</v>
      </c>
      <c r="G806" s="39" t="s">
        <v>1419</v>
      </c>
      <c r="H806" s="39" t="s">
        <v>1420</v>
      </c>
      <c r="I806" s="39" t="s">
        <v>125</v>
      </c>
      <c r="J806" s="39"/>
      <c r="K806" s="39" t="s">
        <v>126</v>
      </c>
      <c r="L806" s="39"/>
      <c r="M806" s="39" t="s">
        <v>126</v>
      </c>
      <c r="N806" s="39"/>
      <c r="O806" s="39" t="s">
        <v>126</v>
      </c>
      <c r="P806" s="39"/>
      <c r="Q806" s="39" t="s">
        <v>1367</v>
      </c>
      <c r="R806" s="39"/>
      <c r="S806" s="38">
        <f>(J806*'"Вес" ПИР'!$B$13+L806*'"Вес" ПИР'!$B$14+N806*'"Вес" ПИР'!$B$15+P806*'"Вес" ПИР'!$B$16+R806*'"Вес" ПИР'!$B$17)/100</f>
        <v>0</v>
      </c>
      <c r="T806" s="39" t="s">
        <v>135</v>
      </c>
      <c r="U806" s="39"/>
      <c r="V806" s="39" t="s">
        <v>135</v>
      </c>
      <c r="W806" s="39"/>
      <c r="X806" s="72">
        <f>(U806*'"Вес" ПИР'!$B$22+W806*'"Вес" ПИР'!$B$23)/100</f>
        <v>0</v>
      </c>
      <c r="Y806" s="39"/>
      <c r="Z806" s="39"/>
      <c r="AA806" s="39"/>
      <c r="AB806" s="39"/>
      <c r="AC806" s="39"/>
      <c r="AD806" s="39"/>
      <c r="AE806" s="39"/>
      <c r="AF806" s="39"/>
      <c r="AG806" s="38">
        <f>(Z806*'"Вес" ПИР'!$B$28+AB806*'"Вес" ПИР'!$B$29+AD806*'"Вес" ПИР'!$B$30+AF806*'"Вес" ПИР'!$B$31)/100</f>
        <v>0</v>
      </c>
      <c r="AH806" s="39"/>
      <c r="AI806" s="39"/>
      <c r="AJ806" s="39" t="s">
        <v>126</v>
      </c>
      <c r="AK806" s="39"/>
      <c r="AL806" s="39"/>
      <c r="AM806" s="39"/>
      <c r="AN806" s="39"/>
      <c r="AO806" s="39"/>
      <c r="AP806" s="39" t="s">
        <v>126</v>
      </c>
      <c r="AQ806" s="39"/>
      <c r="AR806" s="39" t="s">
        <v>126</v>
      </c>
      <c r="AS806" s="39"/>
      <c r="AT806" s="39" t="s">
        <v>126</v>
      </c>
      <c r="AU806" s="39"/>
      <c r="AV806" s="39"/>
      <c r="AW806" s="39"/>
      <c r="AX806" s="39"/>
      <c r="AY806" s="39"/>
      <c r="AZ806" s="39"/>
      <c r="BA806" s="39"/>
      <c r="BB806" s="72">
        <f>(AI806*'"Вес" ПИР'!$B$36+AK806*'"Вес" ПИР'!$B$37+AM806*'"Вес" ПИР'!$B$38+AO806*'"Вес" ПИР'!$B$39+AQ806*'"Вес" ПИР'!$B$40+AS806*'"Вес" ПИР'!$B$41+AU806*'"Вес" ПИР'!$B$42+AW806*'"Вес" ПИР'!$B$43+AY806*'"Вес" ПИР'!$B$44+BA806*'"Вес" ПИР'!$B$45)/100</f>
        <v>0</v>
      </c>
      <c r="BC806" s="39" t="s">
        <v>126</v>
      </c>
      <c r="BD806" s="39"/>
      <c r="BE806" s="39" t="s">
        <v>126</v>
      </c>
      <c r="BF806" s="57"/>
      <c r="BG806" s="72">
        <f>(BD806*'"Вес" ПИР'!$B$50+BF806*'"Вес" ПИР'!$B$51)/100</f>
        <v>0</v>
      </c>
      <c r="BH806" s="39"/>
      <c r="BI806" s="72">
        <v>0</v>
      </c>
      <c r="BJ806" s="39"/>
      <c r="BK806" s="58">
        <v>46266</v>
      </c>
      <c r="BL806" s="38">
        <f>(S806*'"Вес" ПИР'!$B$3+X806*'"Вес" ПИР'!$B$4+AG806*'"Вес" ПИР'!$B$5+BB806*'"Вес" ПИР'!$B$6+BG806*'"Вес" ПИР'!$B$7+BI806*'"Вес" ПИР'!$B$8)/100</f>
        <v>0</v>
      </c>
    </row>
    <row r="807" spans="1:64" ht="28">
      <c r="A807" s="54"/>
      <c r="B807" s="54">
        <v>2026</v>
      </c>
      <c r="C807" s="39" t="s">
        <v>120</v>
      </c>
      <c r="D807" s="39">
        <v>394830300</v>
      </c>
      <c r="E807" s="39" t="s">
        <v>1363</v>
      </c>
      <c r="F807" s="39" t="s">
        <v>1416</v>
      </c>
      <c r="G807" s="39" t="s">
        <v>1421</v>
      </c>
      <c r="H807" s="39" t="s">
        <v>1422</v>
      </c>
      <c r="I807" s="39" t="s">
        <v>125</v>
      </c>
      <c r="J807" s="39"/>
      <c r="K807" s="39" t="s">
        <v>126</v>
      </c>
      <c r="L807" s="39"/>
      <c r="M807" s="39" t="s">
        <v>126</v>
      </c>
      <c r="N807" s="39"/>
      <c r="O807" s="39" t="s">
        <v>126</v>
      </c>
      <c r="P807" s="39"/>
      <c r="Q807" s="39" t="s">
        <v>1367</v>
      </c>
      <c r="R807" s="39"/>
      <c r="S807" s="38">
        <f>(J807*'"Вес" ПИР'!$B$13+L807*'"Вес" ПИР'!$B$14+N807*'"Вес" ПИР'!$B$15+P807*'"Вес" ПИР'!$B$16+R807*'"Вес" ПИР'!$B$17)/100</f>
        <v>0</v>
      </c>
      <c r="T807" s="39" t="s">
        <v>135</v>
      </c>
      <c r="U807" s="39"/>
      <c r="V807" s="39" t="s">
        <v>135</v>
      </c>
      <c r="W807" s="39"/>
      <c r="X807" s="72">
        <f>(U807*'"Вес" ПИР'!$B$22+W807*'"Вес" ПИР'!$B$23)/100</f>
        <v>0</v>
      </c>
      <c r="Y807" s="39"/>
      <c r="Z807" s="39"/>
      <c r="AA807" s="39"/>
      <c r="AB807" s="39"/>
      <c r="AC807" s="39"/>
      <c r="AD807" s="39"/>
      <c r="AE807" s="39"/>
      <c r="AF807" s="39"/>
      <c r="AG807" s="38">
        <f>(Z807*'"Вес" ПИР'!$B$28+AB807*'"Вес" ПИР'!$B$29+AD807*'"Вес" ПИР'!$B$30+AF807*'"Вес" ПИР'!$B$31)/100</f>
        <v>0</v>
      </c>
      <c r="AH807" s="39"/>
      <c r="AI807" s="39"/>
      <c r="AJ807" s="39" t="s">
        <v>126</v>
      </c>
      <c r="AK807" s="39"/>
      <c r="AL807" s="39"/>
      <c r="AM807" s="39"/>
      <c r="AN807" s="39"/>
      <c r="AO807" s="39"/>
      <c r="AP807" s="39" t="s">
        <v>126</v>
      </c>
      <c r="AQ807" s="39"/>
      <c r="AR807" s="39" t="s">
        <v>126</v>
      </c>
      <c r="AS807" s="39"/>
      <c r="AT807" s="39" t="s">
        <v>126</v>
      </c>
      <c r="AU807" s="39"/>
      <c r="AV807" s="39"/>
      <c r="AW807" s="39"/>
      <c r="AX807" s="39"/>
      <c r="AY807" s="39"/>
      <c r="AZ807" s="39"/>
      <c r="BA807" s="39"/>
      <c r="BB807" s="72">
        <f>(AI807*'"Вес" ПИР'!$B$36+AK807*'"Вес" ПИР'!$B$37+AM807*'"Вес" ПИР'!$B$38+AO807*'"Вес" ПИР'!$B$39+AQ807*'"Вес" ПИР'!$B$40+AS807*'"Вес" ПИР'!$B$41+AU807*'"Вес" ПИР'!$B$42+AW807*'"Вес" ПИР'!$B$43+AY807*'"Вес" ПИР'!$B$44+BA807*'"Вес" ПИР'!$B$45)/100</f>
        <v>0</v>
      </c>
      <c r="BC807" s="39" t="s">
        <v>126</v>
      </c>
      <c r="BD807" s="39"/>
      <c r="BE807" s="39" t="s">
        <v>126</v>
      </c>
      <c r="BF807" s="57"/>
      <c r="BG807" s="72">
        <f>(BD807*'"Вес" ПИР'!$B$50+BF807*'"Вес" ПИР'!$B$51)/100</f>
        <v>0</v>
      </c>
      <c r="BH807" s="39"/>
      <c r="BI807" s="72">
        <v>0</v>
      </c>
      <c r="BJ807" s="39"/>
      <c r="BK807" s="58">
        <v>46266</v>
      </c>
      <c r="BL807" s="38">
        <f>(S807*'"Вес" ПИР'!$B$3+X807*'"Вес" ПИР'!$B$4+AG807*'"Вес" ПИР'!$B$5+BB807*'"Вес" ПИР'!$B$6+BG807*'"Вес" ПИР'!$B$7+BI807*'"Вес" ПИР'!$B$8)/100</f>
        <v>0</v>
      </c>
    </row>
    <row r="808" spans="1:64" ht="28">
      <c r="A808" s="54"/>
      <c r="B808" s="54">
        <v>2026</v>
      </c>
      <c r="C808" s="39" t="s">
        <v>120</v>
      </c>
      <c r="D808" s="39">
        <v>394830500</v>
      </c>
      <c r="E808" s="39" t="s">
        <v>1363</v>
      </c>
      <c r="F808" s="39" t="s">
        <v>1416</v>
      </c>
      <c r="G808" s="39" t="s">
        <v>1421</v>
      </c>
      <c r="H808" s="39" t="s">
        <v>1423</v>
      </c>
      <c r="I808" s="39" t="s">
        <v>125</v>
      </c>
      <c r="J808" s="39"/>
      <c r="K808" s="39" t="s">
        <v>126</v>
      </c>
      <c r="L808" s="39"/>
      <c r="M808" s="39" t="s">
        <v>126</v>
      </c>
      <c r="N808" s="39"/>
      <c r="O808" s="39" t="s">
        <v>126</v>
      </c>
      <c r="P808" s="39"/>
      <c r="Q808" s="39" t="s">
        <v>1367</v>
      </c>
      <c r="R808" s="39"/>
      <c r="S808" s="38">
        <f>(J808*'"Вес" ПИР'!$B$13+L808*'"Вес" ПИР'!$B$14+N808*'"Вес" ПИР'!$B$15+P808*'"Вес" ПИР'!$B$16+R808*'"Вес" ПИР'!$B$17)/100</f>
        <v>0</v>
      </c>
      <c r="T808" s="39" t="s">
        <v>135</v>
      </c>
      <c r="U808" s="39"/>
      <c r="V808" s="39" t="s">
        <v>135</v>
      </c>
      <c r="W808" s="39"/>
      <c r="X808" s="72">
        <f>(U808*'"Вес" ПИР'!$B$22+W808*'"Вес" ПИР'!$B$23)/100</f>
        <v>0</v>
      </c>
      <c r="Y808" s="39"/>
      <c r="Z808" s="39"/>
      <c r="AA808" s="39"/>
      <c r="AB808" s="39"/>
      <c r="AC808" s="39"/>
      <c r="AD808" s="39"/>
      <c r="AE808" s="39"/>
      <c r="AF808" s="39"/>
      <c r="AG808" s="38">
        <f>(Z808*'"Вес" ПИР'!$B$28+AB808*'"Вес" ПИР'!$B$29+AD808*'"Вес" ПИР'!$B$30+AF808*'"Вес" ПИР'!$B$31)/100</f>
        <v>0</v>
      </c>
      <c r="AH808" s="39"/>
      <c r="AI808" s="39"/>
      <c r="AJ808" s="39" t="s">
        <v>126</v>
      </c>
      <c r="AK808" s="39"/>
      <c r="AL808" s="39"/>
      <c r="AM808" s="39"/>
      <c r="AN808" s="39"/>
      <c r="AO808" s="39"/>
      <c r="AP808" s="39" t="s">
        <v>126</v>
      </c>
      <c r="AQ808" s="39"/>
      <c r="AR808" s="39" t="s">
        <v>126</v>
      </c>
      <c r="AS808" s="39"/>
      <c r="AT808" s="39" t="s">
        <v>126</v>
      </c>
      <c r="AU808" s="39"/>
      <c r="AV808" s="39"/>
      <c r="AW808" s="39"/>
      <c r="AX808" s="39"/>
      <c r="AY808" s="39"/>
      <c r="AZ808" s="39"/>
      <c r="BA808" s="39"/>
      <c r="BB808" s="72">
        <f>(AI808*'"Вес" ПИР'!$B$36+AK808*'"Вес" ПИР'!$B$37+AM808*'"Вес" ПИР'!$B$38+AO808*'"Вес" ПИР'!$B$39+AQ808*'"Вес" ПИР'!$B$40+AS808*'"Вес" ПИР'!$B$41+AU808*'"Вес" ПИР'!$B$42+AW808*'"Вес" ПИР'!$B$43+AY808*'"Вес" ПИР'!$B$44+BA808*'"Вес" ПИР'!$B$45)/100</f>
        <v>0</v>
      </c>
      <c r="BC808" s="39" t="s">
        <v>126</v>
      </c>
      <c r="BD808" s="39"/>
      <c r="BE808" s="39" t="s">
        <v>126</v>
      </c>
      <c r="BF808" s="57"/>
      <c r="BG808" s="72">
        <f>(BD808*'"Вес" ПИР'!$B$50+BF808*'"Вес" ПИР'!$B$51)/100</f>
        <v>0</v>
      </c>
      <c r="BH808" s="39"/>
      <c r="BI808" s="72">
        <v>0</v>
      </c>
      <c r="BJ808" s="39"/>
      <c r="BK808" s="58">
        <v>46266</v>
      </c>
      <c r="BL808" s="38">
        <f>(S808*'"Вес" ПИР'!$B$3+X808*'"Вес" ПИР'!$B$4+AG808*'"Вес" ПИР'!$B$5+BB808*'"Вес" ПИР'!$B$6+BG808*'"Вес" ПИР'!$B$7+BI808*'"Вес" ПИР'!$B$8)/100</f>
        <v>0</v>
      </c>
    </row>
    <row r="809" spans="1:64" ht="28">
      <c r="A809" s="54"/>
      <c r="B809" s="54">
        <v>2026</v>
      </c>
      <c r="C809" s="39" t="s">
        <v>120</v>
      </c>
      <c r="D809" s="39">
        <v>394849100</v>
      </c>
      <c r="E809" s="39" t="s">
        <v>1363</v>
      </c>
      <c r="F809" s="39" t="s">
        <v>1416</v>
      </c>
      <c r="G809" s="39" t="s">
        <v>1419</v>
      </c>
      <c r="H809" s="39" t="s">
        <v>1424</v>
      </c>
      <c r="I809" s="39" t="s">
        <v>125</v>
      </c>
      <c r="J809" s="39"/>
      <c r="K809" s="39" t="s">
        <v>126</v>
      </c>
      <c r="L809" s="39"/>
      <c r="M809" s="39" t="s">
        <v>126</v>
      </c>
      <c r="N809" s="39"/>
      <c r="O809" s="39" t="s">
        <v>126</v>
      </c>
      <c r="P809" s="39"/>
      <c r="Q809" s="39" t="s">
        <v>1367</v>
      </c>
      <c r="R809" s="39"/>
      <c r="S809" s="38">
        <f>(J809*'"Вес" ПИР'!$B$13+L809*'"Вес" ПИР'!$B$14+N809*'"Вес" ПИР'!$B$15+P809*'"Вес" ПИР'!$B$16+R809*'"Вес" ПИР'!$B$17)/100</f>
        <v>0</v>
      </c>
      <c r="T809" s="39" t="s">
        <v>135</v>
      </c>
      <c r="U809" s="39"/>
      <c r="V809" s="39" t="s">
        <v>135</v>
      </c>
      <c r="W809" s="39"/>
      <c r="X809" s="72">
        <f>(U809*'"Вес" ПИР'!$B$22+W809*'"Вес" ПИР'!$B$23)/100</f>
        <v>0</v>
      </c>
      <c r="Y809" s="39"/>
      <c r="Z809" s="39"/>
      <c r="AA809" s="39"/>
      <c r="AB809" s="39"/>
      <c r="AC809" s="39"/>
      <c r="AD809" s="39"/>
      <c r="AE809" s="39"/>
      <c r="AF809" s="39"/>
      <c r="AG809" s="38">
        <f>(Z809*'"Вес" ПИР'!$B$28+AB809*'"Вес" ПИР'!$B$29+AD809*'"Вес" ПИР'!$B$30+AF809*'"Вес" ПИР'!$B$31)/100</f>
        <v>0</v>
      </c>
      <c r="AH809" s="39"/>
      <c r="AI809" s="39"/>
      <c r="AJ809" s="39" t="s">
        <v>126</v>
      </c>
      <c r="AK809" s="39"/>
      <c r="AL809" s="39"/>
      <c r="AM809" s="39"/>
      <c r="AN809" s="39"/>
      <c r="AO809" s="39"/>
      <c r="AP809" s="39" t="s">
        <v>126</v>
      </c>
      <c r="AQ809" s="39"/>
      <c r="AR809" s="39" t="s">
        <v>126</v>
      </c>
      <c r="AS809" s="39"/>
      <c r="AT809" s="39" t="s">
        <v>126</v>
      </c>
      <c r="AU809" s="39"/>
      <c r="AV809" s="39"/>
      <c r="AW809" s="39"/>
      <c r="AX809" s="39"/>
      <c r="AY809" s="39"/>
      <c r="AZ809" s="39"/>
      <c r="BA809" s="39"/>
      <c r="BB809" s="72">
        <f>(AI809*'"Вес" ПИР'!$B$36+AK809*'"Вес" ПИР'!$B$37+AM809*'"Вес" ПИР'!$B$38+AO809*'"Вес" ПИР'!$B$39+AQ809*'"Вес" ПИР'!$B$40+AS809*'"Вес" ПИР'!$B$41+AU809*'"Вес" ПИР'!$B$42+AW809*'"Вес" ПИР'!$B$43+AY809*'"Вес" ПИР'!$B$44+BA809*'"Вес" ПИР'!$B$45)/100</f>
        <v>0</v>
      </c>
      <c r="BC809" s="39" t="s">
        <v>126</v>
      </c>
      <c r="BD809" s="39"/>
      <c r="BE809" s="39" t="s">
        <v>126</v>
      </c>
      <c r="BF809" s="57"/>
      <c r="BG809" s="72">
        <f>(BD809*'"Вес" ПИР'!$B$50+BF809*'"Вес" ПИР'!$B$51)/100</f>
        <v>0</v>
      </c>
      <c r="BH809" s="39"/>
      <c r="BI809" s="72">
        <v>0</v>
      </c>
      <c r="BJ809" s="39"/>
      <c r="BK809" s="58">
        <v>46266</v>
      </c>
      <c r="BL809" s="38">
        <f>(S809*'"Вес" ПИР'!$B$3+X809*'"Вес" ПИР'!$B$4+AG809*'"Вес" ПИР'!$B$5+BB809*'"Вес" ПИР'!$B$6+BG809*'"Вес" ПИР'!$B$7+BI809*'"Вес" ПИР'!$B$8)/100</f>
        <v>0</v>
      </c>
    </row>
    <row r="810" spans="1:64" ht="28">
      <c r="A810" s="54"/>
      <c r="B810" s="54">
        <v>2026</v>
      </c>
      <c r="C810" s="39" t="s">
        <v>120</v>
      </c>
      <c r="D810" s="39">
        <v>395047100</v>
      </c>
      <c r="E810" s="39" t="s">
        <v>1363</v>
      </c>
      <c r="F810" s="39" t="s">
        <v>1425</v>
      </c>
      <c r="G810" s="39" t="s">
        <v>224</v>
      </c>
      <c r="H810" s="39" t="s">
        <v>315</v>
      </c>
      <c r="I810" s="39" t="s">
        <v>125</v>
      </c>
      <c r="J810" s="39"/>
      <c r="K810" s="39" t="s">
        <v>126</v>
      </c>
      <c r="L810" s="39"/>
      <c r="M810" s="39" t="s">
        <v>126</v>
      </c>
      <c r="N810" s="39"/>
      <c r="O810" s="39" t="s">
        <v>126</v>
      </c>
      <c r="P810" s="39"/>
      <c r="Q810" s="39" t="s">
        <v>1367</v>
      </c>
      <c r="R810" s="39"/>
      <c r="S810" s="38">
        <f>(J810*'"Вес" ПИР'!$B$13+L810*'"Вес" ПИР'!$B$14+N810*'"Вес" ПИР'!$B$15+P810*'"Вес" ПИР'!$B$16+R810*'"Вес" ПИР'!$B$17)/100</f>
        <v>0</v>
      </c>
      <c r="T810" s="39" t="s">
        <v>135</v>
      </c>
      <c r="U810" s="39"/>
      <c r="V810" s="39" t="s">
        <v>135</v>
      </c>
      <c r="W810" s="39"/>
      <c r="X810" s="72">
        <f>(U810*'"Вес" ПИР'!$B$22+W810*'"Вес" ПИР'!$B$23)/100</f>
        <v>0</v>
      </c>
      <c r="Y810" s="39"/>
      <c r="Z810" s="39"/>
      <c r="AA810" s="39"/>
      <c r="AB810" s="39"/>
      <c r="AC810" s="39"/>
      <c r="AD810" s="39"/>
      <c r="AE810" s="39"/>
      <c r="AF810" s="39"/>
      <c r="AG810" s="38">
        <f>(Z810*'"Вес" ПИР'!$B$28+AB810*'"Вес" ПИР'!$B$29+AD810*'"Вес" ПИР'!$B$30+AF810*'"Вес" ПИР'!$B$31)/100</f>
        <v>0</v>
      </c>
      <c r="AH810" s="39"/>
      <c r="AI810" s="39"/>
      <c r="AJ810" s="39" t="s">
        <v>126</v>
      </c>
      <c r="AK810" s="39"/>
      <c r="AL810" s="39"/>
      <c r="AM810" s="39"/>
      <c r="AN810" s="39"/>
      <c r="AO810" s="39"/>
      <c r="AP810" s="39" t="s">
        <v>126</v>
      </c>
      <c r="AQ810" s="39"/>
      <c r="AR810" s="39" t="s">
        <v>126</v>
      </c>
      <c r="AS810" s="39"/>
      <c r="AT810" s="39" t="s">
        <v>126</v>
      </c>
      <c r="AU810" s="39"/>
      <c r="AV810" s="39"/>
      <c r="AW810" s="39"/>
      <c r="AX810" s="39"/>
      <c r="AY810" s="39"/>
      <c r="AZ810" s="39"/>
      <c r="BA810" s="39"/>
      <c r="BB810" s="72">
        <f>(AI810*'"Вес" ПИР'!$B$36+AK810*'"Вес" ПИР'!$B$37+AM810*'"Вес" ПИР'!$B$38+AO810*'"Вес" ПИР'!$B$39+AQ810*'"Вес" ПИР'!$B$40+AS810*'"Вес" ПИР'!$B$41+AU810*'"Вес" ПИР'!$B$42+AW810*'"Вес" ПИР'!$B$43+AY810*'"Вес" ПИР'!$B$44+BA810*'"Вес" ПИР'!$B$45)/100</f>
        <v>0</v>
      </c>
      <c r="BC810" s="39" t="s">
        <v>126</v>
      </c>
      <c r="BD810" s="39"/>
      <c r="BE810" s="39" t="s">
        <v>126</v>
      </c>
      <c r="BF810" s="57"/>
      <c r="BG810" s="72">
        <f>(BD810*'"Вес" ПИР'!$B$50+BF810*'"Вес" ПИР'!$B$51)/100</f>
        <v>0</v>
      </c>
      <c r="BH810" s="39"/>
      <c r="BI810" s="72">
        <v>0</v>
      </c>
      <c r="BJ810" s="39"/>
      <c r="BK810" s="58">
        <v>46266</v>
      </c>
      <c r="BL810" s="38">
        <f>(S810*'"Вес" ПИР'!$B$3+X810*'"Вес" ПИР'!$B$4+AG810*'"Вес" ПИР'!$B$5+BB810*'"Вес" ПИР'!$B$6+BG810*'"Вес" ПИР'!$B$7+BI810*'"Вес" ПИР'!$B$8)/100</f>
        <v>0</v>
      </c>
    </row>
    <row r="811" spans="1:64" ht="28">
      <c r="A811" s="54"/>
      <c r="B811" s="54">
        <v>2026</v>
      </c>
      <c r="C811" s="39" t="s">
        <v>120</v>
      </c>
      <c r="D811" s="39">
        <v>395065300</v>
      </c>
      <c r="E811" s="39" t="s">
        <v>1363</v>
      </c>
      <c r="F811" s="39" t="s">
        <v>1425</v>
      </c>
      <c r="G811" s="39" t="s">
        <v>1426</v>
      </c>
      <c r="H811" s="39" t="s">
        <v>1427</v>
      </c>
      <c r="I811" s="39" t="s">
        <v>125</v>
      </c>
      <c r="J811" s="39"/>
      <c r="K811" s="39" t="s">
        <v>126</v>
      </c>
      <c r="L811" s="39"/>
      <c r="M811" s="39" t="s">
        <v>126</v>
      </c>
      <c r="N811" s="39"/>
      <c r="O811" s="39" t="s">
        <v>126</v>
      </c>
      <c r="P811" s="39"/>
      <c r="Q811" s="39" t="s">
        <v>1367</v>
      </c>
      <c r="R811" s="39"/>
      <c r="S811" s="38">
        <f>(J811*'"Вес" ПИР'!$B$13+L811*'"Вес" ПИР'!$B$14+N811*'"Вес" ПИР'!$B$15+P811*'"Вес" ПИР'!$B$16+R811*'"Вес" ПИР'!$B$17)/100</f>
        <v>0</v>
      </c>
      <c r="T811" s="39" t="s">
        <v>135</v>
      </c>
      <c r="U811" s="39"/>
      <c r="V811" s="39" t="s">
        <v>135</v>
      </c>
      <c r="W811" s="39"/>
      <c r="X811" s="72">
        <f>(U811*'"Вес" ПИР'!$B$22+W811*'"Вес" ПИР'!$B$23)/100</f>
        <v>0</v>
      </c>
      <c r="Y811" s="39"/>
      <c r="Z811" s="39"/>
      <c r="AA811" s="39"/>
      <c r="AB811" s="39"/>
      <c r="AC811" s="39"/>
      <c r="AD811" s="39"/>
      <c r="AE811" s="39"/>
      <c r="AF811" s="39"/>
      <c r="AG811" s="38">
        <f>(Z811*'"Вес" ПИР'!$B$28+AB811*'"Вес" ПИР'!$B$29+AD811*'"Вес" ПИР'!$B$30+AF811*'"Вес" ПИР'!$B$31)/100</f>
        <v>0</v>
      </c>
      <c r="AH811" s="39"/>
      <c r="AI811" s="39"/>
      <c r="AJ811" s="39" t="s">
        <v>126</v>
      </c>
      <c r="AK811" s="39"/>
      <c r="AL811" s="39"/>
      <c r="AM811" s="39"/>
      <c r="AN811" s="39"/>
      <c r="AO811" s="39"/>
      <c r="AP811" s="39" t="s">
        <v>126</v>
      </c>
      <c r="AQ811" s="39"/>
      <c r="AR811" s="39" t="s">
        <v>126</v>
      </c>
      <c r="AS811" s="39"/>
      <c r="AT811" s="39" t="s">
        <v>126</v>
      </c>
      <c r="AU811" s="39"/>
      <c r="AV811" s="39"/>
      <c r="AW811" s="39"/>
      <c r="AX811" s="39"/>
      <c r="AY811" s="39"/>
      <c r="AZ811" s="39"/>
      <c r="BA811" s="39"/>
      <c r="BB811" s="72">
        <f>(AI811*'"Вес" ПИР'!$B$36+AK811*'"Вес" ПИР'!$B$37+AM811*'"Вес" ПИР'!$B$38+AO811*'"Вес" ПИР'!$B$39+AQ811*'"Вес" ПИР'!$B$40+AS811*'"Вес" ПИР'!$B$41+AU811*'"Вес" ПИР'!$B$42+AW811*'"Вес" ПИР'!$B$43+AY811*'"Вес" ПИР'!$B$44+BA811*'"Вес" ПИР'!$B$45)/100</f>
        <v>0</v>
      </c>
      <c r="BC811" s="39" t="s">
        <v>126</v>
      </c>
      <c r="BD811" s="39"/>
      <c r="BE811" s="39" t="s">
        <v>126</v>
      </c>
      <c r="BF811" s="57"/>
      <c r="BG811" s="72">
        <f>(BD811*'"Вес" ПИР'!$B$50+BF811*'"Вес" ПИР'!$B$51)/100</f>
        <v>0</v>
      </c>
      <c r="BH811" s="39"/>
      <c r="BI811" s="72">
        <v>0</v>
      </c>
      <c r="BJ811" s="39"/>
      <c r="BK811" s="58">
        <v>46266</v>
      </c>
      <c r="BL811" s="38">
        <f>(S811*'"Вес" ПИР'!$B$3+X811*'"Вес" ПИР'!$B$4+AG811*'"Вес" ПИР'!$B$5+BB811*'"Вес" ПИР'!$B$6+BG811*'"Вес" ПИР'!$B$7+BI811*'"Вес" ПИР'!$B$8)/100</f>
        <v>0</v>
      </c>
    </row>
    <row r="812" spans="1:64" ht="28">
      <c r="A812" s="54"/>
      <c r="B812" s="54">
        <v>2026</v>
      </c>
      <c r="C812" s="39" t="s">
        <v>120</v>
      </c>
      <c r="D812" s="39">
        <v>395065800</v>
      </c>
      <c r="E812" s="39" t="s">
        <v>1363</v>
      </c>
      <c r="F812" s="39" t="s">
        <v>1425</v>
      </c>
      <c r="G812" s="39" t="s">
        <v>1426</v>
      </c>
      <c r="H812" s="39" t="s">
        <v>1428</v>
      </c>
      <c r="I812" s="39" t="s">
        <v>125</v>
      </c>
      <c r="J812" s="39"/>
      <c r="K812" s="39" t="s">
        <v>126</v>
      </c>
      <c r="L812" s="39"/>
      <c r="M812" s="39" t="s">
        <v>126</v>
      </c>
      <c r="N812" s="39"/>
      <c r="O812" s="39" t="s">
        <v>126</v>
      </c>
      <c r="P812" s="39"/>
      <c r="Q812" s="39" t="s">
        <v>1367</v>
      </c>
      <c r="R812" s="39"/>
      <c r="S812" s="38">
        <f>(J812*'"Вес" ПИР'!$B$13+L812*'"Вес" ПИР'!$B$14+N812*'"Вес" ПИР'!$B$15+P812*'"Вес" ПИР'!$B$16+R812*'"Вес" ПИР'!$B$17)/100</f>
        <v>0</v>
      </c>
      <c r="T812" s="39" t="s">
        <v>135</v>
      </c>
      <c r="U812" s="39"/>
      <c r="V812" s="39" t="s">
        <v>135</v>
      </c>
      <c r="W812" s="39"/>
      <c r="X812" s="72">
        <f>(U812*'"Вес" ПИР'!$B$22+W812*'"Вес" ПИР'!$B$23)/100</f>
        <v>0</v>
      </c>
      <c r="Y812" s="39"/>
      <c r="Z812" s="39"/>
      <c r="AA812" s="39"/>
      <c r="AB812" s="39"/>
      <c r="AC812" s="39"/>
      <c r="AD812" s="39"/>
      <c r="AE812" s="39"/>
      <c r="AF812" s="39"/>
      <c r="AG812" s="38">
        <f>(Z812*'"Вес" ПИР'!$B$28+AB812*'"Вес" ПИР'!$B$29+AD812*'"Вес" ПИР'!$B$30+AF812*'"Вес" ПИР'!$B$31)/100</f>
        <v>0</v>
      </c>
      <c r="AH812" s="39"/>
      <c r="AI812" s="39"/>
      <c r="AJ812" s="39" t="s">
        <v>126</v>
      </c>
      <c r="AK812" s="39"/>
      <c r="AL812" s="39"/>
      <c r="AM812" s="39"/>
      <c r="AN812" s="39"/>
      <c r="AO812" s="39"/>
      <c r="AP812" s="39" t="s">
        <v>126</v>
      </c>
      <c r="AQ812" s="39"/>
      <c r="AR812" s="39" t="s">
        <v>126</v>
      </c>
      <c r="AS812" s="39"/>
      <c r="AT812" s="39" t="s">
        <v>126</v>
      </c>
      <c r="AU812" s="39"/>
      <c r="AV812" s="39"/>
      <c r="AW812" s="39"/>
      <c r="AX812" s="39"/>
      <c r="AY812" s="39"/>
      <c r="AZ812" s="39"/>
      <c r="BA812" s="39"/>
      <c r="BB812" s="72">
        <f>(AI812*'"Вес" ПИР'!$B$36+AK812*'"Вес" ПИР'!$B$37+AM812*'"Вес" ПИР'!$B$38+AO812*'"Вес" ПИР'!$B$39+AQ812*'"Вес" ПИР'!$B$40+AS812*'"Вес" ПИР'!$B$41+AU812*'"Вес" ПИР'!$B$42+AW812*'"Вес" ПИР'!$B$43+AY812*'"Вес" ПИР'!$B$44+BA812*'"Вес" ПИР'!$B$45)/100</f>
        <v>0</v>
      </c>
      <c r="BC812" s="39" t="s">
        <v>126</v>
      </c>
      <c r="BD812" s="39"/>
      <c r="BE812" s="39" t="s">
        <v>126</v>
      </c>
      <c r="BF812" s="57"/>
      <c r="BG812" s="72">
        <f>(BD812*'"Вес" ПИР'!$B$50+BF812*'"Вес" ПИР'!$B$51)/100</f>
        <v>0</v>
      </c>
      <c r="BH812" s="39"/>
      <c r="BI812" s="72">
        <v>0</v>
      </c>
      <c r="BJ812" s="39"/>
      <c r="BK812" s="58">
        <v>46266</v>
      </c>
      <c r="BL812" s="38">
        <f>(S812*'"Вес" ПИР'!$B$3+X812*'"Вес" ПИР'!$B$4+AG812*'"Вес" ПИР'!$B$5+BB812*'"Вес" ПИР'!$B$6+BG812*'"Вес" ПИР'!$B$7+BI812*'"Вес" ПИР'!$B$8)/100</f>
        <v>0</v>
      </c>
    </row>
    <row r="813" spans="1:64" ht="28">
      <c r="A813" s="54"/>
      <c r="B813" s="54">
        <v>2026</v>
      </c>
      <c r="C813" s="39" t="s">
        <v>120</v>
      </c>
      <c r="D813" s="39">
        <v>395039100</v>
      </c>
      <c r="E813" s="39" t="s">
        <v>1363</v>
      </c>
      <c r="F813" s="39" t="s">
        <v>1425</v>
      </c>
      <c r="G813" s="39"/>
      <c r="H813" s="39" t="s">
        <v>855</v>
      </c>
      <c r="I813" s="39" t="s">
        <v>125</v>
      </c>
      <c r="J813" s="39"/>
      <c r="K813" s="39" t="s">
        <v>126</v>
      </c>
      <c r="L813" s="39"/>
      <c r="M813" s="39" t="s">
        <v>126</v>
      </c>
      <c r="N813" s="39"/>
      <c r="O813" s="39" t="s">
        <v>126</v>
      </c>
      <c r="P813" s="39"/>
      <c r="Q813" s="39" t="s">
        <v>1367</v>
      </c>
      <c r="R813" s="39"/>
      <c r="S813" s="38">
        <f>(J813*'"Вес" ПИР'!$B$13+L813*'"Вес" ПИР'!$B$14+N813*'"Вес" ПИР'!$B$15+P813*'"Вес" ПИР'!$B$16+R813*'"Вес" ПИР'!$B$17)/100</f>
        <v>0</v>
      </c>
      <c r="T813" s="39" t="s">
        <v>135</v>
      </c>
      <c r="U813" s="39"/>
      <c r="V813" s="39" t="s">
        <v>135</v>
      </c>
      <c r="W813" s="39"/>
      <c r="X813" s="72">
        <f>(U813*'"Вес" ПИР'!$B$22+W813*'"Вес" ПИР'!$B$23)/100</f>
        <v>0</v>
      </c>
      <c r="Y813" s="39"/>
      <c r="Z813" s="39"/>
      <c r="AA813" s="39"/>
      <c r="AB813" s="39"/>
      <c r="AC813" s="39"/>
      <c r="AD813" s="39"/>
      <c r="AE813" s="39"/>
      <c r="AF813" s="39"/>
      <c r="AG813" s="38">
        <f>(Z813*'"Вес" ПИР'!$B$28+AB813*'"Вес" ПИР'!$B$29+AD813*'"Вес" ПИР'!$B$30+AF813*'"Вес" ПИР'!$B$31)/100</f>
        <v>0</v>
      </c>
      <c r="AH813" s="39"/>
      <c r="AI813" s="39"/>
      <c r="AJ813" s="39" t="s">
        <v>126</v>
      </c>
      <c r="AK813" s="39"/>
      <c r="AL813" s="39"/>
      <c r="AM813" s="39"/>
      <c r="AN813" s="39"/>
      <c r="AO813" s="39"/>
      <c r="AP813" s="39" t="s">
        <v>126</v>
      </c>
      <c r="AQ813" s="39"/>
      <c r="AR813" s="39" t="s">
        <v>126</v>
      </c>
      <c r="AS813" s="39"/>
      <c r="AT813" s="39" t="s">
        <v>126</v>
      </c>
      <c r="AU813" s="39"/>
      <c r="AV813" s="39"/>
      <c r="AW813" s="39"/>
      <c r="AX813" s="39"/>
      <c r="AY813" s="39"/>
      <c r="AZ813" s="39"/>
      <c r="BA813" s="39"/>
      <c r="BB813" s="72">
        <f>(AI813*'"Вес" ПИР'!$B$36+AK813*'"Вес" ПИР'!$B$37+AM813*'"Вес" ПИР'!$B$38+AO813*'"Вес" ПИР'!$B$39+AQ813*'"Вес" ПИР'!$B$40+AS813*'"Вес" ПИР'!$B$41+AU813*'"Вес" ПИР'!$B$42+AW813*'"Вес" ПИР'!$B$43+AY813*'"Вес" ПИР'!$B$44+BA813*'"Вес" ПИР'!$B$45)/100</f>
        <v>0</v>
      </c>
      <c r="BC813" s="39" t="s">
        <v>126</v>
      </c>
      <c r="BD813" s="39"/>
      <c r="BE813" s="39" t="s">
        <v>126</v>
      </c>
      <c r="BF813" s="57"/>
      <c r="BG813" s="72">
        <f>(BD813*'"Вес" ПИР'!$B$50+BF813*'"Вес" ПИР'!$B$51)/100</f>
        <v>0</v>
      </c>
      <c r="BH813" s="39"/>
      <c r="BI813" s="72">
        <v>0</v>
      </c>
      <c r="BJ813" s="39"/>
      <c r="BK813" s="58">
        <v>46266</v>
      </c>
      <c r="BL813" s="38">
        <f>(S813*'"Вес" ПИР'!$B$3+X813*'"Вес" ПИР'!$B$4+AG813*'"Вес" ПИР'!$B$5+BB813*'"Вес" ПИР'!$B$6+BG813*'"Вес" ПИР'!$B$7+BI813*'"Вес" ПИР'!$B$8)/100</f>
        <v>0</v>
      </c>
    </row>
    <row r="814" spans="1:64" ht="28">
      <c r="A814" s="54"/>
      <c r="B814" s="54">
        <v>2026</v>
      </c>
      <c r="C814" s="39" t="s">
        <v>120</v>
      </c>
      <c r="D814" s="39">
        <v>395065900</v>
      </c>
      <c r="E814" s="39" t="s">
        <v>1363</v>
      </c>
      <c r="F814" s="39" t="s">
        <v>1425</v>
      </c>
      <c r="G814" s="39" t="s">
        <v>1426</v>
      </c>
      <c r="H814" s="39" t="s">
        <v>1372</v>
      </c>
      <c r="I814" s="39" t="s">
        <v>125</v>
      </c>
      <c r="J814" s="39"/>
      <c r="K814" s="39" t="s">
        <v>126</v>
      </c>
      <c r="L814" s="39"/>
      <c r="M814" s="39" t="s">
        <v>126</v>
      </c>
      <c r="N814" s="39"/>
      <c r="O814" s="39" t="s">
        <v>126</v>
      </c>
      <c r="P814" s="39"/>
      <c r="Q814" s="39" t="s">
        <v>1367</v>
      </c>
      <c r="R814" s="39"/>
      <c r="S814" s="38">
        <f>(J814*'"Вес" ПИР'!$B$13+L814*'"Вес" ПИР'!$B$14+N814*'"Вес" ПИР'!$B$15+P814*'"Вес" ПИР'!$B$16+R814*'"Вес" ПИР'!$B$17)/100</f>
        <v>0</v>
      </c>
      <c r="T814" s="39" t="s">
        <v>135</v>
      </c>
      <c r="U814" s="39"/>
      <c r="V814" s="39" t="s">
        <v>135</v>
      </c>
      <c r="W814" s="39"/>
      <c r="X814" s="72">
        <f>(U814*'"Вес" ПИР'!$B$22+W814*'"Вес" ПИР'!$B$23)/100</f>
        <v>0</v>
      </c>
      <c r="Y814" s="39"/>
      <c r="Z814" s="39"/>
      <c r="AA814" s="39"/>
      <c r="AB814" s="39"/>
      <c r="AC814" s="39"/>
      <c r="AD814" s="39"/>
      <c r="AE814" s="39"/>
      <c r="AF814" s="39"/>
      <c r="AG814" s="38">
        <f>(Z814*'"Вес" ПИР'!$B$28+AB814*'"Вес" ПИР'!$B$29+AD814*'"Вес" ПИР'!$B$30+AF814*'"Вес" ПИР'!$B$31)/100</f>
        <v>0</v>
      </c>
      <c r="AH814" s="39"/>
      <c r="AI814" s="39"/>
      <c r="AJ814" s="39" t="s">
        <v>126</v>
      </c>
      <c r="AK814" s="39"/>
      <c r="AL814" s="39"/>
      <c r="AM814" s="39"/>
      <c r="AN814" s="39"/>
      <c r="AO814" s="39"/>
      <c r="AP814" s="39" t="s">
        <v>126</v>
      </c>
      <c r="AQ814" s="39"/>
      <c r="AR814" s="39" t="s">
        <v>126</v>
      </c>
      <c r="AS814" s="39"/>
      <c r="AT814" s="39" t="s">
        <v>126</v>
      </c>
      <c r="AU814" s="39"/>
      <c r="AV814" s="39"/>
      <c r="AW814" s="39"/>
      <c r="AX814" s="39"/>
      <c r="AY814" s="39"/>
      <c r="AZ814" s="39"/>
      <c r="BA814" s="39"/>
      <c r="BB814" s="72">
        <f>(AI814*'"Вес" ПИР'!$B$36+AK814*'"Вес" ПИР'!$B$37+AM814*'"Вес" ПИР'!$B$38+AO814*'"Вес" ПИР'!$B$39+AQ814*'"Вес" ПИР'!$B$40+AS814*'"Вес" ПИР'!$B$41+AU814*'"Вес" ПИР'!$B$42+AW814*'"Вес" ПИР'!$B$43+AY814*'"Вес" ПИР'!$B$44+BA814*'"Вес" ПИР'!$B$45)/100</f>
        <v>0</v>
      </c>
      <c r="BC814" s="39" t="s">
        <v>126</v>
      </c>
      <c r="BD814" s="39"/>
      <c r="BE814" s="39" t="s">
        <v>126</v>
      </c>
      <c r="BF814" s="57"/>
      <c r="BG814" s="72">
        <f>(BD814*'"Вес" ПИР'!$B$50+BF814*'"Вес" ПИР'!$B$51)/100</f>
        <v>0</v>
      </c>
      <c r="BH814" s="39"/>
      <c r="BI814" s="72">
        <v>0</v>
      </c>
      <c r="BJ814" s="39"/>
      <c r="BK814" s="58">
        <v>46266</v>
      </c>
      <c r="BL814" s="38">
        <f>(S814*'"Вес" ПИР'!$B$3+X814*'"Вес" ПИР'!$B$4+AG814*'"Вес" ПИР'!$B$5+BB814*'"Вес" ПИР'!$B$6+BG814*'"Вес" ПИР'!$B$7+BI814*'"Вес" ПИР'!$B$8)/100</f>
        <v>0</v>
      </c>
    </row>
    <row r="815" spans="1:64" ht="28">
      <c r="A815" s="54"/>
      <c r="B815" s="54">
        <v>2026</v>
      </c>
      <c r="C815" s="39" t="s">
        <v>120</v>
      </c>
      <c r="D815" s="39">
        <v>395053100</v>
      </c>
      <c r="E815" s="39" t="s">
        <v>1363</v>
      </c>
      <c r="F815" s="39" t="s">
        <v>1425</v>
      </c>
      <c r="G815" s="39" t="s">
        <v>1429</v>
      </c>
      <c r="H815" s="39" t="s">
        <v>1163</v>
      </c>
      <c r="I815" s="39" t="s">
        <v>125</v>
      </c>
      <c r="J815" s="39"/>
      <c r="K815" s="39" t="s">
        <v>126</v>
      </c>
      <c r="L815" s="39"/>
      <c r="M815" s="39" t="s">
        <v>126</v>
      </c>
      <c r="N815" s="39"/>
      <c r="O815" s="39" t="s">
        <v>126</v>
      </c>
      <c r="P815" s="39"/>
      <c r="Q815" s="39" t="s">
        <v>1367</v>
      </c>
      <c r="R815" s="39"/>
      <c r="S815" s="38">
        <f>(J815*'"Вес" ПИР'!$B$13+L815*'"Вес" ПИР'!$B$14+N815*'"Вес" ПИР'!$B$15+P815*'"Вес" ПИР'!$B$16+R815*'"Вес" ПИР'!$B$17)/100</f>
        <v>0</v>
      </c>
      <c r="T815" s="39" t="s">
        <v>135</v>
      </c>
      <c r="U815" s="39"/>
      <c r="V815" s="39" t="s">
        <v>135</v>
      </c>
      <c r="W815" s="39"/>
      <c r="X815" s="72">
        <f>(U815*'"Вес" ПИР'!$B$22+W815*'"Вес" ПИР'!$B$23)/100</f>
        <v>0</v>
      </c>
      <c r="Y815" s="39"/>
      <c r="Z815" s="39"/>
      <c r="AA815" s="39"/>
      <c r="AB815" s="39"/>
      <c r="AC815" s="39"/>
      <c r="AD815" s="39"/>
      <c r="AE815" s="39"/>
      <c r="AF815" s="39"/>
      <c r="AG815" s="38">
        <f>(Z815*'"Вес" ПИР'!$B$28+AB815*'"Вес" ПИР'!$B$29+AD815*'"Вес" ПИР'!$B$30+AF815*'"Вес" ПИР'!$B$31)/100</f>
        <v>0</v>
      </c>
      <c r="AH815" s="39"/>
      <c r="AI815" s="39"/>
      <c r="AJ815" s="39" t="s">
        <v>126</v>
      </c>
      <c r="AK815" s="39"/>
      <c r="AL815" s="39"/>
      <c r="AM815" s="39"/>
      <c r="AN815" s="39"/>
      <c r="AO815" s="39"/>
      <c r="AP815" s="39" t="s">
        <v>126</v>
      </c>
      <c r="AQ815" s="39"/>
      <c r="AR815" s="39" t="s">
        <v>126</v>
      </c>
      <c r="AS815" s="39"/>
      <c r="AT815" s="39" t="s">
        <v>126</v>
      </c>
      <c r="AU815" s="39"/>
      <c r="AV815" s="39"/>
      <c r="AW815" s="39"/>
      <c r="AX815" s="39"/>
      <c r="AY815" s="39"/>
      <c r="AZ815" s="39"/>
      <c r="BA815" s="39"/>
      <c r="BB815" s="72">
        <f>(AI815*'"Вес" ПИР'!$B$36+AK815*'"Вес" ПИР'!$B$37+AM815*'"Вес" ПИР'!$B$38+AO815*'"Вес" ПИР'!$B$39+AQ815*'"Вес" ПИР'!$B$40+AS815*'"Вес" ПИР'!$B$41+AU815*'"Вес" ПИР'!$B$42+AW815*'"Вес" ПИР'!$B$43+AY815*'"Вес" ПИР'!$B$44+BA815*'"Вес" ПИР'!$B$45)/100</f>
        <v>0</v>
      </c>
      <c r="BC815" s="39" t="s">
        <v>126</v>
      </c>
      <c r="BD815" s="39"/>
      <c r="BE815" s="39" t="s">
        <v>126</v>
      </c>
      <c r="BF815" s="57"/>
      <c r="BG815" s="72">
        <f>(BD815*'"Вес" ПИР'!$B$50+BF815*'"Вес" ПИР'!$B$51)/100</f>
        <v>0</v>
      </c>
      <c r="BH815" s="39"/>
      <c r="BI815" s="72">
        <v>0</v>
      </c>
      <c r="BJ815" s="39"/>
      <c r="BK815" s="58">
        <v>46266</v>
      </c>
      <c r="BL815" s="38">
        <f>(S815*'"Вес" ПИР'!$B$3+X815*'"Вес" ПИР'!$B$4+AG815*'"Вес" ПИР'!$B$5+BB815*'"Вес" ПИР'!$B$6+BG815*'"Вес" ПИР'!$B$7+BI815*'"Вес" ПИР'!$B$8)/100</f>
        <v>0</v>
      </c>
    </row>
    <row r="816" spans="1:64" ht="28">
      <c r="A816" s="54"/>
      <c r="B816" s="54">
        <v>2026</v>
      </c>
      <c r="C816" s="39" t="s">
        <v>120</v>
      </c>
      <c r="D816" s="39">
        <v>395241100</v>
      </c>
      <c r="E816" s="39" t="s">
        <v>1363</v>
      </c>
      <c r="F816" s="39" t="s">
        <v>1430</v>
      </c>
      <c r="G816" s="39" t="s">
        <v>619</v>
      </c>
      <c r="H816" s="39" t="s">
        <v>243</v>
      </c>
      <c r="I816" s="39" t="s">
        <v>125</v>
      </c>
      <c r="J816" s="39"/>
      <c r="K816" s="39" t="s">
        <v>126</v>
      </c>
      <c r="L816" s="39"/>
      <c r="M816" s="39" t="s">
        <v>126</v>
      </c>
      <c r="N816" s="39"/>
      <c r="O816" s="39" t="s">
        <v>126</v>
      </c>
      <c r="P816" s="39"/>
      <c r="Q816" s="39" t="s">
        <v>1367</v>
      </c>
      <c r="R816" s="39"/>
      <c r="S816" s="38">
        <f>(J816*'"Вес" ПИР'!$B$13+L816*'"Вес" ПИР'!$B$14+N816*'"Вес" ПИР'!$B$15+P816*'"Вес" ПИР'!$B$16+R816*'"Вес" ПИР'!$B$17)/100</f>
        <v>0</v>
      </c>
      <c r="T816" s="39" t="s">
        <v>135</v>
      </c>
      <c r="U816" s="39"/>
      <c r="V816" s="39" t="s">
        <v>135</v>
      </c>
      <c r="W816" s="39"/>
      <c r="X816" s="72">
        <f>(U816*'"Вес" ПИР'!$B$22+W816*'"Вес" ПИР'!$B$23)/100</f>
        <v>0</v>
      </c>
      <c r="Y816" s="39"/>
      <c r="Z816" s="39"/>
      <c r="AA816" s="39"/>
      <c r="AB816" s="39"/>
      <c r="AC816" s="39"/>
      <c r="AD816" s="39"/>
      <c r="AE816" s="39"/>
      <c r="AF816" s="39"/>
      <c r="AG816" s="38">
        <f>(Z816*'"Вес" ПИР'!$B$28+AB816*'"Вес" ПИР'!$B$29+AD816*'"Вес" ПИР'!$B$30+AF816*'"Вес" ПИР'!$B$31)/100</f>
        <v>0</v>
      </c>
      <c r="AH816" s="39"/>
      <c r="AI816" s="39"/>
      <c r="AJ816" s="39" t="s">
        <v>126</v>
      </c>
      <c r="AK816" s="39"/>
      <c r="AL816" s="39"/>
      <c r="AM816" s="39"/>
      <c r="AN816" s="39"/>
      <c r="AO816" s="39"/>
      <c r="AP816" s="39" t="s">
        <v>126</v>
      </c>
      <c r="AQ816" s="39"/>
      <c r="AR816" s="39" t="s">
        <v>126</v>
      </c>
      <c r="AS816" s="39"/>
      <c r="AT816" s="39" t="s">
        <v>126</v>
      </c>
      <c r="AU816" s="39"/>
      <c r="AV816" s="39"/>
      <c r="AW816" s="39"/>
      <c r="AX816" s="39"/>
      <c r="AY816" s="39"/>
      <c r="AZ816" s="39"/>
      <c r="BA816" s="39"/>
      <c r="BB816" s="72">
        <f>(AI816*'"Вес" ПИР'!$B$36+AK816*'"Вес" ПИР'!$B$37+AM816*'"Вес" ПИР'!$B$38+AO816*'"Вес" ПИР'!$B$39+AQ816*'"Вес" ПИР'!$B$40+AS816*'"Вес" ПИР'!$B$41+AU816*'"Вес" ПИР'!$B$42+AW816*'"Вес" ПИР'!$B$43+AY816*'"Вес" ПИР'!$B$44+BA816*'"Вес" ПИР'!$B$45)/100</f>
        <v>0</v>
      </c>
      <c r="BC816" s="39" t="s">
        <v>126</v>
      </c>
      <c r="BD816" s="39"/>
      <c r="BE816" s="39" t="s">
        <v>126</v>
      </c>
      <c r="BF816" s="57"/>
      <c r="BG816" s="72">
        <f>(BD816*'"Вес" ПИР'!$B$50+BF816*'"Вес" ПИР'!$B$51)/100</f>
        <v>0</v>
      </c>
      <c r="BH816" s="39"/>
      <c r="BI816" s="72">
        <v>0</v>
      </c>
      <c r="BJ816" s="39"/>
      <c r="BK816" s="58">
        <v>46266</v>
      </c>
      <c r="BL816" s="38">
        <f>(S816*'"Вес" ПИР'!$B$3+X816*'"Вес" ПИР'!$B$4+AG816*'"Вес" ПИР'!$B$5+BB816*'"Вес" ПИР'!$B$6+BG816*'"Вес" ПИР'!$B$7+BI816*'"Вес" ПИР'!$B$8)/100</f>
        <v>0</v>
      </c>
    </row>
    <row r="817" spans="1:64" ht="28">
      <c r="A817" s="54"/>
      <c r="B817" s="54">
        <v>2026</v>
      </c>
      <c r="C817" s="39" t="s">
        <v>120</v>
      </c>
      <c r="D817" s="39">
        <v>395247100</v>
      </c>
      <c r="E817" s="39" t="s">
        <v>1363</v>
      </c>
      <c r="F817" s="39" t="s">
        <v>1430</v>
      </c>
      <c r="G817" s="39" t="s">
        <v>1305</v>
      </c>
      <c r="H817" s="39" t="s">
        <v>1431</v>
      </c>
      <c r="I817" s="39" t="s">
        <v>125</v>
      </c>
      <c r="J817" s="39"/>
      <c r="K817" s="39" t="s">
        <v>126</v>
      </c>
      <c r="L817" s="39"/>
      <c r="M817" s="39" t="s">
        <v>126</v>
      </c>
      <c r="N817" s="39"/>
      <c r="O817" s="39" t="s">
        <v>126</v>
      </c>
      <c r="P817" s="39"/>
      <c r="Q817" s="39" t="s">
        <v>1367</v>
      </c>
      <c r="R817" s="39"/>
      <c r="S817" s="38">
        <f>(J817*'"Вес" ПИР'!$B$13+L817*'"Вес" ПИР'!$B$14+N817*'"Вес" ПИР'!$B$15+P817*'"Вес" ПИР'!$B$16+R817*'"Вес" ПИР'!$B$17)/100</f>
        <v>0</v>
      </c>
      <c r="T817" s="39" t="s">
        <v>135</v>
      </c>
      <c r="U817" s="39"/>
      <c r="V817" s="39" t="s">
        <v>135</v>
      </c>
      <c r="W817" s="39"/>
      <c r="X817" s="72">
        <f>(U817*'"Вес" ПИР'!$B$22+W817*'"Вес" ПИР'!$B$23)/100</f>
        <v>0</v>
      </c>
      <c r="Y817" s="39"/>
      <c r="Z817" s="39"/>
      <c r="AA817" s="39"/>
      <c r="AB817" s="39"/>
      <c r="AC817" s="39"/>
      <c r="AD817" s="39"/>
      <c r="AE817" s="39"/>
      <c r="AF817" s="39"/>
      <c r="AG817" s="38">
        <f>(Z817*'"Вес" ПИР'!$B$28+AB817*'"Вес" ПИР'!$B$29+AD817*'"Вес" ПИР'!$B$30+AF817*'"Вес" ПИР'!$B$31)/100</f>
        <v>0</v>
      </c>
      <c r="AH817" s="39"/>
      <c r="AI817" s="39"/>
      <c r="AJ817" s="39" t="s">
        <v>126</v>
      </c>
      <c r="AK817" s="39"/>
      <c r="AL817" s="39"/>
      <c r="AM817" s="39"/>
      <c r="AN817" s="39"/>
      <c r="AO817" s="39"/>
      <c r="AP817" s="39" t="s">
        <v>126</v>
      </c>
      <c r="AQ817" s="39"/>
      <c r="AR817" s="39" t="s">
        <v>126</v>
      </c>
      <c r="AS817" s="39"/>
      <c r="AT817" s="39" t="s">
        <v>126</v>
      </c>
      <c r="AU817" s="39"/>
      <c r="AV817" s="39"/>
      <c r="AW817" s="39"/>
      <c r="AX817" s="39"/>
      <c r="AY817" s="39"/>
      <c r="AZ817" s="39"/>
      <c r="BA817" s="39"/>
      <c r="BB817" s="72">
        <f>(AI817*'"Вес" ПИР'!$B$36+AK817*'"Вес" ПИР'!$B$37+AM817*'"Вес" ПИР'!$B$38+AO817*'"Вес" ПИР'!$B$39+AQ817*'"Вес" ПИР'!$B$40+AS817*'"Вес" ПИР'!$B$41+AU817*'"Вес" ПИР'!$B$42+AW817*'"Вес" ПИР'!$B$43+AY817*'"Вес" ПИР'!$B$44+BA817*'"Вес" ПИР'!$B$45)/100</f>
        <v>0</v>
      </c>
      <c r="BC817" s="39" t="s">
        <v>126</v>
      </c>
      <c r="BD817" s="39"/>
      <c r="BE817" s="39" t="s">
        <v>126</v>
      </c>
      <c r="BF817" s="57"/>
      <c r="BG817" s="72">
        <f>(BD817*'"Вес" ПИР'!$B$50+BF817*'"Вес" ПИР'!$B$51)/100</f>
        <v>0</v>
      </c>
      <c r="BH817" s="39"/>
      <c r="BI817" s="72">
        <v>0</v>
      </c>
      <c r="BJ817" s="39"/>
      <c r="BK817" s="58">
        <v>46266</v>
      </c>
      <c r="BL817" s="38">
        <f>(S817*'"Вес" ПИР'!$B$3+X817*'"Вес" ПИР'!$B$4+AG817*'"Вес" ПИР'!$B$5+BB817*'"Вес" ПИР'!$B$6+BG817*'"Вес" ПИР'!$B$7+BI817*'"Вес" ПИР'!$B$8)/100</f>
        <v>0</v>
      </c>
    </row>
    <row r="818" spans="1:64" ht="28">
      <c r="A818" s="54"/>
      <c r="B818" s="54">
        <v>2026</v>
      </c>
      <c r="C818" s="39" t="s">
        <v>120</v>
      </c>
      <c r="D818" s="39">
        <v>395247400</v>
      </c>
      <c r="E818" s="39" t="s">
        <v>1363</v>
      </c>
      <c r="F818" s="39" t="s">
        <v>1430</v>
      </c>
      <c r="G818" s="39" t="s">
        <v>1305</v>
      </c>
      <c r="H818" s="39" t="s">
        <v>1390</v>
      </c>
      <c r="I818" s="39" t="s">
        <v>125</v>
      </c>
      <c r="J818" s="39"/>
      <c r="K818" s="39" t="s">
        <v>126</v>
      </c>
      <c r="L818" s="39"/>
      <c r="M818" s="39" t="s">
        <v>126</v>
      </c>
      <c r="N818" s="39"/>
      <c r="O818" s="39" t="s">
        <v>126</v>
      </c>
      <c r="P818" s="39"/>
      <c r="Q818" s="39" t="s">
        <v>1367</v>
      </c>
      <c r="R818" s="39"/>
      <c r="S818" s="38">
        <f>(J818*'"Вес" ПИР'!$B$13+L818*'"Вес" ПИР'!$B$14+N818*'"Вес" ПИР'!$B$15+P818*'"Вес" ПИР'!$B$16+R818*'"Вес" ПИР'!$B$17)/100</f>
        <v>0</v>
      </c>
      <c r="T818" s="39" t="s">
        <v>135</v>
      </c>
      <c r="U818" s="39"/>
      <c r="V818" s="39" t="s">
        <v>135</v>
      </c>
      <c r="W818" s="39"/>
      <c r="X818" s="72">
        <f>(U818*'"Вес" ПИР'!$B$22+W818*'"Вес" ПИР'!$B$23)/100</f>
        <v>0</v>
      </c>
      <c r="Y818" s="39"/>
      <c r="Z818" s="39"/>
      <c r="AA818" s="39"/>
      <c r="AB818" s="39"/>
      <c r="AC818" s="39"/>
      <c r="AD818" s="39"/>
      <c r="AE818" s="39"/>
      <c r="AF818" s="39"/>
      <c r="AG818" s="38">
        <f>(Z818*'"Вес" ПИР'!$B$28+AB818*'"Вес" ПИР'!$B$29+AD818*'"Вес" ПИР'!$B$30+AF818*'"Вес" ПИР'!$B$31)/100</f>
        <v>0</v>
      </c>
      <c r="AH818" s="39"/>
      <c r="AI818" s="39"/>
      <c r="AJ818" s="39" t="s">
        <v>126</v>
      </c>
      <c r="AK818" s="39"/>
      <c r="AL818" s="39"/>
      <c r="AM818" s="39"/>
      <c r="AN818" s="39"/>
      <c r="AO818" s="39"/>
      <c r="AP818" s="39" t="s">
        <v>126</v>
      </c>
      <c r="AQ818" s="39"/>
      <c r="AR818" s="39" t="s">
        <v>126</v>
      </c>
      <c r="AS818" s="39"/>
      <c r="AT818" s="39" t="s">
        <v>126</v>
      </c>
      <c r="AU818" s="39"/>
      <c r="AV818" s="39"/>
      <c r="AW818" s="39"/>
      <c r="AX818" s="39"/>
      <c r="AY818" s="39"/>
      <c r="AZ818" s="39"/>
      <c r="BA818" s="39"/>
      <c r="BB818" s="72">
        <f>(AI818*'"Вес" ПИР'!$B$36+AK818*'"Вес" ПИР'!$B$37+AM818*'"Вес" ПИР'!$B$38+AO818*'"Вес" ПИР'!$B$39+AQ818*'"Вес" ПИР'!$B$40+AS818*'"Вес" ПИР'!$B$41+AU818*'"Вес" ПИР'!$B$42+AW818*'"Вес" ПИР'!$B$43+AY818*'"Вес" ПИР'!$B$44+BA818*'"Вес" ПИР'!$B$45)/100</f>
        <v>0</v>
      </c>
      <c r="BC818" s="39" t="s">
        <v>126</v>
      </c>
      <c r="BD818" s="39"/>
      <c r="BE818" s="39" t="s">
        <v>126</v>
      </c>
      <c r="BF818" s="57"/>
      <c r="BG818" s="72">
        <f>(BD818*'"Вес" ПИР'!$B$50+BF818*'"Вес" ПИР'!$B$51)/100</f>
        <v>0</v>
      </c>
      <c r="BH818" s="39"/>
      <c r="BI818" s="72">
        <v>0</v>
      </c>
      <c r="BJ818" s="39"/>
      <c r="BK818" s="58">
        <v>46266</v>
      </c>
      <c r="BL818" s="38">
        <f>(S818*'"Вес" ПИР'!$B$3+X818*'"Вес" ПИР'!$B$4+AG818*'"Вес" ПИР'!$B$5+BB818*'"Вес" ПИР'!$B$6+BG818*'"Вес" ПИР'!$B$7+BI818*'"Вес" ПИР'!$B$8)/100</f>
        <v>0</v>
      </c>
    </row>
    <row r="819" spans="1:64" ht="28">
      <c r="A819" s="54"/>
      <c r="B819" s="54">
        <v>2026</v>
      </c>
      <c r="C819" s="39" t="s">
        <v>120</v>
      </c>
      <c r="D819" s="39">
        <v>395241300</v>
      </c>
      <c r="E819" s="39" t="s">
        <v>1363</v>
      </c>
      <c r="F819" s="39" t="s">
        <v>1430</v>
      </c>
      <c r="G819" s="39" t="s">
        <v>619</v>
      </c>
      <c r="H819" s="39" t="s">
        <v>1432</v>
      </c>
      <c r="I819" s="39" t="s">
        <v>125</v>
      </c>
      <c r="J819" s="39"/>
      <c r="K819" s="39" t="s">
        <v>126</v>
      </c>
      <c r="L819" s="39"/>
      <c r="M819" s="39" t="s">
        <v>126</v>
      </c>
      <c r="N819" s="39"/>
      <c r="O819" s="39" t="s">
        <v>126</v>
      </c>
      <c r="P819" s="39"/>
      <c r="Q819" s="39" t="s">
        <v>1367</v>
      </c>
      <c r="R819" s="39"/>
      <c r="S819" s="38">
        <f>(J819*'"Вес" ПИР'!$B$13+L819*'"Вес" ПИР'!$B$14+N819*'"Вес" ПИР'!$B$15+P819*'"Вес" ПИР'!$B$16+R819*'"Вес" ПИР'!$B$17)/100</f>
        <v>0</v>
      </c>
      <c r="T819" s="39" t="s">
        <v>135</v>
      </c>
      <c r="U819" s="39"/>
      <c r="V819" s="39" t="s">
        <v>135</v>
      </c>
      <c r="W819" s="39"/>
      <c r="X819" s="72">
        <f>(U819*'"Вес" ПИР'!$B$22+W819*'"Вес" ПИР'!$B$23)/100</f>
        <v>0</v>
      </c>
      <c r="Y819" s="39"/>
      <c r="Z819" s="39"/>
      <c r="AA819" s="39"/>
      <c r="AB819" s="39"/>
      <c r="AC819" s="39"/>
      <c r="AD819" s="39"/>
      <c r="AE819" s="39"/>
      <c r="AF819" s="39"/>
      <c r="AG819" s="38">
        <f>(Z819*'"Вес" ПИР'!$B$28+AB819*'"Вес" ПИР'!$B$29+AD819*'"Вес" ПИР'!$B$30+AF819*'"Вес" ПИР'!$B$31)/100</f>
        <v>0</v>
      </c>
      <c r="AH819" s="39"/>
      <c r="AI819" s="39"/>
      <c r="AJ819" s="39" t="s">
        <v>126</v>
      </c>
      <c r="AK819" s="39"/>
      <c r="AL819" s="39"/>
      <c r="AM819" s="39"/>
      <c r="AN819" s="39"/>
      <c r="AO819" s="39"/>
      <c r="AP819" s="39" t="s">
        <v>126</v>
      </c>
      <c r="AQ819" s="39"/>
      <c r="AR819" s="39" t="s">
        <v>126</v>
      </c>
      <c r="AS819" s="39"/>
      <c r="AT819" s="39" t="s">
        <v>126</v>
      </c>
      <c r="AU819" s="39"/>
      <c r="AV819" s="39"/>
      <c r="AW819" s="39"/>
      <c r="AX819" s="39"/>
      <c r="AY819" s="39"/>
      <c r="AZ819" s="39"/>
      <c r="BA819" s="39"/>
      <c r="BB819" s="72">
        <f>(AI819*'"Вес" ПИР'!$B$36+AK819*'"Вес" ПИР'!$B$37+AM819*'"Вес" ПИР'!$B$38+AO819*'"Вес" ПИР'!$B$39+AQ819*'"Вес" ПИР'!$B$40+AS819*'"Вес" ПИР'!$B$41+AU819*'"Вес" ПИР'!$B$42+AW819*'"Вес" ПИР'!$B$43+AY819*'"Вес" ПИР'!$B$44+BA819*'"Вес" ПИР'!$B$45)/100</f>
        <v>0</v>
      </c>
      <c r="BC819" s="39" t="s">
        <v>126</v>
      </c>
      <c r="BD819" s="39"/>
      <c r="BE819" s="39" t="s">
        <v>126</v>
      </c>
      <c r="BF819" s="57"/>
      <c r="BG819" s="72">
        <f>(BD819*'"Вес" ПИР'!$B$50+BF819*'"Вес" ПИР'!$B$51)/100</f>
        <v>0</v>
      </c>
      <c r="BH819" s="39"/>
      <c r="BI819" s="72">
        <v>0</v>
      </c>
      <c r="BJ819" s="39"/>
      <c r="BK819" s="58">
        <v>46266</v>
      </c>
      <c r="BL819" s="38">
        <f>(S819*'"Вес" ПИР'!$B$3+X819*'"Вес" ПИР'!$B$4+AG819*'"Вес" ПИР'!$B$5+BB819*'"Вес" ПИР'!$B$6+BG819*'"Вес" ПИР'!$B$7+BI819*'"Вес" ПИР'!$B$8)/100</f>
        <v>0</v>
      </c>
    </row>
    <row r="820" spans="1:64" ht="28">
      <c r="A820" s="54"/>
      <c r="B820" s="54">
        <v>2026</v>
      </c>
      <c r="C820" s="39" t="s">
        <v>120</v>
      </c>
      <c r="D820" s="39">
        <v>395231100</v>
      </c>
      <c r="E820" s="39" t="s">
        <v>1363</v>
      </c>
      <c r="F820" s="39" t="s">
        <v>1430</v>
      </c>
      <c r="G820" s="39" t="s">
        <v>1433</v>
      </c>
      <c r="H820" s="39" t="s">
        <v>1434</v>
      </c>
      <c r="I820" s="39" t="s">
        <v>125</v>
      </c>
      <c r="J820" s="39"/>
      <c r="K820" s="39" t="s">
        <v>126</v>
      </c>
      <c r="L820" s="39"/>
      <c r="M820" s="39" t="s">
        <v>126</v>
      </c>
      <c r="N820" s="39"/>
      <c r="O820" s="39" t="s">
        <v>126</v>
      </c>
      <c r="P820" s="39"/>
      <c r="Q820" s="39" t="s">
        <v>1367</v>
      </c>
      <c r="R820" s="39"/>
      <c r="S820" s="38">
        <f>(J820*'"Вес" ПИР'!$B$13+L820*'"Вес" ПИР'!$B$14+N820*'"Вес" ПИР'!$B$15+P820*'"Вес" ПИР'!$B$16+R820*'"Вес" ПИР'!$B$17)/100</f>
        <v>0</v>
      </c>
      <c r="T820" s="39" t="s">
        <v>135</v>
      </c>
      <c r="U820" s="39"/>
      <c r="V820" s="39" t="s">
        <v>135</v>
      </c>
      <c r="W820" s="39"/>
      <c r="X820" s="72">
        <f>(U820*'"Вес" ПИР'!$B$22+W820*'"Вес" ПИР'!$B$23)/100</f>
        <v>0</v>
      </c>
      <c r="Y820" s="39"/>
      <c r="Z820" s="39"/>
      <c r="AA820" s="39"/>
      <c r="AB820" s="39"/>
      <c r="AC820" s="39"/>
      <c r="AD820" s="39"/>
      <c r="AE820" s="39"/>
      <c r="AF820" s="39"/>
      <c r="AG820" s="38">
        <f>(Z820*'"Вес" ПИР'!$B$28+AB820*'"Вес" ПИР'!$B$29+AD820*'"Вес" ПИР'!$B$30+AF820*'"Вес" ПИР'!$B$31)/100</f>
        <v>0</v>
      </c>
      <c r="AH820" s="39"/>
      <c r="AI820" s="39"/>
      <c r="AJ820" s="39" t="s">
        <v>126</v>
      </c>
      <c r="AK820" s="39"/>
      <c r="AL820" s="39"/>
      <c r="AM820" s="39"/>
      <c r="AN820" s="39"/>
      <c r="AO820" s="39"/>
      <c r="AP820" s="39" t="s">
        <v>126</v>
      </c>
      <c r="AQ820" s="39"/>
      <c r="AR820" s="39" t="s">
        <v>126</v>
      </c>
      <c r="AS820" s="39"/>
      <c r="AT820" s="39" t="s">
        <v>126</v>
      </c>
      <c r="AU820" s="39"/>
      <c r="AV820" s="39"/>
      <c r="AW820" s="39"/>
      <c r="AX820" s="39"/>
      <c r="AY820" s="39"/>
      <c r="AZ820" s="39"/>
      <c r="BA820" s="39"/>
      <c r="BB820" s="72">
        <f>(AI820*'"Вес" ПИР'!$B$36+AK820*'"Вес" ПИР'!$B$37+AM820*'"Вес" ПИР'!$B$38+AO820*'"Вес" ПИР'!$B$39+AQ820*'"Вес" ПИР'!$B$40+AS820*'"Вес" ПИР'!$B$41+AU820*'"Вес" ПИР'!$B$42+AW820*'"Вес" ПИР'!$B$43+AY820*'"Вес" ПИР'!$B$44+BA820*'"Вес" ПИР'!$B$45)/100</f>
        <v>0</v>
      </c>
      <c r="BC820" s="39" t="s">
        <v>126</v>
      </c>
      <c r="BD820" s="39"/>
      <c r="BE820" s="39" t="s">
        <v>126</v>
      </c>
      <c r="BF820" s="57"/>
      <c r="BG820" s="72">
        <f>(BD820*'"Вес" ПИР'!$B$50+BF820*'"Вес" ПИР'!$B$51)/100</f>
        <v>0</v>
      </c>
      <c r="BH820" s="39"/>
      <c r="BI820" s="72">
        <v>0</v>
      </c>
      <c r="BJ820" s="39"/>
      <c r="BK820" s="58">
        <v>46266</v>
      </c>
      <c r="BL820" s="38">
        <f>(S820*'"Вес" ПИР'!$B$3+X820*'"Вес" ПИР'!$B$4+AG820*'"Вес" ПИР'!$B$5+BB820*'"Вес" ПИР'!$B$6+BG820*'"Вес" ПИР'!$B$7+BI820*'"Вес" ПИР'!$B$8)/100</f>
        <v>0</v>
      </c>
    </row>
    <row r="821" spans="1:64" ht="28">
      <c r="A821" s="54"/>
      <c r="B821" s="54">
        <v>2026</v>
      </c>
      <c r="C821" s="39" t="s">
        <v>120</v>
      </c>
      <c r="D821" s="39">
        <v>395231300</v>
      </c>
      <c r="E821" s="39" t="s">
        <v>1363</v>
      </c>
      <c r="F821" s="39" t="s">
        <v>1430</v>
      </c>
      <c r="G821" s="39" t="s">
        <v>1433</v>
      </c>
      <c r="H821" s="39" t="s">
        <v>1435</v>
      </c>
      <c r="I821" s="39" t="s">
        <v>125</v>
      </c>
      <c r="J821" s="39"/>
      <c r="K821" s="39" t="s">
        <v>126</v>
      </c>
      <c r="L821" s="39"/>
      <c r="M821" s="39" t="s">
        <v>126</v>
      </c>
      <c r="N821" s="39"/>
      <c r="O821" s="39" t="s">
        <v>126</v>
      </c>
      <c r="P821" s="39"/>
      <c r="Q821" s="39" t="s">
        <v>1367</v>
      </c>
      <c r="R821" s="39"/>
      <c r="S821" s="38">
        <f>(J821*'"Вес" ПИР'!$B$13+L821*'"Вес" ПИР'!$B$14+N821*'"Вес" ПИР'!$B$15+P821*'"Вес" ПИР'!$B$16+R821*'"Вес" ПИР'!$B$17)/100</f>
        <v>0</v>
      </c>
      <c r="T821" s="39" t="s">
        <v>135</v>
      </c>
      <c r="U821" s="39"/>
      <c r="V821" s="39" t="s">
        <v>135</v>
      </c>
      <c r="W821" s="39"/>
      <c r="X821" s="72">
        <f>(U821*'"Вес" ПИР'!$B$22+W821*'"Вес" ПИР'!$B$23)/100</f>
        <v>0</v>
      </c>
      <c r="Y821" s="39"/>
      <c r="Z821" s="39"/>
      <c r="AA821" s="39"/>
      <c r="AB821" s="39"/>
      <c r="AC821" s="39"/>
      <c r="AD821" s="39"/>
      <c r="AE821" s="39"/>
      <c r="AF821" s="39"/>
      <c r="AG821" s="38">
        <f>(Z821*'"Вес" ПИР'!$B$28+AB821*'"Вес" ПИР'!$B$29+AD821*'"Вес" ПИР'!$B$30+AF821*'"Вес" ПИР'!$B$31)/100</f>
        <v>0</v>
      </c>
      <c r="AH821" s="39"/>
      <c r="AI821" s="39"/>
      <c r="AJ821" s="39" t="s">
        <v>126</v>
      </c>
      <c r="AK821" s="39"/>
      <c r="AL821" s="39"/>
      <c r="AM821" s="39"/>
      <c r="AN821" s="39"/>
      <c r="AO821" s="39"/>
      <c r="AP821" s="39" t="s">
        <v>126</v>
      </c>
      <c r="AQ821" s="39"/>
      <c r="AR821" s="39" t="s">
        <v>126</v>
      </c>
      <c r="AS821" s="39"/>
      <c r="AT821" s="39" t="s">
        <v>126</v>
      </c>
      <c r="AU821" s="39"/>
      <c r="AV821" s="39"/>
      <c r="AW821" s="39"/>
      <c r="AX821" s="39"/>
      <c r="AY821" s="39"/>
      <c r="AZ821" s="39"/>
      <c r="BA821" s="39"/>
      <c r="BB821" s="72">
        <f>(AI821*'"Вес" ПИР'!$B$36+AK821*'"Вес" ПИР'!$B$37+AM821*'"Вес" ПИР'!$B$38+AO821*'"Вес" ПИР'!$B$39+AQ821*'"Вес" ПИР'!$B$40+AS821*'"Вес" ПИР'!$B$41+AU821*'"Вес" ПИР'!$B$42+AW821*'"Вес" ПИР'!$B$43+AY821*'"Вес" ПИР'!$B$44+BA821*'"Вес" ПИР'!$B$45)/100</f>
        <v>0</v>
      </c>
      <c r="BC821" s="39" t="s">
        <v>126</v>
      </c>
      <c r="BD821" s="39"/>
      <c r="BE821" s="39" t="s">
        <v>126</v>
      </c>
      <c r="BF821" s="57"/>
      <c r="BG821" s="72">
        <f>(BD821*'"Вес" ПИР'!$B$50+BF821*'"Вес" ПИР'!$B$51)/100</f>
        <v>0</v>
      </c>
      <c r="BH821" s="39"/>
      <c r="BI821" s="72">
        <v>0</v>
      </c>
      <c r="BJ821" s="39"/>
      <c r="BK821" s="58">
        <v>46266</v>
      </c>
      <c r="BL821" s="38">
        <f>(S821*'"Вес" ПИР'!$B$3+X821*'"Вес" ПИР'!$B$4+AG821*'"Вес" ПИР'!$B$5+BB821*'"Вес" ПИР'!$B$6+BG821*'"Вес" ПИР'!$B$7+BI821*'"Вес" ПИР'!$B$8)/100</f>
        <v>0</v>
      </c>
    </row>
    <row r="822" spans="1:64" ht="28">
      <c r="A822" s="54"/>
      <c r="B822" s="54">
        <v>2026</v>
      </c>
      <c r="C822" s="39" t="s">
        <v>120</v>
      </c>
      <c r="D822" s="39">
        <v>395267400</v>
      </c>
      <c r="E822" s="39" t="s">
        <v>1363</v>
      </c>
      <c r="F822" s="39" t="s">
        <v>1430</v>
      </c>
      <c r="G822" s="39" t="s">
        <v>821</v>
      </c>
      <c r="H822" s="39" t="s">
        <v>1266</v>
      </c>
      <c r="I822" s="39" t="s">
        <v>125</v>
      </c>
      <c r="J822" s="39"/>
      <c r="K822" s="39" t="s">
        <v>126</v>
      </c>
      <c r="L822" s="39"/>
      <c r="M822" s="39" t="s">
        <v>126</v>
      </c>
      <c r="N822" s="39"/>
      <c r="O822" s="39" t="s">
        <v>126</v>
      </c>
      <c r="P822" s="39"/>
      <c r="Q822" s="39" t="s">
        <v>1367</v>
      </c>
      <c r="R822" s="39"/>
      <c r="S822" s="38">
        <f>(J822*'"Вес" ПИР'!$B$13+L822*'"Вес" ПИР'!$B$14+N822*'"Вес" ПИР'!$B$15+P822*'"Вес" ПИР'!$B$16+R822*'"Вес" ПИР'!$B$17)/100</f>
        <v>0</v>
      </c>
      <c r="T822" s="39" t="s">
        <v>135</v>
      </c>
      <c r="U822" s="39"/>
      <c r="V822" s="39" t="s">
        <v>135</v>
      </c>
      <c r="W822" s="39"/>
      <c r="X822" s="72">
        <f>(U822*'"Вес" ПИР'!$B$22+W822*'"Вес" ПИР'!$B$23)/100</f>
        <v>0</v>
      </c>
      <c r="Y822" s="39"/>
      <c r="Z822" s="39"/>
      <c r="AA822" s="39"/>
      <c r="AB822" s="39"/>
      <c r="AC822" s="39"/>
      <c r="AD822" s="39"/>
      <c r="AE822" s="39"/>
      <c r="AF822" s="39"/>
      <c r="AG822" s="38">
        <f>(Z822*'"Вес" ПИР'!$B$28+AB822*'"Вес" ПИР'!$B$29+AD822*'"Вес" ПИР'!$B$30+AF822*'"Вес" ПИР'!$B$31)/100</f>
        <v>0</v>
      </c>
      <c r="AH822" s="39"/>
      <c r="AI822" s="39"/>
      <c r="AJ822" s="39" t="s">
        <v>126</v>
      </c>
      <c r="AK822" s="39"/>
      <c r="AL822" s="39"/>
      <c r="AM822" s="39"/>
      <c r="AN822" s="39"/>
      <c r="AO822" s="39"/>
      <c r="AP822" s="39" t="s">
        <v>126</v>
      </c>
      <c r="AQ822" s="39"/>
      <c r="AR822" s="39" t="s">
        <v>126</v>
      </c>
      <c r="AS822" s="39"/>
      <c r="AT822" s="39" t="s">
        <v>126</v>
      </c>
      <c r="AU822" s="39"/>
      <c r="AV822" s="39"/>
      <c r="AW822" s="39"/>
      <c r="AX822" s="39"/>
      <c r="AY822" s="39"/>
      <c r="AZ822" s="39"/>
      <c r="BA822" s="39"/>
      <c r="BB822" s="72">
        <f>(AI822*'"Вес" ПИР'!$B$36+AK822*'"Вес" ПИР'!$B$37+AM822*'"Вес" ПИР'!$B$38+AO822*'"Вес" ПИР'!$B$39+AQ822*'"Вес" ПИР'!$B$40+AS822*'"Вес" ПИР'!$B$41+AU822*'"Вес" ПИР'!$B$42+AW822*'"Вес" ПИР'!$B$43+AY822*'"Вес" ПИР'!$B$44+BA822*'"Вес" ПИР'!$B$45)/100</f>
        <v>0</v>
      </c>
      <c r="BC822" s="39" t="s">
        <v>126</v>
      </c>
      <c r="BD822" s="39"/>
      <c r="BE822" s="39" t="s">
        <v>126</v>
      </c>
      <c r="BF822" s="57"/>
      <c r="BG822" s="72">
        <f>(BD822*'"Вес" ПИР'!$B$50+BF822*'"Вес" ПИР'!$B$51)/100</f>
        <v>0</v>
      </c>
      <c r="BH822" s="39"/>
      <c r="BI822" s="72">
        <v>0</v>
      </c>
      <c r="BJ822" s="39"/>
      <c r="BK822" s="58">
        <v>46266</v>
      </c>
      <c r="BL822" s="38">
        <f>(S822*'"Вес" ПИР'!$B$3+X822*'"Вес" ПИР'!$B$4+AG822*'"Вес" ПИР'!$B$5+BB822*'"Вес" ПИР'!$B$6+BG822*'"Вес" ПИР'!$B$7+BI822*'"Вес" ПИР'!$B$8)/100</f>
        <v>0</v>
      </c>
    </row>
    <row r="823" spans="1:64" ht="28">
      <c r="A823" s="54"/>
      <c r="B823" s="54">
        <v>2026</v>
      </c>
      <c r="C823" s="39" t="s">
        <v>120</v>
      </c>
      <c r="D823" s="39">
        <v>395255500</v>
      </c>
      <c r="E823" s="39" t="s">
        <v>1363</v>
      </c>
      <c r="F823" s="39" t="s">
        <v>1430</v>
      </c>
      <c r="G823" s="39" t="s">
        <v>1436</v>
      </c>
      <c r="H823" s="39" t="s">
        <v>1437</v>
      </c>
      <c r="I823" s="39" t="s">
        <v>125</v>
      </c>
      <c r="J823" s="39"/>
      <c r="K823" s="39" t="s">
        <v>126</v>
      </c>
      <c r="L823" s="39"/>
      <c r="M823" s="39" t="s">
        <v>126</v>
      </c>
      <c r="N823" s="39"/>
      <c r="O823" s="39" t="s">
        <v>126</v>
      </c>
      <c r="P823" s="39"/>
      <c r="Q823" s="39" t="s">
        <v>1367</v>
      </c>
      <c r="R823" s="39"/>
      <c r="S823" s="38">
        <f>(J823*'"Вес" ПИР'!$B$13+L823*'"Вес" ПИР'!$B$14+N823*'"Вес" ПИР'!$B$15+P823*'"Вес" ПИР'!$B$16+R823*'"Вес" ПИР'!$B$17)/100</f>
        <v>0</v>
      </c>
      <c r="T823" s="39" t="s">
        <v>135</v>
      </c>
      <c r="U823" s="39"/>
      <c r="V823" s="39" t="s">
        <v>135</v>
      </c>
      <c r="W823" s="39"/>
      <c r="X823" s="72">
        <f>(U823*'"Вес" ПИР'!$B$22+W823*'"Вес" ПИР'!$B$23)/100</f>
        <v>0</v>
      </c>
      <c r="Y823" s="39"/>
      <c r="Z823" s="39"/>
      <c r="AA823" s="39"/>
      <c r="AB823" s="39"/>
      <c r="AC823" s="39"/>
      <c r="AD823" s="39"/>
      <c r="AE823" s="39"/>
      <c r="AF823" s="39"/>
      <c r="AG823" s="38">
        <f>(Z823*'"Вес" ПИР'!$B$28+AB823*'"Вес" ПИР'!$B$29+AD823*'"Вес" ПИР'!$B$30+AF823*'"Вес" ПИР'!$B$31)/100</f>
        <v>0</v>
      </c>
      <c r="AH823" s="39"/>
      <c r="AI823" s="39"/>
      <c r="AJ823" s="39" t="s">
        <v>126</v>
      </c>
      <c r="AK823" s="39"/>
      <c r="AL823" s="39"/>
      <c r="AM823" s="39"/>
      <c r="AN823" s="39"/>
      <c r="AO823" s="39"/>
      <c r="AP823" s="39" t="s">
        <v>126</v>
      </c>
      <c r="AQ823" s="39"/>
      <c r="AR823" s="39" t="s">
        <v>126</v>
      </c>
      <c r="AS823" s="39"/>
      <c r="AT823" s="39" t="s">
        <v>126</v>
      </c>
      <c r="AU823" s="39"/>
      <c r="AV823" s="39"/>
      <c r="AW823" s="39"/>
      <c r="AX823" s="39"/>
      <c r="AY823" s="39"/>
      <c r="AZ823" s="39"/>
      <c r="BA823" s="39"/>
      <c r="BB823" s="72">
        <f>(AI823*'"Вес" ПИР'!$B$36+AK823*'"Вес" ПИР'!$B$37+AM823*'"Вес" ПИР'!$B$38+AO823*'"Вес" ПИР'!$B$39+AQ823*'"Вес" ПИР'!$B$40+AS823*'"Вес" ПИР'!$B$41+AU823*'"Вес" ПИР'!$B$42+AW823*'"Вес" ПИР'!$B$43+AY823*'"Вес" ПИР'!$B$44+BA823*'"Вес" ПИР'!$B$45)/100</f>
        <v>0</v>
      </c>
      <c r="BC823" s="39" t="s">
        <v>126</v>
      </c>
      <c r="BD823" s="39"/>
      <c r="BE823" s="39" t="s">
        <v>126</v>
      </c>
      <c r="BF823" s="57"/>
      <c r="BG823" s="72">
        <f>(BD823*'"Вес" ПИР'!$B$50+BF823*'"Вес" ПИР'!$B$51)/100</f>
        <v>0</v>
      </c>
      <c r="BH823" s="39"/>
      <c r="BI823" s="72">
        <v>0</v>
      </c>
      <c r="BJ823" s="39"/>
      <c r="BK823" s="58">
        <v>46266</v>
      </c>
      <c r="BL823" s="38">
        <f>(S823*'"Вес" ПИР'!$B$3+X823*'"Вес" ПИР'!$B$4+AG823*'"Вес" ПИР'!$B$5+BB823*'"Вес" ПИР'!$B$6+BG823*'"Вес" ПИР'!$B$7+BI823*'"Вес" ПИР'!$B$8)/100</f>
        <v>0</v>
      </c>
    </row>
    <row r="824" spans="1:64" ht="28">
      <c r="A824" s="54"/>
      <c r="B824" s="54">
        <v>2026</v>
      </c>
      <c r="C824" s="39" t="s">
        <v>120</v>
      </c>
      <c r="D824" s="39">
        <v>392433100</v>
      </c>
      <c r="E824" s="39" t="s">
        <v>1363</v>
      </c>
      <c r="F824" s="39" t="s">
        <v>1373</v>
      </c>
      <c r="G824" s="39"/>
      <c r="H824" s="39" t="s">
        <v>1438</v>
      </c>
      <c r="I824" s="39" t="s">
        <v>125</v>
      </c>
      <c r="J824" s="39"/>
      <c r="K824" s="39" t="s">
        <v>126</v>
      </c>
      <c r="L824" s="39"/>
      <c r="M824" s="39" t="s">
        <v>126</v>
      </c>
      <c r="N824" s="39"/>
      <c r="O824" s="39" t="s">
        <v>126</v>
      </c>
      <c r="P824" s="39"/>
      <c r="Q824" s="39" t="s">
        <v>1367</v>
      </c>
      <c r="R824" s="39"/>
      <c r="S824" s="38">
        <f>(J824*'"Вес" ПИР'!$B$13+L824*'"Вес" ПИР'!$B$14+N824*'"Вес" ПИР'!$B$15+P824*'"Вес" ПИР'!$B$16+R824*'"Вес" ПИР'!$B$17)/100</f>
        <v>0</v>
      </c>
      <c r="T824" s="39" t="s">
        <v>135</v>
      </c>
      <c r="U824" s="39"/>
      <c r="V824" s="39" t="s">
        <v>135</v>
      </c>
      <c r="W824" s="39"/>
      <c r="X824" s="72">
        <f>(U824*'"Вес" ПИР'!$B$22+W824*'"Вес" ПИР'!$B$23)/100</f>
        <v>0</v>
      </c>
      <c r="Y824" s="39"/>
      <c r="Z824" s="39"/>
      <c r="AA824" s="39"/>
      <c r="AB824" s="39"/>
      <c r="AC824" s="39"/>
      <c r="AD824" s="39"/>
      <c r="AE824" s="39"/>
      <c r="AF824" s="39"/>
      <c r="AG824" s="38">
        <f>(Z824*'"Вес" ПИР'!$B$28+AB824*'"Вес" ПИР'!$B$29+AD824*'"Вес" ПИР'!$B$30+AF824*'"Вес" ПИР'!$B$31)/100</f>
        <v>0</v>
      </c>
      <c r="AH824" s="39"/>
      <c r="AI824" s="39"/>
      <c r="AJ824" s="39" t="s">
        <v>126</v>
      </c>
      <c r="AK824" s="39"/>
      <c r="AL824" s="39"/>
      <c r="AM824" s="39"/>
      <c r="AN824" s="39"/>
      <c r="AO824" s="39"/>
      <c r="AP824" s="39" t="s">
        <v>126</v>
      </c>
      <c r="AQ824" s="39"/>
      <c r="AR824" s="39" t="s">
        <v>126</v>
      </c>
      <c r="AS824" s="39"/>
      <c r="AT824" s="39" t="s">
        <v>126</v>
      </c>
      <c r="AU824" s="39"/>
      <c r="AV824" s="39"/>
      <c r="AW824" s="39"/>
      <c r="AX824" s="39"/>
      <c r="AY824" s="39"/>
      <c r="AZ824" s="39"/>
      <c r="BA824" s="39"/>
      <c r="BB824" s="72">
        <f>(AI824*'"Вес" ПИР'!$B$36+AK824*'"Вес" ПИР'!$B$37+AM824*'"Вес" ПИР'!$B$38+AO824*'"Вес" ПИР'!$B$39+AQ824*'"Вес" ПИР'!$B$40+AS824*'"Вес" ПИР'!$B$41+AU824*'"Вес" ПИР'!$B$42+AW824*'"Вес" ПИР'!$B$43+AY824*'"Вес" ПИР'!$B$44+BA824*'"Вес" ПИР'!$B$45)/100</f>
        <v>0</v>
      </c>
      <c r="BC824" s="39" t="s">
        <v>126</v>
      </c>
      <c r="BD824" s="39"/>
      <c r="BE824" s="39" t="s">
        <v>126</v>
      </c>
      <c r="BF824" s="57"/>
      <c r="BG824" s="72">
        <f>(BD824*'"Вес" ПИР'!$B$50+BF824*'"Вес" ПИР'!$B$51)/100</f>
        <v>0</v>
      </c>
      <c r="BH824" s="39"/>
      <c r="BI824" s="72">
        <v>0</v>
      </c>
      <c r="BJ824" s="39"/>
      <c r="BK824" s="58">
        <v>46266</v>
      </c>
      <c r="BL824" s="38">
        <f>(S824*'"Вес" ПИР'!$B$3+X824*'"Вес" ПИР'!$B$4+AG824*'"Вес" ПИР'!$B$5+BB824*'"Вес" ПИР'!$B$6+BG824*'"Вес" ПИР'!$B$7+BI824*'"Вес" ПИР'!$B$8)/100</f>
        <v>0</v>
      </c>
    </row>
    <row r="825" spans="1:64" ht="28">
      <c r="A825" s="54"/>
      <c r="B825" s="54">
        <v>2026</v>
      </c>
      <c r="C825" s="39" t="s">
        <v>120</v>
      </c>
      <c r="D825" s="39">
        <v>393243100</v>
      </c>
      <c r="E825" s="39" t="s">
        <v>1363</v>
      </c>
      <c r="F825" s="39" t="s">
        <v>1375</v>
      </c>
      <c r="G825" s="39" t="s">
        <v>1439</v>
      </c>
      <c r="H825" s="39" t="s">
        <v>1440</v>
      </c>
      <c r="I825" s="39" t="s">
        <v>125</v>
      </c>
      <c r="J825" s="39"/>
      <c r="K825" s="39" t="s">
        <v>126</v>
      </c>
      <c r="L825" s="39"/>
      <c r="M825" s="39" t="s">
        <v>126</v>
      </c>
      <c r="N825" s="39"/>
      <c r="O825" s="39" t="s">
        <v>126</v>
      </c>
      <c r="P825" s="39"/>
      <c r="Q825" s="39" t="s">
        <v>1367</v>
      </c>
      <c r="R825" s="39"/>
      <c r="S825" s="38">
        <f>(J825*'"Вес" ПИР'!$B$13+L825*'"Вес" ПИР'!$B$14+N825*'"Вес" ПИР'!$B$15+P825*'"Вес" ПИР'!$B$16+R825*'"Вес" ПИР'!$B$17)/100</f>
        <v>0</v>
      </c>
      <c r="T825" s="39" t="s">
        <v>135</v>
      </c>
      <c r="U825" s="39"/>
      <c r="V825" s="39" t="s">
        <v>135</v>
      </c>
      <c r="W825" s="39"/>
      <c r="X825" s="72">
        <f>(U825*'"Вес" ПИР'!$B$22+W825*'"Вес" ПИР'!$B$23)/100</f>
        <v>0</v>
      </c>
      <c r="Y825" s="39"/>
      <c r="Z825" s="39"/>
      <c r="AA825" s="39"/>
      <c r="AB825" s="39"/>
      <c r="AC825" s="39"/>
      <c r="AD825" s="39"/>
      <c r="AE825" s="39"/>
      <c r="AF825" s="39"/>
      <c r="AG825" s="38">
        <f>(Z825*'"Вес" ПИР'!$B$28+AB825*'"Вес" ПИР'!$B$29+AD825*'"Вес" ПИР'!$B$30+AF825*'"Вес" ПИР'!$B$31)/100</f>
        <v>0</v>
      </c>
      <c r="AH825" s="39"/>
      <c r="AI825" s="39"/>
      <c r="AJ825" s="39" t="s">
        <v>126</v>
      </c>
      <c r="AK825" s="39"/>
      <c r="AL825" s="39"/>
      <c r="AM825" s="39"/>
      <c r="AN825" s="39"/>
      <c r="AO825" s="39"/>
      <c r="AP825" s="39" t="s">
        <v>126</v>
      </c>
      <c r="AQ825" s="39"/>
      <c r="AR825" s="39" t="s">
        <v>126</v>
      </c>
      <c r="AS825" s="39"/>
      <c r="AT825" s="39" t="s">
        <v>126</v>
      </c>
      <c r="AU825" s="39"/>
      <c r="AV825" s="39"/>
      <c r="AW825" s="39"/>
      <c r="AX825" s="39"/>
      <c r="AY825" s="39"/>
      <c r="AZ825" s="39"/>
      <c r="BA825" s="39"/>
      <c r="BB825" s="72">
        <f>(AI825*'"Вес" ПИР'!$B$36+AK825*'"Вес" ПИР'!$B$37+AM825*'"Вес" ПИР'!$B$38+AO825*'"Вес" ПИР'!$B$39+AQ825*'"Вес" ПИР'!$B$40+AS825*'"Вес" ПИР'!$B$41+AU825*'"Вес" ПИР'!$B$42+AW825*'"Вес" ПИР'!$B$43+AY825*'"Вес" ПИР'!$B$44+BA825*'"Вес" ПИР'!$B$45)/100</f>
        <v>0</v>
      </c>
      <c r="BC825" s="39" t="s">
        <v>126</v>
      </c>
      <c r="BD825" s="39"/>
      <c r="BE825" s="39" t="s">
        <v>126</v>
      </c>
      <c r="BF825" s="57"/>
      <c r="BG825" s="72">
        <f>(BD825*'"Вес" ПИР'!$B$50+BF825*'"Вес" ПИР'!$B$51)/100</f>
        <v>0</v>
      </c>
      <c r="BH825" s="39"/>
      <c r="BI825" s="72">
        <v>0</v>
      </c>
      <c r="BJ825" s="39"/>
      <c r="BK825" s="58">
        <v>46266</v>
      </c>
      <c r="BL825" s="38">
        <f>(S825*'"Вес" ПИР'!$B$3+X825*'"Вес" ПИР'!$B$4+AG825*'"Вес" ПИР'!$B$5+BB825*'"Вес" ПИР'!$B$6+BG825*'"Вес" ПИР'!$B$7+BI825*'"Вес" ПИР'!$B$8)/100</f>
        <v>0</v>
      </c>
    </row>
    <row r="826" spans="1:64" ht="28">
      <c r="A826" s="54"/>
      <c r="B826" s="54">
        <v>2026</v>
      </c>
      <c r="C826" s="39" t="s">
        <v>120</v>
      </c>
      <c r="D826" s="39">
        <v>393243400</v>
      </c>
      <c r="E826" s="39" t="s">
        <v>1363</v>
      </c>
      <c r="F826" s="39" t="s">
        <v>1375</v>
      </c>
      <c r="G826" s="39" t="s">
        <v>1439</v>
      </c>
      <c r="H826" s="39" t="s">
        <v>1441</v>
      </c>
      <c r="I826" s="39" t="s">
        <v>125</v>
      </c>
      <c r="J826" s="39"/>
      <c r="K826" s="39" t="s">
        <v>126</v>
      </c>
      <c r="L826" s="39"/>
      <c r="M826" s="39" t="s">
        <v>126</v>
      </c>
      <c r="N826" s="39"/>
      <c r="O826" s="39" t="s">
        <v>126</v>
      </c>
      <c r="P826" s="39"/>
      <c r="Q826" s="39" t="s">
        <v>1367</v>
      </c>
      <c r="R826" s="39"/>
      <c r="S826" s="38">
        <f>(J826*'"Вес" ПИР'!$B$13+L826*'"Вес" ПИР'!$B$14+N826*'"Вес" ПИР'!$B$15+P826*'"Вес" ПИР'!$B$16+R826*'"Вес" ПИР'!$B$17)/100</f>
        <v>0</v>
      </c>
      <c r="T826" s="39" t="s">
        <v>135</v>
      </c>
      <c r="U826" s="39"/>
      <c r="V826" s="39" t="s">
        <v>135</v>
      </c>
      <c r="W826" s="39"/>
      <c r="X826" s="72">
        <f>(U826*'"Вес" ПИР'!$B$22+W826*'"Вес" ПИР'!$B$23)/100</f>
        <v>0</v>
      </c>
      <c r="Y826" s="39"/>
      <c r="Z826" s="39"/>
      <c r="AA826" s="39"/>
      <c r="AB826" s="39"/>
      <c r="AC826" s="39"/>
      <c r="AD826" s="39"/>
      <c r="AE826" s="39"/>
      <c r="AF826" s="39"/>
      <c r="AG826" s="38">
        <f>(Z826*'"Вес" ПИР'!$B$28+AB826*'"Вес" ПИР'!$B$29+AD826*'"Вес" ПИР'!$B$30+AF826*'"Вес" ПИР'!$B$31)/100</f>
        <v>0</v>
      </c>
      <c r="AH826" s="39"/>
      <c r="AI826" s="39"/>
      <c r="AJ826" s="39" t="s">
        <v>126</v>
      </c>
      <c r="AK826" s="39"/>
      <c r="AL826" s="39"/>
      <c r="AM826" s="39"/>
      <c r="AN826" s="39"/>
      <c r="AO826" s="39"/>
      <c r="AP826" s="39" t="s">
        <v>126</v>
      </c>
      <c r="AQ826" s="39"/>
      <c r="AR826" s="39" t="s">
        <v>126</v>
      </c>
      <c r="AS826" s="39"/>
      <c r="AT826" s="39" t="s">
        <v>126</v>
      </c>
      <c r="AU826" s="39"/>
      <c r="AV826" s="39"/>
      <c r="AW826" s="39"/>
      <c r="AX826" s="39"/>
      <c r="AY826" s="39"/>
      <c r="AZ826" s="39"/>
      <c r="BA826" s="39"/>
      <c r="BB826" s="72">
        <f>(AI826*'"Вес" ПИР'!$B$36+AK826*'"Вес" ПИР'!$B$37+AM826*'"Вес" ПИР'!$B$38+AO826*'"Вес" ПИР'!$B$39+AQ826*'"Вес" ПИР'!$B$40+AS826*'"Вес" ПИР'!$B$41+AU826*'"Вес" ПИР'!$B$42+AW826*'"Вес" ПИР'!$B$43+AY826*'"Вес" ПИР'!$B$44+BA826*'"Вес" ПИР'!$B$45)/100</f>
        <v>0</v>
      </c>
      <c r="BC826" s="39" t="s">
        <v>126</v>
      </c>
      <c r="BD826" s="39"/>
      <c r="BE826" s="39" t="s">
        <v>126</v>
      </c>
      <c r="BF826" s="57"/>
      <c r="BG826" s="72">
        <f>(BD826*'"Вес" ПИР'!$B$50+BF826*'"Вес" ПИР'!$B$51)/100</f>
        <v>0</v>
      </c>
      <c r="BH826" s="39"/>
      <c r="BI826" s="72">
        <v>0</v>
      </c>
      <c r="BJ826" s="39"/>
      <c r="BK826" s="58">
        <v>46266</v>
      </c>
      <c r="BL826" s="38">
        <f>(S826*'"Вес" ПИР'!$B$3+X826*'"Вес" ПИР'!$B$4+AG826*'"Вес" ПИР'!$B$5+BB826*'"Вес" ПИР'!$B$6+BG826*'"Вес" ПИР'!$B$7+BI826*'"Вес" ПИР'!$B$8)/100</f>
        <v>0</v>
      </c>
    </row>
    <row r="827" spans="1:64" ht="28">
      <c r="A827" s="54"/>
      <c r="B827" s="54">
        <v>2026</v>
      </c>
      <c r="C827" s="39" t="s">
        <v>120</v>
      </c>
      <c r="D827" s="39">
        <v>393259300</v>
      </c>
      <c r="E827" s="39" t="s">
        <v>1363</v>
      </c>
      <c r="F827" s="39" t="s">
        <v>1375</v>
      </c>
      <c r="G827" s="39" t="s">
        <v>1442</v>
      </c>
      <c r="H827" s="39" t="s">
        <v>1443</v>
      </c>
      <c r="I827" s="39" t="s">
        <v>125</v>
      </c>
      <c r="J827" s="39"/>
      <c r="K827" s="39" t="s">
        <v>126</v>
      </c>
      <c r="L827" s="39"/>
      <c r="M827" s="39" t="s">
        <v>126</v>
      </c>
      <c r="N827" s="39"/>
      <c r="O827" s="39" t="s">
        <v>126</v>
      </c>
      <c r="P827" s="39"/>
      <c r="Q827" s="39" t="s">
        <v>1367</v>
      </c>
      <c r="R827" s="39"/>
      <c r="S827" s="38">
        <f>(J827*'"Вес" ПИР'!$B$13+L827*'"Вес" ПИР'!$B$14+N827*'"Вес" ПИР'!$B$15+P827*'"Вес" ПИР'!$B$16+R827*'"Вес" ПИР'!$B$17)/100</f>
        <v>0</v>
      </c>
      <c r="T827" s="39" t="s">
        <v>135</v>
      </c>
      <c r="U827" s="39"/>
      <c r="V827" s="39" t="s">
        <v>135</v>
      </c>
      <c r="W827" s="39"/>
      <c r="X827" s="72">
        <f>(U827*'"Вес" ПИР'!$B$22+W827*'"Вес" ПИР'!$B$23)/100</f>
        <v>0</v>
      </c>
      <c r="Y827" s="39"/>
      <c r="Z827" s="39"/>
      <c r="AA827" s="39"/>
      <c r="AB827" s="39"/>
      <c r="AC827" s="39"/>
      <c r="AD827" s="39"/>
      <c r="AE827" s="39"/>
      <c r="AF827" s="39"/>
      <c r="AG827" s="38">
        <f>(Z827*'"Вес" ПИР'!$B$28+AB827*'"Вес" ПИР'!$B$29+AD827*'"Вес" ПИР'!$B$30+AF827*'"Вес" ПИР'!$B$31)/100</f>
        <v>0</v>
      </c>
      <c r="AH827" s="39"/>
      <c r="AI827" s="39"/>
      <c r="AJ827" s="39" t="s">
        <v>126</v>
      </c>
      <c r="AK827" s="39"/>
      <c r="AL827" s="39"/>
      <c r="AM827" s="39"/>
      <c r="AN827" s="39"/>
      <c r="AO827" s="39"/>
      <c r="AP827" s="39" t="s">
        <v>126</v>
      </c>
      <c r="AQ827" s="39"/>
      <c r="AR827" s="39" t="s">
        <v>126</v>
      </c>
      <c r="AS827" s="39"/>
      <c r="AT827" s="39" t="s">
        <v>126</v>
      </c>
      <c r="AU827" s="39"/>
      <c r="AV827" s="39"/>
      <c r="AW827" s="39"/>
      <c r="AX827" s="39"/>
      <c r="AY827" s="39"/>
      <c r="AZ827" s="39"/>
      <c r="BA827" s="39"/>
      <c r="BB827" s="72">
        <f>(AI827*'"Вес" ПИР'!$B$36+AK827*'"Вес" ПИР'!$B$37+AM827*'"Вес" ПИР'!$B$38+AO827*'"Вес" ПИР'!$B$39+AQ827*'"Вес" ПИР'!$B$40+AS827*'"Вес" ПИР'!$B$41+AU827*'"Вес" ПИР'!$B$42+AW827*'"Вес" ПИР'!$B$43+AY827*'"Вес" ПИР'!$B$44+BA827*'"Вес" ПИР'!$B$45)/100</f>
        <v>0</v>
      </c>
      <c r="BC827" s="39" t="s">
        <v>126</v>
      </c>
      <c r="BD827" s="39"/>
      <c r="BE827" s="39" t="s">
        <v>126</v>
      </c>
      <c r="BF827" s="57"/>
      <c r="BG827" s="72">
        <f>(BD827*'"Вес" ПИР'!$B$50+BF827*'"Вес" ПИР'!$B$51)/100</f>
        <v>0</v>
      </c>
      <c r="BH827" s="39"/>
      <c r="BI827" s="72">
        <v>0</v>
      </c>
      <c r="BJ827" s="39"/>
      <c r="BK827" s="58">
        <v>46266</v>
      </c>
      <c r="BL827" s="38">
        <f>(S827*'"Вес" ПИР'!$B$3+X827*'"Вес" ПИР'!$B$4+AG827*'"Вес" ПИР'!$B$5+BB827*'"Вес" ПИР'!$B$6+BG827*'"Вес" ПИР'!$B$7+BI827*'"Вес" ПИР'!$B$8)/100</f>
        <v>0</v>
      </c>
    </row>
    <row r="828" spans="1:64" ht="28">
      <c r="A828" s="54"/>
      <c r="B828" s="54">
        <v>2026</v>
      </c>
      <c r="C828" s="39" t="s">
        <v>120</v>
      </c>
      <c r="D828" s="39">
        <v>393243200</v>
      </c>
      <c r="E828" s="39" t="s">
        <v>1363</v>
      </c>
      <c r="F828" s="39" t="s">
        <v>1375</v>
      </c>
      <c r="G828" s="39" t="s">
        <v>1439</v>
      </c>
      <c r="H828" s="39" t="s">
        <v>1444</v>
      </c>
      <c r="I828" s="39" t="s">
        <v>125</v>
      </c>
      <c r="J828" s="39"/>
      <c r="K828" s="39" t="s">
        <v>126</v>
      </c>
      <c r="L828" s="39"/>
      <c r="M828" s="39" t="s">
        <v>126</v>
      </c>
      <c r="N828" s="39"/>
      <c r="O828" s="39" t="s">
        <v>126</v>
      </c>
      <c r="P828" s="39"/>
      <c r="Q828" s="39" t="s">
        <v>1367</v>
      </c>
      <c r="R828" s="39"/>
      <c r="S828" s="38">
        <f>(J828*'"Вес" ПИР'!$B$13+L828*'"Вес" ПИР'!$B$14+N828*'"Вес" ПИР'!$B$15+P828*'"Вес" ПИР'!$B$16+R828*'"Вес" ПИР'!$B$17)/100</f>
        <v>0</v>
      </c>
      <c r="T828" s="39" t="s">
        <v>135</v>
      </c>
      <c r="U828" s="39"/>
      <c r="V828" s="39" t="s">
        <v>135</v>
      </c>
      <c r="W828" s="39"/>
      <c r="X828" s="72">
        <f>(U828*'"Вес" ПИР'!$B$22+W828*'"Вес" ПИР'!$B$23)/100</f>
        <v>0</v>
      </c>
      <c r="Y828" s="39"/>
      <c r="Z828" s="39"/>
      <c r="AA828" s="39"/>
      <c r="AB828" s="39"/>
      <c r="AC828" s="39"/>
      <c r="AD828" s="39"/>
      <c r="AE828" s="39"/>
      <c r="AF828" s="39"/>
      <c r="AG828" s="38">
        <f>(Z828*'"Вес" ПИР'!$B$28+AB828*'"Вес" ПИР'!$B$29+AD828*'"Вес" ПИР'!$B$30+AF828*'"Вес" ПИР'!$B$31)/100</f>
        <v>0</v>
      </c>
      <c r="AH828" s="39"/>
      <c r="AI828" s="39"/>
      <c r="AJ828" s="39" t="s">
        <v>126</v>
      </c>
      <c r="AK828" s="39"/>
      <c r="AL828" s="39"/>
      <c r="AM828" s="39"/>
      <c r="AN828" s="39"/>
      <c r="AO828" s="39"/>
      <c r="AP828" s="39" t="s">
        <v>126</v>
      </c>
      <c r="AQ828" s="39"/>
      <c r="AR828" s="39" t="s">
        <v>126</v>
      </c>
      <c r="AS828" s="39"/>
      <c r="AT828" s="39" t="s">
        <v>126</v>
      </c>
      <c r="AU828" s="39"/>
      <c r="AV828" s="39"/>
      <c r="AW828" s="39"/>
      <c r="AX828" s="39"/>
      <c r="AY828" s="39"/>
      <c r="AZ828" s="39"/>
      <c r="BA828" s="39"/>
      <c r="BB828" s="72">
        <f>(AI828*'"Вес" ПИР'!$B$36+AK828*'"Вес" ПИР'!$B$37+AM828*'"Вес" ПИР'!$B$38+AO828*'"Вес" ПИР'!$B$39+AQ828*'"Вес" ПИР'!$B$40+AS828*'"Вес" ПИР'!$B$41+AU828*'"Вес" ПИР'!$B$42+AW828*'"Вес" ПИР'!$B$43+AY828*'"Вес" ПИР'!$B$44+BA828*'"Вес" ПИР'!$B$45)/100</f>
        <v>0</v>
      </c>
      <c r="BC828" s="39" t="s">
        <v>126</v>
      </c>
      <c r="BD828" s="39"/>
      <c r="BE828" s="39" t="s">
        <v>126</v>
      </c>
      <c r="BF828" s="57"/>
      <c r="BG828" s="72">
        <f>(BD828*'"Вес" ПИР'!$B$50+BF828*'"Вес" ПИР'!$B$51)/100</f>
        <v>0</v>
      </c>
      <c r="BH828" s="39"/>
      <c r="BI828" s="72">
        <v>0</v>
      </c>
      <c r="BJ828" s="39"/>
      <c r="BK828" s="58">
        <v>46266</v>
      </c>
      <c r="BL828" s="38">
        <f>(S828*'"Вес" ПИР'!$B$3+X828*'"Вес" ПИР'!$B$4+AG828*'"Вес" ПИР'!$B$5+BB828*'"Вес" ПИР'!$B$6+BG828*'"Вес" ПИР'!$B$7+BI828*'"Вес" ПИР'!$B$8)/100</f>
        <v>0</v>
      </c>
    </row>
    <row r="829" spans="1:64" ht="28">
      <c r="A829" s="54"/>
      <c r="B829" s="54">
        <v>2026</v>
      </c>
      <c r="C829" s="39" t="s">
        <v>120</v>
      </c>
      <c r="D829" s="39">
        <v>393243300</v>
      </c>
      <c r="E829" s="39" t="s">
        <v>1363</v>
      </c>
      <c r="F829" s="39" t="s">
        <v>1375</v>
      </c>
      <c r="G829" s="39" t="s">
        <v>1445</v>
      </c>
      <c r="H829" s="39" t="s">
        <v>1446</v>
      </c>
      <c r="I829" s="39" t="s">
        <v>125</v>
      </c>
      <c r="J829" s="39"/>
      <c r="K829" s="39" t="s">
        <v>126</v>
      </c>
      <c r="L829" s="39"/>
      <c r="M829" s="39" t="s">
        <v>126</v>
      </c>
      <c r="N829" s="39"/>
      <c r="O829" s="39" t="s">
        <v>126</v>
      </c>
      <c r="P829" s="39"/>
      <c r="Q829" s="39" t="s">
        <v>1367</v>
      </c>
      <c r="R829" s="39"/>
      <c r="S829" s="38">
        <f>(J829*'"Вес" ПИР'!$B$13+L829*'"Вес" ПИР'!$B$14+N829*'"Вес" ПИР'!$B$15+P829*'"Вес" ПИР'!$B$16+R829*'"Вес" ПИР'!$B$17)/100</f>
        <v>0</v>
      </c>
      <c r="T829" s="39" t="s">
        <v>135</v>
      </c>
      <c r="U829" s="39"/>
      <c r="V829" s="39" t="s">
        <v>135</v>
      </c>
      <c r="W829" s="39"/>
      <c r="X829" s="72">
        <f>(U829*'"Вес" ПИР'!$B$22+W829*'"Вес" ПИР'!$B$23)/100</f>
        <v>0</v>
      </c>
      <c r="Y829" s="39"/>
      <c r="Z829" s="39"/>
      <c r="AA829" s="39"/>
      <c r="AB829" s="39"/>
      <c r="AC829" s="39"/>
      <c r="AD829" s="39"/>
      <c r="AE829" s="39"/>
      <c r="AF829" s="39"/>
      <c r="AG829" s="38">
        <f>(Z829*'"Вес" ПИР'!$B$28+AB829*'"Вес" ПИР'!$B$29+AD829*'"Вес" ПИР'!$B$30+AF829*'"Вес" ПИР'!$B$31)/100</f>
        <v>0</v>
      </c>
      <c r="AH829" s="39"/>
      <c r="AI829" s="39"/>
      <c r="AJ829" s="39" t="s">
        <v>126</v>
      </c>
      <c r="AK829" s="39"/>
      <c r="AL829" s="39"/>
      <c r="AM829" s="39"/>
      <c r="AN829" s="39"/>
      <c r="AO829" s="39"/>
      <c r="AP829" s="39" t="s">
        <v>126</v>
      </c>
      <c r="AQ829" s="39"/>
      <c r="AR829" s="39" t="s">
        <v>126</v>
      </c>
      <c r="AS829" s="39"/>
      <c r="AT829" s="39" t="s">
        <v>126</v>
      </c>
      <c r="AU829" s="39"/>
      <c r="AV829" s="39"/>
      <c r="AW829" s="39"/>
      <c r="AX829" s="39"/>
      <c r="AY829" s="39"/>
      <c r="AZ829" s="39"/>
      <c r="BA829" s="39"/>
      <c r="BB829" s="72">
        <f>(AI829*'"Вес" ПИР'!$B$36+AK829*'"Вес" ПИР'!$B$37+AM829*'"Вес" ПИР'!$B$38+AO829*'"Вес" ПИР'!$B$39+AQ829*'"Вес" ПИР'!$B$40+AS829*'"Вес" ПИР'!$B$41+AU829*'"Вес" ПИР'!$B$42+AW829*'"Вес" ПИР'!$B$43+AY829*'"Вес" ПИР'!$B$44+BA829*'"Вес" ПИР'!$B$45)/100</f>
        <v>0</v>
      </c>
      <c r="BC829" s="39" t="s">
        <v>126</v>
      </c>
      <c r="BD829" s="39"/>
      <c r="BE829" s="39" t="s">
        <v>126</v>
      </c>
      <c r="BF829" s="57"/>
      <c r="BG829" s="72">
        <f>(BD829*'"Вес" ПИР'!$B$50+BF829*'"Вес" ПИР'!$B$51)/100</f>
        <v>0</v>
      </c>
      <c r="BH829" s="39"/>
      <c r="BI829" s="72">
        <v>0</v>
      </c>
      <c r="BJ829" s="39"/>
      <c r="BK829" s="58">
        <v>46266</v>
      </c>
      <c r="BL829" s="38">
        <f>(S829*'"Вес" ПИР'!$B$3+X829*'"Вес" ПИР'!$B$4+AG829*'"Вес" ПИР'!$B$5+BB829*'"Вес" ПИР'!$B$6+BG829*'"Вес" ПИР'!$B$7+BI829*'"Вес" ПИР'!$B$8)/100</f>
        <v>0</v>
      </c>
    </row>
    <row r="830" spans="1:64" ht="28">
      <c r="A830" s="54"/>
      <c r="B830" s="54">
        <v>2026</v>
      </c>
      <c r="C830" s="39" t="s">
        <v>120</v>
      </c>
      <c r="D830" s="39">
        <v>393245100</v>
      </c>
      <c r="E830" s="39" t="s">
        <v>1363</v>
      </c>
      <c r="F830" s="39" t="s">
        <v>1375</v>
      </c>
      <c r="G830" s="39" t="s">
        <v>1447</v>
      </c>
      <c r="H830" s="39" t="s">
        <v>1448</v>
      </c>
      <c r="I830" s="39" t="s">
        <v>125</v>
      </c>
      <c r="J830" s="39"/>
      <c r="K830" s="39" t="s">
        <v>126</v>
      </c>
      <c r="L830" s="39"/>
      <c r="M830" s="39" t="s">
        <v>126</v>
      </c>
      <c r="N830" s="39"/>
      <c r="O830" s="39" t="s">
        <v>126</v>
      </c>
      <c r="P830" s="39"/>
      <c r="Q830" s="39" t="s">
        <v>1367</v>
      </c>
      <c r="R830" s="39"/>
      <c r="S830" s="38">
        <f>(J830*'"Вес" ПИР'!$B$13+L830*'"Вес" ПИР'!$B$14+N830*'"Вес" ПИР'!$B$15+P830*'"Вес" ПИР'!$B$16+R830*'"Вес" ПИР'!$B$17)/100</f>
        <v>0</v>
      </c>
      <c r="T830" s="39" t="s">
        <v>135</v>
      </c>
      <c r="U830" s="39"/>
      <c r="V830" s="39" t="s">
        <v>135</v>
      </c>
      <c r="W830" s="39"/>
      <c r="X830" s="72">
        <f>(U830*'"Вес" ПИР'!$B$22+W830*'"Вес" ПИР'!$B$23)/100</f>
        <v>0</v>
      </c>
      <c r="Y830" s="39"/>
      <c r="Z830" s="39"/>
      <c r="AA830" s="39"/>
      <c r="AB830" s="39"/>
      <c r="AC830" s="39"/>
      <c r="AD830" s="39"/>
      <c r="AE830" s="39"/>
      <c r="AF830" s="39"/>
      <c r="AG830" s="38">
        <f>(Z830*'"Вес" ПИР'!$B$28+AB830*'"Вес" ПИР'!$B$29+AD830*'"Вес" ПИР'!$B$30+AF830*'"Вес" ПИР'!$B$31)/100</f>
        <v>0</v>
      </c>
      <c r="AH830" s="39"/>
      <c r="AI830" s="39"/>
      <c r="AJ830" s="39" t="s">
        <v>126</v>
      </c>
      <c r="AK830" s="39"/>
      <c r="AL830" s="39"/>
      <c r="AM830" s="39"/>
      <c r="AN830" s="39"/>
      <c r="AO830" s="39"/>
      <c r="AP830" s="39" t="s">
        <v>126</v>
      </c>
      <c r="AQ830" s="39"/>
      <c r="AR830" s="39" t="s">
        <v>126</v>
      </c>
      <c r="AS830" s="39"/>
      <c r="AT830" s="39" t="s">
        <v>126</v>
      </c>
      <c r="AU830" s="39"/>
      <c r="AV830" s="39"/>
      <c r="AW830" s="39"/>
      <c r="AX830" s="39"/>
      <c r="AY830" s="39"/>
      <c r="AZ830" s="39"/>
      <c r="BA830" s="39"/>
      <c r="BB830" s="72">
        <f>(AI830*'"Вес" ПИР'!$B$36+AK830*'"Вес" ПИР'!$B$37+AM830*'"Вес" ПИР'!$B$38+AO830*'"Вес" ПИР'!$B$39+AQ830*'"Вес" ПИР'!$B$40+AS830*'"Вес" ПИР'!$B$41+AU830*'"Вес" ПИР'!$B$42+AW830*'"Вес" ПИР'!$B$43+AY830*'"Вес" ПИР'!$B$44+BA830*'"Вес" ПИР'!$B$45)/100</f>
        <v>0</v>
      </c>
      <c r="BC830" s="39" t="s">
        <v>126</v>
      </c>
      <c r="BD830" s="39"/>
      <c r="BE830" s="39" t="s">
        <v>126</v>
      </c>
      <c r="BF830" s="57"/>
      <c r="BG830" s="72">
        <f>(BD830*'"Вес" ПИР'!$B$50+BF830*'"Вес" ПИР'!$B$51)/100</f>
        <v>0</v>
      </c>
      <c r="BH830" s="39"/>
      <c r="BI830" s="72">
        <v>0</v>
      </c>
      <c r="BJ830" s="39"/>
      <c r="BK830" s="58">
        <v>46266</v>
      </c>
      <c r="BL830" s="38">
        <f>(S830*'"Вес" ПИР'!$B$3+X830*'"Вес" ПИР'!$B$4+AG830*'"Вес" ПИР'!$B$5+BB830*'"Вес" ПИР'!$B$6+BG830*'"Вес" ПИР'!$B$7+BI830*'"Вес" ПИР'!$B$8)/100</f>
        <v>0</v>
      </c>
    </row>
    <row r="831" spans="1:64" ht="28">
      <c r="A831" s="54"/>
      <c r="B831" s="54">
        <v>2026</v>
      </c>
      <c r="C831" s="39" t="s">
        <v>120</v>
      </c>
      <c r="D831" s="39">
        <v>393631300</v>
      </c>
      <c r="E831" s="39" t="s">
        <v>1363</v>
      </c>
      <c r="F831" s="39" t="s">
        <v>1387</v>
      </c>
      <c r="G831" s="39" t="s">
        <v>1391</v>
      </c>
      <c r="H831" s="39" t="s">
        <v>855</v>
      </c>
      <c r="I831" s="39" t="s">
        <v>125</v>
      </c>
      <c r="J831" s="39"/>
      <c r="K831" s="39" t="s">
        <v>126</v>
      </c>
      <c r="L831" s="39"/>
      <c r="M831" s="39" t="s">
        <v>126</v>
      </c>
      <c r="N831" s="39"/>
      <c r="O831" s="39" t="s">
        <v>126</v>
      </c>
      <c r="P831" s="39"/>
      <c r="Q831" s="39" t="s">
        <v>1367</v>
      </c>
      <c r="R831" s="39"/>
      <c r="S831" s="38">
        <f>(J831*'"Вес" ПИР'!$B$13+L831*'"Вес" ПИР'!$B$14+N831*'"Вес" ПИР'!$B$15+P831*'"Вес" ПИР'!$B$16+R831*'"Вес" ПИР'!$B$17)/100</f>
        <v>0</v>
      </c>
      <c r="T831" s="39" t="s">
        <v>135</v>
      </c>
      <c r="U831" s="39"/>
      <c r="V831" s="39" t="s">
        <v>135</v>
      </c>
      <c r="W831" s="39"/>
      <c r="X831" s="72">
        <f>(U831*'"Вес" ПИР'!$B$22+W831*'"Вес" ПИР'!$B$23)/100</f>
        <v>0</v>
      </c>
      <c r="Y831" s="39"/>
      <c r="Z831" s="39"/>
      <c r="AA831" s="39"/>
      <c r="AB831" s="39"/>
      <c r="AC831" s="39"/>
      <c r="AD831" s="39"/>
      <c r="AE831" s="39"/>
      <c r="AF831" s="39"/>
      <c r="AG831" s="38">
        <f>(Z831*'"Вес" ПИР'!$B$28+AB831*'"Вес" ПИР'!$B$29+AD831*'"Вес" ПИР'!$B$30+AF831*'"Вес" ПИР'!$B$31)/100</f>
        <v>0</v>
      </c>
      <c r="AH831" s="39"/>
      <c r="AI831" s="39"/>
      <c r="AJ831" s="39" t="s">
        <v>126</v>
      </c>
      <c r="AK831" s="39"/>
      <c r="AL831" s="39"/>
      <c r="AM831" s="39"/>
      <c r="AN831" s="39"/>
      <c r="AO831" s="39"/>
      <c r="AP831" s="39" t="s">
        <v>126</v>
      </c>
      <c r="AQ831" s="39"/>
      <c r="AR831" s="39" t="s">
        <v>126</v>
      </c>
      <c r="AS831" s="39"/>
      <c r="AT831" s="39" t="s">
        <v>126</v>
      </c>
      <c r="AU831" s="39"/>
      <c r="AV831" s="39"/>
      <c r="AW831" s="39"/>
      <c r="AX831" s="39"/>
      <c r="AY831" s="39"/>
      <c r="AZ831" s="39"/>
      <c r="BA831" s="39"/>
      <c r="BB831" s="72">
        <f>(AI831*'"Вес" ПИР'!$B$36+AK831*'"Вес" ПИР'!$B$37+AM831*'"Вес" ПИР'!$B$38+AO831*'"Вес" ПИР'!$B$39+AQ831*'"Вес" ПИР'!$B$40+AS831*'"Вес" ПИР'!$B$41+AU831*'"Вес" ПИР'!$B$42+AW831*'"Вес" ПИР'!$B$43+AY831*'"Вес" ПИР'!$B$44+BA831*'"Вес" ПИР'!$B$45)/100</f>
        <v>0</v>
      </c>
      <c r="BC831" s="39" t="s">
        <v>126</v>
      </c>
      <c r="BD831" s="39"/>
      <c r="BE831" s="39" t="s">
        <v>126</v>
      </c>
      <c r="BF831" s="57"/>
      <c r="BG831" s="72">
        <f>(BD831*'"Вес" ПИР'!$B$50+BF831*'"Вес" ПИР'!$B$51)/100</f>
        <v>0</v>
      </c>
      <c r="BH831" s="39"/>
      <c r="BI831" s="72">
        <v>0</v>
      </c>
      <c r="BJ831" s="39"/>
      <c r="BK831" s="58">
        <v>46266</v>
      </c>
      <c r="BL831" s="38">
        <f>(S831*'"Вес" ПИР'!$B$3+X831*'"Вес" ПИР'!$B$4+AG831*'"Вес" ПИР'!$B$5+BB831*'"Вес" ПИР'!$B$6+BG831*'"Вес" ПИР'!$B$7+BI831*'"Вес" ПИР'!$B$8)/100</f>
        <v>0</v>
      </c>
    </row>
    <row r="832" spans="1:64" ht="28">
      <c r="A832" s="54"/>
      <c r="B832" s="54">
        <v>2026</v>
      </c>
      <c r="C832" s="39" t="s">
        <v>120</v>
      </c>
      <c r="D832" s="39">
        <v>393637200</v>
      </c>
      <c r="E832" s="39" t="s">
        <v>1363</v>
      </c>
      <c r="F832" s="39" t="s">
        <v>1387</v>
      </c>
      <c r="G832" s="39" t="s">
        <v>1449</v>
      </c>
      <c r="H832" s="39" t="s">
        <v>1450</v>
      </c>
      <c r="I832" s="39" t="s">
        <v>125</v>
      </c>
      <c r="J832" s="39"/>
      <c r="K832" s="39" t="s">
        <v>126</v>
      </c>
      <c r="L832" s="39"/>
      <c r="M832" s="39" t="s">
        <v>126</v>
      </c>
      <c r="N832" s="39"/>
      <c r="O832" s="39" t="s">
        <v>126</v>
      </c>
      <c r="P832" s="39"/>
      <c r="Q832" s="39" t="s">
        <v>1367</v>
      </c>
      <c r="R832" s="39"/>
      <c r="S832" s="38">
        <f>(J832*'"Вес" ПИР'!$B$13+L832*'"Вес" ПИР'!$B$14+N832*'"Вес" ПИР'!$B$15+P832*'"Вес" ПИР'!$B$16+R832*'"Вес" ПИР'!$B$17)/100</f>
        <v>0</v>
      </c>
      <c r="T832" s="39" t="s">
        <v>135</v>
      </c>
      <c r="U832" s="39"/>
      <c r="V832" s="39" t="s">
        <v>135</v>
      </c>
      <c r="W832" s="39"/>
      <c r="X832" s="72">
        <f>(U832*'"Вес" ПИР'!$B$22+W832*'"Вес" ПИР'!$B$23)/100</f>
        <v>0</v>
      </c>
      <c r="Y832" s="39"/>
      <c r="Z832" s="39"/>
      <c r="AA832" s="39"/>
      <c r="AB832" s="39"/>
      <c r="AC832" s="39"/>
      <c r="AD832" s="39"/>
      <c r="AE832" s="39"/>
      <c r="AF832" s="39"/>
      <c r="AG832" s="38">
        <f>(Z832*'"Вес" ПИР'!$B$28+AB832*'"Вес" ПИР'!$B$29+AD832*'"Вес" ПИР'!$B$30+AF832*'"Вес" ПИР'!$B$31)/100</f>
        <v>0</v>
      </c>
      <c r="AH832" s="39"/>
      <c r="AI832" s="39"/>
      <c r="AJ832" s="39" t="s">
        <v>126</v>
      </c>
      <c r="AK832" s="39"/>
      <c r="AL832" s="39"/>
      <c r="AM832" s="39"/>
      <c r="AN832" s="39"/>
      <c r="AO832" s="39"/>
      <c r="AP832" s="39" t="s">
        <v>126</v>
      </c>
      <c r="AQ832" s="39"/>
      <c r="AR832" s="39" t="s">
        <v>126</v>
      </c>
      <c r="AS832" s="39"/>
      <c r="AT832" s="39" t="s">
        <v>126</v>
      </c>
      <c r="AU832" s="39"/>
      <c r="AV832" s="39"/>
      <c r="AW832" s="39"/>
      <c r="AX832" s="39"/>
      <c r="AY832" s="39"/>
      <c r="AZ832" s="39"/>
      <c r="BA832" s="39"/>
      <c r="BB832" s="72">
        <f>(AI832*'"Вес" ПИР'!$B$36+AK832*'"Вес" ПИР'!$B$37+AM832*'"Вес" ПИР'!$B$38+AO832*'"Вес" ПИР'!$B$39+AQ832*'"Вес" ПИР'!$B$40+AS832*'"Вес" ПИР'!$B$41+AU832*'"Вес" ПИР'!$B$42+AW832*'"Вес" ПИР'!$B$43+AY832*'"Вес" ПИР'!$B$44+BA832*'"Вес" ПИР'!$B$45)/100</f>
        <v>0</v>
      </c>
      <c r="BC832" s="39" t="s">
        <v>126</v>
      </c>
      <c r="BD832" s="39"/>
      <c r="BE832" s="39" t="s">
        <v>126</v>
      </c>
      <c r="BF832" s="57"/>
      <c r="BG832" s="72">
        <f>(BD832*'"Вес" ПИР'!$B$50+BF832*'"Вес" ПИР'!$B$51)/100</f>
        <v>0</v>
      </c>
      <c r="BH832" s="39"/>
      <c r="BI832" s="72">
        <v>0</v>
      </c>
      <c r="BJ832" s="39"/>
      <c r="BK832" s="58">
        <v>46266</v>
      </c>
      <c r="BL832" s="38">
        <f>(S832*'"Вес" ПИР'!$B$3+X832*'"Вес" ПИР'!$B$4+AG832*'"Вес" ПИР'!$B$5+BB832*'"Вес" ПИР'!$B$6+BG832*'"Вес" ПИР'!$B$7+BI832*'"Вес" ПИР'!$B$8)/100</f>
        <v>0</v>
      </c>
    </row>
    <row r="833" spans="1:64" ht="28">
      <c r="A833" s="54"/>
      <c r="B833" s="54">
        <v>2026</v>
      </c>
      <c r="C833" s="39" t="s">
        <v>120</v>
      </c>
      <c r="D833" s="39">
        <v>394030300</v>
      </c>
      <c r="E833" s="39" t="s">
        <v>1363</v>
      </c>
      <c r="F833" s="39" t="s">
        <v>1398</v>
      </c>
      <c r="G833" s="39" t="s">
        <v>1451</v>
      </c>
      <c r="H833" s="39" t="s">
        <v>1452</v>
      </c>
      <c r="I833" s="39" t="s">
        <v>125</v>
      </c>
      <c r="J833" s="39"/>
      <c r="K833" s="39" t="s">
        <v>126</v>
      </c>
      <c r="L833" s="39"/>
      <c r="M833" s="39" t="s">
        <v>126</v>
      </c>
      <c r="N833" s="39"/>
      <c r="O833" s="39" t="s">
        <v>126</v>
      </c>
      <c r="P833" s="39"/>
      <c r="Q833" s="39" t="s">
        <v>1367</v>
      </c>
      <c r="R833" s="39"/>
      <c r="S833" s="38">
        <f>(J833*'"Вес" ПИР'!$B$13+L833*'"Вес" ПИР'!$B$14+N833*'"Вес" ПИР'!$B$15+P833*'"Вес" ПИР'!$B$16+R833*'"Вес" ПИР'!$B$17)/100</f>
        <v>0</v>
      </c>
      <c r="T833" s="39" t="s">
        <v>135</v>
      </c>
      <c r="U833" s="39"/>
      <c r="V833" s="39" t="s">
        <v>135</v>
      </c>
      <c r="W833" s="39"/>
      <c r="X833" s="72">
        <f>(U833*'"Вес" ПИР'!$B$22+W833*'"Вес" ПИР'!$B$23)/100</f>
        <v>0</v>
      </c>
      <c r="Y833" s="39"/>
      <c r="Z833" s="39"/>
      <c r="AA833" s="39"/>
      <c r="AB833" s="39"/>
      <c r="AC833" s="39"/>
      <c r="AD833" s="39"/>
      <c r="AE833" s="39"/>
      <c r="AF833" s="39"/>
      <c r="AG833" s="38">
        <f>(Z833*'"Вес" ПИР'!$B$28+AB833*'"Вес" ПИР'!$B$29+AD833*'"Вес" ПИР'!$B$30+AF833*'"Вес" ПИР'!$B$31)/100</f>
        <v>0</v>
      </c>
      <c r="AH833" s="39"/>
      <c r="AI833" s="39"/>
      <c r="AJ833" s="39" t="s">
        <v>126</v>
      </c>
      <c r="AK833" s="39"/>
      <c r="AL833" s="39"/>
      <c r="AM833" s="39"/>
      <c r="AN833" s="39"/>
      <c r="AO833" s="39"/>
      <c r="AP833" s="39" t="s">
        <v>126</v>
      </c>
      <c r="AQ833" s="39"/>
      <c r="AR833" s="39" t="s">
        <v>126</v>
      </c>
      <c r="AS833" s="39"/>
      <c r="AT833" s="39" t="s">
        <v>126</v>
      </c>
      <c r="AU833" s="39"/>
      <c r="AV833" s="39"/>
      <c r="AW833" s="39"/>
      <c r="AX833" s="39"/>
      <c r="AY833" s="39"/>
      <c r="AZ833" s="39"/>
      <c r="BA833" s="39"/>
      <c r="BB833" s="72">
        <f>(AI833*'"Вес" ПИР'!$B$36+AK833*'"Вес" ПИР'!$B$37+AM833*'"Вес" ПИР'!$B$38+AO833*'"Вес" ПИР'!$B$39+AQ833*'"Вес" ПИР'!$B$40+AS833*'"Вес" ПИР'!$B$41+AU833*'"Вес" ПИР'!$B$42+AW833*'"Вес" ПИР'!$B$43+AY833*'"Вес" ПИР'!$B$44+BA833*'"Вес" ПИР'!$B$45)/100</f>
        <v>0</v>
      </c>
      <c r="BC833" s="39" t="s">
        <v>126</v>
      </c>
      <c r="BD833" s="39"/>
      <c r="BE833" s="39" t="s">
        <v>126</v>
      </c>
      <c r="BF833" s="57"/>
      <c r="BG833" s="72">
        <f>(BD833*'"Вес" ПИР'!$B$50+BF833*'"Вес" ПИР'!$B$51)/100</f>
        <v>0</v>
      </c>
      <c r="BH833" s="39"/>
      <c r="BI833" s="72">
        <v>0</v>
      </c>
      <c r="BJ833" s="39"/>
      <c r="BK833" s="58">
        <v>46266</v>
      </c>
      <c r="BL833" s="38">
        <f>(S833*'"Вес" ПИР'!$B$3+X833*'"Вес" ПИР'!$B$4+AG833*'"Вес" ПИР'!$B$5+BB833*'"Вес" ПИР'!$B$6+BG833*'"Вес" ПИР'!$B$7+BI833*'"Вес" ПИР'!$B$8)/100</f>
        <v>0</v>
      </c>
    </row>
    <row r="834" spans="1:64" ht="28">
      <c r="A834" s="54"/>
      <c r="B834" s="54">
        <v>2026</v>
      </c>
      <c r="C834" s="39" t="s">
        <v>120</v>
      </c>
      <c r="D834" s="39">
        <v>394035100</v>
      </c>
      <c r="E834" s="39" t="s">
        <v>1363</v>
      </c>
      <c r="F834" s="39" t="s">
        <v>1398</v>
      </c>
      <c r="G834" s="39" t="s">
        <v>1453</v>
      </c>
      <c r="H834" s="39" t="s">
        <v>1454</v>
      </c>
      <c r="I834" s="39" t="s">
        <v>125</v>
      </c>
      <c r="J834" s="39"/>
      <c r="K834" s="39" t="s">
        <v>126</v>
      </c>
      <c r="L834" s="39"/>
      <c r="M834" s="39" t="s">
        <v>126</v>
      </c>
      <c r="N834" s="39"/>
      <c r="O834" s="39" t="s">
        <v>126</v>
      </c>
      <c r="P834" s="39"/>
      <c r="Q834" s="39" t="s">
        <v>1367</v>
      </c>
      <c r="R834" s="39"/>
      <c r="S834" s="38">
        <f>(J834*'"Вес" ПИР'!$B$13+L834*'"Вес" ПИР'!$B$14+N834*'"Вес" ПИР'!$B$15+P834*'"Вес" ПИР'!$B$16+R834*'"Вес" ПИР'!$B$17)/100</f>
        <v>0</v>
      </c>
      <c r="T834" s="39" t="s">
        <v>135</v>
      </c>
      <c r="U834" s="39"/>
      <c r="V834" s="39" t="s">
        <v>135</v>
      </c>
      <c r="W834" s="39"/>
      <c r="X834" s="72">
        <f>(U834*'"Вес" ПИР'!$B$22+W834*'"Вес" ПИР'!$B$23)/100</f>
        <v>0</v>
      </c>
      <c r="Y834" s="39"/>
      <c r="Z834" s="39"/>
      <c r="AA834" s="39"/>
      <c r="AB834" s="39"/>
      <c r="AC834" s="39"/>
      <c r="AD834" s="39"/>
      <c r="AE834" s="39"/>
      <c r="AF834" s="39"/>
      <c r="AG834" s="38">
        <f>(Z834*'"Вес" ПИР'!$B$28+AB834*'"Вес" ПИР'!$B$29+AD834*'"Вес" ПИР'!$B$30+AF834*'"Вес" ПИР'!$B$31)/100</f>
        <v>0</v>
      </c>
      <c r="AH834" s="39"/>
      <c r="AI834" s="39"/>
      <c r="AJ834" s="39" t="s">
        <v>126</v>
      </c>
      <c r="AK834" s="39"/>
      <c r="AL834" s="39"/>
      <c r="AM834" s="39"/>
      <c r="AN834" s="39"/>
      <c r="AO834" s="39"/>
      <c r="AP834" s="39" t="s">
        <v>126</v>
      </c>
      <c r="AQ834" s="39"/>
      <c r="AR834" s="39" t="s">
        <v>126</v>
      </c>
      <c r="AS834" s="39"/>
      <c r="AT834" s="39" t="s">
        <v>126</v>
      </c>
      <c r="AU834" s="39"/>
      <c r="AV834" s="39"/>
      <c r="AW834" s="39"/>
      <c r="AX834" s="39"/>
      <c r="AY834" s="39"/>
      <c r="AZ834" s="39"/>
      <c r="BA834" s="39"/>
      <c r="BB834" s="72">
        <f>(AI834*'"Вес" ПИР'!$B$36+AK834*'"Вес" ПИР'!$B$37+AM834*'"Вес" ПИР'!$B$38+AO834*'"Вес" ПИР'!$B$39+AQ834*'"Вес" ПИР'!$B$40+AS834*'"Вес" ПИР'!$B$41+AU834*'"Вес" ПИР'!$B$42+AW834*'"Вес" ПИР'!$B$43+AY834*'"Вес" ПИР'!$B$44+BA834*'"Вес" ПИР'!$B$45)/100</f>
        <v>0</v>
      </c>
      <c r="BC834" s="39" t="s">
        <v>126</v>
      </c>
      <c r="BD834" s="39"/>
      <c r="BE834" s="39" t="s">
        <v>126</v>
      </c>
      <c r="BF834" s="57"/>
      <c r="BG834" s="72">
        <f>(BD834*'"Вес" ПИР'!$B$50+BF834*'"Вес" ПИР'!$B$51)/100</f>
        <v>0</v>
      </c>
      <c r="BH834" s="39"/>
      <c r="BI834" s="72">
        <v>0</v>
      </c>
      <c r="BJ834" s="39"/>
      <c r="BK834" s="58">
        <v>46266</v>
      </c>
      <c r="BL834" s="38">
        <f>(S834*'"Вес" ПИР'!$B$3+X834*'"Вес" ПИР'!$B$4+AG834*'"Вес" ПИР'!$B$5+BB834*'"Вес" ПИР'!$B$6+BG834*'"Вес" ПИР'!$B$7+BI834*'"Вес" ПИР'!$B$8)/100</f>
        <v>0</v>
      </c>
    </row>
    <row r="835" spans="1:64" ht="28">
      <c r="A835" s="54"/>
      <c r="B835" s="54">
        <v>2026</v>
      </c>
      <c r="C835" s="39" t="s">
        <v>120</v>
      </c>
      <c r="D835" s="39">
        <v>394035500</v>
      </c>
      <c r="E835" s="39" t="s">
        <v>1363</v>
      </c>
      <c r="F835" s="39" t="s">
        <v>1398</v>
      </c>
      <c r="G835" s="39" t="s">
        <v>1453</v>
      </c>
      <c r="H835" s="39" t="s">
        <v>1455</v>
      </c>
      <c r="I835" s="39" t="s">
        <v>125</v>
      </c>
      <c r="J835" s="39"/>
      <c r="K835" s="39" t="s">
        <v>126</v>
      </c>
      <c r="L835" s="39"/>
      <c r="M835" s="39" t="s">
        <v>126</v>
      </c>
      <c r="N835" s="39"/>
      <c r="O835" s="39" t="s">
        <v>126</v>
      </c>
      <c r="P835" s="39"/>
      <c r="Q835" s="39" t="s">
        <v>1367</v>
      </c>
      <c r="R835" s="39"/>
      <c r="S835" s="38">
        <f>(J835*'"Вес" ПИР'!$B$13+L835*'"Вес" ПИР'!$B$14+N835*'"Вес" ПИР'!$B$15+P835*'"Вес" ПИР'!$B$16+R835*'"Вес" ПИР'!$B$17)/100</f>
        <v>0</v>
      </c>
      <c r="T835" s="39" t="s">
        <v>135</v>
      </c>
      <c r="U835" s="39"/>
      <c r="V835" s="39" t="s">
        <v>135</v>
      </c>
      <c r="W835" s="39"/>
      <c r="X835" s="72">
        <f>(U835*'"Вес" ПИР'!$B$22+W835*'"Вес" ПИР'!$B$23)/100</f>
        <v>0</v>
      </c>
      <c r="Y835" s="39"/>
      <c r="Z835" s="39"/>
      <c r="AA835" s="39"/>
      <c r="AB835" s="39"/>
      <c r="AC835" s="39"/>
      <c r="AD835" s="39"/>
      <c r="AE835" s="39"/>
      <c r="AF835" s="39"/>
      <c r="AG835" s="38">
        <f>(Z835*'"Вес" ПИР'!$B$28+AB835*'"Вес" ПИР'!$B$29+AD835*'"Вес" ПИР'!$B$30+AF835*'"Вес" ПИР'!$B$31)/100</f>
        <v>0</v>
      </c>
      <c r="AH835" s="39"/>
      <c r="AI835" s="39"/>
      <c r="AJ835" s="39" t="s">
        <v>126</v>
      </c>
      <c r="AK835" s="39"/>
      <c r="AL835" s="39"/>
      <c r="AM835" s="39"/>
      <c r="AN835" s="39"/>
      <c r="AO835" s="39"/>
      <c r="AP835" s="39" t="s">
        <v>126</v>
      </c>
      <c r="AQ835" s="39"/>
      <c r="AR835" s="39" t="s">
        <v>126</v>
      </c>
      <c r="AS835" s="39"/>
      <c r="AT835" s="39" t="s">
        <v>126</v>
      </c>
      <c r="AU835" s="39"/>
      <c r="AV835" s="39"/>
      <c r="AW835" s="39"/>
      <c r="AX835" s="39"/>
      <c r="AY835" s="39"/>
      <c r="AZ835" s="39"/>
      <c r="BA835" s="39"/>
      <c r="BB835" s="72">
        <f>(AI835*'"Вес" ПИР'!$B$36+AK835*'"Вес" ПИР'!$B$37+AM835*'"Вес" ПИР'!$B$38+AO835*'"Вес" ПИР'!$B$39+AQ835*'"Вес" ПИР'!$B$40+AS835*'"Вес" ПИР'!$B$41+AU835*'"Вес" ПИР'!$B$42+AW835*'"Вес" ПИР'!$B$43+AY835*'"Вес" ПИР'!$B$44+BA835*'"Вес" ПИР'!$B$45)/100</f>
        <v>0</v>
      </c>
      <c r="BC835" s="39" t="s">
        <v>126</v>
      </c>
      <c r="BD835" s="39"/>
      <c r="BE835" s="39" t="s">
        <v>126</v>
      </c>
      <c r="BF835" s="57"/>
      <c r="BG835" s="72">
        <f>(BD835*'"Вес" ПИР'!$B$50+BF835*'"Вес" ПИР'!$B$51)/100</f>
        <v>0</v>
      </c>
      <c r="BH835" s="39"/>
      <c r="BI835" s="72">
        <v>0</v>
      </c>
      <c r="BJ835" s="39"/>
      <c r="BK835" s="58">
        <v>46266</v>
      </c>
      <c r="BL835" s="38">
        <f>(S835*'"Вес" ПИР'!$B$3+X835*'"Вес" ПИР'!$B$4+AG835*'"Вес" ПИР'!$B$5+BB835*'"Вес" ПИР'!$B$6+BG835*'"Вес" ПИР'!$B$7+BI835*'"Вес" ПИР'!$B$8)/100</f>
        <v>0</v>
      </c>
    </row>
    <row r="836" spans="1:64" ht="28">
      <c r="A836" s="54"/>
      <c r="B836" s="54">
        <v>2026</v>
      </c>
      <c r="C836" s="39" t="s">
        <v>120</v>
      </c>
      <c r="D836" s="39">
        <v>394045300</v>
      </c>
      <c r="E836" s="39" t="s">
        <v>1363</v>
      </c>
      <c r="F836" s="39" t="s">
        <v>1398</v>
      </c>
      <c r="G836" s="39" t="s">
        <v>1456</v>
      </c>
      <c r="H836" s="39" t="s">
        <v>1102</v>
      </c>
      <c r="I836" s="39" t="s">
        <v>125</v>
      </c>
      <c r="J836" s="39"/>
      <c r="K836" s="39" t="s">
        <v>126</v>
      </c>
      <c r="L836" s="39"/>
      <c r="M836" s="39" t="s">
        <v>126</v>
      </c>
      <c r="N836" s="39"/>
      <c r="O836" s="39" t="s">
        <v>126</v>
      </c>
      <c r="P836" s="39"/>
      <c r="Q836" s="39" t="s">
        <v>1367</v>
      </c>
      <c r="R836" s="39"/>
      <c r="S836" s="38">
        <f>(J836*'"Вес" ПИР'!$B$13+L836*'"Вес" ПИР'!$B$14+N836*'"Вес" ПИР'!$B$15+P836*'"Вес" ПИР'!$B$16+R836*'"Вес" ПИР'!$B$17)/100</f>
        <v>0</v>
      </c>
      <c r="T836" s="39" t="s">
        <v>135</v>
      </c>
      <c r="U836" s="39"/>
      <c r="V836" s="39" t="s">
        <v>135</v>
      </c>
      <c r="W836" s="39"/>
      <c r="X836" s="72">
        <f>(U836*'"Вес" ПИР'!$B$22+W836*'"Вес" ПИР'!$B$23)/100</f>
        <v>0</v>
      </c>
      <c r="Y836" s="39"/>
      <c r="Z836" s="39"/>
      <c r="AA836" s="39"/>
      <c r="AB836" s="39"/>
      <c r="AC836" s="39"/>
      <c r="AD836" s="39"/>
      <c r="AE836" s="39"/>
      <c r="AF836" s="39"/>
      <c r="AG836" s="38">
        <f>(Z836*'"Вес" ПИР'!$B$28+AB836*'"Вес" ПИР'!$B$29+AD836*'"Вес" ПИР'!$B$30+AF836*'"Вес" ПИР'!$B$31)/100</f>
        <v>0</v>
      </c>
      <c r="AH836" s="39"/>
      <c r="AI836" s="39"/>
      <c r="AJ836" s="39" t="s">
        <v>126</v>
      </c>
      <c r="AK836" s="39"/>
      <c r="AL836" s="39"/>
      <c r="AM836" s="39"/>
      <c r="AN836" s="39"/>
      <c r="AO836" s="39"/>
      <c r="AP836" s="39" t="s">
        <v>126</v>
      </c>
      <c r="AQ836" s="39"/>
      <c r="AR836" s="39" t="s">
        <v>126</v>
      </c>
      <c r="AS836" s="39"/>
      <c r="AT836" s="39" t="s">
        <v>126</v>
      </c>
      <c r="AU836" s="39"/>
      <c r="AV836" s="39"/>
      <c r="AW836" s="39"/>
      <c r="AX836" s="39"/>
      <c r="AY836" s="39"/>
      <c r="AZ836" s="39"/>
      <c r="BA836" s="39"/>
      <c r="BB836" s="72">
        <f>(AI836*'"Вес" ПИР'!$B$36+AK836*'"Вес" ПИР'!$B$37+AM836*'"Вес" ПИР'!$B$38+AO836*'"Вес" ПИР'!$B$39+AQ836*'"Вес" ПИР'!$B$40+AS836*'"Вес" ПИР'!$B$41+AU836*'"Вес" ПИР'!$B$42+AW836*'"Вес" ПИР'!$B$43+AY836*'"Вес" ПИР'!$B$44+BA836*'"Вес" ПИР'!$B$45)/100</f>
        <v>0</v>
      </c>
      <c r="BC836" s="39" t="s">
        <v>126</v>
      </c>
      <c r="BD836" s="39"/>
      <c r="BE836" s="39" t="s">
        <v>126</v>
      </c>
      <c r="BF836" s="57"/>
      <c r="BG836" s="72">
        <f>(BD836*'"Вес" ПИР'!$B$50+BF836*'"Вес" ПИР'!$B$51)/100</f>
        <v>0</v>
      </c>
      <c r="BH836" s="39"/>
      <c r="BI836" s="72">
        <v>0</v>
      </c>
      <c r="BJ836" s="39"/>
      <c r="BK836" s="58">
        <v>46266</v>
      </c>
      <c r="BL836" s="38">
        <f>(S836*'"Вес" ПИР'!$B$3+X836*'"Вес" ПИР'!$B$4+AG836*'"Вес" ПИР'!$B$5+BB836*'"Вес" ПИР'!$B$6+BG836*'"Вес" ПИР'!$B$7+BI836*'"Вес" ПИР'!$B$8)/100</f>
        <v>0</v>
      </c>
    </row>
    <row r="837" spans="1:64" ht="28">
      <c r="A837" s="54"/>
      <c r="B837" s="54">
        <v>2026</v>
      </c>
      <c r="C837" s="39" t="s">
        <v>120</v>
      </c>
      <c r="D837" s="39">
        <v>394063100</v>
      </c>
      <c r="E837" s="39" t="s">
        <v>1363</v>
      </c>
      <c r="F837" s="39" t="s">
        <v>1398</v>
      </c>
      <c r="G837" s="39" t="s">
        <v>1380</v>
      </c>
      <c r="H837" s="39" t="s">
        <v>1381</v>
      </c>
      <c r="I837" s="39" t="s">
        <v>125</v>
      </c>
      <c r="J837" s="39"/>
      <c r="K837" s="39" t="s">
        <v>126</v>
      </c>
      <c r="L837" s="39"/>
      <c r="M837" s="39" t="s">
        <v>126</v>
      </c>
      <c r="N837" s="39"/>
      <c r="O837" s="39" t="s">
        <v>126</v>
      </c>
      <c r="P837" s="39"/>
      <c r="Q837" s="39" t="s">
        <v>1367</v>
      </c>
      <c r="R837" s="39"/>
      <c r="S837" s="38">
        <f>(J837*'"Вес" ПИР'!$B$13+L837*'"Вес" ПИР'!$B$14+N837*'"Вес" ПИР'!$B$15+P837*'"Вес" ПИР'!$B$16+R837*'"Вес" ПИР'!$B$17)/100</f>
        <v>0</v>
      </c>
      <c r="T837" s="39" t="s">
        <v>135</v>
      </c>
      <c r="U837" s="39"/>
      <c r="V837" s="39" t="s">
        <v>135</v>
      </c>
      <c r="W837" s="39"/>
      <c r="X837" s="72">
        <f>(U837*'"Вес" ПИР'!$B$22+W837*'"Вес" ПИР'!$B$23)/100</f>
        <v>0</v>
      </c>
      <c r="Y837" s="39"/>
      <c r="Z837" s="39"/>
      <c r="AA837" s="39"/>
      <c r="AB837" s="39"/>
      <c r="AC837" s="39"/>
      <c r="AD837" s="39"/>
      <c r="AE837" s="39"/>
      <c r="AF837" s="39"/>
      <c r="AG837" s="38">
        <f>(Z837*'"Вес" ПИР'!$B$28+AB837*'"Вес" ПИР'!$B$29+AD837*'"Вес" ПИР'!$B$30+AF837*'"Вес" ПИР'!$B$31)/100</f>
        <v>0</v>
      </c>
      <c r="AH837" s="39"/>
      <c r="AI837" s="39"/>
      <c r="AJ837" s="39" t="s">
        <v>126</v>
      </c>
      <c r="AK837" s="39"/>
      <c r="AL837" s="39"/>
      <c r="AM837" s="39"/>
      <c r="AN837" s="39"/>
      <c r="AO837" s="39"/>
      <c r="AP837" s="39" t="s">
        <v>126</v>
      </c>
      <c r="AQ837" s="39"/>
      <c r="AR837" s="39" t="s">
        <v>126</v>
      </c>
      <c r="AS837" s="39"/>
      <c r="AT837" s="39" t="s">
        <v>126</v>
      </c>
      <c r="AU837" s="39"/>
      <c r="AV837" s="39"/>
      <c r="AW837" s="39"/>
      <c r="AX837" s="39"/>
      <c r="AY837" s="39"/>
      <c r="AZ837" s="39"/>
      <c r="BA837" s="39"/>
      <c r="BB837" s="72">
        <f>(AI837*'"Вес" ПИР'!$B$36+AK837*'"Вес" ПИР'!$B$37+AM837*'"Вес" ПИР'!$B$38+AO837*'"Вес" ПИР'!$B$39+AQ837*'"Вес" ПИР'!$B$40+AS837*'"Вес" ПИР'!$B$41+AU837*'"Вес" ПИР'!$B$42+AW837*'"Вес" ПИР'!$B$43+AY837*'"Вес" ПИР'!$B$44+BA837*'"Вес" ПИР'!$B$45)/100</f>
        <v>0</v>
      </c>
      <c r="BC837" s="39" t="s">
        <v>126</v>
      </c>
      <c r="BD837" s="39"/>
      <c r="BE837" s="39" t="s">
        <v>126</v>
      </c>
      <c r="BF837" s="57"/>
      <c r="BG837" s="72">
        <f>(BD837*'"Вес" ПИР'!$B$50+BF837*'"Вес" ПИР'!$B$51)/100</f>
        <v>0</v>
      </c>
      <c r="BH837" s="39"/>
      <c r="BI837" s="72">
        <v>0</v>
      </c>
      <c r="BJ837" s="39"/>
      <c r="BK837" s="58">
        <v>46266</v>
      </c>
      <c r="BL837" s="38">
        <f>(S837*'"Вес" ПИР'!$B$3+X837*'"Вес" ПИР'!$B$4+AG837*'"Вес" ПИР'!$B$5+BB837*'"Вес" ПИР'!$B$6+BG837*'"Вес" ПИР'!$B$7+BI837*'"Вес" ПИР'!$B$8)/100</f>
        <v>0</v>
      </c>
    </row>
    <row r="838" spans="1:64" ht="28">
      <c r="A838" s="54"/>
      <c r="B838" s="54">
        <v>2026</v>
      </c>
      <c r="C838" s="39" t="s">
        <v>120</v>
      </c>
      <c r="D838" s="39">
        <v>394035300</v>
      </c>
      <c r="E838" s="39" t="s">
        <v>1363</v>
      </c>
      <c r="F838" s="39" t="s">
        <v>1398</v>
      </c>
      <c r="G838" s="39" t="s">
        <v>1453</v>
      </c>
      <c r="H838" s="39" t="s">
        <v>1457</v>
      </c>
      <c r="I838" s="39" t="s">
        <v>125</v>
      </c>
      <c r="J838" s="39"/>
      <c r="K838" s="39" t="s">
        <v>126</v>
      </c>
      <c r="L838" s="39"/>
      <c r="M838" s="39" t="s">
        <v>126</v>
      </c>
      <c r="N838" s="39"/>
      <c r="O838" s="39" t="s">
        <v>126</v>
      </c>
      <c r="P838" s="39"/>
      <c r="Q838" s="39" t="s">
        <v>1367</v>
      </c>
      <c r="R838" s="39"/>
      <c r="S838" s="38">
        <f>(J838*'"Вес" ПИР'!$B$13+L838*'"Вес" ПИР'!$B$14+N838*'"Вес" ПИР'!$B$15+P838*'"Вес" ПИР'!$B$16+R838*'"Вес" ПИР'!$B$17)/100</f>
        <v>0</v>
      </c>
      <c r="T838" s="39" t="s">
        <v>135</v>
      </c>
      <c r="U838" s="39"/>
      <c r="V838" s="39" t="s">
        <v>135</v>
      </c>
      <c r="W838" s="39"/>
      <c r="X838" s="72">
        <f>(U838*'"Вес" ПИР'!$B$22+W838*'"Вес" ПИР'!$B$23)/100</f>
        <v>0</v>
      </c>
      <c r="Y838" s="39"/>
      <c r="Z838" s="39"/>
      <c r="AA838" s="39"/>
      <c r="AB838" s="39"/>
      <c r="AC838" s="39"/>
      <c r="AD838" s="39"/>
      <c r="AE838" s="39"/>
      <c r="AF838" s="39"/>
      <c r="AG838" s="38">
        <f>(Z838*'"Вес" ПИР'!$B$28+AB838*'"Вес" ПИР'!$B$29+AD838*'"Вес" ПИР'!$B$30+AF838*'"Вес" ПИР'!$B$31)/100</f>
        <v>0</v>
      </c>
      <c r="AH838" s="39"/>
      <c r="AI838" s="39"/>
      <c r="AJ838" s="39" t="s">
        <v>126</v>
      </c>
      <c r="AK838" s="39"/>
      <c r="AL838" s="39"/>
      <c r="AM838" s="39"/>
      <c r="AN838" s="39"/>
      <c r="AO838" s="39"/>
      <c r="AP838" s="39" t="s">
        <v>126</v>
      </c>
      <c r="AQ838" s="39"/>
      <c r="AR838" s="39" t="s">
        <v>126</v>
      </c>
      <c r="AS838" s="39"/>
      <c r="AT838" s="39" t="s">
        <v>126</v>
      </c>
      <c r="AU838" s="39"/>
      <c r="AV838" s="39"/>
      <c r="AW838" s="39"/>
      <c r="AX838" s="39"/>
      <c r="AY838" s="39"/>
      <c r="AZ838" s="39"/>
      <c r="BA838" s="39"/>
      <c r="BB838" s="72">
        <f>(AI838*'"Вес" ПИР'!$B$36+AK838*'"Вес" ПИР'!$B$37+AM838*'"Вес" ПИР'!$B$38+AO838*'"Вес" ПИР'!$B$39+AQ838*'"Вес" ПИР'!$B$40+AS838*'"Вес" ПИР'!$B$41+AU838*'"Вес" ПИР'!$B$42+AW838*'"Вес" ПИР'!$B$43+AY838*'"Вес" ПИР'!$B$44+BA838*'"Вес" ПИР'!$B$45)/100</f>
        <v>0</v>
      </c>
      <c r="BC838" s="39" t="s">
        <v>126</v>
      </c>
      <c r="BD838" s="39"/>
      <c r="BE838" s="39" t="s">
        <v>126</v>
      </c>
      <c r="BF838" s="57"/>
      <c r="BG838" s="72">
        <f>(BD838*'"Вес" ПИР'!$B$50+BF838*'"Вес" ПИР'!$B$51)/100</f>
        <v>0</v>
      </c>
      <c r="BH838" s="39"/>
      <c r="BI838" s="72">
        <v>0</v>
      </c>
      <c r="BJ838" s="39"/>
      <c r="BK838" s="58">
        <v>46266</v>
      </c>
      <c r="BL838" s="38">
        <f>(S838*'"Вес" ПИР'!$B$3+X838*'"Вес" ПИР'!$B$4+AG838*'"Вес" ПИР'!$B$5+BB838*'"Вес" ПИР'!$B$6+BG838*'"Вес" ПИР'!$B$7+BI838*'"Вес" ПИР'!$B$8)/100</f>
        <v>0</v>
      </c>
    </row>
    <row r="839" spans="1:64" ht="28">
      <c r="A839" s="54"/>
      <c r="B839" s="54">
        <v>2026</v>
      </c>
      <c r="C839" s="39" t="s">
        <v>120</v>
      </c>
      <c r="D839" s="39">
        <v>394035400</v>
      </c>
      <c r="E839" s="39" t="s">
        <v>1363</v>
      </c>
      <c r="F839" s="39" t="s">
        <v>1398</v>
      </c>
      <c r="G839" s="39" t="s">
        <v>1453</v>
      </c>
      <c r="H839" s="39" t="s">
        <v>1458</v>
      </c>
      <c r="I839" s="39" t="s">
        <v>125</v>
      </c>
      <c r="J839" s="39"/>
      <c r="K839" s="39" t="s">
        <v>126</v>
      </c>
      <c r="L839" s="39"/>
      <c r="M839" s="39" t="s">
        <v>126</v>
      </c>
      <c r="N839" s="39"/>
      <c r="O839" s="39" t="s">
        <v>126</v>
      </c>
      <c r="P839" s="39"/>
      <c r="Q839" s="39" t="s">
        <v>1367</v>
      </c>
      <c r="R839" s="39"/>
      <c r="S839" s="38">
        <f>(J839*'"Вес" ПИР'!$B$13+L839*'"Вес" ПИР'!$B$14+N839*'"Вес" ПИР'!$B$15+P839*'"Вес" ПИР'!$B$16+R839*'"Вес" ПИР'!$B$17)/100</f>
        <v>0</v>
      </c>
      <c r="T839" s="39" t="s">
        <v>135</v>
      </c>
      <c r="U839" s="39"/>
      <c r="V839" s="39" t="s">
        <v>135</v>
      </c>
      <c r="W839" s="39"/>
      <c r="X839" s="72">
        <f>(U839*'"Вес" ПИР'!$B$22+W839*'"Вес" ПИР'!$B$23)/100</f>
        <v>0</v>
      </c>
      <c r="Y839" s="39"/>
      <c r="Z839" s="39"/>
      <c r="AA839" s="39"/>
      <c r="AB839" s="39"/>
      <c r="AC839" s="39"/>
      <c r="AD839" s="39"/>
      <c r="AE839" s="39"/>
      <c r="AF839" s="39"/>
      <c r="AG839" s="38">
        <f>(Z839*'"Вес" ПИР'!$B$28+AB839*'"Вес" ПИР'!$B$29+AD839*'"Вес" ПИР'!$B$30+AF839*'"Вес" ПИР'!$B$31)/100</f>
        <v>0</v>
      </c>
      <c r="AH839" s="39"/>
      <c r="AI839" s="39"/>
      <c r="AJ839" s="39" t="s">
        <v>126</v>
      </c>
      <c r="AK839" s="39"/>
      <c r="AL839" s="39"/>
      <c r="AM839" s="39"/>
      <c r="AN839" s="39"/>
      <c r="AO839" s="39"/>
      <c r="AP839" s="39" t="s">
        <v>126</v>
      </c>
      <c r="AQ839" s="39"/>
      <c r="AR839" s="39" t="s">
        <v>126</v>
      </c>
      <c r="AS839" s="39"/>
      <c r="AT839" s="39" t="s">
        <v>126</v>
      </c>
      <c r="AU839" s="39"/>
      <c r="AV839" s="39"/>
      <c r="AW839" s="39"/>
      <c r="AX839" s="39"/>
      <c r="AY839" s="39"/>
      <c r="AZ839" s="39"/>
      <c r="BA839" s="39"/>
      <c r="BB839" s="72">
        <f>(AI839*'"Вес" ПИР'!$B$36+AK839*'"Вес" ПИР'!$B$37+AM839*'"Вес" ПИР'!$B$38+AO839*'"Вес" ПИР'!$B$39+AQ839*'"Вес" ПИР'!$B$40+AS839*'"Вес" ПИР'!$B$41+AU839*'"Вес" ПИР'!$B$42+AW839*'"Вес" ПИР'!$B$43+AY839*'"Вес" ПИР'!$B$44+BA839*'"Вес" ПИР'!$B$45)/100</f>
        <v>0</v>
      </c>
      <c r="BC839" s="39" t="s">
        <v>126</v>
      </c>
      <c r="BD839" s="39"/>
      <c r="BE839" s="39" t="s">
        <v>126</v>
      </c>
      <c r="BF839" s="57"/>
      <c r="BG839" s="72">
        <f>(BD839*'"Вес" ПИР'!$B$50+BF839*'"Вес" ПИР'!$B$51)/100</f>
        <v>0</v>
      </c>
      <c r="BH839" s="39"/>
      <c r="BI839" s="72">
        <v>0</v>
      </c>
      <c r="BJ839" s="39"/>
      <c r="BK839" s="58">
        <v>46266</v>
      </c>
      <c r="BL839" s="38">
        <f>(S839*'"Вес" ПИР'!$B$3+X839*'"Вес" ПИР'!$B$4+AG839*'"Вес" ПИР'!$B$5+BB839*'"Вес" ПИР'!$B$6+BG839*'"Вес" ПИР'!$B$7+BI839*'"Вес" ПИР'!$B$8)/100</f>
        <v>0</v>
      </c>
    </row>
    <row r="840" spans="1:64" ht="28">
      <c r="A840" s="54"/>
      <c r="B840" s="54">
        <v>2026</v>
      </c>
      <c r="C840" s="39" t="s">
        <v>120</v>
      </c>
      <c r="D840" s="39">
        <v>394045200</v>
      </c>
      <c r="E840" s="39" t="s">
        <v>1363</v>
      </c>
      <c r="F840" s="39" t="s">
        <v>1398</v>
      </c>
      <c r="G840" s="39" t="s">
        <v>1456</v>
      </c>
      <c r="H840" s="39" t="s">
        <v>1459</v>
      </c>
      <c r="I840" s="39" t="s">
        <v>125</v>
      </c>
      <c r="J840" s="39"/>
      <c r="K840" s="39" t="s">
        <v>126</v>
      </c>
      <c r="L840" s="39"/>
      <c r="M840" s="39" t="s">
        <v>126</v>
      </c>
      <c r="N840" s="39"/>
      <c r="O840" s="39" t="s">
        <v>126</v>
      </c>
      <c r="P840" s="39"/>
      <c r="Q840" s="39" t="s">
        <v>1367</v>
      </c>
      <c r="R840" s="39"/>
      <c r="S840" s="38">
        <f>(J840*'"Вес" ПИР'!$B$13+L840*'"Вес" ПИР'!$B$14+N840*'"Вес" ПИР'!$B$15+P840*'"Вес" ПИР'!$B$16+R840*'"Вес" ПИР'!$B$17)/100</f>
        <v>0</v>
      </c>
      <c r="T840" s="39" t="s">
        <v>135</v>
      </c>
      <c r="U840" s="39"/>
      <c r="V840" s="39" t="s">
        <v>135</v>
      </c>
      <c r="W840" s="39"/>
      <c r="X840" s="72">
        <f>(U840*'"Вес" ПИР'!$B$22+W840*'"Вес" ПИР'!$B$23)/100</f>
        <v>0</v>
      </c>
      <c r="Y840" s="39"/>
      <c r="Z840" s="39"/>
      <c r="AA840" s="39"/>
      <c r="AB840" s="39"/>
      <c r="AC840" s="39"/>
      <c r="AD840" s="39"/>
      <c r="AE840" s="39"/>
      <c r="AF840" s="39"/>
      <c r="AG840" s="38">
        <f>(Z840*'"Вес" ПИР'!$B$28+AB840*'"Вес" ПИР'!$B$29+AD840*'"Вес" ПИР'!$B$30+AF840*'"Вес" ПИР'!$B$31)/100</f>
        <v>0</v>
      </c>
      <c r="AH840" s="39"/>
      <c r="AI840" s="39"/>
      <c r="AJ840" s="39" t="s">
        <v>126</v>
      </c>
      <c r="AK840" s="39"/>
      <c r="AL840" s="39"/>
      <c r="AM840" s="39"/>
      <c r="AN840" s="39"/>
      <c r="AO840" s="39"/>
      <c r="AP840" s="39" t="s">
        <v>126</v>
      </c>
      <c r="AQ840" s="39"/>
      <c r="AR840" s="39" t="s">
        <v>126</v>
      </c>
      <c r="AS840" s="39"/>
      <c r="AT840" s="39" t="s">
        <v>126</v>
      </c>
      <c r="AU840" s="39"/>
      <c r="AV840" s="39"/>
      <c r="AW840" s="39"/>
      <c r="AX840" s="39"/>
      <c r="AY840" s="39"/>
      <c r="AZ840" s="39"/>
      <c r="BA840" s="39"/>
      <c r="BB840" s="72">
        <f>(AI840*'"Вес" ПИР'!$B$36+AK840*'"Вес" ПИР'!$B$37+AM840*'"Вес" ПИР'!$B$38+AO840*'"Вес" ПИР'!$B$39+AQ840*'"Вес" ПИР'!$B$40+AS840*'"Вес" ПИР'!$B$41+AU840*'"Вес" ПИР'!$B$42+AW840*'"Вес" ПИР'!$B$43+AY840*'"Вес" ПИР'!$B$44+BA840*'"Вес" ПИР'!$B$45)/100</f>
        <v>0</v>
      </c>
      <c r="BC840" s="39" t="s">
        <v>126</v>
      </c>
      <c r="BD840" s="39"/>
      <c r="BE840" s="39" t="s">
        <v>126</v>
      </c>
      <c r="BF840" s="57"/>
      <c r="BG840" s="72">
        <f>(BD840*'"Вес" ПИР'!$B$50+BF840*'"Вес" ПИР'!$B$51)/100</f>
        <v>0</v>
      </c>
      <c r="BH840" s="39"/>
      <c r="BI840" s="72">
        <v>0</v>
      </c>
      <c r="BJ840" s="39"/>
      <c r="BK840" s="58">
        <v>46266</v>
      </c>
      <c r="BL840" s="38">
        <f>(S840*'"Вес" ПИР'!$B$3+X840*'"Вес" ПИР'!$B$4+AG840*'"Вес" ПИР'!$B$5+BB840*'"Вес" ПИР'!$B$6+BG840*'"Вес" ПИР'!$B$7+BI840*'"Вес" ПИР'!$B$8)/100</f>
        <v>0</v>
      </c>
    </row>
    <row r="841" spans="1:64" ht="28">
      <c r="A841" s="54"/>
      <c r="B841" s="54">
        <v>2026</v>
      </c>
      <c r="C841" s="39" t="s">
        <v>120</v>
      </c>
      <c r="D841" s="39">
        <v>394063300</v>
      </c>
      <c r="E841" s="39" t="s">
        <v>1363</v>
      </c>
      <c r="F841" s="39" t="s">
        <v>1398</v>
      </c>
      <c r="G841" s="39" t="s">
        <v>1380</v>
      </c>
      <c r="H841" s="39" t="s">
        <v>1460</v>
      </c>
      <c r="I841" s="39" t="s">
        <v>125</v>
      </c>
      <c r="J841" s="39"/>
      <c r="K841" s="39" t="s">
        <v>126</v>
      </c>
      <c r="L841" s="39"/>
      <c r="M841" s="39" t="s">
        <v>126</v>
      </c>
      <c r="N841" s="39"/>
      <c r="O841" s="39" t="s">
        <v>126</v>
      </c>
      <c r="P841" s="39"/>
      <c r="Q841" s="39" t="s">
        <v>1367</v>
      </c>
      <c r="R841" s="39"/>
      <c r="S841" s="38">
        <f>(J841*'"Вес" ПИР'!$B$13+L841*'"Вес" ПИР'!$B$14+N841*'"Вес" ПИР'!$B$15+P841*'"Вес" ПИР'!$B$16+R841*'"Вес" ПИР'!$B$17)/100</f>
        <v>0</v>
      </c>
      <c r="T841" s="39" t="s">
        <v>135</v>
      </c>
      <c r="U841" s="39"/>
      <c r="V841" s="39" t="s">
        <v>135</v>
      </c>
      <c r="W841" s="39"/>
      <c r="X841" s="72">
        <f>(U841*'"Вес" ПИР'!$B$22+W841*'"Вес" ПИР'!$B$23)/100</f>
        <v>0</v>
      </c>
      <c r="Y841" s="39"/>
      <c r="Z841" s="39"/>
      <c r="AA841" s="39"/>
      <c r="AB841" s="39"/>
      <c r="AC841" s="39"/>
      <c r="AD841" s="39"/>
      <c r="AE841" s="39"/>
      <c r="AF841" s="39"/>
      <c r="AG841" s="38">
        <f>(Z841*'"Вес" ПИР'!$B$28+AB841*'"Вес" ПИР'!$B$29+AD841*'"Вес" ПИР'!$B$30+AF841*'"Вес" ПИР'!$B$31)/100</f>
        <v>0</v>
      </c>
      <c r="AH841" s="39"/>
      <c r="AI841" s="39"/>
      <c r="AJ841" s="39" t="s">
        <v>126</v>
      </c>
      <c r="AK841" s="39"/>
      <c r="AL841" s="39"/>
      <c r="AM841" s="39"/>
      <c r="AN841" s="39"/>
      <c r="AO841" s="39"/>
      <c r="AP841" s="39" t="s">
        <v>126</v>
      </c>
      <c r="AQ841" s="39"/>
      <c r="AR841" s="39" t="s">
        <v>126</v>
      </c>
      <c r="AS841" s="39"/>
      <c r="AT841" s="39" t="s">
        <v>126</v>
      </c>
      <c r="AU841" s="39"/>
      <c r="AV841" s="39"/>
      <c r="AW841" s="39"/>
      <c r="AX841" s="39"/>
      <c r="AY841" s="39"/>
      <c r="AZ841" s="39"/>
      <c r="BA841" s="39"/>
      <c r="BB841" s="72">
        <f>(AI841*'"Вес" ПИР'!$B$36+AK841*'"Вес" ПИР'!$B$37+AM841*'"Вес" ПИР'!$B$38+AO841*'"Вес" ПИР'!$B$39+AQ841*'"Вес" ПИР'!$B$40+AS841*'"Вес" ПИР'!$B$41+AU841*'"Вес" ПИР'!$B$42+AW841*'"Вес" ПИР'!$B$43+AY841*'"Вес" ПИР'!$B$44+BA841*'"Вес" ПИР'!$B$45)/100</f>
        <v>0</v>
      </c>
      <c r="BC841" s="39" t="s">
        <v>126</v>
      </c>
      <c r="BD841" s="39"/>
      <c r="BE841" s="39" t="s">
        <v>126</v>
      </c>
      <c r="BF841" s="57"/>
      <c r="BG841" s="72">
        <f>(BD841*'"Вес" ПИР'!$B$50+BF841*'"Вес" ПИР'!$B$51)/100</f>
        <v>0</v>
      </c>
      <c r="BH841" s="39"/>
      <c r="BI841" s="72">
        <v>0</v>
      </c>
      <c r="BJ841" s="39"/>
      <c r="BK841" s="58">
        <v>46266</v>
      </c>
      <c r="BL841" s="38">
        <f>(S841*'"Вес" ПИР'!$B$3+X841*'"Вес" ПИР'!$B$4+AG841*'"Вес" ПИР'!$B$5+BB841*'"Вес" ПИР'!$B$6+BG841*'"Вес" ПИР'!$B$7+BI841*'"Вес" ПИР'!$B$8)/100</f>
        <v>0</v>
      </c>
    </row>
    <row r="842" spans="1:64" ht="28">
      <c r="A842" s="54"/>
      <c r="B842" s="54">
        <v>2026</v>
      </c>
      <c r="C842" s="39" t="s">
        <v>120</v>
      </c>
      <c r="D842" s="39">
        <v>394033100</v>
      </c>
      <c r="E842" s="39" t="s">
        <v>1363</v>
      </c>
      <c r="F842" s="39" t="s">
        <v>1398</v>
      </c>
      <c r="G842" s="39" t="s">
        <v>1461</v>
      </c>
      <c r="H842" s="39" t="s">
        <v>228</v>
      </c>
      <c r="I842" s="39" t="s">
        <v>125</v>
      </c>
      <c r="J842" s="39"/>
      <c r="K842" s="39" t="s">
        <v>126</v>
      </c>
      <c r="L842" s="39"/>
      <c r="M842" s="39" t="s">
        <v>126</v>
      </c>
      <c r="N842" s="39"/>
      <c r="O842" s="39" t="s">
        <v>126</v>
      </c>
      <c r="P842" s="39"/>
      <c r="Q842" s="39" t="s">
        <v>1367</v>
      </c>
      <c r="R842" s="39"/>
      <c r="S842" s="38">
        <f>(J842*'"Вес" ПИР'!$B$13+L842*'"Вес" ПИР'!$B$14+N842*'"Вес" ПИР'!$B$15+P842*'"Вес" ПИР'!$B$16+R842*'"Вес" ПИР'!$B$17)/100</f>
        <v>0</v>
      </c>
      <c r="T842" s="39" t="s">
        <v>135</v>
      </c>
      <c r="U842" s="39"/>
      <c r="V842" s="39" t="s">
        <v>135</v>
      </c>
      <c r="W842" s="39"/>
      <c r="X842" s="72">
        <f>(U842*'"Вес" ПИР'!$B$22+W842*'"Вес" ПИР'!$B$23)/100</f>
        <v>0</v>
      </c>
      <c r="Y842" s="39"/>
      <c r="Z842" s="39"/>
      <c r="AA842" s="39"/>
      <c r="AB842" s="39"/>
      <c r="AC842" s="39"/>
      <c r="AD842" s="39"/>
      <c r="AE842" s="39"/>
      <c r="AF842" s="39"/>
      <c r="AG842" s="38">
        <f>(Z842*'"Вес" ПИР'!$B$28+AB842*'"Вес" ПИР'!$B$29+AD842*'"Вес" ПИР'!$B$30+AF842*'"Вес" ПИР'!$B$31)/100</f>
        <v>0</v>
      </c>
      <c r="AH842" s="39"/>
      <c r="AI842" s="39"/>
      <c r="AJ842" s="39" t="s">
        <v>126</v>
      </c>
      <c r="AK842" s="39"/>
      <c r="AL842" s="39"/>
      <c r="AM842" s="39"/>
      <c r="AN842" s="39"/>
      <c r="AO842" s="39"/>
      <c r="AP842" s="39" t="s">
        <v>126</v>
      </c>
      <c r="AQ842" s="39"/>
      <c r="AR842" s="39" t="s">
        <v>126</v>
      </c>
      <c r="AS842" s="39"/>
      <c r="AT842" s="39" t="s">
        <v>126</v>
      </c>
      <c r="AU842" s="39"/>
      <c r="AV842" s="39"/>
      <c r="AW842" s="39"/>
      <c r="AX842" s="39"/>
      <c r="AY842" s="39"/>
      <c r="AZ842" s="39"/>
      <c r="BA842" s="39"/>
      <c r="BB842" s="72">
        <f>(AI842*'"Вес" ПИР'!$B$36+AK842*'"Вес" ПИР'!$B$37+AM842*'"Вес" ПИР'!$B$38+AO842*'"Вес" ПИР'!$B$39+AQ842*'"Вес" ПИР'!$B$40+AS842*'"Вес" ПИР'!$B$41+AU842*'"Вес" ПИР'!$B$42+AW842*'"Вес" ПИР'!$B$43+AY842*'"Вес" ПИР'!$B$44+BA842*'"Вес" ПИР'!$B$45)/100</f>
        <v>0</v>
      </c>
      <c r="BC842" s="39" t="s">
        <v>126</v>
      </c>
      <c r="BD842" s="39"/>
      <c r="BE842" s="39" t="s">
        <v>126</v>
      </c>
      <c r="BF842" s="57"/>
      <c r="BG842" s="72">
        <f>(BD842*'"Вес" ПИР'!$B$50+BF842*'"Вес" ПИР'!$B$51)/100</f>
        <v>0</v>
      </c>
      <c r="BH842" s="39"/>
      <c r="BI842" s="72">
        <v>0</v>
      </c>
      <c r="BJ842" s="39"/>
      <c r="BK842" s="58">
        <v>46266</v>
      </c>
      <c r="BL842" s="38">
        <f>(S842*'"Вес" ПИР'!$B$3+X842*'"Вес" ПИР'!$B$4+AG842*'"Вес" ПИР'!$B$5+BB842*'"Вес" ПИР'!$B$6+BG842*'"Вес" ПИР'!$B$7+BI842*'"Вес" ПИР'!$B$8)/100</f>
        <v>0</v>
      </c>
    </row>
    <row r="843" spans="1:64" ht="28">
      <c r="A843" s="54"/>
      <c r="B843" s="54">
        <v>2026</v>
      </c>
      <c r="C843" s="39" t="s">
        <v>120</v>
      </c>
      <c r="D843" s="39">
        <v>394033200</v>
      </c>
      <c r="E843" s="39" t="s">
        <v>1363</v>
      </c>
      <c r="F843" s="39" t="s">
        <v>1398</v>
      </c>
      <c r="G843" s="39" t="s">
        <v>1461</v>
      </c>
      <c r="H843" s="39" t="s">
        <v>1462</v>
      </c>
      <c r="I843" s="39" t="s">
        <v>125</v>
      </c>
      <c r="J843" s="39"/>
      <c r="K843" s="39" t="s">
        <v>126</v>
      </c>
      <c r="L843" s="39"/>
      <c r="M843" s="39" t="s">
        <v>126</v>
      </c>
      <c r="N843" s="39"/>
      <c r="O843" s="39" t="s">
        <v>126</v>
      </c>
      <c r="P843" s="39"/>
      <c r="Q843" s="39" t="s">
        <v>1367</v>
      </c>
      <c r="R843" s="39"/>
      <c r="S843" s="38">
        <f>(J843*'"Вес" ПИР'!$B$13+L843*'"Вес" ПИР'!$B$14+N843*'"Вес" ПИР'!$B$15+P843*'"Вес" ПИР'!$B$16+R843*'"Вес" ПИР'!$B$17)/100</f>
        <v>0</v>
      </c>
      <c r="T843" s="39" t="s">
        <v>135</v>
      </c>
      <c r="U843" s="39"/>
      <c r="V843" s="39" t="s">
        <v>135</v>
      </c>
      <c r="W843" s="39"/>
      <c r="X843" s="72">
        <f>(U843*'"Вес" ПИР'!$B$22+W843*'"Вес" ПИР'!$B$23)/100</f>
        <v>0</v>
      </c>
      <c r="Y843" s="39"/>
      <c r="Z843" s="39"/>
      <c r="AA843" s="39"/>
      <c r="AB843" s="39"/>
      <c r="AC843" s="39"/>
      <c r="AD843" s="39"/>
      <c r="AE843" s="39"/>
      <c r="AF843" s="39"/>
      <c r="AG843" s="38">
        <f>(Z843*'"Вес" ПИР'!$B$28+AB843*'"Вес" ПИР'!$B$29+AD843*'"Вес" ПИР'!$B$30+AF843*'"Вес" ПИР'!$B$31)/100</f>
        <v>0</v>
      </c>
      <c r="AH843" s="39"/>
      <c r="AI843" s="39"/>
      <c r="AJ843" s="39" t="s">
        <v>126</v>
      </c>
      <c r="AK843" s="39"/>
      <c r="AL843" s="39"/>
      <c r="AM843" s="39"/>
      <c r="AN843" s="39"/>
      <c r="AO843" s="39"/>
      <c r="AP843" s="39" t="s">
        <v>126</v>
      </c>
      <c r="AQ843" s="39"/>
      <c r="AR843" s="39" t="s">
        <v>126</v>
      </c>
      <c r="AS843" s="39"/>
      <c r="AT843" s="39" t="s">
        <v>126</v>
      </c>
      <c r="AU843" s="39"/>
      <c r="AV843" s="39"/>
      <c r="AW843" s="39"/>
      <c r="AX843" s="39"/>
      <c r="AY843" s="39"/>
      <c r="AZ843" s="39"/>
      <c r="BA843" s="39"/>
      <c r="BB843" s="72">
        <f>(AI843*'"Вес" ПИР'!$B$36+AK843*'"Вес" ПИР'!$B$37+AM843*'"Вес" ПИР'!$B$38+AO843*'"Вес" ПИР'!$B$39+AQ843*'"Вес" ПИР'!$B$40+AS843*'"Вес" ПИР'!$B$41+AU843*'"Вес" ПИР'!$B$42+AW843*'"Вес" ПИР'!$B$43+AY843*'"Вес" ПИР'!$B$44+BA843*'"Вес" ПИР'!$B$45)/100</f>
        <v>0</v>
      </c>
      <c r="BC843" s="39" t="s">
        <v>126</v>
      </c>
      <c r="BD843" s="39"/>
      <c r="BE843" s="39" t="s">
        <v>126</v>
      </c>
      <c r="BF843" s="57"/>
      <c r="BG843" s="72">
        <f>(BD843*'"Вес" ПИР'!$B$50+BF843*'"Вес" ПИР'!$B$51)/100</f>
        <v>0</v>
      </c>
      <c r="BH843" s="39"/>
      <c r="BI843" s="72">
        <v>0</v>
      </c>
      <c r="BJ843" s="39"/>
      <c r="BK843" s="58">
        <v>46266</v>
      </c>
      <c r="BL843" s="38">
        <f>(S843*'"Вес" ПИР'!$B$3+X843*'"Вес" ПИР'!$B$4+AG843*'"Вес" ПИР'!$B$5+BB843*'"Вес" ПИР'!$B$6+BG843*'"Вес" ПИР'!$B$7+BI843*'"Вес" ПИР'!$B$8)/100</f>
        <v>0</v>
      </c>
    </row>
    <row r="844" spans="1:64" ht="28">
      <c r="A844" s="54"/>
      <c r="B844" s="54">
        <v>2026</v>
      </c>
      <c r="C844" s="39" t="s">
        <v>120</v>
      </c>
      <c r="D844" s="39">
        <v>394059100</v>
      </c>
      <c r="E844" s="39" t="s">
        <v>1363</v>
      </c>
      <c r="F844" s="39" t="s">
        <v>1398</v>
      </c>
      <c r="G844" s="39" t="s">
        <v>181</v>
      </c>
      <c r="H844" s="39" t="s">
        <v>1463</v>
      </c>
      <c r="I844" s="39" t="s">
        <v>125</v>
      </c>
      <c r="J844" s="39"/>
      <c r="K844" s="39" t="s">
        <v>126</v>
      </c>
      <c r="L844" s="39"/>
      <c r="M844" s="39" t="s">
        <v>126</v>
      </c>
      <c r="N844" s="39"/>
      <c r="O844" s="39" t="s">
        <v>126</v>
      </c>
      <c r="P844" s="39"/>
      <c r="Q844" s="39" t="s">
        <v>1367</v>
      </c>
      <c r="R844" s="39"/>
      <c r="S844" s="38">
        <f>(J844*'"Вес" ПИР'!$B$13+L844*'"Вес" ПИР'!$B$14+N844*'"Вес" ПИР'!$B$15+P844*'"Вес" ПИР'!$B$16+R844*'"Вес" ПИР'!$B$17)/100</f>
        <v>0</v>
      </c>
      <c r="T844" s="39" t="s">
        <v>135</v>
      </c>
      <c r="U844" s="39"/>
      <c r="V844" s="39" t="s">
        <v>135</v>
      </c>
      <c r="W844" s="39"/>
      <c r="X844" s="72">
        <f>(U844*'"Вес" ПИР'!$B$22+W844*'"Вес" ПИР'!$B$23)/100</f>
        <v>0</v>
      </c>
      <c r="Y844" s="39"/>
      <c r="Z844" s="39"/>
      <c r="AA844" s="39"/>
      <c r="AB844" s="39"/>
      <c r="AC844" s="39"/>
      <c r="AD844" s="39"/>
      <c r="AE844" s="39"/>
      <c r="AF844" s="39"/>
      <c r="AG844" s="38">
        <f>(Z844*'"Вес" ПИР'!$B$28+AB844*'"Вес" ПИР'!$B$29+AD844*'"Вес" ПИР'!$B$30+AF844*'"Вес" ПИР'!$B$31)/100</f>
        <v>0</v>
      </c>
      <c r="AH844" s="39"/>
      <c r="AI844" s="39"/>
      <c r="AJ844" s="39" t="s">
        <v>126</v>
      </c>
      <c r="AK844" s="39"/>
      <c r="AL844" s="39"/>
      <c r="AM844" s="39"/>
      <c r="AN844" s="39"/>
      <c r="AO844" s="39"/>
      <c r="AP844" s="39" t="s">
        <v>126</v>
      </c>
      <c r="AQ844" s="39"/>
      <c r="AR844" s="39" t="s">
        <v>126</v>
      </c>
      <c r="AS844" s="39"/>
      <c r="AT844" s="39" t="s">
        <v>126</v>
      </c>
      <c r="AU844" s="39"/>
      <c r="AV844" s="39"/>
      <c r="AW844" s="39"/>
      <c r="AX844" s="39"/>
      <c r="AY844" s="39"/>
      <c r="AZ844" s="39"/>
      <c r="BA844" s="39"/>
      <c r="BB844" s="72">
        <f>(AI844*'"Вес" ПИР'!$B$36+AK844*'"Вес" ПИР'!$B$37+AM844*'"Вес" ПИР'!$B$38+AO844*'"Вес" ПИР'!$B$39+AQ844*'"Вес" ПИР'!$B$40+AS844*'"Вес" ПИР'!$B$41+AU844*'"Вес" ПИР'!$B$42+AW844*'"Вес" ПИР'!$B$43+AY844*'"Вес" ПИР'!$B$44+BA844*'"Вес" ПИР'!$B$45)/100</f>
        <v>0</v>
      </c>
      <c r="BC844" s="39" t="s">
        <v>126</v>
      </c>
      <c r="BD844" s="39"/>
      <c r="BE844" s="39" t="s">
        <v>126</v>
      </c>
      <c r="BF844" s="57"/>
      <c r="BG844" s="72">
        <f>(BD844*'"Вес" ПИР'!$B$50+BF844*'"Вес" ПИР'!$B$51)/100</f>
        <v>0</v>
      </c>
      <c r="BH844" s="39"/>
      <c r="BI844" s="72">
        <v>0</v>
      </c>
      <c r="BJ844" s="39"/>
      <c r="BK844" s="58">
        <v>46266</v>
      </c>
      <c r="BL844" s="38">
        <f>(S844*'"Вес" ПИР'!$B$3+X844*'"Вес" ПИР'!$B$4+AG844*'"Вес" ПИР'!$B$5+BB844*'"Вес" ПИР'!$B$6+BG844*'"Вес" ПИР'!$B$7+BI844*'"Вес" ПИР'!$B$8)/100</f>
        <v>0</v>
      </c>
    </row>
    <row r="845" spans="1:64" ht="28">
      <c r="A845" s="54"/>
      <c r="B845" s="54">
        <v>2026</v>
      </c>
      <c r="C845" s="39" t="s">
        <v>120</v>
      </c>
      <c r="D845" s="39">
        <v>394059200</v>
      </c>
      <c r="E845" s="39" t="s">
        <v>1363</v>
      </c>
      <c r="F845" s="39" t="s">
        <v>1398</v>
      </c>
      <c r="G845" s="39" t="s">
        <v>181</v>
      </c>
      <c r="H845" s="39" t="s">
        <v>1464</v>
      </c>
      <c r="I845" s="39" t="s">
        <v>125</v>
      </c>
      <c r="J845" s="39"/>
      <c r="K845" s="39" t="s">
        <v>126</v>
      </c>
      <c r="L845" s="39"/>
      <c r="M845" s="39" t="s">
        <v>126</v>
      </c>
      <c r="N845" s="39"/>
      <c r="O845" s="39" t="s">
        <v>126</v>
      </c>
      <c r="P845" s="39"/>
      <c r="Q845" s="39" t="s">
        <v>1367</v>
      </c>
      <c r="R845" s="39"/>
      <c r="S845" s="38">
        <f>(J845*'"Вес" ПИР'!$B$13+L845*'"Вес" ПИР'!$B$14+N845*'"Вес" ПИР'!$B$15+P845*'"Вес" ПИР'!$B$16+R845*'"Вес" ПИР'!$B$17)/100</f>
        <v>0</v>
      </c>
      <c r="T845" s="39" t="s">
        <v>135</v>
      </c>
      <c r="U845" s="39"/>
      <c r="V845" s="39" t="s">
        <v>135</v>
      </c>
      <c r="W845" s="39"/>
      <c r="X845" s="72">
        <f>(U845*'"Вес" ПИР'!$B$22+W845*'"Вес" ПИР'!$B$23)/100</f>
        <v>0</v>
      </c>
      <c r="Y845" s="39"/>
      <c r="Z845" s="39"/>
      <c r="AA845" s="39"/>
      <c r="AB845" s="39"/>
      <c r="AC845" s="39"/>
      <c r="AD845" s="39"/>
      <c r="AE845" s="39"/>
      <c r="AF845" s="39"/>
      <c r="AG845" s="38">
        <f>(Z845*'"Вес" ПИР'!$B$28+AB845*'"Вес" ПИР'!$B$29+AD845*'"Вес" ПИР'!$B$30+AF845*'"Вес" ПИР'!$B$31)/100</f>
        <v>0</v>
      </c>
      <c r="AH845" s="39"/>
      <c r="AI845" s="39"/>
      <c r="AJ845" s="39" t="s">
        <v>126</v>
      </c>
      <c r="AK845" s="39"/>
      <c r="AL845" s="39"/>
      <c r="AM845" s="39"/>
      <c r="AN845" s="39"/>
      <c r="AO845" s="39"/>
      <c r="AP845" s="39" t="s">
        <v>126</v>
      </c>
      <c r="AQ845" s="39"/>
      <c r="AR845" s="39" t="s">
        <v>126</v>
      </c>
      <c r="AS845" s="39"/>
      <c r="AT845" s="39" t="s">
        <v>126</v>
      </c>
      <c r="AU845" s="39"/>
      <c r="AV845" s="39"/>
      <c r="AW845" s="39"/>
      <c r="AX845" s="39"/>
      <c r="AY845" s="39"/>
      <c r="AZ845" s="39"/>
      <c r="BA845" s="39"/>
      <c r="BB845" s="72">
        <f>(AI845*'"Вес" ПИР'!$B$36+AK845*'"Вес" ПИР'!$B$37+AM845*'"Вес" ПИР'!$B$38+AO845*'"Вес" ПИР'!$B$39+AQ845*'"Вес" ПИР'!$B$40+AS845*'"Вес" ПИР'!$B$41+AU845*'"Вес" ПИР'!$B$42+AW845*'"Вес" ПИР'!$B$43+AY845*'"Вес" ПИР'!$B$44+BA845*'"Вес" ПИР'!$B$45)/100</f>
        <v>0</v>
      </c>
      <c r="BC845" s="39" t="s">
        <v>126</v>
      </c>
      <c r="BD845" s="39"/>
      <c r="BE845" s="39" t="s">
        <v>126</v>
      </c>
      <c r="BF845" s="57"/>
      <c r="BG845" s="72">
        <f>(BD845*'"Вес" ПИР'!$B$50+BF845*'"Вес" ПИР'!$B$51)/100</f>
        <v>0</v>
      </c>
      <c r="BH845" s="39"/>
      <c r="BI845" s="72">
        <v>0</v>
      </c>
      <c r="BJ845" s="39"/>
      <c r="BK845" s="58">
        <v>46266</v>
      </c>
      <c r="BL845" s="38">
        <f>(S845*'"Вес" ПИР'!$B$3+X845*'"Вес" ПИР'!$B$4+AG845*'"Вес" ПИР'!$B$5+BB845*'"Вес" ПИР'!$B$6+BG845*'"Вес" ПИР'!$B$7+BI845*'"Вес" ПИР'!$B$8)/100</f>
        <v>0</v>
      </c>
    </row>
    <row r="846" spans="1:64" ht="28">
      <c r="A846" s="54"/>
      <c r="B846" s="54">
        <v>2026</v>
      </c>
      <c r="C846" s="39" t="s">
        <v>120</v>
      </c>
      <c r="D846" s="39">
        <v>395049100</v>
      </c>
      <c r="E846" s="39" t="s">
        <v>1363</v>
      </c>
      <c r="F846" s="39" t="s">
        <v>1425</v>
      </c>
      <c r="G846" s="39" t="s">
        <v>1465</v>
      </c>
      <c r="H846" s="39" t="s">
        <v>1466</v>
      </c>
      <c r="I846" s="39" t="s">
        <v>125</v>
      </c>
      <c r="J846" s="39"/>
      <c r="K846" s="39" t="s">
        <v>126</v>
      </c>
      <c r="L846" s="39"/>
      <c r="M846" s="39" t="s">
        <v>126</v>
      </c>
      <c r="N846" s="39"/>
      <c r="O846" s="39" t="s">
        <v>126</v>
      </c>
      <c r="P846" s="39"/>
      <c r="Q846" s="39" t="s">
        <v>1367</v>
      </c>
      <c r="R846" s="39"/>
      <c r="S846" s="38">
        <f>(J846*'"Вес" ПИР'!$B$13+L846*'"Вес" ПИР'!$B$14+N846*'"Вес" ПИР'!$B$15+P846*'"Вес" ПИР'!$B$16+R846*'"Вес" ПИР'!$B$17)/100</f>
        <v>0</v>
      </c>
      <c r="T846" s="39" t="s">
        <v>135</v>
      </c>
      <c r="U846" s="39"/>
      <c r="V846" s="39" t="s">
        <v>135</v>
      </c>
      <c r="W846" s="39"/>
      <c r="X846" s="72">
        <f>(U846*'"Вес" ПИР'!$B$22+W846*'"Вес" ПИР'!$B$23)/100</f>
        <v>0</v>
      </c>
      <c r="Y846" s="39"/>
      <c r="Z846" s="39"/>
      <c r="AA846" s="39"/>
      <c r="AB846" s="39"/>
      <c r="AC846" s="39"/>
      <c r="AD846" s="39"/>
      <c r="AE846" s="39"/>
      <c r="AF846" s="39"/>
      <c r="AG846" s="38">
        <f>(Z846*'"Вес" ПИР'!$B$28+AB846*'"Вес" ПИР'!$B$29+AD846*'"Вес" ПИР'!$B$30+AF846*'"Вес" ПИР'!$B$31)/100</f>
        <v>0</v>
      </c>
      <c r="AH846" s="39"/>
      <c r="AI846" s="39"/>
      <c r="AJ846" s="39" t="s">
        <v>126</v>
      </c>
      <c r="AK846" s="39"/>
      <c r="AL846" s="39"/>
      <c r="AM846" s="39"/>
      <c r="AN846" s="39"/>
      <c r="AO846" s="39"/>
      <c r="AP846" s="39" t="s">
        <v>126</v>
      </c>
      <c r="AQ846" s="39"/>
      <c r="AR846" s="39" t="s">
        <v>126</v>
      </c>
      <c r="AS846" s="39"/>
      <c r="AT846" s="39" t="s">
        <v>126</v>
      </c>
      <c r="AU846" s="39"/>
      <c r="AV846" s="39"/>
      <c r="AW846" s="39"/>
      <c r="AX846" s="39"/>
      <c r="AY846" s="39"/>
      <c r="AZ846" s="39"/>
      <c r="BA846" s="39"/>
      <c r="BB846" s="72">
        <f>(AI846*'"Вес" ПИР'!$B$36+AK846*'"Вес" ПИР'!$B$37+AM846*'"Вес" ПИР'!$B$38+AO846*'"Вес" ПИР'!$B$39+AQ846*'"Вес" ПИР'!$B$40+AS846*'"Вес" ПИР'!$B$41+AU846*'"Вес" ПИР'!$B$42+AW846*'"Вес" ПИР'!$B$43+AY846*'"Вес" ПИР'!$B$44+BA846*'"Вес" ПИР'!$B$45)/100</f>
        <v>0</v>
      </c>
      <c r="BC846" s="39" t="s">
        <v>126</v>
      </c>
      <c r="BD846" s="39"/>
      <c r="BE846" s="39" t="s">
        <v>126</v>
      </c>
      <c r="BF846" s="57"/>
      <c r="BG846" s="72">
        <f>(BD846*'"Вес" ПИР'!$B$50+BF846*'"Вес" ПИР'!$B$51)/100</f>
        <v>0</v>
      </c>
      <c r="BH846" s="39"/>
      <c r="BI846" s="72">
        <v>0</v>
      </c>
      <c r="BJ846" s="39"/>
      <c r="BK846" s="58">
        <v>46266</v>
      </c>
      <c r="BL846" s="38">
        <f>(S846*'"Вес" ПИР'!$B$3+X846*'"Вес" ПИР'!$B$4+AG846*'"Вес" ПИР'!$B$5+BB846*'"Вес" ПИР'!$B$6+BG846*'"Вес" ПИР'!$B$7+BI846*'"Вес" ПИР'!$B$8)/100</f>
        <v>0</v>
      </c>
    </row>
    <row r="847" spans="1:64" ht="28">
      <c r="A847" s="54"/>
      <c r="B847" s="54">
        <v>2026</v>
      </c>
      <c r="C847" s="39" t="s">
        <v>120</v>
      </c>
      <c r="D847" s="39">
        <v>395055100</v>
      </c>
      <c r="E847" s="39" t="s">
        <v>1363</v>
      </c>
      <c r="F847" s="39" t="s">
        <v>1425</v>
      </c>
      <c r="G847" s="39"/>
      <c r="H847" s="39" t="s">
        <v>1467</v>
      </c>
      <c r="I847" s="39" t="s">
        <v>125</v>
      </c>
      <c r="J847" s="39"/>
      <c r="K847" s="39" t="s">
        <v>126</v>
      </c>
      <c r="L847" s="39"/>
      <c r="M847" s="39" t="s">
        <v>126</v>
      </c>
      <c r="N847" s="39"/>
      <c r="O847" s="39" t="s">
        <v>126</v>
      </c>
      <c r="P847" s="39"/>
      <c r="Q847" s="39" t="s">
        <v>1367</v>
      </c>
      <c r="R847" s="39"/>
      <c r="S847" s="38">
        <f>(J847*'"Вес" ПИР'!$B$13+L847*'"Вес" ПИР'!$B$14+N847*'"Вес" ПИР'!$B$15+P847*'"Вес" ПИР'!$B$16+R847*'"Вес" ПИР'!$B$17)/100</f>
        <v>0</v>
      </c>
      <c r="T847" s="39" t="s">
        <v>135</v>
      </c>
      <c r="U847" s="39"/>
      <c r="V847" s="39" t="s">
        <v>135</v>
      </c>
      <c r="W847" s="39"/>
      <c r="X847" s="72">
        <f>(U847*'"Вес" ПИР'!$B$22+W847*'"Вес" ПИР'!$B$23)/100</f>
        <v>0</v>
      </c>
      <c r="Y847" s="39"/>
      <c r="Z847" s="39"/>
      <c r="AA847" s="39"/>
      <c r="AB847" s="39"/>
      <c r="AC847" s="39"/>
      <c r="AD847" s="39"/>
      <c r="AE847" s="39"/>
      <c r="AF847" s="39"/>
      <c r="AG847" s="38">
        <f>(Z847*'"Вес" ПИР'!$B$28+AB847*'"Вес" ПИР'!$B$29+AD847*'"Вес" ПИР'!$B$30+AF847*'"Вес" ПИР'!$B$31)/100</f>
        <v>0</v>
      </c>
      <c r="AH847" s="39"/>
      <c r="AI847" s="39"/>
      <c r="AJ847" s="39" t="s">
        <v>126</v>
      </c>
      <c r="AK847" s="39"/>
      <c r="AL847" s="39"/>
      <c r="AM847" s="39"/>
      <c r="AN847" s="39"/>
      <c r="AO847" s="39"/>
      <c r="AP847" s="39" t="s">
        <v>126</v>
      </c>
      <c r="AQ847" s="39"/>
      <c r="AR847" s="39" t="s">
        <v>126</v>
      </c>
      <c r="AS847" s="39"/>
      <c r="AT847" s="39" t="s">
        <v>126</v>
      </c>
      <c r="AU847" s="39"/>
      <c r="AV847" s="39"/>
      <c r="AW847" s="39"/>
      <c r="AX847" s="39"/>
      <c r="AY847" s="39"/>
      <c r="AZ847" s="39"/>
      <c r="BA847" s="39"/>
      <c r="BB847" s="72">
        <f>(AI847*'"Вес" ПИР'!$B$36+AK847*'"Вес" ПИР'!$B$37+AM847*'"Вес" ПИР'!$B$38+AO847*'"Вес" ПИР'!$B$39+AQ847*'"Вес" ПИР'!$B$40+AS847*'"Вес" ПИР'!$B$41+AU847*'"Вес" ПИР'!$B$42+AW847*'"Вес" ПИР'!$B$43+AY847*'"Вес" ПИР'!$B$44+BA847*'"Вес" ПИР'!$B$45)/100</f>
        <v>0</v>
      </c>
      <c r="BC847" s="39" t="s">
        <v>126</v>
      </c>
      <c r="BD847" s="39"/>
      <c r="BE847" s="39" t="s">
        <v>126</v>
      </c>
      <c r="BF847" s="57"/>
      <c r="BG847" s="72">
        <f>(BD847*'"Вес" ПИР'!$B$50+BF847*'"Вес" ПИР'!$B$51)/100</f>
        <v>0</v>
      </c>
      <c r="BH847" s="39"/>
      <c r="BI847" s="72">
        <v>0</v>
      </c>
      <c r="BJ847" s="39"/>
      <c r="BK847" s="58">
        <v>46266</v>
      </c>
      <c r="BL847" s="38">
        <f>(S847*'"Вес" ПИР'!$B$3+X847*'"Вес" ПИР'!$B$4+AG847*'"Вес" ПИР'!$B$5+BB847*'"Вес" ПИР'!$B$6+BG847*'"Вес" ПИР'!$B$7+BI847*'"Вес" ПИР'!$B$8)/100</f>
        <v>0</v>
      </c>
    </row>
    <row r="848" spans="1:64" ht="28">
      <c r="A848" s="54"/>
      <c r="B848" s="54">
        <v>2026</v>
      </c>
      <c r="C848" s="39" t="s">
        <v>120</v>
      </c>
      <c r="D848" s="39">
        <v>395065400</v>
      </c>
      <c r="E848" s="39" t="s">
        <v>1363</v>
      </c>
      <c r="F848" s="39" t="s">
        <v>1425</v>
      </c>
      <c r="G848" s="39" t="s">
        <v>1426</v>
      </c>
      <c r="H848" s="39" t="s">
        <v>1468</v>
      </c>
      <c r="I848" s="39" t="s">
        <v>125</v>
      </c>
      <c r="J848" s="39"/>
      <c r="K848" s="39" t="s">
        <v>126</v>
      </c>
      <c r="L848" s="39"/>
      <c r="M848" s="39" t="s">
        <v>126</v>
      </c>
      <c r="N848" s="39"/>
      <c r="O848" s="39" t="s">
        <v>126</v>
      </c>
      <c r="P848" s="39"/>
      <c r="Q848" s="39" t="s">
        <v>1367</v>
      </c>
      <c r="R848" s="39"/>
      <c r="S848" s="38">
        <f>(J848*'"Вес" ПИР'!$B$13+L848*'"Вес" ПИР'!$B$14+N848*'"Вес" ПИР'!$B$15+P848*'"Вес" ПИР'!$B$16+R848*'"Вес" ПИР'!$B$17)/100</f>
        <v>0</v>
      </c>
      <c r="T848" s="39" t="s">
        <v>135</v>
      </c>
      <c r="U848" s="39"/>
      <c r="V848" s="39" t="s">
        <v>135</v>
      </c>
      <c r="W848" s="39"/>
      <c r="X848" s="72">
        <f>(U848*'"Вес" ПИР'!$B$22+W848*'"Вес" ПИР'!$B$23)/100</f>
        <v>0</v>
      </c>
      <c r="Y848" s="39"/>
      <c r="Z848" s="39"/>
      <c r="AA848" s="39"/>
      <c r="AB848" s="39"/>
      <c r="AC848" s="39"/>
      <c r="AD848" s="39"/>
      <c r="AE848" s="39"/>
      <c r="AF848" s="39"/>
      <c r="AG848" s="38">
        <f>(Z848*'"Вес" ПИР'!$B$28+AB848*'"Вес" ПИР'!$B$29+AD848*'"Вес" ПИР'!$B$30+AF848*'"Вес" ПИР'!$B$31)/100</f>
        <v>0</v>
      </c>
      <c r="AH848" s="39"/>
      <c r="AI848" s="39"/>
      <c r="AJ848" s="39" t="s">
        <v>126</v>
      </c>
      <c r="AK848" s="39"/>
      <c r="AL848" s="39"/>
      <c r="AM848" s="39"/>
      <c r="AN848" s="39"/>
      <c r="AO848" s="39"/>
      <c r="AP848" s="39" t="s">
        <v>126</v>
      </c>
      <c r="AQ848" s="39"/>
      <c r="AR848" s="39" t="s">
        <v>126</v>
      </c>
      <c r="AS848" s="39"/>
      <c r="AT848" s="39" t="s">
        <v>126</v>
      </c>
      <c r="AU848" s="39"/>
      <c r="AV848" s="39"/>
      <c r="AW848" s="39"/>
      <c r="AX848" s="39"/>
      <c r="AY848" s="39"/>
      <c r="AZ848" s="39"/>
      <c r="BA848" s="39"/>
      <c r="BB848" s="72">
        <f>(AI848*'"Вес" ПИР'!$B$36+AK848*'"Вес" ПИР'!$B$37+AM848*'"Вес" ПИР'!$B$38+AO848*'"Вес" ПИР'!$B$39+AQ848*'"Вес" ПИР'!$B$40+AS848*'"Вес" ПИР'!$B$41+AU848*'"Вес" ПИР'!$B$42+AW848*'"Вес" ПИР'!$B$43+AY848*'"Вес" ПИР'!$B$44+BA848*'"Вес" ПИР'!$B$45)/100</f>
        <v>0</v>
      </c>
      <c r="BC848" s="39" t="s">
        <v>126</v>
      </c>
      <c r="BD848" s="39"/>
      <c r="BE848" s="39" t="s">
        <v>126</v>
      </c>
      <c r="BF848" s="57"/>
      <c r="BG848" s="72">
        <f>(BD848*'"Вес" ПИР'!$B$50+BF848*'"Вес" ПИР'!$B$51)/100</f>
        <v>0</v>
      </c>
      <c r="BH848" s="39"/>
      <c r="BI848" s="72">
        <v>0</v>
      </c>
      <c r="BJ848" s="39"/>
      <c r="BK848" s="58">
        <v>46266</v>
      </c>
      <c r="BL848" s="38">
        <f>(S848*'"Вес" ПИР'!$B$3+X848*'"Вес" ПИР'!$B$4+AG848*'"Вес" ПИР'!$B$5+BB848*'"Вес" ПИР'!$B$6+BG848*'"Вес" ПИР'!$B$7+BI848*'"Вес" ПИР'!$B$8)/100</f>
        <v>0</v>
      </c>
    </row>
    <row r="849" spans="1:64" ht="28">
      <c r="A849" s="54"/>
      <c r="B849" s="54">
        <v>2026</v>
      </c>
      <c r="C849" s="39" t="s">
        <v>120</v>
      </c>
      <c r="D849" s="39">
        <v>395059400</v>
      </c>
      <c r="E849" s="39" t="s">
        <v>1363</v>
      </c>
      <c r="F849" s="39" t="s">
        <v>1425</v>
      </c>
      <c r="G849" s="39" t="s">
        <v>1469</v>
      </c>
      <c r="H849" s="39" t="s">
        <v>1470</v>
      </c>
      <c r="I849" s="39" t="s">
        <v>125</v>
      </c>
      <c r="J849" s="39"/>
      <c r="K849" s="39" t="s">
        <v>126</v>
      </c>
      <c r="L849" s="39"/>
      <c r="M849" s="39" t="s">
        <v>126</v>
      </c>
      <c r="N849" s="39"/>
      <c r="O849" s="39" t="s">
        <v>126</v>
      </c>
      <c r="P849" s="39"/>
      <c r="Q849" s="39" t="s">
        <v>1367</v>
      </c>
      <c r="R849" s="39"/>
      <c r="S849" s="38">
        <f>(J849*'"Вес" ПИР'!$B$13+L849*'"Вес" ПИР'!$B$14+N849*'"Вес" ПИР'!$B$15+P849*'"Вес" ПИР'!$B$16+R849*'"Вес" ПИР'!$B$17)/100</f>
        <v>0</v>
      </c>
      <c r="T849" s="39" t="s">
        <v>135</v>
      </c>
      <c r="U849" s="39"/>
      <c r="V849" s="39" t="s">
        <v>135</v>
      </c>
      <c r="W849" s="39"/>
      <c r="X849" s="72">
        <f>(U849*'"Вес" ПИР'!$B$22+W849*'"Вес" ПИР'!$B$23)/100</f>
        <v>0</v>
      </c>
      <c r="Y849" s="39"/>
      <c r="Z849" s="39"/>
      <c r="AA849" s="39"/>
      <c r="AB849" s="39"/>
      <c r="AC849" s="39"/>
      <c r="AD849" s="39"/>
      <c r="AE849" s="39"/>
      <c r="AF849" s="39"/>
      <c r="AG849" s="38">
        <f>(Z849*'"Вес" ПИР'!$B$28+AB849*'"Вес" ПИР'!$B$29+AD849*'"Вес" ПИР'!$B$30+AF849*'"Вес" ПИР'!$B$31)/100</f>
        <v>0</v>
      </c>
      <c r="AH849" s="39"/>
      <c r="AI849" s="39"/>
      <c r="AJ849" s="39" t="s">
        <v>126</v>
      </c>
      <c r="AK849" s="39"/>
      <c r="AL849" s="39"/>
      <c r="AM849" s="39"/>
      <c r="AN849" s="39"/>
      <c r="AO849" s="39"/>
      <c r="AP849" s="39" t="s">
        <v>126</v>
      </c>
      <c r="AQ849" s="39"/>
      <c r="AR849" s="39" t="s">
        <v>126</v>
      </c>
      <c r="AS849" s="39"/>
      <c r="AT849" s="39" t="s">
        <v>126</v>
      </c>
      <c r="AU849" s="39"/>
      <c r="AV849" s="39"/>
      <c r="AW849" s="39"/>
      <c r="AX849" s="39"/>
      <c r="AY849" s="39"/>
      <c r="AZ849" s="39"/>
      <c r="BA849" s="39"/>
      <c r="BB849" s="72">
        <f>(AI849*'"Вес" ПИР'!$B$36+AK849*'"Вес" ПИР'!$B$37+AM849*'"Вес" ПИР'!$B$38+AO849*'"Вес" ПИР'!$B$39+AQ849*'"Вес" ПИР'!$B$40+AS849*'"Вес" ПИР'!$B$41+AU849*'"Вес" ПИР'!$B$42+AW849*'"Вес" ПИР'!$B$43+AY849*'"Вес" ПИР'!$B$44+BA849*'"Вес" ПИР'!$B$45)/100</f>
        <v>0</v>
      </c>
      <c r="BC849" s="39" t="s">
        <v>126</v>
      </c>
      <c r="BD849" s="39"/>
      <c r="BE849" s="39" t="s">
        <v>126</v>
      </c>
      <c r="BF849" s="57"/>
      <c r="BG849" s="72">
        <f>(BD849*'"Вес" ПИР'!$B$50+BF849*'"Вес" ПИР'!$B$51)/100</f>
        <v>0</v>
      </c>
      <c r="BH849" s="39"/>
      <c r="BI849" s="72">
        <v>0</v>
      </c>
      <c r="BJ849" s="39"/>
      <c r="BK849" s="58">
        <v>46266</v>
      </c>
      <c r="BL849" s="38">
        <f>(S849*'"Вес" ПИР'!$B$3+X849*'"Вес" ПИР'!$B$4+AG849*'"Вес" ПИР'!$B$5+BB849*'"Вес" ПИР'!$B$6+BG849*'"Вес" ПИР'!$B$7+BI849*'"Вес" ПИР'!$B$8)/100</f>
        <v>0</v>
      </c>
    </row>
    <row r="850" spans="1:64" ht="28">
      <c r="A850" s="54"/>
      <c r="B850" s="54">
        <v>2026</v>
      </c>
      <c r="C850" s="39" t="s">
        <v>120</v>
      </c>
      <c r="D850" s="39">
        <v>395065200</v>
      </c>
      <c r="E850" s="39" t="s">
        <v>1363</v>
      </c>
      <c r="F850" s="39" t="s">
        <v>1425</v>
      </c>
      <c r="G850" s="39" t="s">
        <v>1426</v>
      </c>
      <c r="H850" s="39" t="s">
        <v>1471</v>
      </c>
      <c r="I850" s="39" t="s">
        <v>125</v>
      </c>
      <c r="J850" s="39"/>
      <c r="K850" s="39" t="s">
        <v>126</v>
      </c>
      <c r="L850" s="39"/>
      <c r="M850" s="39" t="s">
        <v>126</v>
      </c>
      <c r="N850" s="39"/>
      <c r="O850" s="39" t="s">
        <v>126</v>
      </c>
      <c r="P850" s="39"/>
      <c r="Q850" s="39" t="s">
        <v>1367</v>
      </c>
      <c r="R850" s="39"/>
      <c r="S850" s="38">
        <f>(J850*'"Вес" ПИР'!$B$13+L850*'"Вес" ПИР'!$B$14+N850*'"Вес" ПИР'!$B$15+P850*'"Вес" ПИР'!$B$16+R850*'"Вес" ПИР'!$B$17)/100</f>
        <v>0</v>
      </c>
      <c r="T850" s="39" t="s">
        <v>135</v>
      </c>
      <c r="U850" s="39"/>
      <c r="V850" s="39" t="s">
        <v>135</v>
      </c>
      <c r="W850" s="39"/>
      <c r="X850" s="72">
        <f>(U850*'"Вес" ПИР'!$B$22+W850*'"Вес" ПИР'!$B$23)/100</f>
        <v>0</v>
      </c>
      <c r="Y850" s="39"/>
      <c r="Z850" s="39"/>
      <c r="AA850" s="39"/>
      <c r="AB850" s="39"/>
      <c r="AC850" s="39"/>
      <c r="AD850" s="39"/>
      <c r="AE850" s="39"/>
      <c r="AF850" s="39"/>
      <c r="AG850" s="38">
        <f>(Z850*'"Вес" ПИР'!$B$28+AB850*'"Вес" ПИР'!$B$29+AD850*'"Вес" ПИР'!$B$30+AF850*'"Вес" ПИР'!$B$31)/100</f>
        <v>0</v>
      </c>
      <c r="AH850" s="39"/>
      <c r="AI850" s="39"/>
      <c r="AJ850" s="39" t="s">
        <v>126</v>
      </c>
      <c r="AK850" s="39"/>
      <c r="AL850" s="39"/>
      <c r="AM850" s="39"/>
      <c r="AN850" s="39"/>
      <c r="AO850" s="39"/>
      <c r="AP850" s="39" t="s">
        <v>126</v>
      </c>
      <c r="AQ850" s="39"/>
      <c r="AR850" s="39" t="s">
        <v>126</v>
      </c>
      <c r="AS850" s="39"/>
      <c r="AT850" s="39" t="s">
        <v>126</v>
      </c>
      <c r="AU850" s="39"/>
      <c r="AV850" s="39"/>
      <c r="AW850" s="39"/>
      <c r="AX850" s="39"/>
      <c r="AY850" s="39"/>
      <c r="AZ850" s="39"/>
      <c r="BA850" s="39"/>
      <c r="BB850" s="72">
        <f>(AI850*'"Вес" ПИР'!$B$36+AK850*'"Вес" ПИР'!$B$37+AM850*'"Вес" ПИР'!$B$38+AO850*'"Вес" ПИР'!$B$39+AQ850*'"Вес" ПИР'!$B$40+AS850*'"Вес" ПИР'!$B$41+AU850*'"Вес" ПИР'!$B$42+AW850*'"Вес" ПИР'!$B$43+AY850*'"Вес" ПИР'!$B$44+BA850*'"Вес" ПИР'!$B$45)/100</f>
        <v>0</v>
      </c>
      <c r="BC850" s="39" t="s">
        <v>126</v>
      </c>
      <c r="BD850" s="39"/>
      <c r="BE850" s="39" t="s">
        <v>126</v>
      </c>
      <c r="BF850" s="57"/>
      <c r="BG850" s="72">
        <f>(BD850*'"Вес" ПИР'!$B$50+BF850*'"Вес" ПИР'!$B$51)/100</f>
        <v>0</v>
      </c>
      <c r="BH850" s="39"/>
      <c r="BI850" s="72">
        <v>0</v>
      </c>
      <c r="BJ850" s="39"/>
      <c r="BK850" s="58">
        <v>46266</v>
      </c>
      <c r="BL850" s="38">
        <f>(S850*'"Вес" ПИР'!$B$3+X850*'"Вес" ПИР'!$B$4+AG850*'"Вес" ПИР'!$B$5+BB850*'"Вес" ПИР'!$B$6+BG850*'"Вес" ПИР'!$B$7+BI850*'"Вес" ПИР'!$B$8)/100</f>
        <v>0</v>
      </c>
    </row>
    <row r="851" spans="1:64" ht="28">
      <c r="A851" s="54"/>
      <c r="B851" s="54">
        <v>2026</v>
      </c>
      <c r="C851" s="39" t="s">
        <v>120</v>
      </c>
      <c r="D851" s="39">
        <v>395035100</v>
      </c>
      <c r="E851" s="39" t="s">
        <v>1363</v>
      </c>
      <c r="F851" s="39" t="s">
        <v>1425</v>
      </c>
      <c r="G851" s="39" t="s">
        <v>1472</v>
      </c>
      <c r="H851" s="39" t="s">
        <v>1473</v>
      </c>
      <c r="I851" s="39" t="s">
        <v>125</v>
      </c>
      <c r="J851" s="39"/>
      <c r="K851" s="39" t="s">
        <v>126</v>
      </c>
      <c r="L851" s="39"/>
      <c r="M851" s="39" t="s">
        <v>126</v>
      </c>
      <c r="N851" s="39"/>
      <c r="O851" s="39" t="s">
        <v>126</v>
      </c>
      <c r="P851" s="39"/>
      <c r="Q851" s="39" t="s">
        <v>1367</v>
      </c>
      <c r="R851" s="39"/>
      <c r="S851" s="38">
        <f>(J851*'"Вес" ПИР'!$B$13+L851*'"Вес" ПИР'!$B$14+N851*'"Вес" ПИР'!$B$15+P851*'"Вес" ПИР'!$B$16+R851*'"Вес" ПИР'!$B$17)/100</f>
        <v>0</v>
      </c>
      <c r="T851" s="39" t="s">
        <v>135</v>
      </c>
      <c r="U851" s="39"/>
      <c r="V851" s="39" t="s">
        <v>135</v>
      </c>
      <c r="W851" s="39"/>
      <c r="X851" s="72">
        <f>(U851*'"Вес" ПИР'!$B$22+W851*'"Вес" ПИР'!$B$23)/100</f>
        <v>0</v>
      </c>
      <c r="Y851" s="39"/>
      <c r="Z851" s="39"/>
      <c r="AA851" s="39"/>
      <c r="AB851" s="39"/>
      <c r="AC851" s="39"/>
      <c r="AD851" s="39"/>
      <c r="AE851" s="39"/>
      <c r="AF851" s="39"/>
      <c r="AG851" s="38">
        <f>(Z851*'"Вес" ПИР'!$B$28+AB851*'"Вес" ПИР'!$B$29+AD851*'"Вес" ПИР'!$B$30+AF851*'"Вес" ПИР'!$B$31)/100</f>
        <v>0</v>
      </c>
      <c r="AH851" s="39"/>
      <c r="AI851" s="39"/>
      <c r="AJ851" s="39" t="s">
        <v>126</v>
      </c>
      <c r="AK851" s="39"/>
      <c r="AL851" s="39"/>
      <c r="AM851" s="39"/>
      <c r="AN851" s="39"/>
      <c r="AO851" s="39"/>
      <c r="AP851" s="39" t="s">
        <v>126</v>
      </c>
      <c r="AQ851" s="39"/>
      <c r="AR851" s="39" t="s">
        <v>126</v>
      </c>
      <c r="AS851" s="39"/>
      <c r="AT851" s="39" t="s">
        <v>126</v>
      </c>
      <c r="AU851" s="39"/>
      <c r="AV851" s="39"/>
      <c r="AW851" s="39"/>
      <c r="AX851" s="39"/>
      <c r="AY851" s="39"/>
      <c r="AZ851" s="39"/>
      <c r="BA851" s="39"/>
      <c r="BB851" s="72">
        <f>(AI851*'"Вес" ПИР'!$B$36+AK851*'"Вес" ПИР'!$B$37+AM851*'"Вес" ПИР'!$B$38+AO851*'"Вес" ПИР'!$B$39+AQ851*'"Вес" ПИР'!$B$40+AS851*'"Вес" ПИР'!$B$41+AU851*'"Вес" ПИР'!$B$42+AW851*'"Вес" ПИР'!$B$43+AY851*'"Вес" ПИР'!$B$44+BA851*'"Вес" ПИР'!$B$45)/100</f>
        <v>0</v>
      </c>
      <c r="BC851" s="39" t="s">
        <v>126</v>
      </c>
      <c r="BD851" s="39"/>
      <c r="BE851" s="39" t="s">
        <v>126</v>
      </c>
      <c r="BF851" s="57"/>
      <c r="BG851" s="72">
        <f>(BD851*'"Вес" ПИР'!$B$50+BF851*'"Вес" ПИР'!$B$51)/100</f>
        <v>0</v>
      </c>
      <c r="BH851" s="39"/>
      <c r="BI851" s="72">
        <v>0</v>
      </c>
      <c r="BJ851" s="39"/>
      <c r="BK851" s="58">
        <v>46266</v>
      </c>
      <c r="BL851" s="38">
        <f>(S851*'"Вес" ПИР'!$B$3+X851*'"Вес" ПИР'!$B$4+AG851*'"Вес" ПИР'!$B$5+BB851*'"Вес" ПИР'!$B$6+BG851*'"Вес" ПИР'!$B$7+BI851*'"Вес" ПИР'!$B$8)/100</f>
        <v>0</v>
      </c>
    </row>
    <row r="852" spans="1:64" ht="28">
      <c r="A852" s="54"/>
      <c r="B852" s="54">
        <v>2026</v>
      </c>
      <c r="C852" s="39" t="s">
        <v>120</v>
      </c>
      <c r="D852" s="39">
        <v>395049600</v>
      </c>
      <c r="E852" s="39" t="s">
        <v>1363</v>
      </c>
      <c r="F852" s="39" t="s">
        <v>1425</v>
      </c>
      <c r="G852" s="39" t="s">
        <v>1474</v>
      </c>
      <c r="H852" s="39" t="s">
        <v>1475</v>
      </c>
      <c r="I852" s="39" t="s">
        <v>125</v>
      </c>
      <c r="J852" s="39"/>
      <c r="K852" s="39" t="s">
        <v>126</v>
      </c>
      <c r="L852" s="39"/>
      <c r="M852" s="39" t="s">
        <v>126</v>
      </c>
      <c r="N852" s="39"/>
      <c r="O852" s="39" t="s">
        <v>126</v>
      </c>
      <c r="P852" s="39"/>
      <c r="Q852" s="39" t="s">
        <v>1367</v>
      </c>
      <c r="R852" s="39"/>
      <c r="S852" s="38">
        <f>(J852*'"Вес" ПИР'!$B$13+L852*'"Вес" ПИР'!$B$14+N852*'"Вес" ПИР'!$B$15+P852*'"Вес" ПИР'!$B$16+R852*'"Вес" ПИР'!$B$17)/100</f>
        <v>0</v>
      </c>
      <c r="T852" s="39" t="s">
        <v>135</v>
      </c>
      <c r="U852" s="39"/>
      <c r="V852" s="39" t="s">
        <v>135</v>
      </c>
      <c r="W852" s="39"/>
      <c r="X852" s="72">
        <f>(U852*'"Вес" ПИР'!$B$22+W852*'"Вес" ПИР'!$B$23)/100</f>
        <v>0</v>
      </c>
      <c r="Y852" s="39"/>
      <c r="Z852" s="39"/>
      <c r="AA852" s="39"/>
      <c r="AB852" s="39"/>
      <c r="AC852" s="39"/>
      <c r="AD852" s="39"/>
      <c r="AE852" s="39"/>
      <c r="AF852" s="39"/>
      <c r="AG852" s="38">
        <f>(Z852*'"Вес" ПИР'!$B$28+AB852*'"Вес" ПИР'!$B$29+AD852*'"Вес" ПИР'!$B$30+AF852*'"Вес" ПИР'!$B$31)/100</f>
        <v>0</v>
      </c>
      <c r="AH852" s="39"/>
      <c r="AI852" s="39"/>
      <c r="AJ852" s="39" t="s">
        <v>126</v>
      </c>
      <c r="AK852" s="39"/>
      <c r="AL852" s="39"/>
      <c r="AM852" s="39"/>
      <c r="AN852" s="39"/>
      <c r="AO852" s="39"/>
      <c r="AP852" s="39" t="s">
        <v>126</v>
      </c>
      <c r="AQ852" s="39"/>
      <c r="AR852" s="39" t="s">
        <v>126</v>
      </c>
      <c r="AS852" s="39"/>
      <c r="AT852" s="39" t="s">
        <v>126</v>
      </c>
      <c r="AU852" s="39"/>
      <c r="AV852" s="39"/>
      <c r="AW852" s="39"/>
      <c r="AX852" s="39"/>
      <c r="AY852" s="39"/>
      <c r="AZ852" s="39"/>
      <c r="BA852" s="39"/>
      <c r="BB852" s="72">
        <f>(AI852*'"Вес" ПИР'!$B$36+AK852*'"Вес" ПИР'!$B$37+AM852*'"Вес" ПИР'!$B$38+AO852*'"Вес" ПИР'!$B$39+AQ852*'"Вес" ПИР'!$B$40+AS852*'"Вес" ПИР'!$B$41+AU852*'"Вес" ПИР'!$B$42+AW852*'"Вес" ПИР'!$B$43+AY852*'"Вес" ПИР'!$B$44+BA852*'"Вес" ПИР'!$B$45)/100</f>
        <v>0</v>
      </c>
      <c r="BC852" s="39" t="s">
        <v>126</v>
      </c>
      <c r="BD852" s="39"/>
      <c r="BE852" s="39" t="s">
        <v>126</v>
      </c>
      <c r="BF852" s="57"/>
      <c r="BG852" s="72">
        <f>(BD852*'"Вес" ПИР'!$B$50+BF852*'"Вес" ПИР'!$B$51)/100</f>
        <v>0</v>
      </c>
      <c r="BH852" s="39"/>
      <c r="BI852" s="72">
        <v>0</v>
      </c>
      <c r="BJ852" s="39"/>
      <c r="BK852" s="58">
        <v>46266</v>
      </c>
      <c r="BL852" s="38">
        <f>(S852*'"Вес" ПИР'!$B$3+X852*'"Вес" ПИР'!$B$4+AG852*'"Вес" ПИР'!$B$5+BB852*'"Вес" ПИР'!$B$6+BG852*'"Вес" ПИР'!$B$7+BI852*'"Вес" ПИР'!$B$8)/100</f>
        <v>0</v>
      </c>
    </row>
    <row r="853" spans="1:64" ht="28">
      <c r="A853" s="54"/>
      <c r="B853" s="54">
        <v>2026</v>
      </c>
      <c r="C853" s="39" t="s">
        <v>120</v>
      </c>
      <c r="D853" s="39">
        <v>395285300</v>
      </c>
      <c r="E853" s="39" t="s">
        <v>1363</v>
      </c>
      <c r="F853" s="39" t="s">
        <v>1430</v>
      </c>
      <c r="G853" s="39" t="s">
        <v>1476</v>
      </c>
      <c r="H853" s="39" t="s">
        <v>1477</v>
      </c>
      <c r="I853" s="39" t="s">
        <v>125</v>
      </c>
      <c r="J853" s="39"/>
      <c r="K853" s="39" t="s">
        <v>126</v>
      </c>
      <c r="L853" s="39"/>
      <c r="M853" s="39" t="s">
        <v>126</v>
      </c>
      <c r="N853" s="39"/>
      <c r="O853" s="39" t="s">
        <v>126</v>
      </c>
      <c r="P853" s="39"/>
      <c r="Q853" s="39" t="s">
        <v>1367</v>
      </c>
      <c r="R853" s="39"/>
      <c r="S853" s="38">
        <f>(J853*'"Вес" ПИР'!$B$13+L853*'"Вес" ПИР'!$B$14+N853*'"Вес" ПИР'!$B$15+P853*'"Вес" ПИР'!$B$16+R853*'"Вес" ПИР'!$B$17)/100</f>
        <v>0</v>
      </c>
      <c r="T853" s="39" t="s">
        <v>135</v>
      </c>
      <c r="U853" s="39"/>
      <c r="V853" s="39" t="s">
        <v>135</v>
      </c>
      <c r="W853" s="39"/>
      <c r="X853" s="72">
        <f>(U853*'"Вес" ПИР'!$B$22+W853*'"Вес" ПИР'!$B$23)/100</f>
        <v>0</v>
      </c>
      <c r="Y853" s="39"/>
      <c r="Z853" s="39"/>
      <c r="AA853" s="39"/>
      <c r="AB853" s="39"/>
      <c r="AC853" s="39"/>
      <c r="AD853" s="39"/>
      <c r="AE853" s="39"/>
      <c r="AF853" s="39"/>
      <c r="AG853" s="38">
        <f>(Z853*'"Вес" ПИР'!$B$28+AB853*'"Вес" ПИР'!$B$29+AD853*'"Вес" ПИР'!$B$30+AF853*'"Вес" ПИР'!$B$31)/100</f>
        <v>0</v>
      </c>
      <c r="AH853" s="39"/>
      <c r="AI853" s="39"/>
      <c r="AJ853" s="39" t="s">
        <v>126</v>
      </c>
      <c r="AK853" s="39"/>
      <c r="AL853" s="39"/>
      <c r="AM853" s="39"/>
      <c r="AN853" s="39"/>
      <c r="AO853" s="39"/>
      <c r="AP853" s="39" t="s">
        <v>126</v>
      </c>
      <c r="AQ853" s="39"/>
      <c r="AR853" s="39" t="s">
        <v>126</v>
      </c>
      <c r="AS853" s="39"/>
      <c r="AT853" s="39" t="s">
        <v>126</v>
      </c>
      <c r="AU853" s="39"/>
      <c r="AV853" s="39"/>
      <c r="AW853" s="39"/>
      <c r="AX853" s="39"/>
      <c r="AY853" s="39"/>
      <c r="AZ853" s="39"/>
      <c r="BA853" s="39"/>
      <c r="BB853" s="72">
        <f>(AI853*'"Вес" ПИР'!$B$36+AK853*'"Вес" ПИР'!$B$37+AM853*'"Вес" ПИР'!$B$38+AO853*'"Вес" ПИР'!$B$39+AQ853*'"Вес" ПИР'!$B$40+AS853*'"Вес" ПИР'!$B$41+AU853*'"Вес" ПИР'!$B$42+AW853*'"Вес" ПИР'!$B$43+AY853*'"Вес" ПИР'!$B$44+BA853*'"Вес" ПИР'!$B$45)/100</f>
        <v>0</v>
      </c>
      <c r="BC853" s="39" t="s">
        <v>126</v>
      </c>
      <c r="BD853" s="39"/>
      <c r="BE853" s="39" t="s">
        <v>126</v>
      </c>
      <c r="BF853" s="57"/>
      <c r="BG853" s="72">
        <f>(BD853*'"Вес" ПИР'!$B$50+BF853*'"Вес" ПИР'!$B$51)/100</f>
        <v>0</v>
      </c>
      <c r="BH853" s="39"/>
      <c r="BI853" s="72">
        <v>0</v>
      </c>
      <c r="BJ853" s="39"/>
      <c r="BK853" s="58">
        <v>46266</v>
      </c>
      <c r="BL853" s="38">
        <f>(S853*'"Вес" ПИР'!$B$3+X853*'"Вес" ПИР'!$B$4+AG853*'"Вес" ПИР'!$B$5+BB853*'"Вес" ПИР'!$B$6+BG853*'"Вес" ПИР'!$B$7+BI853*'"Вес" ПИР'!$B$8)/100</f>
        <v>0</v>
      </c>
    </row>
    <row r="854" spans="1:64" ht="28">
      <c r="A854" s="54"/>
      <c r="B854" s="54">
        <v>2026</v>
      </c>
      <c r="C854" s="39" t="s">
        <v>120</v>
      </c>
      <c r="D854" s="39">
        <v>395253200</v>
      </c>
      <c r="E854" s="39" t="s">
        <v>1363</v>
      </c>
      <c r="F854" s="39" t="s">
        <v>1430</v>
      </c>
      <c r="G854" s="39" t="s">
        <v>1478</v>
      </c>
      <c r="H854" s="39" t="s">
        <v>551</v>
      </c>
      <c r="I854" s="39" t="s">
        <v>125</v>
      </c>
      <c r="J854" s="39"/>
      <c r="K854" s="39" t="s">
        <v>126</v>
      </c>
      <c r="L854" s="39"/>
      <c r="M854" s="39" t="s">
        <v>126</v>
      </c>
      <c r="N854" s="39"/>
      <c r="O854" s="39" t="s">
        <v>126</v>
      </c>
      <c r="P854" s="39"/>
      <c r="Q854" s="39" t="s">
        <v>1367</v>
      </c>
      <c r="R854" s="39"/>
      <c r="S854" s="38">
        <f>(J854*'"Вес" ПИР'!$B$13+L854*'"Вес" ПИР'!$B$14+N854*'"Вес" ПИР'!$B$15+P854*'"Вес" ПИР'!$B$16+R854*'"Вес" ПИР'!$B$17)/100</f>
        <v>0</v>
      </c>
      <c r="T854" s="39" t="s">
        <v>135</v>
      </c>
      <c r="U854" s="39"/>
      <c r="V854" s="39" t="s">
        <v>135</v>
      </c>
      <c r="W854" s="39"/>
      <c r="X854" s="72">
        <f>(U854*'"Вес" ПИР'!$B$22+W854*'"Вес" ПИР'!$B$23)/100</f>
        <v>0</v>
      </c>
      <c r="Y854" s="39"/>
      <c r="Z854" s="39"/>
      <c r="AA854" s="39"/>
      <c r="AB854" s="39"/>
      <c r="AC854" s="39"/>
      <c r="AD854" s="39"/>
      <c r="AE854" s="39"/>
      <c r="AF854" s="39"/>
      <c r="AG854" s="38">
        <f>(Z854*'"Вес" ПИР'!$B$28+AB854*'"Вес" ПИР'!$B$29+AD854*'"Вес" ПИР'!$B$30+AF854*'"Вес" ПИР'!$B$31)/100</f>
        <v>0</v>
      </c>
      <c r="AH854" s="39"/>
      <c r="AI854" s="39"/>
      <c r="AJ854" s="39" t="s">
        <v>126</v>
      </c>
      <c r="AK854" s="39"/>
      <c r="AL854" s="39"/>
      <c r="AM854" s="39"/>
      <c r="AN854" s="39"/>
      <c r="AO854" s="39"/>
      <c r="AP854" s="39" t="s">
        <v>126</v>
      </c>
      <c r="AQ854" s="39"/>
      <c r="AR854" s="39" t="s">
        <v>126</v>
      </c>
      <c r="AS854" s="39"/>
      <c r="AT854" s="39" t="s">
        <v>126</v>
      </c>
      <c r="AU854" s="39"/>
      <c r="AV854" s="39"/>
      <c r="AW854" s="39"/>
      <c r="AX854" s="39"/>
      <c r="AY854" s="39"/>
      <c r="AZ854" s="39"/>
      <c r="BA854" s="39"/>
      <c r="BB854" s="72">
        <f>(AI854*'"Вес" ПИР'!$B$36+AK854*'"Вес" ПИР'!$B$37+AM854*'"Вес" ПИР'!$B$38+AO854*'"Вес" ПИР'!$B$39+AQ854*'"Вес" ПИР'!$B$40+AS854*'"Вес" ПИР'!$B$41+AU854*'"Вес" ПИР'!$B$42+AW854*'"Вес" ПИР'!$B$43+AY854*'"Вес" ПИР'!$B$44+BA854*'"Вес" ПИР'!$B$45)/100</f>
        <v>0</v>
      </c>
      <c r="BC854" s="39" t="s">
        <v>126</v>
      </c>
      <c r="BD854" s="39"/>
      <c r="BE854" s="39" t="s">
        <v>126</v>
      </c>
      <c r="BF854" s="57"/>
      <c r="BG854" s="72">
        <f>(BD854*'"Вес" ПИР'!$B$50+BF854*'"Вес" ПИР'!$B$51)/100</f>
        <v>0</v>
      </c>
      <c r="BH854" s="39"/>
      <c r="BI854" s="72">
        <v>0</v>
      </c>
      <c r="BJ854" s="39"/>
      <c r="BK854" s="58">
        <v>46266</v>
      </c>
      <c r="BL854" s="38">
        <f>(S854*'"Вес" ПИР'!$B$3+X854*'"Вес" ПИР'!$B$4+AG854*'"Вес" ПИР'!$B$5+BB854*'"Вес" ПИР'!$B$6+BG854*'"Вес" ПИР'!$B$7+BI854*'"Вес" ПИР'!$B$8)/100</f>
        <v>0</v>
      </c>
    </row>
    <row r="855" spans="1:64" ht="28">
      <c r="A855" s="54"/>
      <c r="B855" s="54">
        <v>2026</v>
      </c>
      <c r="C855" s="39" t="s">
        <v>120</v>
      </c>
      <c r="D855" s="39">
        <v>395445100</v>
      </c>
      <c r="E855" s="39" t="s">
        <v>1363</v>
      </c>
      <c r="F855" s="39" t="s">
        <v>1479</v>
      </c>
      <c r="G855" s="39" t="s">
        <v>1480</v>
      </c>
      <c r="H855" s="39" t="s">
        <v>1481</v>
      </c>
      <c r="I855" s="39" t="s">
        <v>125</v>
      </c>
      <c r="J855" s="39"/>
      <c r="K855" s="39" t="s">
        <v>126</v>
      </c>
      <c r="L855" s="39"/>
      <c r="M855" s="39" t="s">
        <v>126</v>
      </c>
      <c r="N855" s="39"/>
      <c r="O855" s="39" t="s">
        <v>126</v>
      </c>
      <c r="P855" s="39"/>
      <c r="Q855" s="39" t="s">
        <v>1367</v>
      </c>
      <c r="R855" s="39"/>
      <c r="S855" s="38">
        <f>(J855*'"Вес" ПИР'!$B$13+L855*'"Вес" ПИР'!$B$14+N855*'"Вес" ПИР'!$B$15+P855*'"Вес" ПИР'!$B$16+R855*'"Вес" ПИР'!$B$17)/100</f>
        <v>0</v>
      </c>
      <c r="T855" s="39" t="s">
        <v>135</v>
      </c>
      <c r="U855" s="39"/>
      <c r="V855" s="39" t="s">
        <v>135</v>
      </c>
      <c r="W855" s="39"/>
      <c r="X855" s="72">
        <f>(U855*'"Вес" ПИР'!$B$22+W855*'"Вес" ПИР'!$B$23)/100</f>
        <v>0</v>
      </c>
      <c r="Y855" s="39"/>
      <c r="Z855" s="39"/>
      <c r="AA855" s="39"/>
      <c r="AB855" s="39"/>
      <c r="AC855" s="39"/>
      <c r="AD855" s="39"/>
      <c r="AE855" s="39"/>
      <c r="AF855" s="39"/>
      <c r="AG855" s="38">
        <f>(Z855*'"Вес" ПИР'!$B$28+AB855*'"Вес" ПИР'!$B$29+AD855*'"Вес" ПИР'!$B$30+AF855*'"Вес" ПИР'!$B$31)/100</f>
        <v>0</v>
      </c>
      <c r="AH855" s="39"/>
      <c r="AI855" s="39"/>
      <c r="AJ855" s="39" t="s">
        <v>126</v>
      </c>
      <c r="AK855" s="39"/>
      <c r="AL855" s="39"/>
      <c r="AM855" s="39"/>
      <c r="AN855" s="39"/>
      <c r="AO855" s="39"/>
      <c r="AP855" s="39" t="s">
        <v>126</v>
      </c>
      <c r="AQ855" s="39"/>
      <c r="AR855" s="39" t="s">
        <v>126</v>
      </c>
      <c r="AS855" s="39"/>
      <c r="AT855" s="39" t="s">
        <v>126</v>
      </c>
      <c r="AU855" s="39"/>
      <c r="AV855" s="39"/>
      <c r="AW855" s="39"/>
      <c r="AX855" s="39"/>
      <c r="AY855" s="39"/>
      <c r="AZ855" s="39"/>
      <c r="BA855" s="39"/>
      <c r="BB855" s="72">
        <f>(AI855*'"Вес" ПИР'!$B$36+AK855*'"Вес" ПИР'!$B$37+AM855*'"Вес" ПИР'!$B$38+AO855*'"Вес" ПИР'!$B$39+AQ855*'"Вес" ПИР'!$B$40+AS855*'"Вес" ПИР'!$B$41+AU855*'"Вес" ПИР'!$B$42+AW855*'"Вес" ПИР'!$B$43+AY855*'"Вес" ПИР'!$B$44+BA855*'"Вес" ПИР'!$B$45)/100</f>
        <v>0</v>
      </c>
      <c r="BC855" s="39" t="s">
        <v>126</v>
      </c>
      <c r="BD855" s="39"/>
      <c r="BE855" s="39" t="s">
        <v>126</v>
      </c>
      <c r="BF855" s="57"/>
      <c r="BG855" s="72">
        <f>(BD855*'"Вес" ПИР'!$B$50+BF855*'"Вес" ПИР'!$B$51)/100</f>
        <v>0</v>
      </c>
      <c r="BH855" s="39"/>
      <c r="BI855" s="72">
        <v>0</v>
      </c>
      <c r="BJ855" s="39"/>
      <c r="BK855" s="58">
        <v>46266</v>
      </c>
      <c r="BL855" s="38">
        <f>(S855*'"Вес" ПИР'!$B$3+X855*'"Вес" ПИР'!$B$4+AG855*'"Вес" ПИР'!$B$5+BB855*'"Вес" ПИР'!$B$6+BG855*'"Вес" ПИР'!$B$7+BI855*'"Вес" ПИР'!$B$8)/100</f>
        <v>0</v>
      </c>
    </row>
    <row r="856" spans="1:64" ht="28">
      <c r="A856" s="54"/>
      <c r="B856" s="54">
        <v>2026</v>
      </c>
      <c r="C856" s="39" t="s">
        <v>120</v>
      </c>
      <c r="D856" s="39">
        <v>395445400</v>
      </c>
      <c r="E856" s="39" t="s">
        <v>1363</v>
      </c>
      <c r="F856" s="39" t="s">
        <v>1479</v>
      </c>
      <c r="G856" s="39" t="s">
        <v>1480</v>
      </c>
      <c r="H856" s="39" t="s">
        <v>309</v>
      </c>
      <c r="I856" s="39" t="s">
        <v>125</v>
      </c>
      <c r="J856" s="39"/>
      <c r="K856" s="39" t="s">
        <v>126</v>
      </c>
      <c r="L856" s="39"/>
      <c r="M856" s="39" t="s">
        <v>126</v>
      </c>
      <c r="N856" s="39"/>
      <c r="O856" s="39" t="s">
        <v>126</v>
      </c>
      <c r="P856" s="39"/>
      <c r="Q856" s="39" t="s">
        <v>1367</v>
      </c>
      <c r="R856" s="39"/>
      <c r="S856" s="38">
        <f>(J856*'"Вес" ПИР'!$B$13+L856*'"Вес" ПИР'!$B$14+N856*'"Вес" ПИР'!$B$15+P856*'"Вес" ПИР'!$B$16+R856*'"Вес" ПИР'!$B$17)/100</f>
        <v>0</v>
      </c>
      <c r="T856" s="39" t="s">
        <v>135</v>
      </c>
      <c r="U856" s="39"/>
      <c r="V856" s="39" t="s">
        <v>135</v>
      </c>
      <c r="W856" s="39"/>
      <c r="X856" s="72">
        <f>(U856*'"Вес" ПИР'!$B$22+W856*'"Вес" ПИР'!$B$23)/100</f>
        <v>0</v>
      </c>
      <c r="Y856" s="39"/>
      <c r="Z856" s="39"/>
      <c r="AA856" s="39"/>
      <c r="AB856" s="39"/>
      <c r="AC856" s="39"/>
      <c r="AD856" s="39"/>
      <c r="AE856" s="39"/>
      <c r="AF856" s="39"/>
      <c r="AG856" s="38">
        <f>(Z856*'"Вес" ПИР'!$B$28+AB856*'"Вес" ПИР'!$B$29+AD856*'"Вес" ПИР'!$B$30+AF856*'"Вес" ПИР'!$B$31)/100</f>
        <v>0</v>
      </c>
      <c r="AH856" s="39"/>
      <c r="AI856" s="39"/>
      <c r="AJ856" s="39" t="s">
        <v>126</v>
      </c>
      <c r="AK856" s="39"/>
      <c r="AL856" s="39"/>
      <c r="AM856" s="39"/>
      <c r="AN856" s="39"/>
      <c r="AO856" s="39"/>
      <c r="AP856" s="39" t="s">
        <v>126</v>
      </c>
      <c r="AQ856" s="39"/>
      <c r="AR856" s="39" t="s">
        <v>126</v>
      </c>
      <c r="AS856" s="39"/>
      <c r="AT856" s="39" t="s">
        <v>126</v>
      </c>
      <c r="AU856" s="39"/>
      <c r="AV856" s="39"/>
      <c r="AW856" s="39"/>
      <c r="AX856" s="39"/>
      <c r="AY856" s="39"/>
      <c r="AZ856" s="39"/>
      <c r="BA856" s="39"/>
      <c r="BB856" s="72">
        <f>(AI856*'"Вес" ПИР'!$B$36+AK856*'"Вес" ПИР'!$B$37+AM856*'"Вес" ПИР'!$B$38+AO856*'"Вес" ПИР'!$B$39+AQ856*'"Вес" ПИР'!$B$40+AS856*'"Вес" ПИР'!$B$41+AU856*'"Вес" ПИР'!$B$42+AW856*'"Вес" ПИР'!$B$43+AY856*'"Вес" ПИР'!$B$44+BA856*'"Вес" ПИР'!$B$45)/100</f>
        <v>0</v>
      </c>
      <c r="BC856" s="39" t="s">
        <v>126</v>
      </c>
      <c r="BD856" s="39"/>
      <c r="BE856" s="39" t="s">
        <v>126</v>
      </c>
      <c r="BF856" s="57"/>
      <c r="BG856" s="72">
        <f>(BD856*'"Вес" ПИР'!$B$50+BF856*'"Вес" ПИР'!$B$51)/100</f>
        <v>0</v>
      </c>
      <c r="BH856" s="39"/>
      <c r="BI856" s="72">
        <v>0</v>
      </c>
      <c r="BJ856" s="39"/>
      <c r="BK856" s="58">
        <v>46266</v>
      </c>
      <c r="BL856" s="38">
        <f>(S856*'"Вес" ПИР'!$B$3+X856*'"Вес" ПИР'!$B$4+AG856*'"Вес" ПИР'!$B$5+BB856*'"Вес" ПИР'!$B$6+BG856*'"Вес" ПИР'!$B$7+BI856*'"Вес" ПИР'!$B$8)/100</f>
        <v>0</v>
      </c>
    </row>
    <row r="857" spans="1:64" ht="28">
      <c r="A857" s="54"/>
      <c r="B857" s="54">
        <v>2026</v>
      </c>
      <c r="C857" s="39" t="s">
        <v>120</v>
      </c>
      <c r="D857" s="39">
        <v>395445600</v>
      </c>
      <c r="E857" s="39" t="s">
        <v>1363</v>
      </c>
      <c r="F857" s="39" t="s">
        <v>1479</v>
      </c>
      <c r="G857" s="39" t="s">
        <v>1480</v>
      </c>
      <c r="H857" s="39" t="s">
        <v>1482</v>
      </c>
      <c r="I857" s="39" t="s">
        <v>125</v>
      </c>
      <c r="J857" s="39"/>
      <c r="K857" s="39" t="s">
        <v>126</v>
      </c>
      <c r="L857" s="39"/>
      <c r="M857" s="39" t="s">
        <v>126</v>
      </c>
      <c r="N857" s="39"/>
      <c r="O857" s="39" t="s">
        <v>126</v>
      </c>
      <c r="P857" s="39"/>
      <c r="Q857" s="39" t="s">
        <v>1367</v>
      </c>
      <c r="R857" s="39"/>
      <c r="S857" s="38">
        <f>(J857*'"Вес" ПИР'!$B$13+L857*'"Вес" ПИР'!$B$14+N857*'"Вес" ПИР'!$B$15+P857*'"Вес" ПИР'!$B$16+R857*'"Вес" ПИР'!$B$17)/100</f>
        <v>0</v>
      </c>
      <c r="T857" s="39" t="s">
        <v>135</v>
      </c>
      <c r="U857" s="39"/>
      <c r="V857" s="39" t="s">
        <v>135</v>
      </c>
      <c r="W857" s="39"/>
      <c r="X857" s="72">
        <f>(U857*'"Вес" ПИР'!$B$22+W857*'"Вес" ПИР'!$B$23)/100</f>
        <v>0</v>
      </c>
      <c r="Y857" s="39"/>
      <c r="Z857" s="39"/>
      <c r="AA857" s="39"/>
      <c r="AB857" s="39"/>
      <c r="AC857" s="39"/>
      <c r="AD857" s="39"/>
      <c r="AE857" s="39"/>
      <c r="AF857" s="39"/>
      <c r="AG857" s="38">
        <f>(Z857*'"Вес" ПИР'!$B$28+AB857*'"Вес" ПИР'!$B$29+AD857*'"Вес" ПИР'!$B$30+AF857*'"Вес" ПИР'!$B$31)/100</f>
        <v>0</v>
      </c>
      <c r="AH857" s="39"/>
      <c r="AI857" s="39"/>
      <c r="AJ857" s="39" t="s">
        <v>126</v>
      </c>
      <c r="AK857" s="39"/>
      <c r="AL857" s="39"/>
      <c r="AM857" s="39"/>
      <c r="AN857" s="39"/>
      <c r="AO857" s="39"/>
      <c r="AP857" s="39" t="s">
        <v>126</v>
      </c>
      <c r="AQ857" s="39"/>
      <c r="AR857" s="39" t="s">
        <v>126</v>
      </c>
      <c r="AS857" s="39"/>
      <c r="AT857" s="39" t="s">
        <v>126</v>
      </c>
      <c r="AU857" s="39"/>
      <c r="AV857" s="39"/>
      <c r="AW857" s="39"/>
      <c r="AX857" s="39"/>
      <c r="AY857" s="39"/>
      <c r="AZ857" s="39"/>
      <c r="BA857" s="39"/>
      <c r="BB857" s="72">
        <f>(AI857*'"Вес" ПИР'!$B$36+AK857*'"Вес" ПИР'!$B$37+AM857*'"Вес" ПИР'!$B$38+AO857*'"Вес" ПИР'!$B$39+AQ857*'"Вес" ПИР'!$B$40+AS857*'"Вес" ПИР'!$B$41+AU857*'"Вес" ПИР'!$B$42+AW857*'"Вес" ПИР'!$B$43+AY857*'"Вес" ПИР'!$B$44+BA857*'"Вес" ПИР'!$B$45)/100</f>
        <v>0</v>
      </c>
      <c r="BC857" s="39" t="s">
        <v>126</v>
      </c>
      <c r="BD857" s="39"/>
      <c r="BE857" s="39" t="s">
        <v>126</v>
      </c>
      <c r="BF857" s="57"/>
      <c r="BG857" s="72">
        <f>(BD857*'"Вес" ПИР'!$B$50+BF857*'"Вес" ПИР'!$B$51)/100</f>
        <v>0</v>
      </c>
      <c r="BH857" s="39"/>
      <c r="BI857" s="72">
        <v>0</v>
      </c>
      <c r="BJ857" s="39"/>
      <c r="BK857" s="58">
        <v>46266</v>
      </c>
      <c r="BL857" s="38">
        <f>(S857*'"Вес" ПИР'!$B$3+X857*'"Вес" ПИР'!$B$4+AG857*'"Вес" ПИР'!$B$5+BB857*'"Вес" ПИР'!$B$6+BG857*'"Вес" ПИР'!$B$7+BI857*'"Вес" ПИР'!$B$8)/100</f>
        <v>0</v>
      </c>
    </row>
    <row r="858" spans="1:64" ht="28">
      <c r="A858" s="54"/>
      <c r="B858" s="54">
        <v>2026</v>
      </c>
      <c r="C858" s="39" t="s">
        <v>120</v>
      </c>
      <c r="D858" s="39">
        <v>395455500</v>
      </c>
      <c r="E858" s="39" t="s">
        <v>1363</v>
      </c>
      <c r="F858" s="39" t="s">
        <v>1479</v>
      </c>
      <c r="G858" s="39" t="s">
        <v>1483</v>
      </c>
      <c r="H858" s="39" t="s">
        <v>1484</v>
      </c>
      <c r="I858" s="39" t="s">
        <v>125</v>
      </c>
      <c r="J858" s="39"/>
      <c r="K858" s="39" t="s">
        <v>126</v>
      </c>
      <c r="L858" s="39"/>
      <c r="M858" s="39" t="s">
        <v>126</v>
      </c>
      <c r="N858" s="39"/>
      <c r="O858" s="39" t="s">
        <v>126</v>
      </c>
      <c r="P858" s="39"/>
      <c r="Q858" s="39" t="s">
        <v>1367</v>
      </c>
      <c r="R858" s="39"/>
      <c r="S858" s="38">
        <f>(J858*'"Вес" ПИР'!$B$13+L858*'"Вес" ПИР'!$B$14+N858*'"Вес" ПИР'!$B$15+P858*'"Вес" ПИР'!$B$16+R858*'"Вес" ПИР'!$B$17)/100</f>
        <v>0</v>
      </c>
      <c r="T858" s="39" t="s">
        <v>135</v>
      </c>
      <c r="U858" s="39"/>
      <c r="V858" s="39" t="s">
        <v>135</v>
      </c>
      <c r="W858" s="39"/>
      <c r="X858" s="72">
        <f>(U858*'"Вес" ПИР'!$B$22+W858*'"Вес" ПИР'!$B$23)/100</f>
        <v>0</v>
      </c>
      <c r="Y858" s="39"/>
      <c r="Z858" s="39"/>
      <c r="AA858" s="39"/>
      <c r="AB858" s="39"/>
      <c r="AC858" s="39"/>
      <c r="AD858" s="39"/>
      <c r="AE858" s="39"/>
      <c r="AF858" s="39"/>
      <c r="AG858" s="38">
        <f>(Z858*'"Вес" ПИР'!$B$28+AB858*'"Вес" ПИР'!$B$29+AD858*'"Вес" ПИР'!$B$30+AF858*'"Вес" ПИР'!$B$31)/100</f>
        <v>0</v>
      </c>
      <c r="AH858" s="39"/>
      <c r="AI858" s="39"/>
      <c r="AJ858" s="39" t="s">
        <v>126</v>
      </c>
      <c r="AK858" s="39"/>
      <c r="AL858" s="39"/>
      <c r="AM858" s="39"/>
      <c r="AN858" s="39"/>
      <c r="AO858" s="39"/>
      <c r="AP858" s="39" t="s">
        <v>126</v>
      </c>
      <c r="AQ858" s="39"/>
      <c r="AR858" s="39" t="s">
        <v>126</v>
      </c>
      <c r="AS858" s="39"/>
      <c r="AT858" s="39" t="s">
        <v>126</v>
      </c>
      <c r="AU858" s="39"/>
      <c r="AV858" s="39"/>
      <c r="AW858" s="39"/>
      <c r="AX858" s="39"/>
      <c r="AY858" s="39"/>
      <c r="AZ858" s="39"/>
      <c r="BA858" s="39"/>
      <c r="BB858" s="72">
        <f>(AI858*'"Вес" ПИР'!$B$36+AK858*'"Вес" ПИР'!$B$37+AM858*'"Вес" ПИР'!$B$38+AO858*'"Вес" ПИР'!$B$39+AQ858*'"Вес" ПИР'!$B$40+AS858*'"Вес" ПИР'!$B$41+AU858*'"Вес" ПИР'!$B$42+AW858*'"Вес" ПИР'!$B$43+AY858*'"Вес" ПИР'!$B$44+BA858*'"Вес" ПИР'!$B$45)/100</f>
        <v>0</v>
      </c>
      <c r="BC858" s="39" t="s">
        <v>126</v>
      </c>
      <c r="BD858" s="39"/>
      <c r="BE858" s="39" t="s">
        <v>126</v>
      </c>
      <c r="BF858" s="57"/>
      <c r="BG858" s="72">
        <f>(BD858*'"Вес" ПИР'!$B$50+BF858*'"Вес" ПИР'!$B$51)/100</f>
        <v>0</v>
      </c>
      <c r="BH858" s="39"/>
      <c r="BI858" s="72">
        <v>0</v>
      </c>
      <c r="BJ858" s="39"/>
      <c r="BK858" s="58">
        <v>46266</v>
      </c>
      <c r="BL858" s="38">
        <f>(S858*'"Вес" ПИР'!$B$3+X858*'"Вес" ПИР'!$B$4+AG858*'"Вес" ПИР'!$B$5+BB858*'"Вес" ПИР'!$B$6+BG858*'"Вес" ПИР'!$B$7+BI858*'"Вес" ПИР'!$B$8)/100</f>
        <v>0</v>
      </c>
    </row>
    <row r="859" spans="1:64" ht="28">
      <c r="A859" s="54"/>
      <c r="B859" s="54">
        <v>2026</v>
      </c>
      <c r="C859" s="39" t="s">
        <v>120</v>
      </c>
      <c r="D859" s="39">
        <v>395465300</v>
      </c>
      <c r="E859" s="39" t="s">
        <v>1363</v>
      </c>
      <c r="F859" s="39" t="s">
        <v>1479</v>
      </c>
      <c r="G859" s="39" t="s">
        <v>821</v>
      </c>
      <c r="H859" s="39" t="s">
        <v>1485</v>
      </c>
      <c r="I859" s="39" t="s">
        <v>125</v>
      </c>
      <c r="J859" s="39"/>
      <c r="K859" s="39" t="s">
        <v>126</v>
      </c>
      <c r="L859" s="39"/>
      <c r="M859" s="39" t="s">
        <v>126</v>
      </c>
      <c r="N859" s="39"/>
      <c r="O859" s="39" t="s">
        <v>126</v>
      </c>
      <c r="P859" s="39"/>
      <c r="Q859" s="39" t="s">
        <v>1367</v>
      </c>
      <c r="R859" s="39"/>
      <c r="S859" s="38">
        <f>(J859*'"Вес" ПИР'!$B$13+L859*'"Вес" ПИР'!$B$14+N859*'"Вес" ПИР'!$B$15+P859*'"Вес" ПИР'!$B$16+R859*'"Вес" ПИР'!$B$17)/100</f>
        <v>0</v>
      </c>
      <c r="T859" s="39" t="s">
        <v>135</v>
      </c>
      <c r="U859" s="39"/>
      <c r="V859" s="39" t="s">
        <v>135</v>
      </c>
      <c r="W859" s="39"/>
      <c r="X859" s="72">
        <f>(U859*'"Вес" ПИР'!$B$22+W859*'"Вес" ПИР'!$B$23)/100</f>
        <v>0</v>
      </c>
      <c r="Y859" s="39"/>
      <c r="Z859" s="39"/>
      <c r="AA859" s="39"/>
      <c r="AB859" s="39"/>
      <c r="AC859" s="39"/>
      <c r="AD859" s="39"/>
      <c r="AE859" s="39"/>
      <c r="AF859" s="39"/>
      <c r="AG859" s="38">
        <f>(Z859*'"Вес" ПИР'!$B$28+AB859*'"Вес" ПИР'!$B$29+AD859*'"Вес" ПИР'!$B$30+AF859*'"Вес" ПИР'!$B$31)/100</f>
        <v>0</v>
      </c>
      <c r="AH859" s="39"/>
      <c r="AI859" s="39"/>
      <c r="AJ859" s="39" t="s">
        <v>126</v>
      </c>
      <c r="AK859" s="39"/>
      <c r="AL859" s="39"/>
      <c r="AM859" s="39"/>
      <c r="AN859" s="39"/>
      <c r="AO859" s="39"/>
      <c r="AP859" s="39" t="s">
        <v>126</v>
      </c>
      <c r="AQ859" s="39"/>
      <c r="AR859" s="39" t="s">
        <v>126</v>
      </c>
      <c r="AS859" s="39"/>
      <c r="AT859" s="39" t="s">
        <v>126</v>
      </c>
      <c r="AU859" s="39"/>
      <c r="AV859" s="39"/>
      <c r="AW859" s="39"/>
      <c r="AX859" s="39"/>
      <c r="AY859" s="39"/>
      <c r="AZ859" s="39"/>
      <c r="BA859" s="39"/>
      <c r="BB859" s="72">
        <f>(AI859*'"Вес" ПИР'!$B$36+AK859*'"Вес" ПИР'!$B$37+AM859*'"Вес" ПИР'!$B$38+AO859*'"Вес" ПИР'!$B$39+AQ859*'"Вес" ПИР'!$B$40+AS859*'"Вес" ПИР'!$B$41+AU859*'"Вес" ПИР'!$B$42+AW859*'"Вес" ПИР'!$B$43+AY859*'"Вес" ПИР'!$B$44+BA859*'"Вес" ПИР'!$B$45)/100</f>
        <v>0</v>
      </c>
      <c r="BC859" s="39" t="s">
        <v>126</v>
      </c>
      <c r="BD859" s="39"/>
      <c r="BE859" s="39" t="s">
        <v>126</v>
      </c>
      <c r="BF859" s="57"/>
      <c r="BG859" s="72">
        <f>(BD859*'"Вес" ПИР'!$B$50+BF859*'"Вес" ПИР'!$B$51)/100</f>
        <v>0</v>
      </c>
      <c r="BH859" s="39"/>
      <c r="BI859" s="72">
        <v>0</v>
      </c>
      <c r="BJ859" s="39"/>
      <c r="BK859" s="58">
        <v>46266</v>
      </c>
      <c r="BL859" s="38">
        <f>(S859*'"Вес" ПИР'!$B$3+X859*'"Вес" ПИР'!$B$4+AG859*'"Вес" ПИР'!$B$5+BB859*'"Вес" ПИР'!$B$6+BG859*'"Вес" ПИР'!$B$7+BI859*'"Вес" ПИР'!$B$8)/100</f>
        <v>0</v>
      </c>
    </row>
    <row r="860" spans="1:64" ht="28">
      <c r="A860" s="54"/>
      <c r="B860" s="54">
        <v>2026</v>
      </c>
      <c r="C860" s="39" t="s">
        <v>120</v>
      </c>
      <c r="D860" s="39">
        <v>395465500</v>
      </c>
      <c r="E860" s="39" t="s">
        <v>1363</v>
      </c>
      <c r="F860" s="39" t="s">
        <v>1479</v>
      </c>
      <c r="G860" s="39" t="s">
        <v>821</v>
      </c>
      <c r="H860" s="39" t="s">
        <v>1486</v>
      </c>
      <c r="I860" s="39" t="s">
        <v>125</v>
      </c>
      <c r="J860" s="39"/>
      <c r="K860" s="39" t="s">
        <v>126</v>
      </c>
      <c r="L860" s="39"/>
      <c r="M860" s="39" t="s">
        <v>126</v>
      </c>
      <c r="N860" s="39"/>
      <c r="O860" s="39" t="s">
        <v>126</v>
      </c>
      <c r="P860" s="39"/>
      <c r="Q860" s="39" t="s">
        <v>1367</v>
      </c>
      <c r="R860" s="39"/>
      <c r="S860" s="38">
        <f>(J860*'"Вес" ПИР'!$B$13+L860*'"Вес" ПИР'!$B$14+N860*'"Вес" ПИР'!$B$15+P860*'"Вес" ПИР'!$B$16+R860*'"Вес" ПИР'!$B$17)/100</f>
        <v>0</v>
      </c>
      <c r="T860" s="39" t="s">
        <v>135</v>
      </c>
      <c r="U860" s="39"/>
      <c r="V860" s="39" t="s">
        <v>135</v>
      </c>
      <c r="W860" s="39"/>
      <c r="X860" s="72">
        <f>(U860*'"Вес" ПИР'!$B$22+W860*'"Вес" ПИР'!$B$23)/100</f>
        <v>0</v>
      </c>
      <c r="Y860" s="39"/>
      <c r="Z860" s="39"/>
      <c r="AA860" s="39"/>
      <c r="AB860" s="39"/>
      <c r="AC860" s="39"/>
      <c r="AD860" s="39"/>
      <c r="AE860" s="39"/>
      <c r="AF860" s="39"/>
      <c r="AG860" s="38">
        <f>(Z860*'"Вес" ПИР'!$B$28+AB860*'"Вес" ПИР'!$B$29+AD860*'"Вес" ПИР'!$B$30+AF860*'"Вес" ПИР'!$B$31)/100</f>
        <v>0</v>
      </c>
      <c r="AH860" s="39"/>
      <c r="AI860" s="39"/>
      <c r="AJ860" s="39" t="s">
        <v>126</v>
      </c>
      <c r="AK860" s="39"/>
      <c r="AL860" s="39"/>
      <c r="AM860" s="39"/>
      <c r="AN860" s="39"/>
      <c r="AO860" s="39"/>
      <c r="AP860" s="39" t="s">
        <v>126</v>
      </c>
      <c r="AQ860" s="39"/>
      <c r="AR860" s="39" t="s">
        <v>126</v>
      </c>
      <c r="AS860" s="39"/>
      <c r="AT860" s="39" t="s">
        <v>126</v>
      </c>
      <c r="AU860" s="39"/>
      <c r="AV860" s="39"/>
      <c r="AW860" s="39"/>
      <c r="AX860" s="39"/>
      <c r="AY860" s="39"/>
      <c r="AZ860" s="39"/>
      <c r="BA860" s="39"/>
      <c r="BB860" s="72">
        <f>(AI860*'"Вес" ПИР'!$B$36+AK860*'"Вес" ПИР'!$B$37+AM860*'"Вес" ПИР'!$B$38+AO860*'"Вес" ПИР'!$B$39+AQ860*'"Вес" ПИР'!$B$40+AS860*'"Вес" ПИР'!$B$41+AU860*'"Вес" ПИР'!$B$42+AW860*'"Вес" ПИР'!$B$43+AY860*'"Вес" ПИР'!$B$44+BA860*'"Вес" ПИР'!$B$45)/100</f>
        <v>0</v>
      </c>
      <c r="BC860" s="39" t="s">
        <v>126</v>
      </c>
      <c r="BD860" s="39"/>
      <c r="BE860" s="39" t="s">
        <v>126</v>
      </c>
      <c r="BF860" s="57"/>
      <c r="BG860" s="72">
        <f>(BD860*'"Вес" ПИР'!$B$50+BF860*'"Вес" ПИР'!$B$51)/100</f>
        <v>0</v>
      </c>
      <c r="BH860" s="39"/>
      <c r="BI860" s="72">
        <v>0</v>
      </c>
      <c r="BJ860" s="39"/>
      <c r="BK860" s="58">
        <v>46266</v>
      </c>
      <c r="BL860" s="38">
        <f>(S860*'"Вес" ПИР'!$B$3+X860*'"Вес" ПИР'!$B$4+AG860*'"Вес" ПИР'!$B$5+BB860*'"Вес" ПИР'!$B$6+BG860*'"Вес" ПИР'!$B$7+BI860*'"Вес" ПИР'!$B$8)/100</f>
        <v>0</v>
      </c>
    </row>
    <row r="861" spans="1:64" ht="28">
      <c r="A861" s="54"/>
      <c r="B861" s="54">
        <v>2026</v>
      </c>
      <c r="C861" s="39" t="s">
        <v>120</v>
      </c>
      <c r="D861" s="39">
        <v>395467100</v>
      </c>
      <c r="E861" s="39" t="s">
        <v>1363</v>
      </c>
      <c r="F861" s="39" t="s">
        <v>1479</v>
      </c>
      <c r="G861" s="39" t="s">
        <v>1487</v>
      </c>
      <c r="H861" s="39" t="s">
        <v>1488</v>
      </c>
      <c r="I861" s="39" t="s">
        <v>125</v>
      </c>
      <c r="J861" s="39"/>
      <c r="K861" s="39" t="s">
        <v>126</v>
      </c>
      <c r="L861" s="39"/>
      <c r="M861" s="39" t="s">
        <v>126</v>
      </c>
      <c r="N861" s="39"/>
      <c r="O861" s="39" t="s">
        <v>126</v>
      </c>
      <c r="P861" s="39"/>
      <c r="Q861" s="39" t="s">
        <v>1367</v>
      </c>
      <c r="R861" s="39"/>
      <c r="S861" s="38">
        <f>(J861*'"Вес" ПИР'!$B$13+L861*'"Вес" ПИР'!$B$14+N861*'"Вес" ПИР'!$B$15+P861*'"Вес" ПИР'!$B$16+R861*'"Вес" ПИР'!$B$17)/100</f>
        <v>0</v>
      </c>
      <c r="T861" s="39" t="s">
        <v>135</v>
      </c>
      <c r="U861" s="39"/>
      <c r="V861" s="39" t="s">
        <v>135</v>
      </c>
      <c r="W861" s="39"/>
      <c r="X861" s="72">
        <f>(U861*'"Вес" ПИР'!$B$22+W861*'"Вес" ПИР'!$B$23)/100</f>
        <v>0</v>
      </c>
      <c r="Y861" s="39"/>
      <c r="Z861" s="39"/>
      <c r="AA861" s="39"/>
      <c r="AB861" s="39"/>
      <c r="AC861" s="39"/>
      <c r="AD861" s="39"/>
      <c r="AE861" s="39"/>
      <c r="AF861" s="39"/>
      <c r="AG861" s="38">
        <f>(Z861*'"Вес" ПИР'!$B$28+AB861*'"Вес" ПИР'!$B$29+AD861*'"Вес" ПИР'!$B$30+AF861*'"Вес" ПИР'!$B$31)/100</f>
        <v>0</v>
      </c>
      <c r="AH861" s="39"/>
      <c r="AI861" s="39"/>
      <c r="AJ861" s="39" t="s">
        <v>126</v>
      </c>
      <c r="AK861" s="39"/>
      <c r="AL861" s="39"/>
      <c r="AM861" s="39"/>
      <c r="AN861" s="39"/>
      <c r="AO861" s="39"/>
      <c r="AP861" s="39" t="s">
        <v>126</v>
      </c>
      <c r="AQ861" s="39"/>
      <c r="AR861" s="39" t="s">
        <v>126</v>
      </c>
      <c r="AS861" s="39"/>
      <c r="AT861" s="39" t="s">
        <v>126</v>
      </c>
      <c r="AU861" s="39"/>
      <c r="AV861" s="39"/>
      <c r="AW861" s="39"/>
      <c r="AX861" s="39"/>
      <c r="AY861" s="39"/>
      <c r="AZ861" s="39"/>
      <c r="BA861" s="39"/>
      <c r="BB861" s="72">
        <f>(AI861*'"Вес" ПИР'!$B$36+AK861*'"Вес" ПИР'!$B$37+AM861*'"Вес" ПИР'!$B$38+AO861*'"Вес" ПИР'!$B$39+AQ861*'"Вес" ПИР'!$B$40+AS861*'"Вес" ПИР'!$B$41+AU861*'"Вес" ПИР'!$B$42+AW861*'"Вес" ПИР'!$B$43+AY861*'"Вес" ПИР'!$B$44+BA861*'"Вес" ПИР'!$B$45)/100</f>
        <v>0</v>
      </c>
      <c r="BC861" s="39" t="s">
        <v>126</v>
      </c>
      <c r="BD861" s="39"/>
      <c r="BE861" s="39" t="s">
        <v>126</v>
      </c>
      <c r="BF861" s="57"/>
      <c r="BG861" s="72">
        <f>(BD861*'"Вес" ПИР'!$B$50+BF861*'"Вес" ПИР'!$B$51)/100</f>
        <v>0</v>
      </c>
      <c r="BH861" s="39"/>
      <c r="BI861" s="72">
        <v>0</v>
      </c>
      <c r="BJ861" s="39"/>
      <c r="BK861" s="58">
        <v>46266</v>
      </c>
      <c r="BL861" s="38">
        <f>(S861*'"Вес" ПИР'!$B$3+X861*'"Вес" ПИР'!$B$4+AG861*'"Вес" ПИР'!$B$5+BB861*'"Вес" ПИР'!$B$6+BG861*'"Вес" ПИР'!$B$7+BI861*'"Вес" ПИР'!$B$8)/100</f>
        <v>0</v>
      </c>
    </row>
    <row r="862" spans="1:64" ht="28">
      <c r="A862" s="54"/>
      <c r="B862" s="54">
        <v>2026</v>
      </c>
      <c r="C862" s="39" t="s">
        <v>120</v>
      </c>
      <c r="D862" s="39">
        <v>393259400</v>
      </c>
      <c r="E862" s="39" t="s">
        <v>1363</v>
      </c>
      <c r="F862" s="39" t="s">
        <v>1375</v>
      </c>
      <c r="G862" s="39" t="s">
        <v>1442</v>
      </c>
      <c r="H862" s="39" t="s">
        <v>1489</v>
      </c>
      <c r="I862" s="39" t="s">
        <v>125</v>
      </c>
      <c r="J862" s="39"/>
      <c r="K862" s="39" t="s">
        <v>126</v>
      </c>
      <c r="L862" s="39"/>
      <c r="M862" s="39" t="s">
        <v>126</v>
      </c>
      <c r="N862" s="39"/>
      <c r="O862" s="39" t="s">
        <v>126</v>
      </c>
      <c r="P862" s="39"/>
      <c r="Q862" s="39" t="s">
        <v>1367</v>
      </c>
      <c r="R862" s="39"/>
      <c r="S862" s="38">
        <f>(J862*'"Вес" ПИР'!$B$13+L862*'"Вес" ПИР'!$B$14+N862*'"Вес" ПИР'!$B$15+P862*'"Вес" ПИР'!$B$16+R862*'"Вес" ПИР'!$B$17)/100</f>
        <v>0</v>
      </c>
      <c r="T862" s="39" t="s">
        <v>135</v>
      </c>
      <c r="U862" s="39"/>
      <c r="V862" s="39" t="s">
        <v>135</v>
      </c>
      <c r="W862" s="39"/>
      <c r="X862" s="72">
        <f>(U862*'"Вес" ПИР'!$B$22+W862*'"Вес" ПИР'!$B$23)/100</f>
        <v>0</v>
      </c>
      <c r="Y862" s="39"/>
      <c r="Z862" s="39"/>
      <c r="AA862" s="39"/>
      <c r="AB862" s="39"/>
      <c r="AC862" s="39"/>
      <c r="AD862" s="39"/>
      <c r="AE862" s="39"/>
      <c r="AF862" s="39"/>
      <c r="AG862" s="38">
        <f>(Z862*'"Вес" ПИР'!$B$28+AB862*'"Вес" ПИР'!$B$29+AD862*'"Вес" ПИР'!$B$30+AF862*'"Вес" ПИР'!$B$31)/100</f>
        <v>0</v>
      </c>
      <c r="AH862" s="39"/>
      <c r="AI862" s="39"/>
      <c r="AJ862" s="39" t="s">
        <v>126</v>
      </c>
      <c r="AK862" s="39"/>
      <c r="AL862" s="39"/>
      <c r="AM862" s="39"/>
      <c r="AN862" s="39"/>
      <c r="AO862" s="39"/>
      <c r="AP862" s="39" t="s">
        <v>126</v>
      </c>
      <c r="AQ862" s="39"/>
      <c r="AR862" s="39" t="s">
        <v>126</v>
      </c>
      <c r="AS862" s="39"/>
      <c r="AT862" s="39" t="s">
        <v>126</v>
      </c>
      <c r="AU862" s="39"/>
      <c r="AV862" s="39"/>
      <c r="AW862" s="39"/>
      <c r="AX862" s="39"/>
      <c r="AY862" s="39"/>
      <c r="AZ862" s="39"/>
      <c r="BA862" s="39"/>
      <c r="BB862" s="72">
        <f>(AI862*'"Вес" ПИР'!$B$36+AK862*'"Вес" ПИР'!$B$37+AM862*'"Вес" ПИР'!$B$38+AO862*'"Вес" ПИР'!$B$39+AQ862*'"Вес" ПИР'!$B$40+AS862*'"Вес" ПИР'!$B$41+AU862*'"Вес" ПИР'!$B$42+AW862*'"Вес" ПИР'!$B$43+AY862*'"Вес" ПИР'!$B$44+BA862*'"Вес" ПИР'!$B$45)/100</f>
        <v>0</v>
      </c>
      <c r="BC862" s="39" t="s">
        <v>126</v>
      </c>
      <c r="BD862" s="39"/>
      <c r="BE862" s="39" t="s">
        <v>126</v>
      </c>
      <c r="BF862" s="57"/>
      <c r="BG862" s="72">
        <f>(BD862*'"Вес" ПИР'!$B$50+BF862*'"Вес" ПИР'!$B$51)/100</f>
        <v>0</v>
      </c>
      <c r="BH862" s="39"/>
      <c r="BI862" s="72">
        <v>0</v>
      </c>
      <c r="BJ862" s="39"/>
      <c r="BK862" s="58">
        <v>46266</v>
      </c>
      <c r="BL862" s="38">
        <f>(S862*'"Вес" ПИР'!$B$3+X862*'"Вес" ПИР'!$B$4+AG862*'"Вес" ПИР'!$B$5+BB862*'"Вес" ПИР'!$B$6+BG862*'"Вес" ПИР'!$B$7+BI862*'"Вес" ПИР'!$B$8)/100</f>
        <v>0</v>
      </c>
    </row>
    <row r="863" spans="1:64" ht="28">
      <c r="A863" s="54"/>
      <c r="B863" s="54">
        <v>2026</v>
      </c>
      <c r="C863" s="39" t="s">
        <v>120</v>
      </c>
      <c r="D863" s="39">
        <v>395063300</v>
      </c>
      <c r="E863" s="39" t="s">
        <v>1363</v>
      </c>
      <c r="F863" s="39" t="s">
        <v>1425</v>
      </c>
      <c r="G863" s="39" t="s">
        <v>1490</v>
      </c>
      <c r="H863" s="39" t="s">
        <v>1491</v>
      </c>
      <c r="I863" s="39" t="s">
        <v>125</v>
      </c>
      <c r="J863" s="39"/>
      <c r="K863" s="39" t="s">
        <v>126</v>
      </c>
      <c r="L863" s="39"/>
      <c r="M863" s="39" t="s">
        <v>126</v>
      </c>
      <c r="N863" s="39"/>
      <c r="O863" s="39" t="s">
        <v>126</v>
      </c>
      <c r="P863" s="39"/>
      <c r="Q863" s="39" t="s">
        <v>1367</v>
      </c>
      <c r="R863" s="39"/>
      <c r="S863" s="38">
        <f>(J863*'"Вес" ПИР'!$B$13+L863*'"Вес" ПИР'!$B$14+N863*'"Вес" ПИР'!$B$15+P863*'"Вес" ПИР'!$B$16+R863*'"Вес" ПИР'!$B$17)/100</f>
        <v>0</v>
      </c>
      <c r="T863" s="39" t="s">
        <v>135</v>
      </c>
      <c r="U863" s="39"/>
      <c r="V863" s="39" t="s">
        <v>135</v>
      </c>
      <c r="W863" s="39"/>
      <c r="X863" s="72">
        <f>(U863*'"Вес" ПИР'!$B$22+W863*'"Вес" ПИР'!$B$23)/100</f>
        <v>0</v>
      </c>
      <c r="Y863" s="39"/>
      <c r="Z863" s="39"/>
      <c r="AA863" s="39"/>
      <c r="AB863" s="39"/>
      <c r="AC863" s="39"/>
      <c r="AD863" s="39"/>
      <c r="AE863" s="39"/>
      <c r="AF863" s="39"/>
      <c r="AG863" s="38">
        <f>(Z863*'"Вес" ПИР'!$B$28+AB863*'"Вес" ПИР'!$B$29+AD863*'"Вес" ПИР'!$B$30+AF863*'"Вес" ПИР'!$B$31)/100</f>
        <v>0</v>
      </c>
      <c r="AH863" s="39"/>
      <c r="AI863" s="39"/>
      <c r="AJ863" s="39" t="s">
        <v>126</v>
      </c>
      <c r="AK863" s="39"/>
      <c r="AL863" s="39"/>
      <c r="AM863" s="39"/>
      <c r="AN863" s="39"/>
      <c r="AO863" s="39"/>
      <c r="AP863" s="39" t="s">
        <v>126</v>
      </c>
      <c r="AQ863" s="39"/>
      <c r="AR863" s="39" t="s">
        <v>126</v>
      </c>
      <c r="AS863" s="39"/>
      <c r="AT863" s="39" t="s">
        <v>126</v>
      </c>
      <c r="AU863" s="39"/>
      <c r="AV863" s="39"/>
      <c r="AW863" s="39"/>
      <c r="AX863" s="39"/>
      <c r="AY863" s="39"/>
      <c r="AZ863" s="39"/>
      <c r="BA863" s="39"/>
      <c r="BB863" s="72">
        <f>(AI863*'"Вес" ПИР'!$B$36+AK863*'"Вес" ПИР'!$B$37+AM863*'"Вес" ПИР'!$B$38+AO863*'"Вес" ПИР'!$B$39+AQ863*'"Вес" ПИР'!$B$40+AS863*'"Вес" ПИР'!$B$41+AU863*'"Вес" ПИР'!$B$42+AW863*'"Вес" ПИР'!$B$43+AY863*'"Вес" ПИР'!$B$44+BA863*'"Вес" ПИР'!$B$45)/100</f>
        <v>0</v>
      </c>
      <c r="BC863" s="39" t="s">
        <v>126</v>
      </c>
      <c r="BD863" s="39"/>
      <c r="BE863" s="39" t="s">
        <v>126</v>
      </c>
      <c r="BF863" s="57"/>
      <c r="BG863" s="72">
        <f>(BD863*'"Вес" ПИР'!$B$50+BF863*'"Вес" ПИР'!$B$51)/100</f>
        <v>0</v>
      </c>
      <c r="BH863" s="39"/>
      <c r="BI863" s="72">
        <v>0</v>
      </c>
      <c r="BJ863" s="39"/>
      <c r="BK863" s="58">
        <v>46266</v>
      </c>
      <c r="BL863" s="38">
        <f>(S863*'"Вес" ПИР'!$B$3+X863*'"Вес" ПИР'!$B$4+AG863*'"Вес" ПИР'!$B$5+BB863*'"Вес" ПИР'!$B$6+BG863*'"Вес" ПИР'!$B$7+BI863*'"Вес" ПИР'!$B$8)/100</f>
        <v>0</v>
      </c>
    </row>
    <row r="864" spans="1:64" ht="28">
      <c r="A864" s="54"/>
      <c r="B864" s="54">
        <v>2026</v>
      </c>
      <c r="C864" s="39" t="s">
        <v>120</v>
      </c>
      <c r="D864" s="39">
        <v>395231200</v>
      </c>
      <c r="E864" s="39" t="s">
        <v>1363</v>
      </c>
      <c r="F864" s="39" t="s">
        <v>1430</v>
      </c>
      <c r="G864" s="39" t="s">
        <v>1433</v>
      </c>
      <c r="H864" s="39" t="s">
        <v>1492</v>
      </c>
      <c r="I864" s="39" t="s">
        <v>125</v>
      </c>
      <c r="J864" s="39"/>
      <c r="K864" s="39" t="s">
        <v>126</v>
      </c>
      <c r="L864" s="39"/>
      <c r="M864" s="39" t="s">
        <v>126</v>
      </c>
      <c r="N864" s="39"/>
      <c r="O864" s="39" t="s">
        <v>126</v>
      </c>
      <c r="P864" s="39"/>
      <c r="Q864" s="39" t="s">
        <v>1367</v>
      </c>
      <c r="R864" s="39"/>
      <c r="S864" s="38">
        <f>(J864*'"Вес" ПИР'!$B$13+L864*'"Вес" ПИР'!$B$14+N864*'"Вес" ПИР'!$B$15+P864*'"Вес" ПИР'!$B$16+R864*'"Вес" ПИР'!$B$17)/100</f>
        <v>0</v>
      </c>
      <c r="T864" s="39" t="s">
        <v>135</v>
      </c>
      <c r="U864" s="39"/>
      <c r="V864" s="39" t="s">
        <v>135</v>
      </c>
      <c r="W864" s="39"/>
      <c r="X864" s="72">
        <f>(U864*'"Вес" ПИР'!$B$22+W864*'"Вес" ПИР'!$B$23)/100</f>
        <v>0</v>
      </c>
      <c r="Y864" s="39"/>
      <c r="Z864" s="39"/>
      <c r="AA864" s="39"/>
      <c r="AB864" s="39"/>
      <c r="AC864" s="39"/>
      <c r="AD864" s="39"/>
      <c r="AE864" s="39"/>
      <c r="AF864" s="39"/>
      <c r="AG864" s="38">
        <f>(Z864*'"Вес" ПИР'!$B$28+AB864*'"Вес" ПИР'!$B$29+AD864*'"Вес" ПИР'!$B$30+AF864*'"Вес" ПИР'!$B$31)/100</f>
        <v>0</v>
      </c>
      <c r="AH864" s="39"/>
      <c r="AI864" s="39"/>
      <c r="AJ864" s="39" t="s">
        <v>126</v>
      </c>
      <c r="AK864" s="39"/>
      <c r="AL864" s="39"/>
      <c r="AM864" s="39"/>
      <c r="AN864" s="39"/>
      <c r="AO864" s="39"/>
      <c r="AP864" s="39" t="s">
        <v>126</v>
      </c>
      <c r="AQ864" s="39"/>
      <c r="AR864" s="39" t="s">
        <v>126</v>
      </c>
      <c r="AS864" s="39"/>
      <c r="AT864" s="39" t="s">
        <v>126</v>
      </c>
      <c r="AU864" s="39"/>
      <c r="AV864" s="39"/>
      <c r="AW864" s="39"/>
      <c r="AX864" s="39"/>
      <c r="AY864" s="39"/>
      <c r="AZ864" s="39"/>
      <c r="BA864" s="39"/>
      <c r="BB864" s="72">
        <f>(AI864*'"Вес" ПИР'!$B$36+AK864*'"Вес" ПИР'!$B$37+AM864*'"Вес" ПИР'!$B$38+AO864*'"Вес" ПИР'!$B$39+AQ864*'"Вес" ПИР'!$B$40+AS864*'"Вес" ПИР'!$B$41+AU864*'"Вес" ПИР'!$B$42+AW864*'"Вес" ПИР'!$B$43+AY864*'"Вес" ПИР'!$B$44+BA864*'"Вес" ПИР'!$B$45)/100</f>
        <v>0</v>
      </c>
      <c r="BC864" s="39" t="s">
        <v>126</v>
      </c>
      <c r="BD864" s="39"/>
      <c r="BE864" s="39" t="s">
        <v>126</v>
      </c>
      <c r="BF864" s="57"/>
      <c r="BG864" s="72">
        <f>(BD864*'"Вес" ПИР'!$B$50+BF864*'"Вес" ПИР'!$B$51)/100</f>
        <v>0</v>
      </c>
      <c r="BH864" s="39"/>
      <c r="BI864" s="72">
        <v>0</v>
      </c>
      <c r="BJ864" s="39"/>
      <c r="BK864" s="58">
        <v>46266</v>
      </c>
      <c r="BL864" s="38">
        <f>(S864*'"Вес" ПИР'!$B$3+X864*'"Вес" ПИР'!$B$4+AG864*'"Вес" ПИР'!$B$5+BB864*'"Вес" ПИР'!$B$6+BG864*'"Вес" ПИР'!$B$7+BI864*'"Вес" ПИР'!$B$8)/100</f>
        <v>0</v>
      </c>
    </row>
    <row r="865" spans="1:64" ht="28">
      <c r="A865" s="54"/>
      <c r="B865" s="54">
        <v>2026</v>
      </c>
      <c r="C865" s="39" t="s">
        <v>120</v>
      </c>
      <c r="D865" s="39">
        <v>395247300</v>
      </c>
      <c r="E865" s="39" t="s">
        <v>1363</v>
      </c>
      <c r="F865" s="39" t="s">
        <v>1430</v>
      </c>
      <c r="G865" s="39" t="s">
        <v>1305</v>
      </c>
      <c r="H865" s="39" t="s">
        <v>1493</v>
      </c>
      <c r="I865" s="39" t="s">
        <v>125</v>
      </c>
      <c r="J865" s="39"/>
      <c r="K865" s="39" t="s">
        <v>126</v>
      </c>
      <c r="L865" s="39"/>
      <c r="M865" s="39" t="s">
        <v>126</v>
      </c>
      <c r="N865" s="39"/>
      <c r="O865" s="39" t="s">
        <v>126</v>
      </c>
      <c r="P865" s="39"/>
      <c r="Q865" s="39" t="s">
        <v>1367</v>
      </c>
      <c r="R865" s="39"/>
      <c r="S865" s="38">
        <f>(J865*'"Вес" ПИР'!$B$13+L865*'"Вес" ПИР'!$B$14+N865*'"Вес" ПИР'!$B$15+P865*'"Вес" ПИР'!$B$16+R865*'"Вес" ПИР'!$B$17)/100</f>
        <v>0</v>
      </c>
      <c r="T865" s="39" t="s">
        <v>135</v>
      </c>
      <c r="U865" s="39"/>
      <c r="V865" s="39" t="s">
        <v>135</v>
      </c>
      <c r="W865" s="39"/>
      <c r="X865" s="72">
        <f>(U865*'"Вес" ПИР'!$B$22+W865*'"Вес" ПИР'!$B$23)/100</f>
        <v>0</v>
      </c>
      <c r="Y865" s="39"/>
      <c r="Z865" s="39"/>
      <c r="AA865" s="39"/>
      <c r="AB865" s="39"/>
      <c r="AC865" s="39"/>
      <c r="AD865" s="39"/>
      <c r="AE865" s="39"/>
      <c r="AF865" s="39"/>
      <c r="AG865" s="38">
        <f>(Z865*'"Вес" ПИР'!$B$28+AB865*'"Вес" ПИР'!$B$29+AD865*'"Вес" ПИР'!$B$30+AF865*'"Вес" ПИР'!$B$31)/100</f>
        <v>0</v>
      </c>
      <c r="AH865" s="39"/>
      <c r="AI865" s="39"/>
      <c r="AJ865" s="39" t="s">
        <v>126</v>
      </c>
      <c r="AK865" s="39"/>
      <c r="AL865" s="39"/>
      <c r="AM865" s="39"/>
      <c r="AN865" s="39"/>
      <c r="AO865" s="39"/>
      <c r="AP865" s="39" t="s">
        <v>126</v>
      </c>
      <c r="AQ865" s="39"/>
      <c r="AR865" s="39" t="s">
        <v>126</v>
      </c>
      <c r="AS865" s="39"/>
      <c r="AT865" s="39" t="s">
        <v>126</v>
      </c>
      <c r="AU865" s="39"/>
      <c r="AV865" s="39"/>
      <c r="AW865" s="39"/>
      <c r="AX865" s="39"/>
      <c r="AY865" s="39"/>
      <c r="AZ865" s="39"/>
      <c r="BA865" s="39"/>
      <c r="BB865" s="72">
        <f>(AI865*'"Вес" ПИР'!$B$36+AK865*'"Вес" ПИР'!$B$37+AM865*'"Вес" ПИР'!$B$38+AO865*'"Вес" ПИР'!$B$39+AQ865*'"Вес" ПИР'!$B$40+AS865*'"Вес" ПИР'!$B$41+AU865*'"Вес" ПИР'!$B$42+AW865*'"Вес" ПИР'!$B$43+AY865*'"Вес" ПИР'!$B$44+BA865*'"Вес" ПИР'!$B$45)/100</f>
        <v>0</v>
      </c>
      <c r="BC865" s="39" t="s">
        <v>126</v>
      </c>
      <c r="BD865" s="39"/>
      <c r="BE865" s="39" t="s">
        <v>126</v>
      </c>
      <c r="BF865" s="57"/>
      <c r="BG865" s="72">
        <f>(BD865*'"Вес" ПИР'!$B$50+BF865*'"Вес" ПИР'!$B$51)/100</f>
        <v>0</v>
      </c>
      <c r="BH865" s="39"/>
      <c r="BI865" s="72">
        <v>0</v>
      </c>
      <c r="BJ865" s="39"/>
      <c r="BK865" s="58">
        <v>46266</v>
      </c>
      <c r="BL865" s="38">
        <f>(S865*'"Вес" ПИР'!$B$3+X865*'"Вес" ПИР'!$B$4+AG865*'"Вес" ПИР'!$B$5+BB865*'"Вес" ПИР'!$B$6+BG865*'"Вес" ПИР'!$B$7+BI865*'"Вес" ПИР'!$B$8)/100</f>
        <v>0</v>
      </c>
    </row>
    <row r="866" spans="1:64" ht="28">
      <c r="A866" s="54"/>
      <c r="B866" s="54">
        <v>2026</v>
      </c>
      <c r="C866" s="39" t="s">
        <v>120</v>
      </c>
      <c r="D866" s="39">
        <v>395255300</v>
      </c>
      <c r="E866" s="39" t="s">
        <v>1363</v>
      </c>
      <c r="F866" s="39" t="s">
        <v>1430</v>
      </c>
      <c r="G866" s="39" t="s">
        <v>1436</v>
      </c>
      <c r="H866" s="39" t="s">
        <v>1494</v>
      </c>
      <c r="I866" s="39" t="s">
        <v>125</v>
      </c>
      <c r="J866" s="39"/>
      <c r="K866" s="39" t="s">
        <v>126</v>
      </c>
      <c r="L866" s="39"/>
      <c r="M866" s="39" t="s">
        <v>126</v>
      </c>
      <c r="N866" s="39"/>
      <c r="O866" s="39" t="s">
        <v>126</v>
      </c>
      <c r="P866" s="39"/>
      <c r="Q866" s="39" t="s">
        <v>1367</v>
      </c>
      <c r="R866" s="39"/>
      <c r="S866" s="38">
        <f>(J866*'"Вес" ПИР'!$B$13+L866*'"Вес" ПИР'!$B$14+N866*'"Вес" ПИР'!$B$15+P866*'"Вес" ПИР'!$B$16+R866*'"Вес" ПИР'!$B$17)/100</f>
        <v>0</v>
      </c>
      <c r="T866" s="39" t="s">
        <v>135</v>
      </c>
      <c r="U866" s="39"/>
      <c r="V866" s="39" t="s">
        <v>135</v>
      </c>
      <c r="W866" s="39"/>
      <c r="X866" s="72">
        <f>(U866*'"Вес" ПИР'!$B$22+W866*'"Вес" ПИР'!$B$23)/100</f>
        <v>0</v>
      </c>
      <c r="Y866" s="39"/>
      <c r="Z866" s="39"/>
      <c r="AA866" s="39"/>
      <c r="AB866" s="39"/>
      <c r="AC866" s="39"/>
      <c r="AD866" s="39"/>
      <c r="AE866" s="39"/>
      <c r="AF866" s="39"/>
      <c r="AG866" s="38">
        <f>(Z866*'"Вес" ПИР'!$B$28+AB866*'"Вес" ПИР'!$B$29+AD866*'"Вес" ПИР'!$B$30+AF866*'"Вес" ПИР'!$B$31)/100</f>
        <v>0</v>
      </c>
      <c r="AH866" s="39"/>
      <c r="AI866" s="39"/>
      <c r="AJ866" s="39" t="s">
        <v>126</v>
      </c>
      <c r="AK866" s="39"/>
      <c r="AL866" s="39"/>
      <c r="AM866" s="39"/>
      <c r="AN866" s="39"/>
      <c r="AO866" s="39"/>
      <c r="AP866" s="39" t="s">
        <v>126</v>
      </c>
      <c r="AQ866" s="39"/>
      <c r="AR866" s="39" t="s">
        <v>126</v>
      </c>
      <c r="AS866" s="39"/>
      <c r="AT866" s="39" t="s">
        <v>126</v>
      </c>
      <c r="AU866" s="39"/>
      <c r="AV866" s="39"/>
      <c r="AW866" s="39"/>
      <c r="AX866" s="39"/>
      <c r="AY866" s="39"/>
      <c r="AZ866" s="39"/>
      <c r="BA866" s="39"/>
      <c r="BB866" s="72">
        <f>(AI866*'"Вес" ПИР'!$B$36+AK866*'"Вес" ПИР'!$B$37+AM866*'"Вес" ПИР'!$B$38+AO866*'"Вес" ПИР'!$B$39+AQ866*'"Вес" ПИР'!$B$40+AS866*'"Вес" ПИР'!$B$41+AU866*'"Вес" ПИР'!$B$42+AW866*'"Вес" ПИР'!$B$43+AY866*'"Вес" ПИР'!$B$44+BA866*'"Вес" ПИР'!$B$45)/100</f>
        <v>0</v>
      </c>
      <c r="BC866" s="39" t="s">
        <v>126</v>
      </c>
      <c r="BD866" s="39"/>
      <c r="BE866" s="39" t="s">
        <v>126</v>
      </c>
      <c r="BF866" s="57"/>
      <c r="BG866" s="72">
        <f>(BD866*'"Вес" ПИР'!$B$50+BF866*'"Вес" ПИР'!$B$51)/100</f>
        <v>0</v>
      </c>
      <c r="BH866" s="39"/>
      <c r="BI866" s="72">
        <v>0</v>
      </c>
      <c r="BJ866" s="39"/>
      <c r="BK866" s="58">
        <v>46266</v>
      </c>
      <c r="BL866" s="38">
        <f>(S866*'"Вес" ПИР'!$B$3+X866*'"Вес" ПИР'!$B$4+AG866*'"Вес" ПИР'!$B$5+BB866*'"Вес" ПИР'!$B$6+BG866*'"Вес" ПИР'!$B$7+BI866*'"Вес" ПИР'!$B$8)/100</f>
        <v>0</v>
      </c>
    </row>
    <row r="867" spans="1:64" ht="28">
      <c r="A867" s="54"/>
      <c r="B867" s="54">
        <v>2026</v>
      </c>
      <c r="C867" s="39" t="s">
        <v>120</v>
      </c>
      <c r="D867" s="39">
        <v>395287200</v>
      </c>
      <c r="E867" s="39" t="s">
        <v>1363</v>
      </c>
      <c r="F867" s="39" t="s">
        <v>1430</v>
      </c>
      <c r="G867" s="39" t="s">
        <v>1495</v>
      </c>
      <c r="H867" s="39" t="s">
        <v>1496</v>
      </c>
      <c r="I867" s="39" t="s">
        <v>125</v>
      </c>
      <c r="J867" s="39"/>
      <c r="K867" s="39" t="s">
        <v>126</v>
      </c>
      <c r="L867" s="39"/>
      <c r="M867" s="39" t="s">
        <v>126</v>
      </c>
      <c r="N867" s="39"/>
      <c r="O867" s="39" t="s">
        <v>126</v>
      </c>
      <c r="P867" s="39"/>
      <c r="Q867" s="39" t="s">
        <v>1367</v>
      </c>
      <c r="R867" s="39"/>
      <c r="S867" s="38">
        <f>(J867*'"Вес" ПИР'!$B$13+L867*'"Вес" ПИР'!$B$14+N867*'"Вес" ПИР'!$B$15+P867*'"Вес" ПИР'!$B$16+R867*'"Вес" ПИР'!$B$17)/100</f>
        <v>0</v>
      </c>
      <c r="T867" s="39" t="s">
        <v>135</v>
      </c>
      <c r="U867" s="39"/>
      <c r="V867" s="39" t="s">
        <v>135</v>
      </c>
      <c r="W867" s="39"/>
      <c r="X867" s="72">
        <f>(U867*'"Вес" ПИР'!$B$22+W867*'"Вес" ПИР'!$B$23)/100</f>
        <v>0</v>
      </c>
      <c r="Y867" s="39"/>
      <c r="Z867" s="39"/>
      <c r="AA867" s="39"/>
      <c r="AB867" s="39"/>
      <c r="AC867" s="39"/>
      <c r="AD867" s="39"/>
      <c r="AE867" s="39"/>
      <c r="AF867" s="39"/>
      <c r="AG867" s="38">
        <f>(Z867*'"Вес" ПИР'!$B$28+AB867*'"Вес" ПИР'!$B$29+AD867*'"Вес" ПИР'!$B$30+AF867*'"Вес" ПИР'!$B$31)/100</f>
        <v>0</v>
      </c>
      <c r="AH867" s="39"/>
      <c r="AI867" s="39"/>
      <c r="AJ867" s="39" t="s">
        <v>126</v>
      </c>
      <c r="AK867" s="39"/>
      <c r="AL867" s="39"/>
      <c r="AM867" s="39"/>
      <c r="AN867" s="39"/>
      <c r="AO867" s="39"/>
      <c r="AP867" s="39" t="s">
        <v>126</v>
      </c>
      <c r="AQ867" s="39"/>
      <c r="AR867" s="39" t="s">
        <v>126</v>
      </c>
      <c r="AS867" s="39"/>
      <c r="AT867" s="39" t="s">
        <v>126</v>
      </c>
      <c r="AU867" s="39"/>
      <c r="AV867" s="39"/>
      <c r="AW867" s="39"/>
      <c r="AX867" s="39"/>
      <c r="AY867" s="39"/>
      <c r="AZ867" s="39"/>
      <c r="BA867" s="39"/>
      <c r="BB867" s="72">
        <f>(AI867*'"Вес" ПИР'!$B$36+AK867*'"Вес" ПИР'!$B$37+AM867*'"Вес" ПИР'!$B$38+AO867*'"Вес" ПИР'!$B$39+AQ867*'"Вес" ПИР'!$B$40+AS867*'"Вес" ПИР'!$B$41+AU867*'"Вес" ПИР'!$B$42+AW867*'"Вес" ПИР'!$B$43+AY867*'"Вес" ПИР'!$B$44+BA867*'"Вес" ПИР'!$B$45)/100</f>
        <v>0</v>
      </c>
      <c r="BC867" s="39" t="s">
        <v>126</v>
      </c>
      <c r="BD867" s="39"/>
      <c r="BE867" s="39" t="s">
        <v>126</v>
      </c>
      <c r="BF867" s="57"/>
      <c r="BG867" s="72">
        <f>(BD867*'"Вес" ПИР'!$B$50+BF867*'"Вес" ПИР'!$B$51)/100</f>
        <v>0</v>
      </c>
      <c r="BH867" s="39"/>
      <c r="BI867" s="72">
        <v>0</v>
      </c>
      <c r="BJ867" s="39"/>
      <c r="BK867" s="58">
        <v>46266</v>
      </c>
      <c r="BL867" s="38">
        <f>(S867*'"Вес" ПИР'!$B$3+X867*'"Вес" ПИР'!$B$4+AG867*'"Вес" ПИР'!$B$5+BB867*'"Вес" ПИР'!$B$6+BG867*'"Вес" ПИР'!$B$7+BI867*'"Вес" ПИР'!$B$8)/100</f>
        <v>0</v>
      </c>
    </row>
    <row r="868" spans="1:64" ht="28">
      <c r="A868" s="54"/>
      <c r="B868" s="54">
        <v>2026</v>
      </c>
      <c r="C868" s="39" t="s">
        <v>120</v>
      </c>
      <c r="D868" s="39">
        <v>395287300</v>
      </c>
      <c r="E868" s="39" t="s">
        <v>1363</v>
      </c>
      <c r="F868" s="39" t="s">
        <v>1430</v>
      </c>
      <c r="G868" s="39" t="s">
        <v>1495</v>
      </c>
      <c r="H868" s="39" t="s">
        <v>1497</v>
      </c>
      <c r="I868" s="39" t="s">
        <v>125</v>
      </c>
      <c r="J868" s="39"/>
      <c r="K868" s="39" t="s">
        <v>126</v>
      </c>
      <c r="L868" s="39"/>
      <c r="M868" s="39" t="s">
        <v>126</v>
      </c>
      <c r="N868" s="39"/>
      <c r="O868" s="39" t="s">
        <v>126</v>
      </c>
      <c r="P868" s="39"/>
      <c r="Q868" s="39" t="s">
        <v>1367</v>
      </c>
      <c r="R868" s="39"/>
      <c r="S868" s="38">
        <f>(J868*'"Вес" ПИР'!$B$13+L868*'"Вес" ПИР'!$B$14+N868*'"Вес" ПИР'!$B$15+P868*'"Вес" ПИР'!$B$16+R868*'"Вес" ПИР'!$B$17)/100</f>
        <v>0</v>
      </c>
      <c r="T868" s="39" t="s">
        <v>135</v>
      </c>
      <c r="U868" s="39"/>
      <c r="V868" s="39" t="s">
        <v>135</v>
      </c>
      <c r="W868" s="39"/>
      <c r="X868" s="72">
        <f>(U868*'"Вес" ПИР'!$B$22+W868*'"Вес" ПИР'!$B$23)/100</f>
        <v>0</v>
      </c>
      <c r="Y868" s="39"/>
      <c r="Z868" s="39"/>
      <c r="AA868" s="39"/>
      <c r="AB868" s="39"/>
      <c r="AC868" s="39"/>
      <c r="AD868" s="39"/>
      <c r="AE868" s="39"/>
      <c r="AF868" s="39"/>
      <c r="AG868" s="38">
        <f>(Z868*'"Вес" ПИР'!$B$28+AB868*'"Вес" ПИР'!$B$29+AD868*'"Вес" ПИР'!$B$30+AF868*'"Вес" ПИР'!$B$31)/100</f>
        <v>0</v>
      </c>
      <c r="AH868" s="39"/>
      <c r="AI868" s="39"/>
      <c r="AJ868" s="39" t="s">
        <v>126</v>
      </c>
      <c r="AK868" s="39"/>
      <c r="AL868" s="39"/>
      <c r="AM868" s="39"/>
      <c r="AN868" s="39"/>
      <c r="AO868" s="39"/>
      <c r="AP868" s="39" t="s">
        <v>126</v>
      </c>
      <c r="AQ868" s="39"/>
      <c r="AR868" s="39" t="s">
        <v>126</v>
      </c>
      <c r="AS868" s="39"/>
      <c r="AT868" s="39" t="s">
        <v>126</v>
      </c>
      <c r="AU868" s="39"/>
      <c r="AV868" s="39"/>
      <c r="AW868" s="39"/>
      <c r="AX868" s="39"/>
      <c r="AY868" s="39"/>
      <c r="AZ868" s="39"/>
      <c r="BA868" s="39"/>
      <c r="BB868" s="72">
        <f>(AI868*'"Вес" ПИР'!$B$36+AK868*'"Вес" ПИР'!$B$37+AM868*'"Вес" ПИР'!$B$38+AO868*'"Вес" ПИР'!$B$39+AQ868*'"Вес" ПИР'!$B$40+AS868*'"Вес" ПИР'!$B$41+AU868*'"Вес" ПИР'!$B$42+AW868*'"Вес" ПИР'!$B$43+AY868*'"Вес" ПИР'!$B$44+BA868*'"Вес" ПИР'!$B$45)/100</f>
        <v>0</v>
      </c>
      <c r="BC868" s="39" t="s">
        <v>126</v>
      </c>
      <c r="BD868" s="39"/>
      <c r="BE868" s="39" t="s">
        <v>126</v>
      </c>
      <c r="BF868" s="57"/>
      <c r="BG868" s="72">
        <f>(BD868*'"Вес" ПИР'!$B$50+BF868*'"Вес" ПИР'!$B$51)/100</f>
        <v>0</v>
      </c>
      <c r="BH868" s="39"/>
      <c r="BI868" s="72">
        <v>0</v>
      </c>
      <c r="BJ868" s="39"/>
      <c r="BK868" s="58">
        <v>46266</v>
      </c>
      <c r="BL868" s="38">
        <f>(S868*'"Вес" ПИР'!$B$3+X868*'"Вес" ПИР'!$B$4+AG868*'"Вес" ПИР'!$B$5+BB868*'"Вес" ПИР'!$B$6+BG868*'"Вес" ПИР'!$B$7+BI868*'"Вес" ПИР'!$B$8)/100</f>
        <v>0</v>
      </c>
    </row>
    <row r="869" spans="1:64" ht="28">
      <c r="A869" s="54"/>
      <c r="B869" s="54">
        <v>2026</v>
      </c>
      <c r="C869" s="39" t="s">
        <v>120</v>
      </c>
      <c r="D869" s="39">
        <v>395287500</v>
      </c>
      <c r="E869" s="39" t="s">
        <v>1363</v>
      </c>
      <c r="F869" s="39" t="s">
        <v>1430</v>
      </c>
      <c r="G869" s="39" t="s">
        <v>1495</v>
      </c>
      <c r="H869" s="39" t="s">
        <v>1498</v>
      </c>
      <c r="I869" s="39" t="s">
        <v>125</v>
      </c>
      <c r="J869" s="39"/>
      <c r="K869" s="39" t="s">
        <v>126</v>
      </c>
      <c r="L869" s="39"/>
      <c r="M869" s="39" t="s">
        <v>126</v>
      </c>
      <c r="N869" s="39"/>
      <c r="O869" s="39" t="s">
        <v>126</v>
      </c>
      <c r="P869" s="39"/>
      <c r="Q869" s="39" t="s">
        <v>1367</v>
      </c>
      <c r="R869" s="39"/>
      <c r="S869" s="38">
        <f>(J869*'"Вес" ПИР'!$B$13+L869*'"Вес" ПИР'!$B$14+N869*'"Вес" ПИР'!$B$15+P869*'"Вес" ПИР'!$B$16+R869*'"Вес" ПИР'!$B$17)/100</f>
        <v>0</v>
      </c>
      <c r="T869" s="39" t="s">
        <v>135</v>
      </c>
      <c r="U869" s="39"/>
      <c r="V869" s="39" t="s">
        <v>135</v>
      </c>
      <c r="W869" s="39"/>
      <c r="X869" s="72">
        <f>(U869*'"Вес" ПИР'!$B$22+W869*'"Вес" ПИР'!$B$23)/100</f>
        <v>0</v>
      </c>
      <c r="Y869" s="39"/>
      <c r="Z869" s="39"/>
      <c r="AA869" s="39"/>
      <c r="AB869" s="39"/>
      <c r="AC869" s="39"/>
      <c r="AD869" s="39"/>
      <c r="AE869" s="39"/>
      <c r="AF869" s="39"/>
      <c r="AG869" s="38">
        <f>(Z869*'"Вес" ПИР'!$B$28+AB869*'"Вес" ПИР'!$B$29+AD869*'"Вес" ПИР'!$B$30+AF869*'"Вес" ПИР'!$B$31)/100</f>
        <v>0</v>
      </c>
      <c r="AH869" s="39"/>
      <c r="AI869" s="39"/>
      <c r="AJ869" s="39" t="s">
        <v>126</v>
      </c>
      <c r="AK869" s="39"/>
      <c r="AL869" s="39"/>
      <c r="AM869" s="39"/>
      <c r="AN869" s="39"/>
      <c r="AO869" s="39"/>
      <c r="AP869" s="39" t="s">
        <v>126</v>
      </c>
      <c r="AQ869" s="39"/>
      <c r="AR869" s="39" t="s">
        <v>126</v>
      </c>
      <c r="AS869" s="39"/>
      <c r="AT869" s="39" t="s">
        <v>126</v>
      </c>
      <c r="AU869" s="39"/>
      <c r="AV869" s="39"/>
      <c r="AW869" s="39"/>
      <c r="AX869" s="39"/>
      <c r="AY869" s="39"/>
      <c r="AZ869" s="39"/>
      <c r="BA869" s="39"/>
      <c r="BB869" s="72">
        <f>(AI869*'"Вес" ПИР'!$B$36+AK869*'"Вес" ПИР'!$B$37+AM869*'"Вес" ПИР'!$B$38+AO869*'"Вес" ПИР'!$B$39+AQ869*'"Вес" ПИР'!$B$40+AS869*'"Вес" ПИР'!$B$41+AU869*'"Вес" ПИР'!$B$42+AW869*'"Вес" ПИР'!$B$43+AY869*'"Вес" ПИР'!$B$44+BA869*'"Вес" ПИР'!$B$45)/100</f>
        <v>0</v>
      </c>
      <c r="BC869" s="39" t="s">
        <v>126</v>
      </c>
      <c r="BD869" s="39"/>
      <c r="BE869" s="39" t="s">
        <v>126</v>
      </c>
      <c r="BF869" s="57"/>
      <c r="BG869" s="72">
        <f>(BD869*'"Вес" ПИР'!$B$50+BF869*'"Вес" ПИР'!$B$51)/100</f>
        <v>0</v>
      </c>
      <c r="BH869" s="39"/>
      <c r="BI869" s="72">
        <v>0</v>
      </c>
      <c r="BJ869" s="39"/>
      <c r="BK869" s="58">
        <v>46266</v>
      </c>
      <c r="BL869" s="38">
        <f>(S869*'"Вес" ПИР'!$B$3+X869*'"Вес" ПИР'!$B$4+AG869*'"Вес" ПИР'!$B$5+BB869*'"Вес" ПИР'!$B$6+BG869*'"Вес" ПИР'!$B$7+BI869*'"Вес" ПИР'!$B$8)/100</f>
        <v>0</v>
      </c>
    </row>
    <row r="870" spans="1:64" ht="28">
      <c r="A870" s="54"/>
      <c r="B870" s="54">
        <v>2026</v>
      </c>
      <c r="C870" s="39" t="s">
        <v>120</v>
      </c>
      <c r="D870" s="39">
        <v>395287600</v>
      </c>
      <c r="E870" s="39" t="s">
        <v>1363</v>
      </c>
      <c r="F870" s="39" t="s">
        <v>1430</v>
      </c>
      <c r="G870" s="39" t="s">
        <v>1495</v>
      </c>
      <c r="H870" s="39" t="s">
        <v>1499</v>
      </c>
      <c r="I870" s="39" t="s">
        <v>125</v>
      </c>
      <c r="J870" s="39"/>
      <c r="K870" s="39" t="s">
        <v>126</v>
      </c>
      <c r="L870" s="39"/>
      <c r="M870" s="39" t="s">
        <v>126</v>
      </c>
      <c r="N870" s="39"/>
      <c r="O870" s="39" t="s">
        <v>126</v>
      </c>
      <c r="P870" s="39"/>
      <c r="Q870" s="39" t="s">
        <v>1367</v>
      </c>
      <c r="R870" s="39"/>
      <c r="S870" s="38">
        <f>(J870*'"Вес" ПИР'!$B$13+L870*'"Вес" ПИР'!$B$14+N870*'"Вес" ПИР'!$B$15+P870*'"Вес" ПИР'!$B$16+R870*'"Вес" ПИР'!$B$17)/100</f>
        <v>0</v>
      </c>
      <c r="T870" s="39" t="s">
        <v>135</v>
      </c>
      <c r="U870" s="39"/>
      <c r="V870" s="39" t="s">
        <v>135</v>
      </c>
      <c r="W870" s="39"/>
      <c r="X870" s="72">
        <f>(U870*'"Вес" ПИР'!$B$22+W870*'"Вес" ПИР'!$B$23)/100</f>
        <v>0</v>
      </c>
      <c r="Y870" s="39"/>
      <c r="Z870" s="39"/>
      <c r="AA870" s="39"/>
      <c r="AB870" s="39"/>
      <c r="AC870" s="39"/>
      <c r="AD870" s="39"/>
      <c r="AE870" s="39"/>
      <c r="AF870" s="39"/>
      <c r="AG870" s="38">
        <f>(Z870*'"Вес" ПИР'!$B$28+AB870*'"Вес" ПИР'!$B$29+AD870*'"Вес" ПИР'!$B$30+AF870*'"Вес" ПИР'!$B$31)/100</f>
        <v>0</v>
      </c>
      <c r="AH870" s="39"/>
      <c r="AI870" s="39"/>
      <c r="AJ870" s="39" t="s">
        <v>126</v>
      </c>
      <c r="AK870" s="39"/>
      <c r="AL870" s="39"/>
      <c r="AM870" s="39"/>
      <c r="AN870" s="39"/>
      <c r="AO870" s="39"/>
      <c r="AP870" s="39" t="s">
        <v>126</v>
      </c>
      <c r="AQ870" s="39"/>
      <c r="AR870" s="39" t="s">
        <v>126</v>
      </c>
      <c r="AS870" s="39"/>
      <c r="AT870" s="39" t="s">
        <v>126</v>
      </c>
      <c r="AU870" s="39"/>
      <c r="AV870" s="39"/>
      <c r="AW870" s="39"/>
      <c r="AX870" s="39"/>
      <c r="AY870" s="39"/>
      <c r="AZ870" s="39"/>
      <c r="BA870" s="39"/>
      <c r="BB870" s="72">
        <f>(AI870*'"Вес" ПИР'!$B$36+AK870*'"Вес" ПИР'!$B$37+AM870*'"Вес" ПИР'!$B$38+AO870*'"Вес" ПИР'!$B$39+AQ870*'"Вес" ПИР'!$B$40+AS870*'"Вес" ПИР'!$B$41+AU870*'"Вес" ПИР'!$B$42+AW870*'"Вес" ПИР'!$B$43+AY870*'"Вес" ПИР'!$B$44+BA870*'"Вес" ПИР'!$B$45)/100</f>
        <v>0</v>
      </c>
      <c r="BC870" s="39" t="s">
        <v>126</v>
      </c>
      <c r="BD870" s="39"/>
      <c r="BE870" s="39" t="s">
        <v>126</v>
      </c>
      <c r="BF870" s="57"/>
      <c r="BG870" s="72">
        <f>(BD870*'"Вес" ПИР'!$B$50+BF870*'"Вес" ПИР'!$B$51)/100</f>
        <v>0</v>
      </c>
      <c r="BH870" s="39"/>
      <c r="BI870" s="72">
        <v>0</v>
      </c>
      <c r="BJ870" s="39"/>
      <c r="BK870" s="58">
        <v>46266</v>
      </c>
      <c r="BL870" s="38">
        <f>(S870*'"Вес" ПИР'!$B$3+X870*'"Вес" ПИР'!$B$4+AG870*'"Вес" ПИР'!$B$5+BB870*'"Вес" ПИР'!$B$6+BG870*'"Вес" ПИР'!$B$7+BI870*'"Вес" ПИР'!$B$8)/100</f>
        <v>0</v>
      </c>
    </row>
    <row r="871" spans="1:64" ht="28">
      <c r="A871" s="54"/>
      <c r="B871" s="54">
        <v>2026</v>
      </c>
      <c r="C871" s="39" t="s">
        <v>120</v>
      </c>
      <c r="D871" s="39">
        <v>395287700</v>
      </c>
      <c r="E871" s="39" t="s">
        <v>1363</v>
      </c>
      <c r="F871" s="39" t="s">
        <v>1430</v>
      </c>
      <c r="G871" s="39" t="s">
        <v>1495</v>
      </c>
      <c r="H871" s="39" t="s">
        <v>1500</v>
      </c>
      <c r="I871" s="39" t="s">
        <v>125</v>
      </c>
      <c r="J871" s="39"/>
      <c r="K871" s="39" t="s">
        <v>126</v>
      </c>
      <c r="L871" s="39"/>
      <c r="M871" s="39" t="s">
        <v>126</v>
      </c>
      <c r="N871" s="39"/>
      <c r="O871" s="39" t="s">
        <v>126</v>
      </c>
      <c r="P871" s="39"/>
      <c r="Q871" s="39" t="s">
        <v>1367</v>
      </c>
      <c r="R871" s="39"/>
      <c r="S871" s="38">
        <f>(J871*'"Вес" ПИР'!$B$13+L871*'"Вес" ПИР'!$B$14+N871*'"Вес" ПИР'!$B$15+P871*'"Вес" ПИР'!$B$16+R871*'"Вес" ПИР'!$B$17)/100</f>
        <v>0</v>
      </c>
      <c r="T871" s="39" t="s">
        <v>135</v>
      </c>
      <c r="U871" s="39"/>
      <c r="V871" s="39" t="s">
        <v>135</v>
      </c>
      <c r="W871" s="39"/>
      <c r="X871" s="72">
        <f>(U871*'"Вес" ПИР'!$B$22+W871*'"Вес" ПИР'!$B$23)/100</f>
        <v>0</v>
      </c>
      <c r="Y871" s="39"/>
      <c r="Z871" s="39"/>
      <c r="AA871" s="39"/>
      <c r="AB871" s="39"/>
      <c r="AC871" s="39"/>
      <c r="AD871" s="39"/>
      <c r="AE871" s="39"/>
      <c r="AF871" s="39"/>
      <c r="AG871" s="38">
        <f>(Z871*'"Вес" ПИР'!$B$28+AB871*'"Вес" ПИР'!$B$29+AD871*'"Вес" ПИР'!$B$30+AF871*'"Вес" ПИР'!$B$31)/100</f>
        <v>0</v>
      </c>
      <c r="AH871" s="39"/>
      <c r="AI871" s="39"/>
      <c r="AJ871" s="39" t="s">
        <v>126</v>
      </c>
      <c r="AK871" s="39"/>
      <c r="AL871" s="39"/>
      <c r="AM871" s="39"/>
      <c r="AN871" s="39"/>
      <c r="AO871" s="39"/>
      <c r="AP871" s="39" t="s">
        <v>126</v>
      </c>
      <c r="AQ871" s="39"/>
      <c r="AR871" s="39" t="s">
        <v>126</v>
      </c>
      <c r="AS871" s="39"/>
      <c r="AT871" s="39" t="s">
        <v>126</v>
      </c>
      <c r="AU871" s="39"/>
      <c r="AV871" s="39"/>
      <c r="AW871" s="39"/>
      <c r="AX871" s="39"/>
      <c r="AY871" s="39"/>
      <c r="AZ871" s="39"/>
      <c r="BA871" s="39"/>
      <c r="BB871" s="72">
        <f>(AI871*'"Вес" ПИР'!$B$36+AK871*'"Вес" ПИР'!$B$37+AM871*'"Вес" ПИР'!$B$38+AO871*'"Вес" ПИР'!$B$39+AQ871*'"Вес" ПИР'!$B$40+AS871*'"Вес" ПИР'!$B$41+AU871*'"Вес" ПИР'!$B$42+AW871*'"Вес" ПИР'!$B$43+AY871*'"Вес" ПИР'!$B$44+BA871*'"Вес" ПИР'!$B$45)/100</f>
        <v>0</v>
      </c>
      <c r="BC871" s="39" t="s">
        <v>126</v>
      </c>
      <c r="BD871" s="39"/>
      <c r="BE871" s="39" t="s">
        <v>126</v>
      </c>
      <c r="BF871" s="57"/>
      <c r="BG871" s="72">
        <f>(BD871*'"Вес" ПИР'!$B$50+BF871*'"Вес" ПИР'!$B$51)/100</f>
        <v>0</v>
      </c>
      <c r="BH871" s="39"/>
      <c r="BI871" s="72">
        <v>0</v>
      </c>
      <c r="BJ871" s="39"/>
      <c r="BK871" s="58">
        <v>46266</v>
      </c>
      <c r="BL871" s="38">
        <f>(S871*'"Вес" ПИР'!$B$3+X871*'"Вес" ПИР'!$B$4+AG871*'"Вес" ПИР'!$B$5+BB871*'"Вес" ПИР'!$B$6+BG871*'"Вес" ПИР'!$B$7+BI871*'"Вес" ПИР'!$B$8)/100</f>
        <v>0</v>
      </c>
    </row>
    <row r="872" spans="1:64" ht="28">
      <c r="A872" s="54"/>
      <c r="B872" s="54">
        <v>2026</v>
      </c>
      <c r="C872" s="39" t="s">
        <v>120</v>
      </c>
      <c r="D872" s="39">
        <v>395230300</v>
      </c>
      <c r="E872" s="39" t="s">
        <v>1363</v>
      </c>
      <c r="F872" s="39" t="s">
        <v>1430</v>
      </c>
      <c r="G872" s="39" t="s">
        <v>623</v>
      </c>
      <c r="H872" s="39" t="s">
        <v>1501</v>
      </c>
      <c r="I872" s="39" t="s">
        <v>125</v>
      </c>
      <c r="J872" s="39"/>
      <c r="K872" s="39" t="s">
        <v>126</v>
      </c>
      <c r="L872" s="39"/>
      <c r="M872" s="39" t="s">
        <v>126</v>
      </c>
      <c r="N872" s="39"/>
      <c r="O872" s="39" t="s">
        <v>126</v>
      </c>
      <c r="P872" s="39"/>
      <c r="Q872" s="39" t="s">
        <v>1367</v>
      </c>
      <c r="R872" s="39"/>
      <c r="S872" s="38">
        <f>(J872*'"Вес" ПИР'!$B$13+L872*'"Вес" ПИР'!$B$14+N872*'"Вес" ПИР'!$B$15+P872*'"Вес" ПИР'!$B$16+R872*'"Вес" ПИР'!$B$17)/100</f>
        <v>0</v>
      </c>
      <c r="T872" s="39" t="s">
        <v>135</v>
      </c>
      <c r="U872" s="39"/>
      <c r="V872" s="39" t="s">
        <v>135</v>
      </c>
      <c r="W872" s="39"/>
      <c r="X872" s="72">
        <f>(U872*'"Вес" ПИР'!$B$22+W872*'"Вес" ПИР'!$B$23)/100</f>
        <v>0</v>
      </c>
      <c r="Y872" s="39"/>
      <c r="Z872" s="39"/>
      <c r="AA872" s="39"/>
      <c r="AB872" s="39"/>
      <c r="AC872" s="39"/>
      <c r="AD872" s="39"/>
      <c r="AE872" s="39"/>
      <c r="AF872" s="39"/>
      <c r="AG872" s="38">
        <f>(Z872*'"Вес" ПИР'!$B$28+AB872*'"Вес" ПИР'!$B$29+AD872*'"Вес" ПИР'!$B$30+AF872*'"Вес" ПИР'!$B$31)/100</f>
        <v>0</v>
      </c>
      <c r="AH872" s="39"/>
      <c r="AI872" s="39"/>
      <c r="AJ872" s="39" t="s">
        <v>126</v>
      </c>
      <c r="AK872" s="39"/>
      <c r="AL872" s="39"/>
      <c r="AM872" s="39"/>
      <c r="AN872" s="39"/>
      <c r="AO872" s="39"/>
      <c r="AP872" s="39" t="s">
        <v>126</v>
      </c>
      <c r="AQ872" s="39"/>
      <c r="AR872" s="39" t="s">
        <v>126</v>
      </c>
      <c r="AS872" s="39"/>
      <c r="AT872" s="39" t="s">
        <v>126</v>
      </c>
      <c r="AU872" s="39"/>
      <c r="AV872" s="39"/>
      <c r="AW872" s="39"/>
      <c r="AX872" s="39"/>
      <c r="AY872" s="39"/>
      <c r="AZ872" s="39"/>
      <c r="BA872" s="39"/>
      <c r="BB872" s="72">
        <f>(AI872*'"Вес" ПИР'!$B$36+AK872*'"Вес" ПИР'!$B$37+AM872*'"Вес" ПИР'!$B$38+AO872*'"Вес" ПИР'!$B$39+AQ872*'"Вес" ПИР'!$B$40+AS872*'"Вес" ПИР'!$B$41+AU872*'"Вес" ПИР'!$B$42+AW872*'"Вес" ПИР'!$B$43+AY872*'"Вес" ПИР'!$B$44+BA872*'"Вес" ПИР'!$B$45)/100</f>
        <v>0</v>
      </c>
      <c r="BC872" s="39" t="s">
        <v>126</v>
      </c>
      <c r="BD872" s="39"/>
      <c r="BE872" s="39" t="s">
        <v>126</v>
      </c>
      <c r="BF872" s="57"/>
      <c r="BG872" s="72">
        <f>(BD872*'"Вес" ПИР'!$B$50+BF872*'"Вес" ПИР'!$B$51)/100</f>
        <v>0</v>
      </c>
      <c r="BH872" s="39"/>
      <c r="BI872" s="72">
        <v>0</v>
      </c>
      <c r="BJ872" s="39"/>
      <c r="BK872" s="58">
        <v>46266</v>
      </c>
      <c r="BL872" s="38">
        <f>(S872*'"Вес" ПИР'!$B$3+X872*'"Вес" ПИР'!$B$4+AG872*'"Вес" ПИР'!$B$5+BB872*'"Вес" ПИР'!$B$6+BG872*'"Вес" ПИР'!$B$7+BI872*'"Вес" ПИР'!$B$8)/100</f>
        <v>0</v>
      </c>
    </row>
    <row r="873" spans="1:64" ht="28">
      <c r="A873" s="54"/>
      <c r="B873" s="54">
        <v>2026</v>
      </c>
      <c r="C873" s="39" t="s">
        <v>120</v>
      </c>
      <c r="D873" s="39">
        <v>395659300</v>
      </c>
      <c r="E873" s="39" t="s">
        <v>1363</v>
      </c>
      <c r="F873" s="39" t="s">
        <v>1502</v>
      </c>
      <c r="G873" s="39" t="s">
        <v>1503</v>
      </c>
      <c r="H873" s="39" t="s">
        <v>1379</v>
      </c>
      <c r="I873" s="39" t="s">
        <v>125</v>
      </c>
      <c r="J873" s="39"/>
      <c r="K873" s="39" t="s">
        <v>126</v>
      </c>
      <c r="L873" s="39"/>
      <c r="M873" s="39" t="s">
        <v>126</v>
      </c>
      <c r="N873" s="39"/>
      <c r="O873" s="39" t="s">
        <v>126</v>
      </c>
      <c r="P873" s="39"/>
      <c r="Q873" s="39" t="s">
        <v>1367</v>
      </c>
      <c r="R873" s="39"/>
      <c r="S873" s="38">
        <f>(J873*'"Вес" ПИР'!$B$13+L873*'"Вес" ПИР'!$B$14+N873*'"Вес" ПИР'!$B$15+P873*'"Вес" ПИР'!$B$16+R873*'"Вес" ПИР'!$B$17)/100</f>
        <v>0</v>
      </c>
      <c r="T873" s="39" t="s">
        <v>135</v>
      </c>
      <c r="U873" s="39"/>
      <c r="V873" s="39" t="s">
        <v>135</v>
      </c>
      <c r="W873" s="39"/>
      <c r="X873" s="72">
        <f>(U873*'"Вес" ПИР'!$B$22+W873*'"Вес" ПИР'!$B$23)/100</f>
        <v>0</v>
      </c>
      <c r="Y873" s="39"/>
      <c r="Z873" s="39"/>
      <c r="AA873" s="39"/>
      <c r="AB873" s="39"/>
      <c r="AC873" s="39"/>
      <c r="AD873" s="39"/>
      <c r="AE873" s="39"/>
      <c r="AF873" s="39"/>
      <c r="AG873" s="38">
        <f>(Z873*'"Вес" ПИР'!$B$28+AB873*'"Вес" ПИР'!$B$29+AD873*'"Вес" ПИР'!$B$30+AF873*'"Вес" ПИР'!$B$31)/100</f>
        <v>0</v>
      </c>
      <c r="AH873" s="39"/>
      <c r="AI873" s="39"/>
      <c r="AJ873" s="39" t="s">
        <v>126</v>
      </c>
      <c r="AK873" s="39"/>
      <c r="AL873" s="39"/>
      <c r="AM873" s="39"/>
      <c r="AN873" s="39"/>
      <c r="AO873" s="39"/>
      <c r="AP873" s="39" t="s">
        <v>126</v>
      </c>
      <c r="AQ873" s="39"/>
      <c r="AR873" s="39" t="s">
        <v>126</v>
      </c>
      <c r="AS873" s="39"/>
      <c r="AT873" s="39" t="s">
        <v>126</v>
      </c>
      <c r="AU873" s="39"/>
      <c r="AV873" s="39"/>
      <c r="AW873" s="39"/>
      <c r="AX873" s="39"/>
      <c r="AY873" s="39"/>
      <c r="AZ873" s="39"/>
      <c r="BA873" s="39"/>
      <c r="BB873" s="72">
        <f>(AI873*'"Вес" ПИР'!$B$36+AK873*'"Вес" ПИР'!$B$37+AM873*'"Вес" ПИР'!$B$38+AO873*'"Вес" ПИР'!$B$39+AQ873*'"Вес" ПИР'!$B$40+AS873*'"Вес" ПИР'!$B$41+AU873*'"Вес" ПИР'!$B$42+AW873*'"Вес" ПИР'!$B$43+AY873*'"Вес" ПИР'!$B$44+BA873*'"Вес" ПИР'!$B$45)/100</f>
        <v>0</v>
      </c>
      <c r="BC873" s="39" t="s">
        <v>126</v>
      </c>
      <c r="BD873" s="39"/>
      <c r="BE873" s="39" t="s">
        <v>126</v>
      </c>
      <c r="BF873" s="57"/>
      <c r="BG873" s="72">
        <f>(BD873*'"Вес" ПИР'!$B$50+BF873*'"Вес" ПИР'!$B$51)/100</f>
        <v>0</v>
      </c>
      <c r="BH873" s="39"/>
      <c r="BI873" s="72">
        <v>0</v>
      </c>
      <c r="BJ873" s="39"/>
      <c r="BK873" s="58">
        <v>46266</v>
      </c>
      <c r="BL873" s="38">
        <f>(S873*'"Вес" ПИР'!$B$3+X873*'"Вес" ПИР'!$B$4+AG873*'"Вес" ПИР'!$B$5+BB873*'"Вес" ПИР'!$B$6+BG873*'"Вес" ПИР'!$B$7+BI873*'"Вес" ПИР'!$B$8)/100</f>
        <v>0</v>
      </c>
    </row>
    <row r="874" spans="1:64" ht="28">
      <c r="A874" s="54"/>
      <c r="B874" s="54">
        <v>2026</v>
      </c>
      <c r="C874" s="39" t="s">
        <v>120</v>
      </c>
      <c r="D874" s="39">
        <v>395659400</v>
      </c>
      <c r="E874" s="39" t="s">
        <v>1363</v>
      </c>
      <c r="F874" s="39" t="s">
        <v>1502</v>
      </c>
      <c r="G874" s="39" t="s">
        <v>1503</v>
      </c>
      <c r="H874" s="39" t="s">
        <v>1504</v>
      </c>
      <c r="I874" s="39" t="s">
        <v>125</v>
      </c>
      <c r="J874" s="39"/>
      <c r="K874" s="39" t="s">
        <v>126</v>
      </c>
      <c r="L874" s="39"/>
      <c r="M874" s="39" t="s">
        <v>126</v>
      </c>
      <c r="N874" s="39"/>
      <c r="O874" s="39" t="s">
        <v>126</v>
      </c>
      <c r="P874" s="39"/>
      <c r="Q874" s="39" t="s">
        <v>1367</v>
      </c>
      <c r="R874" s="39"/>
      <c r="S874" s="38">
        <f>(J874*'"Вес" ПИР'!$B$13+L874*'"Вес" ПИР'!$B$14+N874*'"Вес" ПИР'!$B$15+P874*'"Вес" ПИР'!$B$16+R874*'"Вес" ПИР'!$B$17)/100</f>
        <v>0</v>
      </c>
      <c r="T874" s="39" t="s">
        <v>135</v>
      </c>
      <c r="U874" s="39"/>
      <c r="V874" s="39" t="s">
        <v>135</v>
      </c>
      <c r="W874" s="39"/>
      <c r="X874" s="72">
        <f>(U874*'"Вес" ПИР'!$B$22+W874*'"Вес" ПИР'!$B$23)/100</f>
        <v>0</v>
      </c>
      <c r="Y874" s="39"/>
      <c r="Z874" s="39"/>
      <c r="AA874" s="39"/>
      <c r="AB874" s="39"/>
      <c r="AC874" s="39"/>
      <c r="AD874" s="39"/>
      <c r="AE874" s="39"/>
      <c r="AF874" s="39"/>
      <c r="AG874" s="38">
        <f>(Z874*'"Вес" ПИР'!$B$28+AB874*'"Вес" ПИР'!$B$29+AD874*'"Вес" ПИР'!$B$30+AF874*'"Вес" ПИР'!$B$31)/100</f>
        <v>0</v>
      </c>
      <c r="AH874" s="39"/>
      <c r="AI874" s="39"/>
      <c r="AJ874" s="39" t="s">
        <v>126</v>
      </c>
      <c r="AK874" s="39"/>
      <c r="AL874" s="39"/>
      <c r="AM874" s="39"/>
      <c r="AN874" s="39"/>
      <c r="AO874" s="39"/>
      <c r="AP874" s="39" t="s">
        <v>126</v>
      </c>
      <c r="AQ874" s="39"/>
      <c r="AR874" s="39" t="s">
        <v>126</v>
      </c>
      <c r="AS874" s="39"/>
      <c r="AT874" s="39" t="s">
        <v>126</v>
      </c>
      <c r="AU874" s="39"/>
      <c r="AV874" s="39"/>
      <c r="AW874" s="39"/>
      <c r="AX874" s="39"/>
      <c r="AY874" s="39"/>
      <c r="AZ874" s="39"/>
      <c r="BA874" s="39"/>
      <c r="BB874" s="72">
        <f>(AI874*'"Вес" ПИР'!$B$36+AK874*'"Вес" ПИР'!$B$37+AM874*'"Вес" ПИР'!$B$38+AO874*'"Вес" ПИР'!$B$39+AQ874*'"Вес" ПИР'!$B$40+AS874*'"Вес" ПИР'!$B$41+AU874*'"Вес" ПИР'!$B$42+AW874*'"Вес" ПИР'!$B$43+AY874*'"Вес" ПИР'!$B$44+BA874*'"Вес" ПИР'!$B$45)/100</f>
        <v>0</v>
      </c>
      <c r="BC874" s="39" t="s">
        <v>126</v>
      </c>
      <c r="BD874" s="39"/>
      <c r="BE874" s="39" t="s">
        <v>126</v>
      </c>
      <c r="BF874" s="57"/>
      <c r="BG874" s="72">
        <f>(BD874*'"Вес" ПИР'!$B$50+BF874*'"Вес" ПИР'!$B$51)/100</f>
        <v>0</v>
      </c>
      <c r="BH874" s="39"/>
      <c r="BI874" s="72">
        <v>0</v>
      </c>
      <c r="BJ874" s="39"/>
      <c r="BK874" s="58">
        <v>46266</v>
      </c>
      <c r="BL874" s="38">
        <f>(S874*'"Вес" ПИР'!$B$3+X874*'"Вес" ПИР'!$B$4+AG874*'"Вес" ПИР'!$B$5+BB874*'"Вес" ПИР'!$B$6+BG874*'"Вес" ПИР'!$B$7+BI874*'"Вес" ПИР'!$B$8)/100</f>
        <v>0</v>
      </c>
    </row>
    <row r="875" spans="1:64" ht="28">
      <c r="A875" s="54"/>
      <c r="B875" s="54">
        <v>2026</v>
      </c>
      <c r="C875" s="39" t="s">
        <v>120</v>
      </c>
      <c r="D875" s="39">
        <v>395231500</v>
      </c>
      <c r="E875" s="39" t="s">
        <v>1363</v>
      </c>
      <c r="F875" s="39" t="s">
        <v>1430</v>
      </c>
      <c r="G875" s="39" t="s">
        <v>1433</v>
      </c>
      <c r="H875" s="39" t="s">
        <v>517</v>
      </c>
      <c r="I875" s="39" t="s">
        <v>125</v>
      </c>
      <c r="J875" s="39"/>
      <c r="K875" s="39" t="s">
        <v>126</v>
      </c>
      <c r="L875" s="39"/>
      <c r="M875" s="39" t="s">
        <v>126</v>
      </c>
      <c r="N875" s="39"/>
      <c r="O875" s="39" t="s">
        <v>126</v>
      </c>
      <c r="P875" s="39"/>
      <c r="Q875" s="39" t="s">
        <v>1367</v>
      </c>
      <c r="R875" s="39"/>
      <c r="S875" s="38">
        <f>(J875*'"Вес" ПИР'!$B$13+L875*'"Вес" ПИР'!$B$14+N875*'"Вес" ПИР'!$B$15+P875*'"Вес" ПИР'!$B$16+R875*'"Вес" ПИР'!$B$17)/100</f>
        <v>0</v>
      </c>
      <c r="T875" s="39" t="s">
        <v>135</v>
      </c>
      <c r="U875" s="39"/>
      <c r="V875" s="39" t="s">
        <v>135</v>
      </c>
      <c r="W875" s="39"/>
      <c r="X875" s="72">
        <f>(U875*'"Вес" ПИР'!$B$22+W875*'"Вес" ПИР'!$B$23)/100</f>
        <v>0</v>
      </c>
      <c r="Y875" s="39"/>
      <c r="Z875" s="39"/>
      <c r="AA875" s="39"/>
      <c r="AB875" s="39"/>
      <c r="AC875" s="39"/>
      <c r="AD875" s="39"/>
      <c r="AE875" s="39"/>
      <c r="AF875" s="39"/>
      <c r="AG875" s="38">
        <f>(Z875*'"Вес" ПИР'!$B$28+AB875*'"Вес" ПИР'!$B$29+AD875*'"Вес" ПИР'!$B$30+AF875*'"Вес" ПИР'!$B$31)/100</f>
        <v>0</v>
      </c>
      <c r="AH875" s="39"/>
      <c r="AI875" s="39"/>
      <c r="AJ875" s="39" t="s">
        <v>126</v>
      </c>
      <c r="AK875" s="39"/>
      <c r="AL875" s="39"/>
      <c r="AM875" s="39"/>
      <c r="AN875" s="39"/>
      <c r="AO875" s="39"/>
      <c r="AP875" s="39" t="s">
        <v>126</v>
      </c>
      <c r="AQ875" s="39"/>
      <c r="AR875" s="39" t="s">
        <v>126</v>
      </c>
      <c r="AS875" s="39"/>
      <c r="AT875" s="39" t="s">
        <v>126</v>
      </c>
      <c r="AU875" s="39"/>
      <c r="AV875" s="39"/>
      <c r="AW875" s="39"/>
      <c r="AX875" s="39"/>
      <c r="AY875" s="39"/>
      <c r="AZ875" s="39"/>
      <c r="BA875" s="39"/>
      <c r="BB875" s="72">
        <f>(AI875*'"Вес" ПИР'!$B$36+AK875*'"Вес" ПИР'!$B$37+AM875*'"Вес" ПИР'!$B$38+AO875*'"Вес" ПИР'!$B$39+AQ875*'"Вес" ПИР'!$B$40+AS875*'"Вес" ПИР'!$B$41+AU875*'"Вес" ПИР'!$B$42+AW875*'"Вес" ПИР'!$B$43+AY875*'"Вес" ПИР'!$B$44+BA875*'"Вес" ПИР'!$B$45)/100</f>
        <v>0</v>
      </c>
      <c r="BC875" s="39" t="s">
        <v>126</v>
      </c>
      <c r="BD875" s="39"/>
      <c r="BE875" s="39" t="s">
        <v>126</v>
      </c>
      <c r="BF875" s="57"/>
      <c r="BG875" s="72">
        <f>(BD875*'"Вес" ПИР'!$B$50+BF875*'"Вес" ПИР'!$B$51)/100</f>
        <v>0</v>
      </c>
      <c r="BH875" s="39"/>
      <c r="BI875" s="72">
        <v>0</v>
      </c>
      <c r="BJ875" s="39"/>
      <c r="BK875" s="58">
        <v>46266</v>
      </c>
      <c r="BL875" s="38">
        <f>(S875*'"Вес" ПИР'!$B$3+X875*'"Вес" ПИР'!$B$4+AG875*'"Вес" ПИР'!$B$5+BB875*'"Вес" ПИР'!$B$6+BG875*'"Вес" ПИР'!$B$7+BI875*'"Вес" ПИР'!$B$8)/100</f>
        <v>0</v>
      </c>
    </row>
    <row r="876" spans="1:64" ht="28">
      <c r="A876" s="54"/>
      <c r="B876" s="54">
        <v>2026</v>
      </c>
      <c r="C876" s="39" t="s">
        <v>120</v>
      </c>
      <c r="D876" s="39">
        <v>395453300</v>
      </c>
      <c r="E876" s="39" t="s">
        <v>1363</v>
      </c>
      <c r="F876" s="39" t="s">
        <v>1479</v>
      </c>
      <c r="G876" s="39" t="s">
        <v>1505</v>
      </c>
      <c r="H876" s="39" t="s">
        <v>1506</v>
      </c>
      <c r="I876" s="39" t="s">
        <v>125</v>
      </c>
      <c r="J876" s="39"/>
      <c r="K876" s="39" t="s">
        <v>126</v>
      </c>
      <c r="L876" s="39"/>
      <c r="M876" s="39" t="s">
        <v>126</v>
      </c>
      <c r="N876" s="39"/>
      <c r="O876" s="39" t="s">
        <v>126</v>
      </c>
      <c r="P876" s="39"/>
      <c r="Q876" s="39" t="s">
        <v>1367</v>
      </c>
      <c r="R876" s="39"/>
      <c r="S876" s="38">
        <f>(J876*'"Вес" ПИР'!$B$13+L876*'"Вес" ПИР'!$B$14+N876*'"Вес" ПИР'!$B$15+P876*'"Вес" ПИР'!$B$16+R876*'"Вес" ПИР'!$B$17)/100</f>
        <v>0</v>
      </c>
      <c r="T876" s="39" t="s">
        <v>135</v>
      </c>
      <c r="U876" s="39"/>
      <c r="V876" s="39" t="s">
        <v>135</v>
      </c>
      <c r="W876" s="39"/>
      <c r="X876" s="72">
        <f>(U876*'"Вес" ПИР'!$B$22+W876*'"Вес" ПИР'!$B$23)/100</f>
        <v>0</v>
      </c>
      <c r="Y876" s="39"/>
      <c r="Z876" s="39"/>
      <c r="AA876" s="39"/>
      <c r="AB876" s="39"/>
      <c r="AC876" s="39"/>
      <c r="AD876" s="39"/>
      <c r="AE876" s="39"/>
      <c r="AF876" s="39"/>
      <c r="AG876" s="38">
        <f>(Z876*'"Вес" ПИР'!$B$28+AB876*'"Вес" ПИР'!$B$29+AD876*'"Вес" ПИР'!$B$30+AF876*'"Вес" ПИР'!$B$31)/100</f>
        <v>0</v>
      </c>
      <c r="AH876" s="39"/>
      <c r="AI876" s="39"/>
      <c r="AJ876" s="39" t="s">
        <v>126</v>
      </c>
      <c r="AK876" s="39"/>
      <c r="AL876" s="39"/>
      <c r="AM876" s="39"/>
      <c r="AN876" s="39"/>
      <c r="AO876" s="39"/>
      <c r="AP876" s="39" t="s">
        <v>126</v>
      </c>
      <c r="AQ876" s="39"/>
      <c r="AR876" s="39" t="s">
        <v>126</v>
      </c>
      <c r="AS876" s="39"/>
      <c r="AT876" s="39" t="s">
        <v>126</v>
      </c>
      <c r="AU876" s="39"/>
      <c r="AV876" s="39"/>
      <c r="AW876" s="39"/>
      <c r="AX876" s="39"/>
      <c r="AY876" s="39"/>
      <c r="AZ876" s="39"/>
      <c r="BA876" s="39"/>
      <c r="BB876" s="72">
        <f>(AI876*'"Вес" ПИР'!$B$36+AK876*'"Вес" ПИР'!$B$37+AM876*'"Вес" ПИР'!$B$38+AO876*'"Вес" ПИР'!$B$39+AQ876*'"Вес" ПИР'!$B$40+AS876*'"Вес" ПИР'!$B$41+AU876*'"Вес" ПИР'!$B$42+AW876*'"Вес" ПИР'!$B$43+AY876*'"Вес" ПИР'!$B$44+BA876*'"Вес" ПИР'!$B$45)/100</f>
        <v>0</v>
      </c>
      <c r="BC876" s="39" t="s">
        <v>126</v>
      </c>
      <c r="BD876" s="39"/>
      <c r="BE876" s="39" t="s">
        <v>126</v>
      </c>
      <c r="BF876" s="57"/>
      <c r="BG876" s="72">
        <f>(BD876*'"Вес" ПИР'!$B$50+BF876*'"Вес" ПИР'!$B$51)/100</f>
        <v>0</v>
      </c>
      <c r="BH876" s="39"/>
      <c r="BI876" s="72">
        <v>0</v>
      </c>
      <c r="BJ876" s="39"/>
      <c r="BK876" s="58">
        <v>46266</v>
      </c>
      <c r="BL876" s="38">
        <f>(S876*'"Вес" ПИР'!$B$3+X876*'"Вес" ПИР'!$B$4+AG876*'"Вес" ПИР'!$B$5+BB876*'"Вес" ПИР'!$B$6+BG876*'"Вес" ПИР'!$B$7+BI876*'"Вес" ПИР'!$B$8)/100</f>
        <v>0</v>
      </c>
    </row>
    <row r="877" spans="1:64" ht="28">
      <c r="A877" s="54"/>
      <c r="B877" s="54">
        <v>2026</v>
      </c>
      <c r="C877" s="39" t="s">
        <v>120</v>
      </c>
      <c r="D877" s="39">
        <v>393245300</v>
      </c>
      <c r="E877" s="39" t="s">
        <v>1363</v>
      </c>
      <c r="F877" s="39" t="s">
        <v>1375</v>
      </c>
      <c r="G877" s="39" t="s">
        <v>1507</v>
      </c>
      <c r="H877" s="39" t="s">
        <v>1508</v>
      </c>
      <c r="I877" s="39" t="s">
        <v>125</v>
      </c>
      <c r="J877" s="39"/>
      <c r="K877" s="39" t="s">
        <v>126</v>
      </c>
      <c r="L877" s="39"/>
      <c r="M877" s="39" t="s">
        <v>126</v>
      </c>
      <c r="N877" s="39"/>
      <c r="O877" s="39" t="s">
        <v>126</v>
      </c>
      <c r="P877" s="39"/>
      <c r="Q877" s="39" t="s">
        <v>1367</v>
      </c>
      <c r="R877" s="39"/>
      <c r="S877" s="38">
        <f>(J877*'"Вес" ПИР'!$B$13+L877*'"Вес" ПИР'!$B$14+N877*'"Вес" ПИР'!$B$15+P877*'"Вес" ПИР'!$B$16+R877*'"Вес" ПИР'!$B$17)/100</f>
        <v>0</v>
      </c>
      <c r="T877" s="39" t="s">
        <v>135</v>
      </c>
      <c r="U877" s="39"/>
      <c r="V877" s="39" t="s">
        <v>135</v>
      </c>
      <c r="W877" s="39"/>
      <c r="X877" s="72">
        <f>(U877*'"Вес" ПИР'!$B$22+W877*'"Вес" ПИР'!$B$23)/100</f>
        <v>0</v>
      </c>
      <c r="Y877" s="39"/>
      <c r="Z877" s="39"/>
      <c r="AA877" s="39"/>
      <c r="AB877" s="39"/>
      <c r="AC877" s="39"/>
      <c r="AD877" s="39"/>
      <c r="AE877" s="39"/>
      <c r="AF877" s="39"/>
      <c r="AG877" s="38">
        <f>(Z877*'"Вес" ПИР'!$B$28+AB877*'"Вес" ПИР'!$B$29+AD877*'"Вес" ПИР'!$B$30+AF877*'"Вес" ПИР'!$B$31)/100</f>
        <v>0</v>
      </c>
      <c r="AH877" s="39"/>
      <c r="AI877" s="39"/>
      <c r="AJ877" s="39" t="s">
        <v>126</v>
      </c>
      <c r="AK877" s="39"/>
      <c r="AL877" s="39"/>
      <c r="AM877" s="39"/>
      <c r="AN877" s="39"/>
      <c r="AO877" s="39"/>
      <c r="AP877" s="39" t="s">
        <v>126</v>
      </c>
      <c r="AQ877" s="39"/>
      <c r="AR877" s="39" t="s">
        <v>126</v>
      </c>
      <c r="AS877" s="39"/>
      <c r="AT877" s="39" t="s">
        <v>126</v>
      </c>
      <c r="AU877" s="39"/>
      <c r="AV877" s="39"/>
      <c r="AW877" s="39"/>
      <c r="AX877" s="39"/>
      <c r="AY877" s="39"/>
      <c r="AZ877" s="39"/>
      <c r="BA877" s="39"/>
      <c r="BB877" s="72">
        <f>(AI877*'"Вес" ПИР'!$B$36+AK877*'"Вес" ПИР'!$B$37+AM877*'"Вес" ПИР'!$B$38+AO877*'"Вес" ПИР'!$B$39+AQ877*'"Вес" ПИР'!$B$40+AS877*'"Вес" ПИР'!$B$41+AU877*'"Вес" ПИР'!$B$42+AW877*'"Вес" ПИР'!$B$43+AY877*'"Вес" ПИР'!$B$44+BA877*'"Вес" ПИР'!$B$45)/100</f>
        <v>0</v>
      </c>
      <c r="BC877" s="39" t="s">
        <v>126</v>
      </c>
      <c r="BD877" s="39"/>
      <c r="BE877" s="39" t="s">
        <v>126</v>
      </c>
      <c r="BF877" s="57"/>
      <c r="BG877" s="72">
        <f>(BD877*'"Вес" ПИР'!$B$50+BF877*'"Вес" ПИР'!$B$51)/100</f>
        <v>0</v>
      </c>
      <c r="BH877" s="39"/>
      <c r="BI877" s="72">
        <v>0</v>
      </c>
      <c r="BJ877" s="39"/>
      <c r="BK877" s="58">
        <v>46266</v>
      </c>
      <c r="BL877" s="38">
        <f>(S877*'"Вес" ПИР'!$B$3+X877*'"Вес" ПИР'!$B$4+AG877*'"Вес" ПИР'!$B$5+BB877*'"Вес" ПИР'!$B$6+BG877*'"Вес" ПИР'!$B$7+BI877*'"Вес" ПИР'!$B$8)/100</f>
        <v>0</v>
      </c>
    </row>
    <row r="878" spans="1:64" ht="28">
      <c r="A878" s="54"/>
      <c r="B878" s="54">
        <v>2026</v>
      </c>
      <c r="C878" s="39" t="s">
        <v>120</v>
      </c>
      <c r="D878" s="39">
        <v>393635500</v>
      </c>
      <c r="E878" s="39" t="s">
        <v>1363</v>
      </c>
      <c r="F878" s="39" t="s">
        <v>1387</v>
      </c>
      <c r="G878" s="39" t="s">
        <v>1392</v>
      </c>
      <c r="H878" s="39" t="s">
        <v>1509</v>
      </c>
      <c r="I878" s="39" t="s">
        <v>125</v>
      </c>
      <c r="J878" s="39"/>
      <c r="K878" s="39" t="s">
        <v>126</v>
      </c>
      <c r="L878" s="39"/>
      <c r="M878" s="39" t="s">
        <v>126</v>
      </c>
      <c r="N878" s="39"/>
      <c r="O878" s="39" t="s">
        <v>126</v>
      </c>
      <c r="P878" s="39"/>
      <c r="Q878" s="39" t="s">
        <v>1367</v>
      </c>
      <c r="R878" s="39"/>
      <c r="S878" s="38">
        <f>(J878*'"Вес" ПИР'!$B$13+L878*'"Вес" ПИР'!$B$14+N878*'"Вес" ПИР'!$B$15+P878*'"Вес" ПИР'!$B$16+R878*'"Вес" ПИР'!$B$17)/100</f>
        <v>0</v>
      </c>
      <c r="T878" s="39" t="s">
        <v>135</v>
      </c>
      <c r="U878" s="39"/>
      <c r="V878" s="39" t="s">
        <v>135</v>
      </c>
      <c r="W878" s="39"/>
      <c r="X878" s="72">
        <f>(U878*'"Вес" ПИР'!$B$22+W878*'"Вес" ПИР'!$B$23)/100</f>
        <v>0</v>
      </c>
      <c r="Y878" s="39"/>
      <c r="Z878" s="39"/>
      <c r="AA878" s="39"/>
      <c r="AB878" s="39"/>
      <c r="AC878" s="39"/>
      <c r="AD878" s="39"/>
      <c r="AE878" s="39"/>
      <c r="AF878" s="39"/>
      <c r="AG878" s="38">
        <f>(Z878*'"Вес" ПИР'!$B$28+AB878*'"Вес" ПИР'!$B$29+AD878*'"Вес" ПИР'!$B$30+AF878*'"Вес" ПИР'!$B$31)/100</f>
        <v>0</v>
      </c>
      <c r="AH878" s="39"/>
      <c r="AI878" s="39"/>
      <c r="AJ878" s="39" t="s">
        <v>126</v>
      </c>
      <c r="AK878" s="39"/>
      <c r="AL878" s="39"/>
      <c r="AM878" s="39"/>
      <c r="AN878" s="39"/>
      <c r="AO878" s="39"/>
      <c r="AP878" s="39" t="s">
        <v>126</v>
      </c>
      <c r="AQ878" s="39"/>
      <c r="AR878" s="39" t="s">
        <v>126</v>
      </c>
      <c r="AS878" s="39"/>
      <c r="AT878" s="39" t="s">
        <v>126</v>
      </c>
      <c r="AU878" s="39"/>
      <c r="AV878" s="39"/>
      <c r="AW878" s="39"/>
      <c r="AX878" s="39"/>
      <c r="AY878" s="39"/>
      <c r="AZ878" s="39"/>
      <c r="BA878" s="39"/>
      <c r="BB878" s="72">
        <f>(AI878*'"Вес" ПИР'!$B$36+AK878*'"Вес" ПИР'!$B$37+AM878*'"Вес" ПИР'!$B$38+AO878*'"Вес" ПИР'!$B$39+AQ878*'"Вес" ПИР'!$B$40+AS878*'"Вес" ПИР'!$B$41+AU878*'"Вес" ПИР'!$B$42+AW878*'"Вес" ПИР'!$B$43+AY878*'"Вес" ПИР'!$B$44+BA878*'"Вес" ПИР'!$B$45)/100</f>
        <v>0</v>
      </c>
      <c r="BC878" s="39" t="s">
        <v>126</v>
      </c>
      <c r="BD878" s="39"/>
      <c r="BE878" s="39" t="s">
        <v>126</v>
      </c>
      <c r="BF878" s="57"/>
      <c r="BG878" s="72">
        <f>(BD878*'"Вес" ПИР'!$B$50+BF878*'"Вес" ПИР'!$B$51)/100</f>
        <v>0</v>
      </c>
      <c r="BH878" s="39"/>
      <c r="BI878" s="72">
        <v>0</v>
      </c>
      <c r="BJ878" s="39"/>
      <c r="BK878" s="58">
        <v>46266</v>
      </c>
      <c r="BL878" s="38">
        <f>(S878*'"Вес" ПИР'!$B$3+X878*'"Вес" ПИР'!$B$4+AG878*'"Вес" ПИР'!$B$5+BB878*'"Вес" ПИР'!$B$6+BG878*'"Вес" ПИР'!$B$7+BI878*'"Вес" ПИР'!$B$8)/100</f>
        <v>0</v>
      </c>
    </row>
    <row r="879" spans="1:64" ht="28">
      <c r="A879" s="54"/>
      <c r="B879" s="54">
        <v>2026</v>
      </c>
      <c r="C879" s="39" t="s">
        <v>120</v>
      </c>
      <c r="D879" s="39">
        <v>394457300</v>
      </c>
      <c r="E879" s="39" t="s">
        <v>1363</v>
      </c>
      <c r="F879" s="39" t="s">
        <v>1410</v>
      </c>
      <c r="G879" s="39" t="s">
        <v>1510</v>
      </c>
      <c r="H879" s="39" t="s">
        <v>1511</v>
      </c>
      <c r="I879" s="39" t="s">
        <v>125</v>
      </c>
      <c r="J879" s="39"/>
      <c r="K879" s="39" t="s">
        <v>126</v>
      </c>
      <c r="L879" s="39"/>
      <c r="M879" s="39" t="s">
        <v>126</v>
      </c>
      <c r="N879" s="39"/>
      <c r="O879" s="39" t="s">
        <v>126</v>
      </c>
      <c r="P879" s="39"/>
      <c r="Q879" s="39" t="s">
        <v>1367</v>
      </c>
      <c r="R879" s="39"/>
      <c r="S879" s="38">
        <f>(J879*'"Вес" ПИР'!$B$13+L879*'"Вес" ПИР'!$B$14+N879*'"Вес" ПИР'!$B$15+P879*'"Вес" ПИР'!$B$16+R879*'"Вес" ПИР'!$B$17)/100</f>
        <v>0</v>
      </c>
      <c r="T879" s="39" t="s">
        <v>135</v>
      </c>
      <c r="U879" s="39"/>
      <c r="V879" s="39" t="s">
        <v>135</v>
      </c>
      <c r="W879" s="39"/>
      <c r="X879" s="72">
        <f>(U879*'"Вес" ПИР'!$B$22+W879*'"Вес" ПИР'!$B$23)/100</f>
        <v>0</v>
      </c>
      <c r="Y879" s="39"/>
      <c r="Z879" s="39"/>
      <c r="AA879" s="39"/>
      <c r="AB879" s="39"/>
      <c r="AC879" s="39"/>
      <c r="AD879" s="39"/>
      <c r="AE879" s="39"/>
      <c r="AF879" s="39"/>
      <c r="AG879" s="38">
        <f>(Z879*'"Вес" ПИР'!$B$28+AB879*'"Вес" ПИР'!$B$29+AD879*'"Вес" ПИР'!$B$30+AF879*'"Вес" ПИР'!$B$31)/100</f>
        <v>0</v>
      </c>
      <c r="AH879" s="39"/>
      <c r="AI879" s="39"/>
      <c r="AJ879" s="39" t="s">
        <v>126</v>
      </c>
      <c r="AK879" s="39"/>
      <c r="AL879" s="39"/>
      <c r="AM879" s="39"/>
      <c r="AN879" s="39"/>
      <c r="AO879" s="39"/>
      <c r="AP879" s="39" t="s">
        <v>126</v>
      </c>
      <c r="AQ879" s="39"/>
      <c r="AR879" s="39" t="s">
        <v>126</v>
      </c>
      <c r="AS879" s="39"/>
      <c r="AT879" s="39" t="s">
        <v>126</v>
      </c>
      <c r="AU879" s="39"/>
      <c r="AV879" s="39"/>
      <c r="AW879" s="39"/>
      <c r="AX879" s="39"/>
      <c r="AY879" s="39"/>
      <c r="AZ879" s="39"/>
      <c r="BA879" s="39"/>
      <c r="BB879" s="72">
        <f>(AI879*'"Вес" ПИР'!$B$36+AK879*'"Вес" ПИР'!$B$37+AM879*'"Вес" ПИР'!$B$38+AO879*'"Вес" ПИР'!$B$39+AQ879*'"Вес" ПИР'!$B$40+AS879*'"Вес" ПИР'!$B$41+AU879*'"Вес" ПИР'!$B$42+AW879*'"Вес" ПИР'!$B$43+AY879*'"Вес" ПИР'!$B$44+BA879*'"Вес" ПИР'!$B$45)/100</f>
        <v>0</v>
      </c>
      <c r="BC879" s="39" t="s">
        <v>126</v>
      </c>
      <c r="BD879" s="39"/>
      <c r="BE879" s="39" t="s">
        <v>126</v>
      </c>
      <c r="BF879" s="57"/>
      <c r="BG879" s="72">
        <f>(BD879*'"Вес" ПИР'!$B$50+BF879*'"Вес" ПИР'!$B$51)/100</f>
        <v>0</v>
      </c>
      <c r="BH879" s="39"/>
      <c r="BI879" s="72">
        <v>0</v>
      </c>
      <c r="BJ879" s="39"/>
      <c r="BK879" s="58">
        <v>46266</v>
      </c>
      <c r="BL879" s="38">
        <f>(S879*'"Вес" ПИР'!$B$3+X879*'"Вес" ПИР'!$B$4+AG879*'"Вес" ПИР'!$B$5+BB879*'"Вес" ПИР'!$B$6+BG879*'"Вес" ПИР'!$B$7+BI879*'"Вес" ПИР'!$B$8)/100</f>
        <v>0</v>
      </c>
    </row>
    <row r="880" spans="1:64" ht="28">
      <c r="A880" s="54"/>
      <c r="B880" s="54">
        <v>2026</v>
      </c>
      <c r="C880" s="39" t="s">
        <v>120</v>
      </c>
      <c r="D880" s="39">
        <v>394836300</v>
      </c>
      <c r="E880" s="39" t="s">
        <v>1363</v>
      </c>
      <c r="F880" s="39" t="s">
        <v>1416</v>
      </c>
      <c r="G880" s="39" t="s">
        <v>1512</v>
      </c>
      <c r="H880" s="39" t="s">
        <v>1513</v>
      </c>
      <c r="I880" s="39" t="s">
        <v>125</v>
      </c>
      <c r="J880" s="39"/>
      <c r="K880" s="39" t="s">
        <v>126</v>
      </c>
      <c r="L880" s="39"/>
      <c r="M880" s="39" t="s">
        <v>126</v>
      </c>
      <c r="N880" s="39"/>
      <c r="O880" s="39" t="s">
        <v>126</v>
      </c>
      <c r="P880" s="39"/>
      <c r="Q880" s="39" t="s">
        <v>1367</v>
      </c>
      <c r="R880" s="39"/>
      <c r="S880" s="38">
        <f>(J880*'"Вес" ПИР'!$B$13+L880*'"Вес" ПИР'!$B$14+N880*'"Вес" ПИР'!$B$15+P880*'"Вес" ПИР'!$B$16+R880*'"Вес" ПИР'!$B$17)/100</f>
        <v>0</v>
      </c>
      <c r="T880" s="39" t="s">
        <v>135</v>
      </c>
      <c r="U880" s="39"/>
      <c r="V880" s="39" t="s">
        <v>135</v>
      </c>
      <c r="W880" s="39"/>
      <c r="X880" s="72">
        <f>(U880*'"Вес" ПИР'!$B$22+W880*'"Вес" ПИР'!$B$23)/100</f>
        <v>0</v>
      </c>
      <c r="Y880" s="39"/>
      <c r="Z880" s="39"/>
      <c r="AA880" s="39"/>
      <c r="AB880" s="39"/>
      <c r="AC880" s="39"/>
      <c r="AD880" s="39"/>
      <c r="AE880" s="39"/>
      <c r="AF880" s="39"/>
      <c r="AG880" s="38">
        <f>(Z880*'"Вес" ПИР'!$B$28+AB880*'"Вес" ПИР'!$B$29+AD880*'"Вес" ПИР'!$B$30+AF880*'"Вес" ПИР'!$B$31)/100</f>
        <v>0</v>
      </c>
      <c r="AH880" s="39"/>
      <c r="AI880" s="39"/>
      <c r="AJ880" s="39" t="s">
        <v>126</v>
      </c>
      <c r="AK880" s="39"/>
      <c r="AL880" s="39"/>
      <c r="AM880" s="39"/>
      <c r="AN880" s="39"/>
      <c r="AO880" s="39"/>
      <c r="AP880" s="39" t="s">
        <v>126</v>
      </c>
      <c r="AQ880" s="39"/>
      <c r="AR880" s="39" t="s">
        <v>126</v>
      </c>
      <c r="AS880" s="39"/>
      <c r="AT880" s="39" t="s">
        <v>126</v>
      </c>
      <c r="AU880" s="39"/>
      <c r="AV880" s="39"/>
      <c r="AW880" s="39"/>
      <c r="AX880" s="39"/>
      <c r="AY880" s="39"/>
      <c r="AZ880" s="39"/>
      <c r="BA880" s="39"/>
      <c r="BB880" s="72">
        <f>(AI880*'"Вес" ПИР'!$B$36+AK880*'"Вес" ПИР'!$B$37+AM880*'"Вес" ПИР'!$B$38+AO880*'"Вес" ПИР'!$B$39+AQ880*'"Вес" ПИР'!$B$40+AS880*'"Вес" ПИР'!$B$41+AU880*'"Вес" ПИР'!$B$42+AW880*'"Вес" ПИР'!$B$43+AY880*'"Вес" ПИР'!$B$44+BA880*'"Вес" ПИР'!$B$45)/100</f>
        <v>0</v>
      </c>
      <c r="BC880" s="39" t="s">
        <v>126</v>
      </c>
      <c r="BD880" s="39"/>
      <c r="BE880" s="39" t="s">
        <v>126</v>
      </c>
      <c r="BF880" s="57"/>
      <c r="BG880" s="72">
        <f>(BD880*'"Вес" ПИР'!$B$50+BF880*'"Вес" ПИР'!$B$51)/100</f>
        <v>0</v>
      </c>
      <c r="BH880" s="39"/>
      <c r="BI880" s="72">
        <v>0</v>
      </c>
      <c r="BJ880" s="39"/>
      <c r="BK880" s="58">
        <v>46266</v>
      </c>
      <c r="BL880" s="38">
        <f>(S880*'"Вес" ПИР'!$B$3+X880*'"Вес" ПИР'!$B$4+AG880*'"Вес" ПИР'!$B$5+BB880*'"Вес" ПИР'!$B$6+BG880*'"Вес" ПИР'!$B$7+BI880*'"Вес" ПИР'!$B$8)/100</f>
        <v>0</v>
      </c>
    </row>
    <row r="881" spans="1:64" ht="28">
      <c r="A881" s="54"/>
      <c r="B881" s="54">
        <v>2026</v>
      </c>
      <c r="C881" s="39" t="s">
        <v>120</v>
      </c>
      <c r="D881" s="39">
        <v>395047200</v>
      </c>
      <c r="E881" s="39" t="s">
        <v>1363</v>
      </c>
      <c r="F881" s="39" t="s">
        <v>1425</v>
      </c>
      <c r="G881" s="39" t="s">
        <v>224</v>
      </c>
      <c r="H881" s="39" t="s">
        <v>855</v>
      </c>
      <c r="I881" s="39" t="s">
        <v>125</v>
      </c>
      <c r="J881" s="39"/>
      <c r="K881" s="39" t="s">
        <v>126</v>
      </c>
      <c r="L881" s="39"/>
      <c r="M881" s="39" t="s">
        <v>126</v>
      </c>
      <c r="N881" s="39"/>
      <c r="O881" s="39" t="s">
        <v>126</v>
      </c>
      <c r="P881" s="39"/>
      <c r="Q881" s="39" t="s">
        <v>1367</v>
      </c>
      <c r="R881" s="39"/>
      <c r="S881" s="38">
        <f>(J881*'"Вес" ПИР'!$B$13+L881*'"Вес" ПИР'!$B$14+N881*'"Вес" ПИР'!$B$15+P881*'"Вес" ПИР'!$B$16+R881*'"Вес" ПИР'!$B$17)/100</f>
        <v>0</v>
      </c>
      <c r="T881" s="39" t="s">
        <v>135</v>
      </c>
      <c r="U881" s="39"/>
      <c r="V881" s="39" t="s">
        <v>135</v>
      </c>
      <c r="W881" s="39"/>
      <c r="X881" s="72">
        <f>(U881*'"Вес" ПИР'!$B$22+W881*'"Вес" ПИР'!$B$23)/100</f>
        <v>0</v>
      </c>
      <c r="Y881" s="39"/>
      <c r="Z881" s="39"/>
      <c r="AA881" s="39"/>
      <c r="AB881" s="39"/>
      <c r="AC881" s="39"/>
      <c r="AD881" s="39"/>
      <c r="AE881" s="39"/>
      <c r="AF881" s="39"/>
      <c r="AG881" s="38">
        <f>(Z881*'"Вес" ПИР'!$B$28+AB881*'"Вес" ПИР'!$B$29+AD881*'"Вес" ПИР'!$B$30+AF881*'"Вес" ПИР'!$B$31)/100</f>
        <v>0</v>
      </c>
      <c r="AH881" s="39"/>
      <c r="AI881" s="39"/>
      <c r="AJ881" s="39" t="s">
        <v>126</v>
      </c>
      <c r="AK881" s="39"/>
      <c r="AL881" s="39"/>
      <c r="AM881" s="39"/>
      <c r="AN881" s="39"/>
      <c r="AO881" s="39"/>
      <c r="AP881" s="39" t="s">
        <v>126</v>
      </c>
      <c r="AQ881" s="39"/>
      <c r="AR881" s="39" t="s">
        <v>126</v>
      </c>
      <c r="AS881" s="39"/>
      <c r="AT881" s="39" t="s">
        <v>126</v>
      </c>
      <c r="AU881" s="39"/>
      <c r="AV881" s="39"/>
      <c r="AW881" s="39"/>
      <c r="AX881" s="39"/>
      <c r="AY881" s="39"/>
      <c r="AZ881" s="39"/>
      <c r="BA881" s="39"/>
      <c r="BB881" s="72">
        <f>(AI881*'"Вес" ПИР'!$B$36+AK881*'"Вес" ПИР'!$B$37+AM881*'"Вес" ПИР'!$B$38+AO881*'"Вес" ПИР'!$B$39+AQ881*'"Вес" ПИР'!$B$40+AS881*'"Вес" ПИР'!$B$41+AU881*'"Вес" ПИР'!$B$42+AW881*'"Вес" ПИР'!$B$43+AY881*'"Вес" ПИР'!$B$44+BA881*'"Вес" ПИР'!$B$45)/100</f>
        <v>0</v>
      </c>
      <c r="BC881" s="39" t="s">
        <v>126</v>
      </c>
      <c r="BD881" s="39"/>
      <c r="BE881" s="39" t="s">
        <v>126</v>
      </c>
      <c r="BF881" s="57"/>
      <c r="BG881" s="72">
        <f>(BD881*'"Вес" ПИР'!$B$50+BF881*'"Вес" ПИР'!$B$51)/100</f>
        <v>0</v>
      </c>
      <c r="BH881" s="39"/>
      <c r="BI881" s="72">
        <v>0</v>
      </c>
      <c r="BJ881" s="39"/>
      <c r="BK881" s="58">
        <v>46266</v>
      </c>
      <c r="BL881" s="38">
        <f>(S881*'"Вес" ПИР'!$B$3+X881*'"Вес" ПИР'!$B$4+AG881*'"Вес" ПИР'!$B$5+BB881*'"Вес" ПИР'!$B$6+BG881*'"Вес" ПИР'!$B$7+BI881*'"Вес" ПИР'!$B$8)/100</f>
        <v>0</v>
      </c>
    </row>
    <row r="882" spans="1:64" ht="28">
      <c r="A882" s="54"/>
      <c r="B882" s="54">
        <v>2026</v>
      </c>
      <c r="C882" s="39" t="s">
        <v>120</v>
      </c>
      <c r="D882" s="39">
        <v>395047400</v>
      </c>
      <c r="E882" s="39" t="s">
        <v>1363</v>
      </c>
      <c r="F882" s="39" t="s">
        <v>1425</v>
      </c>
      <c r="G882" s="39" t="s">
        <v>224</v>
      </c>
      <c r="H882" s="39" t="s">
        <v>1514</v>
      </c>
      <c r="I882" s="39" t="s">
        <v>125</v>
      </c>
      <c r="J882" s="39"/>
      <c r="K882" s="39" t="s">
        <v>126</v>
      </c>
      <c r="L882" s="39"/>
      <c r="M882" s="39" t="s">
        <v>126</v>
      </c>
      <c r="N882" s="39"/>
      <c r="O882" s="39" t="s">
        <v>126</v>
      </c>
      <c r="P882" s="39"/>
      <c r="Q882" s="39" t="s">
        <v>1367</v>
      </c>
      <c r="R882" s="39"/>
      <c r="S882" s="38">
        <f>(J882*'"Вес" ПИР'!$B$13+L882*'"Вес" ПИР'!$B$14+N882*'"Вес" ПИР'!$B$15+P882*'"Вес" ПИР'!$B$16+R882*'"Вес" ПИР'!$B$17)/100</f>
        <v>0</v>
      </c>
      <c r="T882" s="39" t="s">
        <v>135</v>
      </c>
      <c r="U882" s="39"/>
      <c r="V882" s="39" t="s">
        <v>135</v>
      </c>
      <c r="W882" s="39"/>
      <c r="X882" s="72">
        <f>(U882*'"Вес" ПИР'!$B$22+W882*'"Вес" ПИР'!$B$23)/100</f>
        <v>0</v>
      </c>
      <c r="Y882" s="39"/>
      <c r="Z882" s="39"/>
      <c r="AA882" s="39"/>
      <c r="AB882" s="39"/>
      <c r="AC882" s="39"/>
      <c r="AD882" s="39"/>
      <c r="AE882" s="39"/>
      <c r="AF882" s="39"/>
      <c r="AG882" s="38">
        <f>(Z882*'"Вес" ПИР'!$B$28+AB882*'"Вес" ПИР'!$B$29+AD882*'"Вес" ПИР'!$B$30+AF882*'"Вес" ПИР'!$B$31)/100</f>
        <v>0</v>
      </c>
      <c r="AH882" s="39"/>
      <c r="AI882" s="39"/>
      <c r="AJ882" s="39" t="s">
        <v>126</v>
      </c>
      <c r="AK882" s="39"/>
      <c r="AL882" s="39"/>
      <c r="AM882" s="39"/>
      <c r="AN882" s="39"/>
      <c r="AO882" s="39"/>
      <c r="AP882" s="39" t="s">
        <v>126</v>
      </c>
      <c r="AQ882" s="39"/>
      <c r="AR882" s="39" t="s">
        <v>126</v>
      </c>
      <c r="AS882" s="39"/>
      <c r="AT882" s="39" t="s">
        <v>126</v>
      </c>
      <c r="AU882" s="39"/>
      <c r="AV882" s="39"/>
      <c r="AW882" s="39"/>
      <c r="AX882" s="39"/>
      <c r="AY882" s="39"/>
      <c r="AZ882" s="39"/>
      <c r="BA882" s="39"/>
      <c r="BB882" s="72">
        <f>(AI882*'"Вес" ПИР'!$B$36+AK882*'"Вес" ПИР'!$B$37+AM882*'"Вес" ПИР'!$B$38+AO882*'"Вес" ПИР'!$B$39+AQ882*'"Вес" ПИР'!$B$40+AS882*'"Вес" ПИР'!$B$41+AU882*'"Вес" ПИР'!$B$42+AW882*'"Вес" ПИР'!$B$43+AY882*'"Вес" ПИР'!$B$44+BA882*'"Вес" ПИР'!$B$45)/100</f>
        <v>0</v>
      </c>
      <c r="BC882" s="39" t="s">
        <v>126</v>
      </c>
      <c r="BD882" s="39"/>
      <c r="BE882" s="39" t="s">
        <v>126</v>
      </c>
      <c r="BF882" s="57"/>
      <c r="BG882" s="72">
        <f>(BD882*'"Вес" ПИР'!$B$50+BF882*'"Вес" ПИР'!$B$51)/100</f>
        <v>0</v>
      </c>
      <c r="BH882" s="39"/>
      <c r="BI882" s="72">
        <v>0</v>
      </c>
      <c r="BJ882" s="39"/>
      <c r="BK882" s="58">
        <v>46266</v>
      </c>
      <c r="BL882" s="38">
        <f>(S882*'"Вес" ПИР'!$B$3+X882*'"Вес" ПИР'!$B$4+AG882*'"Вес" ПИР'!$B$5+BB882*'"Вес" ПИР'!$B$6+BG882*'"Вес" ПИР'!$B$7+BI882*'"Вес" ПИР'!$B$8)/100</f>
        <v>0</v>
      </c>
    </row>
    <row r="883" spans="1:64" ht="28">
      <c r="A883" s="54"/>
      <c r="B883" s="54">
        <v>2026</v>
      </c>
      <c r="C883" s="39" t="s">
        <v>120</v>
      </c>
      <c r="D883" s="39">
        <v>395065500</v>
      </c>
      <c r="E883" s="39" t="s">
        <v>1363</v>
      </c>
      <c r="F883" s="39" t="s">
        <v>1425</v>
      </c>
      <c r="G883" s="39" t="s">
        <v>1426</v>
      </c>
      <c r="H883" s="39" t="s">
        <v>1515</v>
      </c>
      <c r="I883" s="39" t="s">
        <v>125</v>
      </c>
      <c r="J883" s="39"/>
      <c r="K883" s="39" t="s">
        <v>126</v>
      </c>
      <c r="L883" s="39"/>
      <c r="M883" s="39" t="s">
        <v>126</v>
      </c>
      <c r="N883" s="39"/>
      <c r="O883" s="39" t="s">
        <v>126</v>
      </c>
      <c r="P883" s="39"/>
      <c r="Q883" s="39" t="s">
        <v>1367</v>
      </c>
      <c r="R883" s="39"/>
      <c r="S883" s="38">
        <f>(J883*'"Вес" ПИР'!$B$13+L883*'"Вес" ПИР'!$B$14+N883*'"Вес" ПИР'!$B$15+P883*'"Вес" ПИР'!$B$16+R883*'"Вес" ПИР'!$B$17)/100</f>
        <v>0</v>
      </c>
      <c r="T883" s="39" t="s">
        <v>135</v>
      </c>
      <c r="U883" s="39"/>
      <c r="V883" s="39" t="s">
        <v>135</v>
      </c>
      <c r="W883" s="39"/>
      <c r="X883" s="72">
        <f>(U883*'"Вес" ПИР'!$B$22+W883*'"Вес" ПИР'!$B$23)/100</f>
        <v>0</v>
      </c>
      <c r="Y883" s="39"/>
      <c r="Z883" s="39"/>
      <c r="AA883" s="39"/>
      <c r="AB883" s="39"/>
      <c r="AC883" s="39"/>
      <c r="AD883" s="39"/>
      <c r="AE883" s="39"/>
      <c r="AF883" s="39"/>
      <c r="AG883" s="38">
        <f>(Z883*'"Вес" ПИР'!$B$28+AB883*'"Вес" ПИР'!$B$29+AD883*'"Вес" ПИР'!$B$30+AF883*'"Вес" ПИР'!$B$31)/100</f>
        <v>0</v>
      </c>
      <c r="AH883" s="39"/>
      <c r="AI883" s="39"/>
      <c r="AJ883" s="39" t="s">
        <v>126</v>
      </c>
      <c r="AK883" s="39"/>
      <c r="AL883" s="39"/>
      <c r="AM883" s="39"/>
      <c r="AN883" s="39"/>
      <c r="AO883" s="39"/>
      <c r="AP883" s="39" t="s">
        <v>126</v>
      </c>
      <c r="AQ883" s="39"/>
      <c r="AR883" s="39" t="s">
        <v>126</v>
      </c>
      <c r="AS883" s="39"/>
      <c r="AT883" s="39" t="s">
        <v>126</v>
      </c>
      <c r="AU883" s="39"/>
      <c r="AV883" s="39"/>
      <c r="AW883" s="39"/>
      <c r="AX883" s="39"/>
      <c r="AY883" s="39"/>
      <c r="AZ883" s="39"/>
      <c r="BA883" s="39"/>
      <c r="BB883" s="72">
        <f>(AI883*'"Вес" ПИР'!$B$36+AK883*'"Вес" ПИР'!$B$37+AM883*'"Вес" ПИР'!$B$38+AO883*'"Вес" ПИР'!$B$39+AQ883*'"Вес" ПИР'!$B$40+AS883*'"Вес" ПИР'!$B$41+AU883*'"Вес" ПИР'!$B$42+AW883*'"Вес" ПИР'!$B$43+AY883*'"Вес" ПИР'!$B$44+BA883*'"Вес" ПИР'!$B$45)/100</f>
        <v>0</v>
      </c>
      <c r="BC883" s="39" t="s">
        <v>126</v>
      </c>
      <c r="BD883" s="39"/>
      <c r="BE883" s="39" t="s">
        <v>126</v>
      </c>
      <c r="BF883" s="57"/>
      <c r="BG883" s="72">
        <f>(BD883*'"Вес" ПИР'!$B$50+BF883*'"Вес" ПИР'!$B$51)/100</f>
        <v>0</v>
      </c>
      <c r="BH883" s="39"/>
      <c r="BI883" s="72">
        <v>0</v>
      </c>
      <c r="BJ883" s="39"/>
      <c r="BK883" s="58">
        <v>46266</v>
      </c>
      <c r="BL883" s="38">
        <f>(S883*'"Вес" ПИР'!$B$3+X883*'"Вес" ПИР'!$B$4+AG883*'"Вес" ПИР'!$B$5+BB883*'"Вес" ПИР'!$B$6+BG883*'"Вес" ПИР'!$B$7+BI883*'"Вес" ПИР'!$B$8)/100</f>
        <v>0</v>
      </c>
    </row>
    <row r="884" spans="1:64" ht="28">
      <c r="A884" s="54"/>
      <c r="B884" s="54">
        <v>2026</v>
      </c>
      <c r="C884" s="39" t="s">
        <v>120</v>
      </c>
      <c r="D884" s="39">
        <v>395065600</v>
      </c>
      <c r="E884" s="39" t="s">
        <v>1363</v>
      </c>
      <c r="F884" s="39" t="s">
        <v>1425</v>
      </c>
      <c r="G884" s="39" t="s">
        <v>1426</v>
      </c>
      <c r="H884" s="39" t="s">
        <v>1516</v>
      </c>
      <c r="I884" s="39" t="s">
        <v>125</v>
      </c>
      <c r="J884" s="39"/>
      <c r="K884" s="39" t="s">
        <v>126</v>
      </c>
      <c r="L884" s="39"/>
      <c r="M884" s="39" t="s">
        <v>126</v>
      </c>
      <c r="N884" s="39"/>
      <c r="O884" s="39" t="s">
        <v>126</v>
      </c>
      <c r="P884" s="39"/>
      <c r="Q884" s="39" t="s">
        <v>1367</v>
      </c>
      <c r="R884" s="39"/>
      <c r="S884" s="38">
        <f>(J884*'"Вес" ПИР'!$B$13+L884*'"Вес" ПИР'!$B$14+N884*'"Вес" ПИР'!$B$15+P884*'"Вес" ПИР'!$B$16+R884*'"Вес" ПИР'!$B$17)/100</f>
        <v>0</v>
      </c>
      <c r="T884" s="39" t="s">
        <v>135</v>
      </c>
      <c r="U884" s="39"/>
      <c r="V884" s="39" t="s">
        <v>135</v>
      </c>
      <c r="W884" s="39"/>
      <c r="X884" s="72">
        <f>(U884*'"Вес" ПИР'!$B$22+W884*'"Вес" ПИР'!$B$23)/100</f>
        <v>0</v>
      </c>
      <c r="Y884" s="39"/>
      <c r="Z884" s="39"/>
      <c r="AA884" s="39"/>
      <c r="AB884" s="39"/>
      <c r="AC884" s="39"/>
      <c r="AD884" s="39"/>
      <c r="AE884" s="39"/>
      <c r="AF884" s="39"/>
      <c r="AG884" s="38">
        <f>(Z884*'"Вес" ПИР'!$B$28+AB884*'"Вес" ПИР'!$B$29+AD884*'"Вес" ПИР'!$B$30+AF884*'"Вес" ПИР'!$B$31)/100</f>
        <v>0</v>
      </c>
      <c r="AH884" s="39"/>
      <c r="AI884" s="39"/>
      <c r="AJ884" s="39" t="s">
        <v>126</v>
      </c>
      <c r="AK884" s="39"/>
      <c r="AL884" s="39"/>
      <c r="AM884" s="39"/>
      <c r="AN884" s="39"/>
      <c r="AO884" s="39"/>
      <c r="AP884" s="39" t="s">
        <v>126</v>
      </c>
      <c r="AQ884" s="39"/>
      <c r="AR884" s="39" t="s">
        <v>126</v>
      </c>
      <c r="AS884" s="39"/>
      <c r="AT884" s="39" t="s">
        <v>126</v>
      </c>
      <c r="AU884" s="39"/>
      <c r="AV884" s="39"/>
      <c r="AW884" s="39"/>
      <c r="AX884" s="39"/>
      <c r="AY884" s="39"/>
      <c r="AZ884" s="39"/>
      <c r="BA884" s="39"/>
      <c r="BB884" s="72">
        <f>(AI884*'"Вес" ПИР'!$B$36+AK884*'"Вес" ПИР'!$B$37+AM884*'"Вес" ПИР'!$B$38+AO884*'"Вес" ПИР'!$B$39+AQ884*'"Вес" ПИР'!$B$40+AS884*'"Вес" ПИР'!$B$41+AU884*'"Вес" ПИР'!$B$42+AW884*'"Вес" ПИР'!$B$43+AY884*'"Вес" ПИР'!$B$44+BA884*'"Вес" ПИР'!$B$45)/100</f>
        <v>0</v>
      </c>
      <c r="BC884" s="39" t="s">
        <v>126</v>
      </c>
      <c r="BD884" s="39"/>
      <c r="BE884" s="39" t="s">
        <v>126</v>
      </c>
      <c r="BF884" s="57"/>
      <c r="BG884" s="72">
        <f>(BD884*'"Вес" ПИР'!$B$50+BF884*'"Вес" ПИР'!$B$51)/100</f>
        <v>0</v>
      </c>
      <c r="BH884" s="39"/>
      <c r="BI884" s="72">
        <v>0</v>
      </c>
      <c r="BJ884" s="39"/>
      <c r="BK884" s="58">
        <v>46266</v>
      </c>
      <c r="BL884" s="38">
        <f>(S884*'"Вес" ПИР'!$B$3+X884*'"Вес" ПИР'!$B$4+AG884*'"Вес" ПИР'!$B$5+BB884*'"Вес" ПИР'!$B$6+BG884*'"Вес" ПИР'!$B$7+BI884*'"Вес" ПИР'!$B$8)/100</f>
        <v>0</v>
      </c>
    </row>
    <row r="885" spans="1:64" ht="28">
      <c r="A885" s="54"/>
      <c r="B885" s="54">
        <v>2026</v>
      </c>
      <c r="C885" s="39" t="s">
        <v>120</v>
      </c>
      <c r="D885" s="39">
        <v>395049200</v>
      </c>
      <c r="E885" s="39" t="s">
        <v>1363</v>
      </c>
      <c r="F885" s="39" t="s">
        <v>1425</v>
      </c>
      <c r="G885" s="39" t="s">
        <v>1465</v>
      </c>
      <c r="H885" s="39" t="s">
        <v>1517</v>
      </c>
      <c r="I885" s="39" t="s">
        <v>125</v>
      </c>
      <c r="J885" s="39"/>
      <c r="K885" s="39" t="s">
        <v>126</v>
      </c>
      <c r="L885" s="39"/>
      <c r="M885" s="39" t="s">
        <v>126</v>
      </c>
      <c r="N885" s="39"/>
      <c r="O885" s="39" t="s">
        <v>126</v>
      </c>
      <c r="P885" s="39"/>
      <c r="Q885" s="39" t="s">
        <v>1367</v>
      </c>
      <c r="R885" s="39"/>
      <c r="S885" s="38">
        <f>(J885*'"Вес" ПИР'!$B$13+L885*'"Вес" ПИР'!$B$14+N885*'"Вес" ПИР'!$B$15+P885*'"Вес" ПИР'!$B$16+R885*'"Вес" ПИР'!$B$17)/100</f>
        <v>0</v>
      </c>
      <c r="T885" s="39" t="s">
        <v>135</v>
      </c>
      <c r="U885" s="39"/>
      <c r="V885" s="39" t="s">
        <v>135</v>
      </c>
      <c r="W885" s="39"/>
      <c r="X885" s="72">
        <f>(U885*'"Вес" ПИР'!$B$22+W885*'"Вес" ПИР'!$B$23)/100</f>
        <v>0</v>
      </c>
      <c r="Y885" s="39"/>
      <c r="Z885" s="39"/>
      <c r="AA885" s="39"/>
      <c r="AB885" s="39"/>
      <c r="AC885" s="39"/>
      <c r="AD885" s="39"/>
      <c r="AE885" s="39"/>
      <c r="AF885" s="39"/>
      <c r="AG885" s="38">
        <f>(Z885*'"Вес" ПИР'!$B$28+AB885*'"Вес" ПИР'!$B$29+AD885*'"Вес" ПИР'!$B$30+AF885*'"Вес" ПИР'!$B$31)/100</f>
        <v>0</v>
      </c>
      <c r="AH885" s="39"/>
      <c r="AI885" s="39"/>
      <c r="AJ885" s="39" t="s">
        <v>126</v>
      </c>
      <c r="AK885" s="39"/>
      <c r="AL885" s="39"/>
      <c r="AM885" s="39"/>
      <c r="AN885" s="39"/>
      <c r="AO885" s="39"/>
      <c r="AP885" s="39" t="s">
        <v>126</v>
      </c>
      <c r="AQ885" s="39"/>
      <c r="AR885" s="39" t="s">
        <v>126</v>
      </c>
      <c r="AS885" s="39"/>
      <c r="AT885" s="39" t="s">
        <v>126</v>
      </c>
      <c r="AU885" s="39"/>
      <c r="AV885" s="39"/>
      <c r="AW885" s="39"/>
      <c r="AX885" s="39"/>
      <c r="AY885" s="39"/>
      <c r="AZ885" s="39"/>
      <c r="BA885" s="39"/>
      <c r="BB885" s="72">
        <f>(AI885*'"Вес" ПИР'!$B$36+AK885*'"Вес" ПИР'!$B$37+AM885*'"Вес" ПИР'!$B$38+AO885*'"Вес" ПИР'!$B$39+AQ885*'"Вес" ПИР'!$B$40+AS885*'"Вес" ПИР'!$B$41+AU885*'"Вес" ПИР'!$B$42+AW885*'"Вес" ПИР'!$B$43+AY885*'"Вес" ПИР'!$B$44+BA885*'"Вес" ПИР'!$B$45)/100</f>
        <v>0</v>
      </c>
      <c r="BC885" s="39" t="s">
        <v>126</v>
      </c>
      <c r="BD885" s="39"/>
      <c r="BE885" s="39" t="s">
        <v>126</v>
      </c>
      <c r="BF885" s="57"/>
      <c r="BG885" s="72">
        <f>(BD885*'"Вес" ПИР'!$B$50+BF885*'"Вес" ПИР'!$B$51)/100</f>
        <v>0</v>
      </c>
      <c r="BH885" s="39"/>
      <c r="BI885" s="72">
        <v>0</v>
      </c>
      <c r="BJ885" s="39"/>
      <c r="BK885" s="58">
        <v>46266</v>
      </c>
      <c r="BL885" s="38">
        <f>(S885*'"Вес" ПИР'!$B$3+X885*'"Вес" ПИР'!$B$4+AG885*'"Вес" ПИР'!$B$5+BB885*'"Вес" ПИР'!$B$6+BG885*'"Вес" ПИР'!$B$7+BI885*'"Вес" ПИР'!$B$8)/100</f>
        <v>0</v>
      </c>
    </row>
    <row r="886" spans="1:64" ht="28">
      <c r="A886" s="54"/>
      <c r="B886" s="54">
        <v>2026</v>
      </c>
      <c r="C886" s="39" t="s">
        <v>120</v>
      </c>
      <c r="D886" s="39">
        <v>395230500</v>
      </c>
      <c r="E886" s="39" t="s">
        <v>1363</v>
      </c>
      <c r="F886" s="39" t="s">
        <v>1430</v>
      </c>
      <c r="G886" s="39" t="s">
        <v>623</v>
      </c>
      <c r="H886" s="39" t="s">
        <v>1518</v>
      </c>
      <c r="I886" s="39" t="s">
        <v>125</v>
      </c>
      <c r="J886" s="39"/>
      <c r="K886" s="39" t="s">
        <v>126</v>
      </c>
      <c r="L886" s="39"/>
      <c r="M886" s="39" t="s">
        <v>126</v>
      </c>
      <c r="N886" s="39"/>
      <c r="O886" s="39" t="s">
        <v>126</v>
      </c>
      <c r="P886" s="39"/>
      <c r="Q886" s="39" t="s">
        <v>1367</v>
      </c>
      <c r="R886" s="39"/>
      <c r="S886" s="38">
        <f>(J886*'"Вес" ПИР'!$B$13+L886*'"Вес" ПИР'!$B$14+N886*'"Вес" ПИР'!$B$15+P886*'"Вес" ПИР'!$B$16+R886*'"Вес" ПИР'!$B$17)/100</f>
        <v>0</v>
      </c>
      <c r="T886" s="39" t="s">
        <v>135</v>
      </c>
      <c r="U886" s="39"/>
      <c r="V886" s="39" t="s">
        <v>135</v>
      </c>
      <c r="W886" s="39"/>
      <c r="X886" s="72">
        <f>(U886*'"Вес" ПИР'!$B$22+W886*'"Вес" ПИР'!$B$23)/100</f>
        <v>0</v>
      </c>
      <c r="Y886" s="39"/>
      <c r="Z886" s="39"/>
      <c r="AA886" s="39"/>
      <c r="AB886" s="39"/>
      <c r="AC886" s="39"/>
      <c r="AD886" s="39"/>
      <c r="AE886" s="39"/>
      <c r="AF886" s="39"/>
      <c r="AG886" s="38">
        <f>(Z886*'"Вес" ПИР'!$B$28+AB886*'"Вес" ПИР'!$B$29+AD886*'"Вес" ПИР'!$B$30+AF886*'"Вес" ПИР'!$B$31)/100</f>
        <v>0</v>
      </c>
      <c r="AH886" s="39"/>
      <c r="AI886" s="39"/>
      <c r="AJ886" s="39" t="s">
        <v>126</v>
      </c>
      <c r="AK886" s="39"/>
      <c r="AL886" s="39"/>
      <c r="AM886" s="39"/>
      <c r="AN886" s="39"/>
      <c r="AO886" s="39"/>
      <c r="AP886" s="39" t="s">
        <v>126</v>
      </c>
      <c r="AQ886" s="39"/>
      <c r="AR886" s="39" t="s">
        <v>126</v>
      </c>
      <c r="AS886" s="39"/>
      <c r="AT886" s="39" t="s">
        <v>126</v>
      </c>
      <c r="AU886" s="39"/>
      <c r="AV886" s="39"/>
      <c r="AW886" s="39"/>
      <c r="AX886" s="39"/>
      <c r="AY886" s="39"/>
      <c r="AZ886" s="39"/>
      <c r="BA886" s="39"/>
      <c r="BB886" s="72">
        <f>(AI886*'"Вес" ПИР'!$B$36+AK886*'"Вес" ПИР'!$B$37+AM886*'"Вес" ПИР'!$B$38+AO886*'"Вес" ПИР'!$B$39+AQ886*'"Вес" ПИР'!$B$40+AS886*'"Вес" ПИР'!$B$41+AU886*'"Вес" ПИР'!$B$42+AW886*'"Вес" ПИР'!$B$43+AY886*'"Вес" ПИР'!$B$44+BA886*'"Вес" ПИР'!$B$45)/100</f>
        <v>0</v>
      </c>
      <c r="BC886" s="39" t="s">
        <v>126</v>
      </c>
      <c r="BD886" s="39"/>
      <c r="BE886" s="39" t="s">
        <v>126</v>
      </c>
      <c r="BF886" s="57"/>
      <c r="BG886" s="72">
        <f>(BD886*'"Вес" ПИР'!$B$50+BF886*'"Вес" ПИР'!$B$51)/100</f>
        <v>0</v>
      </c>
      <c r="BH886" s="39"/>
      <c r="BI886" s="72">
        <v>0</v>
      </c>
      <c r="BJ886" s="39"/>
      <c r="BK886" s="58">
        <v>46266</v>
      </c>
      <c r="BL886" s="38">
        <f>(S886*'"Вес" ПИР'!$B$3+X886*'"Вес" ПИР'!$B$4+AG886*'"Вес" ПИР'!$B$5+BB886*'"Вес" ПИР'!$B$6+BG886*'"Вес" ПИР'!$B$7+BI886*'"Вес" ПИР'!$B$8)/100</f>
        <v>0</v>
      </c>
    </row>
    <row r="887" spans="1:64" ht="28">
      <c r="A887" s="54"/>
      <c r="B887" s="54">
        <v>2026</v>
      </c>
      <c r="C887" s="39" t="s">
        <v>120</v>
      </c>
      <c r="D887" s="39">
        <v>395443300</v>
      </c>
      <c r="E887" s="39" t="s">
        <v>1363</v>
      </c>
      <c r="F887" s="39" t="s">
        <v>1479</v>
      </c>
      <c r="G887" s="39" t="s">
        <v>1519</v>
      </c>
      <c r="H887" s="39" t="s">
        <v>517</v>
      </c>
      <c r="I887" s="39" t="s">
        <v>125</v>
      </c>
      <c r="J887" s="39"/>
      <c r="K887" s="39" t="s">
        <v>126</v>
      </c>
      <c r="L887" s="39"/>
      <c r="M887" s="39" t="s">
        <v>126</v>
      </c>
      <c r="N887" s="39"/>
      <c r="O887" s="39" t="s">
        <v>126</v>
      </c>
      <c r="P887" s="39"/>
      <c r="Q887" s="39" t="s">
        <v>1367</v>
      </c>
      <c r="R887" s="39"/>
      <c r="S887" s="38">
        <f>(J887*'"Вес" ПИР'!$B$13+L887*'"Вес" ПИР'!$B$14+N887*'"Вес" ПИР'!$B$15+P887*'"Вес" ПИР'!$B$16+R887*'"Вес" ПИР'!$B$17)/100</f>
        <v>0</v>
      </c>
      <c r="T887" s="39" t="s">
        <v>135</v>
      </c>
      <c r="U887" s="39"/>
      <c r="V887" s="39" t="s">
        <v>135</v>
      </c>
      <c r="W887" s="39"/>
      <c r="X887" s="72">
        <f>(U887*'"Вес" ПИР'!$B$22+W887*'"Вес" ПИР'!$B$23)/100</f>
        <v>0</v>
      </c>
      <c r="Y887" s="39"/>
      <c r="Z887" s="39"/>
      <c r="AA887" s="39"/>
      <c r="AB887" s="39"/>
      <c r="AC887" s="39"/>
      <c r="AD887" s="39"/>
      <c r="AE887" s="39"/>
      <c r="AF887" s="39"/>
      <c r="AG887" s="38">
        <f>(Z887*'"Вес" ПИР'!$B$28+AB887*'"Вес" ПИР'!$B$29+AD887*'"Вес" ПИР'!$B$30+AF887*'"Вес" ПИР'!$B$31)/100</f>
        <v>0</v>
      </c>
      <c r="AH887" s="39"/>
      <c r="AI887" s="39"/>
      <c r="AJ887" s="39" t="s">
        <v>126</v>
      </c>
      <c r="AK887" s="39"/>
      <c r="AL887" s="39"/>
      <c r="AM887" s="39"/>
      <c r="AN887" s="39"/>
      <c r="AO887" s="39"/>
      <c r="AP887" s="39" t="s">
        <v>126</v>
      </c>
      <c r="AQ887" s="39"/>
      <c r="AR887" s="39" t="s">
        <v>126</v>
      </c>
      <c r="AS887" s="39"/>
      <c r="AT887" s="39" t="s">
        <v>126</v>
      </c>
      <c r="AU887" s="39"/>
      <c r="AV887" s="39"/>
      <c r="AW887" s="39"/>
      <c r="AX887" s="39"/>
      <c r="AY887" s="39"/>
      <c r="AZ887" s="39"/>
      <c r="BA887" s="39"/>
      <c r="BB887" s="72">
        <f>(AI887*'"Вес" ПИР'!$B$36+AK887*'"Вес" ПИР'!$B$37+AM887*'"Вес" ПИР'!$B$38+AO887*'"Вес" ПИР'!$B$39+AQ887*'"Вес" ПИР'!$B$40+AS887*'"Вес" ПИР'!$B$41+AU887*'"Вес" ПИР'!$B$42+AW887*'"Вес" ПИР'!$B$43+AY887*'"Вес" ПИР'!$B$44+BA887*'"Вес" ПИР'!$B$45)/100</f>
        <v>0</v>
      </c>
      <c r="BC887" s="39" t="s">
        <v>126</v>
      </c>
      <c r="BD887" s="39"/>
      <c r="BE887" s="39" t="s">
        <v>126</v>
      </c>
      <c r="BF887" s="57"/>
      <c r="BG887" s="72">
        <f>(BD887*'"Вес" ПИР'!$B$50+BF887*'"Вес" ПИР'!$B$51)/100</f>
        <v>0</v>
      </c>
      <c r="BH887" s="39"/>
      <c r="BI887" s="72">
        <v>0</v>
      </c>
      <c r="BJ887" s="39"/>
      <c r="BK887" s="58">
        <v>46266</v>
      </c>
      <c r="BL887" s="38">
        <f>(S887*'"Вес" ПИР'!$B$3+X887*'"Вес" ПИР'!$B$4+AG887*'"Вес" ПИР'!$B$5+BB887*'"Вес" ПИР'!$B$6+BG887*'"Вес" ПИР'!$B$7+BI887*'"Вес" ПИР'!$B$8)/100</f>
        <v>0</v>
      </c>
    </row>
    <row r="888" spans="1:64" ht="28">
      <c r="A888" s="54"/>
      <c r="B888" s="54">
        <v>2026</v>
      </c>
      <c r="C888" s="39" t="s">
        <v>120</v>
      </c>
      <c r="D888" s="39">
        <v>395453200</v>
      </c>
      <c r="E888" s="39" t="s">
        <v>1363</v>
      </c>
      <c r="F888" s="39" t="s">
        <v>1479</v>
      </c>
      <c r="G888" s="39" t="s">
        <v>1505</v>
      </c>
      <c r="H888" s="39" t="s">
        <v>1520</v>
      </c>
      <c r="I888" s="39" t="s">
        <v>125</v>
      </c>
      <c r="J888" s="39"/>
      <c r="K888" s="39" t="s">
        <v>126</v>
      </c>
      <c r="L888" s="39"/>
      <c r="M888" s="39" t="s">
        <v>126</v>
      </c>
      <c r="N888" s="39"/>
      <c r="O888" s="39" t="s">
        <v>126</v>
      </c>
      <c r="P888" s="39"/>
      <c r="Q888" s="39" t="s">
        <v>1367</v>
      </c>
      <c r="R888" s="39"/>
      <c r="S888" s="38">
        <f>(J888*'"Вес" ПИР'!$B$13+L888*'"Вес" ПИР'!$B$14+N888*'"Вес" ПИР'!$B$15+P888*'"Вес" ПИР'!$B$16+R888*'"Вес" ПИР'!$B$17)/100</f>
        <v>0</v>
      </c>
      <c r="T888" s="39" t="s">
        <v>135</v>
      </c>
      <c r="U888" s="39"/>
      <c r="V888" s="39" t="s">
        <v>135</v>
      </c>
      <c r="W888" s="39"/>
      <c r="X888" s="72">
        <f>(U888*'"Вес" ПИР'!$B$22+W888*'"Вес" ПИР'!$B$23)/100</f>
        <v>0</v>
      </c>
      <c r="Y888" s="39"/>
      <c r="Z888" s="39"/>
      <c r="AA888" s="39"/>
      <c r="AB888" s="39"/>
      <c r="AC888" s="39"/>
      <c r="AD888" s="39"/>
      <c r="AE888" s="39"/>
      <c r="AF888" s="39"/>
      <c r="AG888" s="38">
        <f>(Z888*'"Вес" ПИР'!$B$28+AB888*'"Вес" ПИР'!$B$29+AD888*'"Вес" ПИР'!$B$30+AF888*'"Вес" ПИР'!$B$31)/100</f>
        <v>0</v>
      </c>
      <c r="AH888" s="39"/>
      <c r="AI888" s="39"/>
      <c r="AJ888" s="39" t="s">
        <v>126</v>
      </c>
      <c r="AK888" s="39"/>
      <c r="AL888" s="39"/>
      <c r="AM888" s="39"/>
      <c r="AN888" s="39"/>
      <c r="AO888" s="39"/>
      <c r="AP888" s="39" t="s">
        <v>126</v>
      </c>
      <c r="AQ888" s="39"/>
      <c r="AR888" s="39" t="s">
        <v>126</v>
      </c>
      <c r="AS888" s="39"/>
      <c r="AT888" s="39" t="s">
        <v>126</v>
      </c>
      <c r="AU888" s="39"/>
      <c r="AV888" s="39"/>
      <c r="AW888" s="39"/>
      <c r="AX888" s="39"/>
      <c r="AY888" s="39"/>
      <c r="AZ888" s="39"/>
      <c r="BA888" s="39"/>
      <c r="BB888" s="72">
        <f>(AI888*'"Вес" ПИР'!$B$36+AK888*'"Вес" ПИР'!$B$37+AM888*'"Вес" ПИР'!$B$38+AO888*'"Вес" ПИР'!$B$39+AQ888*'"Вес" ПИР'!$B$40+AS888*'"Вес" ПИР'!$B$41+AU888*'"Вес" ПИР'!$B$42+AW888*'"Вес" ПИР'!$B$43+AY888*'"Вес" ПИР'!$B$44+BA888*'"Вес" ПИР'!$B$45)/100</f>
        <v>0</v>
      </c>
      <c r="BC888" s="39" t="s">
        <v>126</v>
      </c>
      <c r="BD888" s="39"/>
      <c r="BE888" s="39" t="s">
        <v>126</v>
      </c>
      <c r="BF888" s="57"/>
      <c r="BG888" s="72">
        <f>(BD888*'"Вес" ПИР'!$B$50+BF888*'"Вес" ПИР'!$B$51)/100</f>
        <v>0</v>
      </c>
      <c r="BH888" s="39"/>
      <c r="BI888" s="72">
        <v>0</v>
      </c>
      <c r="BJ888" s="39"/>
      <c r="BK888" s="58">
        <v>46266</v>
      </c>
      <c r="BL888" s="38">
        <f>(S888*'"Вес" ПИР'!$B$3+X888*'"Вес" ПИР'!$B$4+AG888*'"Вес" ПИР'!$B$5+BB888*'"Вес" ПИР'!$B$6+BG888*'"Вес" ПИР'!$B$7+BI888*'"Вес" ПИР'!$B$8)/100</f>
        <v>0</v>
      </c>
    </row>
    <row r="889" spans="1:64" ht="28">
      <c r="A889" s="54"/>
      <c r="B889" s="54">
        <v>2026</v>
      </c>
      <c r="C889" s="39" t="s">
        <v>120</v>
      </c>
      <c r="D889" s="39">
        <v>395647300</v>
      </c>
      <c r="E889" s="39" t="s">
        <v>1363</v>
      </c>
      <c r="F889" s="39" t="s">
        <v>1502</v>
      </c>
      <c r="G889" s="39" t="s">
        <v>1521</v>
      </c>
      <c r="H889" s="39" t="s">
        <v>1522</v>
      </c>
      <c r="I889" s="39" t="s">
        <v>125</v>
      </c>
      <c r="J889" s="39"/>
      <c r="K889" s="39" t="s">
        <v>126</v>
      </c>
      <c r="L889" s="39"/>
      <c r="M889" s="39" t="s">
        <v>126</v>
      </c>
      <c r="N889" s="39"/>
      <c r="O889" s="39" t="s">
        <v>126</v>
      </c>
      <c r="P889" s="39"/>
      <c r="Q889" s="39" t="s">
        <v>1367</v>
      </c>
      <c r="R889" s="39"/>
      <c r="S889" s="38">
        <f>(J889*'"Вес" ПИР'!$B$13+L889*'"Вес" ПИР'!$B$14+N889*'"Вес" ПИР'!$B$15+P889*'"Вес" ПИР'!$B$16+R889*'"Вес" ПИР'!$B$17)/100</f>
        <v>0</v>
      </c>
      <c r="T889" s="39" t="s">
        <v>135</v>
      </c>
      <c r="U889" s="39"/>
      <c r="V889" s="39" t="s">
        <v>135</v>
      </c>
      <c r="W889" s="39"/>
      <c r="X889" s="72">
        <f>(U889*'"Вес" ПИР'!$B$22+W889*'"Вес" ПИР'!$B$23)/100</f>
        <v>0</v>
      </c>
      <c r="Y889" s="39"/>
      <c r="Z889" s="39"/>
      <c r="AA889" s="39"/>
      <c r="AB889" s="39"/>
      <c r="AC889" s="39"/>
      <c r="AD889" s="39"/>
      <c r="AE889" s="39"/>
      <c r="AF889" s="39"/>
      <c r="AG889" s="38">
        <f>(Z889*'"Вес" ПИР'!$B$28+AB889*'"Вес" ПИР'!$B$29+AD889*'"Вес" ПИР'!$B$30+AF889*'"Вес" ПИР'!$B$31)/100</f>
        <v>0</v>
      </c>
      <c r="AH889" s="39"/>
      <c r="AI889" s="39"/>
      <c r="AJ889" s="39" t="s">
        <v>126</v>
      </c>
      <c r="AK889" s="39"/>
      <c r="AL889" s="39"/>
      <c r="AM889" s="39"/>
      <c r="AN889" s="39"/>
      <c r="AO889" s="39"/>
      <c r="AP889" s="39" t="s">
        <v>126</v>
      </c>
      <c r="AQ889" s="39"/>
      <c r="AR889" s="39" t="s">
        <v>126</v>
      </c>
      <c r="AS889" s="39"/>
      <c r="AT889" s="39" t="s">
        <v>126</v>
      </c>
      <c r="AU889" s="39"/>
      <c r="AV889" s="39"/>
      <c r="AW889" s="39"/>
      <c r="AX889" s="39"/>
      <c r="AY889" s="39"/>
      <c r="AZ889" s="39"/>
      <c r="BA889" s="39"/>
      <c r="BB889" s="72">
        <f>(AI889*'"Вес" ПИР'!$B$36+AK889*'"Вес" ПИР'!$B$37+AM889*'"Вес" ПИР'!$B$38+AO889*'"Вес" ПИР'!$B$39+AQ889*'"Вес" ПИР'!$B$40+AS889*'"Вес" ПИР'!$B$41+AU889*'"Вес" ПИР'!$B$42+AW889*'"Вес" ПИР'!$B$43+AY889*'"Вес" ПИР'!$B$44+BA889*'"Вес" ПИР'!$B$45)/100</f>
        <v>0</v>
      </c>
      <c r="BC889" s="39" t="s">
        <v>126</v>
      </c>
      <c r="BD889" s="39"/>
      <c r="BE889" s="39" t="s">
        <v>126</v>
      </c>
      <c r="BF889" s="57"/>
      <c r="BG889" s="72">
        <f>(BD889*'"Вес" ПИР'!$B$50+BF889*'"Вес" ПИР'!$B$51)/100</f>
        <v>0</v>
      </c>
      <c r="BH889" s="39"/>
      <c r="BI889" s="72">
        <v>0</v>
      </c>
      <c r="BJ889" s="39"/>
      <c r="BK889" s="58">
        <v>46266</v>
      </c>
      <c r="BL889" s="38">
        <f>(S889*'"Вес" ПИР'!$B$3+X889*'"Вес" ПИР'!$B$4+AG889*'"Вес" ПИР'!$B$5+BB889*'"Вес" ПИР'!$B$6+BG889*'"Вес" ПИР'!$B$7+BI889*'"Вес" ПИР'!$B$8)/100</f>
        <v>0</v>
      </c>
    </row>
    <row r="890" spans="1:64" ht="28">
      <c r="A890" s="54"/>
      <c r="B890" s="54">
        <v>2026</v>
      </c>
      <c r="C890" s="39" t="s">
        <v>120</v>
      </c>
      <c r="D890" s="39">
        <v>396459500</v>
      </c>
      <c r="E890" s="39" t="s">
        <v>1363</v>
      </c>
      <c r="F890" s="39" t="s">
        <v>1523</v>
      </c>
      <c r="G890" s="39" t="s">
        <v>1524</v>
      </c>
      <c r="H890" s="39" t="s">
        <v>1525</v>
      </c>
      <c r="I890" s="39" t="s">
        <v>125</v>
      </c>
      <c r="J890" s="39"/>
      <c r="K890" s="39" t="s">
        <v>126</v>
      </c>
      <c r="L890" s="39"/>
      <c r="M890" s="39" t="s">
        <v>126</v>
      </c>
      <c r="N890" s="39"/>
      <c r="O890" s="39" t="s">
        <v>126</v>
      </c>
      <c r="P890" s="39"/>
      <c r="Q890" s="39" t="s">
        <v>1367</v>
      </c>
      <c r="R890" s="39"/>
      <c r="S890" s="38">
        <f>(J890*'"Вес" ПИР'!$B$13+L890*'"Вес" ПИР'!$B$14+N890*'"Вес" ПИР'!$B$15+P890*'"Вес" ПИР'!$B$16+R890*'"Вес" ПИР'!$B$17)/100</f>
        <v>0</v>
      </c>
      <c r="T890" s="39" t="s">
        <v>135</v>
      </c>
      <c r="U890" s="39"/>
      <c r="V890" s="39" t="s">
        <v>135</v>
      </c>
      <c r="W890" s="39"/>
      <c r="X890" s="72">
        <f>(U890*'"Вес" ПИР'!$B$22+W890*'"Вес" ПИР'!$B$23)/100</f>
        <v>0</v>
      </c>
      <c r="Y890" s="39"/>
      <c r="Z890" s="39"/>
      <c r="AA890" s="39"/>
      <c r="AB890" s="39"/>
      <c r="AC890" s="39"/>
      <c r="AD890" s="39"/>
      <c r="AE890" s="39"/>
      <c r="AF890" s="39"/>
      <c r="AG890" s="38">
        <f>(Z890*'"Вес" ПИР'!$B$28+AB890*'"Вес" ПИР'!$B$29+AD890*'"Вес" ПИР'!$B$30+AF890*'"Вес" ПИР'!$B$31)/100</f>
        <v>0</v>
      </c>
      <c r="AH890" s="39"/>
      <c r="AI890" s="39"/>
      <c r="AJ890" s="39" t="s">
        <v>126</v>
      </c>
      <c r="AK890" s="39"/>
      <c r="AL890" s="39"/>
      <c r="AM890" s="39"/>
      <c r="AN890" s="39"/>
      <c r="AO890" s="39"/>
      <c r="AP890" s="39" t="s">
        <v>126</v>
      </c>
      <c r="AQ890" s="39"/>
      <c r="AR890" s="39" t="s">
        <v>126</v>
      </c>
      <c r="AS890" s="39"/>
      <c r="AT890" s="39" t="s">
        <v>126</v>
      </c>
      <c r="AU890" s="39"/>
      <c r="AV890" s="39"/>
      <c r="AW890" s="39"/>
      <c r="AX890" s="39"/>
      <c r="AY890" s="39"/>
      <c r="AZ890" s="39"/>
      <c r="BA890" s="39"/>
      <c r="BB890" s="72">
        <f>(AI890*'"Вес" ПИР'!$B$36+AK890*'"Вес" ПИР'!$B$37+AM890*'"Вес" ПИР'!$B$38+AO890*'"Вес" ПИР'!$B$39+AQ890*'"Вес" ПИР'!$B$40+AS890*'"Вес" ПИР'!$B$41+AU890*'"Вес" ПИР'!$B$42+AW890*'"Вес" ПИР'!$B$43+AY890*'"Вес" ПИР'!$B$44+BA890*'"Вес" ПИР'!$B$45)/100</f>
        <v>0</v>
      </c>
      <c r="BC890" s="39" t="s">
        <v>126</v>
      </c>
      <c r="BD890" s="39"/>
      <c r="BE890" s="39" t="s">
        <v>126</v>
      </c>
      <c r="BF890" s="57"/>
      <c r="BG890" s="72">
        <f>(BD890*'"Вес" ПИР'!$B$50+BF890*'"Вес" ПИР'!$B$51)/100</f>
        <v>0</v>
      </c>
      <c r="BH890" s="39"/>
      <c r="BI890" s="72">
        <v>0</v>
      </c>
      <c r="BJ890" s="39"/>
      <c r="BK890" s="58">
        <v>46266</v>
      </c>
      <c r="BL890" s="38">
        <f>(S890*'"Вес" ПИР'!$B$3+X890*'"Вес" ПИР'!$B$4+AG890*'"Вес" ПИР'!$B$5+BB890*'"Вес" ПИР'!$B$6+BG890*'"Вес" ПИР'!$B$7+BI890*'"Вес" ПИР'!$B$8)/100</f>
        <v>0</v>
      </c>
    </row>
    <row r="891" spans="1:64" ht="28">
      <c r="A891" s="54"/>
      <c r="B891" s="54">
        <v>2026</v>
      </c>
      <c r="C891" s="39" t="s">
        <v>120</v>
      </c>
      <c r="D891" s="39">
        <v>396239200</v>
      </c>
      <c r="E891" s="39" t="s">
        <v>1363</v>
      </c>
      <c r="F891" s="39" t="s">
        <v>1526</v>
      </c>
      <c r="G891" s="39" t="s">
        <v>1527</v>
      </c>
      <c r="H891" s="39" t="s">
        <v>1528</v>
      </c>
      <c r="I891" s="39" t="s">
        <v>125</v>
      </c>
      <c r="J891" s="39"/>
      <c r="K891" s="39" t="s">
        <v>126</v>
      </c>
      <c r="L891" s="39"/>
      <c r="M891" s="39" t="s">
        <v>126</v>
      </c>
      <c r="N891" s="39"/>
      <c r="O891" s="39" t="s">
        <v>126</v>
      </c>
      <c r="P891" s="39"/>
      <c r="Q891" s="39" t="s">
        <v>1367</v>
      </c>
      <c r="R891" s="39"/>
      <c r="S891" s="38">
        <f>(J891*'"Вес" ПИР'!$B$13+L891*'"Вес" ПИР'!$B$14+N891*'"Вес" ПИР'!$B$15+P891*'"Вес" ПИР'!$B$16+R891*'"Вес" ПИР'!$B$17)/100</f>
        <v>0</v>
      </c>
      <c r="T891" s="39" t="s">
        <v>135</v>
      </c>
      <c r="U891" s="39"/>
      <c r="V891" s="39" t="s">
        <v>135</v>
      </c>
      <c r="W891" s="39"/>
      <c r="X891" s="72">
        <f>(U891*'"Вес" ПИР'!$B$22+W891*'"Вес" ПИР'!$B$23)/100</f>
        <v>0</v>
      </c>
      <c r="Y891" s="39"/>
      <c r="Z891" s="39"/>
      <c r="AA891" s="39"/>
      <c r="AB891" s="39"/>
      <c r="AC891" s="39"/>
      <c r="AD891" s="39"/>
      <c r="AE891" s="39"/>
      <c r="AF891" s="39"/>
      <c r="AG891" s="38">
        <f>(Z891*'"Вес" ПИР'!$B$28+AB891*'"Вес" ПИР'!$B$29+AD891*'"Вес" ПИР'!$B$30+AF891*'"Вес" ПИР'!$B$31)/100</f>
        <v>0</v>
      </c>
      <c r="AH891" s="39"/>
      <c r="AI891" s="39"/>
      <c r="AJ891" s="39" t="s">
        <v>126</v>
      </c>
      <c r="AK891" s="39"/>
      <c r="AL891" s="39"/>
      <c r="AM891" s="39"/>
      <c r="AN891" s="39"/>
      <c r="AO891" s="39"/>
      <c r="AP891" s="39" t="s">
        <v>126</v>
      </c>
      <c r="AQ891" s="39"/>
      <c r="AR891" s="39" t="s">
        <v>126</v>
      </c>
      <c r="AS891" s="39"/>
      <c r="AT891" s="39" t="s">
        <v>126</v>
      </c>
      <c r="AU891" s="39"/>
      <c r="AV891" s="39"/>
      <c r="AW891" s="39"/>
      <c r="AX891" s="39"/>
      <c r="AY891" s="39"/>
      <c r="AZ891" s="39"/>
      <c r="BA891" s="39"/>
      <c r="BB891" s="72">
        <f>(AI891*'"Вес" ПИР'!$B$36+AK891*'"Вес" ПИР'!$B$37+AM891*'"Вес" ПИР'!$B$38+AO891*'"Вес" ПИР'!$B$39+AQ891*'"Вес" ПИР'!$B$40+AS891*'"Вес" ПИР'!$B$41+AU891*'"Вес" ПИР'!$B$42+AW891*'"Вес" ПИР'!$B$43+AY891*'"Вес" ПИР'!$B$44+BA891*'"Вес" ПИР'!$B$45)/100</f>
        <v>0</v>
      </c>
      <c r="BC891" s="39" t="s">
        <v>126</v>
      </c>
      <c r="BD891" s="39"/>
      <c r="BE891" s="39" t="s">
        <v>126</v>
      </c>
      <c r="BF891" s="57"/>
      <c r="BG891" s="72">
        <f>(BD891*'"Вес" ПИР'!$B$50+BF891*'"Вес" ПИР'!$B$51)/100</f>
        <v>0</v>
      </c>
      <c r="BH891" s="39"/>
      <c r="BI891" s="72">
        <v>0</v>
      </c>
      <c r="BJ891" s="39"/>
      <c r="BK891" s="58">
        <v>46266</v>
      </c>
      <c r="BL891" s="38">
        <f>(S891*'"Вес" ПИР'!$B$3+X891*'"Вес" ПИР'!$B$4+AG891*'"Вес" ПИР'!$B$5+BB891*'"Вес" ПИР'!$B$6+BG891*'"Вес" ПИР'!$B$7+BI891*'"Вес" ПИР'!$B$8)/100</f>
        <v>0</v>
      </c>
    </row>
    <row r="892" spans="1:64" ht="28">
      <c r="A892" s="54"/>
      <c r="B892" s="54">
        <v>2026</v>
      </c>
      <c r="C892" s="39" t="s">
        <v>120</v>
      </c>
      <c r="D892" s="39">
        <v>396239400</v>
      </c>
      <c r="E892" s="39" t="s">
        <v>1363</v>
      </c>
      <c r="F892" s="39" t="s">
        <v>1526</v>
      </c>
      <c r="G892" s="39" t="s">
        <v>1527</v>
      </c>
      <c r="H892" s="39" t="s">
        <v>1529</v>
      </c>
      <c r="I892" s="39" t="s">
        <v>125</v>
      </c>
      <c r="J892" s="39"/>
      <c r="K892" s="39" t="s">
        <v>126</v>
      </c>
      <c r="L892" s="39"/>
      <c r="M892" s="39" t="s">
        <v>126</v>
      </c>
      <c r="N892" s="39"/>
      <c r="O892" s="39" t="s">
        <v>126</v>
      </c>
      <c r="P892" s="39"/>
      <c r="Q892" s="39" t="s">
        <v>1367</v>
      </c>
      <c r="R892" s="39"/>
      <c r="S892" s="38">
        <f>(J892*'"Вес" ПИР'!$B$13+L892*'"Вес" ПИР'!$B$14+N892*'"Вес" ПИР'!$B$15+P892*'"Вес" ПИР'!$B$16+R892*'"Вес" ПИР'!$B$17)/100</f>
        <v>0</v>
      </c>
      <c r="T892" s="39" t="s">
        <v>135</v>
      </c>
      <c r="U892" s="39"/>
      <c r="V892" s="39" t="s">
        <v>135</v>
      </c>
      <c r="W892" s="39"/>
      <c r="X892" s="72">
        <f>(U892*'"Вес" ПИР'!$B$22+W892*'"Вес" ПИР'!$B$23)/100</f>
        <v>0</v>
      </c>
      <c r="Y892" s="39"/>
      <c r="Z892" s="39"/>
      <c r="AA892" s="39"/>
      <c r="AB892" s="39"/>
      <c r="AC892" s="39"/>
      <c r="AD892" s="39"/>
      <c r="AE892" s="39"/>
      <c r="AF892" s="39"/>
      <c r="AG892" s="38">
        <f>(Z892*'"Вес" ПИР'!$B$28+AB892*'"Вес" ПИР'!$B$29+AD892*'"Вес" ПИР'!$B$30+AF892*'"Вес" ПИР'!$B$31)/100</f>
        <v>0</v>
      </c>
      <c r="AH892" s="39"/>
      <c r="AI892" s="39"/>
      <c r="AJ892" s="39" t="s">
        <v>126</v>
      </c>
      <c r="AK892" s="39"/>
      <c r="AL892" s="39"/>
      <c r="AM892" s="39"/>
      <c r="AN892" s="39"/>
      <c r="AO892" s="39"/>
      <c r="AP892" s="39" t="s">
        <v>126</v>
      </c>
      <c r="AQ892" s="39"/>
      <c r="AR892" s="39" t="s">
        <v>126</v>
      </c>
      <c r="AS892" s="39"/>
      <c r="AT892" s="39" t="s">
        <v>126</v>
      </c>
      <c r="AU892" s="39"/>
      <c r="AV892" s="39"/>
      <c r="AW892" s="39"/>
      <c r="AX892" s="39"/>
      <c r="AY892" s="39"/>
      <c r="AZ892" s="39"/>
      <c r="BA892" s="39"/>
      <c r="BB892" s="72">
        <f>(AI892*'"Вес" ПИР'!$B$36+AK892*'"Вес" ПИР'!$B$37+AM892*'"Вес" ПИР'!$B$38+AO892*'"Вес" ПИР'!$B$39+AQ892*'"Вес" ПИР'!$B$40+AS892*'"Вес" ПИР'!$B$41+AU892*'"Вес" ПИР'!$B$42+AW892*'"Вес" ПИР'!$B$43+AY892*'"Вес" ПИР'!$B$44+BA892*'"Вес" ПИР'!$B$45)/100</f>
        <v>0</v>
      </c>
      <c r="BC892" s="39" t="s">
        <v>126</v>
      </c>
      <c r="BD892" s="39"/>
      <c r="BE892" s="39" t="s">
        <v>126</v>
      </c>
      <c r="BF892" s="57"/>
      <c r="BG892" s="72">
        <f>(BD892*'"Вес" ПИР'!$B$50+BF892*'"Вес" ПИР'!$B$51)/100</f>
        <v>0</v>
      </c>
      <c r="BH892" s="39"/>
      <c r="BI892" s="72">
        <v>0</v>
      </c>
      <c r="BJ892" s="39"/>
      <c r="BK892" s="58">
        <v>46266</v>
      </c>
      <c r="BL892" s="38">
        <f>(S892*'"Вес" ПИР'!$B$3+X892*'"Вес" ПИР'!$B$4+AG892*'"Вес" ПИР'!$B$5+BB892*'"Вес" ПИР'!$B$6+BG892*'"Вес" ПИР'!$B$7+BI892*'"Вес" ПИР'!$B$8)/100</f>
        <v>0</v>
      </c>
    </row>
    <row r="893" spans="1:64" ht="28">
      <c r="A893" s="54"/>
      <c r="B893" s="54">
        <v>2026</v>
      </c>
      <c r="C893" s="39" t="s">
        <v>120</v>
      </c>
      <c r="D893" s="39">
        <v>396635300</v>
      </c>
      <c r="E893" s="39" t="s">
        <v>1363</v>
      </c>
      <c r="F893" s="39" t="s">
        <v>1530</v>
      </c>
      <c r="G893" s="39" t="s">
        <v>1531</v>
      </c>
      <c r="H893" s="39" t="s">
        <v>489</v>
      </c>
      <c r="I893" s="39" t="s">
        <v>125</v>
      </c>
      <c r="J893" s="39"/>
      <c r="K893" s="39" t="s">
        <v>126</v>
      </c>
      <c r="L893" s="39"/>
      <c r="M893" s="39" t="s">
        <v>126</v>
      </c>
      <c r="N893" s="39"/>
      <c r="O893" s="39" t="s">
        <v>126</v>
      </c>
      <c r="P893" s="39"/>
      <c r="Q893" s="39" t="s">
        <v>1367</v>
      </c>
      <c r="R893" s="39"/>
      <c r="S893" s="38">
        <f>(J893*'"Вес" ПИР'!$B$13+L893*'"Вес" ПИР'!$B$14+N893*'"Вес" ПИР'!$B$15+P893*'"Вес" ПИР'!$B$16+R893*'"Вес" ПИР'!$B$17)/100</f>
        <v>0</v>
      </c>
      <c r="T893" s="39" t="s">
        <v>135</v>
      </c>
      <c r="U893" s="39"/>
      <c r="V893" s="39" t="s">
        <v>135</v>
      </c>
      <c r="W893" s="39"/>
      <c r="X893" s="72">
        <f>(U893*'"Вес" ПИР'!$B$22+W893*'"Вес" ПИР'!$B$23)/100</f>
        <v>0</v>
      </c>
      <c r="Y893" s="39"/>
      <c r="Z893" s="39"/>
      <c r="AA893" s="39"/>
      <c r="AB893" s="39"/>
      <c r="AC893" s="39"/>
      <c r="AD893" s="39"/>
      <c r="AE893" s="39"/>
      <c r="AF893" s="39"/>
      <c r="AG893" s="38">
        <f>(Z893*'"Вес" ПИР'!$B$28+AB893*'"Вес" ПИР'!$B$29+AD893*'"Вес" ПИР'!$B$30+AF893*'"Вес" ПИР'!$B$31)/100</f>
        <v>0</v>
      </c>
      <c r="AH893" s="39"/>
      <c r="AI893" s="39"/>
      <c r="AJ893" s="39" t="s">
        <v>126</v>
      </c>
      <c r="AK893" s="39"/>
      <c r="AL893" s="39"/>
      <c r="AM893" s="39"/>
      <c r="AN893" s="39"/>
      <c r="AO893" s="39"/>
      <c r="AP893" s="39" t="s">
        <v>126</v>
      </c>
      <c r="AQ893" s="39"/>
      <c r="AR893" s="39" t="s">
        <v>126</v>
      </c>
      <c r="AS893" s="39"/>
      <c r="AT893" s="39" t="s">
        <v>126</v>
      </c>
      <c r="AU893" s="39"/>
      <c r="AV893" s="39"/>
      <c r="AW893" s="39"/>
      <c r="AX893" s="39"/>
      <c r="AY893" s="39"/>
      <c r="AZ893" s="39"/>
      <c r="BA893" s="39"/>
      <c r="BB893" s="72">
        <f>(AI893*'"Вес" ПИР'!$B$36+AK893*'"Вес" ПИР'!$B$37+AM893*'"Вес" ПИР'!$B$38+AO893*'"Вес" ПИР'!$B$39+AQ893*'"Вес" ПИР'!$B$40+AS893*'"Вес" ПИР'!$B$41+AU893*'"Вес" ПИР'!$B$42+AW893*'"Вес" ПИР'!$B$43+AY893*'"Вес" ПИР'!$B$44+BA893*'"Вес" ПИР'!$B$45)/100</f>
        <v>0</v>
      </c>
      <c r="BC893" s="39" t="s">
        <v>126</v>
      </c>
      <c r="BD893" s="39"/>
      <c r="BE893" s="39" t="s">
        <v>126</v>
      </c>
      <c r="BF893" s="57"/>
      <c r="BG893" s="72">
        <f>(BD893*'"Вес" ПИР'!$B$50+BF893*'"Вес" ПИР'!$B$51)/100</f>
        <v>0</v>
      </c>
      <c r="BH893" s="39"/>
      <c r="BI893" s="72">
        <v>0</v>
      </c>
      <c r="BJ893" s="39"/>
      <c r="BK893" s="58">
        <v>46266</v>
      </c>
      <c r="BL893" s="38">
        <f>(S893*'"Вес" ПИР'!$B$3+X893*'"Вес" ПИР'!$B$4+AG893*'"Вес" ПИР'!$B$5+BB893*'"Вес" ПИР'!$B$6+BG893*'"Вес" ПИР'!$B$7+BI893*'"Вес" ПИР'!$B$8)/100</f>
        <v>0</v>
      </c>
    </row>
    <row r="894" spans="1:64" ht="28">
      <c r="A894" s="54"/>
      <c r="B894" s="54">
        <v>2026</v>
      </c>
      <c r="C894" s="39" t="s">
        <v>120</v>
      </c>
      <c r="D894" s="39">
        <v>396651200</v>
      </c>
      <c r="E894" s="39" t="s">
        <v>1363</v>
      </c>
      <c r="F894" s="39" t="s">
        <v>1530</v>
      </c>
      <c r="G894" s="39" t="s">
        <v>1532</v>
      </c>
      <c r="H894" s="39" t="s">
        <v>1533</v>
      </c>
      <c r="I894" s="39" t="s">
        <v>125</v>
      </c>
      <c r="J894" s="39"/>
      <c r="K894" s="39" t="s">
        <v>126</v>
      </c>
      <c r="L894" s="39"/>
      <c r="M894" s="39" t="s">
        <v>126</v>
      </c>
      <c r="N894" s="39"/>
      <c r="O894" s="39" t="s">
        <v>126</v>
      </c>
      <c r="P894" s="39"/>
      <c r="Q894" s="39" t="s">
        <v>1367</v>
      </c>
      <c r="R894" s="39"/>
      <c r="S894" s="38">
        <f>(J894*'"Вес" ПИР'!$B$13+L894*'"Вес" ПИР'!$B$14+N894*'"Вес" ПИР'!$B$15+P894*'"Вес" ПИР'!$B$16+R894*'"Вес" ПИР'!$B$17)/100</f>
        <v>0</v>
      </c>
      <c r="T894" s="39" t="s">
        <v>135</v>
      </c>
      <c r="U894" s="39"/>
      <c r="V894" s="39" t="s">
        <v>135</v>
      </c>
      <c r="W894" s="39"/>
      <c r="X894" s="72">
        <f>(U894*'"Вес" ПИР'!$B$22+W894*'"Вес" ПИР'!$B$23)/100</f>
        <v>0</v>
      </c>
      <c r="Y894" s="39"/>
      <c r="Z894" s="39"/>
      <c r="AA894" s="39"/>
      <c r="AB894" s="39"/>
      <c r="AC894" s="39"/>
      <c r="AD894" s="39"/>
      <c r="AE894" s="39"/>
      <c r="AF894" s="39"/>
      <c r="AG894" s="38">
        <f>(Z894*'"Вес" ПИР'!$B$28+AB894*'"Вес" ПИР'!$B$29+AD894*'"Вес" ПИР'!$B$30+AF894*'"Вес" ПИР'!$B$31)/100</f>
        <v>0</v>
      </c>
      <c r="AH894" s="39"/>
      <c r="AI894" s="39"/>
      <c r="AJ894" s="39" t="s">
        <v>126</v>
      </c>
      <c r="AK894" s="39"/>
      <c r="AL894" s="39"/>
      <c r="AM894" s="39"/>
      <c r="AN894" s="39"/>
      <c r="AO894" s="39"/>
      <c r="AP894" s="39" t="s">
        <v>126</v>
      </c>
      <c r="AQ894" s="39"/>
      <c r="AR894" s="39" t="s">
        <v>126</v>
      </c>
      <c r="AS894" s="39"/>
      <c r="AT894" s="39" t="s">
        <v>126</v>
      </c>
      <c r="AU894" s="39"/>
      <c r="AV894" s="39"/>
      <c r="AW894" s="39"/>
      <c r="AX894" s="39"/>
      <c r="AY894" s="39"/>
      <c r="AZ894" s="39"/>
      <c r="BA894" s="39"/>
      <c r="BB894" s="72">
        <f>(AI894*'"Вес" ПИР'!$B$36+AK894*'"Вес" ПИР'!$B$37+AM894*'"Вес" ПИР'!$B$38+AO894*'"Вес" ПИР'!$B$39+AQ894*'"Вес" ПИР'!$B$40+AS894*'"Вес" ПИР'!$B$41+AU894*'"Вес" ПИР'!$B$42+AW894*'"Вес" ПИР'!$B$43+AY894*'"Вес" ПИР'!$B$44+BA894*'"Вес" ПИР'!$B$45)/100</f>
        <v>0</v>
      </c>
      <c r="BC894" s="39" t="s">
        <v>126</v>
      </c>
      <c r="BD894" s="39"/>
      <c r="BE894" s="39" t="s">
        <v>126</v>
      </c>
      <c r="BF894" s="57"/>
      <c r="BG894" s="72">
        <f>(BD894*'"Вес" ПИР'!$B$50+BF894*'"Вес" ПИР'!$B$51)/100</f>
        <v>0</v>
      </c>
      <c r="BH894" s="39"/>
      <c r="BI894" s="72">
        <v>0</v>
      </c>
      <c r="BJ894" s="39"/>
      <c r="BK894" s="58">
        <v>46266</v>
      </c>
      <c r="BL894" s="38">
        <f>(S894*'"Вес" ПИР'!$B$3+X894*'"Вес" ПИР'!$B$4+AG894*'"Вес" ПИР'!$B$5+BB894*'"Вес" ПИР'!$B$6+BG894*'"Вес" ПИР'!$B$7+BI894*'"Вес" ПИР'!$B$8)/100</f>
        <v>0</v>
      </c>
    </row>
    <row r="895" spans="1:64" ht="28">
      <c r="A895" s="54"/>
      <c r="B895" s="54">
        <v>2026</v>
      </c>
      <c r="C895" s="39" t="s">
        <v>120</v>
      </c>
      <c r="D895" s="39">
        <v>396651400</v>
      </c>
      <c r="E895" s="39" t="s">
        <v>1363</v>
      </c>
      <c r="F895" s="39" t="s">
        <v>1530</v>
      </c>
      <c r="G895" s="39" t="s">
        <v>1532</v>
      </c>
      <c r="H895" s="39" t="s">
        <v>1534</v>
      </c>
      <c r="I895" s="39" t="s">
        <v>125</v>
      </c>
      <c r="J895" s="39"/>
      <c r="K895" s="39" t="s">
        <v>126</v>
      </c>
      <c r="L895" s="39"/>
      <c r="M895" s="39" t="s">
        <v>126</v>
      </c>
      <c r="N895" s="39"/>
      <c r="O895" s="39" t="s">
        <v>126</v>
      </c>
      <c r="P895" s="39"/>
      <c r="Q895" s="39" t="s">
        <v>1367</v>
      </c>
      <c r="R895" s="39"/>
      <c r="S895" s="38">
        <f>(J895*'"Вес" ПИР'!$B$13+L895*'"Вес" ПИР'!$B$14+N895*'"Вес" ПИР'!$B$15+P895*'"Вес" ПИР'!$B$16+R895*'"Вес" ПИР'!$B$17)/100</f>
        <v>0</v>
      </c>
      <c r="T895" s="39" t="s">
        <v>135</v>
      </c>
      <c r="U895" s="39"/>
      <c r="V895" s="39" t="s">
        <v>135</v>
      </c>
      <c r="W895" s="39"/>
      <c r="X895" s="72">
        <f>(U895*'"Вес" ПИР'!$B$22+W895*'"Вес" ПИР'!$B$23)/100</f>
        <v>0</v>
      </c>
      <c r="Y895" s="39"/>
      <c r="Z895" s="39"/>
      <c r="AA895" s="39"/>
      <c r="AB895" s="39"/>
      <c r="AC895" s="39"/>
      <c r="AD895" s="39"/>
      <c r="AE895" s="39"/>
      <c r="AF895" s="39"/>
      <c r="AG895" s="38">
        <f>(Z895*'"Вес" ПИР'!$B$28+AB895*'"Вес" ПИР'!$B$29+AD895*'"Вес" ПИР'!$B$30+AF895*'"Вес" ПИР'!$B$31)/100</f>
        <v>0</v>
      </c>
      <c r="AH895" s="39"/>
      <c r="AI895" s="39"/>
      <c r="AJ895" s="39" t="s">
        <v>126</v>
      </c>
      <c r="AK895" s="39"/>
      <c r="AL895" s="39"/>
      <c r="AM895" s="39"/>
      <c r="AN895" s="39"/>
      <c r="AO895" s="39"/>
      <c r="AP895" s="39" t="s">
        <v>126</v>
      </c>
      <c r="AQ895" s="39"/>
      <c r="AR895" s="39" t="s">
        <v>126</v>
      </c>
      <c r="AS895" s="39"/>
      <c r="AT895" s="39" t="s">
        <v>126</v>
      </c>
      <c r="AU895" s="39"/>
      <c r="AV895" s="39"/>
      <c r="AW895" s="39"/>
      <c r="AX895" s="39"/>
      <c r="AY895" s="39"/>
      <c r="AZ895" s="39"/>
      <c r="BA895" s="39"/>
      <c r="BB895" s="72">
        <f>(AI895*'"Вес" ПИР'!$B$36+AK895*'"Вес" ПИР'!$B$37+AM895*'"Вес" ПИР'!$B$38+AO895*'"Вес" ПИР'!$B$39+AQ895*'"Вес" ПИР'!$B$40+AS895*'"Вес" ПИР'!$B$41+AU895*'"Вес" ПИР'!$B$42+AW895*'"Вес" ПИР'!$B$43+AY895*'"Вес" ПИР'!$B$44+BA895*'"Вес" ПИР'!$B$45)/100</f>
        <v>0</v>
      </c>
      <c r="BC895" s="39" t="s">
        <v>126</v>
      </c>
      <c r="BD895" s="39"/>
      <c r="BE895" s="39" t="s">
        <v>126</v>
      </c>
      <c r="BF895" s="57"/>
      <c r="BG895" s="72">
        <f>(BD895*'"Вес" ПИР'!$B$50+BF895*'"Вес" ПИР'!$B$51)/100</f>
        <v>0</v>
      </c>
      <c r="BH895" s="39"/>
      <c r="BI895" s="72">
        <v>0</v>
      </c>
      <c r="BJ895" s="39"/>
      <c r="BK895" s="58">
        <v>46266</v>
      </c>
      <c r="BL895" s="38">
        <f>(S895*'"Вес" ПИР'!$B$3+X895*'"Вес" ПИР'!$B$4+AG895*'"Вес" ПИР'!$B$5+BB895*'"Вес" ПИР'!$B$6+BG895*'"Вес" ПИР'!$B$7+BI895*'"Вес" ПИР'!$B$8)/100</f>
        <v>0</v>
      </c>
    </row>
    <row r="896" spans="1:64" ht="28">
      <c r="A896" s="54"/>
      <c r="B896" s="54">
        <v>2026</v>
      </c>
      <c r="C896" s="39" t="s">
        <v>120</v>
      </c>
      <c r="D896" s="39">
        <v>396655200</v>
      </c>
      <c r="E896" s="39" t="s">
        <v>1363</v>
      </c>
      <c r="F896" s="39" t="s">
        <v>1530</v>
      </c>
      <c r="G896" s="39" t="s">
        <v>1535</v>
      </c>
      <c r="H896" s="39" t="s">
        <v>316</v>
      </c>
      <c r="I896" s="39" t="s">
        <v>125</v>
      </c>
      <c r="J896" s="39"/>
      <c r="K896" s="39" t="s">
        <v>126</v>
      </c>
      <c r="L896" s="39"/>
      <c r="M896" s="39" t="s">
        <v>126</v>
      </c>
      <c r="N896" s="39"/>
      <c r="O896" s="39" t="s">
        <v>126</v>
      </c>
      <c r="P896" s="39"/>
      <c r="Q896" s="39" t="s">
        <v>1367</v>
      </c>
      <c r="R896" s="39"/>
      <c r="S896" s="38">
        <f>(J896*'"Вес" ПИР'!$B$13+L896*'"Вес" ПИР'!$B$14+N896*'"Вес" ПИР'!$B$15+P896*'"Вес" ПИР'!$B$16+R896*'"Вес" ПИР'!$B$17)/100</f>
        <v>0</v>
      </c>
      <c r="T896" s="39" t="s">
        <v>135</v>
      </c>
      <c r="U896" s="39"/>
      <c r="V896" s="39" t="s">
        <v>135</v>
      </c>
      <c r="W896" s="39"/>
      <c r="X896" s="72">
        <f>(U896*'"Вес" ПИР'!$B$22+W896*'"Вес" ПИР'!$B$23)/100</f>
        <v>0</v>
      </c>
      <c r="Y896" s="39"/>
      <c r="Z896" s="39"/>
      <c r="AA896" s="39"/>
      <c r="AB896" s="39"/>
      <c r="AC896" s="39"/>
      <c r="AD896" s="39"/>
      <c r="AE896" s="39"/>
      <c r="AF896" s="39"/>
      <c r="AG896" s="38">
        <f>(Z896*'"Вес" ПИР'!$B$28+AB896*'"Вес" ПИР'!$B$29+AD896*'"Вес" ПИР'!$B$30+AF896*'"Вес" ПИР'!$B$31)/100</f>
        <v>0</v>
      </c>
      <c r="AH896" s="39"/>
      <c r="AI896" s="39"/>
      <c r="AJ896" s="39" t="s">
        <v>126</v>
      </c>
      <c r="AK896" s="39"/>
      <c r="AL896" s="39"/>
      <c r="AM896" s="39"/>
      <c r="AN896" s="39"/>
      <c r="AO896" s="39"/>
      <c r="AP896" s="39" t="s">
        <v>126</v>
      </c>
      <c r="AQ896" s="39"/>
      <c r="AR896" s="39" t="s">
        <v>126</v>
      </c>
      <c r="AS896" s="39"/>
      <c r="AT896" s="39" t="s">
        <v>126</v>
      </c>
      <c r="AU896" s="39"/>
      <c r="AV896" s="39"/>
      <c r="AW896" s="39"/>
      <c r="AX896" s="39"/>
      <c r="AY896" s="39"/>
      <c r="AZ896" s="39"/>
      <c r="BA896" s="39"/>
      <c r="BB896" s="72">
        <f>(AI896*'"Вес" ПИР'!$B$36+AK896*'"Вес" ПИР'!$B$37+AM896*'"Вес" ПИР'!$B$38+AO896*'"Вес" ПИР'!$B$39+AQ896*'"Вес" ПИР'!$B$40+AS896*'"Вес" ПИР'!$B$41+AU896*'"Вес" ПИР'!$B$42+AW896*'"Вес" ПИР'!$B$43+AY896*'"Вес" ПИР'!$B$44+BA896*'"Вес" ПИР'!$B$45)/100</f>
        <v>0</v>
      </c>
      <c r="BC896" s="39" t="s">
        <v>126</v>
      </c>
      <c r="BD896" s="39"/>
      <c r="BE896" s="39" t="s">
        <v>126</v>
      </c>
      <c r="BF896" s="57"/>
      <c r="BG896" s="72">
        <f>(BD896*'"Вес" ПИР'!$B$50+BF896*'"Вес" ПИР'!$B$51)/100</f>
        <v>0</v>
      </c>
      <c r="BH896" s="39"/>
      <c r="BI896" s="72">
        <v>0</v>
      </c>
      <c r="BJ896" s="39"/>
      <c r="BK896" s="58">
        <v>46266</v>
      </c>
      <c r="BL896" s="38">
        <f>(S896*'"Вес" ПИР'!$B$3+X896*'"Вес" ПИР'!$B$4+AG896*'"Вес" ПИР'!$B$5+BB896*'"Вес" ПИР'!$B$6+BG896*'"Вес" ПИР'!$B$7+BI896*'"Вес" ПИР'!$B$8)/100</f>
        <v>0</v>
      </c>
    </row>
    <row r="897" spans="1:64" ht="28">
      <c r="A897" s="54"/>
      <c r="B897" s="54">
        <v>2026</v>
      </c>
      <c r="C897" s="39" t="s">
        <v>120</v>
      </c>
      <c r="D897" s="39">
        <v>396663500</v>
      </c>
      <c r="E897" s="39" t="s">
        <v>1363</v>
      </c>
      <c r="F897" s="39" t="s">
        <v>1530</v>
      </c>
      <c r="G897" s="39" t="s">
        <v>1536</v>
      </c>
      <c r="H897" s="39" t="s">
        <v>1537</v>
      </c>
      <c r="I897" s="39" t="s">
        <v>125</v>
      </c>
      <c r="J897" s="39"/>
      <c r="K897" s="39" t="s">
        <v>126</v>
      </c>
      <c r="L897" s="39"/>
      <c r="M897" s="39" t="s">
        <v>126</v>
      </c>
      <c r="N897" s="39"/>
      <c r="O897" s="39" t="s">
        <v>126</v>
      </c>
      <c r="P897" s="39"/>
      <c r="Q897" s="39" t="s">
        <v>1367</v>
      </c>
      <c r="R897" s="39"/>
      <c r="S897" s="38">
        <f>(J897*'"Вес" ПИР'!$B$13+L897*'"Вес" ПИР'!$B$14+N897*'"Вес" ПИР'!$B$15+P897*'"Вес" ПИР'!$B$16+R897*'"Вес" ПИР'!$B$17)/100</f>
        <v>0</v>
      </c>
      <c r="T897" s="39" t="s">
        <v>135</v>
      </c>
      <c r="U897" s="39"/>
      <c r="V897" s="39" t="s">
        <v>135</v>
      </c>
      <c r="W897" s="39"/>
      <c r="X897" s="72">
        <f>(U897*'"Вес" ПИР'!$B$22+W897*'"Вес" ПИР'!$B$23)/100</f>
        <v>0</v>
      </c>
      <c r="Y897" s="39"/>
      <c r="Z897" s="39"/>
      <c r="AA897" s="39"/>
      <c r="AB897" s="39"/>
      <c r="AC897" s="39"/>
      <c r="AD897" s="39"/>
      <c r="AE897" s="39"/>
      <c r="AF897" s="39"/>
      <c r="AG897" s="38">
        <f>(Z897*'"Вес" ПИР'!$B$28+AB897*'"Вес" ПИР'!$B$29+AD897*'"Вес" ПИР'!$B$30+AF897*'"Вес" ПИР'!$B$31)/100</f>
        <v>0</v>
      </c>
      <c r="AH897" s="39"/>
      <c r="AI897" s="39"/>
      <c r="AJ897" s="39" t="s">
        <v>126</v>
      </c>
      <c r="AK897" s="39"/>
      <c r="AL897" s="39"/>
      <c r="AM897" s="39"/>
      <c r="AN897" s="39"/>
      <c r="AO897" s="39"/>
      <c r="AP897" s="39" t="s">
        <v>126</v>
      </c>
      <c r="AQ897" s="39"/>
      <c r="AR897" s="39" t="s">
        <v>126</v>
      </c>
      <c r="AS897" s="39"/>
      <c r="AT897" s="39" t="s">
        <v>126</v>
      </c>
      <c r="AU897" s="39"/>
      <c r="AV897" s="39"/>
      <c r="AW897" s="39"/>
      <c r="AX897" s="39"/>
      <c r="AY897" s="39"/>
      <c r="AZ897" s="39"/>
      <c r="BA897" s="39"/>
      <c r="BB897" s="72">
        <f>(AI897*'"Вес" ПИР'!$B$36+AK897*'"Вес" ПИР'!$B$37+AM897*'"Вес" ПИР'!$B$38+AO897*'"Вес" ПИР'!$B$39+AQ897*'"Вес" ПИР'!$B$40+AS897*'"Вес" ПИР'!$B$41+AU897*'"Вес" ПИР'!$B$42+AW897*'"Вес" ПИР'!$B$43+AY897*'"Вес" ПИР'!$B$44+BA897*'"Вес" ПИР'!$B$45)/100</f>
        <v>0</v>
      </c>
      <c r="BC897" s="39" t="s">
        <v>126</v>
      </c>
      <c r="BD897" s="39"/>
      <c r="BE897" s="39" t="s">
        <v>126</v>
      </c>
      <c r="BF897" s="57"/>
      <c r="BG897" s="72">
        <f>(BD897*'"Вес" ПИР'!$B$50+BF897*'"Вес" ПИР'!$B$51)/100</f>
        <v>0</v>
      </c>
      <c r="BH897" s="39"/>
      <c r="BI897" s="72">
        <v>0</v>
      </c>
      <c r="BJ897" s="39"/>
      <c r="BK897" s="58">
        <v>46266</v>
      </c>
      <c r="BL897" s="38">
        <f>(S897*'"Вес" ПИР'!$B$3+X897*'"Вес" ПИР'!$B$4+AG897*'"Вес" ПИР'!$B$5+BB897*'"Вес" ПИР'!$B$6+BG897*'"Вес" ПИР'!$B$7+BI897*'"Вес" ПИР'!$B$8)/100</f>
        <v>0</v>
      </c>
    </row>
    <row r="898" spans="1:64" ht="28">
      <c r="A898" s="54"/>
      <c r="B898" s="54">
        <v>2026</v>
      </c>
      <c r="C898" s="39" t="s">
        <v>120</v>
      </c>
      <c r="D898" s="39">
        <v>393235200</v>
      </c>
      <c r="E898" s="39" t="s">
        <v>1363</v>
      </c>
      <c r="F898" s="39" t="s">
        <v>1375</v>
      </c>
      <c r="G898" s="39" t="s">
        <v>1378</v>
      </c>
      <c r="H898" s="39" t="s">
        <v>1538</v>
      </c>
      <c r="I898" s="39" t="s">
        <v>125</v>
      </c>
      <c r="J898" s="39"/>
      <c r="K898" s="39" t="s">
        <v>126</v>
      </c>
      <c r="L898" s="39"/>
      <c r="M898" s="39" t="s">
        <v>126</v>
      </c>
      <c r="N898" s="39"/>
      <c r="O898" s="39" t="s">
        <v>126</v>
      </c>
      <c r="P898" s="39"/>
      <c r="Q898" s="39" t="s">
        <v>1367</v>
      </c>
      <c r="R898" s="39"/>
      <c r="S898" s="38">
        <f>(J898*'"Вес" ПИР'!$B$13+L898*'"Вес" ПИР'!$B$14+N898*'"Вес" ПИР'!$B$15+P898*'"Вес" ПИР'!$B$16+R898*'"Вес" ПИР'!$B$17)/100</f>
        <v>0</v>
      </c>
      <c r="T898" s="39" t="s">
        <v>135</v>
      </c>
      <c r="U898" s="39"/>
      <c r="V898" s="39" t="s">
        <v>135</v>
      </c>
      <c r="W898" s="39"/>
      <c r="X898" s="72">
        <f>(U898*'"Вес" ПИР'!$B$22+W898*'"Вес" ПИР'!$B$23)/100</f>
        <v>0</v>
      </c>
      <c r="Y898" s="39"/>
      <c r="Z898" s="39"/>
      <c r="AA898" s="39"/>
      <c r="AB898" s="39"/>
      <c r="AC898" s="39"/>
      <c r="AD898" s="39"/>
      <c r="AE898" s="39"/>
      <c r="AF898" s="39"/>
      <c r="AG898" s="38">
        <f>(Z898*'"Вес" ПИР'!$B$28+AB898*'"Вес" ПИР'!$B$29+AD898*'"Вес" ПИР'!$B$30+AF898*'"Вес" ПИР'!$B$31)/100</f>
        <v>0</v>
      </c>
      <c r="AH898" s="39"/>
      <c r="AI898" s="39"/>
      <c r="AJ898" s="39" t="s">
        <v>126</v>
      </c>
      <c r="AK898" s="39"/>
      <c r="AL898" s="39"/>
      <c r="AM898" s="39"/>
      <c r="AN898" s="39"/>
      <c r="AO898" s="39"/>
      <c r="AP898" s="39" t="s">
        <v>126</v>
      </c>
      <c r="AQ898" s="39"/>
      <c r="AR898" s="39" t="s">
        <v>126</v>
      </c>
      <c r="AS898" s="39"/>
      <c r="AT898" s="39" t="s">
        <v>126</v>
      </c>
      <c r="AU898" s="39"/>
      <c r="AV898" s="39"/>
      <c r="AW898" s="39"/>
      <c r="AX898" s="39"/>
      <c r="AY898" s="39"/>
      <c r="AZ898" s="39"/>
      <c r="BA898" s="39"/>
      <c r="BB898" s="72">
        <f>(AI898*'"Вес" ПИР'!$B$36+AK898*'"Вес" ПИР'!$B$37+AM898*'"Вес" ПИР'!$B$38+AO898*'"Вес" ПИР'!$B$39+AQ898*'"Вес" ПИР'!$B$40+AS898*'"Вес" ПИР'!$B$41+AU898*'"Вес" ПИР'!$B$42+AW898*'"Вес" ПИР'!$B$43+AY898*'"Вес" ПИР'!$B$44+BA898*'"Вес" ПИР'!$B$45)/100</f>
        <v>0</v>
      </c>
      <c r="BC898" s="39" t="s">
        <v>126</v>
      </c>
      <c r="BD898" s="39"/>
      <c r="BE898" s="39" t="s">
        <v>126</v>
      </c>
      <c r="BF898" s="57"/>
      <c r="BG898" s="72">
        <f>(BD898*'"Вес" ПИР'!$B$50+BF898*'"Вес" ПИР'!$B$51)/100</f>
        <v>0</v>
      </c>
      <c r="BH898" s="39"/>
      <c r="BI898" s="72">
        <v>0</v>
      </c>
      <c r="BJ898" s="39"/>
      <c r="BK898" s="58">
        <v>46266</v>
      </c>
      <c r="BL898" s="38">
        <f>(S898*'"Вес" ПИР'!$B$3+X898*'"Вес" ПИР'!$B$4+AG898*'"Вес" ПИР'!$B$5+BB898*'"Вес" ПИР'!$B$6+BG898*'"Вес" ПИР'!$B$7+BI898*'"Вес" ПИР'!$B$8)/100</f>
        <v>0</v>
      </c>
    </row>
    <row r="899" spans="1:64" ht="28">
      <c r="A899" s="54"/>
      <c r="B899" s="54">
        <v>2026</v>
      </c>
      <c r="C899" s="39" t="s">
        <v>120</v>
      </c>
      <c r="D899" s="39">
        <v>393645200</v>
      </c>
      <c r="E899" s="39" t="s">
        <v>1363</v>
      </c>
      <c r="F899" s="39" t="s">
        <v>1387</v>
      </c>
      <c r="G899" s="39" t="s">
        <v>368</v>
      </c>
      <c r="H899" s="39" t="s">
        <v>1517</v>
      </c>
      <c r="I899" s="39" t="s">
        <v>125</v>
      </c>
      <c r="J899" s="39"/>
      <c r="K899" s="39" t="s">
        <v>126</v>
      </c>
      <c r="L899" s="39"/>
      <c r="M899" s="39" t="s">
        <v>126</v>
      </c>
      <c r="N899" s="39"/>
      <c r="O899" s="39" t="s">
        <v>126</v>
      </c>
      <c r="P899" s="39"/>
      <c r="Q899" s="39" t="s">
        <v>1367</v>
      </c>
      <c r="R899" s="39"/>
      <c r="S899" s="38">
        <f>(J899*'"Вес" ПИР'!$B$13+L899*'"Вес" ПИР'!$B$14+N899*'"Вес" ПИР'!$B$15+P899*'"Вес" ПИР'!$B$16+R899*'"Вес" ПИР'!$B$17)/100</f>
        <v>0</v>
      </c>
      <c r="T899" s="39" t="s">
        <v>135</v>
      </c>
      <c r="U899" s="39"/>
      <c r="V899" s="39" t="s">
        <v>135</v>
      </c>
      <c r="W899" s="39"/>
      <c r="X899" s="72">
        <f>(U899*'"Вес" ПИР'!$B$22+W899*'"Вес" ПИР'!$B$23)/100</f>
        <v>0</v>
      </c>
      <c r="Y899" s="39"/>
      <c r="Z899" s="39"/>
      <c r="AA899" s="39"/>
      <c r="AB899" s="39"/>
      <c r="AC899" s="39"/>
      <c r="AD899" s="39"/>
      <c r="AE899" s="39"/>
      <c r="AF899" s="39"/>
      <c r="AG899" s="38">
        <f>(Z899*'"Вес" ПИР'!$B$28+AB899*'"Вес" ПИР'!$B$29+AD899*'"Вес" ПИР'!$B$30+AF899*'"Вес" ПИР'!$B$31)/100</f>
        <v>0</v>
      </c>
      <c r="AH899" s="39"/>
      <c r="AI899" s="39"/>
      <c r="AJ899" s="39" t="s">
        <v>126</v>
      </c>
      <c r="AK899" s="39"/>
      <c r="AL899" s="39"/>
      <c r="AM899" s="39"/>
      <c r="AN899" s="39"/>
      <c r="AO899" s="39"/>
      <c r="AP899" s="39" t="s">
        <v>126</v>
      </c>
      <c r="AQ899" s="39"/>
      <c r="AR899" s="39" t="s">
        <v>126</v>
      </c>
      <c r="AS899" s="39"/>
      <c r="AT899" s="39" t="s">
        <v>126</v>
      </c>
      <c r="AU899" s="39"/>
      <c r="AV899" s="39"/>
      <c r="AW899" s="39"/>
      <c r="AX899" s="39"/>
      <c r="AY899" s="39"/>
      <c r="AZ899" s="39"/>
      <c r="BA899" s="39"/>
      <c r="BB899" s="72">
        <f>(AI899*'"Вес" ПИР'!$B$36+AK899*'"Вес" ПИР'!$B$37+AM899*'"Вес" ПИР'!$B$38+AO899*'"Вес" ПИР'!$B$39+AQ899*'"Вес" ПИР'!$B$40+AS899*'"Вес" ПИР'!$B$41+AU899*'"Вес" ПИР'!$B$42+AW899*'"Вес" ПИР'!$B$43+AY899*'"Вес" ПИР'!$B$44+BA899*'"Вес" ПИР'!$B$45)/100</f>
        <v>0</v>
      </c>
      <c r="BC899" s="39" t="s">
        <v>126</v>
      </c>
      <c r="BD899" s="39"/>
      <c r="BE899" s="39" t="s">
        <v>126</v>
      </c>
      <c r="BF899" s="57"/>
      <c r="BG899" s="72">
        <f>(BD899*'"Вес" ПИР'!$B$50+BF899*'"Вес" ПИР'!$B$51)/100</f>
        <v>0</v>
      </c>
      <c r="BH899" s="39"/>
      <c r="BI899" s="72">
        <v>0</v>
      </c>
      <c r="BJ899" s="39"/>
      <c r="BK899" s="58">
        <v>46266</v>
      </c>
      <c r="BL899" s="38">
        <f>(S899*'"Вес" ПИР'!$B$3+X899*'"Вес" ПИР'!$B$4+AG899*'"Вес" ПИР'!$B$5+BB899*'"Вес" ПИР'!$B$6+BG899*'"Вес" ПИР'!$B$7+BI899*'"Вес" ПИР'!$B$8)/100</f>
        <v>0</v>
      </c>
    </row>
    <row r="900" spans="1:64" ht="28">
      <c r="A900" s="54"/>
      <c r="B900" s="54">
        <v>2026</v>
      </c>
      <c r="C900" s="39" t="s">
        <v>120</v>
      </c>
      <c r="D900" s="39">
        <v>393637500</v>
      </c>
      <c r="E900" s="39" t="s">
        <v>1363</v>
      </c>
      <c r="F900" s="39" t="s">
        <v>1387</v>
      </c>
      <c r="G900" s="39" t="s">
        <v>1449</v>
      </c>
      <c r="H900" s="39" t="s">
        <v>1539</v>
      </c>
      <c r="I900" s="39" t="s">
        <v>125</v>
      </c>
      <c r="J900" s="39"/>
      <c r="K900" s="39" t="s">
        <v>126</v>
      </c>
      <c r="L900" s="39"/>
      <c r="M900" s="39" t="s">
        <v>126</v>
      </c>
      <c r="N900" s="39"/>
      <c r="O900" s="39" t="s">
        <v>126</v>
      </c>
      <c r="P900" s="39"/>
      <c r="Q900" s="39" t="s">
        <v>1367</v>
      </c>
      <c r="R900" s="39"/>
      <c r="S900" s="38">
        <f>(J900*'"Вес" ПИР'!$B$13+L900*'"Вес" ПИР'!$B$14+N900*'"Вес" ПИР'!$B$15+P900*'"Вес" ПИР'!$B$16+R900*'"Вес" ПИР'!$B$17)/100</f>
        <v>0</v>
      </c>
      <c r="T900" s="39" t="s">
        <v>135</v>
      </c>
      <c r="U900" s="39"/>
      <c r="V900" s="39" t="s">
        <v>135</v>
      </c>
      <c r="W900" s="39"/>
      <c r="X900" s="72">
        <f>(U900*'"Вес" ПИР'!$B$22+W900*'"Вес" ПИР'!$B$23)/100</f>
        <v>0</v>
      </c>
      <c r="Y900" s="39"/>
      <c r="Z900" s="39"/>
      <c r="AA900" s="39"/>
      <c r="AB900" s="39"/>
      <c r="AC900" s="39"/>
      <c r="AD900" s="39"/>
      <c r="AE900" s="39"/>
      <c r="AF900" s="39"/>
      <c r="AG900" s="38">
        <f>(Z900*'"Вес" ПИР'!$B$28+AB900*'"Вес" ПИР'!$B$29+AD900*'"Вес" ПИР'!$B$30+AF900*'"Вес" ПИР'!$B$31)/100</f>
        <v>0</v>
      </c>
      <c r="AH900" s="39"/>
      <c r="AI900" s="39"/>
      <c r="AJ900" s="39" t="s">
        <v>126</v>
      </c>
      <c r="AK900" s="39"/>
      <c r="AL900" s="39"/>
      <c r="AM900" s="39"/>
      <c r="AN900" s="39"/>
      <c r="AO900" s="39"/>
      <c r="AP900" s="39" t="s">
        <v>126</v>
      </c>
      <c r="AQ900" s="39"/>
      <c r="AR900" s="39" t="s">
        <v>126</v>
      </c>
      <c r="AS900" s="39"/>
      <c r="AT900" s="39" t="s">
        <v>126</v>
      </c>
      <c r="AU900" s="39"/>
      <c r="AV900" s="39"/>
      <c r="AW900" s="39"/>
      <c r="AX900" s="39"/>
      <c r="AY900" s="39"/>
      <c r="AZ900" s="39"/>
      <c r="BA900" s="39"/>
      <c r="BB900" s="72">
        <f>(AI900*'"Вес" ПИР'!$B$36+AK900*'"Вес" ПИР'!$B$37+AM900*'"Вес" ПИР'!$B$38+AO900*'"Вес" ПИР'!$B$39+AQ900*'"Вес" ПИР'!$B$40+AS900*'"Вес" ПИР'!$B$41+AU900*'"Вес" ПИР'!$B$42+AW900*'"Вес" ПИР'!$B$43+AY900*'"Вес" ПИР'!$B$44+BA900*'"Вес" ПИР'!$B$45)/100</f>
        <v>0</v>
      </c>
      <c r="BC900" s="39" t="s">
        <v>126</v>
      </c>
      <c r="BD900" s="39"/>
      <c r="BE900" s="39" t="s">
        <v>126</v>
      </c>
      <c r="BF900" s="57"/>
      <c r="BG900" s="72">
        <f>(BD900*'"Вес" ПИР'!$B$50+BF900*'"Вес" ПИР'!$B$51)/100</f>
        <v>0</v>
      </c>
      <c r="BH900" s="39"/>
      <c r="BI900" s="72">
        <v>0</v>
      </c>
      <c r="BJ900" s="39"/>
      <c r="BK900" s="58">
        <v>46266</v>
      </c>
      <c r="BL900" s="38">
        <f>(S900*'"Вес" ПИР'!$B$3+X900*'"Вес" ПИР'!$B$4+AG900*'"Вес" ПИР'!$B$5+BB900*'"Вес" ПИР'!$B$6+BG900*'"Вес" ПИР'!$B$7+BI900*'"Вес" ПИР'!$B$8)/100</f>
        <v>0</v>
      </c>
    </row>
    <row r="901" spans="1:64" ht="28">
      <c r="A901" s="54"/>
      <c r="B901" s="54">
        <v>2026</v>
      </c>
      <c r="C901" s="39" t="s">
        <v>120</v>
      </c>
      <c r="D901" s="39">
        <v>393651400</v>
      </c>
      <c r="E901" s="39" t="s">
        <v>1363</v>
      </c>
      <c r="F901" s="39" t="s">
        <v>1387</v>
      </c>
      <c r="G901" s="39" t="s">
        <v>1540</v>
      </c>
      <c r="H901" s="39" t="s">
        <v>1541</v>
      </c>
      <c r="I901" s="39" t="s">
        <v>125</v>
      </c>
      <c r="J901" s="39"/>
      <c r="K901" s="39" t="s">
        <v>126</v>
      </c>
      <c r="L901" s="39"/>
      <c r="M901" s="39" t="s">
        <v>126</v>
      </c>
      <c r="N901" s="39"/>
      <c r="O901" s="39" t="s">
        <v>126</v>
      </c>
      <c r="P901" s="39"/>
      <c r="Q901" s="39" t="s">
        <v>1367</v>
      </c>
      <c r="R901" s="39"/>
      <c r="S901" s="38">
        <f>(J901*'"Вес" ПИР'!$B$13+L901*'"Вес" ПИР'!$B$14+N901*'"Вес" ПИР'!$B$15+P901*'"Вес" ПИР'!$B$16+R901*'"Вес" ПИР'!$B$17)/100</f>
        <v>0</v>
      </c>
      <c r="T901" s="39" t="s">
        <v>135</v>
      </c>
      <c r="U901" s="39"/>
      <c r="V901" s="39" t="s">
        <v>135</v>
      </c>
      <c r="W901" s="39"/>
      <c r="X901" s="72">
        <f>(U901*'"Вес" ПИР'!$B$22+W901*'"Вес" ПИР'!$B$23)/100</f>
        <v>0</v>
      </c>
      <c r="Y901" s="39"/>
      <c r="Z901" s="39"/>
      <c r="AA901" s="39"/>
      <c r="AB901" s="39"/>
      <c r="AC901" s="39"/>
      <c r="AD901" s="39"/>
      <c r="AE901" s="39"/>
      <c r="AF901" s="39"/>
      <c r="AG901" s="38">
        <f>(Z901*'"Вес" ПИР'!$B$28+AB901*'"Вес" ПИР'!$B$29+AD901*'"Вес" ПИР'!$B$30+AF901*'"Вес" ПИР'!$B$31)/100</f>
        <v>0</v>
      </c>
      <c r="AH901" s="39"/>
      <c r="AI901" s="39"/>
      <c r="AJ901" s="39" t="s">
        <v>126</v>
      </c>
      <c r="AK901" s="39"/>
      <c r="AL901" s="39"/>
      <c r="AM901" s="39"/>
      <c r="AN901" s="39"/>
      <c r="AO901" s="39"/>
      <c r="AP901" s="39" t="s">
        <v>126</v>
      </c>
      <c r="AQ901" s="39"/>
      <c r="AR901" s="39" t="s">
        <v>126</v>
      </c>
      <c r="AS901" s="39"/>
      <c r="AT901" s="39" t="s">
        <v>126</v>
      </c>
      <c r="AU901" s="39"/>
      <c r="AV901" s="39"/>
      <c r="AW901" s="39"/>
      <c r="AX901" s="39"/>
      <c r="AY901" s="39"/>
      <c r="AZ901" s="39"/>
      <c r="BA901" s="39"/>
      <c r="BB901" s="72">
        <f>(AI901*'"Вес" ПИР'!$B$36+AK901*'"Вес" ПИР'!$B$37+AM901*'"Вес" ПИР'!$B$38+AO901*'"Вес" ПИР'!$B$39+AQ901*'"Вес" ПИР'!$B$40+AS901*'"Вес" ПИР'!$B$41+AU901*'"Вес" ПИР'!$B$42+AW901*'"Вес" ПИР'!$B$43+AY901*'"Вес" ПИР'!$B$44+BA901*'"Вес" ПИР'!$B$45)/100</f>
        <v>0</v>
      </c>
      <c r="BC901" s="39" t="s">
        <v>126</v>
      </c>
      <c r="BD901" s="39"/>
      <c r="BE901" s="39" t="s">
        <v>126</v>
      </c>
      <c r="BF901" s="57"/>
      <c r="BG901" s="72">
        <f>(BD901*'"Вес" ПИР'!$B$50+BF901*'"Вес" ПИР'!$B$51)/100</f>
        <v>0</v>
      </c>
      <c r="BH901" s="39"/>
      <c r="BI901" s="72">
        <v>0</v>
      </c>
      <c r="BJ901" s="39"/>
      <c r="BK901" s="58">
        <v>46266</v>
      </c>
      <c r="BL901" s="38">
        <f>(S901*'"Вес" ПИР'!$B$3+X901*'"Вес" ПИР'!$B$4+AG901*'"Вес" ПИР'!$B$5+BB901*'"Вес" ПИР'!$B$6+BG901*'"Вес" ПИР'!$B$7+BI901*'"Вес" ПИР'!$B$8)/100</f>
        <v>0</v>
      </c>
    </row>
    <row r="902" spans="1:64" ht="28">
      <c r="A902" s="54"/>
      <c r="B902" s="54">
        <v>2026</v>
      </c>
      <c r="C902" s="39" t="s">
        <v>120</v>
      </c>
      <c r="D902" s="39">
        <v>396253200</v>
      </c>
      <c r="E902" s="39" t="s">
        <v>1363</v>
      </c>
      <c r="F902" s="39" t="s">
        <v>1526</v>
      </c>
      <c r="G902" s="39" t="s">
        <v>1542</v>
      </c>
      <c r="H902" s="39" t="s">
        <v>1543</v>
      </c>
      <c r="I902" s="39" t="s">
        <v>125</v>
      </c>
      <c r="J902" s="39"/>
      <c r="K902" s="39" t="s">
        <v>126</v>
      </c>
      <c r="L902" s="39"/>
      <c r="M902" s="39" t="s">
        <v>126</v>
      </c>
      <c r="N902" s="39"/>
      <c r="O902" s="39" t="s">
        <v>126</v>
      </c>
      <c r="P902" s="39"/>
      <c r="Q902" s="39" t="s">
        <v>1367</v>
      </c>
      <c r="R902" s="39"/>
      <c r="S902" s="38">
        <f>(J902*'"Вес" ПИР'!$B$13+L902*'"Вес" ПИР'!$B$14+N902*'"Вес" ПИР'!$B$15+P902*'"Вес" ПИР'!$B$16+R902*'"Вес" ПИР'!$B$17)/100</f>
        <v>0</v>
      </c>
      <c r="T902" s="39" t="s">
        <v>135</v>
      </c>
      <c r="U902" s="39"/>
      <c r="V902" s="39" t="s">
        <v>135</v>
      </c>
      <c r="W902" s="39"/>
      <c r="X902" s="72">
        <f>(U902*'"Вес" ПИР'!$B$22+W902*'"Вес" ПИР'!$B$23)/100</f>
        <v>0</v>
      </c>
      <c r="Y902" s="39"/>
      <c r="Z902" s="39"/>
      <c r="AA902" s="39"/>
      <c r="AB902" s="39"/>
      <c r="AC902" s="39"/>
      <c r="AD902" s="39"/>
      <c r="AE902" s="39"/>
      <c r="AF902" s="39"/>
      <c r="AG902" s="38">
        <f>(Z902*'"Вес" ПИР'!$B$28+AB902*'"Вес" ПИР'!$B$29+AD902*'"Вес" ПИР'!$B$30+AF902*'"Вес" ПИР'!$B$31)/100</f>
        <v>0</v>
      </c>
      <c r="AH902" s="39"/>
      <c r="AI902" s="39"/>
      <c r="AJ902" s="39" t="s">
        <v>126</v>
      </c>
      <c r="AK902" s="39"/>
      <c r="AL902" s="39"/>
      <c r="AM902" s="39"/>
      <c r="AN902" s="39"/>
      <c r="AO902" s="39"/>
      <c r="AP902" s="39" t="s">
        <v>126</v>
      </c>
      <c r="AQ902" s="39"/>
      <c r="AR902" s="39" t="s">
        <v>126</v>
      </c>
      <c r="AS902" s="39"/>
      <c r="AT902" s="39" t="s">
        <v>126</v>
      </c>
      <c r="AU902" s="39"/>
      <c r="AV902" s="39"/>
      <c r="AW902" s="39"/>
      <c r="AX902" s="39"/>
      <c r="AY902" s="39"/>
      <c r="AZ902" s="39"/>
      <c r="BA902" s="39"/>
      <c r="BB902" s="72">
        <f>(AI902*'"Вес" ПИР'!$B$36+AK902*'"Вес" ПИР'!$B$37+AM902*'"Вес" ПИР'!$B$38+AO902*'"Вес" ПИР'!$B$39+AQ902*'"Вес" ПИР'!$B$40+AS902*'"Вес" ПИР'!$B$41+AU902*'"Вес" ПИР'!$B$42+AW902*'"Вес" ПИР'!$B$43+AY902*'"Вес" ПИР'!$B$44+BA902*'"Вес" ПИР'!$B$45)/100</f>
        <v>0</v>
      </c>
      <c r="BC902" s="39" t="s">
        <v>126</v>
      </c>
      <c r="BD902" s="39"/>
      <c r="BE902" s="39" t="s">
        <v>126</v>
      </c>
      <c r="BF902" s="57"/>
      <c r="BG902" s="72">
        <f>(BD902*'"Вес" ПИР'!$B$50+BF902*'"Вес" ПИР'!$B$51)/100</f>
        <v>0</v>
      </c>
      <c r="BH902" s="39"/>
      <c r="BI902" s="72">
        <v>0</v>
      </c>
      <c r="BJ902" s="39"/>
      <c r="BK902" s="58">
        <v>46266</v>
      </c>
      <c r="BL902" s="38">
        <f>(S902*'"Вес" ПИР'!$B$3+X902*'"Вес" ПИР'!$B$4+AG902*'"Вес" ПИР'!$B$5+BB902*'"Вес" ПИР'!$B$6+BG902*'"Вес" ПИР'!$B$7+BI902*'"Вес" ПИР'!$B$8)/100</f>
        <v>0</v>
      </c>
    </row>
    <row r="903" spans="1:64" ht="28">
      <c r="A903" s="54"/>
      <c r="B903" s="54">
        <v>2026</v>
      </c>
      <c r="C903" s="39" t="s">
        <v>120</v>
      </c>
      <c r="D903" s="39">
        <v>396439300</v>
      </c>
      <c r="E903" s="39" t="s">
        <v>1363</v>
      </c>
      <c r="F903" s="39" t="s">
        <v>1523</v>
      </c>
      <c r="G903" s="39" t="s">
        <v>1544</v>
      </c>
      <c r="H903" s="39" t="s">
        <v>1545</v>
      </c>
      <c r="I903" s="39" t="s">
        <v>125</v>
      </c>
      <c r="J903" s="39"/>
      <c r="K903" s="39" t="s">
        <v>126</v>
      </c>
      <c r="L903" s="39"/>
      <c r="M903" s="39" t="s">
        <v>126</v>
      </c>
      <c r="N903" s="39"/>
      <c r="O903" s="39" t="s">
        <v>126</v>
      </c>
      <c r="P903" s="39"/>
      <c r="Q903" s="39" t="s">
        <v>1367</v>
      </c>
      <c r="R903" s="39"/>
      <c r="S903" s="38">
        <f>(J903*'"Вес" ПИР'!$B$13+L903*'"Вес" ПИР'!$B$14+N903*'"Вес" ПИР'!$B$15+P903*'"Вес" ПИР'!$B$16+R903*'"Вес" ПИР'!$B$17)/100</f>
        <v>0</v>
      </c>
      <c r="T903" s="39" t="s">
        <v>135</v>
      </c>
      <c r="U903" s="39"/>
      <c r="V903" s="39" t="s">
        <v>135</v>
      </c>
      <c r="W903" s="39"/>
      <c r="X903" s="72">
        <f>(U903*'"Вес" ПИР'!$B$22+W903*'"Вес" ПИР'!$B$23)/100</f>
        <v>0</v>
      </c>
      <c r="Y903" s="39"/>
      <c r="Z903" s="39"/>
      <c r="AA903" s="39"/>
      <c r="AB903" s="39"/>
      <c r="AC903" s="39"/>
      <c r="AD903" s="39"/>
      <c r="AE903" s="39"/>
      <c r="AF903" s="39"/>
      <c r="AG903" s="38">
        <f>(Z903*'"Вес" ПИР'!$B$28+AB903*'"Вес" ПИР'!$B$29+AD903*'"Вес" ПИР'!$B$30+AF903*'"Вес" ПИР'!$B$31)/100</f>
        <v>0</v>
      </c>
      <c r="AH903" s="39"/>
      <c r="AI903" s="39"/>
      <c r="AJ903" s="39" t="s">
        <v>126</v>
      </c>
      <c r="AK903" s="39"/>
      <c r="AL903" s="39"/>
      <c r="AM903" s="39"/>
      <c r="AN903" s="39"/>
      <c r="AO903" s="39"/>
      <c r="AP903" s="39" t="s">
        <v>126</v>
      </c>
      <c r="AQ903" s="39"/>
      <c r="AR903" s="39" t="s">
        <v>126</v>
      </c>
      <c r="AS903" s="39"/>
      <c r="AT903" s="39" t="s">
        <v>126</v>
      </c>
      <c r="AU903" s="39"/>
      <c r="AV903" s="39"/>
      <c r="AW903" s="39"/>
      <c r="AX903" s="39"/>
      <c r="AY903" s="39"/>
      <c r="AZ903" s="39"/>
      <c r="BA903" s="39"/>
      <c r="BB903" s="72">
        <f>(AI903*'"Вес" ПИР'!$B$36+AK903*'"Вес" ПИР'!$B$37+AM903*'"Вес" ПИР'!$B$38+AO903*'"Вес" ПИР'!$B$39+AQ903*'"Вес" ПИР'!$B$40+AS903*'"Вес" ПИР'!$B$41+AU903*'"Вес" ПИР'!$B$42+AW903*'"Вес" ПИР'!$B$43+AY903*'"Вес" ПИР'!$B$44+BA903*'"Вес" ПИР'!$B$45)/100</f>
        <v>0</v>
      </c>
      <c r="BC903" s="39" t="s">
        <v>126</v>
      </c>
      <c r="BD903" s="39"/>
      <c r="BE903" s="39" t="s">
        <v>126</v>
      </c>
      <c r="BF903" s="57"/>
      <c r="BG903" s="72">
        <f>(BD903*'"Вес" ПИР'!$B$50+BF903*'"Вес" ПИР'!$B$51)/100</f>
        <v>0</v>
      </c>
      <c r="BH903" s="39"/>
      <c r="BI903" s="72">
        <v>0</v>
      </c>
      <c r="BJ903" s="39"/>
      <c r="BK903" s="58">
        <v>46266</v>
      </c>
      <c r="BL903" s="38">
        <f>(S903*'"Вес" ПИР'!$B$3+X903*'"Вес" ПИР'!$B$4+AG903*'"Вес" ПИР'!$B$5+BB903*'"Вес" ПИР'!$B$6+BG903*'"Вес" ПИР'!$B$7+BI903*'"Вес" ПИР'!$B$8)/100</f>
        <v>0</v>
      </c>
    </row>
    <row r="904" spans="1:64" ht="28">
      <c r="A904" s="54"/>
      <c r="B904" s="54">
        <v>2026</v>
      </c>
      <c r="C904" s="39" t="s">
        <v>120</v>
      </c>
      <c r="D904" s="39">
        <v>395281300</v>
      </c>
      <c r="E904" s="39" t="s">
        <v>1363</v>
      </c>
      <c r="F904" s="39" t="s">
        <v>1430</v>
      </c>
      <c r="G904" s="39" t="s">
        <v>1546</v>
      </c>
      <c r="H904" s="39" t="s">
        <v>1547</v>
      </c>
      <c r="I904" s="39" t="s">
        <v>125</v>
      </c>
      <c r="J904" s="39"/>
      <c r="K904" s="39" t="s">
        <v>126</v>
      </c>
      <c r="L904" s="39"/>
      <c r="M904" s="39" t="s">
        <v>126</v>
      </c>
      <c r="N904" s="39"/>
      <c r="O904" s="39" t="s">
        <v>126</v>
      </c>
      <c r="P904" s="39"/>
      <c r="Q904" s="39" t="s">
        <v>1367</v>
      </c>
      <c r="R904" s="39"/>
      <c r="S904" s="38">
        <f>(J904*'"Вес" ПИР'!$B$13+L904*'"Вес" ПИР'!$B$14+N904*'"Вес" ПИР'!$B$15+P904*'"Вес" ПИР'!$B$16+R904*'"Вес" ПИР'!$B$17)/100</f>
        <v>0</v>
      </c>
      <c r="T904" s="39" t="s">
        <v>135</v>
      </c>
      <c r="U904" s="39"/>
      <c r="V904" s="39" t="s">
        <v>135</v>
      </c>
      <c r="W904" s="39"/>
      <c r="X904" s="72">
        <f>(U904*'"Вес" ПИР'!$B$22+W904*'"Вес" ПИР'!$B$23)/100</f>
        <v>0</v>
      </c>
      <c r="Y904" s="39"/>
      <c r="Z904" s="39"/>
      <c r="AA904" s="39"/>
      <c r="AB904" s="39"/>
      <c r="AC904" s="39"/>
      <c r="AD904" s="39"/>
      <c r="AE904" s="39"/>
      <c r="AF904" s="39"/>
      <c r="AG904" s="38">
        <f>(Z904*'"Вес" ПИР'!$B$28+AB904*'"Вес" ПИР'!$B$29+AD904*'"Вес" ПИР'!$B$30+AF904*'"Вес" ПИР'!$B$31)/100</f>
        <v>0</v>
      </c>
      <c r="AH904" s="39"/>
      <c r="AI904" s="39"/>
      <c r="AJ904" s="39" t="s">
        <v>126</v>
      </c>
      <c r="AK904" s="39"/>
      <c r="AL904" s="39"/>
      <c r="AM904" s="39"/>
      <c r="AN904" s="39"/>
      <c r="AO904" s="39"/>
      <c r="AP904" s="39" t="s">
        <v>126</v>
      </c>
      <c r="AQ904" s="39"/>
      <c r="AR904" s="39" t="s">
        <v>126</v>
      </c>
      <c r="AS904" s="39"/>
      <c r="AT904" s="39" t="s">
        <v>126</v>
      </c>
      <c r="AU904" s="39"/>
      <c r="AV904" s="39"/>
      <c r="AW904" s="39"/>
      <c r="AX904" s="39"/>
      <c r="AY904" s="39"/>
      <c r="AZ904" s="39"/>
      <c r="BA904" s="39"/>
      <c r="BB904" s="72">
        <f>(AI904*'"Вес" ПИР'!$B$36+AK904*'"Вес" ПИР'!$B$37+AM904*'"Вес" ПИР'!$B$38+AO904*'"Вес" ПИР'!$B$39+AQ904*'"Вес" ПИР'!$B$40+AS904*'"Вес" ПИР'!$B$41+AU904*'"Вес" ПИР'!$B$42+AW904*'"Вес" ПИР'!$B$43+AY904*'"Вес" ПИР'!$B$44+BA904*'"Вес" ПИР'!$B$45)/100</f>
        <v>0</v>
      </c>
      <c r="BC904" s="39" t="s">
        <v>126</v>
      </c>
      <c r="BD904" s="39"/>
      <c r="BE904" s="39" t="s">
        <v>126</v>
      </c>
      <c r="BF904" s="57"/>
      <c r="BG904" s="72">
        <f>(BD904*'"Вес" ПИР'!$B$50+BF904*'"Вес" ПИР'!$B$51)/100</f>
        <v>0</v>
      </c>
      <c r="BH904" s="39"/>
      <c r="BI904" s="72">
        <v>0</v>
      </c>
      <c r="BJ904" s="39"/>
      <c r="BK904" s="58">
        <v>46266</v>
      </c>
      <c r="BL904" s="38">
        <f>(S904*'"Вес" ПИР'!$B$3+X904*'"Вес" ПИР'!$B$4+AG904*'"Вес" ПИР'!$B$5+BB904*'"Вес" ПИР'!$B$6+BG904*'"Вес" ПИР'!$B$7+BI904*'"Вес" ПИР'!$B$8)/100</f>
        <v>0</v>
      </c>
    </row>
    <row r="905" spans="1:64" ht="28">
      <c r="A905" s="54"/>
      <c r="B905" s="54">
        <v>2026</v>
      </c>
      <c r="C905" s="39" t="s">
        <v>120</v>
      </c>
      <c r="D905" s="39">
        <v>393247100</v>
      </c>
      <c r="E905" s="39" t="s">
        <v>1363</v>
      </c>
      <c r="F905" s="39" t="s">
        <v>1375</v>
      </c>
      <c r="G905" s="39"/>
      <c r="H905" s="39" t="s">
        <v>1548</v>
      </c>
      <c r="I905" s="39" t="s">
        <v>125</v>
      </c>
      <c r="J905" s="39"/>
      <c r="K905" s="39" t="s">
        <v>126</v>
      </c>
      <c r="L905" s="39"/>
      <c r="M905" s="39" t="s">
        <v>126</v>
      </c>
      <c r="N905" s="39"/>
      <c r="O905" s="39" t="s">
        <v>126</v>
      </c>
      <c r="P905" s="39"/>
      <c r="Q905" s="39" t="s">
        <v>1367</v>
      </c>
      <c r="R905" s="39"/>
      <c r="S905" s="38">
        <f>(J905*'"Вес" ПИР'!$B$13+L905*'"Вес" ПИР'!$B$14+N905*'"Вес" ПИР'!$B$15+P905*'"Вес" ПИР'!$B$16+R905*'"Вес" ПИР'!$B$17)/100</f>
        <v>0</v>
      </c>
      <c r="T905" s="39" t="s">
        <v>135</v>
      </c>
      <c r="U905" s="39"/>
      <c r="V905" s="39" t="s">
        <v>135</v>
      </c>
      <c r="W905" s="39"/>
      <c r="X905" s="72">
        <f>(U905*'"Вес" ПИР'!$B$22+W905*'"Вес" ПИР'!$B$23)/100</f>
        <v>0</v>
      </c>
      <c r="Y905" s="39"/>
      <c r="Z905" s="39"/>
      <c r="AA905" s="39"/>
      <c r="AB905" s="39"/>
      <c r="AC905" s="39"/>
      <c r="AD905" s="39"/>
      <c r="AE905" s="39"/>
      <c r="AF905" s="39"/>
      <c r="AG905" s="38">
        <f>(Z905*'"Вес" ПИР'!$B$28+AB905*'"Вес" ПИР'!$B$29+AD905*'"Вес" ПИР'!$B$30+AF905*'"Вес" ПИР'!$B$31)/100</f>
        <v>0</v>
      </c>
      <c r="AH905" s="39"/>
      <c r="AI905" s="39"/>
      <c r="AJ905" s="39" t="s">
        <v>126</v>
      </c>
      <c r="AK905" s="39"/>
      <c r="AL905" s="39"/>
      <c r="AM905" s="39"/>
      <c r="AN905" s="39"/>
      <c r="AO905" s="39"/>
      <c r="AP905" s="39" t="s">
        <v>126</v>
      </c>
      <c r="AQ905" s="39"/>
      <c r="AR905" s="39" t="s">
        <v>126</v>
      </c>
      <c r="AS905" s="39"/>
      <c r="AT905" s="39" t="s">
        <v>126</v>
      </c>
      <c r="AU905" s="39"/>
      <c r="AV905" s="39"/>
      <c r="AW905" s="39"/>
      <c r="AX905" s="39"/>
      <c r="AY905" s="39"/>
      <c r="AZ905" s="39"/>
      <c r="BA905" s="39"/>
      <c r="BB905" s="72">
        <f>(AI905*'"Вес" ПИР'!$B$36+AK905*'"Вес" ПИР'!$B$37+AM905*'"Вес" ПИР'!$B$38+AO905*'"Вес" ПИР'!$B$39+AQ905*'"Вес" ПИР'!$B$40+AS905*'"Вес" ПИР'!$B$41+AU905*'"Вес" ПИР'!$B$42+AW905*'"Вес" ПИР'!$B$43+AY905*'"Вес" ПИР'!$B$44+BA905*'"Вес" ПИР'!$B$45)/100</f>
        <v>0</v>
      </c>
      <c r="BC905" s="39" t="s">
        <v>126</v>
      </c>
      <c r="BD905" s="39"/>
      <c r="BE905" s="39" t="s">
        <v>126</v>
      </c>
      <c r="BF905" s="57"/>
      <c r="BG905" s="72">
        <f>(BD905*'"Вес" ПИР'!$B$50+BF905*'"Вес" ПИР'!$B$51)/100</f>
        <v>0</v>
      </c>
      <c r="BH905" s="39"/>
      <c r="BI905" s="72">
        <v>0</v>
      </c>
      <c r="BJ905" s="39"/>
      <c r="BK905" s="58">
        <v>46266</v>
      </c>
      <c r="BL905" s="38">
        <f>(S905*'"Вес" ПИР'!$B$3+X905*'"Вес" ПИР'!$B$4+AG905*'"Вес" ПИР'!$B$5+BB905*'"Вес" ПИР'!$B$6+BG905*'"Вес" ПИР'!$B$7+BI905*'"Вес" ПИР'!$B$8)/100</f>
        <v>0</v>
      </c>
    </row>
    <row r="906" spans="1:64" ht="28">
      <c r="A906" s="54"/>
      <c r="B906" s="54">
        <v>2026</v>
      </c>
      <c r="C906" s="39" t="s">
        <v>120</v>
      </c>
      <c r="D906" s="39">
        <v>391646100</v>
      </c>
      <c r="E906" s="39" t="s">
        <v>1363</v>
      </c>
      <c r="F906" s="39" t="s">
        <v>1364</v>
      </c>
      <c r="G906" s="39"/>
      <c r="H906" s="39" t="s">
        <v>1549</v>
      </c>
      <c r="I906" s="39" t="s">
        <v>125</v>
      </c>
      <c r="J906" s="39"/>
      <c r="K906" s="39" t="s">
        <v>126</v>
      </c>
      <c r="L906" s="39"/>
      <c r="M906" s="39" t="s">
        <v>126</v>
      </c>
      <c r="N906" s="39"/>
      <c r="O906" s="39" t="s">
        <v>126</v>
      </c>
      <c r="P906" s="39"/>
      <c r="Q906" s="39" t="s">
        <v>1367</v>
      </c>
      <c r="R906" s="39"/>
      <c r="S906" s="38">
        <f>(J906*'"Вес" ПИР'!$B$13+L906*'"Вес" ПИР'!$B$14+N906*'"Вес" ПИР'!$B$15+P906*'"Вес" ПИР'!$B$16+R906*'"Вес" ПИР'!$B$17)/100</f>
        <v>0</v>
      </c>
      <c r="T906" s="39" t="s">
        <v>135</v>
      </c>
      <c r="U906" s="39"/>
      <c r="V906" s="39" t="s">
        <v>135</v>
      </c>
      <c r="W906" s="39"/>
      <c r="X906" s="72">
        <f>(U906*'"Вес" ПИР'!$B$22+W906*'"Вес" ПИР'!$B$23)/100</f>
        <v>0</v>
      </c>
      <c r="Y906" s="39"/>
      <c r="Z906" s="39"/>
      <c r="AA906" s="39"/>
      <c r="AB906" s="39"/>
      <c r="AC906" s="39"/>
      <c r="AD906" s="39"/>
      <c r="AE906" s="39"/>
      <c r="AF906" s="39"/>
      <c r="AG906" s="38">
        <f>(Z906*'"Вес" ПИР'!$B$28+AB906*'"Вес" ПИР'!$B$29+AD906*'"Вес" ПИР'!$B$30+AF906*'"Вес" ПИР'!$B$31)/100</f>
        <v>0</v>
      </c>
      <c r="AH906" s="39"/>
      <c r="AI906" s="39"/>
      <c r="AJ906" s="39" t="s">
        <v>126</v>
      </c>
      <c r="AK906" s="39"/>
      <c r="AL906" s="39"/>
      <c r="AM906" s="39"/>
      <c r="AN906" s="39"/>
      <c r="AO906" s="39"/>
      <c r="AP906" s="39" t="s">
        <v>126</v>
      </c>
      <c r="AQ906" s="39"/>
      <c r="AR906" s="39" t="s">
        <v>126</v>
      </c>
      <c r="AS906" s="39"/>
      <c r="AT906" s="39" t="s">
        <v>126</v>
      </c>
      <c r="AU906" s="39"/>
      <c r="AV906" s="39"/>
      <c r="AW906" s="39"/>
      <c r="AX906" s="39"/>
      <c r="AY906" s="39"/>
      <c r="AZ906" s="39"/>
      <c r="BA906" s="39"/>
      <c r="BB906" s="72">
        <f>(AI906*'"Вес" ПИР'!$B$36+AK906*'"Вес" ПИР'!$B$37+AM906*'"Вес" ПИР'!$B$38+AO906*'"Вес" ПИР'!$B$39+AQ906*'"Вес" ПИР'!$B$40+AS906*'"Вес" ПИР'!$B$41+AU906*'"Вес" ПИР'!$B$42+AW906*'"Вес" ПИР'!$B$43+AY906*'"Вес" ПИР'!$B$44+BA906*'"Вес" ПИР'!$B$45)/100</f>
        <v>0</v>
      </c>
      <c r="BC906" s="39" t="s">
        <v>126</v>
      </c>
      <c r="BD906" s="39"/>
      <c r="BE906" s="39" t="s">
        <v>126</v>
      </c>
      <c r="BF906" s="57"/>
      <c r="BG906" s="72">
        <f>(BD906*'"Вес" ПИР'!$B$50+BF906*'"Вес" ПИР'!$B$51)/100</f>
        <v>0</v>
      </c>
      <c r="BH906" s="39"/>
      <c r="BI906" s="72">
        <v>0</v>
      </c>
      <c r="BJ906" s="39"/>
      <c r="BK906" s="58">
        <v>46266</v>
      </c>
      <c r="BL906" s="38">
        <f>(S906*'"Вес" ПИР'!$B$3+X906*'"Вес" ПИР'!$B$4+AG906*'"Вес" ПИР'!$B$5+BB906*'"Вес" ПИР'!$B$6+BG906*'"Вес" ПИР'!$B$7+BI906*'"Вес" ПИР'!$B$8)/100</f>
        <v>0</v>
      </c>
    </row>
    <row r="907" spans="1:64" ht="28">
      <c r="A907" s="54"/>
      <c r="B907" s="54">
        <v>2026</v>
      </c>
      <c r="C907" s="39" t="s">
        <v>120</v>
      </c>
      <c r="D907" s="39">
        <v>391653100</v>
      </c>
      <c r="E907" s="39" t="s">
        <v>1363</v>
      </c>
      <c r="F907" s="39" t="s">
        <v>1364</v>
      </c>
      <c r="G907" s="39" t="s">
        <v>1550</v>
      </c>
      <c r="H907" s="39" t="s">
        <v>1551</v>
      </c>
      <c r="I907" s="39" t="s">
        <v>125</v>
      </c>
      <c r="J907" s="39"/>
      <c r="K907" s="39" t="s">
        <v>126</v>
      </c>
      <c r="L907" s="39"/>
      <c r="M907" s="39" t="s">
        <v>126</v>
      </c>
      <c r="N907" s="39"/>
      <c r="O907" s="39" t="s">
        <v>126</v>
      </c>
      <c r="P907" s="39"/>
      <c r="Q907" s="39" t="s">
        <v>1367</v>
      </c>
      <c r="R907" s="39"/>
      <c r="S907" s="38">
        <f>(J907*'"Вес" ПИР'!$B$13+L907*'"Вес" ПИР'!$B$14+N907*'"Вес" ПИР'!$B$15+P907*'"Вес" ПИР'!$B$16+R907*'"Вес" ПИР'!$B$17)/100</f>
        <v>0</v>
      </c>
      <c r="T907" s="39" t="s">
        <v>135</v>
      </c>
      <c r="U907" s="39"/>
      <c r="V907" s="39" t="s">
        <v>135</v>
      </c>
      <c r="W907" s="39"/>
      <c r="X907" s="72">
        <f>(U907*'"Вес" ПИР'!$B$22+W907*'"Вес" ПИР'!$B$23)/100</f>
        <v>0</v>
      </c>
      <c r="Y907" s="39"/>
      <c r="Z907" s="39"/>
      <c r="AA907" s="39"/>
      <c r="AB907" s="39"/>
      <c r="AC907" s="39"/>
      <c r="AD907" s="39"/>
      <c r="AE907" s="39"/>
      <c r="AF907" s="39"/>
      <c r="AG907" s="38">
        <f>(Z907*'"Вес" ПИР'!$B$28+AB907*'"Вес" ПИР'!$B$29+AD907*'"Вес" ПИР'!$B$30+AF907*'"Вес" ПИР'!$B$31)/100</f>
        <v>0</v>
      </c>
      <c r="AH907" s="39"/>
      <c r="AI907" s="39"/>
      <c r="AJ907" s="39" t="s">
        <v>126</v>
      </c>
      <c r="AK907" s="39"/>
      <c r="AL907" s="39"/>
      <c r="AM907" s="39"/>
      <c r="AN907" s="39"/>
      <c r="AO907" s="39"/>
      <c r="AP907" s="39" t="s">
        <v>126</v>
      </c>
      <c r="AQ907" s="39"/>
      <c r="AR907" s="39" t="s">
        <v>126</v>
      </c>
      <c r="AS907" s="39"/>
      <c r="AT907" s="39" t="s">
        <v>126</v>
      </c>
      <c r="AU907" s="39"/>
      <c r="AV907" s="39"/>
      <c r="AW907" s="39"/>
      <c r="AX907" s="39"/>
      <c r="AY907" s="39"/>
      <c r="AZ907" s="39"/>
      <c r="BA907" s="39"/>
      <c r="BB907" s="72">
        <f>(AI907*'"Вес" ПИР'!$B$36+AK907*'"Вес" ПИР'!$B$37+AM907*'"Вес" ПИР'!$B$38+AO907*'"Вес" ПИР'!$B$39+AQ907*'"Вес" ПИР'!$B$40+AS907*'"Вес" ПИР'!$B$41+AU907*'"Вес" ПИР'!$B$42+AW907*'"Вес" ПИР'!$B$43+AY907*'"Вес" ПИР'!$B$44+BA907*'"Вес" ПИР'!$B$45)/100</f>
        <v>0</v>
      </c>
      <c r="BC907" s="39" t="s">
        <v>126</v>
      </c>
      <c r="BD907" s="39"/>
      <c r="BE907" s="39" t="s">
        <v>126</v>
      </c>
      <c r="BF907" s="57"/>
      <c r="BG907" s="72">
        <f>(BD907*'"Вес" ПИР'!$B$50+BF907*'"Вес" ПИР'!$B$51)/100</f>
        <v>0</v>
      </c>
      <c r="BH907" s="39"/>
      <c r="BI907" s="72">
        <v>0</v>
      </c>
      <c r="BJ907" s="39"/>
      <c r="BK907" s="58">
        <v>46266</v>
      </c>
      <c r="BL907" s="38">
        <f>(S907*'"Вес" ПИР'!$B$3+X907*'"Вес" ПИР'!$B$4+AG907*'"Вес" ПИР'!$B$5+BB907*'"Вес" ПИР'!$B$6+BG907*'"Вес" ПИР'!$B$7+BI907*'"Вес" ПИР'!$B$8)/100</f>
        <v>0</v>
      </c>
    </row>
    <row r="908" spans="1:64" ht="28">
      <c r="A908" s="54"/>
      <c r="B908" s="54">
        <v>2026</v>
      </c>
      <c r="C908" s="39" t="s">
        <v>120</v>
      </c>
      <c r="D908" s="39">
        <v>394233100</v>
      </c>
      <c r="E908" s="39" t="s">
        <v>1363</v>
      </c>
      <c r="F908" s="39" t="s">
        <v>1402</v>
      </c>
      <c r="G908" s="39"/>
      <c r="H908" s="39" t="s">
        <v>538</v>
      </c>
      <c r="I908" s="39" t="s">
        <v>125</v>
      </c>
      <c r="J908" s="39"/>
      <c r="K908" s="39" t="s">
        <v>126</v>
      </c>
      <c r="L908" s="39"/>
      <c r="M908" s="39" t="s">
        <v>126</v>
      </c>
      <c r="N908" s="39"/>
      <c r="O908" s="39" t="s">
        <v>126</v>
      </c>
      <c r="P908" s="39"/>
      <c r="Q908" s="39" t="s">
        <v>1367</v>
      </c>
      <c r="R908" s="39"/>
      <c r="S908" s="38">
        <f>(J908*'"Вес" ПИР'!$B$13+L908*'"Вес" ПИР'!$B$14+N908*'"Вес" ПИР'!$B$15+P908*'"Вес" ПИР'!$B$16+R908*'"Вес" ПИР'!$B$17)/100</f>
        <v>0</v>
      </c>
      <c r="T908" s="39" t="s">
        <v>135</v>
      </c>
      <c r="U908" s="39"/>
      <c r="V908" s="39" t="s">
        <v>135</v>
      </c>
      <c r="W908" s="39"/>
      <c r="X908" s="72">
        <f>(U908*'"Вес" ПИР'!$B$22+W908*'"Вес" ПИР'!$B$23)/100</f>
        <v>0</v>
      </c>
      <c r="Y908" s="39"/>
      <c r="Z908" s="39"/>
      <c r="AA908" s="39"/>
      <c r="AB908" s="39"/>
      <c r="AC908" s="39"/>
      <c r="AD908" s="39"/>
      <c r="AE908" s="39"/>
      <c r="AF908" s="39"/>
      <c r="AG908" s="38">
        <f>(Z908*'"Вес" ПИР'!$B$28+AB908*'"Вес" ПИР'!$B$29+AD908*'"Вес" ПИР'!$B$30+AF908*'"Вес" ПИР'!$B$31)/100</f>
        <v>0</v>
      </c>
      <c r="AH908" s="39"/>
      <c r="AI908" s="39"/>
      <c r="AJ908" s="39" t="s">
        <v>126</v>
      </c>
      <c r="AK908" s="39"/>
      <c r="AL908" s="39"/>
      <c r="AM908" s="39"/>
      <c r="AN908" s="39"/>
      <c r="AO908" s="39"/>
      <c r="AP908" s="39" t="s">
        <v>126</v>
      </c>
      <c r="AQ908" s="39"/>
      <c r="AR908" s="39" t="s">
        <v>126</v>
      </c>
      <c r="AS908" s="39"/>
      <c r="AT908" s="39" t="s">
        <v>126</v>
      </c>
      <c r="AU908" s="39"/>
      <c r="AV908" s="39"/>
      <c r="AW908" s="39"/>
      <c r="AX908" s="39"/>
      <c r="AY908" s="39"/>
      <c r="AZ908" s="39"/>
      <c r="BA908" s="39"/>
      <c r="BB908" s="72">
        <f>(AI908*'"Вес" ПИР'!$B$36+AK908*'"Вес" ПИР'!$B$37+AM908*'"Вес" ПИР'!$B$38+AO908*'"Вес" ПИР'!$B$39+AQ908*'"Вес" ПИР'!$B$40+AS908*'"Вес" ПИР'!$B$41+AU908*'"Вес" ПИР'!$B$42+AW908*'"Вес" ПИР'!$B$43+AY908*'"Вес" ПИР'!$B$44+BA908*'"Вес" ПИР'!$B$45)/100</f>
        <v>0</v>
      </c>
      <c r="BC908" s="39" t="s">
        <v>126</v>
      </c>
      <c r="BD908" s="39"/>
      <c r="BE908" s="39" t="s">
        <v>126</v>
      </c>
      <c r="BF908" s="57"/>
      <c r="BG908" s="72">
        <f>(BD908*'"Вес" ПИР'!$B$50+BF908*'"Вес" ПИР'!$B$51)/100</f>
        <v>0</v>
      </c>
      <c r="BH908" s="39"/>
      <c r="BI908" s="72">
        <v>0</v>
      </c>
      <c r="BJ908" s="39"/>
      <c r="BK908" s="58">
        <v>46266</v>
      </c>
      <c r="BL908" s="38">
        <f>(S908*'"Вес" ПИР'!$B$3+X908*'"Вес" ПИР'!$B$4+AG908*'"Вес" ПИР'!$B$5+BB908*'"Вес" ПИР'!$B$6+BG908*'"Вес" ПИР'!$B$7+BI908*'"Вес" ПИР'!$B$8)/100</f>
        <v>0</v>
      </c>
    </row>
    <row r="909" spans="1:64" ht="28">
      <c r="A909" s="54"/>
      <c r="B909" s="54">
        <v>2026</v>
      </c>
      <c r="C909" s="39" t="s">
        <v>120</v>
      </c>
      <c r="D909" s="39">
        <v>394255100</v>
      </c>
      <c r="E909" s="39" t="s">
        <v>1363</v>
      </c>
      <c r="F909" s="39" t="s">
        <v>1402</v>
      </c>
      <c r="G909" s="39"/>
      <c r="H909" s="39" t="s">
        <v>1552</v>
      </c>
      <c r="I909" s="39" t="s">
        <v>125</v>
      </c>
      <c r="J909" s="39"/>
      <c r="K909" s="39" t="s">
        <v>126</v>
      </c>
      <c r="L909" s="39"/>
      <c r="M909" s="39" t="s">
        <v>126</v>
      </c>
      <c r="N909" s="39"/>
      <c r="O909" s="39" t="s">
        <v>126</v>
      </c>
      <c r="P909" s="39"/>
      <c r="Q909" s="39" t="s">
        <v>1367</v>
      </c>
      <c r="R909" s="39"/>
      <c r="S909" s="38">
        <f>(J909*'"Вес" ПИР'!$B$13+L909*'"Вес" ПИР'!$B$14+N909*'"Вес" ПИР'!$B$15+P909*'"Вес" ПИР'!$B$16+R909*'"Вес" ПИР'!$B$17)/100</f>
        <v>0</v>
      </c>
      <c r="T909" s="39" t="s">
        <v>135</v>
      </c>
      <c r="U909" s="39"/>
      <c r="V909" s="39" t="s">
        <v>135</v>
      </c>
      <c r="W909" s="39"/>
      <c r="X909" s="72">
        <f>(U909*'"Вес" ПИР'!$B$22+W909*'"Вес" ПИР'!$B$23)/100</f>
        <v>0</v>
      </c>
      <c r="Y909" s="39"/>
      <c r="Z909" s="39"/>
      <c r="AA909" s="39"/>
      <c r="AB909" s="39"/>
      <c r="AC909" s="39"/>
      <c r="AD909" s="39"/>
      <c r="AE909" s="39"/>
      <c r="AF909" s="39"/>
      <c r="AG909" s="38">
        <f>(Z909*'"Вес" ПИР'!$B$28+AB909*'"Вес" ПИР'!$B$29+AD909*'"Вес" ПИР'!$B$30+AF909*'"Вес" ПИР'!$B$31)/100</f>
        <v>0</v>
      </c>
      <c r="AH909" s="39"/>
      <c r="AI909" s="39"/>
      <c r="AJ909" s="39" t="s">
        <v>126</v>
      </c>
      <c r="AK909" s="39"/>
      <c r="AL909" s="39"/>
      <c r="AM909" s="39"/>
      <c r="AN909" s="39"/>
      <c r="AO909" s="39"/>
      <c r="AP909" s="39" t="s">
        <v>126</v>
      </c>
      <c r="AQ909" s="39"/>
      <c r="AR909" s="39" t="s">
        <v>126</v>
      </c>
      <c r="AS909" s="39"/>
      <c r="AT909" s="39" t="s">
        <v>126</v>
      </c>
      <c r="AU909" s="39"/>
      <c r="AV909" s="39"/>
      <c r="AW909" s="39"/>
      <c r="AX909" s="39"/>
      <c r="AY909" s="39"/>
      <c r="AZ909" s="39"/>
      <c r="BA909" s="39"/>
      <c r="BB909" s="72">
        <f>(AI909*'"Вес" ПИР'!$B$36+AK909*'"Вес" ПИР'!$B$37+AM909*'"Вес" ПИР'!$B$38+AO909*'"Вес" ПИР'!$B$39+AQ909*'"Вес" ПИР'!$B$40+AS909*'"Вес" ПИР'!$B$41+AU909*'"Вес" ПИР'!$B$42+AW909*'"Вес" ПИР'!$B$43+AY909*'"Вес" ПИР'!$B$44+BA909*'"Вес" ПИР'!$B$45)/100</f>
        <v>0</v>
      </c>
      <c r="BC909" s="39" t="s">
        <v>126</v>
      </c>
      <c r="BD909" s="39"/>
      <c r="BE909" s="39" t="s">
        <v>126</v>
      </c>
      <c r="BF909" s="57"/>
      <c r="BG909" s="72">
        <f>(BD909*'"Вес" ПИР'!$B$50+BF909*'"Вес" ПИР'!$B$51)/100</f>
        <v>0</v>
      </c>
      <c r="BH909" s="39"/>
      <c r="BI909" s="72">
        <v>0</v>
      </c>
      <c r="BJ909" s="39"/>
      <c r="BK909" s="58">
        <v>46266</v>
      </c>
      <c r="BL909" s="38">
        <f>(S909*'"Вес" ПИР'!$B$3+X909*'"Вес" ПИР'!$B$4+AG909*'"Вес" ПИР'!$B$5+BB909*'"Вес" ПИР'!$B$6+BG909*'"Вес" ПИР'!$B$7+BI909*'"Вес" ПИР'!$B$8)/100</f>
        <v>0</v>
      </c>
    </row>
    <row r="910" spans="1:64" ht="28">
      <c r="A910" s="54"/>
      <c r="B910" s="54">
        <v>2026</v>
      </c>
      <c r="C910" s="39" t="s">
        <v>120</v>
      </c>
      <c r="D910" s="39">
        <v>394259100</v>
      </c>
      <c r="E910" s="39" t="s">
        <v>1363</v>
      </c>
      <c r="F910" s="39" t="s">
        <v>1402</v>
      </c>
      <c r="G910" s="39" t="s">
        <v>1553</v>
      </c>
      <c r="H910" s="39" t="s">
        <v>1554</v>
      </c>
      <c r="I910" s="39" t="s">
        <v>125</v>
      </c>
      <c r="J910" s="39"/>
      <c r="K910" s="39" t="s">
        <v>126</v>
      </c>
      <c r="L910" s="39"/>
      <c r="M910" s="39" t="s">
        <v>126</v>
      </c>
      <c r="N910" s="39"/>
      <c r="O910" s="39" t="s">
        <v>126</v>
      </c>
      <c r="P910" s="39"/>
      <c r="Q910" s="39" t="s">
        <v>1367</v>
      </c>
      <c r="R910" s="39"/>
      <c r="S910" s="38">
        <f>(J910*'"Вес" ПИР'!$B$13+L910*'"Вес" ПИР'!$B$14+N910*'"Вес" ПИР'!$B$15+P910*'"Вес" ПИР'!$B$16+R910*'"Вес" ПИР'!$B$17)/100</f>
        <v>0</v>
      </c>
      <c r="T910" s="39" t="s">
        <v>135</v>
      </c>
      <c r="U910" s="39"/>
      <c r="V910" s="39" t="s">
        <v>135</v>
      </c>
      <c r="W910" s="39"/>
      <c r="X910" s="72">
        <f>(U910*'"Вес" ПИР'!$B$22+W910*'"Вес" ПИР'!$B$23)/100</f>
        <v>0</v>
      </c>
      <c r="Y910" s="39"/>
      <c r="Z910" s="39"/>
      <c r="AA910" s="39"/>
      <c r="AB910" s="39"/>
      <c r="AC910" s="39"/>
      <c r="AD910" s="39"/>
      <c r="AE910" s="39"/>
      <c r="AF910" s="39"/>
      <c r="AG910" s="38">
        <f>(Z910*'"Вес" ПИР'!$B$28+AB910*'"Вес" ПИР'!$B$29+AD910*'"Вес" ПИР'!$B$30+AF910*'"Вес" ПИР'!$B$31)/100</f>
        <v>0</v>
      </c>
      <c r="AH910" s="39"/>
      <c r="AI910" s="39"/>
      <c r="AJ910" s="39" t="s">
        <v>126</v>
      </c>
      <c r="AK910" s="39"/>
      <c r="AL910" s="39"/>
      <c r="AM910" s="39"/>
      <c r="AN910" s="39"/>
      <c r="AO910" s="39"/>
      <c r="AP910" s="39" t="s">
        <v>126</v>
      </c>
      <c r="AQ910" s="39"/>
      <c r="AR910" s="39" t="s">
        <v>126</v>
      </c>
      <c r="AS910" s="39"/>
      <c r="AT910" s="39" t="s">
        <v>126</v>
      </c>
      <c r="AU910" s="39"/>
      <c r="AV910" s="39"/>
      <c r="AW910" s="39"/>
      <c r="AX910" s="39"/>
      <c r="AY910" s="39"/>
      <c r="AZ910" s="39"/>
      <c r="BA910" s="39"/>
      <c r="BB910" s="72">
        <f>(AI910*'"Вес" ПИР'!$B$36+AK910*'"Вес" ПИР'!$B$37+AM910*'"Вес" ПИР'!$B$38+AO910*'"Вес" ПИР'!$B$39+AQ910*'"Вес" ПИР'!$B$40+AS910*'"Вес" ПИР'!$B$41+AU910*'"Вес" ПИР'!$B$42+AW910*'"Вес" ПИР'!$B$43+AY910*'"Вес" ПИР'!$B$44+BA910*'"Вес" ПИР'!$B$45)/100</f>
        <v>0</v>
      </c>
      <c r="BC910" s="39" t="s">
        <v>126</v>
      </c>
      <c r="BD910" s="39"/>
      <c r="BE910" s="39" t="s">
        <v>126</v>
      </c>
      <c r="BF910" s="57"/>
      <c r="BG910" s="72">
        <f>(BD910*'"Вес" ПИР'!$B$50+BF910*'"Вес" ПИР'!$B$51)/100</f>
        <v>0</v>
      </c>
      <c r="BH910" s="39"/>
      <c r="BI910" s="72">
        <v>0</v>
      </c>
      <c r="BJ910" s="39"/>
      <c r="BK910" s="58">
        <v>46266</v>
      </c>
      <c r="BL910" s="38">
        <f>(S910*'"Вес" ПИР'!$B$3+X910*'"Вес" ПИР'!$B$4+AG910*'"Вес" ПИР'!$B$5+BB910*'"Вес" ПИР'!$B$6+BG910*'"Вес" ПИР'!$B$7+BI910*'"Вес" ПИР'!$B$8)/100</f>
        <v>0</v>
      </c>
    </row>
    <row r="911" spans="1:64" ht="28">
      <c r="A911" s="54"/>
      <c r="B911" s="54">
        <v>2026</v>
      </c>
      <c r="C911" s="39" t="s">
        <v>120</v>
      </c>
      <c r="D911" s="39">
        <v>394265100</v>
      </c>
      <c r="E911" s="39" t="s">
        <v>1363</v>
      </c>
      <c r="F911" s="39" t="s">
        <v>1402</v>
      </c>
      <c r="G911" s="39" t="s">
        <v>1555</v>
      </c>
      <c r="H911" s="39" t="s">
        <v>1556</v>
      </c>
      <c r="I911" s="39" t="s">
        <v>125</v>
      </c>
      <c r="J911" s="39"/>
      <c r="K911" s="39" t="s">
        <v>126</v>
      </c>
      <c r="L911" s="39"/>
      <c r="M911" s="39" t="s">
        <v>126</v>
      </c>
      <c r="N911" s="39"/>
      <c r="O911" s="39" t="s">
        <v>126</v>
      </c>
      <c r="P911" s="39"/>
      <c r="Q911" s="39" t="s">
        <v>1367</v>
      </c>
      <c r="R911" s="39"/>
      <c r="S911" s="38">
        <f>(J911*'"Вес" ПИР'!$B$13+L911*'"Вес" ПИР'!$B$14+N911*'"Вес" ПИР'!$B$15+P911*'"Вес" ПИР'!$B$16+R911*'"Вес" ПИР'!$B$17)/100</f>
        <v>0</v>
      </c>
      <c r="T911" s="39" t="s">
        <v>135</v>
      </c>
      <c r="U911" s="39"/>
      <c r="V911" s="39" t="s">
        <v>135</v>
      </c>
      <c r="W911" s="39"/>
      <c r="X911" s="72">
        <f>(U911*'"Вес" ПИР'!$B$22+W911*'"Вес" ПИР'!$B$23)/100</f>
        <v>0</v>
      </c>
      <c r="Y911" s="39"/>
      <c r="Z911" s="39"/>
      <c r="AA911" s="39"/>
      <c r="AB911" s="39"/>
      <c r="AC911" s="39"/>
      <c r="AD911" s="39"/>
      <c r="AE911" s="39"/>
      <c r="AF911" s="39"/>
      <c r="AG911" s="38">
        <f>(Z911*'"Вес" ПИР'!$B$28+AB911*'"Вес" ПИР'!$B$29+AD911*'"Вес" ПИР'!$B$30+AF911*'"Вес" ПИР'!$B$31)/100</f>
        <v>0</v>
      </c>
      <c r="AH911" s="39"/>
      <c r="AI911" s="39"/>
      <c r="AJ911" s="39" t="s">
        <v>126</v>
      </c>
      <c r="AK911" s="39"/>
      <c r="AL911" s="39"/>
      <c r="AM911" s="39"/>
      <c r="AN911" s="39"/>
      <c r="AO911" s="39"/>
      <c r="AP911" s="39" t="s">
        <v>126</v>
      </c>
      <c r="AQ911" s="39"/>
      <c r="AR911" s="39" t="s">
        <v>126</v>
      </c>
      <c r="AS911" s="39"/>
      <c r="AT911" s="39" t="s">
        <v>126</v>
      </c>
      <c r="AU911" s="39"/>
      <c r="AV911" s="39"/>
      <c r="AW911" s="39"/>
      <c r="AX911" s="39"/>
      <c r="AY911" s="39"/>
      <c r="AZ911" s="39"/>
      <c r="BA911" s="39"/>
      <c r="BB911" s="72">
        <f>(AI911*'"Вес" ПИР'!$B$36+AK911*'"Вес" ПИР'!$B$37+AM911*'"Вес" ПИР'!$B$38+AO911*'"Вес" ПИР'!$B$39+AQ911*'"Вес" ПИР'!$B$40+AS911*'"Вес" ПИР'!$B$41+AU911*'"Вес" ПИР'!$B$42+AW911*'"Вес" ПИР'!$B$43+AY911*'"Вес" ПИР'!$B$44+BA911*'"Вес" ПИР'!$B$45)/100</f>
        <v>0</v>
      </c>
      <c r="BC911" s="39" t="s">
        <v>126</v>
      </c>
      <c r="BD911" s="39"/>
      <c r="BE911" s="39" t="s">
        <v>126</v>
      </c>
      <c r="BF911" s="57"/>
      <c r="BG911" s="72">
        <f>(BD911*'"Вес" ПИР'!$B$50+BF911*'"Вес" ПИР'!$B$51)/100</f>
        <v>0</v>
      </c>
      <c r="BH911" s="39"/>
      <c r="BI911" s="72">
        <v>0</v>
      </c>
      <c r="BJ911" s="39"/>
      <c r="BK911" s="58">
        <v>46266</v>
      </c>
      <c r="BL911" s="38">
        <f>(S911*'"Вес" ПИР'!$B$3+X911*'"Вес" ПИР'!$B$4+AG911*'"Вес" ПИР'!$B$5+BB911*'"Вес" ПИР'!$B$6+BG911*'"Вес" ПИР'!$B$7+BI911*'"Вес" ПИР'!$B$8)/100</f>
        <v>0</v>
      </c>
    </row>
    <row r="912" spans="1:64" ht="28">
      <c r="A912" s="54"/>
      <c r="B912" s="54">
        <v>2026</v>
      </c>
      <c r="C912" s="39" t="s">
        <v>120</v>
      </c>
      <c r="D912" s="39">
        <v>394845100</v>
      </c>
      <c r="E912" s="39" t="s">
        <v>1363</v>
      </c>
      <c r="F912" s="39" t="s">
        <v>1416</v>
      </c>
      <c r="G912" s="39"/>
      <c r="H912" s="39" t="s">
        <v>1492</v>
      </c>
      <c r="I912" s="39" t="s">
        <v>125</v>
      </c>
      <c r="J912" s="39"/>
      <c r="K912" s="39" t="s">
        <v>126</v>
      </c>
      <c r="L912" s="39"/>
      <c r="M912" s="39" t="s">
        <v>126</v>
      </c>
      <c r="N912" s="39"/>
      <c r="O912" s="39" t="s">
        <v>126</v>
      </c>
      <c r="P912" s="39"/>
      <c r="Q912" s="39" t="s">
        <v>1367</v>
      </c>
      <c r="R912" s="39"/>
      <c r="S912" s="38">
        <f>(J912*'"Вес" ПИР'!$B$13+L912*'"Вес" ПИР'!$B$14+N912*'"Вес" ПИР'!$B$15+P912*'"Вес" ПИР'!$B$16+R912*'"Вес" ПИР'!$B$17)/100</f>
        <v>0</v>
      </c>
      <c r="T912" s="39" t="s">
        <v>135</v>
      </c>
      <c r="U912" s="39"/>
      <c r="V912" s="39" t="s">
        <v>135</v>
      </c>
      <c r="W912" s="39"/>
      <c r="X912" s="72">
        <f>(U912*'"Вес" ПИР'!$B$22+W912*'"Вес" ПИР'!$B$23)/100</f>
        <v>0</v>
      </c>
      <c r="Y912" s="39"/>
      <c r="Z912" s="39"/>
      <c r="AA912" s="39"/>
      <c r="AB912" s="39"/>
      <c r="AC912" s="39"/>
      <c r="AD912" s="39"/>
      <c r="AE912" s="39"/>
      <c r="AF912" s="39"/>
      <c r="AG912" s="38">
        <f>(Z912*'"Вес" ПИР'!$B$28+AB912*'"Вес" ПИР'!$B$29+AD912*'"Вес" ПИР'!$B$30+AF912*'"Вес" ПИР'!$B$31)/100</f>
        <v>0</v>
      </c>
      <c r="AH912" s="39"/>
      <c r="AI912" s="39"/>
      <c r="AJ912" s="39" t="s">
        <v>126</v>
      </c>
      <c r="AK912" s="39"/>
      <c r="AL912" s="39"/>
      <c r="AM912" s="39"/>
      <c r="AN912" s="39"/>
      <c r="AO912" s="39"/>
      <c r="AP912" s="39" t="s">
        <v>126</v>
      </c>
      <c r="AQ912" s="39"/>
      <c r="AR912" s="39" t="s">
        <v>126</v>
      </c>
      <c r="AS912" s="39"/>
      <c r="AT912" s="39" t="s">
        <v>126</v>
      </c>
      <c r="AU912" s="39"/>
      <c r="AV912" s="39"/>
      <c r="AW912" s="39"/>
      <c r="AX912" s="39"/>
      <c r="AY912" s="39"/>
      <c r="AZ912" s="39"/>
      <c r="BA912" s="39"/>
      <c r="BB912" s="72">
        <f>(AI912*'"Вес" ПИР'!$B$36+AK912*'"Вес" ПИР'!$B$37+AM912*'"Вес" ПИР'!$B$38+AO912*'"Вес" ПИР'!$B$39+AQ912*'"Вес" ПИР'!$B$40+AS912*'"Вес" ПИР'!$B$41+AU912*'"Вес" ПИР'!$B$42+AW912*'"Вес" ПИР'!$B$43+AY912*'"Вес" ПИР'!$B$44+BA912*'"Вес" ПИР'!$B$45)/100</f>
        <v>0</v>
      </c>
      <c r="BC912" s="39" t="s">
        <v>126</v>
      </c>
      <c r="BD912" s="39"/>
      <c r="BE912" s="39" t="s">
        <v>126</v>
      </c>
      <c r="BF912" s="57"/>
      <c r="BG912" s="72">
        <f>(BD912*'"Вес" ПИР'!$B$50+BF912*'"Вес" ПИР'!$B$51)/100</f>
        <v>0</v>
      </c>
      <c r="BH912" s="39"/>
      <c r="BI912" s="72">
        <v>0</v>
      </c>
      <c r="BJ912" s="39"/>
      <c r="BK912" s="58">
        <v>46266</v>
      </c>
      <c r="BL912" s="38">
        <f>(S912*'"Вес" ПИР'!$B$3+X912*'"Вес" ПИР'!$B$4+AG912*'"Вес" ПИР'!$B$5+BB912*'"Вес" ПИР'!$B$6+BG912*'"Вес" ПИР'!$B$7+BI912*'"Вес" ПИР'!$B$8)/100</f>
        <v>0</v>
      </c>
    </row>
    <row r="913" spans="1:64" ht="28">
      <c r="A913" s="54"/>
      <c r="B913" s="54">
        <v>2026</v>
      </c>
      <c r="C913" s="39" t="s">
        <v>120</v>
      </c>
      <c r="D913" s="39">
        <v>395046100</v>
      </c>
      <c r="E913" s="39" t="s">
        <v>1363</v>
      </c>
      <c r="F913" s="39" t="s">
        <v>1425</v>
      </c>
      <c r="G913" s="39" t="s">
        <v>1558</v>
      </c>
      <c r="H913" s="39" t="s">
        <v>1559</v>
      </c>
      <c r="I913" s="39" t="s">
        <v>125</v>
      </c>
      <c r="J913" s="39"/>
      <c r="K913" s="39" t="s">
        <v>126</v>
      </c>
      <c r="L913" s="39"/>
      <c r="M913" s="39" t="s">
        <v>126</v>
      </c>
      <c r="N913" s="39"/>
      <c r="O913" s="39" t="s">
        <v>126</v>
      </c>
      <c r="P913" s="39"/>
      <c r="Q913" s="39" t="s">
        <v>1367</v>
      </c>
      <c r="R913" s="39"/>
      <c r="S913" s="38">
        <f>(J913*'"Вес" ПИР'!$B$13+L913*'"Вес" ПИР'!$B$14+N913*'"Вес" ПИР'!$B$15+P913*'"Вес" ПИР'!$B$16+R913*'"Вес" ПИР'!$B$17)/100</f>
        <v>0</v>
      </c>
      <c r="T913" s="39" t="s">
        <v>135</v>
      </c>
      <c r="U913" s="39"/>
      <c r="V913" s="39" t="s">
        <v>135</v>
      </c>
      <c r="W913" s="39"/>
      <c r="X913" s="72">
        <f>(U913*'"Вес" ПИР'!$B$22+W913*'"Вес" ПИР'!$B$23)/100</f>
        <v>0</v>
      </c>
      <c r="Y913" s="39"/>
      <c r="Z913" s="39"/>
      <c r="AA913" s="39"/>
      <c r="AB913" s="39"/>
      <c r="AC913" s="39"/>
      <c r="AD913" s="39"/>
      <c r="AE913" s="39"/>
      <c r="AF913" s="39"/>
      <c r="AG913" s="38">
        <f>(Z913*'"Вес" ПИР'!$B$28+AB913*'"Вес" ПИР'!$B$29+AD913*'"Вес" ПИР'!$B$30+AF913*'"Вес" ПИР'!$B$31)/100</f>
        <v>0</v>
      </c>
      <c r="AH913" s="39"/>
      <c r="AI913" s="39"/>
      <c r="AJ913" s="39" t="s">
        <v>126</v>
      </c>
      <c r="AK913" s="39"/>
      <c r="AL913" s="39"/>
      <c r="AM913" s="39"/>
      <c r="AN913" s="39"/>
      <c r="AO913" s="39"/>
      <c r="AP913" s="39" t="s">
        <v>126</v>
      </c>
      <c r="AQ913" s="39"/>
      <c r="AR913" s="39" t="s">
        <v>126</v>
      </c>
      <c r="AS913" s="39"/>
      <c r="AT913" s="39" t="s">
        <v>126</v>
      </c>
      <c r="AU913" s="39"/>
      <c r="AV913" s="39"/>
      <c r="AW913" s="39"/>
      <c r="AX913" s="39"/>
      <c r="AY913" s="39"/>
      <c r="AZ913" s="39"/>
      <c r="BA913" s="39"/>
      <c r="BB913" s="72">
        <f>(AI913*'"Вес" ПИР'!$B$36+AK913*'"Вес" ПИР'!$B$37+AM913*'"Вес" ПИР'!$B$38+AO913*'"Вес" ПИР'!$B$39+AQ913*'"Вес" ПИР'!$B$40+AS913*'"Вес" ПИР'!$B$41+AU913*'"Вес" ПИР'!$B$42+AW913*'"Вес" ПИР'!$B$43+AY913*'"Вес" ПИР'!$B$44+BA913*'"Вес" ПИР'!$B$45)/100</f>
        <v>0</v>
      </c>
      <c r="BC913" s="39" t="s">
        <v>126</v>
      </c>
      <c r="BD913" s="39"/>
      <c r="BE913" s="39" t="s">
        <v>126</v>
      </c>
      <c r="BF913" s="57"/>
      <c r="BG913" s="72">
        <f>(BD913*'"Вес" ПИР'!$B$50+BF913*'"Вес" ПИР'!$B$51)/100</f>
        <v>0</v>
      </c>
      <c r="BH913" s="39"/>
      <c r="BI913" s="72">
        <v>0</v>
      </c>
      <c r="BJ913" s="39"/>
      <c r="BK913" s="58">
        <v>46266</v>
      </c>
      <c r="BL913" s="38">
        <f>(S913*'"Вес" ПИР'!$B$3+X913*'"Вес" ПИР'!$B$4+AG913*'"Вес" ПИР'!$B$5+BB913*'"Вес" ПИР'!$B$6+BG913*'"Вес" ПИР'!$B$7+BI913*'"Вес" ПИР'!$B$8)/100</f>
        <v>0</v>
      </c>
    </row>
    <row r="914" spans="1:64" ht="28">
      <c r="A914" s="54"/>
      <c r="B914" s="54">
        <v>2026</v>
      </c>
      <c r="C914" s="39" t="s">
        <v>120</v>
      </c>
      <c r="D914" s="39">
        <v>395046500</v>
      </c>
      <c r="E914" s="39" t="s">
        <v>1363</v>
      </c>
      <c r="F914" s="39" t="s">
        <v>1425</v>
      </c>
      <c r="G914" s="39" t="s">
        <v>1558</v>
      </c>
      <c r="H914" s="39" t="s">
        <v>1560</v>
      </c>
      <c r="I914" s="39" t="s">
        <v>125</v>
      </c>
      <c r="J914" s="39"/>
      <c r="K914" s="39" t="s">
        <v>126</v>
      </c>
      <c r="L914" s="39"/>
      <c r="M914" s="39" t="s">
        <v>126</v>
      </c>
      <c r="N914" s="39"/>
      <c r="O914" s="39" t="s">
        <v>126</v>
      </c>
      <c r="P914" s="39"/>
      <c r="Q914" s="39" t="s">
        <v>1367</v>
      </c>
      <c r="R914" s="39"/>
      <c r="S914" s="38">
        <f>(J914*'"Вес" ПИР'!$B$13+L914*'"Вес" ПИР'!$B$14+N914*'"Вес" ПИР'!$B$15+P914*'"Вес" ПИР'!$B$16+R914*'"Вес" ПИР'!$B$17)/100</f>
        <v>0</v>
      </c>
      <c r="T914" s="39" t="s">
        <v>135</v>
      </c>
      <c r="U914" s="39"/>
      <c r="V914" s="39" t="s">
        <v>135</v>
      </c>
      <c r="W914" s="39"/>
      <c r="X914" s="72">
        <f>(U914*'"Вес" ПИР'!$B$22+W914*'"Вес" ПИР'!$B$23)/100</f>
        <v>0</v>
      </c>
      <c r="Y914" s="39"/>
      <c r="Z914" s="39"/>
      <c r="AA914" s="39"/>
      <c r="AB914" s="39"/>
      <c r="AC914" s="39"/>
      <c r="AD914" s="39"/>
      <c r="AE914" s="39"/>
      <c r="AF914" s="39"/>
      <c r="AG914" s="38">
        <f>(Z914*'"Вес" ПИР'!$B$28+AB914*'"Вес" ПИР'!$B$29+AD914*'"Вес" ПИР'!$B$30+AF914*'"Вес" ПИР'!$B$31)/100</f>
        <v>0</v>
      </c>
      <c r="AH914" s="39"/>
      <c r="AI914" s="39"/>
      <c r="AJ914" s="39" t="s">
        <v>126</v>
      </c>
      <c r="AK914" s="39"/>
      <c r="AL914" s="39"/>
      <c r="AM914" s="39"/>
      <c r="AN914" s="39"/>
      <c r="AO914" s="39"/>
      <c r="AP914" s="39" t="s">
        <v>126</v>
      </c>
      <c r="AQ914" s="39"/>
      <c r="AR914" s="39" t="s">
        <v>126</v>
      </c>
      <c r="AS914" s="39"/>
      <c r="AT914" s="39" t="s">
        <v>126</v>
      </c>
      <c r="AU914" s="39"/>
      <c r="AV914" s="39"/>
      <c r="AW914" s="39"/>
      <c r="AX914" s="39"/>
      <c r="AY914" s="39"/>
      <c r="AZ914" s="39"/>
      <c r="BA914" s="39"/>
      <c r="BB914" s="72">
        <f>(AI914*'"Вес" ПИР'!$B$36+AK914*'"Вес" ПИР'!$B$37+AM914*'"Вес" ПИР'!$B$38+AO914*'"Вес" ПИР'!$B$39+AQ914*'"Вес" ПИР'!$B$40+AS914*'"Вес" ПИР'!$B$41+AU914*'"Вес" ПИР'!$B$42+AW914*'"Вес" ПИР'!$B$43+AY914*'"Вес" ПИР'!$B$44+BA914*'"Вес" ПИР'!$B$45)/100</f>
        <v>0</v>
      </c>
      <c r="BC914" s="39" t="s">
        <v>126</v>
      </c>
      <c r="BD914" s="39"/>
      <c r="BE914" s="39" t="s">
        <v>126</v>
      </c>
      <c r="BF914" s="57"/>
      <c r="BG914" s="72">
        <f>(BD914*'"Вес" ПИР'!$B$50+BF914*'"Вес" ПИР'!$B$51)/100</f>
        <v>0</v>
      </c>
      <c r="BH914" s="39"/>
      <c r="BI914" s="72">
        <v>0</v>
      </c>
      <c r="BJ914" s="39"/>
      <c r="BK914" s="58">
        <v>46266</v>
      </c>
      <c r="BL914" s="38">
        <f>(S914*'"Вес" ПИР'!$B$3+X914*'"Вес" ПИР'!$B$4+AG914*'"Вес" ПИР'!$B$5+BB914*'"Вес" ПИР'!$B$6+BG914*'"Вес" ПИР'!$B$7+BI914*'"Вес" ПИР'!$B$8)/100</f>
        <v>0</v>
      </c>
    </row>
    <row r="915" spans="1:64" ht="28">
      <c r="A915" s="54"/>
      <c r="B915" s="54">
        <v>2026</v>
      </c>
      <c r="C915" s="39" t="s">
        <v>120</v>
      </c>
      <c r="D915" s="39">
        <v>395265100</v>
      </c>
      <c r="E915" s="39" t="s">
        <v>1363</v>
      </c>
      <c r="F915" s="39" t="s">
        <v>1430</v>
      </c>
      <c r="G915" s="39" t="s">
        <v>1561</v>
      </c>
      <c r="H915" s="39" t="s">
        <v>1562</v>
      </c>
      <c r="I915" s="39" t="s">
        <v>125</v>
      </c>
      <c r="J915" s="39"/>
      <c r="K915" s="39" t="s">
        <v>126</v>
      </c>
      <c r="L915" s="39"/>
      <c r="M915" s="39" t="s">
        <v>126</v>
      </c>
      <c r="N915" s="39"/>
      <c r="O915" s="39" t="s">
        <v>126</v>
      </c>
      <c r="P915" s="39"/>
      <c r="Q915" s="39" t="s">
        <v>1367</v>
      </c>
      <c r="R915" s="39"/>
      <c r="S915" s="38">
        <f>(J915*'"Вес" ПИР'!$B$13+L915*'"Вес" ПИР'!$B$14+N915*'"Вес" ПИР'!$B$15+P915*'"Вес" ПИР'!$B$16+R915*'"Вес" ПИР'!$B$17)/100</f>
        <v>0</v>
      </c>
      <c r="T915" s="39" t="s">
        <v>135</v>
      </c>
      <c r="U915" s="39"/>
      <c r="V915" s="39" t="s">
        <v>135</v>
      </c>
      <c r="W915" s="39"/>
      <c r="X915" s="72">
        <f>(U915*'"Вес" ПИР'!$B$22+W915*'"Вес" ПИР'!$B$23)/100</f>
        <v>0</v>
      </c>
      <c r="Y915" s="39"/>
      <c r="Z915" s="39"/>
      <c r="AA915" s="39"/>
      <c r="AB915" s="39"/>
      <c r="AC915" s="39"/>
      <c r="AD915" s="39"/>
      <c r="AE915" s="39"/>
      <c r="AF915" s="39"/>
      <c r="AG915" s="38">
        <f>(Z915*'"Вес" ПИР'!$B$28+AB915*'"Вес" ПИР'!$B$29+AD915*'"Вес" ПИР'!$B$30+AF915*'"Вес" ПИР'!$B$31)/100</f>
        <v>0</v>
      </c>
      <c r="AH915" s="39"/>
      <c r="AI915" s="39"/>
      <c r="AJ915" s="39" t="s">
        <v>126</v>
      </c>
      <c r="AK915" s="39"/>
      <c r="AL915" s="39"/>
      <c r="AM915" s="39"/>
      <c r="AN915" s="39"/>
      <c r="AO915" s="39"/>
      <c r="AP915" s="39" t="s">
        <v>126</v>
      </c>
      <c r="AQ915" s="39"/>
      <c r="AR915" s="39" t="s">
        <v>126</v>
      </c>
      <c r="AS915" s="39"/>
      <c r="AT915" s="39" t="s">
        <v>126</v>
      </c>
      <c r="AU915" s="39"/>
      <c r="AV915" s="39"/>
      <c r="AW915" s="39"/>
      <c r="AX915" s="39"/>
      <c r="AY915" s="39"/>
      <c r="AZ915" s="39"/>
      <c r="BA915" s="39"/>
      <c r="BB915" s="72">
        <f>(AI915*'"Вес" ПИР'!$B$36+AK915*'"Вес" ПИР'!$B$37+AM915*'"Вес" ПИР'!$B$38+AO915*'"Вес" ПИР'!$B$39+AQ915*'"Вес" ПИР'!$B$40+AS915*'"Вес" ПИР'!$B$41+AU915*'"Вес" ПИР'!$B$42+AW915*'"Вес" ПИР'!$B$43+AY915*'"Вес" ПИР'!$B$44+BA915*'"Вес" ПИР'!$B$45)/100</f>
        <v>0</v>
      </c>
      <c r="BC915" s="39" t="s">
        <v>126</v>
      </c>
      <c r="BD915" s="39"/>
      <c r="BE915" s="39" t="s">
        <v>126</v>
      </c>
      <c r="BF915" s="57"/>
      <c r="BG915" s="72">
        <f>(BD915*'"Вес" ПИР'!$B$50+BF915*'"Вес" ПИР'!$B$51)/100</f>
        <v>0</v>
      </c>
      <c r="BH915" s="39"/>
      <c r="BI915" s="72">
        <v>0</v>
      </c>
      <c r="BJ915" s="39"/>
      <c r="BK915" s="58">
        <v>46266</v>
      </c>
      <c r="BL915" s="38">
        <f>(S915*'"Вес" ПИР'!$B$3+X915*'"Вес" ПИР'!$B$4+AG915*'"Вес" ПИР'!$B$5+BB915*'"Вес" ПИР'!$B$6+BG915*'"Вес" ПИР'!$B$7+BI915*'"Вес" ПИР'!$B$8)/100</f>
        <v>0</v>
      </c>
    </row>
    <row r="916" spans="1:64" ht="28">
      <c r="A916" s="54"/>
      <c r="B916" s="54">
        <v>2026</v>
      </c>
      <c r="C916" s="39" t="s">
        <v>120</v>
      </c>
      <c r="D916" s="39">
        <v>395281100</v>
      </c>
      <c r="E916" s="39" t="s">
        <v>1363</v>
      </c>
      <c r="F916" s="39" t="s">
        <v>1430</v>
      </c>
      <c r="G916" s="39" t="s">
        <v>1546</v>
      </c>
      <c r="H916" s="39" t="s">
        <v>1563</v>
      </c>
      <c r="I916" s="39" t="s">
        <v>125</v>
      </c>
      <c r="J916" s="39"/>
      <c r="K916" s="39" t="s">
        <v>126</v>
      </c>
      <c r="L916" s="39"/>
      <c r="M916" s="39" t="s">
        <v>126</v>
      </c>
      <c r="N916" s="39"/>
      <c r="O916" s="39" t="s">
        <v>126</v>
      </c>
      <c r="P916" s="39"/>
      <c r="Q916" s="39" t="s">
        <v>1367</v>
      </c>
      <c r="R916" s="39"/>
      <c r="S916" s="38">
        <f>(J916*'"Вес" ПИР'!$B$13+L916*'"Вес" ПИР'!$B$14+N916*'"Вес" ПИР'!$B$15+P916*'"Вес" ПИР'!$B$16+R916*'"Вес" ПИР'!$B$17)/100</f>
        <v>0</v>
      </c>
      <c r="T916" s="39" t="s">
        <v>135</v>
      </c>
      <c r="U916" s="39"/>
      <c r="V916" s="39" t="s">
        <v>135</v>
      </c>
      <c r="W916" s="39"/>
      <c r="X916" s="72">
        <f>(U916*'"Вес" ПИР'!$B$22+W916*'"Вес" ПИР'!$B$23)/100</f>
        <v>0</v>
      </c>
      <c r="Y916" s="39"/>
      <c r="Z916" s="39"/>
      <c r="AA916" s="39"/>
      <c r="AB916" s="39"/>
      <c r="AC916" s="39"/>
      <c r="AD916" s="39"/>
      <c r="AE916" s="39"/>
      <c r="AF916" s="39"/>
      <c r="AG916" s="38">
        <f>(Z916*'"Вес" ПИР'!$B$28+AB916*'"Вес" ПИР'!$B$29+AD916*'"Вес" ПИР'!$B$30+AF916*'"Вес" ПИР'!$B$31)/100</f>
        <v>0</v>
      </c>
      <c r="AH916" s="39"/>
      <c r="AI916" s="39"/>
      <c r="AJ916" s="39" t="s">
        <v>126</v>
      </c>
      <c r="AK916" s="39"/>
      <c r="AL916" s="39"/>
      <c r="AM916" s="39"/>
      <c r="AN916" s="39"/>
      <c r="AO916" s="39"/>
      <c r="AP916" s="39" t="s">
        <v>126</v>
      </c>
      <c r="AQ916" s="39"/>
      <c r="AR916" s="39" t="s">
        <v>126</v>
      </c>
      <c r="AS916" s="39"/>
      <c r="AT916" s="39" t="s">
        <v>126</v>
      </c>
      <c r="AU916" s="39"/>
      <c r="AV916" s="39"/>
      <c r="AW916" s="39"/>
      <c r="AX916" s="39"/>
      <c r="AY916" s="39"/>
      <c r="AZ916" s="39"/>
      <c r="BA916" s="39"/>
      <c r="BB916" s="72">
        <f>(AI916*'"Вес" ПИР'!$B$36+AK916*'"Вес" ПИР'!$B$37+AM916*'"Вес" ПИР'!$B$38+AO916*'"Вес" ПИР'!$B$39+AQ916*'"Вес" ПИР'!$B$40+AS916*'"Вес" ПИР'!$B$41+AU916*'"Вес" ПИР'!$B$42+AW916*'"Вес" ПИР'!$B$43+AY916*'"Вес" ПИР'!$B$44+BA916*'"Вес" ПИР'!$B$45)/100</f>
        <v>0</v>
      </c>
      <c r="BC916" s="39" t="s">
        <v>126</v>
      </c>
      <c r="BD916" s="39"/>
      <c r="BE916" s="39" t="s">
        <v>126</v>
      </c>
      <c r="BF916" s="57"/>
      <c r="BG916" s="72">
        <f>(BD916*'"Вес" ПИР'!$B$50+BF916*'"Вес" ПИР'!$B$51)/100</f>
        <v>0</v>
      </c>
      <c r="BH916" s="39"/>
      <c r="BI916" s="72">
        <v>0</v>
      </c>
      <c r="BJ916" s="39"/>
      <c r="BK916" s="58">
        <v>46266</v>
      </c>
      <c r="BL916" s="38">
        <f>(S916*'"Вес" ПИР'!$B$3+X916*'"Вес" ПИР'!$B$4+AG916*'"Вес" ПИР'!$B$5+BB916*'"Вес" ПИР'!$B$6+BG916*'"Вес" ПИР'!$B$7+BI916*'"Вес" ПИР'!$B$8)/100</f>
        <v>0</v>
      </c>
    </row>
    <row r="917" spans="1:64" ht="28">
      <c r="A917" s="54"/>
      <c r="B917" s="54">
        <v>2026</v>
      </c>
      <c r="C917" s="39" t="s">
        <v>120</v>
      </c>
      <c r="D917" s="39">
        <v>395833100</v>
      </c>
      <c r="E917" s="39" t="s">
        <v>1363</v>
      </c>
      <c r="F917" s="39" t="s">
        <v>1564</v>
      </c>
      <c r="G917" s="39"/>
      <c r="H917" s="39" t="s">
        <v>1565</v>
      </c>
      <c r="I917" s="39" t="s">
        <v>125</v>
      </c>
      <c r="J917" s="39"/>
      <c r="K917" s="39" t="s">
        <v>126</v>
      </c>
      <c r="L917" s="39"/>
      <c r="M917" s="39" t="s">
        <v>126</v>
      </c>
      <c r="N917" s="39"/>
      <c r="O917" s="39" t="s">
        <v>126</v>
      </c>
      <c r="P917" s="39"/>
      <c r="Q917" s="39" t="s">
        <v>1367</v>
      </c>
      <c r="R917" s="39"/>
      <c r="S917" s="38">
        <f>(J917*'"Вес" ПИР'!$B$13+L917*'"Вес" ПИР'!$B$14+N917*'"Вес" ПИР'!$B$15+P917*'"Вес" ПИР'!$B$16+R917*'"Вес" ПИР'!$B$17)/100</f>
        <v>0</v>
      </c>
      <c r="T917" s="39" t="s">
        <v>135</v>
      </c>
      <c r="U917" s="39"/>
      <c r="V917" s="39" t="s">
        <v>135</v>
      </c>
      <c r="W917" s="39"/>
      <c r="X917" s="72">
        <f>(U917*'"Вес" ПИР'!$B$22+W917*'"Вес" ПИР'!$B$23)/100</f>
        <v>0</v>
      </c>
      <c r="Y917" s="39"/>
      <c r="Z917" s="39"/>
      <c r="AA917" s="39"/>
      <c r="AB917" s="39"/>
      <c r="AC917" s="39"/>
      <c r="AD917" s="39"/>
      <c r="AE917" s="39"/>
      <c r="AF917" s="39"/>
      <c r="AG917" s="38">
        <f>(Z917*'"Вес" ПИР'!$B$28+AB917*'"Вес" ПИР'!$B$29+AD917*'"Вес" ПИР'!$B$30+AF917*'"Вес" ПИР'!$B$31)/100</f>
        <v>0</v>
      </c>
      <c r="AH917" s="39"/>
      <c r="AI917" s="39"/>
      <c r="AJ917" s="39" t="s">
        <v>126</v>
      </c>
      <c r="AK917" s="39"/>
      <c r="AL917" s="39"/>
      <c r="AM917" s="39"/>
      <c r="AN917" s="39"/>
      <c r="AO917" s="39"/>
      <c r="AP917" s="39" t="s">
        <v>126</v>
      </c>
      <c r="AQ917" s="39"/>
      <c r="AR917" s="39" t="s">
        <v>126</v>
      </c>
      <c r="AS917" s="39"/>
      <c r="AT917" s="39" t="s">
        <v>126</v>
      </c>
      <c r="AU917" s="39"/>
      <c r="AV917" s="39"/>
      <c r="AW917" s="39"/>
      <c r="AX917" s="39"/>
      <c r="AY917" s="39"/>
      <c r="AZ917" s="39"/>
      <c r="BA917" s="39"/>
      <c r="BB917" s="72">
        <f>(AI917*'"Вес" ПИР'!$B$36+AK917*'"Вес" ПИР'!$B$37+AM917*'"Вес" ПИР'!$B$38+AO917*'"Вес" ПИР'!$B$39+AQ917*'"Вес" ПИР'!$B$40+AS917*'"Вес" ПИР'!$B$41+AU917*'"Вес" ПИР'!$B$42+AW917*'"Вес" ПИР'!$B$43+AY917*'"Вес" ПИР'!$B$44+BA917*'"Вес" ПИР'!$B$45)/100</f>
        <v>0</v>
      </c>
      <c r="BC917" s="39" t="s">
        <v>126</v>
      </c>
      <c r="BD917" s="39"/>
      <c r="BE917" s="39" t="s">
        <v>126</v>
      </c>
      <c r="BF917" s="57"/>
      <c r="BG917" s="72">
        <f>(BD917*'"Вес" ПИР'!$B$50+BF917*'"Вес" ПИР'!$B$51)/100</f>
        <v>0</v>
      </c>
      <c r="BH917" s="39"/>
      <c r="BI917" s="72">
        <v>0</v>
      </c>
      <c r="BJ917" s="39"/>
      <c r="BK917" s="58">
        <v>46266</v>
      </c>
      <c r="BL917" s="38">
        <f>(S917*'"Вес" ПИР'!$B$3+X917*'"Вес" ПИР'!$B$4+AG917*'"Вес" ПИР'!$B$5+BB917*'"Вес" ПИР'!$B$6+BG917*'"Вес" ПИР'!$B$7+BI917*'"Вес" ПИР'!$B$8)/100</f>
        <v>0</v>
      </c>
    </row>
    <row r="918" spans="1:64" ht="28">
      <c r="A918" s="54"/>
      <c r="B918" s="54">
        <v>2026</v>
      </c>
      <c r="C918" s="39" t="s">
        <v>120</v>
      </c>
      <c r="D918" s="39">
        <v>395849100</v>
      </c>
      <c r="E918" s="39" t="s">
        <v>1363</v>
      </c>
      <c r="F918" s="39" t="s">
        <v>1564</v>
      </c>
      <c r="G918" s="39"/>
      <c r="H918" s="39" t="s">
        <v>1566</v>
      </c>
      <c r="I918" s="39" t="s">
        <v>125</v>
      </c>
      <c r="J918" s="39"/>
      <c r="K918" s="39" t="s">
        <v>126</v>
      </c>
      <c r="L918" s="39"/>
      <c r="M918" s="39" t="s">
        <v>126</v>
      </c>
      <c r="N918" s="39"/>
      <c r="O918" s="39" t="s">
        <v>126</v>
      </c>
      <c r="P918" s="39"/>
      <c r="Q918" s="39" t="s">
        <v>1367</v>
      </c>
      <c r="R918" s="39"/>
      <c r="S918" s="38">
        <f>(J918*'"Вес" ПИР'!$B$13+L918*'"Вес" ПИР'!$B$14+N918*'"Вес" ПИР'!$B$15+P918*'"Вес" ПИР'!$B$16+R918*'"Вес" ПИР'!$B$17)/100</f>
        <v>0</v>
      </c>
      <c r="T918" s="39" t="s">
        <v>135</v>
      </c>
      <c r="U918" s="39"/>
      <c r="V918" s="39" t="s">
        <v>135</v>
      </c>
      <c r="W918" s="39"/>
      <c r="X918" s="72">
        <f>(U918*'"Вес" ПИР'!$B$22+W918*'"Вес" ПИР'!$B$23)/100</f>
        <v>0</v>
      </c>
      <c r="Y918" s="39"/>
      <c r="Z918" s="39"/>
      <c r="AA918" s="39"/>
      <c r="AB918" s="39"/>
      <c r="AC918" s="39"/>
      <c r="AD918" s="39"/>
      <c r="AE918" s="39"/>
      <c r="AF918" s="39"/>
      <c r="AG918" s="38">
        <f>(Z918*'"Вес" ПИР'!$B$28+AB918*'"Вес" ПИР'!$B$29+AD918*'"Вес" ПИР'!$B$30+AF918*'"Вес" ПИР'!$B$31)/100</f>
        <v>0</v>
      </c>
      <c r="AH918" s="39"/>
      <c r="AI918" s="39"/>
      <c r="AJ918" s="39" t="s">
        <v>126</v>
      </c>
      <c r="AK918" s="39"/>
      <c r="AL918" s="39"/>
      <c r="AM918" s="39"/>
      <c r="AN918" s="39"/>
      <c r="AO918" s="39"/>
      <c r="AP918" s="39" t="s">
        <v>126</v>
      </c>
      <c r="AQ918" s="39"/>
      <c r="AR918" s="39" t="s">
        <v>126</v>
      </c>
      <c r="AS918" s="39"/>
      <c r="AT918" s="39" t="s">
        <v>126</v>
      </c>
      <c r="AU918" s="39"/>
      <c r="AV918" s="39"/>
      <c r="AW918" s="39"/>
      <c r="AX918" s="39"/>
      <c r="AY918" s="39"/>
      <c r="AZ918" s="39"/>
      <c r="BA918" s="39"/>
      <c r="BB918" s="72">
        <f>(AI918*'"Вес" ПИР'!$B$36+AK918*'"Вес" ПИР'!$B$37+AM918*'"Вес" ПИР'!$B$38+AO918*'"Вес" ПИР'!$B$39+AQ918*'"Вес" ПИР'!$B$40+AS918*'"Вес" ПИР'!$B$41+AU918*'"Вес" ПИР'!$B$42+AW918*'"Вес" ПИР'!$B$43+AY918*'"Вес" ПИР'!$B$44+BA918*'"Вес" ПИР'!$B$45)/100</f>
        <v>0</v>
      </c>
      <c r="BC918" s="39" t="s">
        <v>126</v>
      </c>
      <c r="BD918" s="39"/>
      <c r="BE918" s="39" t="s">
        <v>126</v>
      </c>
      <c r="BF918" s="57"/>
      <c r="BG918" s="72">
        <f>(BD918*'"Вес" ПИР'!$B$50+BF918*'"Вес" ПИР'!$B$51)/100</f>
        <v>0</v>
      </c>
      <c r="BH918" s="39"/>
      <c r="BI918" s="72">
        <v>0</v>
      </c>
      <c r="BJ918" s="39"/>
      <c r="BK918" s="58">
        <v>46266</v>
      </c>
      <c r="BL918" s="38">
        <f>(S918*'"Вес" ПИР'!$B$3+X918*'"Вес" ПИР'!$B$4+AG918*'"Вес" ПИР'!$B$5+BB918*'"Вес" ПИР'!$B$6+BG918*'"Вес" ПИР'!$B$7+BI918*'"Вес" ПИР'!$B$8)/100</f>
        <v>0</v>
      </c>
    </row>
    <row r="919" spans="1:64" ht="28">
      <c r="A919" s="54"/>
      <c r="B919" s="54">
        <v>2026</v>
      </c>
      <c r="C919" s="39" t="s">
        <v>120</v>
      </c>
      <c r="D919" s="39">
        <v>395851100</v>
      </c>
      <c r="E919" s="39" t="s">
        <v>1363</v>
      </c>
      <c r="F919" s="39" t="s">
        <v>1564</v>
      </c>
      <c r="G919" s="39" t="s">
        <v>1567</v>
      </c>
      <c r="H919" s="39" t="s">
        <v>284</v>
      </c>
      <c r="I919" s="39" t="s">
        <v>125</v>
      </c>
      <c r="J919" s="39"/>
      <c r="K919" s="39" t="s">
        <v>126</v>
      </c>
      <c r="L919" s="39"/>
      <c r="M919" s="39" t="s">
        <v>126</v>
      </c>
      <c r="N919" s="39"/>
      <c r="O919" s="39" t="s">
        <v>126</v>
      </c>
      <c r="P919" s="39"/>
      <c r="Q919" s="39" t="s">
        <v>1367</v>
      </c>
      <c r="R919" s="39"/>
      <c r="S919" s="38">
        <f>(J919*'"Вес" ПИР'!$B$13+L919*'"Вес" ПИР'!$B$14+N919*'"Вес" ПИР'!$B$15+P919*'"Вес" ПИР'!$B$16+R919*'"Вес" ПИР'!$B$17)/100</f>
        <v>0</v>
      </c>
      <c r="T919" s="39" t="s">
        <v>135</v>
      </c>
      <c r="U919" s="39"/>
      <c r="V919" s="39" t="s">
        <v>135</v>
      </c>
      <c r="W919" s="39"/>
      <c r="X919" s="72">
        <f>(U919*'"Вес" ПИР'!$B$22+W919*'"Вес" ПИР'!$B$23)/100</f>
        <v>0</v>
      </c>
      <c r="Y919" s="39"/>
      <c r="Z919" s="39"/>
      <c r="AA919" s="39"/>
      <c r="AB919" s="39"/>
      <c r="AC919" s="39"/>
      <c r="AD919" s="39"/>
      <c r="AE919" s="39"/>
      <c r="AF919" s="39"/>
      <c r="AG919" s="38">
        <f>(Z919*'"Вес" ПИР'!$B$28+AB919*'"Вес" ПИР'!$B$29+AD919*'"Вес" ПИР'!$B$30+AF919*'"Вес" ПИР'!$B$31)/100</f>
        <v>0</v>
      </c>
      <c r="AH919" s="39"/>
      <c r="AI919" s="39"/>
      <c r="AJ919" s="39" t="s">
        <v>126</v>
      </c>
      <c r="AK919" s="39"/>
      <c r="AL919" s="39"/>
      <c r="AM919" s="39"/>
      <c r="AN919" s="39"/>
      <c r="AO919" s="39"/>
      <c r="AP919" s="39" t="s">
        <v>126</v>
      </c>
      <c r="AQ919" s="39"/>
      <c r="AR919" s="39" t="s">
        <v>126</v>
      </c>
      <c r="AS919" s="39"/>
      <c r="AT919" s="39" t="s">
        <v>126</v>
      </c>
      <c r="AU919" s="39"/>
      <c r="AV919" s="39"/>
      <c r="AW919" s="39"/>
      <c r="AX919" s="39"/>
      <c r="AY919" s="39"/>
      <c r="AZ919" s="39"/>
      <c r="BA919" s="39"/>
      <c r="BB919" s="72">
        <f>(AI919*'"Вес" ПИР'!$B$36+AK919*'"Вес" ПИР'!$B$37+AM919*'"Вес" ПИР'!$B$38+AO919*'"Вес" ПИР'!$B$39+AQ919*'"Вес" ПИР'!$B$40+AS919*'"Вес" ПИР'!$B$41+AU919*'"Вес" ПИР'!$B$42+AW919*'"Вес" ПИР'!$B$43+AY919*'"Вес" ПИР'!$B$44+BA919*'"Вес" ПИР'!$B$45)/100</f>
        <v>0</v>
      </c>
      <c r="BC919" s="39" t="s">
        <v>126</v>
      </c>
      <c r="BD919" s="39"/>
      <c r="BE919" s="39" t="s">
        <v>126</v>
      </c>
      <c r="BF919" s="57"/>
      <c r="BG919" s="72">
        <f>(BD919*'"Вес" ПИР'!$B$50+BF919*'"Вес" ПИР'!$B$51)/100</f>
        <v>0</v>
      </c>
      <c r="BH919" s="39"/>
      <c r="BI919" s="72">
        <v>0</v>
      </c>
      <c r="BJ919" s="39"/>
      <c r="BK919" s="58">
        <v>46266</v>
      </c>
      <c r="BL919" s="38">
        <f>(S919*'"Вес" ПИР'!$B$3+X919*'"Вес" ПИР'!$B$4+AG919*'"Вес" ПИР'!$B$5+BB919*'"Вес" ПИР'!$B$6+BG919*'"Вес" ПИР'!$B$7+BI919*'"Вес" ПИР'!$B$8)/100</f>
        <v>0</v>
      </c>
    </row>
    <row r="920" spans="1:64" ht="28">
      <c r="A920" s="54"/>
      <c r="B920" s="54">
        <v>2026</v>
      </c>
      <c r="C920" s="39" t="s">
        <v>120</v>
      </c>
      <c r="D920" s="39">
        <v>396653100</v>
      </c>
      <c r="E920" s="39" t="s">
        <v>1363</v>
      </c>
      <c r="F920" s="39" t="s">
        <v>1530</v>
      </c>
      <c r="G920" s="39" t="s">
        <v>1568</v>
      </c>
      <c r="H920" s="39" t="s">
        <v>1569</v>
      </c>
      <c r="I920" s="39" t="s">
        <v>125</v>
      </c>
      <c r="J920" s="39"/>
      <c r="K920" s="39" t="s">
        <v>126</v>
      </c>
      <c r="L920" s="39"/>
      <c r="M920" s="39" t="s">
        <v>126</v>
      </c>
      <c r="N920" s="39"/>
      <c r="O920" s="39" t="s">
        <v>126</v>
      </c>
      <c r="P920" s="39"/>
      <c r="Q920" s="39" t="s">
        <v>1367</v>
      </c>
      <c r="R920" s="39"/>
      <c r="S920" s="38">
        <f>(J920*'"Вес" ПИР'!$B$13+L920*'"Вес" ПИР'!$B$14+N920*'"Вес" ПИР'!$B$15+P920*'"Вес" ПИР'!$B$16+R920*'"Вес" ПИР'!$B$17)/100</f>
        <v>0</v>
      </c>
      <c r="T920" s="39" t="s">
        <v>135</v>
      </c>
      <c r="U920" s="39"/>
      <c r="V920" s="39" t="s">
        <v>135</v>
      </c>
      <c r="W920" s="39"/>
      <c r="X920" s="72">
        <f>(U920*'"Вес" ПИР'!$B$22+W920*'"Вес" ПИР'!$B$23)/100</f>
        <v>0</v>
      </c>
      <c r="Y920" s="39"/>
      <c r="Z920" s="39"/>
      <c r="AA920" s="39"/>
      <c r="AB920" s="39"/>
      <c r="AC920" s="39"/>
      <c r="AD920" s="39"/>
      <c r="AE920" s="39"/>
      <c r="AF920" s="39"/>
      <c r="AG920" s="38">
        <f>(Z920*'"Вес" ПИР'!$B$28+AB920*'"Вес" ПИР'!$B$29+AD920*'"Вес" ПИР'!$B$30+AF920*'"Вес" ПИР'!$B$31)/100</f>
        <v>0</v>
      </c>
      <c r="AH920" s="39"/>
      <c r="AI920" s="39"/>
      <c r="AJ920" s="39" t="s">
        <v>126</v>
      </c>
      <c r="AK920" s="39"/>
      <c r="AL920" s="39"/>
      <c r="AM920" s="39"/>
      <c r="AN920" s="39"/>
      <c r="AO920" s="39"/>
      <c r="AP920" s="39" t="s">
        <v>126</v>
      </c>
      <c r="AQ920" s="39"/>
      <c r="AR920" s="39" t="s">
        <v>126</v>
      </c>
      <c r="AS920" s="39"/>
      <c r="AT920" s="39" t="s">
        <v>126</v>
      </c>
      <c r="AU920" s="39"/>
      <c r="AV920" s="39"/>
      <c r="AW920" s="39"/>
      <c r="AX920" s="39"/>
      <c r="AY920" s="39"/>
      <c r="AZ920" s="39"/>
      <c r="BA920" s="39"/>
      <c r="BB920" s="72">
        <f>(AI920*'"Вес" ПИР'!$B$36+AK920*'"Вес" ПИР'!$B$37+AM920*'"Вес" ПИР'!$B$38+AO920*'"Вес" ПИР'!$B$39+AQ920*'"Вес" ПИР'!$B$40+AS920*'"Вес" ПИР'!$B$41+AU920*'"Вес" ПИР'!$B$42+AW920*'"Вес" ПИР'!$B$43+AY920*'"Вес" ПИР'!$B$44+BA920*'"Вес" ПИР'!$B$45)/100</f>
        <v>0</v>
      </c>
      <c r="BC920" s="39" t="s">
        <v>126</v>
      </c>
      <c r="BD920" s="39"/>
      <c r="BE920" s="39" t="s">
        <v>126</v>
      </c>
      <c r="BF920" s="57"/>
      <c r="BG920" s="72">
        <f>(BD920*'"Вес" ПИР'!$B$50+BF920*'"Вес" ПИР'!$B$51)/100</f>
        <v>0</v>
      </c>
      <c r="BH920" s="39"/>
      <c r="BI920" s="72">
        <v>0</v>
      </c>
      <c r="BJ920" s="39"/>
      <c r="BK920" s="58">
        <v>46266</v>
      </c>
      <c r="BL920" s="38">
        <f>(S920*'"Вес" ПИР'!$B$3+X920*'"Вес" ПИР'!$B$4+AG920*'"Вес" ПИР'!$B$5+BB920*'"Вес" ПИР'!$B$6+BG920*'"Вес" ПИР'!$B$7+BI920*'"Вес" ПИР'!$B$8)/100</f>
        <v>0</v>
      </c>
    </row>
    <row r="921" spans="1:64" ht="28">
      <c r="A921" s="54"/>
      <c r="B921" s="54">
        <v>2026</v>
      </c>
      <c r="C921" s="39" t="s">
        <v>120</v>
      </c>
      <c r="D921" s="39">
        <v>395830300</v>
      </c>
      <c r="E921" s="39" t="s">
        <v>1363</v>
      </c>
      <c r="F921" s="39" t="s">
        <v>1564</v>
      </c>
      <c r="G921" s="39" t="s">
        <v>1570</v>
      </c>
      <c r="H921" s="39" t="s">
        <v>243</v>
      </c>
      <c r="I921" s="39" t="s">
        <v>125</v>
      </c>
      <c r="J921" s="39"/>
      <c r="K921" s="39" t="s">
        <v>126</v>
      </c>
      <c r="L921" s="39"/>
      <c r="M921" s="39" t="s">
        <v>126</v>
      </c>
      <c r="N921" s="39"/>
      <c r="O921" s="39" t="s">
        <v>126</v>
      </c>
      <c r="P921" s="39"/>
      <c r="Q921" s="39" t="s">
        <v>1367</v>
      </c>
      <c r="R921" s="39"/>
      <c r="S921" s="38">
        <f>(J921*'"Вес" ПИР'!$B$13+L921*'"Вес" ПИР'!$B$14+N921*'"Вес" ПИР'!$B$15+P921*'"Вес" ПИР'!$B$16+R921*'"Вес" ПИР'!$B$17)/100</f>
        <v>0</v>
      </c>
      <c r="T921" s="39" t="s">
        <v>135</v>
      </c>
      <c r="U921" s="39"/>
      <c r="V921" s="39" t="s">
        <v>135</v>
      </c>
      <c r="W921" s="39"/>
      <c r="X921" s="72">
        <f>(U921*'"Вес" ПИР'!$B$22+W921*'"Вес" ПИР'!$B$23)/100</f>
        <v>0</v>
      </c>
      <c r="Y921" s="39"/>
      <c r="Z921" s="39"/>
      <c r="AA921" s="39"/>
      <c r="AB921" s="39"/>
      <c r="AC921" s="39"/>
      <c r="AD921" s="39"/>
      <c r="AE921" s="39"/>
      <c r="AF921" s="39"/>
      <c r="AG921" s="38">
        <f>(Z921*'"Вес" ПИР'!$B$28+AB921*'"Вес" ПИР'!$B$29+AD921*'"Вес" ПИР'!$B$30+AF921*'"Вес" ПИР'!$B$31)/100</f>
        <v>0</v>
      </c>
      <c r="AH921" s="39"/>
      <c r="AI921" s="39"/>
      <c r="AJ921" s="39" t="s">
        <v>126</v>
      </c>
      <c r="AK921" s="39"/>
      <c r="AL921" s="39"/>
      <c r="AM921" s="39"/>
      <c r="AN921" s="39"/>
      <c r="AO921" s="39"/>
      <c r="AP921" s="39" t="s">
        <v>126</v>
      </c>
      <c r="AQ921" s="39"/>
      <c r="AR921" s="39" t="s">
        <v>126</v>
      </c>
      <c r="AS921" s="39"/>
      <c r="AT921" s="39" t="s">
        <v>126</v>
      </c>
      <c r="AU921" s="39"/>
      <c r="AV921" s="39"/>
      <c r="AW921" s="39"/>
      <c r="AX921" s="39"/>
      <c r="AY921" s="39"/>
      <c r="AZ921" s="39"/>
      <c r="BA921" s="39"/>
      <c r="BB921" s="72">
        <f>(AI921*'"Вес" ПИР'!$B$36+AK921*'"Вес" ПИР'!$B$37+AM921*'"Вес" ПИР'!$B$38+AO921*'"Вес" ПИР'!$B$39+AQ921*'"Вес" ПИР'!$B$40+AS921*'"Вес" ПИР'!$B$41+AU921*'"Вес" ПИР'!$B$42+AW921*'"Вес" ПИР'!$B$43+AY921*'"Вес" ПИР'!$B$44+BA921*'"Вес" ПИР'!$B$45)/100</f>
        <v>0</v>
      </c>
      <c r="BC921" s="39" t="s">
        <v>126</v>
      </c>
      <c r="BD921" s="39"/>
      <c r="BE921" s="39" t="s">
        <v>126</v>
      </c>
      <c r="BF921" s="57"/>
      <c r="BG921" s="72">
        <f>(BD921*'"Вес" ПИР'!$B$50+BF921*'"Вес" ПИР'!$B$51)/100</f>
        <v>0</v>
      </c>
      <c r="BH921" s="39"/>
      <c r="BI921" s="72">
        <v>0</v>
      </c>
      <c r="BJ921" s="39"/>
      <c r="BK921" s="58">
        <v>46266</v>
      </c>
      <c r="BL921" s="38">
        <f>(S921*'"Вес" ПИР'!$B$3+X921*'"Вес" ПИР'!$B$4+AG921*'"Вес" ПИР'!$B$5+BB921*'"Вес" ПИР'!$B$6+BG921*'"Вес" ПИР'!$B$7+BI921*'"Вес" ПИР'!$B$8)/100</f>
        <v>0</v>
      </c>
    </row>
    <row r="922" spans="1:64" ht="28">
      <c r="A922" s="54"/>
      <c r="B922" s="54">
        <v>2026</v>
      </c>
      <c r="C922" s="39" t="s">
        <v>120</v>
      </c>
      <c r="D922" s="39">
        <v>395837300</v>
      </c>
      <c r="E922" s="39" t="s">
        <v>1363</v>
      </c>
      <c r="F922" s="39" t="s">
        <v>1564</v>
      </c>
      <c r="G922" s="39" t="s">
        <v>1571</v>
      </c>
      <c r="H922" s="39" t="s">
        <v>1572</v>
      </c>
      <c r="I922" s="39" t="s">
        <v>125</v>
      </c>
      <c r="J922" s="39"/>
      <c r="K922" s="39" t="s">
        <v>126</v>
      </c>
      <c r="L922" s="39"/>
      <c r="M922" s="39" t="s">
        <v>126</v>
      </c>
      <c r="N922" s="39"/>
      <c r="O922" s="39" t="s">
        <v>126</v>
      </c>
      <c r="P922" s="39"/>
      <c r="Q922" s="39" t="s">
        <v>1367</v>
      </c>
      <c r="R922" s="39"/>
      <c r="S922" s="38">
        <f>(J922*'"Вес" ПИР'!$B$13+L922*'"Вес" ПИР'!$B$14+N922*'"Вес" ПИР'!$B$15+P922*'"Вес" ПИР'!$B$16+R922*'"Вес" ПИР'!$B$17)/100</f>
        <v>0</v>
      </c>
      <c r="T922" s="39" t="s">
        <v>135</v>
      </c>
      <c r="U922" s="39"/>
      <c r="V922" s="39" t="s">
        <v>135</v>
      </c>
      <c r="W922" s="39"/>
      <c r="X922" s="72">
        <f>(U922*'"Вес" ПИР'!$B$22+W922*'"Вес" ПИР'!$B$23)/100</f>
        <v>0</v>
      </c>
      <c r="Y922" s="39"/>
      <c r="Z922" s="39"/>
      <c r="AA922" s="39"/>
      <c r="AB922" s="39"/>
      <c r="AC922" s="39"/>
      <c r="AD922" s="39"/>
      <c r="AE922" s="39"/>
      <c r="AF922" s="39"/>
      <c r="AG922" s="38">
        <f>(Z922*'"Вес" ПИР'!$B$28+AB922*'"Вес" ПИР'!$B$29+AD922*'"Вес" ПИР'!$B$30+AF922*'"Вес" ПИР'!$B$31)/100</f>
        <v>0</v>
      </c>
      <c r="AH922" s="39"/>
      <c r="AI922" s="39"/>
      <c r="AJ922" s="39" t="s">
        <v>126</v>
      </c>
      <c r="AK922" s="39"/>
      <c r="AL922" s="39"/>
      <c r="AM922" s="39"/>
      <c r="AN922" s="39"/>
      <c r="AO922" s="39"/>
      <c r="AP922" s="39" t="s">
        <v>126</v>
      </c>
      <c r="AQ922" s="39"/>
      <c r="AR922" s="39" t="s">
        <v>126</v>
      </c>
      <c r="AS922" s="39"/>
      <c r="AT922" s="39" t="s">
        <v>126</v>
      </c>
      <c r="AU922" s="39"/>
      <c r="AV922" s="39"/>
      <c r="AW922" s="39"/>
      <c r="AX922" s="39"/>
      <c r="AY922" s="39"/>
      <c r="AZ922" s="39"/>
      <c r="BA922" s="39"/>
      <c r="BB922" s="72">
        <f>(AI922*'"Вес" ПИР'!$B$36+AK922*'"Вес" ПИР'!$B$37+AM922*'"Вес" ПИР'!$B$38+AO922*'"Вес" ПИР'!$B$39+AQ922*'"Вес" ПИР'!$B$40+AS922*'"Вес" ПИР'!$B$41+AU922*'"Вес" ПИР'!$B$42+AW922*'"Вес" ПИР'!$B$43+AY922*'"Вес" ПИР'!$B$44+BA922*'"Вес" ПИР'!$B$45)/100</f>
        <v>0</v>
      </c>
      <c r="BC922" s="39" t="s">
        <v>126</v>
      </c>
      <c r="BD922" s="39"/>
      <c r="BE922" s="39" t="s">
        <v>126</v>
      </c>
      <c r="BF922" s="57"/>
      <c r="BG922" s="72">
        <f>(BD922*'"Вес" ПИР'!$B$50+BF922*'"Вес" ПИР'!$B$51)/100</f>
        <v>0</v>
      </c>
      <c r="BH922" s="39"/>
      <c r="BI922" s="72">
        <v>0</v>
      </c>
      <c r="BJ922" s="39"/>
      <c r="BK922" s="58">
        <v>46266</v>
      </c>
      <c r="BL922" s="38">
        <f>(S922*'"Вес" ПИР'!$B$3+X922*'"Вес" ПИР'!$B$4+AG922*'"Вес" ПИР'!$B$5+BB922*'"Вес" ПИР'!$B$6+BG922*'"Вес" ПИР'!$B$7+BI922*'"Вес" ПИР'!$B$8)/100</f>
        <v>0</v>
      </c>
    </row>
    <row r="923" spans="1:64" ht="28">
      <c r="A923" s="54"/>
      <c r="B923" s="54">
        <v>2026</v>
      </c>
      <c r="C923" s="39" t="s">
        <v>120</v>
      </c>
      <c r="D923" s="39">
        <v>395046700</v>
      </c>
      <c r="E923" s="39" t="s">
        <v>1363</v>
      </c>
      <c r="F923" s="39" t="s">
        <v>1574</v>
      </c>
      <c r="G923" s="39" t="s">
        <v>1575</v>
      </c>
      <c r="H923" s="39" t="s">
        <v>1576</v>
      </c>
      <c r="I923" s="39" t="s">
        <v>125</v>
      </c>
      <c r="J923" s="39"/>
      <c r="K923" s="39" t="s">
        <v>126</v>
      </c>
      <c r="L923" s="39"/>
      <c r="M923" s="39" t="s">
        <v>126</v>
      </c>
      <c r="N923" s="39"/>
      <c r="O923" s="39" t="s">
        <v>126</v>
      </c>
      <c r="P923" s="39"/>
      <c r="Q923" s="39" t="s">
        <v>1367</v>
      </c>
      <c r="R923" s="39"/>
      <c r="S923" s="38">
        <f>(J923*'"Вес" ПИР'!$B$13+L923*'"Вес" ПИР'!$B$14+N923*'"Вес" ПИР'!$B$15+P923*'"Вес" ПИР'!$B$16+R923*'"Вес" ПИР'!$B$17)/100</f>
        <v>0</v>
      </c>
      <c r="T923" s="39" t="s">
        <v>135</v>
      </c>
      <c r="U923" s="39"/>
      <c r="V923" s="39" t="s">
        <v>135</v>
      </c>
      <c r="W923" s="39"/>
      <c r="X923" s="72">
        <f>(U923*'"Вес" ПИР'!$B$22+W923*'"Вес" ПИР'!$B$23)/100</f>
        <v>0</v>
      </c>
      <c r="Y923" s="39"/>
      <c r="Z923" s="39"/>
      <c r="AA923" s="39"/>
      <c r="AB923" s="39"/>
      <c r="AC923" s="39"/>
      <c r="AD923" s="39"/>
      <c r="AE923" s="39"/>
      <c r="AF923" s="39"/>
      <c r="AG923" s="38">
        <f>(Z923*'"Вес" ПИР'!$B$28+AB923*'"Вес" ПИР'!$B$29+AD923*'"Вес" ПИР'!$B$30+AF923*'"Вес" ПИР'!$B$31)/100</f>
        <v>0</v>
      </c>
      <c r="AH923" s="39"/>
      <c r="AI923" s="39"/>
      <c r="AJ923" s="39" t="s">
        <v>126</v>
      </c>
      <c r="AK923" s="39"/>
      <c r="AL923" s="39"/>
      <c r="AM923" s="39"/>
      <c r="AN923" s="39"/>
      <c r="AO923" s="39"/>
      <c r="AP923" s="39" t="s">
        <v>126</v>
      </c>
      <c r="AQ923" s="39"/>
      <c r="AR923" s="39" t="s">
        <v>126</v>
      </c>
      <c r="AS923" s="39"/>
      <c r="AT923" s="39" t="s">
        <v>126</v>
      </c>
      <c r="AU923" s="39"/>
      <c r="AV923" s="39"/>
      <c r="AW923" s="39"/>
      <c r="AX923" s="39"/>
      <c r="AY923" s="39"/>
      <c r="AZ923" s="39"/>
      <c r="BA923" s="39"/>
      <c r="BB923" s="72">
        <f>(AI923*'"Вес" ПИР'!$B$36+AK923*'"Вес" ПИР'!$B$37+AM923*'"Вес" ПИР'!$B$38+AO923*'"Вес" ПИР'!$B$39+AQ923*'"Вес" ПИР'!$B$40+AS923*'"Вес" ПИР'!$B$41+AU923*'"Вес" ПИР'!$B$42+AW923*'"Вес" ПИР'!$B$43+AY923*'"Вес" ПИР'!$B$44+BA923*'"Вес" ПИР'!$B$45)/100</f>
        <v>0</v>
      </c>
      <c r="BC923" s="39" t="s">
        <v>126</v>
      </c>
      <c r="BD923" s="39"/>
      <c r="BE923" s="39" t="s">
        <v>126</v>
      </c>
      <c r="BF923" s="57"/>
      <c r="BG923" s="72">
        <f>(BD923*'"Вес" ПИР'!$B$50+BF923*'"Вес" ПИР'!$B$51)/100</f>
        <v>0</v>
      </c>
      <c r="BH923" s="39"/>
      <c r="BI923" s="72">
        <v>0</v>
      </c>
      <c r="BJ923" s="39"/>
      <c r="BK923" s="58">
        <v>46266</v>
      </c>
      <c r="BL923" s="38">
        <f>(S923*'"Вес" ПИР'!$B$3+X923*'"Вес" ПИР'!$B$4+AG923*'"Вес" ПИР'!$B$5+BB923*'"Вес" ПИР'!$B$6+BG923*'"Вес" ПИР'!$B$7+BI923*'"Вес" ПИР'!$B$8)/100</f>
        <v>0</v>
      </c>
    </row>
    <row r="924" spans="1:64" ht="28">
      <c r="A924" s="54"/>
      <c r="B924" s="54">
        <v>2026</v>
      </c>
      <c r="C924" s="39" t="s">
        <v>120</v>
      </c>
      <c r="D924" s="39">
        <v>391653300</v>
      </c>
      <c r="E924" s="39" t="s">
        <v>1363</v>
      </c>
      <c r="F924" s="39" t="s">
        <v>1577</v>
      </c>
      <c r="G924" s="39" t="s">
        <v>564</v>
      </c>
      <c r="H924" s="39" t="s">
        <v>1578</v>
      </c>
      <c r="I924" s="39" t="s">
        <v>125</v>
      </c>
      <c r="J924" s="39"/>
      <c r="K924" s="39" t="s">
        <v>126</v>
      </c>
      <c r="L924" s="39"/>
      <c r="M924" s="39" t="s">
        <v>126</v>
      </c>
      <c r="N924" s="39"/>
      <c r="O924" s="39" t="s">
        <v>126</v>
      </c>
      <c r="P924" s="39"/>
      <c r="Q924" s="39" t="s">
        <v>1367</v>
      </c>
      <c r="R924" s="39"/>
      <c r="S924" s="38">
        <f>(J924*'"Вес" ПИР'!$B$13+L924*'"Вес" ПИР'!$B$14+N924*'"Вес" ПИР'!$B$15+P924*'"Вес" ПИР'!$B$16+R924*'"Вес" ПИР'!$B$17)/100</f>
        <v>0</v>
      </c>
      <c r="T924" s="39" t="s">
        <v>135</v>
      </c>
      <c r="U924" s="39"/>
      <c r="V924" s="39" t="s">
        <v>135</v>
      </c>
      <c r="W924" s="39"/>
      <c r="X924" s="72">
        <f>(U924*'"Вес" ПИР'!$B$22+W924*'"Вес" ПИР'!$B$23)/100</f>
        <v>0</v>
      </c>
      <c r="Y924" s="39"/>
      <c r="Z924" s="39"/>
      <c r="AA924" s="39"/>
      <c r="AB924" s="39"/>
      <c r="AC924" s="39"/>
      <c r="AD924" s="39"/>
      <c r="AE924" s="39"/>
      <c r="AF924" s="39"/>
      <c r="AG924" s="38">
        <f>(Z924*'"Вес" ПИР'!$B$28+AB924*'"Вес" ПИР'!$B$29+AD924*'"Вес" ПИР'!$B$30+AF924*'"Вес" ПИР'!$B$31)/100</f>
        <v>0</v>
      </c>
      <c r="AH924" s="39"/>
      <c r="AI924" s="39"/>
      <c r="AJ924" s="39" t="s">
        <v>126</v>
      </c>
      <c r="AK924" s="39"/>
      <c r="AL924" s="39"/>
      <c r="AM924" s="39"/>
      <c r="AN924" s="39"/>
      <c r="AO924" s="39"/>
      <c r="AP924" s="39" t="s">
        <v>126</v>
      </c>
      <c r="AQ924" s="39"/>
      <c r="AR924" s="39" t="s">
        <v>126</v>
      </c>
      <c r="AS924" s="39"/>
      <c r="AT924" s="39" t="s">
        <v>126</v>
      </c>
      <c r="AU924" s="39"/>
      <c r="AV924" s="39"/>
      <c r="AW924" s="39"/>
      <c r="AX924" s="39"/>
      <c r="AY924" s="39"/>
      <c r="AZ924" s="39"/>
      <c r="BA924" s="39"/>
      <c r="BB924" s="72">
        <f>(AI924*'"Вес" ПИР'!$B$36+AK924*'"Вес" ПИР'!$B$37+AM924*'"Вес" ПИР'!$B$38+AO924*'"Вес" ПИР'!$B$39+AQ924*'"Вес" ПИР'!$B$40+AS924*'"Вес" ПИР'!$B$41+AU924*'"Вес" ПИР'!$B$42+AW924*'"Вес" ПИР'!$B$43+AY924*'"Вес" ПИР'!$B$44+BA924*'"Вес" ПИР'!$B$45)/100</f>
        <v>0</v>
      </c>
      <c r="BC924" s="39" t="s">
        <v>126</v>
      </c>
      <c r="BD924" s="39"/>
      <c r="BE924" s="39" t="s">
        <v>126</v>
      </c>
      <c r="BF924" s="57"/>
      <c r="BG924" s="72">
        <f>(BD924*'"Вес" ПИР'!$B$50+BF924*'"Вес" ПИР'!$B$51)/100</f>
        <v>0</v>
      </c>
      <c r="BH924" s="39"/>
      <c r="BI924" s="72">
        <v>0</v>
      </c>
      <c r="BJ924" s="39"/>
      <c r="BK924" s="58">
        <v>46266</v>
      </c>
      <c r="BL924" s="38">
        <f>(S924*'"Вес" ПИР'!$B$3+X924*'"Вес" ПИР'!$B$4+AG924*'"Вес" ПИР'!$B$5+BB924*'"Вес" ПИР'!$B$6+BG924*'"Вес" ПИР'!$B$7+BI924*'"Вес" ПИР'!$B$8)/100</f>
        <v>0</v>
      </c>
    </row>
    <row r="925" spans="1:64" ht="28">
      <c r="A925" s="54"/>
      <c r="B925" s="54">
        <v>2026</v>
      </c>
      <c r="C925" s="39" t="s">
        <v>120</v>
      </c>
      <c r="D925" s="39">
        <v>395663200</v>
      </c>
      <c r="E925" s="39" t="s">
        <v>1363</v>
      </c>
      <c r="F925" s="39" t="s">
        <v>1579</v>
      </c>
      <c r="G925" s="39" t="s">
        <v>1580</v>
      </c>
      <c r="H925" s="39" t="s">
        <v>1581</v>
      </c>
      <c r="I925" s="39" t="s">
        <v>125</v>
      </c>
      <c r="J925" s="39"/>
      <c r="K925" s="39" t="s">
        <v>126</v>
      </c>
      <c r="L925" s="39"/>
      <c r="M925" s="39" t="s">
        <v>126</v>
      </c>
      <c r="N925" s="39"/>
      <c r="O925" s="39" t="s">
        <v>126</v>
      </c>
      <c r="P925" s="39"/>
      <c r="Q925" s="39" t="s">
        <v>1367</v>
      </c>
      <c r="R925" s="39"/>
      <c r="S925" s="38">
        <f>(J925*'"Вес" ПИР'!$B$13+L925*'"Вес" ПИР'!$B$14+N925*'"Вес" ПИР'!$B$15+P925*'"Вес" ПИР'!$B$16+R925*'"Вес" ПИР'!$B$17)/100</f>
        <v>0</v>
      </c>
      <c r="T925" s="39" t="s">
        <v>135</v>
      </c>
      <c r="U925" s="39"/>
      <c r="V925" s="39" t="s">
        <v>135</v>
      </c>
      <c r="W925" s="39"/>
      <c r="X925" s="72">
        <f>(U925*'"Вес" ПИР'!$B$22+W925*'"Вес" ПИР'!$B$23)/100</f>
        <v>0</v>
      </c>
      <c r="Y925" s="39"/>
      <c r="Z925" s="39"/>
      <c r="AA925" s="39"/>
      <c r="AB925" s="39"/>
      <c r="AC925" s="39"/>
      <c r="AD925" s="39"/>
      <c r="AE925" s="39"/>
      <c r="AF925" s="39"/>
      <c r="AG925" s="38">
        <f>(Z925*'"Вес" ПИР'!$B$28+AB925*'"Вес" ПИР'!$B$29+AD925*'"Вес" ПИР'!$B$30+AF925*'"Вес" ПИР'!$B$31)/100</f>
        <v>0</v>
      </c>
      <c r="AH925" s="39"/>
      <c r="AI925" s="39"/>
      <c r="AJ925" s="39" t="s">
        <v>126</v>
      </c>
      <c r="AK925" s="39"/>
      <c r="AL925" s="39"/>
      <c r="AM925" s="39"/>
      <c r="AN925" s="39"/>
      <c r="AO925" s="39"/>
      <c r="AP925" s="39" t="s">
        <v>126</v>
      </c>
      <c r="AQ925" s="39"/>
      <c r="AR925" s="39" t="s">
        <v>126</v>
      </c>
      <c r="AS925" s="39"/>
      <c r="AT925" s="39" t="s">
        <v>126</v>
      </c>
      <c r="AU925" s="39"/>
      <c r="AV925" s="39"/>
      <c r="AW925" s="39"/>
      <c r="AX925" s="39"/>
      <c r="AY925" s="39"/>
      <c r="AZ925" s="39"/>
      <c r="BA925" s="39"/>
      <c r="BB925" s="72">
        <f>(AI925*'"Вес" ПИР'!$B$36+AK925*'"Вес" ПИР'!$B$37+AM925*'"Вес" ПИР'!$B$38+AO925*'"Вес" ПИР'!$B$39+AQ925*'"Вес" ПИР'!$B$40+AS925*'"Вес" ПИР'!$B$41+AU925*'"Вес" ПИР'!$B$42+AW925*'"Вес" ПИР'!$B$43+AY925*'"Вес" ПИР'!$B$44+BA925*'"Вес" ПИР'!$B$45)/100</f>
        <v>0</v>
      </c>
      <c r="BC925" s="39" t="s">
        <v>126</v>
      </c>
      <c r="BD925" s="39"/>
      <c r="BE925" s="39" t="s">
        <v>126</v>
      </c>
      <c r="BF925" s="57"/>
      <c r="BG925" s="72">
        <f>(BD925*'"Вес" ПИР'!$B$50+BF925*'"Вес" ПИР'!$B$51)/100</f>
        <v>0</v>
      </c>
      <c r="BH925" s="39"/>
      <c r="BI925" s="72">
        <v>0</v>
      </c>
      <c r="BJ925" s="39"/>
      <c r="BK925" s="58">
        <v>46266</v>
      </c>
      <c r="BL925" s="38">
        <f>(S925*'"Вес" ПИР'!$B$3+X925*'"Вес" ПИР'!$B$4+AG925*'"Вес" ПИР'!$B$5+BB925*'"Вес" ПИР'!$B$6+BG925*'"Вес" ПИР'!$B$7+BI925*'"Вес" ПИР'!$B$8)/100</f>
        <v>0</v>
      </c>
    </row>
    <row r="926" spans="1:64" ht="28">
      <c r="A926" s="54"/>
      <c r="B926" s="54">
        <v>2026</v>
      </c>
      <c r="C926" s="39" t="s">
        <v>894</v>
      </c>
      <c r="D926" s="39">
        <v>433243300</v>
      </c>
      <c r="E926" s="39" t="s">
        <v>1582</v>
      </c>
      <c r="F926" s="39" t="s">
        <v>1583</v>
      </c>
      <c r="G926" s="39" t="s">
        <v>1584</v>
      </c>
      <c r="H926" s="39" t="s">
        <v>1585</v>
      </c>
      <c r="I926" s="39" t="s">
        <v>418</v>
      </c>
      <c r="J926" s="39"/>
      <c r="K926" s="39" t="s">
        <v>571</v>
      </c>
      <c r="L926" s="39"/>
      <c r="M926" s="39" t="s">
        <v>570</v>
      </c>
      <c r="N926" s="39"/>
      <c r="O926" s="39" t="s">
        <v>899</v>
      </c>
      <c r="P926" s="39"/>
      <c r="Q926" s="39" t="s">
        <v>571</v>
      </c>
      <c r="R926" s="39"/>
      <c r="S926" s="38">
        <f>(J926*'"Вес" ПИР'!$B$13+L926*'"Вес" ПИР'!$B$14+N926*'"Вес" ПИР'!$B$15+P926*'"Вес" ПИР'!$B$16+R926*'"Вес" ПИР'!$B$17)/100</f>
        <v>0</v>
      </c>
      <c r="T926" s="39" t="s">
        <v>421</v>
      </c>
      <c r="U926" s="39"/>
      <c r="V926" s="39" t="s">
        <v>681</v>
      </c>
      <c r="W926" s="39"/>
      <c r="X926" s="72">
        <f>(U926*'"Вес" ПИР'!$B$22+W926*'"Вес" ПИР'!$B$23)/100</f>
        <v>0</v>
      </c>
      <c r="Y926" s="39"/>
      <c r="Z926" s="39"/>
      <c r="AA926" s="39"/>
      <c r="AB926" s="39"/>
      <c r="AC926" s="39"/>
      <c r="AD926" s="39"/>
      <c r="AE926" s="39"/>
      <c r="AF926" s="39"/>
      <c r="AG926" s="38">
        <f>(Z926*'"Вес" ПИР'!$B$28+AB926*'"Вес" ПИР'!$B$29+AD926*'"Вес" ПИР'!$B$30+AF926*'"Вес" ПИР'!$B$31)/100</f>
        <v>0</v>
      </c>
      <c r="AH926" s="39" t="s">
        <v>571</v>
      </c>
      <c r="AI926" s="39"/>
      <c r="AJ926" s="39" t="s">
        <v>575</v>
      </c>
      <c r="AK926" s="39"/>
      <c r="AL926" s="39" t="s">
        <v>571</v>
      </c>
      <c r="AM926" s="39"/>
      <c r="AN926" s="39" t="s">
        <v>571</v>
      </c>
      <c r="AO926" s="39"/>
      <c r="AP926" s="39" t="s">
        <v>575</v>
      </c>
      <c r="AQ926" s="39"/>
      <c r="AR926" s="39" t="s">
        <v>575</v>
      </c>
      <c r="AS926" s="39"/>
      <c r="AT926" s="39" t="s">
        <v>575</v>
      </c>
      <c r="AU926" s="39"/>
      <c r="AV926" s="39"/>
      <c r="AW926" s="39"/>
      <c r="AX926" s="39"/>
      <c r="AY926" s="39"/>
      <c r="AZ926" s="39"/>
      <c r="BA926" s="39"/>
      <c r="BB926" s="72">
        <f>(AI926*'"Вес" ПИР'!$B$36+AK926*'"Вес" ПИР'!$B$37+AM926*'"Вес" ПИР'!$B$38+AO926*'"Вес" ПИР'!$B$39+AQ926*'"Вес" ПИР'!$B$40+AS926*'"Вес" ПИР'!$B$41+AU926*'"Вес" ПИР'!$B$42+AW926*'"Вес" ПИР'!$B$43+AY926*'"Вес" ПИР'!$B$44+BA926*'"Вес" ПИР'!$B$45)/100</f>
        <v>0</v>
      </c>
      <c r="BC926" s="39" t="s">
        <v>576</v>
      </c>
      <c r="BD926" s="39"/>
      <c r="BE926" s="39" t="s">
        <v>576</v>
      </c>
      <c r="BF926" s="57"/>
      <c r="BG926" s="72">
        <f>(BD926*'"Вес" ПИР'!$B$50+BF926*'"Вес" ПИР'!$B$51)/100</f>
        <v>0</v>
      </c>
      <c r="BH926" s="39"/>
      <c r="BI926" s="72">
        <v>0</v>
      </c>
      <c r="BJ926" s="39"/>
      <c r="BK926" s="54" t="s">
        <v>901</v>
      </c>
      <c r="BL926" s="38">
        <f>(S926*'"Вес" ПИР'!$B$3+X926*'"Вес" ПИР'!$B$4+AG926*'"Вес" ПИР'!$B$5+BB926*'"Вес" ПИР'!$B$6+BG926*'"Вес" ПИР'!$B$7+BI926*'"Вес" ПИР'!$B$8)/100</f>
        <v>0</v>
      </c>
    </row>
    <row r="927" spans="1:64" ht="28">
      <c r="A927" s="54"/>
      <c r="B927" s="54">
        <v>2026</v>
      </c>
      <c r="C927" s="39" t="s">
        <v>894</v>
      </c>
      <c r="D927" s="39">
        <v>433232100</v>
      </c>
      <c r="E927" s="39" t="s">
        <v>1582</v>
      </c>
      <c r="F927" s="39" t="s">
        <v>1583</v>
      </c>
      <c r="G927" s="39" t="s">
        <v>1586</v>
      </c>
      <c r="H927" s="39" t="s">
        <v>1587</v>
      </c>
      <c r="I927" s="39" t="s">
        <v>418</v>
      </c>
      <c r="J927" s="39"/>
      <c r="K927" s="39" t="s">
        <v>571</v>
      </c>
      <c r="L927" s="39"/>
      <c r="M927" s="39" t="s">
        <v>570</v>
      </c>
      <c r="N927" s="39"/>
      <c r="O927" s="39" t="s">
        <v>899</v>
      </c>
      <c r="P927" s="39"/>
      <c r="Q927" s="39" t="s">
        <v>571</v>
      </c>
      <c r="R927" s="39"/>
      <c r="S927" s="38">
        <f>(J927*'"Вес" ПИР'!$B$13+L927*'"Вес" ПИР'!$B$14+N927*'"Вес" ПИР'!$B$15+P927*'"Вес" ПИР'!$B$16+R927*'"Вес" ПИР'!$B$17)/100</f>
        <v>0</v>
      </c>
      <c r="T927" s="39" t="s">
        <v>421</v>
      </c>
      <c r="U927" s="39"/>
      <c r="V927" s="39" t="s">
        <v>681</v>
      </c>
      <c r="W927" s="39"/>
      <c r="X927" s="72">
        <f>(U927*'"Вес" ПИР'!$B$22+W927*'"Вес" ПИР'!$B$23)/100</f>
        <v>0</v>
      </c>
      <c r="Y927" s="39"/>
      <c r="Z927" s="39"/>
      <c r="AA927" s="39"/>
      <c r="AB927" s="39"/>
      <c r="AC927" s="39"/>
      <c r="AD927" s="39"/>
      <c r="AE927" s="39"/>
      <c r="AF927" s="39"/>
      <c r="AG927" s="38">
        <f>(Z927*'"Вес" ПИР'!$B$28+AB927*'"Вес" ПИР'!$B$29+AD927*'"Вес" ПИР'!$B$30+AF927*'"Вес" ПИР'!$B$31)/100</f>
        <v>0</v>
      </c>
      <c r="AH927" s="39" t="s">
        <v>571</v>
      </c>
      <c r="AI927" s="39"/>
      <c r="AJ927" s="39" t="s">
        <v>575</v>
      </c>
      <c r="AK927" s="39"/>
      <c r="AL927" s="39" t="s">
        <v>571</v>
      </c>
      <c r="AM927" s="39"/>
      <c r="AN927" s="39" t="s">
        <v>571</v>
      </c>
      <c r="AO927" s="39"/>
      <c r="AP927" s="39" t="s">
        <v>575</v>
      </c>
      <c r="AQ927" s="39"/>
      <c r="AR927" s="39" t="s">
        <v>575</v>
      </c>
      <c r="AS927" s="39"/>
      <c r="AT927" s="39" t="s">
        <v>575</v>
      </c>
      <c r="AU927" s="39"/>
      <c r="AV927" s="39"/>
      <c r="AW927" s="39"/>
      <c r="AX927" s="39"/>
      <c r="AY927" s="39"/>
      <c r="AZ927" s="39"/>
      <c r="BA927" s="39"/>
      <c r="BB927" s="72">
        <f>(AI927*'"Вес" ПИР'!$B$36+AK927*'"Вес" ПИР'!$B$37+AM927*'"Вес" ПИР'!$B$38+AO927*'"Вес" ПИР'!$B$39+AQ927*'"Вес" ПИР'!$B$40+AS927*'"Вес" ПИР'!$B$41+AU927*'"Вес" ПИР'!$B$42+AW927*'"Вес" ПИР'!$B$43+AY927*'"Вес" ПИР'!$B$44+BA927*'"Вес" ПИР'!$B$45)/100</f>
        <v>0</v>
      </c>
      <c r="BC927" s="39" t="s">
        <v>576</v>
      </c>
      <c r="BD927" s="39"/>
      <c r="BE927" s="39" t="s">
        <v>576</v>
      </c>
      <c r="BF927" s="57"/>
      <c r="BG927" s="72">
        <f>(BD927*'"Вес" ПИР'!$B$50+BF927*'"Вес" ПИР'!$B$51)/100</f>
        <v>0</v>
      </c>
      <c r="BH927" s="39"/>
      <c r="BI927" s="72">
        <v>0</v>
      </c>
      <c r="BJ927" s="39"/>
      <c r="BK927" s="54" t="s">
        <v>901</v>
      </c>
      <c r="BL927" s="38">
        <f>(S927*'"Вес" ПИР'!$B$3+X927*'"Вес" ПИР'!$B$4+AG927*'"Вес" ПИР'!$B$5+BB927*'"Вес" ПИР'!$B$6+BG927*'"Вес" ПИР'!$B$7+BI927*'"Вес" ПИР'!$B$8)/100</f>
        <v>0</v>
      </c>
    </row>
    <row r="928" spans="1:64" ht="28">
      <c r="A928" s="54"/>
      <c r="B928" s="54">
        <v>2026</v>
      </c>
      <c r="C928" s="39" t="s">
        <v>894</v>
      </c>
      <c r="D928" s="39">
        <v>433233300</v>
      </c>
      <c r="E928" s="39" t="s">
        <v>1582</v>
      </c>
      <c r="F928" s="39" t="s">
        <v>1583</v>
      </c>
      <c r="G928" s="39" t="s">
        <v>1588</v>
      </c>
      <c r="H928" s="39" t="s">
        <v>1589</v>
      </c>
      <c r="I928" s="39" t="s">
        <v>418</v>
      </c>
      <c r="J928" s="39"/>
      <c r="K928" s="39" t="s">
        <v>571</v>
      </c>
      <c r="L928" s="39"/>
      <c r="M928" s="39" t="s">
        <v>570</v>
      </c>
      <c r="N928" s="39"/>
      <c r="O928" s="39" t="s">
        <v>899</v>
      </c>
      <c r="P928" s="39"/>
      <c r="Q928" s="39" t="s">
        <v>571</v>
      </c>
      <c r="R928" s="39"/>
      <c r="S928" s="38">
        <f>(J928*'"Вес" ПИР'!$B$13+L928*'"Вес" ПИР'!$B$14+N928*'"Вес" ПИР'!$B$15+P928*'"Вес" ПИР'!$B$16+R928*'"Вес" ПИР'!$B$17)/100</f>
        <v>0</v>
      </c>
      <c r="T928" s="39" t="s">
        <v>421</v>
      </c>
      <c r="U928" s="39"/>
      <c r="V928" s="39" t="s">
        <v>681</v>
      </c>
      <c r="W928" s="39"/>
      <c r="X928" s="72">
        <f>(U928*'"Вес" ПИР'!$B$22+W928*'"Вес" ПИР'!$B$23)/100</f>
        <v>0</v>
      </c>
      <c r="Y928" s="39"/>
      <c r="Z928" s="39"/>
      <c r="AA928" s="39"/>
      <c r="AB928" s="39"/>
      <c r="AC928" s="39"/>
      <c r="AD928" s="39"/>
      <c r="AE928" s="39"/>
      <c r="AF928" s="39"/>
      <c r="AG928" s="38">
        <f>(Z928*'"Вес" ПИР'!$B$28+AB928*'"Вес" ПИР'!$B$29+AD928*'"Вес" ПИР'!$B$30+AF928*'"Вес" ПИР'!$B$31)/100</f>
        <v>0</v>
      </c>
      <c r="AH928" s="39" t="s">
        <v>571</v>
      </c>
      <c r="AI928" s="39"/>
      <c r="AJ928" s="39" t="s">
        <v>575</v>
      </c>
      <c r="AK928" s="39"/>
      <c r="AL928" s="39" t="s">
        <v>571</v>
      </c>
      <c r="AM928" s="39"/>
      <c r="AN928" s="39" t="s">
        <v>571</v>
      </c>
      <c r="AO928" s="39"/>
      <c r="AP928" s="39" t="s">
        <v>575</v>
      </c>
      <c r="AQ928" s="39"/>
      <c r="AR928" s="39" t="s">
        <v>575</v>
      </c>
      <c r="AS928" s="39"/>
      <c r="AT928" s="39" t="s">
        <v>575</v>
      </c>
      <c r="AU928" s="39"/>
      <c r="AV928" s="39"/>
      <c r="AW928" s="39"/>
      <c r="AX928" s="39"/>
      <c r="AY928" s="39"/>
      <c r="AZ928" s="39"/>
      <c r="BA928" s="39"/>
      <c r="BB928" s="72">
        <f>(AI928*'"Вес" ПИР'!$B$36+AK928*'"Вес" ПИР'!$B$37+AM928*'"Вес" ПИР'!$B$38+AO928*'"Вес" ПИР'!$B$39+AQ928*'"Вес" ПИР'!$B$40+AS928*'"Вес" ПИР'!$B$41+AU928*'"Вес" ПИР'!$B$42+AW928*'"Вес" ПИР'!$B$43+AY928*'"Вес" ПИР'!$B$44+BA928*'"Вес" ПИР'!$B$45)/100</f>
        <v>0</v>
      </c>
      <c r="BC928" s="39" t="s">
        <v>576</v>
      </c>
      <c r="BD928" s="39"/>
      <c r="BE928" s="39" t="s">
        <v>576</v>
      </c>
      <c r="BF928" s="57"/>
      <c r="BG928" s="72">
        <f>(BD928*'"Вес" ПИР'!$B$50+BF928*'"Вес" ПИР'!$B$51)/100</f>
        <v>0</v>
      </c>
      <c r="BH928" s="39"/>
      <c r="BI928" s="72">
        <v>0</v>
      </c>
      <c r="BJ928" s="39"/>
      <c r="BK928" s="54" t="s">
        <v>901</v>
      </c>
      <c r="BL928" s="38">
        <f>(S928*'"Вес" ПИР'!$B$3+X928*'"Вес" ПИР'!$B$4+AG928*'"Вес" ПИР'!$B$5+BB928*'"Вес" ПИР'!$B$6+BG928*'"Вес" ПИР'!$B$7+BI928*'"Вес" ПИР'!$B$8)/100</f>
        <v>0</v>
      </c>
    </row>
    <row r="929" spans="1:64" ht="28">
      <c r="A929" s="54"/>
      <c r="B929" s="54">
        <v>2026</v>
      </c>
      <c r="C929" s="39" t="s">
        <v>894</v>
      </c>
      <c r="D929" s="39">
        <v>433235300</v>
      </c>
      <c r="E929" s="39" t="s">
        <v>1582</v>
      </c>
      <c r="F929" s="39" t="s">
        <v>1583</v>
      </c>
      <c r="G929" s="39" t="s">
        <v>1590</v>
      </c>
      <c r="H929" s="39" t="s">
        <v>1591</v>
      </c>
      <c r="I929" s="39" t="s">
        <v>418</v>
      </c>
      <c r="J929" s="39"/>
      <c r="K929" s="39" t="s">
        <v>571</v>
      </c>
      <c r="L929" s="39"/>
      <c r="M929" s="39" t="s">
        <v>570</v>
      </c>
      <c r="N929" s="39"/>
      <c r="O929" s="39" t="s">
        <v>899</v>
      </c>
      <c r="P929" s="39"/>
      <c r="Q929" s="39" t="s">
        <v>571</v>
      </c>
      <c r="R929" s="39"/>
      <c r="S929" s="38">
        <f>(J929*'"Вес" ПИР'!$B$13+L929*'"Вес" ПИР'!$B$14+N929*'"Вес" ПИР'!$B$15+P929*'"Вес" ПИР'!$B$16+R929*'"Вес" ПИР'!$B$17)/100</f>
        <v>0</v>
      </c>
      <c r="T929" s="39" t="s">
        <v>421</v>
      </c>
      <c r="U929" s="39"/>
      <c r="V929" s="39" t="s">
        <v>681</v>
      </c>
      <c r="W929" s="39"/>
      <c r="X929" s="72">
        <f>(U929*'"Вес" ПИР'!$B$22+W929*'"Вес" ПИР'!$B$23)/100</f>
        <v>0</v>
      </c>
      <c r="Y929" s="39"/>
      <c r="Z929" s="39"/>
      <c r="AA929" s="39"/>
      <c r="AB929" s="39"/>
      <c r="AC929" s="39"/>
      <c r="AD929" s="39"/>
      <c r="AE929" s="39"/>
      <c r="AF929" s="39"/>
      <c r="AG929" s="38">
        <f>(Z929*'"Вес" ПИР'!$B$28+AB929*'"Вес" ПИР'!$B$29+AD929*'"Вес" ПИР'!$B$30+AF929*'"Вес" ПИР'!$B$31)/100</f>
        <v>0</v>
      </c>
      <c r="AH929" s="39" t="s">
        <v>571</v>
      </c>
      <c r="AI929" s="39"/>
      <c r="AJ929" s="39" t="s">
        <v>575</v>
      </c>
      <c r="AK929" s="39"/>
      <c r="AL929" s="39" t="s">
        <v>571</v>
      </c>
      <c r="AM929" s="39"/>
      <c r="AN929" s="39" t="s">
        <v>571</v>
      </c>
      <c r="AO929" s="39"/>
      <c r="AP929" s="39" t="s">
        <v>575</v>
      </c>
      <c r="AQ929" s="39"/>
      <c r="AR929" s="39" t="s">
        <v>575</v>
      </c>
      <c r="AS929" s="39"/>
      <c r="AT929" s="39" t="s">
        <v>575</v>
      </c>
      <c r="AU929" s="39"/>
      <c r="AV929" s="39"/>
      <c r="AW929" s="39"/>
      <c r="AX929" s="39"/>
      <c r="AY929" s="39"/>
      <c r="AZ929" s="39"/>
      <c r="BA929" s="39"/>
      <c r="BB929" s="72">
        <f>(AI929*'"Вес" ПИР'!$B$36+AK929*'"Вес" ПИР'!$B$37+AM929*'"Вес" ПИР'!$B$38+AO929*'"Вес" ПИР'!$B$39+AQ929*'"Вес" ПИР'!$B$40+AS929*'"Вес" ПИР'!$B$41+AU929*'"Вес" ПИР'!$B$42+AW929*'"Вес" ПИР'!$B$43+AY929*'"Вес" ПИР'!$B$44+BA929*'"Вес" ПИР'!$B$45)/100</f>
        <v>0</v>
      </c>
      <c r="BC929" s="39" t="s">
        <v>576</v>
      </c>
      <c r="BD929" s="39"/>
      <c r="BE929" s="39" t="s">
        <v>576</v>
      </c>
      <c r="BF929" s="57"/>
      <c r="BG929" s="72">
        <f>(BD929*'"Вес" ПИР'!$B$50+BF929*'"Вес" ПИР'!$B$51)/100</f>
        <v>0</v>
      </c>
      <c r="BH929" s="39"/>
      <c r="BI929" s="72">
        <v>0</v>
      </c>
      <c r="BJ929" s="39"/>
      <c r="BK929" s="54" t="s">
        <v>901</v>
      </c>
      <c r="BL929" s="38">
        <f>(S929*'"Вес" ПИР'!$B$3+X929*'"Вес" ПИР'!$B$4+AG929*'"Вес" ПИР'!$B$5+BB929*'"Вес" ПИР'!$B$6+BG929*'"Вес" ПИР'!$B$7+BI929*'"Вес" ПИР'!$B$8)/100</f>
        <v>0</v>
      </c>
    </row>
    <row r="930" spans="1:64" ht="28">
      <c r="A930" s="54"/>
      <c r="B930" s="54">
        <v>2026</v>
      </c>
      <c r="C930" s="39" t="s">
        <v>894</v>
      </c>
      <c r="D930" s="39">
        <v>433245300</v>
      </c>
      <c r="E930" s="39" t="s">
        <v>1582</v>
      </c>
      <c r="F930" s="39" t="s">
        <v>1583</v>
      </c>
      <c r="G930" s="39" t="s">
        <v>1592</v>
      </c>
      <c r="H930" s="39" t="s">
        <v>1192</v>
      </c>
      <c r="I930" s="39" t="s">
        <v>418</v>
      </c>
      <c r="J930" s="39"/>
      <c r="K930" s="39" t="s">
        <v>571</v>
      </c>
      <c r="L930" s="39"/>
      <c r="M930" s="39" t="s">
        <v>570</v>
      </c>
      <c r="N930" s="39"/>
      <c r="O930" s="39" t="s">
        <v>899</v>
      </c>
      <c r="P930" s="39"/>
      <c r="Q930" s="39" t="s">
        <v>571</v>
      </c>
      <c r="R930" s="39"/>
      <c r="S930" s="38">
        <f>(J930*'"Вес" ПИР'!$B$13+L930*'"Вес" ПИР'!$B$14+N930*'"Вес" ПИР'!$B$15+P930*'"Вес" ПИР'!$B$16+R930*'"Вес" ПИР'!$B$17)/100</f>
        <v>0</v>
      </c>
      <c r="T930" s="39" t="s">
        <v>421</v>
      </c>
      <c r="U930" s="39"/>
      <c r="V930" s="39" t="s">
        <v>681</v>
      </c>
      <c r="W930" s="39"/>
      <c r="X930" s="72">
        <f>(U930*'"Вес" ПИР'!$B$22+W930*'"Вес" ПИР'!$B$23)/100</f>
        <v>0</v>
      </c>
      <c r="Y930" s="39"/>
      <c r="Z930" s="39"/>
      <c r="AA930" s="39"/>
      <c r="AB930" s="39"/>
      <c r="AC930" s="39"/>
      <c r="AD930" s="39"/>
      <c r="AE930" s="39"/>
      <c r="AF930" s="39"/>
      <c r="AG930" s="38">
        <f>(Z930*'"Вес" ПИР'!$B$28+AB930*'"Вес" ПИР'!$B$29+AD930*'"Вес" ПИР'!$B$30+AF930*'"Вес" ПИР'!$B$31)/100</f>
        <v>0</v>
      </c>
      <c r="AH930" s="39" t="s">
        <v>571</v>
      </c>
      <c r="AI930" s="39"/>
      <c r="AJ930" s="39" t="s">
        <v>575</v>
      </c>
      <c r="AK930" s="39"/>
      <c r="AL930" s="39" t="s">
        <v>571</v>
      </c>
      <c r="AM930" s="39"/>
      <c r="AN930" s="39" t="s">
        <v>571</v>
      </c>
      <c r="AO930" s="39"/>
      <c r="AP930" s="39" t="s">
        <v>575</v>
      </c>
      <c r="AQ930" s="39"/>
      <c r="AR930" s="39" t="s">
        <v>575</v>
      </c>
      <c r="AS930" s="39"/>
      <c r="AT930" s="39" t="s">
        <v>575</v>
      </c>
      <c r="AU930" s="39"/>
      <c r="AV930" s="39"/>
      <c r="AW930" s="39"/>
      <c r="AX930" s="39"/>
      <c r="AY930" s="39"/>
      <c r="AZ930" s="39"/>
      <c r="BA930" s="39"/>
      <c r="BB930" s="72">
        <f>(AI930*'"Вес" ПИР'!$B$36+AK930*'"Вес" ПИР'!$B$37+AM930*'"Вес" ПИР'!$B$38+AO930*'"Вес" ПИР'!$B$39+AQ930*'"Вес" ПИР'!$B$40+AS930*'"Вес" ПИР'!$B$41+AU930*'"Вес" ПИР'!$B$42+AW930*'"Вес" ПИР'!$B$43+AY930*'"Вес" ПИР'!$B$44+BA930*'"Вес" ПИР'!$B$45)/100</f>
        <v>0</v>
      </c>
      <c r="BC930" s="39" t="s">
        <v>576</v>
      </c>
      <c r="BD930" s="39"/>
      <c r="BE930" s="39" t="s">
        <v>576</v>
      </c>
      <c r="BF930" s="57"/>
      <c r="BG930" s="72">
        <f>(BD930*'"Вес" ПИР'!$B$50+BF930*'"Вес" ПИР'!$B$51)/100</f>
        <v>0</v>
      </c>
      <c r="BH930" s="39"/>
      <c r="BI930" s="72">
        <v>0</v>
      </c>
      <c r="BJ930" s="39"/>
      <c r="BK930" s="54" t="s">
        <v>901</v>
      </c>
      <c r="BL930" s="38">
        <f>(S930*'"Вес" ПИР'!$B$3+X930*'"Вес" ПИР'!$B$4+AG930*'"Вес" ПИР'!$B$5+BB930*'"Вес" ПИР'!$B$6+BG930*'"Вес" ПИР'!$B$7+BI930*'"Вес" ПИР'!$B$8)/100</f>
        <v>0</v>
      </c>
    </row>
    <row r="931" spans="1:64" ht="28">
      <c r="A931" s="54"/>
      <c r="B931" s="54">
        <v>2026</v>
      </c>
      <c r="C931" s="39" t="s">
        <v>894</v>
      </c>
      <c r="D931" s="39">
        <v>433245400</v>
      </c>
      <c r="E931" s="39" t="s">
        <v>1582</v>
      </c>
      <c r="F931" s="39" t="s">
        <v>1583</v>
      </c>
      <c r="G931" s="39" t="s">
        <v>1592</v>
      </c>
      <c r="H931" s="39" t="s">
        <v>1593</v>
      </c>
      <c r="I931" s="39" t="s">
        <v>418</v>
      </c>
      <c r="J931" s="39"/>
      <c r="K931" s="39" t="s">
        <v>571</v>
      </c>
      <c r="L931" s="39"/>
      <c r="M931" s="39" t="s">
        <v>570</v>
      </c>
      <c r="N931" s="39"/>
      <c r="O931" s="39" t="s">
        <v>899</v>
      </c>
      <c r="P931" s="39"/>
      <c r="Q931" s="39" t="s">
        <v>571</v>
      </c>
      <c r="R931" s="39"/>
      <c r="S931" s="38">
        <f>(J931*'"Вес" ПИР'!$B$13+L931*'"Вес" ПИР'!$B$14+N931*'"Вес" ПИР'!$B$15+P931*'"Вес" ПИР'!$B$16+R931*'"Вес" ПИР'!$B$17)/100</f>
        <v>0</v>
      </c>
      <c r="T931" s="39" t="s">
        <v>421</v>
      </c>
      <c r="U931" s="39"/>
      <c r="V931" s="39" t="s">
        <v>681</v>
      </c>
      <c r="W931" s="39"/>
      <c r="X931" s="72">
        <f>(U931*'"Вес" ПИР'!$B$22+W931*'"Вес" ПИР'!$B$23)/100</f>
        <v>0</v>
      </c>
      <c r="Y931" s="39"/>
      <c r="Z931" s="39"/>
      <c r="AA931" s="39"/>
      <c r="AB931" s="39"/>
      <c r="AC931" s="39"/>
      <c r="AD931" s="39"/>
      <c r="AE931" s="39"/>
      <c r="AF931" s="39"/>
      <c r="AG931" s="38">
        <f>(Z931*'"Вес" ПИР'!$B$28+AB931*'"Вес" ПИР'!$B$29+AD931*'"Вес" ПИР'!$B$30+AF931*'"Вес" ПИР'!$B$31)/100</f>
        <v>0</v>
      </c>
      <c r="AH931" s="39" t="s">
        <v>571</v>
      </c>
      <c r="AI931" s="39"/>
      <c r="AJ931" s="39" t="s">
        <v>575</v>
      </c>
      <c r="AK931" s="39"/>
      <c r="AL931" s="39" t="s">
        <v>571</v>
      </c>
      <c r="AM931" s="39"/>
      <c r="AN931" s="39" t="s">
        <v>571</v>
      </c>
      <c r="AO931" s="39"/>
      <c r="AP931" s="39" t="s">
        <v>575</v>
      </c>
      <c r="AQ931" s="39"/>
      <c r="AR931" s="39" t="s">
        <v>575</v>
      </c>
      <c r="AS931" s="39"/>
      <c r="AT931" s="39" t="s">
        <v>575</v>
      </c>
      <c r="AU931" s="39"/>
      <c r="AV931" s="39"/>
      <c r="AW931" s="39"/>
      <c r="AX931" s="39"/>
      <c r="AY931" s="39"/>
      <c r="AZ931" s="39"/>
      <c r="BA931" s="39"/>
      <c r="BB931" s="72">
        <f>(AI931*'"Вес" ПИР'!$B$36+AK931*'"Вес" ПИР'!$B$37+AM931*'"Вес" ПИР'!$B$38+AO931*'"Вес" ПИР'!$B$39+AQ931*'"Вес" ПИР'!$B$40+AS931*'"Вес" ПИР'!$B$41+AU931*'"Вес" ПИР'!$B$42+AW931*'"Вес" ПИР'!$B$43+AY931*'"Вес" ПИР'!$B$44+BA931*'"Вес" ПИР'!$B$45)/100</f>
        <v>0</v>
      </c>
      <c r="BC931" s="39" t="s">
        <v>576</v>
      </c>
      <c r="BD931" s="39"/>
      <c r="BE931" s="39" t="s">
        <v>576</v>
      </c>
      <c r="BF931" s="57"/>
      <c r="BG931" s="72">
        <f>(BD931*'"Вес" ПИР'!$B$50+BF931*'"Вес" ПИР'!$B$51)/100</f>
        <v>0</v>
      </c>
      <c r="BH931" s="39"/>
      <c r="BI931" s="72">
        <v>0</v>
      </c>
      <c r="BJ931" s="39"/>
      <c r="BK931" s="54" t="s">
        <v>901</v>
      </c>
      <c r="BL931" s="38">
        <f>(S931*'"Вес" ПИР'!$B$3+X931*'"Вес" ПИР'!$B$4+AG931*'"Вес" ПИР'!$B$5+BB931*'"Вес" ПИР'!$B$6+BG931*'"Вес" ПИР'!$B$7+BI931*'"Вес" ПИР'!$B$8)/100</f>
        <v>0</v>
      </c>
    </row>
    <row r="932" spans="1:64" ht="28">
      <c r="A932" s="54"/>
      <c r="B932" s="54">
        <v>2026</v>
      </c>
      <c r="C932" s="39" t="s">
        <v>894</v>
      </c>
      <c r="D932" s="39">
        <v>433233100</v>
      </c>
      <c r="E932" s="39" t="s">
        <v>1582</v>
      </c>
      <c r="F932" s="39" t="s">
        <v>1583</v>
      </c>
      <c r="G932" s="39" t="s">
        <v>1588</v>
      </c>
      <c r="H932" s="39" t="s">
        <v>1594</v>
      </c>
      <c r="I932" s="39" t="s">
        <v>418</v>
      </c>
      <c r="J932" s="39"/>
      <c r="K932" s="39" t="s">
        <v>571</v>
      </c>
      <c r="L932" s="39"/>
      <c r="M932" s="39" t="s">
        <v>570</v>
      </c>
      <c r="N932" s="39"/>
      <c r="O932" s="39" t="s">
        <v>899</v>
      </c>
      <c r="P932" s="39"/>
      <c r="Q932" s="39" t="s">
        <v>571</v>
      </c>
      <c r="R932" s="39"/>
      <c r="S932" s="38">
        <f>(J932*'"Вес" ПИР'!$B$13+L932*'"Вес" ПИР'!$B$14+N932*'"Вес" ПИР'!$B$15+P932*'"Вес" ПИР'!$B$16+R932*'"Вес" ПИР'!$B$17)/100</f>
        <v>0</v>
      </c>
      <c r="T932" s="39" t="s">
        <v>421</v>
      </c>
      <c r="U932" s="39"/>
      <c r="V932" s="39" t="s">
        <v>681</v>
      </c>
      <c r="W932" s="39"/>
      <c r="X932" s="72">
        <f>(U932*'"Вес" ПИР'!$B$22+W932*'"Вес" ПИР'!$B$23)/100</f>
        <v>0</v>
      </c>
      <c r="Y932" s="39"/>
      <c r="Z932" s="39"/>
      <c r="AA932" s="39"/>
      <c r="AB932" s="39"/>
      <c r="AC932" s="39"/>
      <c r="AD932" s="39"/>
      <c r="AE932" s="39"/>
      <c r="AF932" s="39"/>
      <c r="AG932" s="38">
        <f>(Z932*'"Вес" ПИР'!$B$28+AB932*'"Вес" ПИР'!$B$29+AD932*'"Вес" ПИР'!$B$30+AF932*'"Вес" ПИР'!$B$31)/100</f>
        <v>0</v>
      </c>
      <c r="AH932" s="39" t="s">
        <v>571</v>
      </c>
      <c r="AI932" s="39"/>
      <c r="AJ932" s="39" t="s">
        <v>575</v>
      </c>
      <c r="AK932" s="39"/>
      <c r="AL932" s="39" t="s">
        <v>571</v>
      </c>
      <c r="AM932" s="39"/>
      <c r="AN932" s="39" t="s">
        <v>571</v>
      </c>
      <c r="AO932" s="39"/>
      <c r="AP932" s="39" t="s">
        <v>575</v>
      </c>
      <c r="AQ932" s="39"/>
      <c r="AR932" s="39" t="s">
        <v>575</v>
      </c>
      <c r="AS932" s="39"/>
      <c r="AT932" s="39" t="s">
        <v>575</v>
      </c>
      <c r="AU932" s="39"/>
      <c r="AV932" s="39"/>
      <c r="AW932" s="39"/>
      <c r="AX932" s="39"/>
      <c r="AY932" s="39"/>
      <c r="AZ932" s="39"/>
      <c r="BA932" s="39"/>
      <c r="BB932" s="72">
        <f>(AI932*'"Вес" ПИР'!$B$36+AK932*'"Вес" ПИР'!$B$37+AM932*'"Вес" ПИР'!$B$38+AO932*'"Вес" ПИР'!$B$39+AQ932*'"Вес" ПИР'!$B$40+AS932*'"Вес" ПИР'!$B$41+AU932*'"Вес" ПИР'!$B$42+AW932*'"Вес" ПИР'!$B$43+AY932*'"Вес" ПИР'!$B$44+BA932*'"Вес" ПИР'!$B$45)/100</f>
        <v>0</v>
      </c>
      <c r="BC932" s="39" t="s">
        <v>576</v>
      </c>
      <c r="BD932" s="39"/>
      <c r="BE932" s="39" t="s">
        <v>576</v>
      </c>
      <c r="BF932" s="57"/>
      <c r="BG932" s="72">
        <f>(BD932*'"Вес" ПИР'!$B$50+BF932*'"Вес" ПИР'!$B$51)/100</f>
        <v>0</v>
      </c>
      <c r="BH932" s="39"/>
      <c r="BI932" s="72">
        <v>0</v>
      </c>
      <c r="BJ932" s="39"/>
      <c r="BK932" s="54" t="s">
        <v>901</v>
      </c>
      <c r="BL932" s="38">
        <f>(S932*'"Вес" ПИР'!$B$3+X932*'"Вес" ПИР'!$B$4+AG932*'"Вес" ПИР'!$B$5+BB932*'"Вес" ПИР'!$B$6+BG932*'"Вес" ПИР'!$B$7+BI932*'"Вес" ПИР'!$B$8)/100</f>
        <v>0</v>
      </c>
    </row>
    <row r="933" spans="1:64" ht="28">
      <c r="A933" s="54"/>
      <c r="B933" s="54">
        <v>2026</v>
      </c>
      <c r="C933" s="39" t="s">
        <v>894</v>
      </c>
      <c r="D933" s="39">
        <v>433236100</v>
      </c>
      <c r="E933" s="39" t="s">
        <v>1582</v>
      </c>
      <c r="F933" s="39" t="s">
        <v>1583</v>
      </c>
      <c r="G933" s="39" t="s">
        <v>1595</v>
      </c>
      <c r="H933" s="39" t="s">
        <v>1596</v>
      </c>
      <c r="I933" s="39" t="s">
        <v>418</v>
      </c>
      <c r="J933" s="39"/>
      <c r="K933" s="39" t="s">
        <v>571</v>
      </c>
      <c r="L933" s="39"/>
      <c r="M933" s="39" t="s">
        <v>570</v>
      </c>
      <c r="N933" s="39"/>
      <c r="O933" s="39" t="s">
        <v>899</v>
      </c>
      <c r="P933" s="39"/>
      <c r="Q933" s="39" t="s">
        <v>571</v>
      </c>
      <c r="R933" s="39"/>
      <c r="S933" s="38">
        <f>(J933*'"Вес" ПИР'!$B$13+L933*'"Вес" ПИР'!$B$14+N933*'"Вес" ПИР'!$B$15+P933*'"Вес" ПИР'!$B$16+R933*'"Вес" ПИР'!$B$17)/100</f>
        <v>0</v>
      </c>
      <c r="T933" s="39" t="s">
        <v>421</v>
      </c>
      <c r="U933" s="39"/>
      <c r="V933" s="39" t="s">
        <v>681</v>
      </c>
      <c r="W933" s="39"/>
      <c r="X933" s="72">
        <f>(U933*'"Вес" ПИР'!$B$22+W933*'"Вес" ПИР'!$B$23)/100</f>
        <v>0</v>
      </c>
      <c r="Y933" s="39"/>
      <c r="Z933" s="39"/>
      <c r="AA933" s="39"/>
      <c r="AB933" s="39"/>
      <c r="AC933" s="39"/>
      <c r="AD933" s="39"/>
      <c r="AE933" s="39"/>
      <c r="AF933" s="39"/>
      <c r="AG933" s="38">
        <f>(Z933*'"Вес" ПИР'!$B$28+AB933*'"Вес" ПИР'!$B$29+AD933*'"Вес" ПИР'!$B$30+AF933*'"Вес" ПИР'!$B$31)/100</f>
        <v>0</v>
      </c>
      <c r="AH933" s="39" t="s">
        <v>571</v>
      </c>
      <c r="AI933" s="39"/>
      <c r="AJ933" s="39" t="s">
        <v>575</v>
      </c>
      <c r="AK933" s="39"/>
      <c r="AL933" s="39" t="s">
        <v>571</v>
      </c>
      <c r="AM933" s="39"/>
      <c r="AN933" s="39" t="s">
        <v>571</v>
      </c>
      <c r="AO933" s="39"/>
      <c r="AP933" s="39" t="s">
        <v>575</v>
      </c>
      <c r="AQ933" s="39"/>
      <c r="AR933" s="39" t="s">
        <v>575</v>
      </c>
      <c r="AS933" s="39"/>
      <c r="AT933" s="39" t="s">
        <v>575</v>
      </c>
      <c r="AU933" s="39"/>
      <c r="AV933" s="39"/>
      <c r="AW933" s="39"/>
      <c r="AX933" s="39"/>
      <c r="AY933" s="39"/>
      <c r="AZ933" s="39"/>
      <c r="BA933" s="39"/>
      <c r="BB933" s="72">
        <f>(AI933*'"Вес" ПИР'!$B$36+AK933*'"Вес" ПИР'!$B$37+AM933*'"Вес" ПИР'!$B$38+AO933*'"Вес" ПИР'!$B$39+AQ933*'"Вес" ПИР'!$B$40+AS933*'"Вес" ПИР'!$B$41+AU933*'"Вес" ПИР'!$B$42+AW933*'"Вес" ПИР'!$B$43+AY933*'"Вес" ПИР'!$B$44+BA933*'"Вес" ПИР'!$B$45)/100</f>
        <v>0</v>
      </c>
      <c r="BC933" s="39" t="s">
        <v>576</v>
      </c>
      <c r="BD933" s="39"/>
      <c r="BE933" s="39" t="s">
        <v>576</v>
      </c>
      <c r="BF933" s="57"/>
      <c r="BG933" s="72">
        <f>(BD933*'"Вес" ПИР'!$B$50+BF933*'"Вес" ПИР'!$B$51)/100</f>
        <v>0</v>
      </c>
      <c r="BH933" s="39"/>
      <c r="BI933" s="72">
        <v>0</v>
      </c>
      <c r="BJ933" s="39"/>
      <c r="BK933" s="54" t="s">
        <v>901</v>
      </c>
      <c r="BL933" s="38">
        <f>(S933*'"Вес" ПИР'!$B$3+X933*'"Вес" ПИР'!$B$4+AG933*'"Вес" ПИР'!$B$5+BB933*'"Вес" ПИР'!$B$6+BG933*'"Вес" ПИР'!$B$7+BI933*'"Вес" ПИР'!$B$8)/100</f>
        <v>0</v>
      </c>
    </row>
    <row r="934" spans="1:64" ht="28">
      <c r="A934" s="54"/>
      <c r="B934" s="54">
        <v>2026</v>
      </c>
      <c r="C934" s="39" t="s">
        <v>894</v>
      </c>
      <c r="D934" s="39">
        <v>433241100</v>
      </c>
      <c r="E934" s="39" t="s">
        <v>1582</v>
      </c>
      <c r="F934" s="39" t="s">
        <v>1583</v>
      </c>
      <c r="G934" s="39" t="s">
        <v>1597</v>
      </c>
      <c r="H934" s="39" t="s">
        <v>1598</v>
      </c>
      <c r="I934" s="39" t="s">
        <v>418</v>
      </c>
      <c r="J934" s="39"/>
      <c r="K934" s="39" t="s">
        <v>571</v>
      </c>
      <c r="L934" s="39"/>
      <c r="M934" s="39" t="s">
        <v>570</v>
      </c>
      <c r="N934" s="39"/>
      <c r="O934" s="39" t="s">
        <v>899</v>
      </c>
      <c r="P934" s="39"/>
      <c r="Q934" s="39" t="s">
        <v>571</v>
      </c>
      <c r="R934" s="39"/>
      <c r="S934" s="38">
        <f>(J934*'"Вес" ПИР'!$B$13+L934*'"Вес" ПИР'!$B$14+N934*'"Вес" ПИР'!$B$15+P934*'"Вес" ПИР'!$B$16+R934*'"Вес" ПИР'!$B$17)/100</f>
        <v>0</v>
      </c>
      <c r="T934" s="39" t="s">
        <v>421</v>
      </c>
      <c r="U934" s="39"/>
      <c r="V934" s="39" t="s">
        <v>681</v>
      </c>
      <c r="W934" s="39"/>
      <c r="X934" s="72">
        <f>(U934*'"Вес" ПИР'!$B$22+W934*'"Вес" ПИР'!$B$23)/100</f>
        <v>0</v>
      </c>
      <c r="Y934" s="39"/>
      <c r="Z934" s="39"/>
      <c r="AA934" s="39"/>
      <c r="AB934" s="39"/>
      <c r="AC934" s="39"/>
      <c r="AD934" s="39"/>
      <c r="AE934" s="39"/>
      <c r="AF934" s="39"/>
      <c r="AG934" s="38">
        <f>(Z934*'"Вес" ПИР'!$B$28+AB934*'"Вес" ПИР'!$B$29+AD934*'"Вес" ПИР'!$B$30+AF934*'"Вес" ПИР'!$B$31)/100</f>
        <v>0</v>
      </c>
      <c r="AH934" s="39" t="s">
        <v>571</v>
      </c>
      <c r="AI934" s="39"/>
      <c r="AJ934" s="39" t="s">
        <v>575</v>
      </c>
      <c r="AK934" s="39"/>
      <c r="AL934" s="39" t="s">
        <v>571</v>
      </c>
      <c r="AM934" s="39"/>
      <c r="AN934" s="39" t="s">
        <v>571</v>
      </c>
      <c r="AO934" s="39"/>
      <c r="AP934" s="39" t="s">
        <v>575</v>
      </c>
      <c r="AQ934" s="39"/>
      <c r="AR934" s="39" t="s">
        <v>575</v>
      </c>
      <c r="AS934" s="39"/>
      <c r="AT934" s="39" t="s">
        <v>575</v>
      </c>
      <c r="AU934" s="39"/>
      <c r="AV934" s="39"/>
      <c r="AW934" s="39"/>
      <c r="AX934" s="39"/>
      <c r="AY934" s="39"/>
      <c r="AZ934" s="39"/>
      <c r="BA934" s="39"/>
      <c r="BB934" s="72">
        <f>(AI934*'"Вес" ПИР'!$B$36+AK934*'"Вес" ПИР'!$B$37+AM934*'"Вес" ПИР'!$B$38+AO934*'"Вес" ПИР'!$B$39+AQ934*'"Вес" ПИР'!$B$40+AS934*'"Вес" ПИР'!$B$41+AU934*'"Вес" ПИР'!$B$42+AW934*'"Вес" ПИР'!$B$43+AY934*'"Вес" ПИР'!$B$44+BA934*'"Вес" ПИР'!$B$45)/100</f>
        <v>0</v>
      </c>
      <c r="BC934" s="39" t="s">
        <v>576</v>
      </c>
      <c r="BD934" s="39"/>
      <c r="BE934" s="39" t="s">
        <v>576</v>
      </c>
      <c r="BF934" s="57"/>
      <c r="BG934" s="72">
        <f>(BD934*'"Вес" ПИР'!$B$50+BF934*'"Вес" ПИР'!$B$51)/100</f>
        <v>0</v>
      </c>
      <c r="BH934" s="39"/>
      <c r="BI934" s="72">
        <v>0</v>
      </c>
      <c r="BJ934" s="39"/>
      <c r="BK934" s="54" t="s">
        <v>901</v>
      </c>
      <c r="BL934" s="38">
        <f>(S934*'"Вес" ПИР'!$B$3+X934*'"Вес" ПИР'!$B$4+AG934*'"Вес" ПИР'!$B$5+BB934*'"Вес" ПИР'!$B$6+BG934*'"Вес" ПИР'!$B$7+BI934*'"Вес" ПИР'!$B$8)/100</f>
        <v>0</v>
      </c>
    </row>
    <row r="935" spans="1:64" ht="28">
      <c r="A935" s="54"/>
      <c r="B935" s="54">
        <v>2026</v>
      </c>
      <c r="C935" s="39" t="s">
        <v>894</v>
      </c>
      <c r="D935" s="39">
        <v>433255600</v>
      </c>
      <c r="E935" s="39" t="s">
        <v>1582</v>
      </c>
      <c r="F935" s="39" t="s">
        <v>1583</v>
      </c>
      <c r="G935" s="39" t="s">
        <v>1599</v>
      </c>
      <c r="H935" s="39" t="s">
        <v>1600</v>
      </c>
      <c r="I935" s="39" t="s">
        <v>418</v>
      </c>
      <c r="J935" s="39"/>
      <c r="K935" s="39" t="s">
        <v>571</v>
      </c>
      <c r="L935" s="39"/>
      <c r="M935" s="39" t="s">
        <v>570</v>
      </c>
      <c r="N935" s="39"/>
      <c r="O935" s="39" t="s">
        <v>899</v>
      </c>
      <c r="P935" s="39"/>
      <c r="Q935" s="39" t="s">
        <v>571</v>
      </c>
      <c r="R935" s="39"/>
      <c r="S935" s="38">
        <f>(J935*'"Вес" ПИР'!$B$13+L935*'"Вес" ПИР'!$B$14+N935*'"Вес" ПИР'!$B$15+P935*'"Вес" ПИР'!$B$16+R935*'"Вес" ПИР'!$B$17)/100</f>
        <v>0</v>
      </c>
      <c r="T935" s="39" t="s">
        <v>421</v>
      </c>
      <c r="U935" s="39"/>
      <c r="V935" s="39" t="s">
        <v>681</v>
      </c>
      <c r="W935" s="39"/>
      <c r="X935" s="72">
        <f>(U935*'"Вес" ПИР'!$B$22+W935*'"Вес" ПИР'!$B$23)/100</f>
        <v>0</v>
      </c>
      <c r="Y935" s="39"/>
      <c r="Z935" s="39"/>
      <c r="AA935" s="39"/>
      <c r="AB935" s="39"/>
      <c r="AC935" s="39"/>
      <c r="AD935" s="39"/>
      <c r="AE935" s="39"/>
      <c r="AF935" s="39"/>
      <c r="AG935" s="38">
        <f>(Z935*'"Вес" ПИР'!$B$28+AB935*'"Вес" ПИР'!$B$29+AD935*'"Вес" ПИР'!$B$30+AF935*'"Вес" ПИР'!$B$31)/100</f>
        <v>0</v>
      </c>
      <c r="AH935" s="39" t="s">
        <v>571</v>
      </c>
      <c r="AI935" s="39"/>
      <c r="AJ935" s="39" t="s">
        <v>575</v>
      </c>
      <c r="AK935" s="39"/>
      <c r="AL935" s="39" t="s">
        <v>571</v>
      </c>
      <c r="AM935" s="39"/>
      <c r="AN935" s="39" t="s">
        <v>571</v>
      </c>
      <c r="AO935" s="39"/>
      <c r="AP935" s="39" t="s">
        <v>575</v>
      </c>
      <c r="AQ935" s="39"/>
      <c r="AR935" s="39" t="s">
        <v>575</v>
      </c>
      <c r="AS935" s="39"/>
      <c r="AT935" s="39" t="s">
        <v>575</v>
      </c>
      <c r="AU935" s="39"/>
      <c r="AV935" s="39"/>
      <c r="AW935" s="39"/>
      <c r="AX935" s="39"/>
      <c r="AY935" s="39"/>
      <c r="AZ935" s="39"/>
      <c r="BA935" s="39"/>
      <c r="BB935" s="72">
        <f>(AI935*'"Вес" ПИР'!$B$36+AK935*'"Вес" ПИР'!$B$37+AM935*'"Вес" ПИР'!$B$38+AO935*'"Вес" ПИР'!$B$39+AQ935*'"Вес" ПИР'!$B$40+AS935*'"Вес" ПИР'!$B$41+AU935*'"Вес" ПИР'!$B$42+AW935*'"Вес" ПИР'!$B$43+AY935*'"Вес" ПИР'!$B$44+BA935*'"Вес" ПИР'!$B$45)/100</f>
        <v>0</v>
      </c>
      <c r="BC935" s="39" t="s">
        <v>576</v>
      </c>
      <c r="BD935" s="39"/>
      <c r="BE935" s="39" t="s">
        <v>576</v>
      </c>
      <c r="BF935" s="57"/>
      <c r="BG935" s="72">
        <f>(BD935*'"Вес" ПИР'!$B$50+BF935*'"Вес" ПИР'!$B$51)/100</f>
        <v>0</v>
      </c>
      <c r="BH935" s="39"/>
      <c r="BI935" s="72">
        <v>0</v>
      </c>
      <c r="BJ935" s="39"/>
      <c r="BK935" s="54" t="s">
        <v>901</v>
      </c>
      <c r="BL935" s="38">
        <f>(S935*'"Вес" ПИР'!$B$3+X935*'"Вес" ПИР'!$B$4+AG935*'"Вес" ПИР'!$B$5+BB935*'"Вес" ПИР'!$B$6+BG935*'"Вес" ПИР'!$B$7+BI935*'"Вес" ПИР'!$B$8)/100</f>
        <v>0</v>
      </c>
    </row>
    <row r="936" spans="1:64" ht="28">
      <c r="A936" s="54"/>
      <c r="B936" s="54">
        <v>2026</v>
      </c>
      <c r="C936" s="39" t="s">
        <v>894</v>
      </c>
      <c r="D936" s="39">
        <v>433245100</v>
      </c>
      <c r="E936" s="39" t="s">
        <v>1582</v>
      </c>
      <c r="F936" s="39" t="s">
        <v>1583</v>
      </c>
      <c r="G936" s="39" t="s">
        <v>1601</v>
      </c>
      <c r="H936" s="39" t="s">
        <v>1602</v>
      </c>
      <c r="I936" s="39" t="s">
        <v>418</v>
      </c>
      <c r="J936" s="39"/>
      <c r="K936" s="39" t="s">
        <v>571</v>
      </c>
      <c r="L936" s="39"/>
      <c r="M936" s="39" t="s">
        <v>570</v>
      </c>
      <c r="N936" s="39"/>
      <c r="O936" s="39" t="s">
        <v>899</v>
      </c>
      <c r="P936" s="39"/>
      <c r="Q936" s="39" t="s">
        <v>571</v>
      </c>
      <c r="R936" s="39"/>
      <c r="S936" s="38">
        <f>(J936*'"Вес" ПИР'!$B$13+L936*'"Вес" ПИР'!$B$14+N936*'"Вес" ПИР'!$B$15+P936*'"Вес" ПИР'!$B$16+R936*'"Вес" ПИР'!$B$17)/100</f>
        <v>0</v>
      </c>
      <c r="T936" s="39" t="s">
        <v>421</v>
      </c>
      <c r="U936" s="39"/>
      <c r="V936" s="39" t="s">
        <v>681</v>
      </c>
      <c r="W936" s="39"/>
      <c r="X936" s="72">
        <f>(U936*'"Вес" ПИР'!$B$22+W936*'"Вес" ПИР'!$B$23)/100</f>
        <v>0</v>
      </c>
      <c r="Y936" s="39"/>
      <c r="Z936" s="39"/>
      <c r="AA936" s="39"/>
      <c r="AB936" s="39"/>
      <c r="AC936" s="39"/>
      <c r="AD936" s="39"/>
      <c r="AE936" s="39"/>
      <c r="AF936" s="39"/>
      <c r="AG936" s="38">
        <f>(Z936*'"Вес" ПИР'!$B$28+AB936*'"Вес" ПИР'!$B$29+AD936*'"Вес" ПИР'!$B$30+AF936*'"Вес" ПИР'!$B$31)/100</f>
        <v>0</v>
      </c>
      <c r="AH936" s="39" t="s">
        <v>571</v>
      </c>
      <c r="AI936" s="39"/>
      <c r="AJ936" s="39" t="s">
        <v>575</v>
      </c>
      <c r="AK936" s="39"/>
      <c r="AL936" s="39" t="s">
        <v>571</v>
      </c>
      <c r="AM936" s="39"/>
      <c r="AN936" s="39" t="s">
        <v>571</v>
      </c>
      <c r="AO936" s="39"/>
      <c r="AP936" s="39" t="s">
        <v>575</v>
      </c>
      <c r="AQ936" s="39"/>
      <c r="AR936" s="39" t="s">
        <v>575</v>
      </c>
      <c r="AS936" s="39"/>
      <c r="AT936" s="39" t="s">
        <v>575</v>
      </c>
      <c r="AU936" s="39"/>
      <c r="AV936" s="39"/>
      <c r="AW936" s="39"/>
      <c r="AX936" s="39"/>
      <c r="AY936" s="39"/>
      <c r="AZ936" s="39"/>
      <c r="BA936" s="39"/>
      <c r="BB936" s="72">
        <f>(AI936*'"Вес" ПИР'!$B$36+AK936*'"Вес" ПИР'!$B$37+AM936*'"Вес" ПИР'!$B$38+AO936*'"Вес" ПИР'!$B$39+AQ936*'"Вес" ПИР'!$B$40+AS936*'"Вес" ПИР'!$B$41+AU936*'"Вес" ПИР'!$B$42+AW936*'"Вес" ПИР'!$B$43+AY936*'"Вес" ПИР'!$B$44+BA936*'"Вес" ПИР'!$B$45)/100</f>
        <v>0</v>
      </c>
      <c r="BC936" s="39" t="s">
        <v>576</v>
      </c>
      <c r="BD936" s="39"/>
      <c r="BE936" s="39" t="s">
        <v>576</v>
      </c>
      <c r="BF936" s="57"/>
      <c r="BG936" s="72">
        <f>(BD936*'"Вес" ПИР'!$B$50+BF936*'"Вес" ПИР'!$B$51)/100</f>
        <v>0</v>
      </c>
      <c r="BH936" s="39"/>
      <c r="BI936" s="72">
        <v>0</v>
      </c>
      <c r="BJ936" s="39"/>
      <c r="BK936" s="54" t="s">
        <v>901</v>
      </c>
      <c r="BL936" s="38">
        <f>(S936*'"Вес" ПИР'!$B$3+X936*'"Вес" ПИР'!$B$4+AG936*'"Вес" ПИР'!$B$5+BB936*'"Вес" ПИР'!$B$6+BG936*'"Вес" ПИР'!$B$7+BI936*'"Вес" ПИР'!$B$8)/100</f>
        <v>0</v>
      </c>
    </row>
    <row r="937" spans="1:64" ht="28">
      <c r="A937" s="54"/>
      <c r="B937" s="54">
        <v>2026</v>
      </c>
      <c r="C937" s="39" t="s">
        <v>894</v>
      </c>
      <c r="D937" s="39">
        <v>434037200</v>
      </c>
      <c r="E937" s="39" t="s">
        <v>1582</v>
      </c>
      <c r="F937" s="39" t="s">
        <v>1603</v>
      </c>
      <c r="G937" s="39" t="s">
        <v>1604</v>
      </c>
      <c r="H937" s="39" t="s">
        <v>1605</v>
      </c>
      <c r="I937" s="39" t="s">
        <v>418</v>
      </c>
      <c r="J937" s="39"/>
      <c r="K937" s="39" t="s">
        <v>571</v>
      </c>
      <c r="L937" s="39"/>
      <c r="M937" s="39" t="s">
        <v>570</v>
      </c>
      <c r="N937" s="39"/>
      <c r="O937" s="39" t="s">
        <v>899</v>
      </c>
      <c r="P937" s="39"/>
      <c r="Q937" s="39" t="s">
        <v>571</v>
      </c>
      <c r="R937" s="39"/>
      <c r="S937" s="38">
        <f>(J937*'"Вес" ПИР'!$B$13+L937*'"Вес" ПИР'!$B$14+N937*'"Вес" ПИР'!$B$15+P937*'"Вес" ПИР'!$B$16+R937*'"Вес" ПИР'!$B$17)/100</f>
        <v>0</v>
      </c>
      <c r="T937" s="39" t="s">
        <v>421</v>
      </c>
      <c r="U937" s="39"/>
      <c r="V937" s="39" t="s">
        <v>681</v>
      </c>
      <c r="W937" s="39"/>
      <c r="X937" s="72">
        <f>(U937*'"Вес" ПИР'!$B$22+W937*'"Вес" ПИР'!$B$23)/100</f>
        <v>0</v>
      </c>
      <c r="Y937" s="39"/>
      <c r="Z937" s="39"/>
      <c r="AA937" s="39"/>
      <c r="AB937" s="39"/>
      <c r="AC937" s="39"/>
      <c r="AD937" s="39"/>
      <c r="AE937" s="39"/>
      <c r="AF937" s="39"/>
      <c r="AG937" s="38">
        <f>(Z937*'"Вес" ПИР'!$B$28+AB937*'"Вес" ПИР'!$B$29+AD937*'"Вес" ПИР'!$B$30+AF937*'"Вес" ПИР'!$B$31)/100</f>
        <v>0</v>
      </c>
      <c r="AH937" s="39" t="s">
        <v>571</v>
      </c>
      <c r="AI937" s="39"/>
      <c r="AJ937" s="39" t="s">
        <v>575</v>
      </c>
      <c r="AK937" s="39"/>
      <c r="AL937" s="39" t="s">
        <v>571</v>
      </c>
      <c r="AM937" s="39"/>
      <c r="AN937" s="39" t="s">
        <v>571</v>
      </c>
      <c r="AO937" s="39"/>
      <c r="AP937" s="39" t="s">
        <v>575</v>
      </c>
      <c r="AQ937" s="39"/>
      <c r="AR937" s="39" t="s">
        <v>575</v>
      </c>
      <c r="AS937" s="39"/>
      <c r="AT937" s="39" t="s">
        <v>575</v>
      </c>
      <c r="AU937" s="39"/>
      <c r="AV937" s="39"/>
      <c r="AW937" s="39"/>
      <c r="AX937" s="39"/>
      <c r="AY937" s="39"/>
      <c r="AZ937" s="39"/>
      <c r="BA937" s="39"/>
      <c r="BB937" s="72">
        <f>(AI937*'"Вес" ПИР'!$B$36+AK937*'"Вес" ПИР'!$B$37+AM937*'"Вес" ПИР'!$B$38+AO937*'"Вес" ПИР'!$B$39+AQ937*'"Вес" ПИР'!$B$40+AS937*'"Вес" ПИР'!$B$41+AU937*'"Вес" ПИР'!$B$42+AW937*'"Вес" ПИР'!$B$43+AY937*'"Вес" ПИР'!$B$44+BA937*'"Вес" ПИР'!$B$45)/100</f>
        <v>0</v>
      </c>
      <c r="BC937" s="39" t="s">
        <v>576</v>
      </c>
      <c r="BD937" s="39"/>
      <c r="BE937" s="39" t="s">
        <v>576</v>
      </c>
      <c r="BF937" s="57"/>
      <c r="BG937" s="72">
        <f>(BD937*'"Вес" ПИР'!$B$50+BF937*'"Вес" ПИР'!$B$51)/100</f>
        <v>0</v>
      </c>
      <c r="BH937" s="39"/>
      <c r="BI937" s="72">
        <v>0</v>
      </c>
      <c r="BJ937" s="39"/>
      <c r="BK937" s="54" t="s">
        <v>901</v>
      </c>
      <c r="BL937" s="38">
        <f>(S937*'"Вес" ПИР'!$B$3+X937*'"Вес" ПИР'!$B$4+AG937*'"Вес" ПИР'!$B$5+BB937*'"Вес" ПИР'!$B$6+BG937*'"Вес" ПИР'!$B$7+BI937*'"Вес" ПИР'!$B$8)/100</f>
        <v>0</v>
      </c>
    </row>
    <row r="938" spans="1:64" ht="28">
      <c r="A938" s="54"/>
      <c r="B938" s="54">
        <v>2026</v>
      </c>
      <c r="C938" s="39" t="s">
        <v>894</v>
      </c>
      <c r="D938" s="39">
        <v>434857100</v>
      </c>
      <c r="E938" s="39" t="s">
        <v>1582</v>
      </c>
      <c r="F938" s="39" t="s">
        <v>1606</v>
      </c>
      <c r="G938" s="39" t="s">
        <v>1607</v>
      </c>
      <c r="H938" s="39" t="s">
        <v>1608</v>
      </c>
      <c r="I938" s="39" t="s">
        <v>418</v>
      </c>
      <c r="J938" s="39"/>
      <c r="K938" s="39" t="s">
        <v>571</v>
      </c>
      <c r="L938" s="39"/>
      <c r="M938" s="39" t="s">
        <v>570</v>
      </c>
      <c r="N938" s="39"/>
      <c r="O938" s="39" t="s">
        <v>899</v>
      </c>
      <c r="P938" s="39"/>
      <c r="Q938" s="39" t="s">
        <v>571</v>
      </c>
      <c r="R938" s="39"/>
      <c r="S938" s="38">
        <f>(J938*'"Вес" ПИР'!$B$13+L938*'"Вес" ПИР'!$B$14+N938*'"Вес" ПИР'!$B$15+P938*'"Вес" ПИР'!$B$16+R938*'"Вес" ПИР'!$B$17)/100</f>
        <v>0</v>
      </c>
      <c r="T938" s="39" t="s">
        <v>421</v>
      </c>
      <c r="U938" s="39"/>
      <c r="V938" s="39" t="s">
        <v>681</v>
      </c>
      <c r="W938" s="39"/>
      <c r="X938" s="72">
        <f>(U938*'"Вес" ПИР'!$B$22+W938*'"Вес" ПИР'!$B$23)/100</f>
        <v>0</v>
      </c>
      <c r="Y938" s="39"/>
      <c r="Z938" s="39"/>
      <c r="AA938" s="39"/>
      <c r="AB938" s="39"/>
      <c r="AC938" s="39"/>
      <c r="AD938" s="39"/>
      <c r="AE938" s="39"/>
      <c r="AF938" s="39"/>
      <c r="AG938" s="38">
        <f>(Z938*'"Вес" ПИР'!$B$28+AB938*'"Вес" ПИР'!$B$29+AD938*'"Вес" ПИР'!$B$30+AF938*'"Вес" ПИР'!$B$31)/100</f>
        <v>0</v>
      </c>
      <c r="AH938" s="39" t="s">
        <v>571</v>
      </c>
      <c r="AI938" s="39"/>
      <c r="AJ938" s="39" t="s">
        <v>575</v>
      </c>
      <c r="AK938" s="39"/>
      <c r="AL938" s="39" t="s">
        <v>571</v>
      </c>
      <c r="AM938" s="39"/>
      <c r="AN938" s="39" t="s">
        <v>571</v>
      </c>
      <c r="AO938" s="39"/>
      <c r="AP938" s="39" t="s">
        <v>575</v>
      </c>
      <c r="AQ938" s="39"/>
      <c r="AR938" s="39" t="s">
        <v>575</v>
      </c>
      <c r="AS938" s="39"/>
      <c r="AT938" s="39" t="s">
        <v>575</v>
      </c>
      <c r="AU938" s="39"/>
      <c r="AV938" s="39"/>
      <c r="AW938" s="39"/>
      <c r="AX938" s="39"/>
      <c r="AY938" s="39"/>
      <c r="AZ938" s="39"/>
      <c r="BA938" s="39"/>
      <c r="BB938" s="72">
        <f>(AI938*'"Вес" ПИР'!$B$36+AK938*'"Вес" ПИР'!$B$37+AM938*'"Вес" ПИР'!$B$38+AO938*'"Вес" ПИР'!$B$39+AQ938*'"Вес" ПИР'!$B$40+AS938*'"Вес" ПИР'!$B$41+AU938*'"Вес" ПИР'!$B$42+AW938*'"Вес" ПИР'!$B$43+AY938*'"Вес" ПИР'!$B$44+BA938*'"Вес" ПИР'!$B$45)/100</f>
        <v>0</v>
      </c>
      <c r="BC938" s="39" t="s">
        <v>576</v>
      </c>
      <c r="BD938" s="39"/>
      <c r="BE938" s="39" t="s">
        <v>576</v>
      </c>
      <c r="BF938" s="57"/>
      <c r="BG938" s="72">
        <f>(BD938*'"Вес" ПИР'!$B$50+BF938*'"Вес" ПИР'!$B$51)/100</f>
        <v>0</v>
      </c>
      <c r="BH938" s="39"/>
      <c r="BI938" s="72">
        <v>0</v>
      </c>
      <c r="BJ938" s="39"/>
      <c r="BK938" s="54" t="s">
        <v>901</v>
      </c>
      <c r="BL938" s="38">
        <f>(S938*'"Вес" ПИР'!$B$3+X938*'"Вес" ПИР'!$B$4+AG938*'"Вес" ПИР'!$B$5+BB938*'"Вес" ПИР'!$B$6+BG938*'"Вес" ПИР'!$B$7+BI938*'"Вес" ПИР'!$B$8)/100</f>
        <v>0</v>
      </c>
    </row>
    <row r="939" spans="1:64" ht="28">
      <c r="A939" s="54"/>
      <c r="B939" s="54">
        <v>2026</v>
      </c>
      <c r="C939" s="39" t="s">
        <v>894</v>
      </c>
      <c r="D939" s="39">
        <v>435257200</v>
      </c>
      <c r="E939" s="39" t="s">
        <v>1582</v>
      </c>
      <c r="F939" s="39" t="s">
        <v>1609</v>
      </c>
      <c r="G939" s="39" t="s">
        <v>1610</v>
      </c>
      <c r="H939" s="39" t="s">
        <v>1611</v>
      </c>
      <c r="I939" s="39" t="s">
        <v>418</v>
      </c>
      <c r="J939" s="39"/>
      <c r="K939" s="39" t="s">
        <v>571</v>
      </c>
      <c r="L939" s="39"/>
      <c r="M939" s="39" t="s">
        <v>570</v>
      </c>
      <c r="N939" s="39"/>
      <c r="O939" s="39" t="s">
        <v>899</v>
      </c>
      <c r="P939" s="39"/>
      <c r="Q939" s="39" t="s">
        <v>571</v>
      </c>
      <c r="R939" s="39"/>
      <c r="S939" s="38">
        <f>(J939*'"Вес" ПИР'!$B$13+L939*'"Вес" ПИР'!$B$14+N939*'"Вес" ПИР'!$B$15+P939*'"Вес" ПИР'!$B$16+R939*'"Вес" ПИР'!$B$17)/100</f>
        <v>0</v>
      </c>
      <c r="T939" s="39" t="s">
        <v>421</v>
      </c>
      <c r="U939" s="39"/>
      <c r="V939" s="39" t="s">
        <v>681</v>
      </c>
      <c r="W939" s="39"/>
      <c r="X939" s="72">
        <f>(U939*'"Вес" ПИР'!$B$22+W939*'"Вес" ПИР'!$B$23)/100</f>
        <v>0</v>
      </c>
      <c r="Y939" s="39"/>
      <c r="Z939" s="39"/>
      <c r="AA939" s="39"/>
      <c r="AB939" s="39"/>
      <c r="AC939" s="39"/>
      <c r="AD939" s="39"/>
      <c r="AE939" s="39"/>
      <c r="AF939" s="39"/>
      <c r="AG939" s="38">
        <f>(Z939*'"Вес" ПИР'!$B$28+AB939*'"Вес" ПИР'!$B$29+AD939*'"Вес" ПИР'!$B$30+AF939*'"Вес" ПИР'!$B$31)/100</f>
        <v>0</v>
      </c>
      <c r="AH939" s="39" t="s">
        <v>571</v>
      </c>
      <c r="AI939" s="39"/>
      <c r="AJ939" s="39" t="s">
        <v>575</v>
      </c>
      <c r="AK939" s="39"/>
      <c r="AL939" s="39" t="s">
        <v>571</v>
      </c>
      <c r="AM939" s="39"/>
      <c r="AN939" s="39" t="s">
        <v>571</v>
      </c>
      <c r="AO939" s="39"/>
      <c r="AP939" s="39" t="s">
        <v>575</v>
      </c>
      <c r="AQ939" s="39"/>
      <c r="AR939" s="39" t="s">
        <v>575</v>
      </c>
      <c r="AS939" s="39"/>
      <c r="AT939" s="39" t="s">
        <v>575</v>
      </c>
      <c r="AU939" s="39"/>
      <c r="AV939" s="39"/>
      <c r="AW939" s="39"/>
      <c r="AX939" s="39"/>
      <c r="AY939" s="39"/>
      <c r="AZ939" s="39"/>
      <c r="BA939" s="39"/>
      <c r="BB939" s="72">
        <f>(AI939*'"Вес" ПИР'!$B$36+AK939*'"Вес" ПИР'!$B$37+AM939*'"Вес" ПИР'!$B$38+AO939*'"Вес" ПИР'!$B$39+AQ939*'"Вес" ПИР'!$B$40+AS939*'"Вес" ПИР'!$B$41+AU939*'"Вес" ПИР'!$B$42+AW939*'"Вес" ПИР'!$B$43+AY939*'"Вес" ПИР'!$B$44+BA939*'"Вес" ПИР'!$B$45)/100</f>
        <v>0</v>
      </c>
      <c r="BC939" s="39" t="s">
        <v>576</v>
      </c>
      <c r="BD939" s="39"/>
      <c r="BE939" s="39" t="s">
        <v>576</v>
      </c>
      <c r="BF939" s="57"/>
      <c r="BG939" s="72">
        <f>(BD939*'"Вес" ПИР'!$B$50+BF939*'"Вес" ПИР'!$B$51)/100</f>
        <v>0</v>
      </c>
      <c r="BH939" s="39"/>
      <c r="BI939" s="72">
        <v>0</v>
      </c>
      <c r="BJ939" s="39"/>
      <c r="BK939" s="54" t="s">
        <v>901</v>
      </c>
      <c r="BL939" s="38">
        <f>(S939*'"Вес" ПИР'!$B$3+X939*'"Вес" ПИР'!$B$4+AG939*'"Вес" ПИР'!$B$5+BB939*'"Вес" ПИР'!$B$6+BG939*'"Вес" ПИР'!$B$7+BI939*'"Вес" ПИР'!$B$8)/100</f>
        <v>0</v>
      </c>
    </row>
    <row r="940" spans="1:64" ht="28">
      <c r="A940" s="54"/>
      <c r="B940" s="54">
        <v>2026</v>
      </c>
      <c r="C940" s="39" t="s">
        <v>894</v>
      </c>
      <c r="D940" s="39">
        <v>435257300</v>
      </c>
      <c r="E940" s="39" t="s">
        <v>1582</v>
      </c>
      <c r="F940" s="39" t="s">
        <v>1609</v>
      </c>
      <c r="G940" s="39" t="s">
        <v>1610</v>
      </c>
      <c r="H940" s="39" t="s">
        <v>1612</v>
      </c>
      <c r="I940" s="39" t="s">
        <v>418</v>
      </c>
      <c r="J940" s="39"/>
      <c r="K940" s="39" t="s">
        <v>571</v>
      </c>
      <c r="L940" s="39"/>
      <c r="M940" s="39" t="s">
        <v>570</v>
      </c>
      <c r="N940" s="39"/>
      <c r="O940" s="39" t="s">
        <v>899</v>
      </c>
      <c r="P940" s="39"/>
      <c r="Q940" s="39" t="s">
        <v>571</v>
      </c>
      <c r="R940" s="39"/>
      <c r="S940" s="38">
        <f>(J940*'"Вес" ПИР'!$B$13+L940*'"Вес" ПИР'!$B$14+N940*'"Вес" ПИР'!$B$15+P940*'"Вес" ПИР'!$B$16+R940*'"Вес" ПИР'!$B$17)/100</f>
        <v>0</v>
      </c>
      <c r="T940" s="39" t="s">
        <v>421</v>
      </c>
      <c r="U940" s="39"/>
      <c r="V940" s="39" t="s">
        <v>681</v>
      </c>
      <c r="W940" s="39"/>
      <c r="X940" s="72">
        <f>(U940*'"Вес" ПИР'!$B$22+W940*'"Вес" ПИР'!$B$23)/100</f>
        <v>0</v>
      </c>
      <c r="Y940" s="39"/>
      <c r="Z940" s="39"/>
      <c r="AA940" s="39"/>
      <c r="AB940" s="39"/>
      <c r="AC940" s="39"/>
      <c r="AD940" s="39"/>
      <c r="AE940" s="39"/>
      <c r="AF940" s="39"/>
      <c r="AG940" s="38">
        <f>(Z940*'"Вес" ПИР'!$B$28+AB940*'"Вес" ПИР'!$B$29+AD940*'"Вес" ПИР'!$B$30+AF940*'"Вес" ПИР'!$B$31)/100</f>
        <v>0</v>
      </c>
      <c r="AH940" s="39" t="s">
        <v>571</v>
      </c>
      <c r="AI940" s="39"/>
      <c r="AJ940" s="39" t="s">
        <v>575</v>
      </c>
      <c r="AK940" s="39"/>
      <c r="AL940" s="39" t="s">
        <v>571</v>
      </c>
      <c r="AM940" s="39"/>
      <c r="AN940" s="39" t="s">
        <v>571</v>
      </c>
      <c r="AO940" s="39"/>
      <c r="AP940" s="39" t="s">
        <v>575</v>
      </c>
      <c r="AQ940" s="39"/>
      <c r="AR940" s="39" t="s">
        <v>575</v>
      </c>
      <c r="AS940" s="39"/>
      <c r="AT940" s="39" t="s">
        <v>575</v>
      </c>
      <c r="AU940" s="39"/>
      <c r="AV940" s="39"/>
      <c r="AW940" s="39"/>
      <c r="AX940" s="39"/>
      <c r="AY940" s="39"/>
      <c r="AZ940" s="39"/>
      <c r="BA940" s="39"/>
      <c r="BB940" s="72">
        <f>(AI940*'"Вес" ПИР'!$B$36+AK940*'"Вес" ПИР'!$B$37+AM940*'"Вес" ПИР'!$B$38+AO940*'"Вес" ПИР'!$B$39+AQ940*'"Вес" ПИР'!$B$40+AS940*'"Вес" ПИР'!$B$41+AU940*'"Вес" ПИР'!$B$42+AW940*'"Вес" ПИР'!$B$43+AY940*'"Вес" ПИР'!$B$44+BA940*'"Вес" ПИР'!$B$45)/100</f>
        <v>0</v>
      </c>
      <c r="BC940" s="39" t="s">
        <v>576</v>
      </c>
      <c r="BD940" s="39"/>
      <c r="BE940" s="39" t="s">
        <v>576</v>
      </c>
      <c r="BF940" s="57"/>
      <c r="BG940" s="72">
        <f>(BD940*'"Вес" ПИР'!$B$50+BF940*'"Вес" ПИР'!$B$51)/100</f>
        <v>0</v>
      </c>
      <c r="BH940" s="39"/>
      <c r="BI940" s="72">
        <v>0</v>
      </c>
      <c r="BJ940" s="39"/>
      <c r="BK940" s="54" t="s">
        <v>901</v>
      </c>
      <c r="BL940" s="38">
        <f>(S940*'"Вес" ПИР'!$B$3+X940*'"Вес" ПИР'!$B$4+AG940*'"Вес" ПИР'!$B$5+BB940*'"Вес" ПИР'!$B$6+BG940*'"Вес" ПИР'!$B$7+BI940*'"Вес" ПИР'!$B$8)/100</f>
        <v>0</v>
      </c>
    </row>
    <row r="941" spans="1:64" ht="28">
      <c r="A941" s="54"/>
      <c r="B941" s="54">
        <v>2026</v>
      </c>
      <c r="C941" s="39" t="s">
        <v>894</v>
      </c>
      <c r="D941" s="39">
        <v>435267500</v>
      </c>
      <c r="E941" s="39" t="s">
        <v>1582</v>
      </c>
      <c r="F941" s="39" t="s">
        <v>1609</v>
      </c>
      <c r="G941" s="39" t="s">
        <v>1613</v>
      </c>
      <c r="H941" s="39" t="s">
        <v>1614</v>
      </c>
      <c r="I941" s="39" t="s">
        <v>418</v>
      </c>
      <c r="J941" s="39"/>
      <c r="K941" s="39" t="s">
        <v>571</v>
      </c>
      <c r="L941" s="39"/>
      <c r="M941" s="39" t="s">
        <v>570</v>
      </c>
      <c r="N941" s="39"/>
      <c r="O941" s="39" t="s">
        <v>899</v>
      </c>
      <c r="P941" s="39"/>
      <c r="Q941" s="39" t="s">
        <v>571</v>
      </c>
      <c r="R941" s="39"/>
      <c r="S941" s="38">
        <f>(J941*'"Вес" ПИР'!$B$13+L941*'"Вес" ПИР'!$B$14+N941*'"Вес" ПИР'!$B$15+P941*'"Вес" ПИР'!$B$16+R941*'"Вес" ПИР'!$B$17)/100</f>
        <v>0</v>
      </c>
      <c r="T941" s="39" t="s">
        <v>421</v>
      </c>
      <c r="U941" s="39"/>
      <c r="V941" s="39" t="s">
        <v>681</v>
      </c>
      <c r="W941" s="39"/>
      <c r="X941" s="72">
        <f>(U941*'"Вес" ПИР'!$B$22+W941*'"Вес" ПИР'!$B$23)/100</f>
        <v>0</v>
      </c>
      <c r="Y941" s="39"/>
      <c r="Z941" s="39"/>
      <c r="AA941" s="39"/>
      <c r="AB941" s="39"/>
      <c r="AC941" s="39"/>
      <c r="AD941" s="39"/>
      <c r="AE941" s="39"/>
      <c r="AF941" s="39"/>
      <c r="AG941" s="38">
        <f>(Z941*'"Вес" ПИР'!$B$28+AB941*'"Вес" ПИР'!$B$29+AD941*'"Вес" ПИР'!$B$30+AF941*'"Вес" ПИР'!$B$31)/100</f>
        <v>0</v>
      </c>
      <c r="AH941" s="39" t="s">
        <v>571</v>
      </c>
      <c r="AI941" s="39"/>
      <c r="AJ941" s="39" t="s">
        <v>575</v>
      </c>
      <c r="AK941" s="39"/>
      <c r="AL941" s="39" t="s">
        <v>571</v>
      </c>
      <c r="AM941" s="39"/>
      <c r="AN941" s="39" t="s">
        <v>571</v>
      </c>
      <c r="AO941" s="39"/>
      <c r="AP941" s="39" t="s">
        <v>575</v>
      </c>
      <c r="AQ941" s="39"/>
      <c r="AR941" s="39" t="s">
        <v>575</v>
      </c>
      <c r="AS941" s="39"/>
      <c r="AT941" s="39" t="s">
        <v>575</v>
      </c>
      <c r="AU941" s="39"/>
      <c r="AV941" s="39"/>
      <c r="AW941" s="39"/>
      <c r="AX941" s="39"/>
      <c r="AY941" s="39"/>
      <c r="AZ941" s="39"/>
      <c r="BA941" s="39"/>
      <c r="BB941" s="72">
        <f>(AI941*'"Вес" ПИР'!$B$36+AK941*'"Вес" ПИР'!$B$37+AM941*'"Вес" ПИР'!$B$38+AO941*'"Вес" ПИР'!$B$39+AQ941*'"Вес" ПИР'!$B$40+AS941*'"Вес" ПИР'!$B$41+AU941*'"Вес" ПИР'!$B$42+AW941*'"Вес" ПИР'!$B$43+AY941*'"Вес" ПИР'!$B$44+BA941*'"Вес" ПИР'!$B$45)/100</f>
        <v>0</v>
      </c>
      <c r="BC941" s="39" t="s">
        <v>576</v>
      </c>
      <c r="BD941" s="39"/>
      <c r="BE941" s="39" t="s">
        <v>576</v>
      </c>
      <c r="BF941" s="57"/>
      <c r="BG941" s="72">
        <f>(BD941*'"Вес" ПИР'!$B$50+BF941*'"Вес" ПИР'!$B$51)/100</f>
        <v>0</v>
      </c>
      <c r="BH941" s="39"/>
      <c r="BI941" s="72">
        <v>0</v>
      </c>
      <c r="BJ941" s="39"/>
      <c r="BK941" s="54" t="s">
        <v>901</v>
      </c>
      <c r="BL941" s="38">
        <f>(S941*'"Вес" ПИР'!$B$3+X941*'"Вес" ПИР'!$B$4+AG941*'"Вес" ПИР'!$B$5+BB941*'"Вес" ПИР'!$B$6+BG941*'"Вес" ПИР'!$B$7+BI941*'"Вес" ПИР'!$B$8)/100</f>
        <v>0</v>
      </c>
    </row>
    <row r="942" spans="1:64" ht="28">
      <c r="A942" s="54"/>
      <c r="B942" s="54">
        <v>2026</v>
      </c>
      <c r="C942" s="39" t="s">
        <v>894</v>
      </c>
      <c r="D942" s="39">
        <v>431037200</v>
      </c>
      <c r="E942" s="39" t="s">
        <v>1582</v>
      </c>
      <c r="F942" s="39" t="s">
        <v>1609</v>
      </c>
      <c r="G942" s="39" t="s">
        <v>1610</v>
      </c>
      <c r="H942" s="39" t="s">
        <v>1615</v>
      </c>
      <c r="I942" s="39" t="s">
        <v>418</v>
      </c>
      <c r="J942" s="39"/>
      <c r="K942" s="39" t="s">
        <v>571</v>
      </c>
      <c r="L942" s="39"/>
      <c r="M942" s="39" t="s">
        <v>570</v>
      </c>
      <c r="N942" s="39"/>
      <c r="O942" s="39" t="s">
        <v>899</v>
      </c>
      <c r="P942" s="39"/>
      <c r="Q942" s="39" t="s">
        <v>571</v>
      </c>
      <c r="R942" s="39"/>
      <c r="S942" s="38">
        <f>(J942*'"Вес" ПИР'!$B$13+L942*'"Вес" ПИР'!$B$14+N942*'"Вес" ПИР'!$B$15+P942*'"Вес" ПИР'!$B$16+R942*'"Вес" ПИР'!$B$17)/100</f>
        <v>0</v>
      </c>
      <c r="T942" s="39" t="s">
        <v>421</v>
      </c>
      <c r="U942" s="39"/>
      <c r="V942" s="39" t="s">
        <v>681</v>
      </c>
      <c r="W942" s="39"/>
      <c r="X942" s="72">
        <f>(U942*'"Вес" ПИР'!$B$22+W942*'"Вес" ПИР'!$B$23)/100</f>
        <v>0</v>
      </c>
      <c r="Y942" s="39"/>
      <c r="Z942" s="39"/>
      <c r="AA942" s="39"/>
      <c r="AB942" s="39"/>
      <c r="AC942" s="39"/>
      <c r="AD942" s="39"/>
      <c r="AE942" s="39"/>
      <c r="AF942" s="39"/>
      <c r="AG942" s="38">
        <f>(Z942*'"Вес" ПИР'!$B$28+AB942*'"Вес" ПИР'!$B$29+AD942*'"Вес" ПИР'!$B$30+AF942*'"Вес" ПИР'!$B$31)/100</f>
        <v>0</v>
      </c>
      <c r="AH942" s="39" t="s">
        <v>571</v>
      </c>
      <c r="AI942" s="39"/>
      <c r="AJ942" s="39" t="s">
        <v>575</v>
      </c>
      <c r="AK942" s="39"/>
      <c r="AL942" s="39" t="s">
        <v>571</v>
      </c>
      <c r="AM942" s="39"/>
      <c r="AN942" s="39" t="s">
        <v>571</v>
      </c>
      <c r="AO942" s="39"/>
      <c r="AP942" s="39" t="s">
        <v>575</v>
      </c>
      <c r="AQ942" s="39"/>
      <c r="AR942" s="39" t="s">
        <v>575</v>
      </c>
      <c r="AS942" s="39"/>
      <c r="AT942" s="39" t="s">
        <v>575</v>
      </c>
      <c r="AU942" s="39"/>
      <c r="AV942" s="39"/>
      <c r="AW942" s="39"/>
      <c r="AX942" s="39"/>
      <c r="AY942" s="39"/>
      <c r="AZ942" s="39"/>
      <c r="BA942" s="39"/>
      <c r="BB942" s="72">
        <f>(AI942*'"Вес" ПИР'!$B$36+AK942*'"Вес" ПИР'!$B$37+AM942*'"Вес" ПИР'!$B$38+AO942*'"Вес" ПИР'!$B$39+AQ942*'"Вес" ПИР'!$B$40+AS942*'"Вес" ПИР'!$B$41+AU942*'"Вес" ПИР'!$B$42+AW942*'"Вес" ПИР'!$B$43+AY942*'"Вес" ПИР'!$B$44+BA942*'"Вес" ПИР'!$B$45)/100</f>
        <v>0</v>
      </c>
      <c r="BC942" s="39" t="s">
        <v>576</v>
      </c>
      <c r="BD942" s="39"/>
      <c r="BE942" s="39" t="s">
        <v>576</v>
      </c>
      <c r="BF942" s="57"/>
      <c r="BG942" s="72">
        <f>(BD942*'"Вес" ПИР'!$B$50+BF942*'"Вес" ПИР'!$B$51)/100</f>
        <v>0</v>
      </c>
      <c r="BH942" s="39"/>
      <c r="BI942" s="72">
        <v>0</v>
      </c>
      <c r="BJ942" s="39"/>
      <c r="BK942" s="54" t="s">
        <v>901</v>
      </c>
      <c r="BL942" s="38">
        <f>(S942*'"Вес" ПИР'!$B$3+X942*'"Вес" ПИР'!$B$4+AG942*'"Вес" ПИР'!$B$5+BB942*'"Вес" ПИР'!$B$6+BG942*'"Вес" ПИР'!$B$7+BI942*'"Вес" ПИР'!$B$8)/100</f>
        <v>0</v>
      </c>
    </row>
    <row r="943" spans="1:64" ht="28">
      <c r="A943" s="54"/>
      <c r="B943" s="54">
        <v>2026</v>
      </c>
      <c r="C943" s="39" t="s">
        <v>894</v>
      </c>
      <c r="D943" s="39">
        <v>431039200</v>
      </c>
      <c r="E943" s="39" t="s">
        <v>1582</v>
      </c>
      <c r="F943" s="39"/>
      <c r="G943" s="39" t="s">
        <v>1616</v>
      </c>
      <c r="H943" s="39" t="s">
        <v>1617</v>
      </c>
      <c r="I943" s="39" t="s">
        <v>418</v>
      </c>
      <c r="J943" s="39"/>
      <c r="K943" s="39" t="s">
        <v>571</v>
      </c>
      <c r="L943" s="39"/>
      <c r="M943" s="39" t="s">
        <v>570</v>
      </c>
      <c r="N943" s="39"/>
      <c r="O943" s="39" t="s">
        <v>899</v>
      </c>
      <c r="P943" s="39"/>
      <c r="Q943" s="39" t="s">
        <v>571</v>
      </c>
      <c r="R943" s="39"/>
      <c r="S943" s="38">
        <f>(J943*'"Вес" ПИР'!$B$13+L943*'"Вес" ПИР'!$B$14+N943*'"Вес" ПИР'!$B$15+P943*'"Вес" ПИР'!$B$16+R943*'"Вес" ПИР'!$B$17)/100</f>
        <v>0</v>
      </c>
      <c r="T943" s="39" t="s">
        <v>421</v>
      </c>
      <c r="U943" s="39"/>
      <c r="V943" s="39" t="s">
        <v>681</v>
      </c>
      <c r="W943" s="39"/>
      <c r="X943" s="72">
        <f>(U943*'"Вес" ПИР'!$B$22+W943*'"Вес" ПИР'!$B$23)/100</f>
        <v>0</v>
      </c>
      <c r="Y943" s="39"/>
      <c r="Z943" s="39"/>
      <c r="AA943" s="39"/>
      <c r="AB943" s="39"/>
      <c r="AC943" s="39"/>
      <c r="AD943" s="39"/>
      <c r="AE943" s="39"/>
      <c r="AF943" s="39"/>
      <c r="AG943" s="38">
        <f>(Z943*'"Вес" ПИР'!$B$28+AB943*'"Вес" ПИР'!$B$29+AD943*'"Вес" ПИР'!$B$30+AF943*'"Вес" ПИР'!$B$31)/100</f>
        <v>0</v>
      </c>
      <c r="AH943" s="39" t="s">
        <v>571</v>
      </c>
      <c r="AI943" s="39"/>
      <c r="AJ943" s="39" t="s">
        <v>575</v>
      </c>
      <c r="AK943" s="39"/>
      <c r="AL943" s="39" t="s">
        <v>571</v>
      </c>
      <c r="AM943" s="39"/>
      <c r="AN943" s="39" t="s">
        <v>571</v>
      </c>
      <c r="AO943" s="39"/>
      <c r="AP943" s="39" t="s">
        <v>575</v>
      </c>
      <c r="AQ943" s="39"/>
      <c r="AR943" s="39" t="s">
        <v>575</v>
      </c>
      <c r="AS943" s="39"/>
      <c r="AT943" s="39" t="s">
        <v>575</v>
      </c>
      <c r="AU943" s="39"/>
      <c r="AV943" s="39"/>
      <c r="AW943" s="39"/>
      <c r="AX943" s="39"/>
      <c r="AY943" s="39"/>
      <c r="AZ943" s="39"/>
      <c r="BA943" s="39"/>
      <c r="BB943" s="72">
        <f>(AI943*'"Вес" ПИР'!$B$36+AK943*'"Вес" ПИР'!$B$37+AM943*'"Вес" ПИР'!$B$38+AO943*'"Вес" ПИР'!$B$39+AQ943*'"Вес" ПИР'!$B$40+AS943*'"Вес" ПИР'!$B$41+AU943*'"Вес" ПИР'!$B$42+AW943*'"Вес" ПИР'!$B$43+AY943*'"Вес" ПИР'!$B$44+BA943*'"Вес" ПИР'!$B$45)/100</f>
        <v>0</v>
      </c>
      <c r="BC943" s="39" t="s">
        <v>576</v>
      </c>
      <c r="BD943" s="39"/>
      <c r="BE943" s="39" t="s">
        <v>576</v>
      </c>
      <c r="BF943" s="57"/>
      <c r="BG943" s="72">
        <f>(BD943*'"Вес" ПИР'!$B$50+BF943*'"Вес" ПИР'!$B$51)/100</f>
        <v>0</v>
      </c>
      <c r="BH943" s="39"/>
      <c r="BI943" s="72">
        <v>0</v>
      </c>
      <c r="BJ943" s="39"/>
      <c r="BK943" s="54" t="s">
        <v>901</v>
      </c>
      <c r="BL943" s="38">
        <f>(S943*'"Вес" ПИР'!$B$3+X943*'"Вес" ПИР'!$B$4+AG943*'"Вес" ПИР'!$B$5+BB943*'"Вес" ПИР'!$B$6+BG943*'"Вес" ПИР'!$B$7+BI943*'"Вес" ПИР'!$B$8)/100</f>
        <v>0</v>
      </c>
    </row>
    <row r="944" spans="1:64" ht="28">
      <c r="A944" s="54"/>
      <c r="B944" s="54">
        <v>2026</v>
      </c>
      <c r="C944" s="39" t="s">
        <v>894</v>
      </c>
      <c r="D944" s="39">
        <v>433257900</v>
      </c>
      <c r="E944" s="39" t="s">
        <v>1582</v>
      </c>
      <c r="F944" s="39" t="s">
        <v>1583</v>
      </c>
      <c r="G944" s="39" t="s">
        <v>1618</v>
      </c>
      <c r="H944" s="39" t="s">
        <v>1619</v>
      </c>
      <c r="I944" s="39" t="s">
        <v>418</v>
      </c>
      <c r="J944" s="39"/>
      <c r="K944" s="39" t="s">
        <v>571</v>
      </c>
      <c r="L944" s="39"/>
      <c r="M944" s="39" t="s">
        <v>570</v>
      </c>
      <c r="N944" s="39"/>
      <c r="O944" s="39" t="s">
        <v>899</v>
      </c>
      <c r="P944" s="39"/>
      <c r="Q944" s="39" t="s">
        <v>571</v>
      </c>
      <c r="R944" s="39"/>
      <c r="S944" s="38">
        <f>(J944*'"Вес" ПИР'!$B$13+L944*'"Вес" ПИР'!$B$14+N944*'"Вес" ПИР'!$B$15+P944*'"Вес" ПИР'!$B$16+R944*'"Вес" ПИР'!$B$17)/100</f>
        <v>0</v>
      </c>
      <c r="T944" s="39" t="s">
        <v>421</v>
      </c>
      <c r="U944" s="39"/>
      <c r="V944" s="39" t="s">
        <v>681</v>
      </c>
      <c r="W944" s="39"/>
      <c r="X944" s="72">
        <f>(U944*'"Вес" ПИР'!$B$22+W944*'"Вес" ПИР'!$B$23)/100</f>
        <v>0</v>
      </c>
      <c r="Y944" s="39"/>
      <c r="Z944" s="39"/>
      <c r="AA944" s="39"/>
      <c r="AB944" s="39"/>
      <c r="AC944" s="39"/>
      <c r="AD944" s="39"/>
      <c r="AE944" s="39"/>
      <c r="AF944" s="39"/>
      <c r="AG944" s="38">
        <f>(Z944*'"Вес" ПИР'!$B$28+AB944*'"Вес" ПИР'!$B$29+AD944*'"Вес" ПИР'!$B$30+AF944*'"Вес" ПИР'!$B$31)/100</f>
        <v>0</v>
      </c>
      <c r="AH944" s="39" t="s">
        <v>571</v>
      </c>
      <c r="AI944" s="39"/>
      <c r="AJ944" s="39" t="s">
        <v>575</v>
      </c>
      <c r="AK944" s="39"/>
      <c r="AL944" s="39" t="s">
        <v>571</v>
      </c>
      <c r="AM944" s="39"/>
      <c r="AN944" s="39" t="s">
        <v>571</v>
      </c>
      <c r="AO944" s="39"/>
      <c r="AP944" s="39" t="s">
        <v>575</v>
      </c>
      <c r="AQ944" s="39"/>
      <c r="AR944" s="39" t="s">
        <v>575</v>
      </c>
      <c r="AS944" s="39"/>
      <c r="AT944" s="39" t="s">
        <v>575</v>
      </c>
      <c r="AU944" s="39"/>
      <c r="AV944" s="39"/>
      <c r="AW944" s="39"/>
      <c r="AX944" s="39"/>
      <c r="AY944" s="39"/>
      <c r="AZ944" s="39"/>
      <c r="BA944" s="39"/>
      <c r="BB944" s="72">
        <f>(AI944*'"Вес" ПИР'!$B$36+AK944*'"Вес" ПИР'!$B$37+AM944*'"Вес" ПИР'!$B$38+AO944*'"Вес" ПИР'!$B$39+AQ944*'"Вес" ПИР'!$B$40+AS944*'"Вес" ПИР'!$B$41+AU944*'"Вес" ПИР'!$B$42+AW944*'"Вес" ПИР'!$B$43+AY944*'"Вес" ПИР'!$B$44+BA944*'"Вес" ПИР'!$B$45)/100</f>
        <v>0</v>
      </c>
      <c r="BC944" s="39" t="s">
        <v>576</v>
      </c>
      <c r="BD944" s="39"/>
      <c r="BE944" s="39" t="s">
        <v>576</v>
      </c>
      <c r="BF944" s="57"/>
      <c r="BG944" s="72">
        <f>(BD944*'"Вес" ПИР'!$B$50+BF944*'"Вес" ПИР'!$B$51)/100</f>
        <v>0</v>
      </c>
      <c r="BH944" s="39"/>
      <c r="BI944" s="72">
        <v>0</v>
      </c>
      <c r="BJ944" s="39"/>
      <c r="BK944" s="54" t="s">
        <v>901</v>
      </c>
      <c r="BL944" s="38">
        <f>(S944*'"Вес" ПИР'!$B$3+X944*'"Вес" ПИР'!$B$4+AG944*'"Вес" ПИР'!$B$5+BB944*'"Вес" ПИР'!$B$6+BG944*'"Вес" ПИР'!$B$7+BI944*'"Вес" ПИР'!$B$8)/100</f>
        <v>0</v>
      </c>
    </row>
    <row r="945" spans="1:64" ht="28">
      <c r="A945" s="54"/>
      <c r="B945" s="54">
        <v>2026</v>
      </c>
      <c r="C945" s="39" t="s">
        <v>894</v>
      </c>
      <c r="D945" s="39">
        <v>433238500</v>
      </c>
      <c r="E945" s="39" t="s">
        <v>1582</v>
      </c>
      <c r="F945" s="39" t="s">
        <v>1583</v>
      </c>
      <c r="G945" s="39" t="s">
        <v>1620</v>
      </c>
      <c r="H945" s="39" t="s">
        <v>1621</v>
      </c>
      <c r="I945" s="39" t="s">
        <v>418</v>
      </c>
      <c r="J945" s="39"/>
      <c r="K945" s="39" t="s">
        <v>571</v>
      </c>
      <c r="L945" s="39"/>
      <c r="M945" s="39" t="s">
        <v>570</v>
      </c>
      <c r="N945" s="39"/>
      <c r="O945" s="39" t="s">
        <v>899</v>
      </c>
      <c r="P945" s="39"/>
      <c r="Q945" s="39" t="s">
        <v>571</v>
      </c>
      <c r="R945" s="39"/>
      <c r="S945" s="38">
        <f>(J945*'"Вес" ПИР'!$B$13+L945*'"Вес" ПИР'!$B$14+N945*'"Вес" ПИР'!$B$15+P945*'"Вес" ПИР'!$B$16+R945*'"Вес" ПИР'!$B$17)/100</f>
        <v>0</v>
      </c>
      <c r="T945" s="39" t="s">
        <v>421</v>
      </c>
      <c r="U945" s="39"/>
      <c r="V945" s="39" t="s">
        <v>681</v>
      </c>
      <c r="W945" s="39"/>
      <c r="X945" s="72">
        <f>(U945*'"Вес" ПИР'!$B$22+W945*'"Вес" ПИР'!$B$23)/100</f>
        <v>0</v>
      </c>
      <c r="Y945" s="39"/>
      <c r="Z945" s="39"/>
      <c r="AA945" s="39"/>
      <c r="AB945" s="39"/>
      <c r="AC945" s="39"/>
      <c r="AD945" s="39"/>
      <c r="AE945" s="39"/>
      <c r="AF945" s="39"/>
      <c r="AG945" s="38">
        <f>(Z945*'"Вес" ПИР'!$B$28+AB945*'"Вес" ПИР'!$B$29+AD945*'"Вес" ПИР'!$B$30+AF945*'"Вес" ПИР'!$B$31)/100</f>
        <v>0</v>
      </c>
      <c r="AH945" s="39" t="s">
        <v>571</v>
      </c>
      <c r="AI945" s="39"/>
      <c r="AJ945" s="39" t="s">
        <v>575</v>
      </c>
      <c r="AK945" s="39"/>
      <c r="AL945" s="39" t="s">
        <v>571</v>
      </c>
      <c r="AM945" s="39"/>
      <c r="AN945" s="39" t="s">
        <v>571</v>
      </c>
      <c r="AO945" s="39"/>
      <c r="AP945" s="39" t="s">
        <v>575</v>
      </c>
      <c r="AQ945" s="39"/>
      <c r="AR945" s="39" t="s">
        <v>575</v>
      </c>
      <c r="AS945" s="39"/>
      <c r="AT945" s="39" t="s">
        <v>575</v>
      </c>
      <c r="AU945" s="39"/>
      <c r="AV945" s="39"/>
      <c r="AW945" s="39"/>
      <c r="AX945" s="39"/>
      <c r="AY945" s="39"/>
      <c r="AZ945" s="39"/>
      <c r="BA945" s="39"/>
      <c r="BB945" s="72">
        <f>(AI945*'"Вес" ПИР'!$B$36+AK945*'"Вес" ПИР'!$B$37+AM945*'"Вес" ПИР'!$B$38+AO945*'"Вес" ПИР'!$B$39+AQ945*'"Вес" ПИР'!$B$40+AS945*'"Вес" ПИР'!$B$41+AU945*'"Вес" ПИР'!$B$42+AW945*'"Вес" ПИР'!$B$43+AY945*'"Вес" ПИР'!$B$44+BA945*'"Вес" ПИР'!$B$45)/100</f>
        <v>0</v>
      </c>
      <c r="BC945" s="39" t="s">
        <v>576</v>
      </c>
      <c r="BD945" s="39"/>
      <c r="BE945" s="39" t="s">
        <v>576</v>
      </c>
      <c r="BF945" s="57"/>
      <c r="BG945" s="72">
        <f>(BD945*'"Вес" ПИР'!$B$50+BF945*'"Вес" ПИР'!$B$51)/100</f>
        <v>0</v>
      </c>
      <c r="BH945" s="39"/>
      <c r="BI945" s="72">
        <v>0</v>
      </c>
      <c r="BJ945" s="39"/>
      <c r="BK945" s="54" t="s">
        <v>901</v>
      </c>
      <c r="BL945" s="38">
        <f>(S945*'"Вес" ПИР'!$B$3+X945*'"Вес" ПИР'!$B$4+AG945*'"Вес" ПИР'!$B$5+BB945*'"Вес" ПИР'!$B$6+BG945*'"Вес" ПИР'!$B$7+BI945*'"Вес" ПИР'!$B$8)/100</f>
        <v>0</v>
      </c>
    </row>
    <row r="946" spans="1:64" ht="28">
      <c r="A946" s="54"/>
      <c r="B946" s="54">
        <v>2026</v>
      </c>
      <c r="C946" s="39" t="s">
        <v>894</v>
      </c>
      <c r="D946" s="39">
        <v>433242100</v>
      </c>
      <c r="E946" s="39" t="s">
        <v>1582</v>
      </c>
      <c r="F946" s="39" t="s">
        <v>1583</v>
      </c>
      <c r="G946" s="39" t="s">
        <v>1622</v>
      </c>
      <c r="H946" s="39" t="s">
        <v>1623</v>
      </c>
      <c r="I946" s="39" t="s">
        <v>418</v>
      </c>
      <c r="J946" s="39"/>
      <c r="K946" s="39" t="s">
        <v>571</v>
      </c>
      <c r="L946" s="39"/>
      <c r="M946" s="39" t="s">
        <v>570</v>
      </c>
      <c r="N946" s="39"/>
      <c r="O946" s="39" t="s">
        <v>899</v>
      </c>
      <c r="P946" s="39"/>
      <c r="Q946" s="39" t="s">
        <v>571</v>
      </c>
      <c r="R946" s="39"/>
      <c r="S946" s="38">
        <f>(J946*'"Вес" ПИР'!$B$13+L946*'"Вес" ПИР'!$B$14+N946*'"Вес" ПИР'!$B$15+P946*'"Вес" ПИР'!$B$16+R946*'"Вес" ПИР'!$B$17)/100</f>
        <v>0</v>
      </c>
      <c r="T946" s="39" t="s">
        <v>421</v>
      </c>
      <c r="U946" s="39"/>
      <c r="V946" s="39" t="s">
        <v>681</v>
      </c>
      <c r="W946" s="39"/>
      <c r="X946" s="72">
        <f>(U946*'"Вес" ПИР'!$B$22+W946*'"Вес" ПИР'!$B$23)/100</f>
        <v>0</v>
      </c>
      <c r="Y946" s="39"/>
      <c r="Z946" s="39"/>
      <c r="AA946" s="39"/>
      <c r="AB946" s="39"/>
      <c r="AC946" s="39"/>
      <c r="AD946" s="39"/>
      <c r="AE946" s="39"/>
      <c r="AF946" s="39"/>
      <c r="AG946" s="38">
        <f>(Z946*'"Вес" ПИР'!$B$28+AB946*'"Вес" ПИР'!$B$29+AD946*'"Вес" ПИР'!$B$30+AF946*'"Вес" ПИР'!$B$31)/100</f>
        <v>0</v>
      </c>
      <c r="AH946" s="39" t="s">
        <v>571</v>
      </c>
      <c r="AI946" s="39"/>
      <c r="AJ946" s="39" t="s">
        <v>575</v>
      </c>
      <c r="AK946" s="39"/>
      <c r="AL946" s="39" t="s">
        <v>571</v>
      </c>
      <c r="AM946" s="39"/>
      <c r="AN946" s="39" t="s">
        <v>571</v>
      </c>
      <c r="AO946" s="39"/>
      <c r="AP946" s="39" t="s">
        <v>575</v>
      </c>
      <c r="AQ946" s="39"/>
      <c r="AR946" s="39" t="s">
        <v>575</v>
      </c>
      <c r="AS946" s="39"/>
      <c r="AT946" s="39" t="s">
        <v>575</v>
      </c>
      <c r="AU946" s="39"/>
      <c r="AV946" s="39"/>
      <c r="AW946" s="39"/>
      <c r="AX946" s="39"/>
      <c r="AY946" s="39"/>
      <c r="AZ946" s="39"/>
      <c r="BA946" s="39"/>
      <c r="BB946" s="72">
        <f>(AI946*'"Вес" ПИР'!$B$36+AK946*'"Вес" ПИР'!$B$37+AM946*'"Вес" ПИР'!$B$38+AO946*'"Вес" ПИР'!$B$39+AQ946*'"Вес" ПИР'!$B$40+AS946*'"Вес" ПИР'!$B$41+AU946*'"Вес" ПИР'!$B$42+AW946*'"Вес" ПИР'!$B$43+AY946*'"Вес" ПИР'!$B$44+BA946*'"Вес" ПИР'!$B$45)/100</f>
        <v>0</v>
      </c>
      <c r="BC946" s="39" t="s">
        <v>576</v>
      </c>
      <c r="BD946" s="39"/>
      <c r="BE946" s="39" t="s">
        <v>576</v>
      </c>
      <c r="BF946" s="57"/>
      <c r="BG946" s="72">
        <f>(BD946*'"Вес" ПИР'!$B$50+BF946*'"Вес" ПИР'!$B$51)/100</f>
        <v>0</v>
      </c>
      <c r="BH946" s="39"/>
      <c r="BI946" s="72">
        <v>0</v>
      </c>
      <c r="BJ946" s="39"/>
      <c r="BK946" s="54" t="s">
        <v>901</v>
      </c>
      <c r="BL946" s="38">
        <f>(S946*'"Вес" ПИР'!$B$3+X946*'"Вес" ПИР'!$B$4+AG946*'"Вес" ПИР'!$B$5+BB946*'"Вес" ПИР'!$B$6+BG946*'"Вес" ПИР'!$B$7+BI946*'"Вес" ПИР'!$B$8)/100</f>
        <v>0</v>
      </c>
    </row>
    <row r="947" spans="1:64" ht="28">
      <c r="A947" s="54"/>
      <c r="B947" s="54">
        <v>2026</v>
      </c>
      <c r="C947" s="39" t="s">
        <v>894</v>
      </c>
      <c r="D947" s="39">
        <v>435249300</v>
      </c>
      <c r="E947" s="39" t="s">
        <v>1582</v>
      </c>
      <c r="F947" s="39" t="s">
        <v>1624</v>
      </c>
      <c r="G947" s="39" t="s">
        <v>1060</v>
      </c>
      <c r="H947" s="39" t="s">
        <v>1625</v>
      </c>
      <c r="I947" s="39" t="s">
        <v>418</v>
      </c>
      <c r="J947" s="39"/>
      <c r="K947" s="39" t="s">
        <v>571</v>
      </c>
      <c r="L947" s="39"/>
      <c r="M947" s="39" t="s">
        <v>570</v>
      </c>
      <c r="N947" s="39"/>
      <c r="O947" s="39" t="s">
        <v>899</v>
      </c>
      <c r="P947" s="39"/>
      <c r="Q947" s="39" t="s">
        <v>571</v>
      </c>
      <c r="R947" s="39"/>
      <c r="S947" s="38">
        <f>(J947*'"Вес" ПИР'!$B$13+L947*'"Вес" ПИР'!$B$14+N947*'"Вес" ПИР'!$B$15+P947*'"Вес" ПИР'!$B$16+R947*'"Вес" ПИР'!$B$17)/100</f>
        <v>0</v>
      </c>
      <c r="T947" s="39" t="s">
        <v>421</v>
      </c>
      <c r="U947" s="39"/>
      <c r="V947" s="39" t="s">
        <v>681</v>
      </c>
      <c r="W947" s="39"/>
      <c r="X947" s="72">
        <f>(U947*'"Вес" ПИР'!$B$22+W947*'"Вес" ПИР'!$B$23)/100</f>
        <v>0</v>
      </c>
      <c r="Y947" s="39"/>
      <c r="Z947" s="39"/>
      <c r="AA947" s="39"/>
      <c r="AB947" s="39"/>
      <c r="AC947" s="39"/>
      <c r="AD947" s="39"/>
      <c r="AE947" s="39"/>
      <c r="AF947" s="39"/>
      <c r="AG947" s="38">
        <f>(Z947*'"Вес" ПИР'!$B$28+AB947*'"Вес" ПИР'!$B$29+AD947*'"Вес" ПИР'!$B$30+AF947*'"Вес" ПИР'!$B$31)/100</f>
        <v>0</v>
      </c>
      <c r="AH947" s="39" t="s">
        <v>571</v>
      </c>
      <c r="AI947" s="39"/>
      <c r="AJ947" s="39" t="s">
        <v>575</v>
      </c>
      <c r="AK947" s="39"/>
      <c r="AL947" s="39" t="s">
        <v>571</v>
      </c>
      <c r="AM947" s="39"/>
      <c r="AN947" s="39" t="s">
        <v>571</v>
      </c>
      <c r="AO947" s="39"/>
      <c r="AP947" s="39" t="s">
        <v>575</v>
      </c>
      <c r="AQ947" s="39"/>
      <c r="AR947" s="39" t="s">
        <v>575</v>
      </c>
      <c r="AS947" s="39"/>
      <c r="AT947" s="39" t="s">
        <v>575</v>
      </c>
      <c r="AU947" s="39"/>
      <c r="AV947" s="39"/>
      <c r="AW947" s="39"/>
      <c r="AX947" s="39"/>
      <c r="AY947" s="39"/>
      <c r="AZ947" s="39"/>
      <c r="BA947" s="39"/>
      <c r="BB947" s="72">
        <f>(AI947*'"Вес" ПИР'!$B$36+AK947*'"Вес" ПИР'!$B$37+AM947*'"Вес" ПИР'!$B$38+AO947*'"Вес" ПИР'!$B$39+AQ947*'"Вес" ПИР'!$B$40+AS947*'"Вес" ПИР'!$B$41+AU947*'"Вес" ПИР'!$B$42+AW947*'"Вес" ПИР'!$B$43+AY947*'"Вес" ПИР'!$B$44+BA947*'"Вес" ПИР'!$B$45)/100</f>
        <v>0</v>
      </c>
      <c r="BC947" s="39" t="s">
        <v>576</v>
      </c>
      <c r="BD947" s="39"/>
      <c r="BE947" s="39" t="s">
        <v>576</v>
      </c>
      <c r="BF947" s="57"/>
      <c r="BG947" s="72">
        <f>(BD947*'"Вес" ПИР'!$B$50+BF947*'"Вес" ПИР'!$B$51)/100</f>
        <v>0</v>
      </c>
      <c r="BH947" s="39"/>
      <c r="BI947" s="72">
        <v>0</v>
      </c>
      <c r="BJ947" s="39"/>
      <c r="BK947" s="54" t="s">
        <v>901</v>
      </c>
      <c r="BL947" s="38">
        <f>(S947*'"Вес" ПИР'!$B$3+X947*'"Вес" ПИР'!$B$4+AG947*'"Вес" ПИР'!$B$5+BB947*'"Вес" ПИР'!$B$6+BG947*'"Вес" ПИР'!$B$7+BI947*'"Вес" ПИР'!$B$8)/100</f>
        <v>0</v>
      </c>
    </row>
    <row r="948" spans="1:64" ht="28">
      <c r="A948" s="54"/>
      <c r="B948" s="54">
        <v>2026</v>
      </c>
      <c r="C948" s="39" t="s">
        <v>894</v>
      </c>
      <c r="D948" s="39">
        <v>433259300</v>
      </c>
      <c r="E948" s="39" t="s">
        <v>1582</v>
      </c>
      <c r="F948" s="39" t="s">
        <v>1583</v>
      </c>
      <c r="G948" s="39" t="s">
        <v>1626</v>
      </c>
      <c r="H948" s="39" t="s">
        <v>1627</v>
      </c>
      <c r="I948" s="39" t="s">
        <v>418</v>
      </c>
      <c r="J948" s="39"/>
      <c r="K948" s="39" t="s">
        <v>571</v>
      </c>
      <c r="L948" s="39"/>
      <c r="M948" s="39" t="s">
        <v>570</v>
      </c>
      <c r="N948" s="39"/>
      <c r="O948" s="39" t="s">
        <v>899</v>
      </c>
      <c r="P948" s="39"/>
      <c r="Q948" s="39" t="s">
        <v>571</v>
      </c>
      <c r="R948" s="39"/>
      <c r="S948" s="38">
        <f>(J948*'"Вес" ПИР'!$B$13+L948*'"Вес" ПИР'!$B$14+N948*'"Вес" ПИР'!$B$15+P948*'"Вес" ПИР'!$B$16+R948*'"Вес" ПИР'!$B$17)/100</f>
        <v>0</v>
      </c>
      <c r="T948" s="39" t="s">
        <v>421</v>
      </c>
      <c r="U948" s="39"/>
      <c r="V948" s="39" t="s">
        <v>681</v>
      </c>
      <c r="W948" s="39"/>
      <c r="X948" s="72">
        <f>(U948*'"Вес" ПИР'!$B$22+W948*'"Вес" ПИР'!$B$23)/100</f>
        <v>0</v>
      </c>
      <c r="Y948" s="39"/>
      <c r="Z948" s="39"/>
      <c r="AA948" s="39"/>
      <c r="AB948" s="39"/>
      <c r="AC948" s="39"/>
      <c r="AD948" s="39"/>
      <c r="AE948" s="39"/>
      <c r="AF948" s="39"/>
      <c r="AG948" s="38">
        <f>(Z948*'"Вес" ПИР'!$B$28+AB948*'"Вес" ПИР'!$B$29+AD948*'"Вес" ПИР'!$B$30+AF948*'"Вес" ПИР'!$B$31)/100</f>
        <v>0</v>
      </c>
      <c r="AH948" s="39" t="s">
        <v>571</v>
      </c>
      <c r="AI948" s="39"/>
      <c r="AJ948" s="39" t="s">
        <v>575</v>
      </c>
      <c r="AK948" s="39"/>
      <c r="AL948" s="39" t="s">
        <v>571</v>
      </c>
      <c r="AM948" s="39"/>
      <c r="AN948" s="39" t="s">
        <v>571</v>
      </c>
      <c r="AO948" s="39"/>
      <c r="AP948" s="39" t="s">
        <v>575</v>
      </c>
      <c r="AQ948" s="39"/>
      <c r="AR948" s="39" t="s">
        <v>575</v>
      </c>
      <c r="AS948" s="39"/>
      <c r="AT948" s="39" t="s">
        <v>575</v>
      </c>
      <c r="AU948" s="39"/>
      <c r="AV948" s="39"/>
      <c r="AW948" s="39"/>
      <c r="AX948" s="39"/>
      <c r="AY948" s="39"/>
      <c r="AZ948" s="39"/>
      <c r="BA948" s="39"/>
      <c r="BB948" s="72">
        <f>(AI948*'"Вес" ПИР'!$B$36+AK948*'"Вес" ПИР'!$B$37+AM948*'"Вес" ПИР'!$B$38+AO948*'"Вес" ПИР'!$B$39+AQ948*'"Вес" ПИР'!$B$40+AS948*'"Вес" ПИР'!$B$41+AU948*'"Вес" ПИР'!$B$42+AW948*'"Вес" ПИР'!$B$43+AY948*'"Вес" ПИР'!$B$44+BA948*'"Вес" ПИР'!$B$45)/100</f>
        <v>0</v>
      </c>
      <c r="BC948" s="39" t="s">
        <v>576</v>
      </c>
      <c r="BD948" s="39"/>
      <c r="BE948" s="39" t="s">
        <v>576</v>
      </c>
      <c r="BF948" s="57"/>
      <c r="BG948" s="72">
        <f>(BD948*'"Вес" ПИР'!$B$50+BF948*'"Вес" ПИР'!$B$51)/100</f>
        <v>0</v>
      </c>
      <c r="BH948" s="39"/>
      <c r="BI948" s="72">
        <v>0</v>
      </c>
      <c r="BJ948" s="39"/>
      <c r="BK948" s="54" t="s">
        <v>901</v>
      </c>
      <c r="BL948" s="38">
        <f>(S948*'"Вес" ПИР'!$B$3+X948*'"Вес" ПИР'!$B$4+AG948*'"Вес" ПИР'!$B$5+BB948*'"Вес" ПИР'!$B$6+BG948*'"Вес" ПИР'!$B$7+BI948*'"Вес" ПИР'!$B$8)/100</f>
        <v>0</v>
      </c>
    </row>
    <row r="949" spans="1:64" ht="28">
      <c r="A949" s="54"/>
      <c r="B949" s="54">
        <v>2026</v>
      </c>
      <c r="C949" s="39" t="s">
        <v>894</v>
      </c>
      <c r="D949" s="39">
        <v>435235600</v>
      </c>
      <c r="E949" s="39" t="s">
        <v>1582</v>
      </c>
      <c r="F949" s="39" t="s">
        <v>1624</v>
      </c>
      <c r="G949" s="39" t="s">
        <v>1628</v>
      </c>
      <c r="H949" s="39" t="s">
        <v>1629</v>
      </c>
      <c r="I949" s="39" t="s">
        <v>418</v>
      </c>
      <c r="J949" s="39"/>
      <c r="K949" s="39" t="s">
        <v>571</v>
      </c>
      <c r="L949" s="39"/>
      <c r="M949" s="39" t="s">
        <v>570</v>
      </c>
      <c r="N949" s="39"/>
      <c r="O949" s="39" t="s">
        <v>899</v>
      </c>
      <c r="P949" s="39"/>
      <c r="Q949" s="39" t="s">
        <v>571</v>
      </c>
      <c r="R949" s="39"/>
      <c r="S949" s="38">
        <f>(J949*'"Вес" ПИР'!$B$13+L949*'"Вес" ПИР'!$B$14+N949*'"Вес" ПИР'!$B$15+P949*'"Вес" ПИР'!$B$16+R949*'"Вес" ПИР'!$B$17)/100</f>
        <v>0</v>
      </c>
      <c r="T949" s="39" t="s">
        <v>421</v>
      </c>
      <c r="U949" s="39"/>
      <c r="V949" s="39" t="s">
        <v>681</v>
      </c>
      <c r="W949" s="39"/>
      <c r="X949" s="72">
        <f>(U949*'"Вес" ПИР'!$B$22+W949*'"Вес" ПИР'!$B$23)/100</f>
        <v>0</v>
      </c>
      <c r="Y949" s="39"/>
      <c r="Z949" s="39"/>
      <c r="AA949" s="39"/>
      <c r="AB949" s="39"/>
      <c r="AC949" s="39"/>
      <c r="AD949" s="39"/>
      <c r="AE949" s="39"/>
      <c r="AF949" s="39"/>
      <c r="AG949" s="38">
        <f>(Z949*'"Вес" ПИР'!$B$28+AB949*'"Вес" ПИР'!$B$29+AD949*'"Вес" ПИР'!$B$30+AF949*'"Вес" ПИР'!$B$31)/100</f>
        <v>0</v>
      </c>
      <c r="AH949" s="39" t="s">
        <v>571</v>
      </c>
      <c r="AI949" s="39"/>
      <c r="AJ949" s="39" t="s">
        <v>575</v>
      </c>
      <c r="AK949" s="39"/>
      <c r="AL949" s="39" t="s">
        <v>571</v>
      </c>
      <c r="AM949" s="39"/>
      <c r="AN949" s="39" t="s">
        <v>571</v>
      </c>
      <c r="AO949" s="39"/>
      <c r="AP949" s="39" t="s">
        <v>575</v>
      </c>
      <c r="AQ949" s="39"/>
      <c r="AR949" s="39" t="s">
        <v>575</v>
      </c>
      <c r="AS949" s="39"/>
      <c r="AT949" s="39" t="s">
        <v>575</v>
      </c>
      <c r="AU949" s="39"/>
      <c r="AV949" s="39"/>
      <c r="AW949" s="39"/>
      <c r="AX949" s="39"/>
      <c r="AY949" s="39"/>
      <c r="AZ949" s="39"/>
      <c r="BA949" s="39"/>
      <c r="BB949" s="72">
        <f>(AI949*'"Вес" ПИР'!$B$36+AK949*'"Вес" ПИР'!$B$37+AM949*'"Вес" ПИР'!$B$38+AO949*'"Вес" ПИР'!$B$39+AQ949*'"Вес" ПИР'!$B$40+AS949*'"Вес" ПИР'!$B$41+AU949*'"Вес" ПИР'!$B$42+AW949*'"Вес" ПИР'!$B$43+AY949*'"Вес" ПИР'!$B$44+BA949*'"Вес" ПИР'!$B$45)/100</f>
        <v>0</v>
      </c>
      <c r="BC949" s="39" t="s">
        <v>576</v>
      </c>
      <c r="BD949" s="39"/>
      <c r="BE949" s="39" t="s">
        <v>576</v>
      </c>
      <c r="BF949" s="57"/>
      <c r="BG949" s="72">
        <f>(BD949*'"Вес" ПИР'!$B$50+BF949*'"Вес" ПИР'!$B$51)/100</f>
        <v>0</v>
      </c>
      <c r="BH949" s="39"/>
      <c r="BI949" s="72">
        <v>0</v>
      </c>
      <c r="BJ949" s="39"/>
      <c r="BK949" s="54" t="s">
        <v>901</v>
      </c>
      <c r="BL949" s="38">
        <f>(S949*'"Вес" ПИР'!$B$3+X949*'"Вес" ПИР'!$B$4+AG949*'"Вес" ПИР'!$B$5+BB949*'"Вес" ПИР'!$B$6+BG949*'"Вес" ПИР'!$B$7+BI949*'"Вес" ПИР'!$B$8)/100</f>
        <v>0</v>
      </c>
    </row>
    <row r="950" spans="1:64" ht="28">
      <c r="A950" s="54"/>
      <c r="B950" s="54">
        <v>2026</v>
      </c>
      <c r="C950" s="39" t="s">
        <v>894</v>
      </c>
      <c r="D950" s="39">
        <v>433239880</v>
      </c>
      <c r="E950" s="39" t="s">
        <v>1582</v>
      </c>
      <c r="F950" s="39" t="s">
        <v>1583</v>
      </c>
      <c r="G950" s="39" t="s">
        <v>1630</v>
      </c>
      <c r="H950" s="39" t="s">
        <v>1631</v>
      </c>
      <c r="I950" s="39" t="s">
        <v>418</v>
      </c>
      <c r="J950" s="39"/>
      <c r="K950" s="39" t="s">
        <v>571</v>
      </c>
      <c r="L950" s="39"/>
      <c r="M950" s="39" t="s">
        <v>570</v>
      </c>
      <c r="N950" s="39"/>
      <c r="O950" s="39" t="s">
        <v>899</v>
      </c>
      <c r="P950" s="39"/>
      <c r="Q950" s="39" t="s">
        <v>571</v>
      </c>
      <c r="R950" s="39"/>
      <c r="S950" s="38">
        <f>(J950*'"Вес" ПИР'!$B$13+L950*'"Вес" ПИР'!$B$14+N950*'"Вес" ПИР'!$B$15+P950*'"Вес" ПИР'!$B$16+R950*'"Вес" ПИР'!$B$17)/100</f>
        <v>0</v>
      </c>
      <c r="T950" s="39" t="s">
        <v>421</v>
      </c>
      <c r="U950" s="39"/>
      <c r="V950" s="39" t="s">
        <v>681</v>
      </c>
      <c r="W950" s="39"/>
      <c r="X950" s="72">
        <f>(U950*'"Вес" ПИР'!$B$22+W950*'"Вес" ПИР'!$B$23)/100</f>
        <v>0</v>
      </c>
      <c r="Y950" s="39"/>
      <c r="Z950" s="39"/>
      <c r="AA950" s="39"/>
      <c r="AB950" s="39"/>
      <c r="AC950" s="39"/>
      <c r="AD950" s="39"/>
      <c r="AE950" s="39"/>
      <c r="AF950" s="39"/>
      <c r="AG950" s="38">
        <f>(Z950*'"Вес" ПИР'!$B$28+AB950*'"Вес" ПИР'!$B$29+AD950*'"Вес" ПИР'!$B$30+AF950*'"Вес" ПИР'!$B$31)/100</f>
        <v>0</v>
      </c>
      <c r="AH950" s="39" t="s">
        <v>571</v>
      </c>
      <c r="AI950" s="39"/>
      <c r="AJ950" s="39" t="s">
        <v>575</v>
      </c>
      <c r="AK950" s="39"/>
      <c r="AL950" s="39" t="s">
        <v>571</v>
      </c>
      <c r="AM950" s="39"/>
      <c r="AN950" s="39" t="s">
        <v>571</v>
      </c>
      <c r="AO950" s="39"/>
      <c r="AP950" s="39" t="s">
        <v>575</v>
      </c>
      <c r="AQ950" s="39"/>
      <c r="AR950" s="39" t="s">
        <v>575</v>
      </c>
      <c r="AS950" s="39"/>
      <c r="AT950" s="39" t="s">
        <v>575</v>
      </c>
      <c r="AU950" s="39"/>
      <c r="AV950" s="39"/>
      <c r="AW950" s="39"/>
      <c r="AX950" s="39"/>
      <c r="AY950" s="39"/>
      <c r="AZ950" s="39"/>
      <c r="BA950" s="39"/>
      <c r="BB950" s="72">
        <f>(AI950*'"Вес" ПИР'!$B$36+AK950*'"Вес" ПИР'!$B$37+AM950*'"Вес" ПИР'!$B$38+AO950*'"Вес" ПИР'!$B$39+AQ950*'"Вес" ПИР'!$B$40+AS950*'"Вес" ПИР'!$B$41+AU950*'"Вес" ПИР'!$B$42+AW950*'"Вес" ПИР'!$B$43+AY950*'"Вес" ПИР'!$B$44+BA950*'"Вес" ПИР'!$B$45)/100</f>
        <v>0</v>
      </c>
      <c r="BC950" s="39" t="s">
        <v>576</v>
      </c>
      <c r="BD950" s="39"/>
      <c r="BE950" s="39" t="s">
        <v>576</v>
      </c>
      <c r="BF950" s="57"/>
      <c r="BG950" s="72">
        <f>(BD950*'"Вес" ПИР'!$B$50+BF950*'"Вес" ПИР'!$B$51)/100</f>
        <v>0</v>
      </c>
      <c r="BH950" s="39"/>
      <c r="BI950" s="72">
        <v>0</v>
      </c>
      <c r="BJ950" s="39"/>
      <c r="BK950" s="54" t="s">
        <v>901</v>
      </c>
      <c r="BL950" s="38">
        <f>(S950*'"Вес" ПИР'!$B$3+X950*'"Вес" ПИР'!$B$4+AG950*'"Вес" ПИР'!$B$5+BB950*'"Вес" ПИР'!$B$6+BG950*'"Вес" ПИР'!$B$7+BI950*'"Вес" ПИР'!$B$8)/100</f>
        <v>0</v>
      </c>
    </row>
    <row r="951" spans="1:64" ht="28">
      <c r="A951" s="54"/>
      <c r="B951" s="54">
        <v>2026</v>
      </c>
      <c r="C951" s="39" t="s">
        <v>894</v>
      </c>
      <c r="D951" s="39">
        <v>433246100</v>
      </c>
      <c r="E951" s="39" t="s">
        <v>1582</v>
      </c>
      <c r="F951" s="39" t="s">
        <v>1583</v>
      </c>
      <c r="G951" s="39" t="s">
        <v>1632</v>
      </c>
      <c r="H951" s="39" t="s">
        <v>1633</v>
      </c>
      <c r="I951" s="39" t="s">
        <v>418</v>
      </c>
      <c r="J951" s="39"/>
      <c r="K951" s="39" t="s">
        <v>571</v>
      </c>
      <c r="L951" s="39"/>
      <c r="M951" s="39" t="s">
        <v>570</v>
      </c>
      <c r="N951" s="39"/>
      <c r="O951" s="39" t="s">
        <v>899</v>
      </c>
      <c r="P951" s="39"/>
      <c r="Q951" s="39" t="s">
        <v>571</v>
      </c>
      <c r="R951" s="39"/>
      <c r="S951" s="38">
        <f>(J951*'"Вес" ПИР'!$B$13+L951*'"Вес" ПИР'!$B$14+N951*'"Вес" ПИР'!$B$15+P951*'"Вес" ПИР'!$B$16+R951*'"Вес" ПИР'!$B$17)/100</f>
        <v>0</v>
      </c>
      <c r="T951" s="39" t="s">
        <v>421</v>
      </c>
      <c r="U951" s="39"/>
      <c r="V951" s="39" t="s">
        <v>681</v>
      </c>
      <c r="W951" s="39"/>
      <c r="X951" s="72">
        <f>(U951*'"Вес" ПИР'!$B$22+W951*'"Вес" ПИР'!$B$23)/100</f>
        <v>0</v>
      </c>
      <c r="Y951" s="39"/>
      <c r="Z951" s="39"/>
      <c r="AA951" s="39"/>
      <c r="AB951" s="39"/>
      <c r="AC951" s="39"/>
      <c r="AD951" s="39"/>
      <c r="AE951" s="39"/>
      <c r="AF951" s="39"/>
      <c r="AG951" s="38">
        <f>(Z951*'"Вес" ПИР'!$B$28+AB951*'"Вес" ПИР'!$B$29+AD951*'"Вес" ПИР'!$B$30+AF951*'"Вес" ПИР'!$B$31)/100</f>
        <v>0</v>
      </c>
      <c r="AH951" s="39" t="s">
        <v>571</v>
      </c>
      <c r="AI951" s="39"/>
      <c r="AJ951" s="39" t="s">
        <v>575</v>
      </c>
      <c r="AK951" s="39"/>
      <c r="AL951" s="39" t="s">
        <v>571</v>
      </c>
      <c r="AM951" s="39"/>
      <c r="AN951" s="39" t="s">
        <v>571</v>
      </c>
      <c r="AO951" s="39"/>
      <c r="AP951" s="39" t="s">
        <v>575</v>
      </c>
      <c r="AQ951" s="39"/>
      <c r="AR951" s="39" t="s">
        <v>575</v>
      </c>
      <c r="AS951" s="39"/>
      <c r="AT951" s="39" t="s">
        <v>575</v>
      </c>
      <c r="AU951" s="39"/>
      <c r="AV951" s="39"/>
      <c r="AW951" s="39"/>
      <c r="AX951" s="39"/>
      <c r="AY951" s="39"/>
      <c r="AZ951" s="39"/>
      <c r="BA951" s="39"/>
      <c r="BB951" s="72">
        <f>(AI951*'"Вес" ПИР'!$B$36+AK951*'"Вес" ПИР'!$B$37+AM951*'"Вес" ПИР'!$B$38+AO951*'"Вес" ПИР'!$B$39+AQ951*'"Вес" ПИР'!$B$40+AS951*'"Вес" ПИР'!$B$41+AU951*'"Вес" ПИР'!$B$42+AW951*'"Вес" ПИР'!$B$43+AY951*'"Вес" ПИР'!$B$44+BA951*'"Вес" ПИР'!$B$45)/100</f>
        <v>0</v>
      </c>
      <c r="BC951" s="39" t="s">
        <v>576</v>
      </c>
      <c r="BD951" s="39"/>
      <c r="BE951" s="39" t="s">
        <v>576</v>
      </c>
      <c r="BF951" s="57"/>
      <c r="BG951" s="72">
        <f>(BD951*'"Вес" ПИР'!$B$50+BF951*'"Вес" ПИР'!$B$51)/100</f>
        <v>0</v>
      </c>
      <c r="BH951" s="39"/>
      <c r="BI951" s="72">
        <v>0</v>
      </c>
      <c r="BJ951" s="39"/>
      <c r="BK951" s="54" t="s">
        <v>901</v>
      </c>
      <c r="BL951" s="38">
        <f>(S951*'"Вес" ПИР'!$B$3+X951*'"Вес" ПИР'!$B$4+AG951*'"Вес" ПИР'!$B$5+BB951*'"Вес" ПИР'!$B$6+BG951*'"Вес" ПИР'!$B$7+BI951*'"Вес" ПИР'!$B$8)/100</f>
        <v>0</v>
      </c>
    </row>
    <row r="952" spans="1:64" ht="28">
      <c r="A952" s="54"/>
      <c r="B952" s="54">
        <v>2026</v>
      </c>
      <c r="C952" s="39" t="s">
        <v>413</v>
      </c>
      <c r="D952" s="39">
        <v>473644200</v>
      </c>
      <c r="E952" s="39" t="s">
        <v>1634</v>
      </c>
      <c r="F952" s="39" t="s">
        <v>1635</v>
      </c>
      <c r="G952" s="39" t="s">
        <v>1636</v>
      </c>
      <c r="H952" s="39" t="s">
        <v>1637</v>
      </c>
      <c r="I952" s="39" t="s">
        <v>125</v>
      </c>
      <c r="J952" s="39"/>
      <c r="K952" s="39" t="s">
        <v>575</v>
      </c>
      <c r="L952" s="39"/>
      <c r="M952" s="39" t="s">
        <v>575</v>
      </c>
      <c r="N952" s="39"/>
      <c r="O952" s="39" t="s">
        <v>575</v>
      </c>
      <c r="P952" s="39"/>
      <c r="Q952" s="39" t="s">
        <v>575</v>
      </c>
      <c r="R952" s="39"/>
      <c r="S952" s="38">
        <f>(J952*'"Вес" ПИР'!$B$13+L952*'"Вес" ПИР'!$B$14+N952*'"Вес" ПИР'!$B$15+P952*'"Вес" ПИР'!$B$16+R952*'"Вес" ПИР'!$B$17)/100</f>
        <v>0</v>
      </c>
      <c r="T952" s="39" t="s">
        <v>127</v>
      </c>
      <c r="U952" s="39"/>
      <c r="V952" s="39"/>
      <c r="W952" s="39"/>
      <c r="X952" s="72">
        <f>(U952*'"Вес" ПИР'!$B$22+W952*'"Вес" ПИР'!$B$23)/100</f>
        <v>0</v>
      </c>
      <c r="Y952" s="39"/>
      <c r="Z952" s="39"/>
      <c r="AA952" s="39"/>
      <c r="AB952" s="39"/>
      <c r="AC952" s="39"/>
      <c r="AD952" s="39"/>
      <c r="AE952" s="39"/>
      <c r="AF952" s="39"/>
      <c r="AG952" s="38">
        <f>(Z952*'"Вес" ПИР'!$B$28+AB952*'"Вес" ПИР'!$B$29+AD952*'"Вес" ПИР'!$B$30+AF952*'"Вес" ПИР'!$B$31)/100</f>
        <v>0</v>
      </c>
      <c r="AH952" s="39"/>
      <c r="AI952" s="39"/>
      <c r="AJ952" s="39"/>
      <c r="AK952" s="39"/>
      <c r="AL952" s="39"/>
      <c r="AM952" s="39"/>
      <c r="AN952" s="39"/>
      <c r="AO952" s="39"/>
      <c r="AP952" s="54" t="s">
        <v>575</v>
      </c>
      <c r="AQ952" s="54"/>
      <c r="AR952" s="54" t="s">
        <v>575</v>
      </c>
      <c r="AS952" s="54"/>
      <c r="AT952" s="54" t="s">
        <v>575</v>
      </c>
      <c r="AU952" s="54"/>
      <c r="AV952" s="54"/>
      <c r="AW952" s="54"/>
      <c r="AX952" s="54"/>
      <c r="AY952" s="54"/>
      <c r="AZ952" s="54"/>
      <c r="BA952" s="54"/>
      <c r="BB952" s="72">
        <f>(AI952*'"Вес" ПИР'!$B$36+AK952*'"Вес" ПИР'!$B$37+AM952*'"Вес" ПИР'!$B$38+AO952*'"Вес" ПИР'!$B$39+AQ952*'"Вес" ПИР'!$B$40+AS952*'"Вес" ПИР'!$B$41+AU952*'"Вес" ПИР'!$B$42+AW952*'"Вес" ПИР'!$B$43+AY952*'"Вес" ПИР'!$B$44+BA952*'"Вес" ПИР'!$B$45)/100</f>
        <v>0</v>
      </c>
      <c r="BC952" s="54" t="s">
        <v>575</v>
      </c>
      <c r="BD952" s="54"/>
      <c r="BE952" s="54" t="s">
        <v>575</v>
      </c>
      <c r="BF952" s="57"/>
      <c r="BG952" s="72">
        <f>(BD952*'"Вес" ПИР'!$B$50+BF952*'"Вес" ПИР'!$B$51)/100</f>
        <v>0</v>
      </c>
      <c r="BH952" s="39"/>
      <c r="BI952" s="72">
        <v>0</v>
      </c>
      <c r="BJ952" s="39"/>
      <c r="BK952" s="56">
        <v>46218</v>
      </c>
      <c r="BL952" s="38">
        <f>(S952*'"Вес" ПИР'!$B$3+X952*'"Вес" ПИР'!$B$4+AG952*'"Вес" ПИР'!$B$5+BB952*'"Вес" ПИР'!$B$6+BG952*'"Вес" ПИР'!$B$7+BI952*'"Вес" ПИР'!$B$8)/100</f>
        <v>0</v>
      </c>
    </row>
    <row r="953" spans="1:64" ht="28">
      <c r="A953" s="54"/>
      <c r="B953" s="54">
        <v>2026</v>
      </c>
      <c r="C953" s="39" t="s">
        <v>413</v>
      </c>
      <c r="D953" s="39">
        <v>474643200</v>
      </c>
      <c r="E953" s="39" t="s">
        <v>1634</v>
      </c>
      <c r="F953" s="39" t="s">
        <v>1638</v>
      </c>
      <c r="G953" s="39" t="s">
        <v>1639</v>
      </c>
      <c r="H953" s="39" t="s">
        <v>1640</v>
      </c>
      <c r="I953" s="39" t="s">
        <v>125</v>
      </c>
      <c r="J953" s="39"/>
      <c r="K953" s="39" t="s">
        <v>575</v>
      </c>
      <c r="L953" s="39"/>
      <c r="M953" s="39" t="s">
        <v>575</v>
      </c>
      <c r="N953" s="39"/>
      <c r="O953" s="39" t="s">
        <v>575</v>
      </c>
      <c r="P953" s="39"/>
      <c r="Q953" s="39" t="s">
        <v>575</v>
      </c>
      <c r="R953" s="39"/>
      <c r="S953" s="38">
        <f>(J953*'"Вес" ПИР'!$B$13+L953*'"Вес" ПИР'!$B$14+N953*'"Вес" ПИР'!$B$15+P953*'"Вес" ПИР'!$B$16+R953*'"Вес" ПИР'!$B$17)/100</f>
        <v>0</v>
      </c>
      <c r="T953" s="39" t="s">
        <v>127</v>
      </c>
      <c r="U953" s="39"/>
      <c r="V953" s="39"/>
      <c r="W953" s="39"/>
      <c r="X953" s="72">
        <f>(U953*'"Вес" ПИР'!$B$22+W953*'"Вес" ПИР'!$B$23)/100</f>
        <v>0</v>
      </c>
      <c r="Y953" s="39"/>
      <c r="Z953" s="39"/>
      <c r="AA953" s="39"/>
      <c r="AB953" s="39"/>
      <c r="AC953" s="39"/>
      <c r="AD953" s="39"/>
      <c r="AE953" s="39"/>
      <c r="AF953" s="39"/>
      <c r="AG953" s="38">
        <f>(Z953*'"Вес" ПИР'!$B$28+AB953*'"Вес" ПИР'!$B$29+AD953*'"Вес" ПИР'!$B$30+AF953*'"Вес" ПИР'!$B$31)/100</f>
        <v>0</v>
      </c>
      <c r="AH953" s="39"/>
      <c r="AI953" s="39"/>
      <c r="AJ953" s="39"/>
      <c r="AK953" s="39"/>
      <c r="AL953" s="39"/>
      <c r="AM953" s="39"/>
      <c r="AN953" s="39"/>
      <c r="AO953" s="39"/>
      <c r="AP953" s="54" t="s">
        <v>575</v>
      </c>
      <c r="AQ953" s="54"/>
      <c r="AR953" s="54" t="s">
        <v>575</v>
      </c>
      <c r="AS953" s="54"/>
      <c r="AT953" s="54" t="s">
        <v>575</v>
      </c>
      <c r="AU953" s="54"/>
      <c r="AV953" s="54"/>
      <c r="AW953" s="54"/>
      <c r="AX953" s="54"/>
      <c r="AY953" s="54"/>
      <c r="AZ953" s="54"/>
      <c r="BA953" s="54"/>
      <c r="BB953" s="72">
        <f>(AI953*'"Вес" ПИР'!$B$36+AK953*'"Вес" ПИР'!$B$37+AM953*'"Вес" ПИР'!$B$38+AO953*'"Вес" ПИР'!$B$39+AQ953*'"Вес" ПИР'!$B$40+AS953*'"Вес" ПИР'!$B$41+AU953*'"Вес" ПИР'!$B$42+AW953*'"Вес" ПИР'!$B$43+AY953*'"Вес" ПИР'!$B$44+BA953*'"Вес" ПИР'!$B$45)/100</f>
        <v>0</v>
      </c>
      <c r="BC953" s="54" t="s">
        <v>575</v>
      </c>
      <c r="BD953" s="54"/>
      <c r="BE953" s="54" t="s">
        <v>575</v>
      </c>
      <c r="BF953" s="57"/>
      <c r="BG953" s="72">
        <f>(BD953*'"Вес" ПИР'!$B$50+BF953*'"Вес" ПИР'!$B$51)/100</f>
        <v>0</v>
      </c>
      <c r="BH953" s="39"/>
      <c r="BI953" s="72">
        <v>0</v>
      </c>
      <c r="BJ953" s="39"/>
      <c r="BK953" s="56">
        <v>46218</v>
      </c>
      <c r="BL953" s="38">
        <f>(S953*'"Вес" ПИР'!$B$3+X953*'"Вес" ПИР'!$B$4+AG953*'"Вес" ПИР'!$B$5+BB953*'"Вес" ПИР'!$B$6+BG953*'"Вес" ПИР'!$B$7+BI953*'"Вес" ПИР'!$B$8)/100</f>
        <v>0</v>
      </c>
    </row>
    <row r="954" spans="1:64" ht="28">
      <c r="A954" s="54"/>
      <c r="B954" s="54">
        <v>2026</v>
      </c>
      <c r="C954" s="39" t="s">
        <v>413</v>
      </c>
      <c r="D954" s="39">
        <v>474649300</v>
      </c>
      <c r="E954" s="39" t="s">
        <v>1634</v>
      </c>
      <c r="F954" s="39" t="s">
        <v>1638</v>
      </c>
      <c r="G954" s="39" t="s">
        <v>1641</v>
      </c>
      <c r="H954" s="39" t="s">
        <v>1642</v>
      </c>
      <c r="I954" s="39" t="s">
        <v>125</v>
      </c>
      <c r="J954" s="39"/>
      <c r="K954" s="39" t="s">
        <v>575</v>
      </c>
      <c r="L954" s="39"/>
      <c r="M954" s="39" t="s">
        <v>575</v>
      </c>
      <c r="N954" s="39"/>
      <c r="O954" s="39" t="s">
        <v>575</v>
      </c>
      <c r="P954" s="39"/>
      <c r="Q954" s="39" t="s">
        <v>575</v>
      </c>
      <c r="R954" s="39"/>
      <c r="S954" s="38">
        <f>(J954*'"Вес" ПИР'!$B$13+L954*'"Вес" ПИР'!$B$14+N954*'"Вес" ПИР'!$B$15+P954*'"Вес" ПИР'!$B$16+R954*'"Вес" ПИР'!$B$17)/100</f>
        <v>0</v>
      </c>
      <c r="T954" s="39" t="s">
        <v>127</v>
      </c>
      <c r="U954" s="39"/>
      <c r="V954" s="39"/>
      <c r="W954" s="39"/>
      <c r="X954" s="72">
        <f>(U954*'"Вес" ПИР'!$B$22+W954*'"Вес" ПИР'!$B$23)/100</f>
        <v>0</v>
      </c>
      <c r="Y954" s="39"/>
      <c r="Z954" s="39"/>
      <c r="AA954" s="39"/>
      <c r="AB954" s="39"/>
      <c r="AC954" s="39"/>
      <c r="AD954" s="39"/>
      <c r="AE954" s="39"/>
      <c r="AF954" s="39"/>
      <c r="AG954" s="38">
        <f>(Z954*'"Вес" ПИР'!$B$28+AB954*'"Вес" ПИР'!$B$29+AD954*'"Вес" ПИР'!$B$30+AF954*'"Вес" ПИР'!$B$31)/100</f>
        <v>0</v>
      </c>
      <c r="AH954" s="39"/>
      <c r="AI954" s="39"/>
      <c r="AJ954" s="39"/>
      <c r="AK954" s="39"/>
      <c r="AL954" s="39"/>
      <c r="AM954" s="39"/>
      <c r="AN954" s="39"/>
      <c r="AO954" s="39"/>
      <c r="AP954" s="54" t="s">
        <v>575</v>
      </c>
      <c r="AQ954" s="54"/>
      <c r="AR954" s="54" t="s">
        <v>575</v>
      </c>
      <c r="AS954" s="54"/>
      <c r="AT954" s="54" t="s">
        <v>575</v>
      </c>
      <c r="AU954" s="54"/>
      <c r="AV954" s="54"/>
      <c r="AW954" s="54"/>
      <c r="AX954" s="54"/>
      <c r="AY954" s="54"/>
      <c r="AZ954" s="54"/>
      <c r="BA954" s="54"/>
      <c r="BB954" s="72">
        <f>(AI954*'"Вес" ПИР'!$B$36+AK954*'"Вес" ПИР'!$B$37+AM954*'"Вес" ПИР'!$B$38+AO954*'"Вес" ПИР'!$B$39+AQ954*'"Вес" ПИР'!$B$40+AS954*'"Вес" ПИР'!$B$41+AU954*'"Вес" ПИР'!$B$42+AW954*'"Вес" ПИР'!$B$43+AY954*'"Вес" ПИР'!$B$44+BA954*'"Вес" ПИР'!$B$45)/100</f>
        <v>0</v>
      </c>
      <c r="BC954" s="54" t="s">
        <v>575</v>
      </c>
      <c r="BD954" s="54"/>
      <c r="BE954" s="54" t="s">
        <v>575</v>
      </c>
      <c r="BF954" s="57"/>
      <c r="BG954" s="72">
        <f>(BD954*'"Вес" ПИР'!$B$50+BF954*'"Вес" ПИР'!$B$51)/100</f>
        <v>0</v>
      </c>
      <c r="BH954" s="39"/>
      <c r="BI954" s="72">
        <v>0</v>
      </c>
      <c r="BJ954" s="39"/>
      <c r="BK954" s="56">
        <v>46218</v>
      </c>
      <c r="BL954" s="38">
        <f>(S954*'"Вес" ПИР'!$B$3+X954*'"Вес" ПИР'!$B$4+AG954*'"Вес" ПИР'!$B$5+BB954*'"Вес" ПИР'!$B$6+BG954*'"Вес" ПИР'!$B$7+BI954*'"Вес" ПИР'!$B$8)/100</f>
        <v>0</v>
      </c>
    </row>
    <row r="955" spans="1:64" ht="28">
      <c r="A955" s="39"/>
      <c r="B955" s="54">
        <v>2026</v>
      </c>
      <c r="C955" s="39" t="s">
        <v>565</v>
      </c>
      <c r="D955" s="39">
        <v>101035100</v>
      </c>
      <c r="E955" s="39" t="s">
        <v>1644</v>
      </c>
      <c r="F955" s="39" t="s">
        <v>1645</v>
      </c>
      <c r="G955" s="39" t="s">
        <v>1646</v>
      </c>
      <c r="H955" s="39" t="s">
        <v>1250</v>
      </c>
      <c r="I955" s="39" t="s">
        <v>418</v>
      </c>
      <c r="J955" s="39"/>
      <c r="K955" s="39" t="s">
        <v>571</v>
      </c>
      <c r="L955" s="39"/>
      <c r="M955" s="39" t="s">
        <v>570</v>
      </c>
      <c r="N955" s="39"/>
      <c r="O955" s="39" t="s">
        <v>570</v>
      </c>
      <c r="P955" s="39"/>
      <c r="Q955" s="39" t="s">
        <v>571</v>
      </c>
      <c r="R955" s="39"/>
      <c r="S955" s="38">
        <f>(J955*'"Вес" ПИР'!$B$13+L955*'"Вес" ПИР'!$B$14+N955*'"Вес" ПИР'!$B$15+P955*'"Вес" ПИР'!$B$16+R955*'"Вес" ПИР'!$B$17)/100</f>
        <v>0</v>
      </c>
      <c r="T955" s="39" t="s">
        <v>421</v>
      </c>
      <c r="U955" s="39"/>
      <c r="V955" s="39" t="s">
        <v>900</v>
      </c>
      <c r="W955" s="39"/>
      <c r="X955" s="72">
        <f>(U955*'"Вес" ПИР'!$B$22+W955*'"Вес" ПИР'!$B$23)/100</f>
        <v>0</v>
      </c>
      <c r="Y955" s="39"/>
      <c r="Z955" s="39"/>
      <c r="AA955" s="39"/>
      <c r="AB955" s="39"/>
      <c r="AC955" s="39"/>
      <c r="AD955" s="39"/>
      <c r="AE955" s="39"/>
      <c r="AF955" s="39"/>
      <c r="AG955" s="38">
        <f>(Z955*'"Вес" ПИР'!$B$28+AB955*'"Вес" ПИР'!$B$29+AD955*'"Вес" ПИР'!$B$30+AF955*'"Вес" ПИР'!$B$31)/100</f>
        <v>0</v>
      </c>
      <c r="AH955" s="39" t="s">
        <v>571</v>
      </c>
      <c r="AI955" s="39"/>
      <c r="AJ955" s="39" t="s">
        <v>575</v>
      </c>
      <c r="AK955" s="39"/>
      <c r="AL955" s="39"/>
      <c r="AM955" s="39"/>
      <c r="AN955" s="39"/>
      <c r="AO955" s="39"/>
      <c r="AP955" s="39" t="s">
        <v>575</v>
      </c>
      <c r="AQ955" s="39"/>
      <c r="AR955" s="39"/>
      <c r="AS955" s="39"/>
      <c r="AT955" s="39" t="s">
        <v>575</v>
      </c>
      <c r="AU955" s="39"/>
      <c r="AV955" s="39"/>
      <c r="AW955" s="39"/>
      <c r="AX955" s="39"/>
      <c r="AY955" s="39"/>
      <c r="AZ955" s="39"/>
      <c r="BA955" s="39"/>
      <c r="BB955" s="72">
        <f>(AI955*'"Вес" ПИР'!$B$36+AK955*'"Вес" ПИР'!$B$37+AM955*'"Вес" ПИР'!$B$38+AO955*'"Вес" ПИР'!$B$39+AQ955*'"Вес" ПИР'!$B$40+AS955*'"Вес" ПИР'!$B$41+AU955*'"Вес" ПИР'!$B$42+AW955*'"Вес" ПИР'!$B$43+AY955*'"Вес" ПИР'!$B$44+BA955*'"Вес" ПИР'!$B$45)/100</f>
        <v>0</v>
      </c>
      <c r="BC955" s="39" t="s">
        <v>576</v>
      </c>
      <c r="BD955" s="39"/>
      <c r="BE955" s="39" t="s">
        <v>576</v>
      </c>
      <c r="BF955" s="57"/>
      <c r="BG955" s="72">
        <f>(BD955*'"Вес" ПИР'!$B$50+BF955*'"Вес" ПИР'!$B$51)/100</f>
        <v>0</v>
      </c>
      <c r="BH955" s="39"/>
      <c r="BI955" s="72">
        <v>0</v>
      </c>
      <c r="BJ955" s="39"/>
      <c r="BK955" s="54" t="s">
        <v>901</v>
      </c>
      <c r="BL955" s="38">
        <f>(S955*'"Вес" ПИР'!$B$3+X955*'"Вес" ПИР'!$B$4+AG955*'"Вес" ПИР'!$B$5+BB955*'"Вес" ПИР'!$B$6+BG955*'"Вес" ПИР'!$B$7+BI955*'"Вес" ПИР'!$B$8)/100</f>
        <v>0</v>
      </c>
    </row>
    <row r="956" spans="1:64" ht="28">
      <c r="A956" s="39"/>
      <c r="B956" s="54">
        <v>2026</v>
      </c>
      <c r="C956" s="39" t="s">
        <v>565</v>
      </c>
      <c r="D956" s="39">
        <v>101051100</v>
      </c>
      <c r="E956" s="39" t="s">
        <v>1644</v>
      </c>
      <c r="F956" s="39" t="s">
        <v>1645</v>
      </c>
      <c r="G956" s="39" t="s">
        <v>1647</v>
      </c>
      <c r="H956" s="39" t="s">
        <v>1648</v>
      </c>
      <c r="I956" s="39" t="s">
        <v>418</v>
      </c>
      <c r="J956" s="39"/>
      <c r="K956" s="39" t="s">
        <v>571</v>
      </c>
      <c r="L956" s="39"/>
      <c r="M956" s="39" t="s">
        <v>570</v>
      </c>
      <c r="N956" s="39"/>
      <c r="O956" s="39" t="s">
        <v>570</v>
      </c>
      <c r="P956" s="39"/>
      <c r="Q956" s="39" t="s">
        <v>571</v>
      </c>
      <c r="R956" s="39"/>
      <c r="S956" s="38">
        <f>(J956*'"Вес" ПИР'!$B$13+L956*'"Вес" ПИР'!$B$14+N956*'"Вес" ПИР'!$B$15+P956*'"Вес" ПИР'!$B$16+R956*'"Вес" ПИР'!$B$17)/100</f>
        <v>0</v>
      </c>
      <c r="T956" s="39" t="s">
        <v>421</v>
      </c>
      <c r="U956" s="39"/>
      <c r="V956" s="39" t="s">
        <v>900</v>
      </c>
      <c r="W956" s="39"/>
      <c r="X956" s="72">
        <f>(U956*'"Вес" ПИР'!$B$22+W956*'"Вес" ПИР'!$B$23)/100</f>
        <v>0</v>
      </c>
      <c r="Y956" s="39"/>
      <c r="Z956" s="39"/>
      <c r="AA956" s="39"/>
      <c r="AB956" s="39"/>
      <c r="AC956" s="39"/>
      <c r="AD956" s="39"/>
      <c r="AE956" s="39"/>
      <c r="AF956" s="39"/>
      <c r="AG956" s="38">
        <f>(Z956*'"Вес" ПИР'!$B$28+AB956*'"Вес" ПИР'!$B$29+AD956*'"Вес" ПИР'!$B$30+AF956*'"Вес" ПИР'!$B$31)/100</f>
        <v>0</v>
      </c>
      <c r="AH956" s="39" t="s">
        <v>571</v>
      </c>
      <c r="AI956" s="39"/>
      <c r="AJ956" s="39" t="s">
        <v>575</v>
      </c>
      <c r="AK956" s="39"/>
      <c r="AL956" s="39"/>
      <c r="AM956" s="39"/>
      <c r="AN956" s="39"/>
      <c r="AO956" s="39"/>
      <c r="AP956" s="39" t="s">
        <v>575</v>
      </c>
      <c r="AQ956" s="39"/>
      <c r="AR956" s="39"/>
      <c r="AS956" s="39"/>
      <c r="AT956" s="39" t="s">
        <v>575</v>
      </c>
      <c r="AU956" s="39"/>
      <c r="AV956" s="39"/>
      <c r="AW956" s="39"/>
      <c r="AX956" s="39"/>
      <c r="AY956" s="39"/>
      <c r="AZ956" s="39"/>
      <c r="BA956" s="39"/>
      <c r="BB956" s="72">
        <f>(AI956*'"Вес" ПИР'!$B$36+AK956*'"Вес" ПИР'!$B$37+AM956*'"Вес" ПИР'!$B$38+AO956*'"Вес" ПИР'!$B$39+AQ956*'"Вес" ПИР'!$B$40+AS956*'"Вес" ПИР'!$B$41+AU956*'"Вес" ПИР'!$B$42+AW956*'"Вес" ПИР'!$B$43+AY956*'"Вес" ПИР'!$B$44+BA956*'"Вес" ПИР'!$B$45)/100</f>
        <v>0</v>
      </c>
      <c r="BC956" s="39" t="s">
        <v>576</v>
      </c>
      <c r="BD956" s="39"/>
      <c r="BE956" s="39" t="s">
        <v>576</v>
      </c>
      <c r="BF956" s="57"/>
      <c r="BG956" s="72">
        <f>(BD956*'"Вес" ПИР'!$B$50+BF956*'"Вес" ПИР'!$B$51)/100</f>
        <v>0</v>
      </c>
      <c r="BH956" s="39"/>
      <c r="BI956" s="72">
        <v>0</v>
      </c>
      <c r="BJ956" s="39"/>
      <c r="BK956" s="54" t="s">
        <v>901</v>
      </c>
      <c r="BL956" s="38">
        <f>(S956*'"Вес" ПИР'!$B$3+X956*'"Вес" ПИР'!$B$4+AG956*'"Вес" ПИР'!$B$5+BB956*'"Вес" ПИР'!$B$6+BG956*'"Вес" ПИР'!$B$7+BI956*'"Вес" ПИР'!$B$8)/100</f>
        <v>0</v>
      </c>
    </row>
    <row r="957" spans="1:64" ht="28">
      <c r="A957" s="39"/>
      <c r="B957" s="54">
        <v>2026</v>
      </c>
      <c r="C957" s="39" t="s">
        <v>565</v>
      </c>
      <c r="D957" s="39">
        <v>101045200</v>
      </c>
      <c r="E957" s="39" t="s">
        <v>1644</v>
      </c>
      <c r="F957" s="39" t="s">
        <v>1645</v>
      </c>
      <c r="G957" s="39" t="s">
        <v>827</v>
      </c>
      <c r="H957" s="39" t="s">
        <v>1649</v>
      </c>
      <c r="I957" s="39" t="s">
        <v>418</v>
      </c>
      <c r="J957" s="39"/>
      <c r="K957" s="39" t="s">
        <v>571</v>
      </c>
      <c r="L957" s="39"/>
      <c r="M957" s="39" t="s">
        <v>570</v>
      </c>
      <c r="N957" s="39"/>
      <c r="O957" s="39" t="s">
        <v>570</v>
      </c>
      <c r="P957" s="39"/>
      <c r="Q957" s="39" t="s">
        <v>571</v>
      </c>
      <c r="R957" s="39"/>
      <c r="S957" s="38">
        <f>(J957*'"Вес" ПИР'!$B$13+L957*'"Вес" ПИР'!$B$14+N957*'"Вес" ПИР'!$B$15+P957*'"Вес" ПИР'!$B$16+R957*'"Вес" ПИР'!$B$17)/100</f>
        <v>0</v>
      </c>
      <c r="T957" s="39" t="s">
        <v>421</v>
      </c>
      <c r="U957" s="39"/>
      <c r="V957" s="39" t="s">
        <v>900</v>
      </c>
      <c r="W957" s="39"/>
      <c r="X957" s="72">
        <f>(U957*'"Вес" ПИР'!$B$22+W957*'"Вес" ПИР'!$B$23)/100</f>
        <v>0</v>
      </c>
      <c r="Y957" s="39"/>
      <c r="Z957" s="39"/>
      <c r="AA957" s="39"/>
      <c r="AB957" s="39"/>
      <c r="AC957" s="39"/>
      <c r="AD957" s="39"/>
      <c r="AE957" s="39"/>
      <c r="AF957" s="39"/>
      <c r="AG957" s="38">
        <f>(Z957*'"Вес" ПИР'!$B$28+AB957*'"Вес" ПИР'!$B$29+AD957*'"Вес" ПИР'!$B$30+AF957*'"Вес" ПИР'!$B$31)/100</f>
        <v>0</v>
      </c>
      <c r="AH957" s="39" t="s">
        <v>571</v>
      </c>
      <c r="AI957" s="39"/>
      <c r="AJ957" s="39" t="s">
        <v>575</v>
      </c>
      <c r="AK957" s="39"/>
      <c r="AL957" s="39"/>
      <c r="AM957" s="39"/>
      <c r="AN957" s="39"/>
      <c r="AO957" s="39"/>
      <c r="AP957" s="39" t="s">
        <v>575</v>
      </c>
      <c r="AQ957" s="39"/>
      <c r="AR957" s="39"/>
      <c r="AS957" s="39"/>
      <c r="AT957" s="39" t="s">
        <v>575</v>
      </c>
      <c r="AU957" s="39"/>
      <c r="AV957" s="39"/>
      <c r="AW957" s="39"/>
      <c r="AX957" s="39"/>
      <c r="AY957" s="39"/>
      <c r="AZ957" s="39"/>
      <c r="BA957" s="39"/>
      <c r="BB957" s="72">
        <f>(AI957*'"Вес" ПИР'!$B$36+AK957*'"Вес" ПИР'!$B$37+AM957*'"Вес" ПИР'!$B$38+AO957*'"Вес" ПИР'!$B$39+AQ957*'"Вес" ПИР'!$B$40+AS957*'"Вес" ПИР'!$B$41+AU957*'"Вес" ПИР'!$B$42+AW957*'"Вес" ПИР'!$B$43+AY957*'"Вес" ПИР'!$B$44+BA957*'"Вес" ПИР'!$B$45)/100</f>
        <v>0</v>
      </c>
      <c r="BC957" s="39" t="s">
        <v>576</v>
      </c>
      <c r="BD957" s="39"/>
      <c r="BE957" s="39" t="s">
        <v>576</v>
      </c>
      <c r="BF957" s="57"/>
      <c r="BG957" s="72">
        <f>(BD957*'"Вес" ПИР'!$B$50+BF957*'"Вес" ПИР'!$B$51)/100</f>
        <v>0</v>
      </c>
      <c r="BH957" s="39"/>
      <c r="BI957" s="72">
        <v>0</v>
      </c>
      <c r="BJ957" s="39"/>
      <c r="BK957" s="54" t="s">
        <v>901</v>
      </c>
      <c r="BL957" s="38">
        <f>(S957*'"Вес" ПИР'!$B$3+X957*'"Вес" ПИР'!$B$4+AG957*'"Вес" ПИР'!$B$5+BB957*'"Вес" ПИР'!$B$6+BG957*'"Вес" ПИР'!$B$7+BI957*'"Вес" ПИР'!$B$8)/100</f>
        <v>0</v>
      </c>
    </row>
    <row r="958" spans="1:64" ht="28">
      <c r="A958" s="39"/>
      <c r="B958" s="54">
        <v>2026</v>
      </c>
      <c r="C958" s="39" t="s">
        <v>565</v>
      </c>
      <c r="D958" s="39">
        <v>101059300</v>
      </c>
      <c r="E958" s="39" t="s">
        <v>1644</v>
      </c>
      <c r="F958" s="39" t="s">
        <v>1645</v>
      </c>
      <c r="G958" s="39" t="s">
        <v>1162</v>
      </c>
      <c r="H958" s="39" t="s">
        <v>1650</v>
      </c>
      <c r="I958" s="39" t="s">
        <v>418</v>
      </c>
      <c r="J958" s="39"/>
      <c r="K958" s="39" t="s">
        <v>571</v>
      </c>
      <c r="L958" s="39"/>
      <c r="M958" s="39" t="s">
        <v>570</v>
      </c>
      <c r="N958" s="39"/>
      <c r="O958" s="39" t="s">
        <v>570</v>
      </c>
      <c r="P958" s="39"/>
      <c r="Q958" s="39" t="s">
        <v>571</v>
      </c>
      <c r="R958" s="39"/>
      <c r="S958" s="38">
        <f>(J958*'"Вес" ПИР'!$B$13+L958*'"Вес" ПИР'!$B$14+N958*'"Вес" ПИР'!$B$15+P958*'"Вес" ПИР'!$B$16+R958*'"Вес" ПИР'!$B$17)/100</f>
        <v>0</v>
      </c>
      <c r="T958" s="39" t="s">
        <v>421</v>
      </c>
      <c r="U958" s="39"/>
      <c r="V958" s="39" t="s">
        <v>900</v>
      </c>
      <c r="W958" s="39"/>
      <c r="X958" s="72">
        <f>(U958*'"Вес" ПИР'!$B$22+W958*'"Вес" ПИР'!$B$23)/100</f>
        <v>0</v>
      </c>
      <c r="Y958" s="39"/>
      <c r="Z958" s="39"/>
      <c r="AA958" s="39"/>
      <c r="AB958" s="39"/>
      <c r="AC958" s="39"/>
      <c r="AD958" s="39"/>
      <c r="AE958" s="39"/>
      <c r="AF958" s="39"/>
      <c r="AG958" s="38">
        <f>(Z958*'"Вес" ПИР'!$B$28+AB958*'"Вес" ПИР'!$B$29+AD958*'"Вес" ПИР'!$B$30+AF958*'"Вес" ПИР'!$B$31)/100</f>
        <v>0</v>
      </c>
      <c r="AH958" s="39" t="s">
        <v>571</v>
      </c>
      <c r="AI958" s="39"/>
      <c r="AJ958" s="39" t="s">
        <v>575</v>
      </c>
      <c r="AK958" s="39"/>
      <c r="AL958" s="39"/>
      <c r="AM958" s="39"/>
      <c r="AN958" s="39"/>
      <c r="AO958" s="39"/>
      <c r="AP958" s="39" t="s">
        <v>575</v>
      </c>
      <c r="AQ958" s="39"/>
      <c r="AR958" s="39"/>
      <c r="AS958" s="39"/>
      <c r="AT958" s="39" t="s">
        <v>575</v>
      </c>
      <c r="AU958" s="39"/>
      <c r="AV958" s="39"/>
      <c r="AW958" s="39"/>
      <c r="AX958" s="39"/>
      <c r="AY958" s="39"/>
      <c r="AZ958" s="39"/>
      <c r="BA958" s="39"/>
      <c r="BB958" s="72">
        <f>(AI958*'"Вес" ПИР'!$B$36+AK958*'"Вес" ПИР'!$B$37+AM958*'"Вес" ПИР'!$B$38+AO958*'"Вес" ПИР'!$B$39+AQ958*'"Вес" ПИР'!$B$40+AS958*'"Вес" ПИР'!$B$41+AU958*'"Вес" ПИР'!$B$42+AW958*'"Вес" ПИР'!$B$43+AY958*'"Вес" ПИР'!$B$44+BA958*'"Вес" ПИР'!$B$45)/100</f>
        <v>0</v>
      </c>
      <c r="BC958" s="39" t="s">
        <v>576</v>
      </c>
      <c r="BD958" s="39"/>
      <c r="BE958" s="39" t="s">
        <v>576</v>
      </c>
      <c r="BF958" s="57"/>
      <c r="BG958" s="72">
        <f>(BD958*'"Вес" ПИР'!$B$50+BF958*'"Вес" ПИР'!$B$51)/100</f>
        <v>0</v>
      </c>
      <c r="BH958" s="39"/>
      <c r="BI958" s="72">
        <v>0</v>
      </c>
      <c r="BJ958" s="39"/>
      <c r="BK958" s="54" t="s">
        <v>901</v>
      </c>
      <c r="BL958" s="38">
        <f>(S958*'"Вес" ПИР'!$B$3+X958*'"Вес" ПИР'!$B$4+AG958*'"Вес" ПИР'!$B$5+BB958*'"Вес" ПИР'!$B$6+BG958*'"Вес" ПИР'!$B$7+BI958*'"Вес" ПИР'!$B$8)/100</f>
        <v>0</v>
      </c>
    </row>
    <row r="959" spans="1:64" ht="28">
      <c r="A959" s="39"/>
      <c r="B959" s="54">
        <v>2026</v>
      </c>
      <c r="C959" s="39" t="s">
        <v>565</v>
      </c>
      <c r="D959" s="39">
        <v>101053300</v>
      </c>
      <c r="E959" s="39" t="s">
        <v>1644</v>
      </c>
      <c r="F959" s="39" t="s">
        <v>1645</v>
      </c>
      <c r="G959" s="39" t="s">
        <v>1651</v>
      </c>
      <c r="H959" s="39" t="s">
        <v>295</v>
      </c>
      <c r="I959" s="39" t="s">
        <v>418</v>
      </c>
      <c r="J959" s="39"/>
      <c r="K959" s="39" t="s">
        <v>571</v>
      </c>
      <c r="L959" s="39"/>
      <c r="M959" s="39" t="s">
        <v>570</v>
      </c>
      <c r="N959" s="39"/>
      <c r="O959" s="39" t="s">
        <v>570</v>
      </c>
      <c r="P959" s="39"/>
      <c r="Q959" s="39" t="s">
        <v>571</v>
      </c>
      <c r="R959" s="39"/>
      <c r="S959" s="38">
        <f>(J959*'"Вес" ПИР'!$B$13+L959*'"Вес" ПИР'!$B$14+N959*'"Вес" ПИР'!$B$15+P959*'"Вес" ПИР'!$B$16+R959*'"Вес" ПИР'!$B$17)/100</f>
        <v>0</v>
      </c>
      <c r="T959" s="39" t="s">
        <v>421</v>
      </c>
      <c r="U959" s="39"/>
      <c r="V959" s="39" t="s">
        <v>900</v>
      </c>
      <c r="W959" s="39"/>
      <c r="X959" s="72">
        <f>(U959*'"Вес" ПИР'!$B$22+W959*'"Вес" ПИР'!$B$23)/100</f>
        <v>0</v>
      </c>
      <c r="Y959" s="39"/>
      <c r="Z959" s="39"/>
      <c r="AA959" s="39"/>
      <c r="AB959" s="39"/>
      <c r="AC959" s="39"/>
      <c r="AD959" s="39"/>
      <c r="AE959" s="39"/>
      <c r="AF959" s="39"/>
      <c r="AG959" s="38">
        <f>(Z959*'"Вес" ПИР'!$B$28+AB959*'"Вес" ПИР'!$B$29+AD959*'"Вес" ПИР'!$B$30+AF959*'"Вес" ПИР'!$B$31)/100</f>
        <v>0</v>
      </c>
      <c r="AH959" s="39" t="s">
        <v>571</v>
      </c>
      <c r="AI959" s="39"/>
      <c r="AJ959" s="39" t="s">
        <v>575</v>
      </c>
      <c r="AK959" s="39"/>
      <c r="AL959" s="39"/>
      <c r="AM959" s="39"/>
      <c r="AN959" s="39"/>
      <c r="AO959" s="39"/>
      <c r="AP959" s="39" t="s">
        <v>575</v>
      </c>
      <c r="AQ959" s="39"/>
      <c r="AR959" s="39"/>
      <c r="AS959" s="39"/>
      <c r="AT959" s="39" t="s">
        <v>575</v>
      </c>
      <c r="AU959" s="39"/>
      <c r="AV959" s="39"/>
      <c r="AW959" s="39"/>
      <c r="AX959" s="39"/>
      <c r="AY959" s="39"/>
      <c r="AZ959" s="39"/>
      <c r="BA959" s="39"/>
      <c r="BB959" s="72">
        <f>(AI959*'"Вес" ПИР'!$B$36+AK959*'"Вес" ПИР'!$B$37+AM959*'"Вес" ПИР'!$B$38+AO959*'"Вес" ПИР'!$B$39+AQ959*'"Вес" ПИР'!$B$40+AS959*'"Вес" ПИР'!$B$41+AU959*'"Вес" ПИР'!$B$42+AW959*'"Вес" ПИР'!$B$43+AY959*'"Вес" ПИР'!$B$44+BA959*'"Вес" ПИР'!$B$45)/100</f>
        <v>0</v>
      </c>
      <c r="BC959" s="39" t="s">
        <v>576</v>
      </c>
      <c r="BD959" s="39"/>
      <c r="BE959" s="39" t="s">
        <v>576</v>
      </c>
      <c r="BF959" s="57"/>
      <c r="BG959" s="72">
        <f>(BD959*'"Вес" ПИР'!$B$50+BF959*'"Вес" ПИР'!$B$51)/100</f>
        <v>0</v>
      </c>
      <c r="BH959" s="39"/>
      <c r="BI959" s="72">
        <v>0</v>
      </c>
      <c r="BJ959" s="39"/>
      <c r="BK959" s="54" t="s">
        <v>901</v>
      </c>
      <c r="BL959" s="38">
        <f>(S959*'"Вес" ПИР'!$B$3+X959*'"Вес" ПИР'!$B$4+AG959*'"Вес" ПИР'!$B$5+BB959*'"Вес" ПИР'!$B$6+BG959*'"Вес" ПИР'!$B$7+BI959*'"Вес" ПИР'!$B$8)/100</f>
        <v>0</v>
      </c>
    </row>
    <row r="960" spans="1:64" ht="28">
      <c r="A960" s="39"/>
      <c r="B960" s="54">
        <v>2026</v>
      </c>
      <c r="C960" s="39" t="s">
        <v>565</v>
      </c>
      <c r="D960" s="39">
        <v>101053400</v>
      </c>
      <c r="E960" s="39" t="s">
        <v>1644</v>
      </c>
      <c r="F960" s="39" t="s">
        <v>1645</v>
      </c>
      <c r="G960" s="39" t="s">
        <v>1651</v>
      </c>
      <c r="H960" s="39" t="s">
        <v>1652</v>
      </c>
      <c r="I960" s="39" t="s">
        <v>418</v>
      </c>
      <c r="J960" s="39"/>
      <c r="K960" s="39" t="s">
        <v>571</v>
      </c>
      <c r="L960" s="39"/>
      <c r="M960" s="39" t="s">
        <v>570</v>
      </c>
      <c r="N960" s="39"/>
      <c r="O960" s="39" t="s">
        <v>570</v>
      </c>
      <c r="P960" s="39"/>
      <c r="Q960" s="39" t="s">
        <v>571</v>
      </c>
      <c r="R960" s="39"/>
      <c r="S960" s="38">
        <f>(J960*'"Вес" ПИР'!$B$13+L960*'"Вес" ПИР'!$B$14+N960*'"Вес" ПИР'!$B$15+P960*'"Вес" ПИР'!$B$16+R960*'"Вес" ПИР'!$B$17)/100</f>
        <v>0</v>
      </c>
      <c r="T960" s="39" t="s">
        <v>421</v>
      </c>
      <c r="U960" s="39"/>
      <c r="V960" s="39" t="s">
        <v>900</v>
      </c>
      <c r="W960" s="39"/>
      <c r="X960" s="72">
        <f>(U960*'"Вес" ПИР'!$B$22+W960*'"Вес" ПИР'!$B$23)/100</f>
        <v>0</v>
      </c>
      <c r="Y960" s="39"/>
      <c r="Z960" s="39"/>
      <c r="AA960" s="39"/>
      <c r="AB960" s="39"/>
      <c r="AC960" s="39"/>
      <c r="AD960" s="39"/>
      <c r="AE960" s="39"/>
      <c r="AF960" s="39"/>
      <c r="AG960" s="38">
        <f>(Z960*'"Вес" ПИР'!$B$28+AB960*'"Вес" ПИР'!$B$29+AD960*'"Вес" ПИР'!$B$30+AF960*'"Вес" ПИР'!$B$31)/100</f>
        <v>0</v>
      </c>
      <c r="AH960" s="39" t="s">
        <v>571</v>
      </c>
      <c r="AI960" s="39"/>
      <c r="AJ960" s="39" t="s">
        <v>575</v>
      </c>
      <c r="AK960" s="39"/>
      <c r="AL960" s="39"/>
      <c r="AM960" s="39"/>
      <c r="AN960" s="39"/>
      <c r="AO960" s="39"/>
      <c r="AP960" s="39" t="s">
        <v>575</v>
      </c>
      <c r="AQ960" s="39"/>
      <c r="AR960" s="39"/>
      <c r="AS960" s="39"/>
      <c r="AT960" s="39" t="s">
        <v>575</v>
      </c>
      <c r="AU960" s="39"/>
      <c r="AV960" s="39"/>
      <c r="AW960" s="39"/>
      <c r="AX960" s="39"/>
      <c r="AY960" s="39"/>
      <c r="AZ960" s="39"/>
      <c r="BA960" s="39"/>
      <c r="BB960" s="72">
        <f>(AI960*'"Вес" ПИР'!$B$36+AK960*'"Вес" ПИР'!$B$37+AM960*'"Вес" ПИР'!$B$38+AO960*'"Вес" ПИР'!$B$39+AQ960*'"Вес" ПИР'!$B$40+AS960*'"Вес" ПИР'!$B$41+AU960*'"Вес" ПИР'!$B$42+AW960*'"Вес" ПИР'!$B$43+AY960*'"Вес" ПИР'!$B$44+BA960*'"Вес" ПИР'!$B$45)/100</f>
        <v>0</v>
      </c>
      <c r="BC960" s="39" t="s">
        <v>576</v>
      </c>
      <c r="BD960" s="39"/>
      <c r="BE960" s="39" t="s">
        <v>576</v>
      </c>
      <c r="BF960" s="57"/>
      <c r="BG960" s="72">
        <f>(BD960*'"Вес" ПИР'!$B$50+BF960*'"Вес" ПИР'!$B$51)/100</f>
        <v>0</v>
      </c>
      <c r="BH960" s="39"/>
      <c r="BI960" s="72">
        <v>0</v>
      </c>
      <c r="BJ960" s="39"/>
      <c r="BK960" s="54" t="s">
        <v>901</v>
      </c>
      <c r="BL960" s="38">
        <f>(S960*'"Вес" ПИР'!$B$3+X960*'"Вес" ПИР'!$B$4+AG960*'"Вес" ПИР'!$B$5+BB960*'"Вес" ПИР'!$B$6+BG960*'"Вес" ПИР'!$B$7+BI960*'"Вес" ПИР'!$B$8)/100</f>
        <v>0</v>
      </c>
    </row>
    <row r="961" spans="1:64" ht="28">
      <c r="A961" s="39"/>
      <c r="B961" s="54">
        <v>2026</v>
      </c>
      <c r="C961" s="39" t="s">
        <v>565</v>
      </c>
      <c r="D961" s="39">
        <v>101057400</v>
      </c>
      <c r="E961" s="39" t="s">
        <v>1644</v>
      </c>
      <c r="F961" s="39" t="s">
        <v>1645</v>
      </c>
      <c r="G961" s="39" t="s">
        <v>1653</v>
      </c>
      <c r="H961" s="39" t="s">
        <v>1654</v>
      </c>
      <c r="I961" s="39" t="s">
        <v>418</v>
      </c>
      <c r="J961" s="39"/>
      <c r="K961" s="39" t="s">
        <v>571</v>
      </c>
      <c r="L961" s="39"/>
      <c r="M961" s="39" t="s">
        <v>570</v>
      </c>
      <c r="N961" s="39"/>
      <c r="O961" s="39" t="s">
        <v>570</v>
      </c>
      <c r="P961" s="39"/>
      <c r="Q961" s="39" t="s">
        <v>571</v>
      </c>
      <c r="R961" s="39"/>
      <c r="S961" s="38">
        <f>(J961*'"Вес" ПИР'!$B$13+L961*'"Вес" ПИР'!$B$14+N961*'"Вес" ПИР'!$B$15+P961*'"Вес" ПИР'!$B$16+R961*'"Вес" ПИР'!$B$17)/100</f>
        <v>0</v>
      </c>
      <c r="T961" s="39" t="s">
        <v>421</v>
      </c>
      <c r="U961" s="39"/>
      <c r="V961" s="39" t="s">
        <v>900</v>
      </c>
      <c r="W961" s="39"/>
      <c r="X961" s="72">
        <f>(U961*'"Вес" ПИР'!$B$22+W961*'"Вес" ПИР'!$B$23)/100</f>
        <v>0</v>
      </c>
      <c r="Y961" s="39"/>
      <c r="Z961" s="39"/>
      <c r="AA961" s="39"/>
      <c r="AB961" s="39"/>
      <c r="AC961" s="39"/>
      <c r="AD961" s="39"/>
      <c r="AE961" s="39"/>
      <c r="AF961" s="39"/>
      <c r="AG961" s="38">
        <f>(Z961*'"Вес" ПИР'!$B$28+AB961*'"Вес" ПИР'!$B$29+AD961*'"Вес" ПИР'!$B$30+AF961*'"Вес" ПИР'!$B$31)/100</f>
        <v>0</v>
      </c>
      <c r="AH961" s="39" t="s">
        <v>571</v>
      </c>
      <c r="AI961" s="39"/>
      <c r="AJ961" s="39" t="s">
        <v>575</v>
      </c>
      <c r="AK961" s="39"/>
      <c r="AL961" s="39"/>
      <c r="AM961" s="39"/>
      <c r="AN961" s="39"/>
      <c r="AO961" s="39"/>
      <c r="AP961" s="39" t="s">
        <v>575</v>
      </c>
      <c r="AQ961" s="39"/>
      <c r="AR961" s="39"/>
      <c r="AS961" s="39"/>
      <c r="AT961" s="39" t="s">
        <v>575</v>
      </c>
      <c r="AU961" s="39"/>
      <c r="AV961" s="39"/>
      <c r="AW961" s="39"/>
      <c r="AX961" s="39"/>
      <c r="AY961" s="39"/>
      <c r="AZ961" s="39"/>
      <c r="BA961" s="39"/>
      <c r="BB961" s="72">
        <f>(AI961*'"Вес" ПИР'!$B$36+AK961*'"Вес" ПИР'!$B$37+AM961*'"Вес" ПИР'!$B$38+AO961*'"Вес" ПИР'!$B$39+AQ961*'"Вес" ПИР'!$B$40+AS961*'"Вес" ПИР'!$B$41+AU961*'"Вес" ПИР'!$B$42+AW961*'"Вес" ПИР'!$B$43+AY961*'"Вес" ПИР'!$B$44+BA961*'"Вес" ПИР'!$B$45)/100</f>
        <v>0</v>
      </c>
      <c r="BC961" s="39" t="s">
        <v>576</v>
      </c>
      <c r="BD961" s="39"/>
      <c r="BE961" s="39" t="s">
        <v>576</v>
      </c>
      <c r="BF961" s="57"/>
      <c r="BG961" s="72">
        <f>(BD961*'"Вес" ПИР'!$B$50+BF961*'"Вес" ПИР'!$B$51)/100</f>
        <v>0</v>
      </c>
      <c r="BH961" s="39"/>
      <c r="BI961" s="72">
        <v>0</v>
      </c>
      <c r="BJ961" s="39"/>
      <c r="BK961" s="54" t="s">
        <v>901</v>
      </c>
      <c r="BL961" s="38">
        <f>(S961*'"Вес" ПИР'!$B$3+X961*'"Вес" ПИР'!$B$4+AG961*'"Вес" ПИР'!$B$5+BB961*'"Вес" ПИР'!$B$6+BG961*'"Вес" ПИР'!$B$7+BI961*'"Вес" ПИР'!$B$8)/100</f>
        <v>0</v>
      </c>
    </row>
    <row r="962" spans="1:64" ht="28">
      <c r="A962" s="39"/>
      <c r="B962" s="54">
        <v>2026</v>
      </c>
      <c r="C962" s="39" t="s">
        <v>565</v>
      </c>
      <c r="D962" s="39">
        <v>103235500</v>
      </c>
      <c r="E962" s="39" t="s">
        <v>1644</v>
      </c>
      <c r="F962" s="39" t="s">
        <v>1208</v>
      </c>
      <c r="G962" s="39" t="s">
        <v>1655</v>
      </c>
      <c r="H962" s="39" t="s">
        <v>1656</v>
      </c>
      <c r="I962" s="39" t="s">
        <v>418</v>
      </c>
      <c r="J962" s="39"/>
      <c r="K962" s="39" t="s">
        <v>571</v>
      </c>
      <c r="L962" s="39"/>
      <c r="M962" s="39" t="s">
        <v>570</v>
      </c>
      <c r="N962" s="39"/>
      <c r="O962" s="39" t="s">
        <v>570</v>
      </c>
      <c r="P962" s="39"/>
      <c r="Q962" s="39" t="s">
        <v>571</v>
      </c>
      <c r="R962" s="39"/>
      <c r="S962" s="38">
        <f>(J962*'"Вес" ПИР'!$B$13+L962*'"Вес" ПИР'!$B$14+N962*'"Вес" ПИР'!$B$15+P962*'"Вес" ПИР'!$B$16+R962*'"Вес" ПИР'!$B$17)/100</f>
        <v>0</v>
      </c>
      <c r="T962" s="39" t="s">
        <v>584</v>
      </c>
      <c r="U962" s="39"/>
      <c r="V962" s="39" t="s">
        <v>900</v>
      </c>
      <c r="W962" s="39"/>
      <c r="X962" s="72">
        <f>(U962*'"Вес" ПИР'!$B$22+W962*'"Вес" ПИР'!$B$23)/100</f>
        <v>0</v>
      </c>
      <c r="Y962" s="39"/>
      <c r="Z962" s="39"/>
      <c r="AA962" s="39"/>
      <c r="AB962" s="39"/>
      <c r="AC962" s="39"/>
      <c r="AD962" s="39"/>
      <c r="AE962" s="39"/>
      <c r="AF962" s="39"/>
      <c r="AG962" s="38">
        <f>(Z962*'"Вес" ПИР'!$B$28+AB962*'"Вес" ПИР'!$B$29+AD962*'"Вес" ПИР'!$B$30+AF962*'"Вес" ПИР'!$B$31)/100</f>
        <v>0</v>
      </c>
      <c r="AH962" s="39" t="s">
        <v>571</v>
      </c>
      <c r="AI962" s="39"/>
      <c r="AJ962" s="39" t="s">
        <v>575</v>
      </c>
      <c r="AK962" s="39"/>
      <c r="AL962" s="39"/>
      <c r="AM962" s="39"/>
      <c r="AN962" s="39"/>
      <c r="AO962" s="39"/>
      <c r="AP962" s="39" t="s">
        <v>575</v>
      </c>
      <c r="AQ962" s="39"/>
      <c r="AR962" s="39"/>
      <c r="AS962" s="39"/>
      <c r="AT962" s="39" t="s">
        <v>575</v>
      </c>
      <c r="AU962" s="39"/>
      <c r="AV962" s="39"/>
      <c r="AW962" s="39"/>
      <c r="AX962" s="39"/>
      <c r="AY962" s="39"/>
      <c r="AZ962" s="39"/>
      <c r="BA962" s="39"/>
      <c r="BB962" s="72">
        <f>(AI962*'"Вес" ПИР'!$B$36+AK962*'"Вес" ПИР'!$B$37+AM962*'"Вес" ПИР'!$B$38+AO962*'"Вес" ПИР'!$B$39+AQ962*'"Вес" ПИР'!$B$40+AS962*'"Вес" ПИР'!$B$41+AU962*'"Вес" ПИР'!$B$42+AW962*'"Вес" ПИР'!$B$43+AY962*'"Вес" ПИР'!$B$44+BA962*'"Вес" ПИР'!$B$45)/100</f>
        <v>0</v>
      </c>
      <c r="BC962" s="39" t="s">
        <v>576</v>
      </c>
      <c r="BD962" s="39"/>
      <c r="BE962" s="39" t="s">
        <v>576</v>
      </c>
      <c r="BF962" s="57"/>
      <c r="BG962" s="72">
        <f>(BD962*'"Вес" ПИР'!$B$50+BF962*'"Вес" ПИР'!$B$51)/100</f>
        <v>0</v>
      </c>
      <c r="BH962" s="39"/>
      <c r="BI962" s="72">
        <v>0</v>
      </c>
      <c r="BJ962" s="39"/>
      <c r="BK962" s="54" t="s">
        <v>901</v>
      </c>
      <c r="BL962" s="38">
        <f>(S962*'"Вес" ПИР'!$B$3+X962*'"Вес" ПИР'!$B$4+AG962*'"Вес" ПИР'!$B$5+BB962*'"Вес" ПИР'!$B$6+BG962*'"Вес" ПИР'!$B$7+BI962*'"Вес" ПИР'!$B$8)/100</f>
        <v>0</v>
      </c>
    </row>
    <row r="963" spans="1:64" ht="28">
      <c r="A963" s="39"/>
      <c r="B963" s="54">
        <v>2026</v>
      </c>
      <c r="C963" s="39" t="s">
        <v>565</v>
      </c>
      <c r="D963" s="39">
        <v>103253100</v>
      </c>
      <c r="E963" s="39" t="s">
        <v>1644</v>
      </c>
      <c r="F963" s="39" t="s">
        <v>1208</v>
      </c>
      <c r="G963" s="39" t="s">
        <v>1657</v>
      </c>
      <c r="H963" s="39" t="s">
        <v>1658</v>
      </c>
      <c r="I963" s="39" t="s">
        <v>418</v>
      </c>
      <c r="J963" s="39"/>
      <c r="K963" s="39" t="s">
        <v>571</v>
      </c>
      <c r="L963" s="39"/>
      <c r="M963" s="39" t="s">
        <v>570</v>
      </c>
      <c r="N963" s="39"/>
      <c r="O963" s="39" t="s">
        <v>570</v>
      </c>
      <c r="P963" s="39"/>
      <c r="Q963" s="39" t="s">
        <v>571</v>
      </c>
      <c r="R963" s="39"/>
      <c r="S963" s="38">
        <f>(J963*'"Вес" ПИР'!$B$13+L963*'"Вес" ПИР'!$B$14+N963*'"Вес" ПИР'!$B$15+P963*'"Вес" ПИР'!$B$16+R963*'"Вес" ПИР'!$B$17)/100</f>
        <v>0</v>
      </c>
      <c r="T963" s="39" t="s">
        <v>584</v>
      </c>
      <c r="U963" s="39"/>
      <c r="V963" s="39" t="s">
        <v>900</v>
      </c>
      <c r="W963" s="39"/>
      <c r="X963" s="72">
        <f>(U963*'"Вес" ПИР'!$B$22+W963*'"Вес" ПИР'!$B$23)/100</f>
        <v>0</v>
      </c>
      <c r="Y963" s="39"/>
      <c r="Z963" s="39"/>
      <c r="AA963" s="39"/>
      <c r="AB963" s="39"/>
      <c r="AC963" s="39"/>
      <c r="AD963" s="39"/>
      <c r="AE963" s="39"/>
      <c r="AF963" s="39"/>
      <c r="AG963" s="38">
        <f>(Z963*'"Вес" ПИР'!$B$28+AB963*'"Вес" ПИР'!$B$29+AD963*'"Вес" ПИР'!$B$30+AF963*'"Вес" ПИР'!$B$31)/100</f>
        <v>0</v>
      </c>
      <c r="AH963" s="39" t="s">
        <v>571</v>
      </c>
      <c r="AI963" s="39"/>
      <c r="AJ963" s="39" t="s">
        <v>575</v>
      </c>
      <c r="AK963" s="39"/>
      <c r="AL963" s="39"/>
      <c r="AM963" s="39"/>
      <c r="AN963" s="39"/>
      <c r="AO963" s="39"/>
      <c r="AP963" s="39" t="s">
        <v>575</v>
      </c>
      <c r="AQ963" s="39"/>
      <c r="AR963" s="39"/>
      <c r="AS963" s="39"/>
      <c r="AT963" s="39" t="s">
        <v>575</v>
      </c>
      <c r="AU963" s="39"/>
      <c r="AV963" s="39"/>
      <c r="AW963" s="39"/>
      <c r="AX963" s="39"/>
      <c r="AY963" s="39"/>
      <c r="AZ963" s="39"/>
      <c r="BA963" s="39"/>
      <c r="BB963" s="72">
        <f>(AI963*'"Вес" ПИР'!$B$36+AK963*'"Вес" ПИР'!$B$37+AM963*'"Вес" ПИР'!$B$38+AO963*'"Вес" ПИР'!$B$39+AQ963*'"Вес" ПИР'!$B$40+AS963*'"Вес" ПИР'!$B$41+AU963*'"Вес" ПИР'!$B$42+AW963*'"Вес" ПИР'!$B$43+AY963*'"Вес" ПИР'!$B$44+BA963*'"Вес" ПИР'!$B$45)/100</f>
        <v>0</v>
      </c>
      <c r="BC963" s="39" t="s">
        <v>576</v>
      </c>
      <c r="BD963" s="39"/>
      <c r="BE963" s="39" t="s">
        <v>576</v>
      </c>
      <c r="BF963" s="57"/>
      <c r="BG963" s="72">
        <f>(BD963*'"Вес" ПИР'!$B$50+BF963*'"Вес" ПИР'!$B$51)/100</f>
        <v>0</v>
      </c>
      <c r="BH963" s="39"/>
      <c r="BI963" s="72">
        <v>0</v>
      </c>
      <c r="BJ963" s="39"/>
      <c r="BK963" s="54" t="s">
        <v>901</v>
      </c>
      <c r="BL963" s="38">
        <f>(S963*'"Вес" ПИР'!$B$3+X963*'"Вес" ПИР'!$B$4+AG963*'"Вес" ПИР'!$B$5+BB963*'"Вес" ПИР'!$B$6+BG963*'"Вес" ПИР'!$B$7+BI963*'"Вес" ПИР'!$B$8)/100</f>
        <v>0</v>
      </c>
    </row>
    <row r="964" spans="1:64" ht="28">
      <c r="A964" s="39"/>
      <c r="B964" s="54">
        <v>2026</v>
      </c>
      <c r="C964" s="39" t="s">
        <v>565</v>
      </c>
      <c r="D964" s="39">
        <v>103245100</v>
      </c>
      <c r="E964" s="39" t="s">
        <v>1644</v>
      </c>
      <c r="F964" s="39" t="s">
        <v>1208</v>
      </c>
      <c r="G964" s="39" t="s">
        <v>1659</v>
      </c>
      <c r="H964" s="39" t="s">
        <v>1660</v>
      </c>
      <c r="I964" s="39" t="s">
        <v>418</v>
      </c>
      <c r="J964" s="39"/>
      <c r="K964" s="39" t="s">
        <v>571</v>
      </c>
      <c r="L964" s="39"/>
      <c r="M964" s="39" t="s">
        <v>570</v>
      </c>
      <c r="N964" s="39"/>
      <c r="O964" s="39" t="s">
        <v>570</v>
      </c>
      <c r="P964" s="39"/>
      <c r="Q964" s="39" t="s">
        <v>571</v>
      </c>
      <c r="R964" s="39"/>
      <c r="S964" s="38">
        <f>(J964*'"Вес" ПИР'!$B$13+L964*'"Вес" ПИР'!$B$14+N964*'"Вес" ПИР'!$B$15+P964*'"Вес" ПИР'!$B$16+R964*'"Вес" ПИР'!$B$17)/100</f>
        <v>0</v>
      </c>
      <c r="T964" s="39" t="s">
        <v>584</v>
      </c>
      <c r="U964" s="39"/>
      <c r="V964" s="39" t="s">
        <v>900</v>
      </c>
      <c r="W964" s="39"/>
      <c r="X964" s="72">
        <f>(U964*'"Вес" ПИР'!$B$22+W964*'"Вес" ПИР'!$B$23)/100</f>
        <v>0</v>
      </c>
      <c r="Y964" s="39"/>
      <c r="Z964" s="39"/>
      <c r="AA964" s="39"/>
      <c r="AB964" s="39"/>
      <c r="AC964" s="39"/>
      <c r="AD964" s="39"/>
      <c r="AE964" s="39"/>
      <c r="AF964" s="39"/>
      <c r="AG964" s="38">
        <f>(Z964*'"Вес" ПИР'!$B$28+AB964*'"Вес" ПИР'!$B$29+AD964*'"Вес" ПИР'!$B$30+AF964*'"Вес" ПИР'!$B$31)/100</f>
        <v>0</v>
      </c>
      <c r="AH964" s="39" t="s">
        <v>571</v>
      </c>
      <c r="AI964" s="39"/>
      <c r="AJ964" s="39" t="s">
        <v>575</v>
      </c>
      <c r="AK964" s="39"/>
      <c r="AL964" s="39"/>
      <c r="AM964" s="39"/>
      <c r="AN964" s="39"/>
      <c r="AO964" s="39"/>
      <c r="AP964" s="39" t="s">
        <v>575</v>
      </c>
      <c r="AQ964" s="39"/>
      <c r="AR964" s="39"/>
      <c r="AS964" s="39"/>
      <c r="AT964" s="39" t="s">
        <v>575</v>
      </c>
      <c r="AU964" s="39"/>
      <c r="AV964" s="39"/>
      <c r="AW964" s="39"/>
      <c r="AX964" s="39"/>
      <c r="AY964" s="39"/>
      <c r="AZ964" s="39"/>
      <c r="BA964" s="39"/>
      <c r="BB964" s="72">
        <f>(AI964*'"Вес" ПИР'!$B$36+AK964*'"Вес" ПИР'!$B$37+AM964*'"Вес" ПИР'!$B$38+AO964*'"Вес" ПИР'!$B$39+AQ964*'"Вес" ПИР'!$B$40+AS964*'"Вес" ПИР'!$B$41+AU964*'"Вес" ПИР'!$B$42+AW964*'"Вес" ПИР'!$B$43+AY964*'"Вес" ПИР'!$B$44+BA964*'"Вес" ПИР'!$B$45)/100</f>
        <v>0</v>
      </c>
      <c r="BC964" s="39" t="s">
        <v>576</v>
      </c>
      <c r="BD964" s="39"/>
      <c r="BE964" s="39" t="s">
        <v>576</v>
      </c>
      <c r="BF964" s="57"/>
      <c r="BG964" s="72">
        <f>(BD964*'"Вес" ПИР'!$B$50+BF964*'"Вес" ПИР'!$B$51)/100</f>
        <v>0</v>
      </c>
      <c r="BH964" s="39"/>
      <c r="BI964" s="72">
        <v>0</v>
      </c>
      <c r="BJ964" s="39"/>
      <c r="BK964" s="54" t="s">
        <v>901</v>
      </c>
      <c r="BL964" s="38">
        <f>(S964*'"Вес" ПИР'!$B$3+X964*'"Вес" ПИР'!$B$4+AG964*'"Вес" ПИР'!$B$5+BB964*'"Вес" ПИР'!$B$6+BG964*'"Вес" ПИР'!$B$7+BI964*'"Вес" ПИР'!$B$8)/100</f>
        <v>0</v>
      </c>
    </row>
    <row r="965" spans="1:64" ht="28">
      <c r="A965" s="39"/>
      <c r="B965" s="54">
        <v>2026</v>
      </c>
      <c r="C965" s="39" t="s">
        <v>565</v>
      </c>
      <c r="D965" s="39">
        <v>103441100</v>
      </c>
      <c r="E965" s="39" t="s">
        <v>1644</v>
      </c>
      <c r="F965" s="39" t="s">
        <v>1661</v>
      </c>
      <c r="G965" s="39" t="s">
        <v>1662</v>
      </c>
      <c r="H965" s="39" t="s">
        <v>1663</v>
      </c>
      <c r="I965" s="39" t="s">
        <v>418</v>
      </c>
      <c r="J965" s="39"/>
      <c r="K965" s="39" t="s">
        <v>571</v>
      </c>
      <c r="L965" s="39"/>
      <c r="M965" s="39" t="s">
        <v>570</v>
      </c>
      <c r="N965" s="39"/>
      <c r="O965" s="39" t="s">
        <v>570</v>
      </c>
      <c r="P965" s="39"/>
      <c r="Q965" s="39" t="s">
        <v>571</v>
      </c>
      <c r="R965" s="39"/>
      <c r="S965" s="38">
        <f>(J965*'"Вес" ПИР'!$B$13+L965*'"Вес" ПИР'!$B$14+N965*'"Вес" ПИР'!$B$15+P965*'"Вес" ПИР'!$B$16+R965*'"Вес" ПИР'!$B$17)/100</f>
        <v>0</v>
      </c>
      <c r="T965" s="39" t="s">
        <v>584</v>
      </c>
      <c r="U965" s="39"/>
      <c r="V965" s="39" t="s">
        <v>681</v>
      </c>
      <c r="W965" s="39"/>
      <c r="X965" s="72">
        <f>(U965*'"Вес" ПИР'!$B$22+W965*'"Вес" ПИР'!$B$23)/100</f>
        <v>0</v>
      </c>
      <c r="Y965" s="39"/>
      <c r="Z965" s="39"/>
      <c r="AA965" s="39"/>
      <c r="AB965" s="39"/>
      <c r="AC965" s="39"/>
      <c r="AD965" s="39"/>
      <c r="AE965" s="39"/>
      <c r="AF965" s="39"/>
      <c r="AG965" s="38">
        <f>(Z965*'"Вес" ПИР'!$B$28+AB965*'"Вес" ПИР'!$B$29+AD965*'"Вес" ПИР'!$B$30+AF965*'"Вес" ПИР'!$B$31)/100</f>
        <v>0</v>
      </c>
      <c r="AH965" s="39" t="s">
        <v>571</v>
      </c>
      <c r="AI965" s="39"/>
      <c r="AJ965" s="39" t="s">
        <v>575</v>
      </c>
      <c r="AK965" s="39"/>
      <c r="AL965" s="39"/>
      <c r="AM965" s="39"/>
      <c r="AN965" s="39"/>
      <c r="AO965" s="39"/>
      <c r="AP965" s="39" t="s">
        <v>575</v>
      </c>
      <c r="AQ965" s="39"/>
      <c r="AR965" s="39"/>
      <c r="AS965" s="39"/>
      <c r="AT965" s="39" t="s">
        <v>575</v>
      </c>
      <c r="AU965" s="39"/>
      <c r="AV965" s="39"/>
      <c r="AW965" s="39"/>
      <c r="AX965" s="39"/>
      <c r="AY965" s="39"/>
      <c r="AZ965" s="39"/>
      <c r="BA965" s="39"/>
      <c r="BB965" s="72">
        <f>(AI965*'"Вес" ПИР'!$B$36+AK965*'"Вес" ПИР'!$B$37+AM965*'"Вес" ПИР'!$B$38+AO965*'"Вес" ПИР'!$B$39+AQ965*'"Вес" ПИР'!$B$40+AS965*'"Вес" ПИР'!$B$41+AU965*'"Вес" ПИР'!$B$42+AW965*'"Вес" ПИР'!$B$43+AY965*'"Вес" ПИР'!$B$44+BA965*'"Вес" ПИР'!$B$45)/100</f>
        <v>0</v>
      </c>
      <c r="BC965" s="39" t="s">
        <v>576</v>
      </c>
      <c r="BD965" s="39"/>
      <c r="BE965" s="39" t="s">
        <v>576</v>
      </c>
      <c r="BF965" s="57"/>
      <c r="BG965" s="72">
        <f>(BD965*'"Вес" ПИР'!$B$50+BF965*'"Вес" ПИР'!$B$51)/100</f>
        <v>0</v>
      </c>
      <c r="BH965" s="39"/>
      <c r="BI965" s="72">
        <v>0</v>
      </c>
      <c r="BJ965" s="39"/>
      <c r="BK965" s="54" t="s">
        <v>901</v>
      </c>
      <c r="BL965" s="38">
        <f>(S965*'"Вес" ПИР'!$B$3+X965*'"Вес" ПИР'!$B$4+AG965*'"Вес" ПИР'!$B$5+BB965*'"Вес" ПИР'!$B$6+BG965*'"Вес" ПИР'!$B$7+BI965*'"Вес" ПИР'!$B$8)/100</f>
        <v>0</v>
      </c>
    </row>
    <row r="966" spans="1:64" ht="28">
      <c r="A966" s="39"/>
      <c r="B966" s="54">
        <v>2026</v>
      </c>
      <c r="C966" s="39" t="s">
        <v>565</v>
      </c>
      <c r="D966" s="39">
        <v>103445100</v>
      </c>
      <c r="E966" s="39" t="s">
        <v>1644</v>
      </c>
      <c r="F966" s="39" t="s">
        <v>1661</v>
      </c>
      <c r="G966" s="39" t="s">
        <v>1664</v>
      </c>
      <c r="H966" s="39" t="s">
        <v>1665</v>
      </c>
      <c r="I966" s="39" t="s">
        <v>418</v>
      </c>
      <c r="J966" s="39"/>
      <c r="K966" s="39" t="s">
        <v>571</v>
      </c>
      <c r="L966" s="39"/>
      <c r="M966" s="39" t="s">
        <v>570</v>
      </c>
      <c r="N966" s="39"/>
      <c r="O966" s="39" t="s">
        <v>570</v>
      </c>
      <c r="P966" s="39"/>
      <c r="Q966" s="39" t="s">
        <v>571</v>
      </c>
      <c r="R966" s="39"/>
      <c r="S966" s="38">
        <f>(J966*'"Вес" ПИР'!$B$13+L966*'"Вес" ПИР'!$B$14+N966*'"Вес" ПИР'!$B$15+P966*'"Вес" ПИР'!$B$16+R966*'"Вес" ПИР'!$B$17)/100</f>
        <v>0</v>
      </c>
      <c r="T966" s="39" t="s">
        <v>584</v>
      </c>
      <c r="U966" s="39"/>
      <c r="V966" s="39" t="s">
        <v>681</v>
      </c>
      <c r="W966" s="39"/>
      <c r="X966" s="72">
        <f>(U966*'"Вес" ПИР'!$B$22+W966*'"Вес" ПИР'!$B$23)/100</f>
        <v>0</v>
      </c>
      <c r="Y966" s="39"/>
      <c r="Z966" s="39"/>
      <c r="AA966" s="39"/>
      <c r="AB966" s="39"/>
      <c r="AC966" s="39"/>
      <c r="AD966" s="39"/>
      <c r="AE966" s="39"/>
      <c r="AF966" s="39"/>
      <c r="AG966" s="38">
        <f>(Z966*'"Вес" ПИР'!$B$28+AB966*'"Вес" ПИР'!$B$29+AD966*'"Вес" ПИР'!$B$30+AF966*'"Вес" ПИР'!$B$31)/100</f>
        <v>0</v>
      </c>
      <c r="AH966" s="39" t="s">
        <v>571</v>
      </c>
      <c r="AI966" s="39"/>
      <c r="AJ966" s="39" t="s">
        <v>575</v>
      </c>
      <c r="AK966" s="39"/>
      <c r="AL966" s="39"/>
      <c r="AM966" s="39"/>
      <c r="AN966" s="39"/>
      <c r="AO966" s="39"/>
      <c r="AP966" s="39" t="s">
        <v>575</v>
      </c>
      <c r="AQ966" s="39"/>
      <c r="AR966" s="39"/>
      <c r="AS966" s="39"/>
      <c r="AT966" s="39" t="s">
        <v>575</v>
      </c>
      <c r="AU966" s="39"/>
      <c r="AV966" s="39"/>
      <c r="AW966" s="39"/>
      <c r="AX966" s="39"/>
      <c r="AY966" s="39"/>
      <c r="AZ966" s="39"/>
      <c r="BA966" s="39"/>
      <c r="BB966" s="72">
        <f>(AI966*'"Вес" ПИР'!$B$36+AK966*'"Вес" ПИР'!$B$37+AM966*'"Вес" ПИР'!$B$38+AO966*'"Вес" ПИР'!$B$39+AQ966*'"Вес" ПИР'!$B$40+AS966*'"Вес" ПИР'!$B$41+AU966*'"Вес" ПИР'!$B$42+AW966*'"Вес" ПИР'!$B$43+AY966*'"Вес" ПИР'!$B$44+BA966*'"Вес" ПИР'!$B$45)/100</f>
        <v>0</v>
      </c>
      <c r="BC966" s="39" t="s">
        <v>576</v>
      </c>
      <c r="BD966" s="39"/>
      <c r="BE966" s="39" t="s">
        <v>576</v>
      </c>
      <c r="BF966" s="57"/>
      <c r="BG966" s="72">
        <f>(BD966*'"Вес" ПИР'!$B$50+BF966*'"Вес" ПИР'!$B$51)/100</f>
        <v>0</v>
      </c>
      <c r="BH966" s="39"/>
      <c r="BI966" s="72">
        <v>0</v>
      </c>
      <c r="BJ966" s="39"/>
      <c r="BK966" s="54" t="s">
        <v>901</v>
      </c>
      <c r="BL966" s="38">
        <f>(S966*'"Вес" ПИР'!$B$3+X966*'"Вес" ПИР'!$B$4+AG966*'"Вес" ПИР'!$B$5+BB966*'"Вес" ПИР'!$B$6+BG966*'"Вес" ПИР'!$B$7+BI966*'"Вес" ПИР'!$B$8)/100</f>
        <v>0</v>
      </c>
    </row>
    <row r="967" spans="1:64" ht="28">
      <c r="A967" s="39"/>
      <c r="B967" s="54">
        <v>2026</v>
      </c>
      <c r="C967" s="39" t="s">
        <v>565</v>
      </c>
      <c r="D967" s="39">
        <v>103445200</v>
      </c>
      <c r="E967" s="39" t="s">
        <v>1644</v>
      </c>
      <c r="F967" s="39" t="s">
        <v>1661</v>
      </c>
      <c r="G967" s="39" t="s">
        <v>1664</v>
      </c>
      <c r="H967" s="39" t="s">
        <v>1666</v>
      </c>
      <c r="I967" s="39" t="s">
        <v>418</v>
      </c>
      <c r="J967" s="39"/>
      <c r="K967" s="39" t="s">
        <v>571</v>
      </c>
      <c r="L967" s="39"/>
      <c r="M967" s="39" t="s">
        <v>570</v>
      </c>
      <c r="N967" s="39"/>
      <c r="O967" s="39" t="s">
        <v>570</v>
      </c>
      <c r="P967" s="39"/>
      <c r="Q967" s="39" t="s">
        <v>571</v>
      </c>
      <c r="R967" s="39"/>
      <c r="S967" s="38">
        <f>(J967*'"Вес" ПИР'!$B$13+L967*'"Вес" ПИР'!$B$14+N967*'"Вес" ПИР'!$B$15+P967*'"Вес" ПИР'!$B$16+R967*'"Вес" ПИР'!$B$17)/100</f>
        <v>0</v>
      </c>
      <c r="T967" s="39" t="s">
        <v>584</v>
      </c>
      <c r="U967" s="39"/>
      <c r="V967" s="39" t="s">
        <v>681</v>
      </c>
      <c r="W967" s="39"/>
      <c r="X967" s="72">
        <f>(U967*'"Вес" ПИР'!$B$22+W967*'"Вес" ПИР'!$B$23)/100</f>
        <v>0</v>
      </c>
      <c r="Y967" s="39"/>
      <c r="Z967" s="39"/>
      <c r="AA967" s="39"/>
      <c r="AB967" s="39"/>
      <c r="AC967" s="39"/>
      <c r="AD967" s="39"/>
      <c r="AE967" s="39"/>
      <c r="AF967" s="39"/>
      <c r="AG967" s="38">
        <f>(Z967*'"Вес" ПИР'!$B$28+AB967*'"Вес" ПИР'!$B$29+AD967*'"Вес" ПИР'!$B$30+AF967*'"Вес" ПИР'!$B$31)/100</f>
        <v>0</v>
      </c>
      <c r="AH967" s="39" t="s">
        <v>571</v>
      </c>
      <c r="AI967" s="39"/>
      <c r="AJ967" s="39" t="s">
        <v>575</v>
      </c>
      <c r="AK967" s="39"/>
      <c r="AL967" s="39"/>
      <c r="AM967" s="39"/>
      <c r="AN967" s="39"/>
      <c r="AO967" s="39"/>
      <c r="AP967" s="39" t="s">
        <v>575</v>
      </c>
      <c r="AQ967" s="39"/>
      <c r="AR967" s="39"/>
      <c r="AS967" s="39"/>
      <c r="AT967" s="39" t="s">
        <v>575</v>
      </c>
      <c r="AU967" s="39"/>
      <c r="AV967" s="39"/>
      <c r="AW967" s="39"/>
      <c r="AX967" s="39"/>
      <c r="AY967" s="39"/>
      <c r="AZ967" s="39"/>
      <c r="BA967" s="39"/>
      <c r="BB967" s="72">
        <f>(AI967*'"Вес" ПИР'!$B$36+AK967*'"Вес" ПИР'!$B$37+AM967*'"Вес" ПИР'!$B$38+AO967*'"Вес" ПИР'!$B$39+AQ967*'"Вес" ПИР'!$B$40+AS967*'"Вес" ПИР'!$B$41+AU967*'"Вес" ПИР'!$B$42+AW967*'"Вес" ПИР'!$B$43+AY967*'"Вес" ПИР'!$B$44+BA967*'"Вес" ПИР'!$B$45)/100</f>
        <v>0</v>
      </c>
      <c r="BC967" s="39" t="s">
        <v>576</v>
      </c>
      <c r="BD967" s="39"/>
      <c r="BE967" s="39" t="s">
        <v>576</v>
      </c>
      <c r="BF967" s="57"/>
      <c r="BG967" s="72">
        <f>(BD967*'"Вес" ПИР'!$B$50+BF967*'"Вес" ПИР'!$B$51)/100</f>
        <v>0</v>
      </c>
      <c r="BH967" s="39"/>
      <c r="BI967" s="72">
        <v>0</v>
      </c>
      <c r="BJ967" s="39"/>
      <c r="BK967" s="54" t="s">
        <v>901</v>
      </c>
      <c r="BL967" s="38">
        <f>(S967*'"Вес" ПИР'!$B$3+X967*'"Вес" ПИР'!$B$4+AG967*'"Вес" ПИР'!$B$5+BB967*'"Вес" ПИР'!$B$6+BG967*'"Вес" ПИР'!$B$7+BI967*'"Вес" ПИР'!$B$8)/100</f>
        <v>0</v>
      </c>
    </row>
    <row r="968" spans="1:64" ht="28">
      <c r="A968" s="39"/>
      <c r="B968" s="54">
        <v>2026</v>
      </c>
      <c r="C968" s="39" t="s">
        <v>565</v>
      </c>
      <c r="D968" s="39">
        <v>103445300</v>
      </c>
      <c r="E968" s="39" t="s">
        <v>1644</v>
      </c>
      <c r="F968" s="39" t="s">
        <v>1661</v>
      </c>
      <c r="G968" s="39" t="s">
        <v>1664</v>
      </c>
      <c r="H968" s="39" t="s">
        <v>1667</v>
      </c>
      <c r="I968" s="39" t="s">
        <v>418</v>
      </c>
      <c r="J968" s="39"/>
      <c r="K968" s="39" t="s">
        <v>571</v>
      </c>
      <c r="L968" s="39"/>
      <c r="M968" s="39" t="s">
        <v>570</v>
      </c>
      <c r="N968" s="39"/>
      <c r="O968" s="39" t="s">
        <v>570</v>
      </c>
      <c r="P968" s="39"/>
      <c r="Q968" s="39" t="s">
        <v>571</v>
      </c>
      <c r="R968" s="39"/>
      <c r="S968" s="38">
        <f>(J968*'"Вес" ПИР'!$B$13+L968*'"Вес" ПИР'!$B$14+N968*'"Вес" ПИР'!$B$15+P968*'"Вес" ПИР'!$B$16+R968*'"Вес" ПИР'!$B$17)/100</f>
        <v>0</v>
      </c>
      <c r="T968" s="39" t="s">
        <v>584</v>
      </c>
      <c r="U968" s="39"/>
      <c r="V968" s="39" t="s">
        <v>681</v>
      </c>
      <c r="W968" s="39"/>
      <c r="X968" s="72">
        <f>(U968*'"Вес" ПИР'!$B$22+W968*'"Вес" ПИР'!$B$23)/100</f>
        <v>0</v>
      </c>
      <c r="Y968" s="39"/>
      <c r="Z968" s="39"/>
      <c r="AA968" s="39"/>
      <c r="AB968" s="39"/>
      <c r="AC968" s="39"/>
      <c r="AD968" s="39"/>
      <c r="AE968" s="39"/>
      <c r="AF968" s="39"/>
      <c r="AG968" s="38">
        <f>(Z968*'"Вес" ПИР'!$B$28+AB968*'"Вес" ПИР'!$B$29+AD968*'"Вес" ПИР'!$B$30+AF968*'"Вес" ПИР'!$B$31)/100</f>
        <v>0</v>
      </c>
      <c r="AH968" s="39" t="s">
        <v>571</v>
      </c>
      <c r="AI968" s="39"/>
      <c r="AJ968" s="39" t="s">
        <v>575</v>
      </c>
      <c r="AK968" s="39"/>
      <c r="AL968" s="39"/>
      <c r="AM968" s="39"/>
      <c r="AN968" s="39"/>
      <c r="AO968" s="39"/>
      <c r="AP968" s="39" t="s">
        <v>575</v>
      </c>
      <c r="AQ968" s="39"/>
      <c r="AR968" s="39"/>
      <c r="AS968" s="39"/>
      <c r="AT968" s="39" t="s">
        <v>575</v>
      </c>
      <c r="AU968" s="39"/>
      <c r="AV968" s="39"/>
      <c r="AW968" s="39"/>
      <c r="AX968" s="39"/>
      <c r="AY968" s="39"/>
      <c r="AZ968" s="39"/>
      <c r="BA968" s="39"/>
      <c r="BB968" s="72">
        <f>(AI968*'"Вес" ПИР'!$B$36+AK968*'"Вес" ПИР'!$B$37+AM968*'"Вес" ПИР'!$B$38+AO968*'"Вес" ПИР'!$B$39+AQ968*'"Вес" ПИР'!$B$40+AS968*'"Вес" ПИР'!$B$41+AU968*'"Вес" ПИР'!$B$42+AW968*'"Вес" ПИР'!$B$43+AY968*'"Вес" ПИР'!$B$44+BA968*'"Вес" ПИР'!$B$45)/100</f>
        <v>0</v>
      </c>
      <c r="BC968" s="39" t="s">
        <v>576</v>
      </c>
      <c r="BD968" s="39"/>
      <c r="BE968" s="39" t="s">
        <v>576</v>
      </c>
      <c r="BF968" s="57"/>
      <c r="BG968" s="72">
        <f>(BD968*'"Вес" ПИР'!$B$50+BF968*'"Вес" ПИР'!$B$51)/100</f>
        <v>0</v>
      </c>
      <c r="BH968" s="39"/>
      <c r="BI968" s="72">
        <v>0</v>
      </c>
      <c r="BJ968" s="39"/>
      <c r="BK968" s="54" t="s">
        <v>901</v>
      </c>
      <c r="BL968" s="38">
        <f>(S968*'"Вес" ПИР'!$B$3+X968*'"Вес" ПИР'!$B$4+AG968*'"Вес" ПИР'!$B$5+BB968*'"Вес" ПИР'!$B$6+BG968*'"Вес" ПИР'!$B$7+BI968*'"Вес" ПИР'!$B$8)/100</f>
        <v>0</v>
      </c>
    </row>
    <row r="969" spans="1:64" ht="28">
      <c r="A969" s="39"/>
      <c r="B969" s="54">
        <v>2026</v>
      </c>
      <c r="C969" s="39" t="s">
        <v>565</v>
      </c>
      <c r="D969" s="39">
        <v>103447300</v>
      </c>
      <c r="E969" s="39" t="s">
        <v>1644</v>
      </c>
      <c r="F969" s="39" t="s">
        <v>1661</v>
      </c>
      <c r="G969" s="39" t="s">
        <v>1668</v>
      </c>
      <c r="H969" s="39" t="s">
        <v>1669</v>
      </c>
      <c r="I969" s="39" t="s">
        <v>418</v>
      </c>
      <c r="J969" s="39"/>
      <c r="K969" s="39" t="s">
        <v>571</v>
      </c>
      <c r="L969" s="39"/>
      <c r="M969" s="39" t="s">
        <v>570</v>
      </c>
      <c r="N969" s="39"/>
      <c r="O969" s="39" t="s">
        <v>570</v>
      </c>
      <c r="P969" s="39"/>
      <c r="Q969" s="39" t="s">
        <v>571</v>
      </c>
      <c r="R969" s="39"/>
      <c r="S969" s="38">
        <f>(J969*'"Вес" ПИР'!$B$13+L969*'"Вес" ПИР'!$B$14+N969*'"Вес" ПИР'!$B$15+P969*'"Вес" ПИР'!$B$16+R969*'"Вес" ПИР'!$B$17)/100</f>
        <v>0</v>
      </c>
      <c r="T969" s="39" t="s">
        <v>584</v>
      </c>
      <c r="U969" s="39"/>
      <c r="V969" s="39" t="s">
        <v>681</v>
      </c>
      <c r="W969" s="39"/>
      <c r="X969" s="72">
        <f>(U969*'"Вес" ПИР'!$B$22+W969*'"Вес" ПИР'!$B$23)/100</f>
        <v>0</v>
      </c>
      <c r="Y969" s="39"/>
      <c r="Z969" s="39"/>
      <c r="AA969" s="39"/>
      <c r="AB969" s="39"/>
      <c r="AC969" s="39"/>
      <c r="AD969" s="39"/>
      <c r="AE969" s="39"/>
      <c r="AF969" s="39"/>
      <c r="AG969" s="38">
        <f>(Z969*'"Вес" ПИР'!$B$28+AB969*'"Вес" ПИР'!$B$29+AD969*'"Вес" ПИР'!$B$30+AF969*'"Вес" ПИР'!$B$31)/100</f>
        <v>0</v>
      </c>
      <c r="AH969" s="39" t="s">
        <v>571</v>
      </c>
      <c r="AI969" s="39"/>
      <c r="AJ969" s="39" t="s">
        <v>575</v>
      </c>
      <c r="AK969" s="39"/>
      <c r="AL969" s="39"/>
      <c r="AM969" s="39"/>
      <c r="AN969" s="39"/>
      <c r="AO969" s="39"/>
      <c r="AP969" s="39" t="s">
        <v>575</v>
      </c>
      <c r="AQ969" s="39"/>
      <c r="AR969" s="39"/>
      <c r="AS969" s="39"/>
      <c r="AT969" s="39" t="s">
        <v>575</v>
      </c>
      <c r="AU969" s="39"/>
      <c r="AV969" s="39"/>
      <c r="AW969" s="39"/>
      <c r="AX969" s="39"/>
      <c r="AY969" s="39"/>
      <c r="AZ969" s="39"/>
      <c r="BA969" s="39"/>
      <c r="BB969" s="72">
        <f>(AI969*'"Вес" ПИР'!$B$36+AK969*'"Вес" ПИР'!$B$37+AM969*'"Вес" ПИР'!$B$38+AO969*'"Вес" ПИР'!$B$39+AQ969*'"Вес" ПИР'!$B$40+AS969*'"Вес" ПИР'!$B$41+AU969*'"Вес" ПИР'!$B$42+AW969*'"Вес" ПИР'!$B$43+AY969*'"Вес" ПИР'!$B$44+BA969*'"Вес" ПИР'!$B$45)/100</f>
        <v>0</v>
      </c>
      <c r="BC969" s="39" t="s">
        <v>576</v>
      </c>
      <c r="BD969" s="39"/>
      <c r="BE969" s="39" t="s">
        <v>576</v>
      </c>
      <c r="BF969" s="57"/>
      <c r="BG969" s="72">
        <f>(BD969*'"Вес" ПИР'!$B$50+BF969*'"Вес" ПИР'!$B$51)/100</f>
        <v>0</v>
      </c>
      <c r="BH969" s="39"/>
      <c r="BI969" s="72">
        <v>0</v>
      </c>
      <c r="BJ969" s="39"/>
      <c r="BK969" s="54" t="s">
        <v>901</v>
      </c>
      <c r="BL969" s="38">
        <f>(S969*'"Вес" ПИР'!$B$3+X969*'"Вес" ПИР'!$B$4+AG969*'"Вес" ПИР'!$B$5+BB969*'"Вес" ПИР'!$B$6+BG969*'"Вес" ПИР'!$B$7+BI969*'"Вес" ПИР'!$B$8)/100</f>
        <v>0</v>
      </c>
    </row>
    <row r="970" spans="1:64" ht="28">
      <c r="A970" s="39"/>
      <c r="B970" s="54">
        <v>2026</v>
      </c>
      <c r="C970" s="39" t="s">
        <v>565</v>
      </c>
      <c r="D970" s="39">
        <v>103643100</v>
      </c>
      <c r="E970" s="39" t="s">
        <v>1644</v>
      </c>
      <c r="F970" s="39" t="s">
        <v>1670</v>
      </c>
      <c r="G970" s="39" t="s">
        <v>1671</v>
      </c>
      <c r="H970" s="39" t="s">
        <v>1672</v>
      </c>
      <c r="I970" s="39" t="s">
        <v>418</v>
      </c>
      <c r="J970" s="39"/>
      <c r="K970" s="39" t="s">
        <v>571</v>
      </c>
      <c r="L970" s="39"/>
      <c r="M970" s="39" t="s">
        <v>570</v>
      </c>
      <c r="N970" s="39"/>
      <c r="O970" s="39" t="s">
        <v>570</v>
      </c>
      <c r="P970" s="39"/>
      <c r="Q970" s="39" t="s">
        <v>571</v>
      </c>
      <c r="R970" s="39"/>
      <c r="S970" s="38">
        <f>(J970*'"Вес" ПИР'!$B$13+L970*'"Вес" ПИР'!$B$14+N970*'"Вес" ПИР'!$B$15+P970*'"Вес" ПИР'!$B$16+R970*'"Вес" ПИР'!$B$17)/100</f>
        <v>0</v>
      </c>
      <c r="T970" s="39" t="s">
        <v>421</v>
      </c>
      <c r="U970" s="39"/>
      <c r="V970" s="39" t="s">
        <v>681</v>
      </c>
      <c r="W970" s="39"/>
      <c r="X970" s="72">
        <f>(U970*'"Вес" ПИР'!$B$22+W970*'"Вес" ПИР'!$B$23)/100</f>
        <v>0</v>
      </c>
      <c r="Y970" s="39"/>
      <c r="Z970" s="39"/>
      <c r="AA970" s="39"/>
      <c r="AB970" s="39"/>
      <c r="AC970" s="39"/>
      <c r="AD970" s="39"/>
      <c r="AE970" s="39"/>
      <c r="AF970" s="39"/>
      <c r="AG970" s="38">
        <f>(Z970*'"Вес" ПИР'!$B$28+AB970*'"Вес" ПИР'!$B$29+AD970*'"Вес" ПИР'!$B$30+AF970*'"Вес" ПИР'!$B$31)/100</f>
        <v>0</v>
      </c>
      <c r="AH970" s="39" t="s">
        <v>571</v>
      </c>
      <c r="AI970" s="39"/>
      <c r="AJ970" s="39" t="s">
        <v>575</v>
      </c>
      <c r="AK970" s="39"/>
      <c r="AL970" s="39"/>
      <c r="AM970" s="39"/>
      <c r="AN970" s="39"/>
      <c r="AO970" s="39"/>
      <c r="AP970" s="39" t="s">
        <v>575</v>
      </c>
      <c r="AQ970" s="39"/>
      <c r="AR970" s="39"/>
      <c r="AS970" s="39"/>
      <c r="AT970" s="39" t="s">
        <v>575</v>
      </c>
      <c r="AU970" s="39"/>
      <c r="AV970" s="39"/>
      <c r="AW970" s="39"/>
      <c r="AX970" s="39"/>
      <c r="AY970" s="39"/>
      <c r="AZ970" s="39"/>
      <c r="BA970" s="39"/>
      <c r="BB970" s="72">
        <f>(AI970*'"Вес" ПИР'!$B$36+AK970*'"Вес" ПИР'!$B$37+AM970*'"Вес" ПИР'!$B$38+AO970*'"Вес" ПИР'!$B$39+AQ970*'"Вес" ПИР'!$B$40+AS970*'"Вес" ПИР'!$B$41+AU970*'"Вес" ПИР'!$B$42+AW970*'"Вес" ПИР'!$B$43+AY970*'"Вес" ПИР'!$B$44+BA970*'"Вес" ПИР'!$B$45)/100</f>
        <v>0</v>
      </c>
      <c r="BC970" s="39" t="s">
        <v>576</v>
      </c>
      <c r="BD970" s="39"/>
      <c r="BE970" s="39" t="s">
        <v>576</v>
      </c>
      <c r="BF970" s="57"/>
      <c r="BG970" s="72">
        <f>(BD970*'"Вес" ПИР'!$B$50+BF970*'"Вес" ПИР'!$B$51)/100</f>
        <v>0</v>
      </c>
      <c r="BH970" s="39"/>
      <c r="BI970" s="72">
        <v>0</v>
      </c>
      <c r="BJ970" s="39"/>
      <c r="BK970" s="54" t="s">
        <v>901</v>
      </c>
      <c r="BL970" s="38">
        <f>(S970*'"Вес" ПИР'!$B$3+X970*'"Вес" ПИР'!$B$4+AG970*'"Вес" ПИР'!$B$5+BB970*'"Вес" ПИР'!$B$6+BG970*'"Вес" ПИР'!$B$7+BI970*'"Вес" ПИР'!$B$8)/100</f>
        <v>0</v>
      </c>
    </row>
    <row r="971" spans="1:64" ht="28">
      <c r="A971" s="39"/>
      <c r="B971" s="54">
        <v>2026</v>
      </c>
      <c r="C971" s="39" t="s">
        <v>565</v>
      </c>
      <c r="D971" s="39">
        <v>103647100</v>
      </c>
      <c r="E971" s="39" t="s">
        <v>1644</v>
      </c>
      <c r="F971" s="39" t="s">
        <v>1670</v>
      </c>
      <c r="G971" s="39" t="s">
        <v>597</v>
      </c>
      <c r="H971" s="39" t="s">
        <v>1673</v>
      </c>
      <c r="I971" s="39" t="s">
        <v>418</v>
      </c>
      <c r="J971" s="39"/>
      <c r="K971" s="39" t="s">
        <v>571</v>
      </c>
      <c r="L971" s="39"/>
      <c r="M971" s="39" t="s">
        <v>570</v>
      </c>
      <c r="N971" s="39"/>
      <c r="O971" s="39" t="s">
        <v>570</v>
      </c>
      <c r="P971" s="39"/>
      <c r="Q971" s="39" t="s">
        <v>571</v>
      </c>
      <c r="R971" s="39"/>
      <c r="S971" s="38">
        <f>(J971*'"Вес" ПИР'!$B$13+L971*'"Вес" ПИР'!$B$14+N971*'"Вес" ПИР'!$B$15+P971*'"Вес" ПИР'!$B$16+R971*'"Вес" ПИР'!$B$17)/100</f>
        <v>0</v>
      </c>
      <c r="T971" s="39" t="s">
        <v>421</v>
      </c>
      <c r="U971" s="39"/>
      <c r="V971" s="39" t="s">
        <v>681</v>
      </c>
      <c r="W971" s="39"/>
      <c r="X971" s="72">
        <f>(U971*'"Вес" ПИР'!$B$22+W971*'"Вес" ПИР'!$B$23)/100</f>
        <v>0</v>
      </c>
      <c r="Y971" s="39"/>
      <c r="Z971" s="39"/>
      <c r="AA971" s="39"/>
      <c r="AB971" s="39"/>
      <c r="AC971" s="39"/>
      <c r="AD971" s="39"/>
      <c r="AE971" s="39"/>
      <c r="AF971" s="39"/>
      <c r="AG971" s="38">
        <f>(Z971*'"Вес" ПИР'!$B$28+AB971*'"Вес" ПИР'!$B$29+AD971*'"Вес" ПИР'!$B$30+AF971*'"Вес" ПИР'!$B$31)/100</f>
        <v>0</v>
      </c>
      <c r="AH971" s="39" t="s">
        <v>571</v>
      </c>
      <c r="AI971" s="39"/>
      <c r="AJ971" s="39" t="s">
        <v>575</v>
      </c>
      <c r="AK971" s="39"/>
      <c r="AL971" s="39"/>
      <c r="AM971" s="39"/>
      <c r="AN971" s="39"/>
      <c r="AO971" s="39"/>
      <c r="AP971" s="39" t="s">
        <v>575</v>
      </c>
      <c r="AQ971" s="39"/>
      <c r="AR971" s="39"/>
      <c r="AS971" s="39"/>
      <c r="AT971" s="39" t="s">
        <v>575</v>
      </c>
      <c r="AU971" s="39"/>
      <c r="AV971" s="39"/>
      <c r="AW971" s="39"/>
      <c r="AX971" s="39"/>
      <c r="AY971" s="39"/>
      <c r="AZ971" s="39"/>
      <c r="BA971" s="39"/>
      <c r="BB971" s="72">
        <f>(AI971*'"Вес" ПИР'!$B$36+AK971*'"Вес" ПИР'!$B$37+AM971*'"Вес" ПИР'!$B$38+AO971*'"Вес" ПИР'!$B$39+AQ971*'"Вес" ПИР'!$B$40+AS971*'"Вес" ПИР'!$B$41+AU971*'"Вес" ПИР'!$B$42+AW971*'"Вес" ПИР'!$B$43+AY971*'"Вес" ПИР'!$B$44+BA971*'"Вес" ПИР'!$B$45)/100</f>
        <v>0</v>
      </c>
      <c r="BC971" s="39" t="s">
        <v>576</v>
      </c>
      <c r="BD971" s="39"/>
      <c r="BE971" s="39" t="s">
        <v>576</v>
      </c>
      <c r="BF971" s="57"/>
      <c r="BG971" s="72">
        <f>(BD971*'"Вес" ПИР'!$B$50+BF971*'"Вес" ПИР'!$B$51)/100</f>
        <v>0</v>
      </c>
      <c r="BH971" s="39"/>
      <c r="BI971" s="72">
        <v>0</v>
      </c>
      <c r="BJ971" s="39"/>
      <c r="BK971" s="54" t="s">
        <v>901</v>
      </c>
      <c r="BL971" s="38">
        <f>(S971*'"Вес" ПИР'!$B$3+X971*'"Вес" ПИР'!$B$4+AG971*'"Вес" ПИР'!$B$5+BB971*'"Вес" ПИР'!$B$6+BG971*'"Вес" ПИР'!$B$7+BI971*'"Вес" ПИР'!$B$8)/100</f>
        <v>0</v>
      </c>
    </row>
    <row r="972" spans="1:64" ht="28">
      <c r="A972" s="39"/>
      <c r="B972" s="54">
        <v>2026</v>
      </c>
      <c r="C972" s="39" t="s">
        <v>565</v>
      </c>
      <c r="D972" s="39">
        <v>103643200</v>
      </c>
      <c r="E972" s="39" t="s">
        <v>1644</v>
      </c>
      <c r="F972" s="39" t="s">
        <v>1670</v>
      </c>
      <c r="G972" s="39" t="s">
        <v>1671</v>
      </c>
      <c r="H972" s="39" t="s">
        <v>1674</v>
      </c>
      <c r="I972" s="39" t="s">
        <v>418</v>
      </c>
      <c r="J972" s="39"/>
      <c r="K972" s="39" t="s">
        <v>571</v>
      </c>
      <c r="L972" s="39"/>
      <c r="M972" s="39" t="s">
        <v>570</v>
      </c>
      <c r="N972" s="39"/>
      <c r="O972" s="39" t="s">
        <v>570</v>
      </c>
      <c r="P972" s="39"/>
      <c r="Q972" s="39" t="s">
        <v>571</v>
      </c>
      <c r="R972" s="39"/>
      <c r="S972" s="38">
        <f>(J972*'"Вес" ПИР'!$B$13+L972*'"Вес" ПИР'!$B$14+N972*'"Вес" ПИР'!$B$15+P972*'"Вес" ПИР'!$B$16+R972*'"Вес" ПИР'!$B$17)/100</f>
        <v>0</v>
      </c>
      <c r="T972" s="39" t="s">
        <v>421</v>
      </c>
      <c r="U972" s="39"/>
      <c r="V972" s="39" t="s">
        <v>681</v>
      </c>
      <c r="W972" s="39"/>
      <c r="X972" s="72">
        <f>(U972*'"Вес" ПИР'!$B$22+W972*'"Вес" ПИР'!$B$23)/100</f>
        <v>0</v>
      </c>
      <c r="Y972" s="39"/>
      <c r="Z972" s="39"/>
      <c r="AA972" s="39"/>
      <c r="AB972" s="39"/>
      <c r="AC972" s="39"/>
      <c r="AD972" s="39"/>
      <c r="AE972" s="39"/>
      <c r="AF972" s="39"/>
      <c r="AG972" s="38">
        <f>(Z972*'"Вес" ПИР'!$B$28+AB972*'"Вес" ПИР'!$B$29+AD972*'"Вес" ПИР'!$B$30+AF972*'"Вес" ПИР'!$B$31)/100</f>
        <v>0</v>
      </c>
      <c r="AH972" s="39" t="s">
        <v>571</v>
      </c>
      <c r="AI972" s="39"/>
      <c r="AJ972" s="39" t="s">
        <v>575</v>
      </c>
      <c r="AK972" s="39"/>
      <c r="AL972" s="39"/>
      <c r="AM972" s="39"/>
      <c r="AN972" s="39"/>
      <c r="AO972" s="39"/>
      <c r="AP972" s="39" t="s">
        <v>575</v>
      </c>
      <c r="AQ972" s="39"/>
      <c r="AR972" s="39"/>
      <c r="AS972" s="39"/>
      <c r="AT972" s="39" t="s">
        <v>575</v>
      </c>
      <c r="AU972" s="39"/>
      <c r="AV972" s="39"/>
      <c r="AW972" s="39"/>
      <c r="AX972" s="39"/>
      <c r="AY972" s="39"/>
      <c r="AZ972" s="39"/>
      <c r="BA972" s="39"/>
      <c r="BB972" s="72">
        <f>(AI972*'"Вес" ПИР'!$B$36+AK972*'"Вес" ПИР'!$B$37+AM972*'"Вес" ПИР'!$B$38+AO972*'"Вес" ПИР'!$B$39+AQ972*'"Вес" ПИР'!$B$40+AS972*'"Вес" ПИР'!$B$41+AU972*'"Вес" ПИР'!$B$42+AW972*'"Вес" ПИР'!$B$43+AY972*'"Вес" ПИР'!$B$44+BA972*'"Вес" ПИР'!$B$45)/100</f>
        <v>0</v>
      </c>
      <c r="BC972" s="39" t="s">
        <v>576</v>
      </c>
      <c r="BD972" s="39"/>
      <c r="BE972" s="39" t="s">
        <v>576</v>
      </c>
      <c r="BF972" s="57"/>
      <c r="BG972" s="72">
        <f>(BD972*'"Вес" ПИР'!$B$50+BF972*'"Вес" ПИР'!$B$51)/100</f>
        <v>0</v>
      </c>
      <c r="BH972" s="39"/>
      <c r="BI972" s="72">
        <v>0</v>
      </c>
      <c r="BJ972" s="39"/>
      <c r="BK972" s="54" t="s">
        <v>901</v>
      </c>
      <c r="BL972" s="38">
        <f>(S972*'"Вес" ПИР'!$B$3+X972*'"Вес" ПИР'!$B$4+AG972*'"Вес" ПИР'!$B$5+BB972*'"Вес" ПИР'!$B$6+BG972*'"Вес" ПИР'!$B$7+BI972*'"Вес" ПИР'!$B$8)/100</f>
        <v>0</v>
      </c>
    </row>
    <row r="973" spans="1:64" ht="28">
      <c r="A973" s="39"/>
      <c r="B973" s="54">
        <v>2026</v>
      </c>
      <c r="C973" s="39" t="s">
        <v>565</v>
      </c>
      <c r="D973" s="39">
        <v>103659100</v>
      </c>
      <c r="E973" s="39" t="s">
        <v>1644</v>
      </c>
      <c r="F973" s="39" t="s">
        <v>1670</v>
      </c>
      <c r="G973" s="39" t="s">
        <v>1675</v>
      </c>
      <c r="H973" s="39" t="s">
        <v>1348</v>
      </c>
      <c r="I973" s="39" t="s">
        <v>418</v>
      </c>
      <c r="J973" s="39"/>
      <c r="K973" s="39" t="s">
        <v>571</v>
      </c>
      <c r="L973" s="39"/>
      <c r="M973" s="39" t="s">
        <v>570</v>
      </c>
      <c r="N973" s="39"/>
      <c r="O973" s="39" t="s">
        <v>570</v>
      </c>
      <c r="P973" s="39"/>
      <c r="Q973" s="39" t="s">
        <v>571</v>
      </c>
      <c r="R973" s="39"/>
      <c r="S973" s="38">
        <f>(J973*'"Вес" ПИР'!$B$13+L973*'"Вес" ПИР'!$B$14+N973*'"Вес" ПИР'!$B$15+P973*'"Вес" ПИР'!$B$16+R973*'"Вес" ПИР'!$B$17)/100</f>
        <v>0</v>
      </c>
      <c r="T973" s="39" t="s">
        <v>421</v>
      </c>
      <c r="U973" s="39"/>
      <c r="V973" s="39" t="s">
        <v>681</v>
      </c>
      <c r="W973" s="39"/>
      <c r="X973" s="72">
        <f>(U973*'"Вес" ПИР'!$B$22+W973*'"Вес" ПИР'!$B$23)/100</f>
        <v>0</v>
      </c>
      <c r="Y973" s="39"/>
      <c r="Z973" s="39"/>
      <c r="AA973" s="39"/>
      <c r="AB973" s="39"/>
      <c r="AC973" s="39"/>
      <c r="AD973" s="39"/>
      <c r="AE973" s="39"/>
      <c r="AF973" s="39"/>
      <c r="AG973" s="38">
        <f>(Z973*'"Вес" ПИР'!$B$28+AB973*'"Вес" ПИР'!$B$29+AD973*'"Вес" ПИР'!$B$30+AF973*'"Вес" ПИР'!$B$31)/100</f>
        <v>0</v>
      </c>
      <c r="AH973" s="39" t="s">
        <v>571</v>
      </c>
      <c r="AI973" s="39"/>
      <c r="AJ973" s="39" t="s">
        <v>575</v>
      </c>
      <c r="AK973" s="39"/>
      <c r="AL973" s="39"/>
      <c r="AM973" s="39"/>
      <c r="AN973" s="39"/>
      <c r="AO973" s="39"/>
      <c r="AP973" s="39" t="s">
        <v>575</v>
      </c>
      <c r="AQ973" s="39"/>
      <c r="AR973" s="39"/>
      <c r="AS973" s="39"/>
      <c r="AT973" s="39" t="s">
        <v>575</v>
      </c>
      <c r="AU973" s="39"/>
      <c r="AV973" s="39"/>
      <c r="AW973" s="39"/>
      <c r="AX973" s="39"/>
      <c r="AY973" s="39"/>
      <c r="AZ973" s="39"/>
      <c r="BA973" s="39"/>
      <c r="BB973" s="72">
        <f>(AI973*'"Вес" ПИР'!$B$36+AK973*'"Вес" ПИР'!$B$37+AM973*'"Вес" ПИР'!$B$38+AO973*'"Вес" ПИР'!$B$39+AQ973*'"Вес" ПИР'!$B$40+AS973*'"Вес" ПИР'!$B$41+AU973*'"Вес" ПИР'!$B$42+AW973*'"Вес" ПИР'!$B$43+AY973*'"Вес" ПИР'!$B$44+BA973*'"Вес" ПИР'!$B$45)/100</f>
        <v>0</v>
      </c>
      <c r="BC973" s="39" t="s">
        <v>576</v>
      </c>
      <c r="BD973" s="39"/>
      <c r="BE973" s="39" t="s">
        <v>576</v>
      </c>
      <c r="BF973" s="57"/>
      <c r="BG973" s="72">
        <f>(BD973*'"Вес" ПИР'!$B$50+BF973*'"Вес" ПИР'!$B$51)/100</f>
        <v>0</v>
      </c>
      <c r="BH973" s="39"/>
      <c r="BI973" s="72">
        <v>0</v>
      </c>
      <c r="BJ973" s="39"/>
      <c r="BK973" s="54" t="s">
        <v>901</v>
      </c>
      <c r="BL973" s="38">
        <f>(S973*'"Вес" ПИР'!$B$3+X973*'"Вес" ПИР'!$B$4+AG973*'"Вес" ПИР'!$B$5+BB973*'"Вес" ПИР'!$B$6+BG973*'"Вес" ПИР'!$B$7+BI973*'"Вес" ПИР'!$B$8)/100</f>
        <v>0</v>
      </c>
    </row>
    <row r="974" spans="1:64" ht="28">
      <c r="A974" s="39"/>
      <c r="B974" s="54">
        <v>2026</v>
      </c>
      <c r="C974" s="39" t="s">
        <v>565</v>
      </c>
      <c r="D974" s="39">
        <v>103671100</v>
      </c>
      <c r="E974" s="39" t="s">
        <v>1644</v>
      </c>
      <c r="F974" s="39" t="s">
        <v>1670</v>
      </c>
      <c r="G974" s="39" t="s">
        <v>1676</v>
      </c>
      <c r="H974" s="39" t="s">
        <v>1677</v>
      </c>
      <c r="I974" s="39" t="s">
        <v>418</v>
      </c>
      <c r="J974" s="39"/>
      <c r="K974" s="39" t="s">
        <v>571</v>
      </c>
      <c r="L974" s="39"/>
      <c r="M974" s="39" t="s">
        <v>570</v>
      </c>
      <c r="N974" s="39"/>
      <c r="O974" s="39" t="s">
        <v>570</v>
      </c>
      <c r="P974" s="39"/>
      <c r="Q974" s="39" t="s">
        <v>571</v>
      </c>
      <c r="R974" s="39"/>
      <c r="S974" s="38">
        <f>(J974*'"Вес" ПИР'!$B$13+L974*'"Вес" ПИР'!$B$14+N974*'"Вес" ПИР'!$B$15+P974*'"Вес" ПИР'!$B$16+R974*'"Вес" ПИР'!$B$17)/100</f>
        <v>0</v>
      </c>
      <c r="T974" s="39" t="s">
        <v>421</v>
      </c>
      <c r="U974" s="39"/>
      <c r="V974" s="39" t="s">
        <v>681</v>
      </c>
      <c r="W974" s="39"/>
      <c r="X974" s="72">
        <f>(U974*'"Вес" ПИР'!$B$22+W974*'"Вес" ПИР'!$B$23)/100</f>
        <v>0</v>
      </c>
      <c r="Y974" s="39"/>
      <c r="Z974" s="39"/>
      <c r="AA974" s="39"/>
      <c r="AB974" s="39"/>
      <c r="AC974" s="39"/>
      <c r="AD974" s="39"/>
      <c r="AE974" s="39"/>
      <c r="AF974" s="39"/>
      <c r="AG974" s="38">
        <f>(Z974*'"Вес" ПИР'!$B$28+AB974*'"Вес" ПИР'!$B$29+AD974*'"Вес" ПИР'!$B$30+AF974*'"Вес" ПИР'!$B$31)/100</f>
        <v>0</v>
      </c>
      <c r="AH974" s="39" t="s">
        <v>571</v>
      </c>
      <c r="AI974" s="39"/>
      <c r="AJ974" s="39" t="s">
        <v>575</v>
      </c>
      <c r="AK974" s="39"/>
      <c r="AL974" s="39"/>
      <c r="AM974" s="39"/>
      <c r="AN974" s="39"/>
      <c r="AO974" s="39"/>
      <c r="AP974" s="39" t="s">
        <v>575</v>
      </c>
      <c r="AQ974" s="39"/>
      <c r="AR974" s="39"/>
      <c r="AS974" s="39"/>
      <c r="AT974" s="39" t="s">
        <v>575</v>
      </c>
      <c r="AU974" s="39"/>
      <c r="AV974" s="39"/>
      <c r="AW974" s="39"/>
      <c r="AX974" s="39"/>
      <c r="AY974" s="39"/>
      <c r="AZ974" s="39"/>
      <c r="BA974" s="39"/>
      <c r="BB974" s="72">
        <f>(AI974*'"Вес" ПИР'!$B$36+AK974*'"Вес" ПИР'!$B$37+AM974*'"Вес" ПИР'!$B$38+AO974*'"Вес" ПИР'!$B$39+AQ974*'"Вес" ПИР'!$B$40+AS974*'"Вес" ПИР'!$B$41+AU974*'"Вес" ПИР'!$B$42+AW974*'"Вес" ПИР'!$B$43+AY974*'"Вес" ПИР'!$B$44+BA974*'"Вес" ПИР'!$B$45)/100</f>
        <v>0</v>
      </c>
      <c r="BC974" s="39" t="s">
        <v>576</v>
      </c>
      <c r="BD974" s="39"/>
      <c r="BE974" s="39" t="s">
        <v>576</v>
      </c>
      <c r="BF974" s="57"/>
      <c r="BG974" s="72">
        <f>(BD974*'"Вес" ПИР'!$B$50+BF974*'"Вес" ПИР'!$B$51)/100</f>
        <v>0</v>
      </c>
      <c r="BH974" s="39"/>
      <c r="BI974" s="72">
        <v>0</v>
      </c>
      <c r="BJ974" s="39"/>
      <c r="BK974" s="54" t="s">
        <v>901</v>
      </c>
      <c r="BL974" s="38">
        <f>(S974*'"Вес" ПИР'!$B$3+X974*'"Вес" ПИР'!$B$4+AG974*'"Вес" ПИР'!$B$5+BB974*'"Вес" ПИР'!$B$6+BG974*'"Вес" ПИР'!$B$7+BI974*'"Вес" ПИР'!$B$8)/100</f>
        <v>0</v>
      </c>
    </row>
    <row r="975" spans="1:64" ht="28">
      <c r="A975" s="39"/>
      <c r="B975" s="54">
        <v>2026</v>
      </c>
      <c r="C975" s="39" t="s">
        <v>565</v>
      </c>
      <c r="D975" s="39">
        <v>103679100</v>
      </c>
      <c r="E975" s="39" t="s">
        <v>1644</v>
      </c>
      <c r="F975" s="39" t="s">
        <v>1670</v>
      </c>
      <c r="G975" s="39" t="s">
        <v>1678</v>
      </c>
      <c r="H975" s="39" t="s">
        <v>1679</v>
      </c>
      <c r="I975" s="39" t="s">
        <v>418</v>
      </c>
      <c r="J975" s="39"/>
      <c r="K975" s="39" t="s">
        <v>571</v>
      </c>
      <c r="L975" s="39"/>
      <c r="M975" s="39" t="s">
        <v>570</v>
      </c>
      <c r="N975" s="39"/>
      <c r="O975" s="39" t="s">
        <v>570</v>
      </c>
      <c r="P975" s="39"/>
      <c r="Q975" s="39" t="s">
        <v>571</v>
      </c>
      <c r="R975" s="39"/>
      <c r="S975" s="38">
        <f>(J975*'"Вес" ПИР'!$B$13+L975*'"Вес" ПИР'!$B$14+N975*'"Вес" ПИР'!$B$15+P975*'"Вес" ПИР'!$B$16+R975*'"Вес" ПИР'!$B$17)/100</f>
        <v>0</v>
      </c>
      <c r="T975" s="39" t="s">
        <v>421</v>
      </c>
      <c r="U975" s="39"/>
      <c r="V975" s="39" t="s">
        <v>681</v>
      </c>
      <c r="W975" s="39"/>
      <c r="X975" s="72">
        <f>(U975*'"Вес" ПИР'!$B$22+W975*'"Вес" ПИР'!$B$23)/100</f>
        <v>0</v>
      </c>
      <c r="Y975" s="39"/>
      <c r="Z975" s="39"/>
      <c r="AA975" s="39"/>
      <c r="AB975" s="39"/>
      <c r="AC975" s="39"/>
      <c r="AD975" s="39"/>
      <c r="AE975" s="39"/>
      <c r="AF975" s="39"/>
      <c r="AG975" s="38">
        <f>(Z975*'"Вес" ПИР'!$B$28+AB975*'"Вес" ПИР'!$B$29+AD975*'"Вес" ПИР'!$B$30+AF975*'"Вес" ПИР'!$B$31)/100</f>
        <v>0</v>
      </c>
      <c r="AH975" s="39" t="s">
        <v>571</v>
      </c>
      <c r="AI975" s="39"/>
      <c r="AJ975" s="39" t="s">
        <v>575</v>
      </c>
      <c r="AK975" s="39"/>
      <c r="AL975" s="39"/>
      <c r="AM975" s="39"/>
      <c r="AN975" s="39"/>
      <c r="AO975" s="39"/>
      <c r="AP975" s="39" t="s">
        <v>575</v>
      </c>
      <c r="AQ975" s="39"/>
      <c r="AR975" s="39"/>
      <c r="AS975" s="39"/>
      <c r="AT975" s="39" t="s">
        <v>575</v>
      </c>
      <c r="AU975" s="39"/>
      <c r="AV975" s="39"/>
      <c r="AW975" s="39"/>
      <c r="AX975" s="39"/>
      <c r="AY975" s="39"/>
      <c r="AZ975" s="39"/>
      <c r="BA975" s="39"/>
      <c r="BB975" s="72">
        <f>(AI975*'"Вес" ПИР'!$B$36+AK975*'"Вес" ПИР'!$B$37+AM975*'"Вес" ПИР'!$B$38+AO975*'"Вес" ПИР'!$B$39+AQ975*'"Вес" ПИР'!$B$40+AS975*'"Вес" ПИР'!$B$41+AU975*'"Вес" ПИР'!$B$42+AW975*'"Вес" ПИР'!$B$43+AY975*'"Вес" ПИР'!$B$44+BA975*'"Вес" ПИР'!$B$45)/100</f>
        <v>0</v>
      </c>
      <c r="BC975" s="39" t="s">
        <v>576</v>
      </c>
      <c r="BD975" s="39"/>
      <c r="BE975" s="39" t="s">
        <v>576</v>
      </c>
      <c r="BF975" s="57"/>
      <c r="BG975" s="72">
        <f>(BD975*'"Вес" ПИР'!$B$50+BF975*'"Вес" ПИР'!$B$51)/100</f>
        <v>0</v>
      </c>
      <c r="BH975" s="39"/>
      <c r="BI975" s="72">
        <v>0</v>
      </c>
      <c r="BJ975" s="39"/>
      <c r="BK975" s="54" t="s">
        <v>901</v>
      </c>
      <c r="BL975" s="38">
        <f>(S975*'"Вес" ПИР'!$B$3+X975*'"Вес" ПИР'!$B$4+AG975*'"Вес" ПИР'!$B$5+BB975*'"Вес" ПИР'!$B$6+BG975*'"Вес" ПИР'!$B$7+BI975*'"Вес" ПИР'!$B$8)/100</f>
        <v>0</v>
      </c>
    </row>
    <row r="976" spans="1:64" ht="28">
      <c r="A976" s="39"/>
      <c r="B976" s="54">
        <v>2026</v>
      </c>
      <c r="C976" s="39" t="s">
        <v>565</v>
      </c>
      <c r="D976" s="39">
        <v>103687100</v>
      </c>
      <c r="E976" s="39" t="s">
        <v>1644</v>
      </c>
      <c r="F976" s="39" t="s">
        <v>1670</v>
      </c>
      <c r="G976" s="39" t="s">
        <v>1680</v>
      </c>
      <c r="H976" s="39" t="s">
        <v>1680</v>
      </c>
      <c r="I976" s="39" t="s">
        <v>418</v>
      </c>
      <c r="J976" s="39"/>
      <c r="K976" s="39" t="s">
        <v>571</v>
      </c>
      <c r="L976" s="39"/>
      <c r="M976" s="39" t="s">
        <v>570</v>
      </c>
      <c r="N976" s="39"/>
      <c r="O976" s="39" t="s">
        <v>570</v>
      </c>
      <c r="P976" s="39"/>
      <c r="Q976" s="39" t="s">
        <v>571</v>
      </c>
      <c r="R976" s="39"/>
      <c r="S976" s="38">
        <f>(J976*'"Вес" ПИР'!$B$13+L976*'"Вес" ПИР'!$B$14+N976*'"Вес" ПИР'!$B$15+P976*'"Вес" ПИР'!$B$16+R976*'"Вес" ПИР'!$B$17)/100</f>
        <v>0</v>
      </c>
      <c r="T976" s="39" t="s">
        <v>421</v>
      </c>
      <c r="U976" s="39"/>
      <c r="V976" s="39" t="s">
        <v>681</v>
      </c>
      <c r="W976" s="39"/>
      <c r="X976" s="72">
        <f>(U976*'"Вес" ПИР'!$B$22+W976*'"Вес" ПИР'!$B$23)/100</f>
        <v>0</v>
      </c>
      <c r="Y976" s="39"/>
      <c r="Z976" s="39"/>
      <c r="AA976" s="39"/>
      <c r="AB976" s="39"/>
      <c r="AC976" s="39"/>
      <c r="AD976" s="39"/>
      <c r="AE976" s="39"/>
      <c r="AF976" s="39"/>
      <c r="AG976" s="38">
        <f>(Z976*'"Вес" ПИР'!$B$28+AB976*'"Вес" ПИР'!$B$29+AD976*'"Вес" ПИР'!$B$30+AF976*'"Вес" ПИР'!$B$31)/100</f>
        <v>0</v>
      </c>
      <c r="AH976" s="39" t="s">
        <v>571</v>
      </c>
      <c r="AI976" s="39"/>
      <c r="AJ976" s="39" t="s">
        <v>575</v>
      </c>
      <c r="AK976" s="39"/>
      <c r="AL976" s="39"/>
      <c r="AM976" s="39"/>
      <c r="AN976" s="39"/>
      <c r="AO976" s="39"/>
      <c r="AP976" s="39" t="s">
        <v>575</v>
      </c>
      <c r="AQ976" s="39"/>
      <c r="AR976" s="39"/>
      <c r="AS976" s="39"/>
      <c r="AT976" s="39" t="s">
        <v>575</v>
      </c>
      <c r="AU976" s="39"/>
      <c r="AV976" s="39"/>
      <c r="AW976" s="39"/>
      <c r="AX976" s="39"/>
      <c r="AY976" s="39"/>
      <c r="AZ976" s="39"/>
      <c r="BA976" s="39"/>
      <c r="BB976" s="72">
        <f>(AI976*'"Вес" ПИР'!$B$36+AK976*'"Вес" ПИР'!$B$37+AM976*'"Вес" ПИР'!$B$38+AO976*'"Вес" ПИР'!$B$39+AQ976*'"Вес" ПИР'!$B$40+AS976*'"Вес" ПИР'!$B$41+AU976*'"Вес" ПИР'!$B$42+AW976*'"Вес" ПИР'!$B$43+AY976*'"Вес" ПИР'!$B$44+BA976*'"Вес" ПИР'!$B$45)/100</f>
        <v>0</v>
      </c>
      <c r="BC976" s="39" t="s">
        <v>576</v>
      </c>
      <c r="BD976" s="39"/>
      <c r="BE976" s="39" t="s">
        <v>576</v>
      </c>
      <c r="BF976" s="57"/>
      <c r="BG976" s="72">
        <f>(BD976*'"Вес" ПИР'!$B$50+BF976*'"Вес" ПИР'!$B$51)/100</f>
        <v>0</v>
      </c>
      <c r="BH976" s="39"/>
      <c r="BI976" s="72">
        <v>0</v>
      </c>
      <c r="BJ976" s="39"/>
      <c r="BK976" s="54" t="s">
        <v>901</v>
      </c>
      <c r="BL976" s="38">
        <f>(S976*'"Вес" ПИР'!$B$3+X976*'"Вес" ПИР'!$B$4+AG976*'"Вес" ПИР'!$B$5+BB976*'"Вес" ПИР'!$B$6+BG976*'"Вес" ПИР'!$B$7+BI976*'"Вес" ПИР'!$B$8)/100</f>
        <v>0</v>
      </c>
    </row>
    <row r="977" spans="1:64" ht="28">
      <c r="A977" s="39"/>
      <c r="B977" s="54">
        <v>2026</v>
      </c>
      <c r="C977" s="39" t="s">
        <v>565</v>
      </c>
      <c r="D977" s="39">
        <v>103671500</v>
      </c>
      <c r="E977" s="39" t="s">
        <v>1644</v>
      </c>
      <c r="F977" s="39" t="s">
        <v>1670</v>
      </c>
      <c r="G977" s="39" t="s">
        <v>1676</v>
      </c>
      <c r="H977" s="39" t="s">
        <v>1681</v>
      </c>
      <c r="I977" s="39" t="s">
        <v>418</v>
      </c>
      <c r="J977" s="39"/>
      <c r="K977" s="39" t="s">
        <v>571</v>
      </c>
      <c r="L977" s="39"/>
      <c r="M977" s="39" t="s">
        <v>570</v>
      </c>
      <c r="N977" s="39"/>
      <c r="O977" s="39" t="s">
        <v>570</v>
      </c>
      <c r="P977" s="39"/>
      <c r="Q977" s="39" t="s">
        <v>571</v>
      </c>
      <c r="R977" s="39"/>
      <c r="S977" s="38">
        <f>(J977*'"Вес" ПИР'!$B$13+L977*'"Вес" ПИР'!$B$14+N977*'"Вес" ПИР'!$B$15+P977*'"Вес" ПИР'!$B$16+R977*'"Вес" ПИР'!$B$17)/100</f>
        <v>0</v>
      </c>
      <c r="T977" s="39" t="s">
        <v>421</v>
      </c>
      <c r="U977" s="39"/>
      <c r="V977" s="39" t="s">
        <v>681</v>
      </c>
      <c r="W977" s="39"/>
      <c r="X977" s="72">
        <f>(U977*'"Вес" ПИР'!$B$22+W977*'"Вес" ПИР'!$B$23)/100</f>
        <v>0</v>
      </c>
      <c r="Y977" s="39"/>
      <c r="Z977" s="39"/>
      <c r="AA977" s="39"/>
      <c r="AB977" s="39"/>
      <c r="AC977" s="39"/>
      <c r="AD977" s="39"/>
      <c r="AE977" s="39"/>
      <c r="AF977" s="39"/>
      <c r="AG977" s="38">
        <f>(Z977*'"Вес" ПИР'!$B$28+AB977*'"Вес" ПИР'!$B$29+AD977*'"Вес" ПИР'!$B$30+AF977*'"Вес" ПИР'!$B$31)/100</f>
        <v>0</v>
      </c>
      <c r="AH977" s="39" t="s">
        <v>571</v>
      </c>
      <c r="AI977" s="39"/>
      <c r="AJ977" s="39" t="s">
        <v>575</v>
      </c>
      <c r="AK977" s="39"/>
      <c r="AL977" s="39"/>
      <c r="AM977" s="39"/>
      <c r="AN977" s="39"/>
      <c r="AO977" s="39"/>
      <c r="AP977" s="39" t="s">
        <v>575</v>
      </c>
      <c r="AQ977" s="39"/>
      <c r="AR977" s="39"/>
      <c r="AS977" s="39"/>
      <c r="AT977" s="39" t="s">
        <v>575</v>
      </c>
      <c r="AU977" s="39"/>
      <c r="AV977" s="39"/>
      <c r="AW977" s="39"/>
      <c r="AX977" s="39"/>
      <c r="AY977" s="39"/>
      <c r="AZ977" s="39"/>
      <c r="BA977" s="39"/>
      <c r="BB977" s="72">
        <f>(AI977*'"Вес" ПИР'!$B$36+AK977*'"Вес" ПИР'!$B$37+AM977*'"Вес" ПИР'!$B$38+AO977*'"Вес" ПИР'!$B$39+AQ977*'"Вес" ПИР'!$B$40+AS977*'"Вес" ПИР'!$B$41+AU977*'"Вес" ПИР'!$B$42+AW977*'"Вес" ПИР'!$B$43+AY977*'"Вес" ПИР'!$B$44+BA977*'"Вес" ПИР'!$B$45)/100</f>
        <v>0</v>
      </c>
      <c r="BC977" s="39" t="s">
        <v>576</v>
      </c>
      <c r="BD977" s="39"/>
      <c r="BE977" s="39" t="s">
        <v>576</v>
      </c>
      <c r="BF977" s="57"/>
      <c r="BG977" s="72">
        <f>(BD977*'"Вес" ПИР'!$B$50+BF977*'"Вес" ПИР'!$B$51)/100</f>
        <v>0</v>
      </c>
      <c r="BH977" s="39"/>
      <c r="BI977" s="72">
        <v>0</v>
      </c>
      <c r="BJ977" s="39"/>
      <c r="BK977" s="54" t="s">
        <v>901</v>
      </c>
      <c r="BL977" s="38">
        <f>(S977*'"Вес" ПИР'!$B$3+X977*'"Вес" ПИР'!$B$4+AG977*'"Вес" ПИР'!$B$5+BB977*'"Вес" ПИР'!$B$6+BG977*'"Вес" ПИР'!$B$7+BI977*'"Вес" ПИР'!$B$8)/100</f>
        <v>0</v>
      </c>
    </row>
    <row r="978" spans="1:64" ht="28">
      <c r="A978" s="39"/>
      <c r="B978" s="54">
        <v>2026</v>
      </c>
      <c r="C978" s="39" t="s">
        <v>565</v>
      </c>
      <c r="D978" s="39">
        <v>103687400</v>
      </c>
      <c r="E978" s="39" t="s">
        <v>1644</v>
      </c>
      <c r="F978" s="39" t="s">
        <v>1670</v>
      </c>
      <c r="G978" s="39"/>
      <c r="H978" s="39" t="s">
        <v>1682</v>
      </c>
      <c r="I978" s="39" t="s">
        <v>418</v>
      </c>
      <c r="J978" s="39"/>
      <c r="K978" s="39" t="s">
        <v>571</v>
      </c>
      <c r="L978" s="39"/>
      <c r="M978" s="39" t="s">
        <v>570</v>
      </c>
      <c r="N978" s="39"/>
      <c r="O978" s="39" t="s">
        <v>570</v>
      </c>
      <c r="P978" s="39"/>
      <c r="Q978" s="39" t="s">
        <v>571</v>
      </c>
      <c r="R978" s="39"/>
      <c r="S978" s="38">
        <f>(J978*'"Вес" ПИР'!$B$13+L978*'"Вес" ПИР'!$B$14+N978*'"Вес" ПИР'!$B$15+P978*'"Вес" ПИР'!$B$16+R978*'"Вес" ПИР'!$B$17)/100</f>
        <v>0</v>
      </c>
      <c r="T978" s="39" t="s">
        <v>421</v>
      </c>
      <c r="U978" s="39"/>
      <c r="V978" s="39" t="s">
        <v>681</v>
      </c>
      <c r="W978" s="39"/>
      <c r="X978" s="72">
        <f>(U978*'"Вес" ПИР'!$B$22+W978*'"Вес" ПИР'!$B$23)/100</f>
        <v>0</v>
      </c>
      <c r="Y978" s="39"/>
      <c r="Z978" s="39"/>
      <c r="AA978" s="39"/>
      <c r="AB978" s="39"/>
      <c r="AC978" s="39"/>
      <c r="AD978" s="39"/>
      <c r="AE978" s="39"/>
      <c r="AF978" s="39"/>
      <c r="AG978" s="38">
        <f>(Z978*'"Вес" ПИР'!$B$28+AB978*'"Вес" ПИР'!$B$29+AD978*'"Вес" ПИР'!$B$30+AF978*'"Вес" ПИР'!$B$31)/100</f>
        <v>0</v>
      </c>
      <c r="AH978" s="39" t="s">
        <v>571</v>
      </c>
      <c r="AI978" s="39"/>
      <c r="AJ978" s="39" t="s">
        <v>575</v>
      </c>
      <c r="AK978" s="39"/>
      <c r="AL978" s="39"/>
      <c r="AM978" s="39"/>
      <c r="AN978" s="39"/>
      <c r="AO978" s="39"/>
      <c r="AP978" s="39" t="s">
        <v>575</v>
      </c>
      <c r="AQ978" s="39"/>
      <c r="AR978" s="39"/>
      <c r="AS978" s="39"/>
      <c r="AT978" s="39" t="s">
        <v>575</v>
      </c>
      <c r="AU978" s="39"/>
      <c r="AV978" s="39"/>
      <c r="AW978" s="39"/>
      <c r="AX978" s="39"/>
      <c r="AY978" s="39"/>
      <c r="AZ978" s="39"/>
      <c r="BA978" s="39"/>
      <c r="BB978" s="72">
        <f>(AI978*'"Вес" ПИР'!$B$36+AK978*'"Вес" ПИР'!$B$37+AM978*'"Вес" ПИР'!$B$38+AO978*'"Вес" ПИР'!$B$39+AQ978*'"Вес" ПИР'!$B$40+AS978*'"Вес" ПИР'!$B$41+AU978*'"Вес" ПИР'!$B$42+AW978*'"Вес" ПИР'!$B$43+AY978*'"Вес" ПИР'!$B$44+BA978*'"Вес" ПИР'!$B$45)/100</f>
        <v>0</v>
      </c>
      <c r="BC978" s="39" t="s">
        <v>576</v>
      </c>
      <c r="BD978" s="39"/>
      <c r="BE978" s="39" t="s">
        <v>576</v>
      </c>
      <c r="BF978" s="57"/>
      <c r="BG978" s="72">
        <f>(BD978*'"Вес" ПИР'!$B$50+BF978*'"Вес" ПИР'!$B$51)/100</f>
        <v>0</v>
      </c>
      <c r="BH978" s="39"/>
      <c r="BI978" s="72">
        <v>0</v>
      </c>
      <c r="BJ978" s="39"/>
      <c r="BK978" s="54" t="s">
        <v>901</v>
      </c>
      <c r="BL978" s="38">
        <f>(S978*'"Вес" ПИР'!$B$3+X978*'"Вес" ПИР'!$B$4+AG978*'"Вес" ПИР'!$B$5+BB978*'"Вес" ПИР'!$B$6+BG978*'"Вес" ПИР'!$B$7+BI978*'"Вес" ПИР'!$B$8)/100</f>
        <v>0</v>
      </c>
    </row>
    <row r="979" spans="1:64" ht="28">
      <c r="A979" s="39"/>
      <c r="B979" s="54">
        <v>2026</v>
      </c>
      <c r="C979" s="39" t="s">
        <v>565</v>
      </c>
      <c r="D979" s="39">
        <v>103645100</v>
      </c>
      <c r="E979" s="39" t="s">
        <v>1644</v>
      </c>
      <c r="F979" s="39" t="s">
        <v>1670</v>
      </c>
      <c r="G979" s="39" t="s">
        <v>1683</v>
      </c>
      <c r="H979" s="39" t="s">
        <v>1684</v>
      </c>
      <c r="I979" s="39" t="s">
        <v>418</v>
      </c>
      <c r="J979" s="39"/>
      <c r="K979" s="39" t="s">
        <v>571</v>
      </c>
      <c r="L979" s="39"/>
      <c r="M979" s="39" t="s">
        <v>570</v>
      </c>
      <c r="N979" s="39"/>
      <c r="O979" s="39" t="s">
        <v>570</v>
      </c>
      <c r="P979" s="39"/>
      <c r="Q979" s="39" t="s">
        <v>571</v>
      </c>
      <c r="R979" s="39"/>
      <c r="S979" s="38">
        <f>(J979*'"Вес" ПИР'!$B$13+L979*'"Вес" ПИР'!$B$14+N979*'"Вес" ПИР'!$B$15+P979*'"Вес" ПИР'!$B$16+R979*'"Вес" ПИР'!$B$17)/100</f>
        <v>0</v>
      </c>
      <c r="T979" s="39" t="s">
        <v>421</v>
      </c>
      <c r="U979" s="39"/>
      <c r="V979" s="39" t="s">
        <v>681</v>
      </c>
      <c r="W979" s="39"/>
      <c r="X979" s="72">
        <f>(U979*'"Вес" ПИР'!$B$22+W979*'"Вес" ПИР'!$B$23)/100</f>
        <v>0</v>
      </c>
      <c r="Y979" s="39"/>
      <c r="Z979" s="39"/>
      <c r="AA979" s="39"/>
      <c r="AB979" s="39"/>
      <c r="AC979" s="39"/>
      <c r="AD979" s="39"/>
      <c r="AE979" s="39"/>
      <c r="AF979" s="39"/>
      <c r="AG979" s="38">
        <f>(Z979*'"Вес" ПИР'!$B$28+AB979*'"Вес" ПИР'!$B$29+AD979*'"Вес" ПИР'!$B$30+AF979*'"Вес" ПИР'!$B$31)/100</f>
        <v>0</v>
      </c>
      <c r="AH979" s="39" t="s">
        <v>571</v>
      </c>
      <c r="AI979" s="39"/>
      <c r="AJ979" s="39" t="s">
        <v>575</v>
      </c>
      <c r="AK979" s="39"/>
      <c r="AL979" s="39"/>
      <c r="AM979" s="39"/>
      <c r="AN979" s="39"/>
      <c r="AO979" s="39"/>
      <c r="AP979" s="39" t="s">
        <v>575</v>
      </c>
      <c r="AQ979" s="39"/>
      <c r="AR979" s="39"/>
      <c r="AS979" s="39"/>
      <c r="AT979" s="39" t="s">
        <v>575</v>
      </c>
      <c r="AU979" s="39"/>
      <c r="AV979" s="39"/>
      <c r="AW979" s="39"/>
      <c r="AX979" s="39"/>
      <c r="AY979" s="39"/>
      <c r="AZ979" s="39"/>
      <c r="BA979" s="39"/>
      <c r="BB979" s="72">
        <f>(AI979*'"Вес" ПИР'!$B$36+AK979*'"Вес" ПИР'!$B$37+AM979*'"Вес" ПИР'!$B$38+AO979*'"Вес" ПИР'!$B$39+AQ979*'"Вес" ПИР'!$B$40+AS979*'"Вес" ПИР'!$B$41+AU979*'"Вес" ПИР'!$B$42+AW979*'"Вес" ПИР'!$B$43+AY979*'"Вес" ПИР'!$B$44+BA979*'"Вес" ПИР'!$B$45)/100</f>
        <v>0</v>
      </c>
      <c r="BC979" s="39" t="s">
        <v>576</v>
      </c>
      <c r="BD979" s="39"/>
      <c r="BE979" s="39" t="s">
        <v>576</v>
      </c>
      <c r="BF979" s="57"/>
      <c r="BG979" s="72">
        <f>(BD979*'"Вес" ПИР'!$B$50+BF979*'"Вес" ПИР'!$B$51)/100</f>
        <v>0</v>
      </c>
      <c r="BH979" s="39"/>
      <c r="BI979" s="72">
        <v>0</v>
      </c>
      <c r="BJ979" s="39"/>
      <c r="BK979" s="54" t="s">
        <v>901</v>
      </c>
      <c r="BL979" s="38">
        <f>(S979*'"Вес" ПИР'!$B$3+X979*'"Вес" ПИР'!$B$4+AG979*'"Вес" ПИР'!$B$5+BB979*'"Вес" ПИР'!$B$6+BG979*'"Вес" ПИР'!$B$7+BI979*'"Вес" ПИР'!$B$8)/100</f>
        <v>0</v>
      </c>
    </row>
    <row r="980" spans="1:64" ht="28">
      <c r="A980" s="39"/>
      <c r="B980" s="54">
        <v>2026</v>
      </c>
      <c r="C980" s="39" t="s">
        <v>565</v>
      </c>
      <c r="D980" s="39">
        <v>103833200</v>
      </c>
      <c r="E980" s="39" t="s">
        <v>1644</v>
      </c>
      <c r="F980" s="39" t="s">
        <v>1685</v>
      </c>
      <c r="G980" s="39" t="s">
        <v>1686</v>
      </c>
      <c r="H980" s="39" t="s">
        <v>1687</v>
      </c>
      <c r="I980" s="39" t="s">
        <v>418</v>
      </c>
      <c r="J980" s="39"/>
      <c r="K980" s="39" t="s">
        <v>571</v>
      </c>
      <c r="L980" s="39"/>
      <c r="M980" s="39" t="s">
        <v>570</v>
      </c>
      <c r="N980" s="39"/>
      <c r="O980" s="39" t="s">
        <v>570</v>
      </c>
      <c r="P980" s="39"/>
      <c r="Q980" s="39" t="s">
        <v>571</v>
      </c>
      <c r="R980" s="39"/>
      <c r="S980" s="38">
        <f>(J980*'"Вес" ПИР'!$B$13+L980*'"Вес" ПИР'!$B$14+N980*'"Вес" ПИР'!$B$15+P980*'"Вес" ПИР'!$B$16+R980*'"Вес" ПИР'!$B$17)/100</f>
        <v>0</v>
      </c>
      <c r="T980" s="39" t="s">
        <v>584</v>
      </c>
      <c r="U980" s="39"/>
      <c r="V980" s="39" t="s">
        <v>900</v>
      </c>
      <c r="W980" s="39"/>
      <c r="X980" s="72">
        <f>(U980*'"Вес" ПИР'!$B$22+W980*'"Вес" ПИР'!$B$23)/100</f>
        <v>0</v>
      </c>
      <c r="Y980" s="39"/>
      <c r="Z980" s="39"/>
      <c r="AA980" s="39"/>
      <c r="AB980" s="39"/>
      <c r="AC980" s="39"/>
      <c r="AD980" s="39"/>
      <c r="AE980" s="39"/>
      <c r="AF980" s="39"/>
      <c r="AG980" s="38">
        <f>(Z980*'"Вес" ПИР'!$B$28+AB980*'"Вес" ПИР'!$B$29+AD980*'"Вес" ПИР'!$B$30+AF980*'"Вес" ПИР'!$B$31)/100</f>
        <v>0</v>
      </c>
      <c r="AH980" s="39" t="s">
        <v>571</v>
      </c>
      <c r="AI980" s="39"/>
      <c r="AJ980" s="39" t="s">
        <v>575</v>
      </c>
      <c r="AK980" s="39"/>
      <c r="AL980" s="39"/>
      <c r="AM980" s="39"/>
      <c r="AN980" s="39"/>
      <c r="AO980" s="39"/>
      <c r="AP980" s="39" t="s">
        <v>575</v>
      </c>
      <c r="AQ980" s="39"/>
      <c r="AR980" s="39"/>
      <c r="AS980" s="39"/>
      <c r="AT980" s="39" t="s">
        <v>575</v>
      </c>
      <c r="AU980" s="39"/>
      <c r="AV980" s="39"/>
      <c r="AW980" s="39"/>
      <c r="AX980" s="39"/>
      <c r="AY980" s="39"/>
      <c r="AZ980" s="39"/>
      <c r="BA980" s="39"/>
      <c r="BB980" s="72">
        <f>(AI980*'"Вес" ПИР'!$B$36+AK980*'"Вес" ПИР'!$B$37+AM980*'"Вес" ПИР'!$B$38+AO980*'"Вес" ПИР'!$B$39+AQ980*'"Вес" ПИР'!$B$40+AS980*'"Вес" ПИР'!$B$41+AU980*'"Вес" ПИР'!$B$42+AW980*'"Вес" ПИР'!$B$43+AY980*'"Вес" ПИР'!$B$44+BA980*'"Вес" ПИР'!$B$45)/100</f>
        <v>0</v>
      </c>
      <c r="BC980" s="39" t="s">
        <v>576</v>
      </c>
      <c r="BD980" s="39"/>
      <c r="BE980" s="39" t="s">
        <v>576</v>
      </c>
      <c r="BF980" s="57"/>
      <c r="BG980" s="72">
        <f>(BD980*'"Вес" ПИР'!$B$50+BF980*'"Вес" ПИР'!$B$51)/100</f>
        <v>0</v>
      </c>
      <c r="BH980" s="39"/>
      <c r="BI980" s="72">
        <v>0</v>
      </c>
      <c r="BJ980" s="39"/>
      <c r="BK980" s="54" t="s">
        <v>901</v>
      </c>
      <c r="BL980" s="38">
        <f>(S980*'"Вес" ПИР'!$B$3+X980*'"Вес" ПИР'!$B$4+AG980*'"Вес" ПИР'!$B$5+BB980*'"Вес" ПИР'!$B$6+BG980*'"Вес" ПИР'!$B$7+BI980*'"Вес" ПИР'!$B$8)/100</f>
        <v>0</v>
      </c>
    </row>
    <row r="981" spans="1:64" ht="28">
      <c r="A981" s="39"/>
      <c r="B981" s="54">
        <v>2026</v>
      </c>
      <c r="C981" s="39" t="s">
        <v>565</v>
      </c>
      <c r="D981" s="39">
        <v>103841100</v>
      </c>
      <c r="E981" s="39" t="s">
        <v>1644</v>
      </c>
      <c r="F981" s="39" t="s">
        <v>1685</v>
      </c>
      <c r="G981" s="39" t="s">
        <v>1688</v>
      </c>
      <c r="H981" s="39" t="s">
        <v>1689</v>
      </c>
      <c r="I981" s="39" t="s">
        <v>418</v>
      </c>
      <c r="J981" s="39"/>
      <c r="K981" s="39" t="s">
        <v>571</v>
      </c>
      <c r="L981" s="39"/>
      <c r="M981" s="39" t="s">
        <v>570</v>
      </c>
      <c r="N981" s="39"/>
      <c r="O981" s="39" t="s">
        <v>570</v>
      </c>
      <c r="P981" s="39"/>
      <c r="Q981" s="39" t="s">
        <v>571</v>
      </c>
      <c r="R981" s="39"/>
      <c r="S981" s="38">
        <f>(J981*'"Вес" ПИР'!$B$13+L981*'"Вес" ПИР'!$B$14+N981*'"Вес" ПИР'!$B$15+P981*'"Вес" ПИР'!$B$16+R981*'"Вес" ПИР'!$B$17)/100</f>
        <v>0</v>
      </c>
      <c r="T981" s="39" t="s">
        <v>584</v>
      </c>
      <c r="U981" s="39"/>
      <c r="V981" s="39" t="s">
        <v>900</v>
      </c>
      <c r="W981" s="39"/>
      <c r="X981" s="72">
        <f>(U981*'"Вес" ПИР'!$B$22+W981*'"Вес" ПИР'!$B$23)/100</f>
        <v>0</v>
      </c>
      <c r="Y981" s="39"/>
      <c r="Z981" s="39"/>
      <c r="AA981" s="39"/>
      <c r="AB981" s="39"/>
      <c r="AC981" s="39"/>
      <c r="AD981" s="39"/>
      <c r="AE981" s="39"/>
      <c r="AF981" s="39"/>
      <c r="AG981" s="38">
        <f>(Z981*'"Вес" ПИР'!$B$28+AB981*'"Вес" ПИР'!$B$29+AD981*'"Вес" ПИР'!$B$30+AF981*'"Вес" ПИР'!$B$31)/100</f>
        <v>0</v>
      </c>
      <c r="AH981" s="39" t="s">
        <v>571</v>
      </c>
      <c r="AI981" s="39"/>
      <c r="AJ981" s="39" t="s">
        <v>575</v>
      </c>
      <c r="AK981" s="39"/>
      <c r="AL981" s="39"/>
      <c r="AM981" s="39"/>
      <c r="AN981" s="39"/>
      <c r="AO981" s="39"/>
      <c r="AP981" s="39" t="s">
        <v>575</v>
      </c>
      <c r="AQ981" s="39"/>
      <c r="AR981" s="39"/>
      <c r="AS981" s="39"/>
      <c r="AT981" s="39" t="s">
        <v>575</v>
      </c>
      <c r="AU981" s="39"/>
      <c r="AV981" s="39"/>
      <c r="AW981" s="39"/>
      <c r="AX981" s="39"/>
      <c r="AY981" s="39"/>
      <c r="AZ981" s="39"/>
      <c r="BA981" s="39"/>
      <c r="BB981" s="72">
        <f>(AI981*'"Вес" ПИР'!$B$36+AK981*'"Вес" ПИР'!$B$37+AM981*'"Вес" ПИР'!$B$38+AO981*'"Вес" ПИР'!$B$39+AQ981*'"Вес" ПИР'!$B$40+AS981*'"Вес" ПИР'!$B$41+AU981*'"Вес" ПИР'!$B$42+AW981*'"Вес" ПИР'!$B$43+AY981*'"Вес" ПИР'!$B$44+BA981*'"Вес" ПИР'!$B$45)/100</f>
        <v>0</v>
      </c>
      <c r="BC981" s="39" t="s">
        <v>576</v>
      </c>
      <c r="BD981" s="39"/>
      <c r="BE981" s="39" t="s">
        <v>576</v>
      </c>
      <c r="BF981" s="57"/>
      <c r="BG981" s="72">
        <f>(BD981*'"Вес" ПИР'!$B$50+BF981*'"Вес" ПИР'!$B$51)/100</f>
        <v>0</v>
      </c>
      <c r="BH981" s="39"/>
      <c r="BI981" s="72">
        <v>0</v>
      </c>
      <c r="BJ981" s="39"/>
      <c r="BK981" s="54" t="s">
        <v>901</v>
      </c>
      <c r="BL981" s="38">
        <f>(S981*'"Вес" ПИР'!$B$3+X981*'"Вес" ПИР'!$B$4+AG981*'"Вес" ПИР'!$B$5+BB981*'"Вес" ПИР'!$B$6+BG981*'"Вес" ПИР'!$B$7+BI981*'"Вес" ПИР'!$B$8)/100</f>
        <v>0</v>
      </c>
    </row>
    <row r="982" spans="1:64" ht="28">
      <c r="A982" s="39"/>
      <c r="B982" s="54">
        <v>2026</v>
      </c>
      <c r="C982" s="39" t="s">
        <v>565</v>
      </c>
      <c r="D982" s="39">
        <v>103841300</v>
      </c>
      <c r="E982" s="39" t="s">
        <v>1644</v>
      </c>
      <c r="F982" s="39" t="s">
        <v>1685</v>
      </c>
      <c r="G982" s="39" t="s">
        <v>1688</v>
      </c>
      <c r="H982" s="39" t="s">
        <v>1690</v>
      </c>
      <c r="I982" s="39" t="s">
        <v>418</v>
      </c>
      <c r="J982" s="39"/>
      <c r="K982" s="39" t="s">
        <v>571</v>
      </c>
      <c r="L982" s="39"/>
      <c r="M982" s="39" t="s">
        <v>570</v>
      </c>
      <c r="N982" s="39"/>
      <c r="O982" s="39" t="s">
        <v>570</v>
      </c>
      <c r="P982" s="39"/>
      <c r="Q982" s="39" t="s">
        <v>571</v>
      </c>
      <c r="R982" s="39"/>
      <c r="S982" s="38">
        <f>(J982*'"Вес" ПИР'!$B$13+L982*'"Вес" ПИР'!$B$14+N982*'"Вес" ПИР'!$B$15+P982*'"Вес" ПИР'!$B$16+R982*'"Вес" ПИР'!$B$17)/100</f>
        <v>0</v>
      </c>
      <c r="T982" s="39" t="s">
        <v>584</v>
      </c>
      <c r="U982" s="39"/>
      <c r="V982" s="39" t="s">
        <v>900</v>
      </c>
      <c r="W982" s="39"/>
      <c r="X982" s="72">
        <f>(U982*'"Вес" ПИР'!$B$22+W982*'"Вес" ПИР'!$B$23)/100</f>
        <v>0</v>
      </c>
      <c r="Y982" s="39"/>
      <c r="Z982" s="39"/>
      <c r="AA982" s="39"/>
      <c r="AB982" s="39"/>
      <c r="AC982" s="39"/>
      <c r="AD982" s="39"/>
      <c r="AE982" s="39"/>
      <c r="AF982" s="39"/>
      <c r="AG982" s="38">
        <f>(Z982*'"Вес" ПИР'!$B$28+AB982*'"Вес" ПИР'!$B$29+AD982*'"Вес" ПИР'!$B$30+AF982*'"Вес" ПИР'!$B$31)/100</f>
        <v>0</v>
      </c>
      <c r="AH982" s="39" t="s">
        <v>571</v>
      </c>
      <c r="AI982" s="39"/>
      <c r="AJ982" s="39" t="s">
        <v>575</v>
      </c>
      <c r="AK982" s="39"/>
      <c r="AL982" s="39"/>
      <c r="AM982" s="39"/>
      <c r="AN982" s="39"/>
      <c r="AO982" s="39"/>
      <c r="AP982" s="39" t="s">
        <v>575</v>
      </c>
      <c r="AQ982" s="39"/>
      <c r="AR982" s="39"/>
      <c r="AS982" s="39"/>
      <c r="AT982" s="39" t="s">
        <v>575</v>
      </c>
      <c r="AU982" s="39"/>
      <c r="AV982" s="39"/>
      <c r="AW982" s="39"/>
      <c r="AX982" s="39"/>
      <c r="AY982" s="39"/>
      <c r="AZ982" s="39"/>
      <c r="BA982" s="39"/>
      <c r="BB982" s="72">
        <f>(AI982*'"Вес" ПИР'!$B$36+AK982*'"Вес" ПИР'!$B$37+AM982*'"Вес" ПИР'!$B$38+AO982*'"Вес" ПИР'!$B$39+AQ982*'"Вес" ПИР'!$B$40+AS982*'"Вес" ПИР'!$B$41+AU982*'"Вес" ПИР'!$B$42+AW982*'"Вес" ПИР'!$B$43+AY982*'"Вес" ПИР'!$B$44+BA982*'"Вес" ПИР'!$B$45)/100</f>
        <v>0</v>
      </c>
      <c r="BC982" s="39" t="s">
        <v>576</v>
      </c>
      <c r="BD982" s="39"/>
      <c r="BE982" s="39" t="s">
        <v>576</v>
      </c>
      <c r="BF982" s="57"/>
      <c r="BG982" s="72">
        <f>(BD982*'"Вес" ПИР'!$B$50+BF982*'"Вес" ПИР'!$B$51)/100</f>
        <v>0</v>
      </c>
      <c r="BH982" s="39"/>
      <c r="BI982" s="72">
        <v>0</v>
      </c>
      <c r="BJ982" s="39"/>
      <c r="BK982" s="54" t="s">
        <v>901</v>
      </c>
      <c r="BL982" s="38">
        <f>(S982*'"Вес" ПИР'!$B$3+X982*'"Вес" ПИР'!$B$4+AG982*'"Вес" ПИР'!$B$5+BB982*'"Вес" ПИР'!$B$6+BG982*'"Вес" ПИР'!$B$7+BI982*'"Вес" ПИР'!$B$8)/100</f>
        <v>0</v>
      </c>
    </row>
    <row r="983" spans="1:64" ht="28">
      <c r="A983" s="39"/>
      <c r="B983" s="54">
        <v>2026</v>
      </c>
      <c r="C983" s="39" t="s">
        <v>565</v>
      </c>
      <c r="D983" s="39">
        <v>103843200</v>
      </c>
      <c r="E983" s="39" t="s">
        <v>1644</v>
      </c>
      <c r="F983" s="39" t="s">
        <v>1685</v>
      </c>
      <c r="G983" s="39" t="s">
        <v>1691</v>
      </c>
      <c r="H983" s="39" t="s">
        <v>1692</v>
      </c>
      <c r="I983" s="39" t="s">
        <v>418</v>
      </c>
      <c r="J983" s="39"/>
      <c r="K983" s="39" t="s">
        <v>571</v>
      </c>
      <c r="L983" s="39"/>
      <c r="M983" s="39" t="s">
        <v>570</v>
      </c>
      <c r="N983" s="39"/>
      <c r="O983" s="39" t="s">
        <v>570</v>
      </c>
      <c r="P983" s="39"/>
      <c r="Q983" s="39" t="s">
        <v>571</v>
      </c>
      <c r="R983" s="39"/>
      <c r="S983" s="38">
        <f>(J983*'"Вес" ПИР'!$B$13+L983*'"Вес" ПИР'!$B$14+N983*'"Вес" ПИР'!$B$15+P983*'"Вес" ПИР'!$B$16+R983*'"Вес" ПИР'!$B$17)/100</f>
        <v>0</v>
      </c>
      <c r="T983" s="39" t="s">
        <v>584</v>
      </c>
      <c r="U983" s="39"/>
      <c r="V983" s="39" t="s">
        <v>900</v>
      </c>
      <c r="W983" s="39"/>
      <c r="X983" s="72">
        <f>(U983*'"Вес" ПИР'!$B$22+W983*'"Вес" ПИР'!$B$23)/100</f>
        <v>0</v>
      </c>
      <c r="Y983" s="39"/>
      <c r="Z983" s="39"/>
      <c r="AA983" s="39"/>
      <c r="AB983" s="39"/>
      <c r="AC983" s="39"/>
      <c r="AD983" s="39"/>
      <c r="AE983" s="39"/>
      <c r="AF983" s="39"/>
      <c r="AG983" s="38">
        <f>(Z983*'"Вес" ПИР'!$B$28+AB983*'"Вес" ПИР'!$B$29+AD983*'"Вес" ПИР'!$B$30+AF983*'"Вес" ПИР'!$B$31)/100</f>
        <v>0</v>
      </c>
      <c r="AH983" s="39" t="s">
        <v>571</v>
      </c>
      <c r="AI983" s="39"/>
      <c r="AJ983" s="39" t="s">
        <v>575</v>
      </c>
      <c r="AK983" s="39"/>
      <c r="AL983" s="39"/>
      <c r="AM983" s="39"/>
      <c r="AN983" s="39"/>
      <c r="AO983" s="39"/>
      <c r="AP983" s="39" t="s">
        <v>575</v>
      </c>
      <c r="AQ983" s="39"/>
      <c r="AR983" s="39"/>
      <c r="AS983" s="39"/>
      <c r="AT983" s="39" t="s">
        <v>575</v>
      </c>
      <c r="AU983" s="39"/>
      <c r="AV983" s="39"/>
      <c r="AW983" s="39"/>
      <c r="AX983" s="39"/>
      <c r="AY983" s="39"/>
      <c r="AZ983" s="39"/>
      <c r="BA983" s="39"/>
      <c r="BB983" s="72">
        <f>(AI983*'"Вес" ПИР'!$B$36+AK983*'"Вес" ПИР'!$B$37+AM983*'"Вес" ПИР'!$B$38+AO983*'"Вес" ПИР'!$B$39+AQ983*'"Вес" ПИР'!$B$40+AS983*'"Вес" ПИР'!$B$41+AU983*'"Вес" ПИР'!$B$42+AW983*'"Вес" ПИР'!$B$43+AY983*'"Вес" ПИР'!$B$44+BA983*'"Вес" ПИР'!$B$45)/100</f>
        <v>0</v>
      </c>
      <c r="BC983" s="39" t="s">
        <v>576</v>
      </c>
      <c r="BD983" s="39"/>
      <c r="BE983" s="39" t="s">
        <v>576</v>
      </c>
      <c r="BF983" s="57"/>
      <c r="BG983" s="72">
        <f>(BD983*'"Вес" ПИР'!$B$50+BF983*'"Вес" ПИР'!$B$51)/100</f>
        <v>0</v>
      </c>
      <c r="BH983" s="39"/>
      <c r="BI983" s="72">
        <v>0</v>
      </c>
      <c r="BJ983" s="39"/>
      <c r="BK983" s="54" t="s">
        <v>901</v>
      </c>
      <c r="BL983" s="38">
        <f>(S983*'"Вес" ПИР'!$B$3+X983*'"Вес" ПИР'!$B$4+AG983*'"Вес" ПИР'!$B$5+BB983*'"Вес" ПИР'!$B$6+BG983*'"Вес" ПИР'!$B$7+BI983*'"Вес" ПИР'!$B$8)/100</f>
        <v>0</v>
      </c>
    </row>
    <row r="984" spans="1:64" ht="28">
      <c r="A984" s="39"/>
      <c r="B984" s="54">
        <v>2026</v>
      </c>
      <c r="C984" s="39" t="s">
        <v>565</v>
      </c>
      <c r="D984" s="39">
        <v>103837300</v>
      </c>
      <c r="E984" s="39" t="s">
        <v>1644</v>
      </c>
      <c r="F984" s="39" t="s">
        <v>1685</v>
      </c>
      <c r="G984" s="39" t="s">
        <v>1693</v>
      </c>
      <c r="H984" s="39" t="s">
        <v>736</v>
      </c>
      <c r="I984" s="39" t="s">
        <v>418</v>
      </c>
      <c r="J984" s="39"/>
      <c r="K984" s="39" t="s">
        <v>571</v>
      </c>
      <c r="L984" s="39"/>
      <c r="M984" s="39" t="s">
        <v>570</v>
      </c>
      <c r="N984" s="39"/>
      <c r="O984" s="39" t="s">
        <v>570</v>
      </c>
      <c r="P984" s="39"/>
      <c r="Q984" s="39" t="s">
        <v>571</v>
      </c>
      <c r="R984" s="39"/>
      <c r="S984" s="38">
        <f>(J984*'"Вес" ПИР'!$B$13+L984*'"Вес" ПИР'!$B$14+N984*'"Вес" ПИР'!$B$15+P984*'"Вес" ПИР'!$B$16+R984*'"Вес" ПИР'!$B$17)/100</f>
        <v>0</v>
      </c>
      <c r="T984" s="39" t="s">
        <v>584</v>
      </c>
      <c r="U984" s="39"/>
      <c r="V984" s="39" t="s">
        <v>900</v>
      </c>
      <c r="W984" s="39"/>
      <c r="X984" s="72">
        <f>(U984*'"Вес" ПИР'!$B$22+W984*'"Вес" ПИР'!$B$23)/100</f>
        <v>0</v>
      </c>
      <c r="Y984" s="39"/>
      <c r="Z984" s="39"/>
      <c r="AA984" s="39"/>
      <c r="AB984" s="39"/>
      <c r="AC984" s="39"/>
      <c r="AD984" s="39"/>
      <c r="AE984" s="39"/>
      <c r="AF984" s="39"/>
      <c r="AG984" s="38">
        <f>(Z984*'"Вес" ПИР'!$B$28+AB984*'"Вес" ПИР'!$B$29+AD984*'"Вес" ПИР'!$B$30+AF984*'"Вес" ПИР'!$B$31)/100</f>
        <v>0</v>
      </c>
      <c r="AH984" s="39" t="s">
        <v>571</v>
      </c>
      <c r="AI984" s="39"/>
      <c r="AJ984" s="39" t="s">
        <v>575</v>
      </c>
      <c r="AK984" s="39"/>
      <c r="AL984" s="39"/>
      <c r="AM984" s="39"/>
      <c r="AN984" s="39"/>
      <c r="AO984" s="39"/>
      <c r="AP984" s="39" t="s">
        <v>575</v>
      </c>
      <c r="AQ984" s="39"/>
      <c r="AR984" s="39"/>
      <c r="AS984" s="39"/>
      <c r="AT984" s="39" t="s">
        <v>575</v>
      </c>
      <c r="AU984" s="39"/>
      <c r="AV984" s="39"/>
      <c r="AW984" s="39"/>
      <c r="AX984" s="39"/>
      <c r="AY984" s="39"/>
      <c r="AZ984" s="39"/>
      <c r="BA984" s="39"/>
      <c r="BB984" s="72">
        <f>(AI984*'"Вес" ПИР'!$B$36+AK984*'"Вес" ПИР'!$B$37+AM984*'"Вес" ПИР'!$B$38+AO984*'"Вес" ПИР'!$B$39+AQ984*'"Вес" ПИР'!$B$40+AS984*'"Вес" ПИР'!$B$41+AU984*'"Вес" ПИР'!$B$42+AW984*'"Вес" ПИР'!$B$43+AY984*'"Вес" ПИР'!$B$44+BA984*'"Вес" ПИР'!$B$45)/100</f>
        <v>0</v>
      </c>
      <c r="BC984" s="39" t="s">
        <v>576</v>
      </c>
      <c r="BD984" s="39"/>
      <c r="BE984" s="39" t="s">
        <v>576</v>
      </c>
      <c r="BF984" s="57"/>
      <c r="BG984" s="72">
        <f>(BD984*'"Вес" ПИР'!$B$50+BF984*'"Вес" ПИР'!$B$51)/100</f>
        <v>0</v>
      </c>
      <c r="BH984" s="39"/>
      <c r="BI984" s="72">
        <v>0</v>
      </c>
      <c r="BJ984" s="39"/>
      <c r="BK984" s="54" t="s">
        <v>901</v>
      </c>
      <c r="BL984" s="38">
        <f>(S984*'"Вес" ПИР'!$B$3+X984*'"Вес" ПИР'!$B$4+AG984*'"Вес" ПИР'!$B$5+BB984*'"Вес" ПИР'!$B$6+BG984*'"Вес" ПИР'!$B$7+BI984*'"Вес" ПИР'!$B$8)/100</f>
        <v>0</v>
      </c>
    </row>
    <row r="985" spans="1:64" ht="28">
      <c r="A985" s="39"/>
      <c r="B985" s="54">
        <v>2026</v>
      </c>
      <c r="C985" s="39" t="s">
        <v>565</v>
      </c>
      <c r="D985" s="39">
        <v>103837500</v>
      </c>
      <c r="E985" s="39" t="s">
        <v>1644</v>
      </c>
      <c r="F985" s="39" t="s">
        <v>1685</v>
      </c>
      <c r="G985" s="39" t="s">
        <v>1693</v>
      </c>
      <c r="H985" s="39" t="s">
        <v>1694</v>
      </c>
      <c r="I985" s="39" t="s">
        <v>418</v>
      </c>
      <c r="J985" s="39"/>
      <c r="K985" s="39" t="s">
        <v>571</v>
      </c>
      <c r="L985" s="39"/>
      <c r="M985" s="39" t="s">
        <v>570</v>
      </c>
      <c r="N985" s="39"/>
      <c r="O985" s="39" t="s">
        <v>570</v>
      </c>
      <c r="P985" s="39"/>
      <c r="Q985" s="39" t="s">
        <v>571</v>
      </c>
      <c r="R985" s="39"/>
      <c r="S985" s="38">
        <f>(J985*'"Вес" ПИР'!$B$13+L985*'"Вес" ПИР'!$B$14+N985*'"Вес" ПИР'!$B$15+P985*'"Вес" ПИР'!$B$16+R985*'"Вес" ПИР'!$B$17)/100</f>
        <v>0</v>
      </c>
      <c r="T985" s="39" t="s">
        <v>584</v>
      </c>
      <c r="U985" s="39"/>
      <c r="V985" s="39" t="s">
        <v>900</v>
      </c>
      <c r="W985" s="39"/>
      <c r="X985" s="72">
        <f>(U985*'"Вес" ПИР'!$B$22+W985*'"Вес" ПИР'!$B$23)/100</f>
        <v>0</v>
      </c>
      <c r="Y985" s="39"/>
      <c r="Z985" s="39"/>
      <c r="AA985" s="39"/>
      <c r="AB985" s="39"/>
      <c r="AC985" s="39"/>
      <c r="AD985" s="39"/>
      <c r="AE985" s="39"/>
      <c r="AF985" s="39"/>
      <c r="AG985" s="38">
        <f>(Z985*'"Вес" ПИР'!$B$28+AB985*'"Вес" ПИР'!$B$29+AD985*'"Вес" ПИР'!$B$30+AF985*'"Вес" ПИР'!$B$31)/100</f>
        <v>0</v>
      </c>
      <c r="AH985" s="39" t="s">
        <v>571</v>
      </c>
      <c r="AI985" s="39"/>
      <c r="AJ985" s="39" t="s">
        <v>575</v>
      </c>
      <c r="AK985" s="39"/>
      <c r="AL985" s="39"/>
      <c r="AM985" s="39"/>
      <c r="AN985" s="39"/>
      <c r="AO985" s="39"/>
      <c r="AP985" s="39" t="s">
        <v>575</v>
      </c>
      <c r="AQ985" s="39"/>
      <c r="AR985" s="39"/>
      <c r="AS985" s="39"/>
      <c r="AT985" s="39" t="s">
        <v>575</v>
      </c>
      <c r="AU985" s="39"/>
      <c r="AV985" s="39"/>
      <c r="AW985" s="39"/>
      <c r="AX985" s="39"/>
      <c r="AY985" s="39"/>
      <c r="AZ985" s="39"/>
      <c r="BA985" s="39"/>
      <c r="BB985" s="72">
        <f>(AI985*'"Вес" ПИР'!$B$36+AK985*'"Вес" ПИР'!$B$37+AM985*'"Вес" ПИР'!$B$38+AO985*'"Вес" ПИР'!$B$39+AQ985*'"Вес" ПИР'!$B$40+AS985*'"Вес" ПИР'!$B$41+AU985*'"Вес" ПИР'!$B$42+AW985*'"Вес" ПИР'!$B$43+AY985*'"Вес" ПИР'!$B$44+BA985*'"Вес" ПИР'!$B$45)/100</f>
        <v>0</v>
      </c>
      <c r="BC985" s="39" t="s">
        <v>576</v>
      </c>
      <c r="BD985" s="39"/>
      <c r="BE985" s="39" t="s">
        <v>576</v>
      </c>
      <c r="BF985" s="57"/>
      <c r="BG985" s="72">
        <f>(BD985*'"Вес" ПИР'!$B$50+BF985*'"Вес" ПИР'!$B$51)/100</f>
        <v>0</v>
      </c>
      <c r="BH985" s="39"/>
      <c r="BI985" s="72">
        <v>0</v>
      </c>
      <c r="BJ985" s="39"/>
      <c r="BK985" s="54" t="s">
        <v>901</v>
      </c>
      <c r="BL985" s="38">
        <f>(S985*'"Вес" ПИР'!$B$3+X985*'"Вес" ПИР'!$B$4+AG985*'"Вес" ПИР'!$B$5+BB985*'"Вес" ПИР'!$B$6+BG985*'"Вес" ПИР'!$B$7+BI985*'"Вес" ПИР'!$B$8)/100</f>
        <v>0</v>
      </c>
    </row>
    <row r="986" spans="1:64" ht="28">
      <c r="A986" s="39"/>
      <c r="B986" s="54">
        <v>2026</v>
      </c>
      <c r="C986" s="39" t="s">
        <v>565</v>
      </c>
      <c r="D986" s="39">
        <v>103847200</v>
      </c>
      <c r="E986" s="39" t="s">
        <v>1644</v>
      </c>
      <c r="F986" s="39" t="s">
        <v>1685</v>
      </c>
      <c r="G986" s="39" t="s">
        <v>1695</v>
      </c>
      <c r="H986" s="39" t="s">
        <v>245</v>
      </c>
      <c r="I986" s="39" t="s">
        <v>418</v>
      </c>
      <c r="J986" s="39"/>
      <c r="K986" s="39" t="s">
        <v>571</v>
      </c>
      <c r="L986" s="39"/>
      <c r="M986" s="39" t="s">
        <v>570</v>
      </c>
      <c r="N986" s="39"/>
      <c r="O986" s="39" t="s">
        <v>570</v>
      </c>
      <c r="P986" s="39"/>
      <c r="Q986" s="39" t="s">
        <v>571</v>
      </c>
      <c r="R986" s="39"/>
      <c r="S986" s="38">
        <f>(J986*'"Вес" ПИР'!$B$13+L986*'"Вес" ПИР'!$B$14+N986*'"Вес" ПИР'!$B$15+P986*'"Вес" ПИР'!$B$16+R986*'"Вес" ПИР'!$B$17)/100</f>
        <v>0</v>
      </c>
      <c r="T986" s="39" t="s">
        <v>584</v>
      </c>
      <c r="U986" s="39"/>
      <c r="V986" s="39" t="s">
        <v>900</v>
      </c>
      <c r="W986" s="39"/>
      <c r="X986" s="72">
        <f>(U986*'"Вес" ПИР'!$B$22+W986*'"Вес" ПИР'!$B$23)/100</f>
        <v>0</v>
      </c>
      <c r="Y986" s="39"/>
      <c r="Z986" s="39"/>
      <c r="AA986" s="39"/>
      <c r="AB986" s="39"/>
      <c r="AC986" s="39"/>
      <c r="AD986" s="39"/>
      <c r="AE986" s="39"/>
      <c r="AF986" s="39"/>
      <c r="AG986" s="38">
        <f>(Z986*'"Вес" ПИР'!$B$28+AB986*'"Вес" ПИР'!$B$29+AD986*'"Вес" ПИР'!$B$30+AF986*'"Вес" ПИР'!$B$31)/100</f>
        <v>0</v>
      </c>
      <c r="AH986" s="39" t="s">
        <v>571</v>
      </c>
      <c r="AI986" s="39"/>
      <c r="AJ986" s="39" t="s">
        <v>575</v>
      </c>
      <c r="AK986" s="39"/>
      <c r="AL986" s="39"/>
      <c r="AM986" s="39"/>
      <c r="AN986" s="39"/>
      <c r="AO986" s="39"/>
      <c r="AP986" s="39" t="s">
        <v>575</v>
      </c>
      <c r="AQ986" s="39"/>
      <c r="AR986" s="39"/>
      <c r="AS986" s="39"/>
      <c r="AT986" s="39" t="s">
        <v>575</v>
      </c>
      <c r="AU986" s="39"/>
      <c r="AV986" s="39"/>
      <c r="AW986" s="39"/>
      <c r="AX986" s="39"/>
      <c r="AY986" s="39"/>
      <c r="AZ986" s="39"/>
      <c r="BA986" s="39"/>
      <c r="BB986" s="72">
        <f>(AI986*'"Вес" ПИР'!$B$36+AK986*'"Вес" ПИР'!$B$37+AM986*'"Вес" ПИР'!$B$38+AO986*'"Вес" ПИР'!$B$39+AQ986*'"Вес" ПИР'!$B$40+AS986*'"Вес" ПИР'!$B$41+AU986*'"Вес" ПИР'!$B$42+AW986*'"Вес" ПИР'!$B$43+AY986*'"Вес" ПИР'!$B$44+BA986*'"Вес" ПИР'!$B$45)/100</f>
        <v>0</v>
      </c>
      <c r="BC986" s="39" t="s">
        <v>576</v>
      </c>
      <c r="BD986" s="39"/>
      <c r="BE986" s="39" t="s">
        <v>576</v>
      </c>
      <c r="BF986" s="57"/>
      <c r="BG986" s="72">
        <f>(BD986*'"Вес" ПИР'!$B$50+BF986*'"Вес" ПИР'!$B$51)/100</f>
        <v>0</v>
      </c>
      <c r="BH986" s="39"/>
      <c r="BI986" s="72">
        <v>0</v>
      </c>
      <c r="BJ986" s="39"/>
      <c r="BK986" s="54" t="s">
        <v>901</v>
      </c>
      <c r="BL986" s="38">
        <f>(S986*'"Вес" ПИР'!$B$3+X986*'"Вес" ПИР'!$B$4+AG986*'"Вес" ПИР'!$B$5+BB986*'"Вес" ПИР'!$B$6+BG986*'"Вес" ПИР'!$B$7+BI986*'"Вес" ПИР'!$B$8)/100</f>
        <v>0</v>
      </c>
    </row>
    <row r="987" spans="1:64" ht="28">
      <c r="A987" s="39"/>
      <c r="B987" s="54">
        <v>2026</v>
      </c>
      <c r="C987" s="39" t="s">
        <v>565</v>
      </c>
      <c r="D987" s="39">
        <v>103851100</v>
      </c>
      <c r="E987" s="39" t="s">
        <v>1644</v>
      </c>
      <c r="F987" s="39" t="s">
        <v>1685</v>
      </c>
      <c r="G987" s="39" t="s">
        <v>1696</v>
      </c>
      <c r="H987" s="39" t="s">
        <v>1697</v>
      </c>
      <c r="I987" s="39" t="s">
        <v>418</v>
      </c>
      <c r="J987" s="39"/>
      <c r="K987" s="39" t="s">
        <v>571</v>
      </c>
      <c r="L987" s="39"/>
      <c r="M987" s="39" t="s">
        <v>570</v>
      </c>
      <c r="N987" s="39"/>
      <c r="O987" s="39" t="s">
        <v>570</v>
      </c>
      <c r="P987" s="39"/>
      <c r="Q987" s="39" t="s">
        <v>571</v>
      </c>
      <c r="R987" s="39"/>
      <c r="S987" s="38">
        <f>(J987*'"Вес" ПИР'!$B$13+L987*'"Вес" ПИР'!$B$14+N987*'"Вес" ПИР'!$B$15+P987*'"Вес" ПИР'!$B$16+R987*'"Вес" ПИР'!$B$17)/100</f>
        <v>0</v>
      </c>
      <c r="T987" s="39" t="s">
        <v>584</v>
      </c>
      <c r="U987" s="39"/>
      <c r="V987" s="39" t="s">
        <v>900</v>
      </c>
      <c r="W987" s="39"/>
      <c r="X987" s="72">
        <f>(U987*'"Вес" ПИР'!$B$22+W987*'"Вес" ПИР'!$B$23)/100</f>
        <v>0</v>
      </c>
      <c r="Y987" s="39"/>
      <c r="Z987" s="39"/>
      <c r="AA987" s="39"/>
      <c r="AB987" s="39"/>
      <c r="AC987" s="39"/>
      <c r="AD987" s="39"/>
      <c r="AE987" s="39"/>
      <c r="AF987" s="39"/>
      <c r="AG987" s="38">
        <f>(Z987*'"Вес" ПИР'!$B$28+AB987*'"Вес" ПИР'!$B$29+AD987*'"Вес" ПИР'!$B$30+AF987*'"Вес" ПИР'!$B$31)/100</f>
        <v>0</v>
      </c>
      <c r="AH987" s="39" t="s">
        <v>571</v>
      </c>
      <c r="AI987" s="39"/>
      <c r="AJ987" s="39" t="s">
        <v>575</v>
      </c>
      <c r="AK987" s="39"/>
      <c r="AL987" s="39"/>
      <c r="AM987" s="39"/>
      <c r="AN987" s="39"/>
      <c r="AO987" s="39"/>
      <c r="AP987" s="39" t="s">
        <v>575</v>
      </c>
      <c r="AQ987" s="39"/>
      <c r="AR987" s="39"/>
      <c r="AS987" s="39"/>
      <c r="AT987" s="39" t="s">
        <v>575</v>
      </c>
      <c r="AU987" s="39"/>
      <c r="AV987" s="39"/>
      <c r="AW987" s="39"/>
      <c r="AX987" s="39"/>
      <c r="AY987" s="39"/>
      <c r="AZ987" s="39"/>
      <c r="BA987" s="39"/>
      <c r="BB987" s="72">
        <f>(AI987*'"Вес" ПИР'!$B$36+AK987*'"Вес" ПИР'!$B$37+AM987*'"Вес" ПИР'!$B$38+AO987*'"Вес" ПИР'!$B$39+AQ987*'"Вес" ПИР'!$B$40+AS987*'"Вес" ПИР'!$B$41+AU987*'"Вес" ПИР'!$B$42+AW987*'"Вес" ПИР'!$B$43+AY987*'"Вес" ПИР'!$B$44+BA987*'"Вес" ПИР'!$B$45)/100</f>
        <v>0</v>
      </c>
      <c r="BC987" s="39" t="s">
        <v>576</v>
      </c>
      <c r="BD987" s="39"/>
      <c r="BE987" s="39" t="s">
        <v>576</v>
      </c>
      <c r="BF987" s="57"/>
      <c r="BG987" s="72">
        <f>(BD987*'"Вес" ПИР'!$B$50+BF987*'"Вес" ПИР'!$B$51)/100</f>
        <v>0</v>
      </c>
      <c r="BH987" s="39"/>
      <c r="BI987" s="72">
        <v>0</v>
      </c>
      <c r="BJ987" s="39"/>
      <c r="BK987" s="54" t="s">
        <v>901</v>
      </c>
      <c r="BL987" s="38">
        <f>(S987*'"Вес" ПИР'!$B$3+X987*'"Вес" ПИР'!$B$4+AG987*'"Вес" ПИР'!$B$5+BB987*'"Вес" ПИР'!$B$6+BG987*'"Вес" ПИР'!$B$7+BI987*'"Вес" ПИР'!$B$8)/100</f>
        <v>0</v>
      </c>
    </row>
    <row r="988" spans="1:64" ht="28">
      <c r="A988" s="39"/>
      <c r="B988" s="54">
        <v>2026</v>
      </c>
      <c r="C988" s="39" t="s">
        <v>565</v>
      </c>
      <c r="D988" s="39">
        <v>103851200</v>
      </c>
      <c r="E988" s="39" t="s">
        <v>1644</v>
      </c>
      <c r="F988" s="39" t="s">
        <v>1685</v>
      </c>
      <c r="G988" s="39" t="s">
        <v>1696</v>
      </c>
      <c r="H988" s="39" t="s">
        <v>1698</v>
      </c>
      <c r="I988" s="39" t="s">
        <v>418</v>
      </c>
      <c r="J988" s="39"/>
      <c r="K988" s="39" t="s">
        <v>571</v>
      </c>
      <c r="L988" s="39"/>
      <c r="M988" s="39" t="s">
        <v>570</v>
      </c>
      <c r="N988" s="39"/>
      <c r="O988" s="39" t="s">
        <v>570</v>
      </c>
      <c r="P988" s="39"/>
      <c r="Q988" s="39" t="s">
        <v>571</v>
      </c>
      <c r="R988" s="39"/>
      <c r="S988" s="38">
        <f>(J988*'"Вес" ПИР'!$B$13+L988*'"Вес" ПИР'!$B$14+N988*'"Вес" ПИР'!$B$15+P988*'"Вес" ПИР'!$B$16+R988*'"Вес" ПИР'!$B$17)/100</f>
        <v>0</v>
      </c>
      <c r="T988" s="39" t="s">
        <v>584</v>
      </c>
      <c r="U988" s="39"/>
      <c r="V988" s="39" t="s">
        <v>900</v>
      </c>
      <c r="W988" s="39"/>
      <c r="X988" s="72">
        <f>(U988*'"Вес" ПИР'!$B$22+W988*'"Вес" ПИР'!$B$23)/100</f>
        <v>0</v>
      </c>
      <c r="Y988" s="39"/>
      <c r="Z988" s="39"/>
      <c r="AA988" s="39"/>
      <c r="AB988" s="39"/>
      <c r="AC988" s="39"/>
      <c r="AD988" s="39"/>
      <c r="AE988" s="39"/>
      <c r="AF988" s="39"/>
      <c r="AG988" s="38">
        <f>(Z988*'"Вес" ПИР'!$B$28+AB988*'"Вес" ПИР'!$B$29+AD988*'"Вес" ПИР'!$B$30+AF988*'"Вес" ПИР'!$B$31)/100</f>
        <v>0</v>
      </c>
      <c r="AH988" s="39" t="s">
        <v>571</v>
      </c>
      <c r="AI988" s="39"/>
      <c r="AJ988" s="39" t="s">
        <v>575</v>
      </c>
      <c r="AK988" s="39"/>
      <c r="AL988" s="39"/>
      <c r="AM988" s="39"/>
      <c r="AN988" s="39"/>
      <c r="AO988" s="39"/>
      <c r="AP988" s="39" t="s">
        <v>575</v>
      </c>
      <c r="AQ988" s="39"/>
      <c r="AR988" s="39"/>
      <c r="AS988" s="39"/>
      <c r="AT988" s="39" t="s">
        <v>575</v>
      </c>
      <c r="AU988" s="39"/>
      <c r="AV988" s="39"/>
      <c r="AW988" s="39"/>
      <c r="AX988" s="39"/>
      <c r="AY988" s="39"/>
      <c r="AZ988" s="39"/>
      <c r="BA988" s="39"/>
      <c r="BB988" s="72">
        <f>(AI988*'"Вес" ПИР'!$B$36+AK988*'"Вес" ПИР'!$B$37+AM988*'"Вес" ПИР'!$B$38+AO988*'"Вес" ПИР'!$B$39+AQ988*'"Вес" ПИР'!$B$40+AS988*'"Вес" ПИР'!$B$41+AU988*'"Вес" ПИР'!$B$42+AW988*'"Вес" ПИР'!$B$43+AY988*'"Вес" ПИР'!$B$44+BA988*'"Вес" ПИР'!$B$45)/100</f>
        <v>0</v>
      </c>
      <c r="BC988" s="39" t="s">
        <v>576</v>
      </c>
      <c r="BD988" s="39"/>
      <c r="BE988" s="39" t="s">
        <v>576</v>
      </c>
      <c r="BF988" s="57"/>
      <c r="BG988" s="72">
        <f>(BD988*'"Вес" ПИР'!$B$50+BF988*'"Вес" ПИР'!$B$51)/100</f>
        <v>0</v>
      </c>
      <c r="BH988" s="39"/>
      <c r="BI988" s="72">
        <v>0</v>
      </c>
      <c r="BJ988" s="39"/>
      <c r="BK988" s="54" t="s">
        <v>901</v>
      </c>
      <c r="BL988" s="38">
        <f>(S988*'"Вес" ПИР'!$B$3+X988*'"Вес" ПИР'!$B$4+AG988*'"Вес" ПИР'!$B$5+BB988*'"Вес" ПИР'!$B$6+BG988*'"Вес" ПИР'!$B$7+BI988*'"Вес" ПИР'!$B$8)/100</f>
        <v>0</v>
      </c>
    </row>
    <row r="989" spans="1:64" ht="28">
      <c r="A989" s="39"/>
      <c r="B989" s="54">
        <v>2026</v>
      </c>
      <c r="C989" s="39" t="s">
        <v>565</v>
      </c>
      <c r="D989" s="39">
        <v>103845200</v>
      </c>
      <c r="E989" s="39" t="s">
        <v>1644</v>
      </c>
      <c r="F989" s="39" t="s">
        <v>1685</v>
      </c>
      <c r="G989" s="39" t="s">
        <v>1699</v>
      </c>
      <c r="H989" s="39" t="s">
        <v>145</v>
      </c>
      <c r="I989" s="39" t="s">
        <v>418</v>
      </c>
      <c r="J989" s="39"/>
      <c r="K989" s="39" t="s">
        <v>571</v>
      </c>
      <c r="L989" s="39"/>
      <c r="M989" s="39" t="s">
        <v>570</v>
      </c>
      <c r="N989" s="39"/>
      <c r="O989" s="39" t="s">
        <v>570</v>
      </c>
      <c r="P989" s="39"/>
      <c r="Q989" s="39" t="s">
        <v>571</v>
      </c>
      <c r="R989" s="39"/>
      <c r="S989" s="38">
        <f>(J989*'"Вес" ПИР'!$B$13+L989*'"Вес" ПИР'!$B$14+N989*'"Вес" ПИР'!$B$15+P989*'"Вес" ПИР'!$B$16+R989*'"Вес" ПИР'!$B$17)/100</f>
        <v>0</v>
      </c>
      <c r="T989" s="39" t="s">
        <v>584</v>
      </c>
      <c r="U989" s="39"/>
      <c r="V989" s="39" t="s">
        <v>900</v>
      </c>
      <c r="W989" s="39"/>
      <c r="X989" s="72">
        <f>(U989*'"Вес" ПИР'!$B$22+W989*'"Вес" ПИР'!$B$23)/100</f>
        <v>0</v>
      </c>
      <c r="Y989" s="39"/>
      <c r="Z989" s="39"/>
      <c r="AA989" s="39"/>
      <c r="AB989" s="39"/>
      <c r="AC989" s="39"/>
      <c r="AD989" s="39"/>
      <c r="AE989" s="39"/>
      <c r="AF989" s="39"/>
      <c r="AG989" s="38">
        <f>(Z989*'"Вес" ПИР'!$B$28+AB989*'"Вес" ПИР'!$B$29+AD989*'"Вес" ПИР'!$B$30+AF989*'"Вес" ПИР'!$B$31)/100</f>
        <v>0</v>
      </c>
      <c r="AH989" s="39" t="s">
        <v>571</v>
      </c>
      <c r="AI989" s="39"/>
      <c r="AJ989" s="39" t="s">
        <v>575</v>
      </c>
      <c r="AK989" s="39"/>
      <c r="AL989" s="39"/>
      <c r="AM989" s="39"/>
      <c r="AN989" s="39"/>
      <c r="AO989" s="39"/>
      <c r="AP989" s="39" t="s">
        <v>575</v>
      </c>
      <c r="AQ989" s="39"/>
      <c r="AR989" s="39"/>
      <c r="AS989" s="39"/>
      <c r="AT989" s="39" t="s">
        <v>575</v>
      </c>
      <c r="AU989" s="39"/>
      <c r="AV989" s="39"/>
      <c r="AW989" s="39"/>
      <c r="AX989" s="39"/>
      <c r="AY989" s="39"/>
      <c r="AZ989" s="39"/>
      <c r="BA989" s="39"/>
      <c r="BB989" s="72">
        <f>(AI989*'"Вес" ПИР'!$B$36+AK989*'"Вес" ПИР'!$B$37+AM989*'"Вес" ПИР'!$B$38+AO989*'"Вес" ПИР'!$B$39+AQ989*'"Вес" ПИР'!$B$40+AS989*'"Вес" ПИР'!$B$41+AU989*'"Вес" ПИР'!$B$42+AW989*'"Вес" ПИР'!$B$43+AY989*'"Вес" ПИР'!$B$44+BA989*'"Вес" ПИР'!$B$45)/100</f>
        <v>0</v>
      </c>
      <c r="BC989" s="39" t="s">
        <v>576</v>
      </c>
      <c r="BD989" s="39"/>
      <c r="BE989" s="39" t="s">
        <v>576</v>
      </c>
      <c r="BF989" s="57"/>
      <c r="BG989" s="72">
        <f>(BD989*'"Вес" ПИР'!$B$50+BF989*'"Вес" ПИР'!$B$51)/100</f>
        <v>0</v>
      </c>
      <c r="BH989" s="39"/>
      <c r="BI989" s="72">
        <v>0</v>
      </c>
      <c r="BJ989" s="39"/>
      <c r="BK989" s="54" t="s">
        <v>901</v>
      </c>
      <c r="BL989" s="38">
        <f>(S989*'"Вес" ПИР'!$B$3+X989*'"Вес" ПИР'!$B$4+AG989*'"Вес" ПИР'!$B$5+BB989*'"Вес" ПИР'!$B$6+BG989*'"Вес" ПИР'!$B$7+BI989*'"Вес" ПИР'!$B$8)/100</f>
        <v>0</v>
      </c>
    </row>
    <row r="990" spans="1:64" ht="28">
      <c r="A990" s="39"/>
      <c r="B990" s="54">
        <v>2026</v>
      </c>
      <c r="C990" s="39" t="s">
        <v>565</v>
      </c>
      <c r="D990" s="39">
        <v>103851300</v>
      </c>
      <c r="E990" s="39" t="s">
        <v>1644</v>
      </c>
      <c r="F990" s="39" t="s">
        <v>1685</v>
      </c>
      <c r="G990" s="39" t="s">
        <v>1696</v>
      </c>
      <c r="H990" s="39" t="s">
        <v>1700</v>
      </c>
      <c r="I990" s="39" t="s">
        <v>418</v>
      </c>
      <c r="J990" s="39"/>
      <c r="K990" s="39" t="s">
        <v>571</v>
      </c>
      <c r="L990" s="39"/>
      <c r="M990" s="39" t="s">
        <v>570</v>
      </c>
      <c r="N990" s="39"/>
      <c r="O990" s="39" t="s">
        <v>570</v>
      </c>
      <c r="P990" s="39"/>
      <c r="Q990" s="39" t="s">
        <v>571</v>
      </c>
      <c r="R990" s="39"/>
      <c r="S990" s="38">
        <f>(J990*'"Вес" ПИР'!$B$13+L990*'"Вес" ПИР'!$B$14+N990*'"Вес" ПИР'!$B$15+P990*'"Вес" ПИР'!$B$16+R990*'"Вес" ПИР'!$B$17)/100</f>
        <v>0</v>
      </c>
      <c r="T990" s="39" t="s">
        <v>584</v>
      </c>
      <c r="U990" s="39"/>
      <c r="V990" s="39" t="s">
        <v>900</v>
      </c>
      <c r="W990" s="39"/>
      <c r="X990" s="72">
        <f>(U990*'"Вес" ПИР'!$B$22+W990*'"Вес" ПИР'!$B$23)/100</f>
        <v>0</v>
      </c>
      <c r="Y990" s="39"/>
      <c r="Z990" s="39"/>
      <c r="AA990" s="39"/>
      <c r="AB990" s="39"/>
      <c r="AC990" s="39"/>
      <c r="AD990" s="39"/>
      <c r="AE990" s="39"/>
      <c r="AF990" s="39"/>
      <c r="AG990" s="38">
        <f>(Z990*'"Вес" ПИР'!$B$28+AB990*'"Вес" ПИР'!$B$29+AD990*'"Вес" ПИР'!$B$30+AF990*'"Вес" ПИР'!$B$31)/100</f>
        <v>0</v>
      </c>
      <c r="AH990" s="39" t="s">
        <v>571</v>
      </c>
      <c r="AI990" s="39"/>
      <c r="AJ990" s="39" t="s">
        <v>575</v>
      </c>
      <c r="AK990" s="39"/>
      <c r="AL990" s="39"/>
      <c r="AM990" s="39"/>
      <c r="AN990" s="39"/>
      <c r="AO990" s="39"/>
      <c r="AP990" s="39" t="s">
        <v>575</v>
      </c>
      <c r="AQ990" s="39"/>
      <c r="AR990" s="39"/>
      <c r="AS990" s="39"/>
      <c r="AT990" s="39" t="s">
        <v>575</v>
      </c>
      <c r="AU990" s="39"/>
      <c r="AV990" s="39"/>
      <c r="AW990" s="39"/>
      <c r="AX990" s="39"/>
      <c r="AY990" s="39"/>
      <c r="AZ990" s="39"/>
      <c r="BA990" s="39"/>
      <c r="BB990" s="72">
        <f>(AI990*'"Вес" ПИР'!$B$36+AK990*'"Вес" ПИР'!$B$37+AM990*'"Вес" ПИР'!$B$38+AO990*'"Вес" ПИР'!$B$39+AQ990*'"Вес" ПИР'!$B$40+AS990*'"Вес" ПИР'!$B$41+AU990*'"Вес" ПИР'!$B$42+AW990*'"Вес" ПИР'!$B$43+AY990*'"Вес" ПИР'!$B$44+BA990*'"Вес" ПИР'!$B$45)/100</f>
        <v>0</v>
      </c>
      <c r="BC990" s="39" t="s">
        <v>576</v>
      </c>
      <c r="BD990" s="39"/>
      <c r="BE990" s="39" t="s">
        <v>576</v>
      </c>
      <c r="BF990" s="57"/>
      <c r="BG990" s="72">
        <f>(BD990*'"Вес" ПИР'!$B$50+BF990*'"Вес" ПИР'!$B$51)/100</f>
        <v>0</v>
      </c>
      <c r="BH990" s="39"/>
      <c r="BI990" s="72">
        <v>0</v>
      </c>
      <c r="BJ990" s="39"/>
      <c r="BK990" s="54" t="s">
        <v>901</v>
      </c>
      <c r="BL990" s="38">
        <f>(S990*'"Вес" ПИР'!$B$3+X990*'"Вес" ПИР'!$B$4+AG990*'"Вес" ПИР'!$B$5+BB990*'"Вес" ПИР'!$B$6+BG990*'"Вес" ПИР'!$B$7+BI990*'"Вес" ПИР'!$B$8)/100</f>
        <v>0</v>
      </c>
    </row>
    <row r="991" spans="1:64" ht="28">
      <c r="A991" s="39"/>
      <c r="B991" s="54">
        <v>2026</v>
      </c>
      <c r="C991" s="39" t="s">
        <v>565</v>
      </c>
      <c r="D991" s="39">
        <v>103833100</v>
      </c>
      <c r="E991" s="39" t="s">
        <v>1644</v>
      </c>
      <c r="F991" s="39" t="s">
        <v>1685</v>
      </c>
      <c r="G991" s="39" t="s">
        <v>1686</v>
      </c>
      <c r="H991" s="39" t="s">
        <v>1701</v>
      </c>
      <c r="I991" s="39" t="s">
        <v>418</v>
      </c>
      <c r="J991" s="39"/>
      <c r="K991" s="39" t="s">
        <v>571</v>
      </c>
      <c r="L991" s="39"/>
      <c r="M991" s="39" t="s">
        <v>570</v>
      </c>
      <c r="N991" s="39"/>
      <c r="O991" s="39" t="s">
        <v>570</v>
      </c>
      <c r="P991" s="39"/>
      <c r="Q991" s="39" t="s">
        <v>571</v>
      </c>
      <c r="R991" s="39"/>
      <c r="S991" s="38">
        <f>(J991*'"Вес" ПИР'!$B$13+L991*'"Вес" ПИР'!$B$14+N991*'"Вес" ПИР'!$B$15+P991*'"Вес" ПИР'!$B$16+R991*'"Вес" ПИР'!$B$17)/100</f>
        <v>0</v>
      </c>
      <c r="T991" s="39" t="s">
        <v>584</v>
      </c>
      <c r="U991" s="39"/>
      <c r="V991" s="39" t="s">
        <v>900</v>
      </c>
      <c r="W991" s="39"/>
      <c r="X991" s="72">
        <f>(U991*'"Вес" ПИР'!$B$22+W991*'"Вес" ПИР'!$B$23)/100</f>
        <v>0</v>
      </c>
      <c r="Y991" s="39"/>
      <c r="Z991" s="39"/>
      <c r="AA991" s="39"/>
      <c r="AB991" s="39"/>
      <c r="AC991" s="39"/>
      <c r="AD991" s="39"/>
      <c r="AE991" s="39"/>
      <c r="AF991" s="39"/>
      <c r="AG991" s="38">
        <f>(Z991*'"Вес" ПИР'!$B$28+AB991*'"Вес" ПИР'!$B$29+AD991*'"Вес" ПИР'!$B$30+AF991*'"Вес" ПИР'!$B$31)/100</f>
        <v>0</v>
      </c>
      <c r="AH991" s="39" t="s">
        <v>571</v>
      </c>
      <c r="AI991" s="39"/>
      <c r="AJ991" s="39" t="s">
        <v>575</v>
      </c>
      <c r="AK991" s="39"/>
      <c r="AL991" s="39"/>
      <c r="AM991" s="39"/>
      <c r="AN991" s="39"/>
      <c r="AO991" s="39"/>
      <c r="AP991" s="39" t="s">
        <v>575</v>
      </c>
      <c r="AQ991" s="39"/>
      <c r="AR991" s="39"/>
      <c r="AS991" s="39"/>
      <c r="AT991" s="39" t="s">
        <v>575</v>
      </c>
      <c r="AU991" s="39"/>
      <c r="AV991" s="39"/>
      <c r="AW991" s="39"/>
      <c r="AX991" s="39"/>
      <c r="AY991" s="39"/>
      <c r="AZ991" s="39"/>
      <c r="BA991" s="39"/>
      <c r="BB991" s="72">
        <f>(AI991*'"Вес" ПИР'!$B$36+AK991*'"Вес" ПИР'!$B$37+AM991*'"Вес" ПИР'!$B$38+AO991*'"Вес" ПИР'!$B$39+AQ991*'"Вес" ПИР'!$B$40+AS991*'"Вес" ПИР'!$B$41+AU991*'"Вес" ПИР'!$B$42+AW991*'"Вес" ПИР'!$B$43+AY991*'"Вес" ПИР'!$B$44+BA991*'"Вес" ПИР'!$B$45)/100</f>
        <v>0</v>
      </c>
      <c r="BC991" s="39" t="s">
        <v>576</v>
      </c>
      <c r="BD991" s="39"/>
      <c r="BE991" s="39" t="s">
        <v>576</v>
      </c>
      <c r="BF991" s="57"/>
      <c r="BG991" s="72">
        <f>(BD991*'"Вес" ПИР'!$B$50+BF991*'"Вес" ПИР'!$B$51)/100</f>
        <v>0</v>
      </c>
      <c r="BH991" s="39"/>
      <c r="BI991" s="72">
        <v>0</v>
      </c>
      <c r="BJ991" s="39"/>
      <c r="BK991" s="54" t="s">
        <v>901</v>
      </c>
      <c r="BL991" s="38">
        <f>(S991*'"Вес" ПИР'!$B$3+X991*'"Вес" ПИР'!$B$4+AG991*'"Вес" ПИР'!$B$5+BB991*'"Вес" ПИР'!$B$6+BG991*'"Вес" ПИР'!$B$7+BI991*'"Вес" ПИР'!$B$8)/100</f>
        <v>0</v>
      </c>
    </row>
    <row r="992" spans="1:64" ht="28">
      <c r="A992" s="39"/>
      <c r="B992" s="54">
        <v>2026</v>
      </c>
      <c r="C992" s="39" t="s">
        <v>565</v>
      </c>
      <c r="D992" s="39">
        <v>103833300</v>
      </c>
      <c r="E992" s="39" t="s">
        <v>1644</v>
      </c>
      <c r="F992" s="39" t="s">
        <v>1685</v>
      </c>
      <c r="G992" s="39" t="s">
        <v>1686</v>
      </c>
      <c r="H992" s="39" t="s">
        <v>1702</v>
      </c>
      <c r="I992" s="39" t="s">
        <v>418</v>
      </c>
      <c r="J992" s="39"/>
      <c r="K992" s="39" t="s">
        <v>571</v>
      </c>
      <c r="L992" s="39"/>
      <c r="M992" s="39" t="s">
        <v>570</v>
      </c>
      <c r="N992" s="39"/>
      <c r="O992" s="39" t="s">
        <v>570</v>
      </c>
      <c r="P992" s="39"/>
      <c r="Q992" s="39" t="s">
        <v>571</v>
      </c>
      <c r="R992" s="39"/>
      <c r="S992" s="38">
        <f>(J992*'"Вес" ПИР'!$B$13+L992*'"Вес" ПИР'!$B$14+N992*'"Вес" ПИР'!$B$15+P992*'"Вес" ПИР'!$B$16+R992*'"Вес" ПИР'!$B$17)/100</f>
        <v>0</v>
      </c>
      <c r="T992" s="39" t="s">
        <v>584</v>
      </c>
      <c r="U992" s="39"/>
      <c r="V992" s="39" t="s">
        <v>900</v>
      </c>
      <c r="W992" s="39"/>
      <c r="X992" s="72">
        <f>(U992*'"Вес" ПИР'!$B$22+W992*'"Вес" ПИР'!$B$23)/100</f>
        <v>0</v>
      </c>
      <c r="Y992" s="39"/>
      <c r="Z992" s="39"/>
      <c r="AA992" s="39"/>
      <c r="AB992" s="39"/>
      <c r="AC992" s="39"/>
      <c r="AD992" s="39"/>
      <c r="AE992" s="39"/>
      <c r="AF992" s="39"/>
      <c r="AG992" s="38">
        <f>(Z992*'"Вес" ПИР'!$B$28+AB992*'"Вес" ПИР'!$B$29+AD992*'"Вес" ПИР'!$B$30+AF992*'"Вес" ПИР'!$B$31)/100</f>
        <v>0</v>
      </c>
      <c r="AH992" s="39" t="s">
        <v>571</v>
      </c>
      <c r="AI992" s="39"/>
      <c r="AJ992" s="39" t="s">
        <v>575</v>
      </c>
      <c r="AK992" s="39"/>
      <c r="AL992" s="39"/>
      <c r="AM992" s="39"/>
      <c r="AN992" s="39"/>
      <c r="AO992" s="39"/>
      <c r="AP992" s="39" t="s">
        <v>575</v>
      </c>
      <c r="AQ992" s="39"/>
      <c r="AR992" s="39"/>
      <c r="AS992" s="39"/>
      <c r="AT992" s="39" t="s">
        <v>575</v>
      </c>
      <c r="AU992" s="39"/>
      <c r="AV992" s="39"/>
      <c r="AW992" s="39"/>
      <c r="AX992" s="39"/>
      <c r="AY992" s="39"/>
      <c r="AZ992" s="39"/>
      <c r="BA992" s="39"/>
      <c r="BB992" s="72">
        <f>(AI992*'"Вес" ПИР'!$B$36+AK992*'"Вес" ПИР'!$B$37+AM992*'"Вес" ПИР'!$B$38+AO992*'"Вес" ПИР'!$B$39+AQ992*'"Вес" ПИР'!$B$40+AS992*'"Вес" ПИР'!$B$41+AU992*'"Вес" ПИР'!$B$42+AW992*'"Вес" ПИР'!$B$43+AY992*'"Вес" ПИР'!$B$44+BA992*'"Вес" ПИР'!$B$45)/100</f>
        <v>0</v>
      </c>
      <c r="BC992" s="39" t="s">
        <v>576</v>
      </c>
      <c r="BD992" s="39"/>
      <c r="BE992" s="39" t="s">
        <v>576</v>
      </c>
      <c r="BF992" s="57"/>
      <c r="BG992" s="72">
        <f>(BD992*'"Вес" ПИР'!$B$50+BF992*'"Вес" ПИР'!$B$51)/100</f>
        <v>0</v>
      </c>
      <c r="BH992" s="39"/>
      <c r="BI992" s="72">
        <v>0</v>
      </c>
      <c r="BJ992" s="39"/>
      <c r="BK992" s="54" t="s">
        <v>901</v>
      </c>
      <c r="BL992" s="38">
        <f>(S992*'"Вес" ПИР'!$B$3+X992*'"Вес" ПИР'!$B$4+AG992*'"Вес" ПИР'!$B$5+BB992*'"Вес" ПИР'!$B$6+BG992*'"Вес" ПИР'!$B$7+BI992*'"Вес" ПИР'!$B$8)/100</f>
        <v>0</v>
      </c>
    </row>
    <row r="993" spans="1:64" ht="28">
      <c r="A993" s="39"/>
      <c r="B993" s="54">
        <v>2026</v>
      </c>
      <c r="C993" s="39" t="s">
        <v>565</v>
      </c>
      <c r="D993" s="39">
        <v>103849200</v>
      </c>
      <c r="E993" s="39" t="s">
        <v>1644</v>
      </c>
      <c r="F993" s="39" t="s">
        <v>1685</v>
      </c>
      <c r="G993" s="39" t="s">
        <v>1703</v>
      </c>
      <c r="H993" s="39" t="s">
        <v>1704</v>
      </c>
      <c r="I993" s="39" t="s">
        <v>418</v>
      </c>
      <c r="J993" s="39"/>
      <c r="K993" s="39" t="s">
        <v>571</v>
      </c>
      <c r="L993" s="39"/>
      <c r="M993" s="39" t="s">
        <v>570</v>
      </c>
      <c r="N993" s="39"/>
      <c r="O993" s="39" t="s">
        <v>570</v>
      </c>
      <c r="P993" s="39"/>
      <c r="Q993" s="39" t="s">
        <v>571</v>
      </c>
      <c r="R993" s="39"/>
      <c r="S993" s="38">
        <f>(J993*'"Вес" ПИР'!$B$13+L993*'"Вес" ПИР'!$B$14+N993*'"Вес" ПИР'!$B$15+P993*'"Вес" ПИР'!$B$16+R993*'"Вес" ПИР'!$B$17)/100</f>
        <v>0</v>
      </c>
      <c r="T993" s="39" t="s">
        <v>584</v>
      </c>
      <c r="U993" s="39"/>
      <c r="V993" s="39" t="s">
        <v>900</v>
      </c>
      <c r="W993" s="39"/>
      <c r="X993" s="72">
        <f>(U993*'"Вес" ПИР'!$B$22+W993*'"Вес" ПИР'!$B$23)/100</f>
        <v>0</v>
      </c>
      <c r="Y993" s="39"/>
      <c r="Z993" s="39"/>
      <c r="AA993" s="39"/>
      <c r="AB993" s="39"/>
      <c r="AC993" s="39"/>
      <c r="AD993" s="39"/>
      <c r="AE993" s="39"/>
      <c r="AF993" s="39"/>
      <c r="AG993" s="38">
        <f>(Z993*'"Вес" ПИР'!$B$28+AB993*'"Вес" ПИР'!$B$29+AD993*'"Вес" ПИР'!$B$30+AF993*'"Вес" ПИР'!$B$31)/100</f>
        <v>0</v>
      </c>
      <c r="AH993" s="39" t="s">
        <v>571</v>
      </c>
      <c r="AI993" s="39"/>
      <c r="AJ993" s="39" t="s">
        <v>575</v>
      </c>
      <c r="AK993" s="39"/>
      <c r="AL993" s="39"/>
      <c r="AM993" s="39"/>
      <c r="AN993" s="39"/>
      <c r="AO993" s="39"/>
      <c r="AP993" s="39" t="s">
        <v>575</v>
      </c>
      <c r="AQ993" s="39"/>
      <c r="AR993" s="39"/>
      <c r="AS993" s="39"/>
      <c r="AT993" s="39" t="s">
        <v>575</v>
      </c>
      <c r="AU993" s="39"/>
      <c r="AV993" s="39"/>
      <c r="AW993" s="39"/>
      <c r="AX993" s="39"/>
      <c r="AY993" s="39"/>
      <c r="AZ993" s="39"/>
      <c r="BA993" s="39"/>
      <c r="BB993" s="72">
        <f>(AI993*'"Вес" ПИР'!$B$36+AK993*'"Вес" ПИР'!$B$37+AM993*'"Вес" ПИР'!$B$38+AO993*'"Вес" ПИР'!$B$39+AQ993*'"Вес" ПИР'!$B$40+AS993*'"Вес" ПИР'!$B$41+AU993*'"Вес" ПИР'!$B$42+AW993*'"Вес" ПИР'!$B$43+AY993*'"Вес" ПИР'!$B$44+BA993*'"Вес" ПИР'!$B$45)/100</f>
        <v>0</v>
      </c>
      <c r="BC993" s="39" t="s">
        <v>576</v>
      </c>
      <c r="BD993" s="39"/>
      <c r="BE993" s="39" t="s">
        <v>576</v>
      </c>
      <c r="BF993" s="57"/>
      <c r="BG993" s="72">
        <f>(BD993*'"Вес" ПИР'!$B$50+BF993*'"Вес" ПИР'!$B$51)/100</f>
        <v>0</v>
      </c>
      <c r="BH993" s="39"/>
      <c r="BI993" s="72">
        <v>0</v>
      </c>
      <c r="BJ993" s="39"/>
      <c r="BK993" s="54" t="s">
        <v>901</v>
      </c>
      <c r="BL993" s="38">
        <f>(S993*'"Вес" ПИР'!$B$3+X993*'"Вес" ПИР'!$B$4+AG993*'"Вес" ПИР'!$B$5+BB993*'"Вес" ПИР'!$B$6+BG993*'"Вес" ПИР'!$B$7+BI993*'"Вес" ПИР'!$B$8)/100</f>
        <v>0</v>
      </c>
    </row>
    <row r="994" spans="1:64" ht="28">
      <c r="A994" s="39"/>
      <c r="B994" s="54">
        <v>2026</v>
      </c>
      <c r="C994" s="39" t="s">
        <v>565</v>
      </c>
      <c r="D994" s="39">
        <v>104063100</v>
      </c>
      <c r="E994" s="39" t="s">
        <v>1644</v>
      </c>
      <c r="F994" s="39" t="s">
        <v>1705</v>
      </c>
      <c r="G994" s="39" t="s">
        <v>1706</v>
      </c>
      <c r="H994" s="39" t="s">
        <v>1707</v>
      </c>
      <c r="I994" s="39" t="s">
        <v>418</v>
      </c>
      <c r="J994" s="39"/>
      <c r="K994" s="39" t="s">
        <v>571</v>
      </c>
      <c r="L994" s="39"/>
      <c r="M994" s="39" t="s">
        <v>570</v>
      </c>
      <c r="N994" s="39"/>
      <c r="O994" s="39" t="s">
        <v>570</v>
      </c>
      <c r="P994" s="39"/>
      <c r="Q994" s="39" t="s">
        <v>571</v>
      </c>
      <c r="R994" s="39"/>
      <c r="S994" s="38">
        <f>(J994*'"Вес" ПИР'!$B$13+L994*'"Вес" ПИР'!$B$14+N994*'"Вес" ПИР'!$B$15+P994*'"Вес" ПИР'!$B$16+R994*'"Вес" ПИР'!$B$17)/100</f>
        <v>0</v>
      </c>
      <c r="T994" s="39" t="s">
        <v>421</v>
      </c>
      <c r="U994" s="39"/>
      <c r="V994" s="39" t="s">
        <v>681</v>
      </c>
      <c r="W994" s="39"/>
      <c r="X994" s="72">
        <f>(U994*'"Вес" ПИР'!$B$22+W994*'"Вес" ПИР'!$B$23)/100</f>
        <v>0</v>
      </c>
      <c r="Y994" s="39"/>
      <c r="Z994" s="39"/>
      <c r="AA994" s="39"/>
      <c r="AB994" s="39"/>
      <c r="AC994" s="39"/>
      <c r="AD994" s="39"/>
      <c r="AE994" s="39"/>
      <c r="AF994" s="39"/>
      <c r="AG994" s="38">
        <f>(Z994*'"Вес" ПИР'!$B$28+AB994*'"Вес" ПИР'!$B$29+AD994*'"Вес" ПИР'!$B$30+AF994*'"Вес" ПИР'!$B$31)/100</f>
        <v>0</v>
      </c>
      <c r="AH994" s="39" t="s">
        <v>571</v>
      </c>
      <c r="AI994" s="39"/>
      <c r="AJ994" s="39" t="s">
        <v>575</v>
      </c>
      <c r="AK994" s="39"/>
      <c r="AL994" s="39"/>
      <c r="AM994" s="39"/>
      <c r="AN994" s="39"/>
      <c r="AO994" s="39"/>
      <c r="AP994" s="39" t="s">
        <v>575</v>
      </c>
      <c r="AQ994" s="39"/>
      <c r="AR994" s="39"/>
      <c r="AS994" s="39"/>
      <c r="AT994" s="39" t="s">
        <v>575</v>
      </c>
      <c r="AU994" s="39"/>
      <c r="AV994" s="39"/>
      <c r="AW994" s="39"/>
      <c r="AX994" s="39"/>
      <c r="AY994" s="39"/>
      <c r="AZ994" s="39"/>
      <c r="BA994" s="39"/>
      <c r="BB994" s="72">
        <f>(AI994*'"Вес" ПИР'!$B$36+AK994*'"Вес" ПИР'!$B$37+AM994*'"Вес" ПИР'!$B$38+AO994*'"Вес" ПИР'!$B$39+AQ994*'"Вес" ПИР'!$B$40+AS994*'"Вес" ПИР'!$B$41+AU994*'"Вес" ПИР'!$B$42+AW994*'"Вес" ПИР'!$B$43+AY994*'"Вес" ПИР'!$B$44+BA994*'"Вес" ПИР'!$B$45)/100</f>
        <v>0</v>
      </c>
      <c r="BC994" s="39" t="s">
        <v>576</v>
      </c>
      <c r="BD994" s="39"/>
      <c r="BE994" s="39" t="s">
        <v>576</v>
      </c>
      <c r="BF994" s="57"/>
      <c r="BG994" s="72">
        <f>(BD994*'"Вес" ПИР'!$B$50+BF994*'"Вес" ПИР'!$B$51)/100</f>
        <v>0</v>
      </c>
      <c r="BH994" s="39"/>
      <c r="BI994" s="72">
        <v>0</v>
      </c>
      <c r="BJ994" s="39"/>
      <c r="BK994" s="54" t="s">
        <v>901</v>
      </c>
      <c r="BL994" s="38">
        <f>(S994*'"Вес" ПИР'!$B$3+X994*'"Вес" ПИР'!$B$4+AG994*'"Вес" ПИР'!$B$5+BB994*'"Вес" ПИР'!$B$6+BG994*'"Вес" ПИР'!$B$7+BI994*'"Вес" ПИР'!$B$8)/100</f>
        <v>0</v>
      </c>
    </row>
    <row r="995" spans="1:64" ht="28">
      <c r="A995" s="39"/>
      <c r="B995" s="54">
        <v>2026</v>
      </c>
      <c r="C995" s="39" t="s">
        <v>565</v>
      </c>
      <c r="D995" s="39">
        <v>104030600</v>
      </c>
      <c r="E995" s="39" t="s">
        <v>1644</v>
      </c>
      <c r="F995" s="39" t="s">
        <v>1705</v>
      </c>
      <c r="G995" s="39" t="s">
        <v>1708</v>
      </c>
      <c r="H995" s="39" t="s">
        <v>1135</v>
      </c>
      <c r="I995" s="39" t="s">
        <v>418</v>
      </c>
      <c r="J995" s="39"/>
      <c r="K995" s="39" t="s">
        <v>571</v>
      </c>
      <c r="L995" s="39"/>
      <c r="M995" s="39" t="s">
        <v>570</v>
      </c>
      <c r="N995" s="39"/>
      <c r="O995" s="39" t="s">
        <v>570</v>
      </c>
      <c r="P995" s="39"/>
      <c r="Q995" s="39" t="s">
        <v>571</v>
      </c>
      <c r="R995" s="39"/>
      <c r="S995" s="38">
        <f>(J995*'"Вес" ПИР'!$B$13+L995*'"Вес" ПИР'!$B$14+N995*'"Вес" ПИР'!$B$15+P995*'"Вес" ПИР'!$B$16+R995*'"Вес" ПИР'!$B$17)/100</f>
        <v>0</v>
      </c>
      <c r="T995" s="39" t="s">
        <v>421</v>
      </c>
      <c r="U995" s="39"/>
      <c r="V995" s="39" t="s">
        <v>681</v>
      </c>
      <c r="W995" s="39"/>
      <c r="X995" s="72">
        <f>(U995*'"Вес" ПИР'!$B$22+W995*'"Вес" ПИР'!$B$23)/100</f>
        <v>0</v>
      </c>
      <c r="Y995" s="39"/>
      <c r="Z995" s="39"/>
      <c r="AA995" s="39"/>
      <c r="AB995" s="39"/>
      <c r="AC995" s="39"/>
      <c r="AD995" s="39"/>
      <c r="AE995" s="39"/>
      <c r="AF995" s="39"/>
      <c r="AG995" s="38">
        <f>(Z995*'"Вес" ПИР'!$B$28+AB995*'"Вес" ПИР'!$B$29+AD995*'"Вес" ПИР'!$B$30+AF995*'"Вес" ПИР'!$B$31)/100</f>
        <v>0</v>
      </c>
      <c r="AH995" s="39" t="s">
        <v>571</v>
      </c>
      <c r="AI995" s="39"/>
      <c r="AJ995" s="39" t="s">
        <v>575</v>
      </c>
      <c r="AK995" s="39"/>
      <c r="AL995" s="39"/>
      <c r="AM995" s="39"/>
      <c r="AN995" s="39"/>
      <c r="AO995" s="39"/>
      <c r="AP995" s="39" t="s">
        <v>575</v>
      </c>
      <c r="AQ995" s="39"/>
      <c r="AR995" s="39"/>
      <c r="AS995" s="39"/>
      <c r="AT995" s="39" t="s">
        <v>575</v>
      </c>
      <c r="AU995" s="39"/>
      <c r="AV995" s="39"/>
      <c r="AW995" s="39"/>
      <c r="AX995" s="39"/>
      <c r="AY995" s="39"/>
      <c r="AZ995" s="39"/>
      <c r="BA995" s="39"/>
      <c r="BB995" s="72">
        <f>(AI995*'"Вес" ПИР'!$B$36+AK995*'"Вес" ПИР'!$B$37+AM995*'"Вес" ПИР'!$B$38+AO995*'"Вес" ПИР'!$B$39+AQ995*'"Вес" ПИР'!$B$40+AS995*'"Вес" ПИР'!$B$41+AU995*'"Вес" ПИР'!$B$42+AW995*'"Вес" ПИР'!$B$43+AY995*'"Вес" ПИР'!$B$44+BA995*'"Вес" ПИР'!$B$45)/100</f>
        <v>0</v>
      </c>
      <c r="BC995" s="39" t="s">
        <v>576</v>
      </c>
      <c r="BD995" s="39"/>
      <c r="BE995" s="39" t="s">
        <v>576</v>
      </c>
      <c r="BF995" s="57"/>
      <c r="BG995" s="72">
        <f>(BD995*'"Вес" ПИР'!$B$50+BF995*'"Вес" ПИР'!$B$51)/100</f>
        <v>0</v>
      </c>
      <c r="BH995" s="39"/>
      <c r="BI995" s="72">
        <v>0</v>
      </c>
      <c r="BJ995" s="39"/>
      <c r="BK995" s="54" t="s">
        <v>901</v>
      </c>
      <c r="BL995" s="38">
        <f>(S995*'"Вес" ПИР'!$B$3+X995*'"Вес" ПИР'!$B$4+AG995*'"Вес" ПИР'!$B$5+BB995*'"Вес" ПИР'!$B$6+BG995*'"Вес" ПИР'!$B$7+BI995*'"Вес" ПИР'!$B$8)/100</f>
        <v>0</v>
      </c>
    </row>
    <row r="996" spans="1:64" ht="28">
      <c r="A996" s="39"/>
      <c r="B996" s="54">
        <v>2026</v>
      </c>
      <c r="C996" s="39" t="s">
        <v>565</v>
      </c>
      <c r="D996" s="39">
        <v>104047100</v>
      </c>
      <c r="E996" s="39" t="s">
        <v>1644</v>
      </c>
      <c r="F996" s="39" t="s">
        <v>1705</v>
      </c>
      <c r="G996" s="39" t="s">
        <v>1709</v>
      </c>
      <c r="H996" s="39" t="s">
        <v>1710</v>
      </c>
      <c r="I996" s="39" t="s">
        <v>418</v>
      </c>
      <c r="J996" s="39"/>
      <c r="K996" s="39" t="s">
        <v>571</v>
      </c>
      <c r="L996" s="39"/>
      <c r="M996" s="39" t="s">
        <v>570</v>
      </c>
      <c r="N996" s="39"/>
      <c r="O996" s="39" t="s">
        <v>570</v>
      </c>
      <c r="P996" s="39"/>
      <c r="Q996" s="39" t="s">
        <v>571</v>
      </c>
      <c r="R996" s="39"/>
      <c r="S996" s="38">
        <f>(J996*'"Вес" ПИР'!$B$13+L996*'"Вес" ПИР'!$B$14+N996*'"Вес" ПИР'!$B$15+P996*'"Вес" ПИР'!$B$16+R996*'"Вес" ПИР'!$B$17)/100</f>
        <v>0</v>
      </c>
      <c r="T996" s="39" t="s">
        <v>421</v>
      </c>
      <c r="U996" s="39"/>
      <c r="V996" s="39" t="s">
        <v>681</v>
      </c>
      <c r="W996" s="39"/>
      <c r="X996" s="72">
        <f>(U996*'"Вес" ПИР'!$B$22+W996*'"Вес" ПИР'!$B$23)/100</f>
        <v>0</v>
      </c>
      <c r="Y996" s="39"/>
      <c r="Z996" s="39"/>
      <c r="AA996" s="39"/>
      <c r="AB996" s="39"/>
      <c r="AC996" s="39"/>
      <c r="AD996" s="39"/>
      <c r="AE996" s="39"/>
      <c r="AF996" s="39"/>
      <c r="AG996" s="38">
        <f>(Z996*'"Вес" ПИР'!$B$28+AB996*'"Вес" ПИР'!$B$29+AD996*'"Вес" ПИР'!$B$30+AF996*'"Вес" ПИР'!$B$31)/100</f>
        <v>0</v>
      </c>
      <c r="AH996" s="39" t="s">
        <v>571</v>
      </c>
      <c r="AI996" s="39"/>
      <c r="AJ996" s="39" t="s">
        <v>575</v>
      </c>
      <c r="AK996" s="39"/>
      <c r="AL996" s="39"/>
      <c r="AM996" s="39"/>
      <c r="AN996" s="39"/>
      <c r="AO996" s="39"/>
      <c r="AP996" s="39" t="s">
        <v>575</v>
      </c>
      <c r="AQ996" s="39"/>
      <c r="AR996" s="39"/>
      <c r="AS996" s="39"/>
      <c r="AT996" s="39" t="s">
        <v>575</v>
      </c>
      <c r="AU996" s="39"/>
      <c r="AV996" s="39"/>
      <c r="AW996" s="39"/>
      <c r="AX996" s="39"/>
      <c r="AY996" s="39"/>
      <c r="AZ996" s="39"/>
      <c r="BA996" s="39"/>
      <c r="BB996" s="72">
        <f>(AI996*'"Вес" ПИР'!$B$36+AK996*'"Вес" ПИР'!$B$37+AM996*'"Вес" ПИР'!$B$38+AO996*'"Вес" ПИР'!$B$39+AQ996*'"Вес" ПИР'!$B$40+AS996*'"Вес" ПИР'!$B$41+AU996*'"Вес" ПИР'!$B$42+AW996*'"Вес" ПИР'!$B$43+AY996*'"Вес" ПИР'!$B$44+BA996*'"Вес" ПИР'!$B$45)/100</f>
        <v>0</v>
      </c>
      <c r="BC996" s="39" t="s">
        <v>576</v>
      </c>
      <c r="BD996" s="39"/>
      <c r="BE996" s="39" t="s">
        <v>576</v>
      </c>
      <c r="BF996" s="57"/>
      <c r="BG996" s="72">
        <f>(BD996*'"Вес" ПИР'!$B$50+BF996*'"Вес" ПИР'!$B$51)/100</f>
        <v>0</v>
      </c>
      <c r="BH996" s="39"/>
      <c r="BI996" s="72">
        <v>0</v>
      </c>
      <c r="BJ996" s="39"/>
      <c r="BK996" s="54" t="s">
        <v>901</v>
      </c>
      <c r="BL996" s="38">
        <f>(S996*'"Вес" ПИР'!$B$3+X996*'"Вес" ПИР'!$B$4+AG996*'"Вес" ПИР'!$B$5+BB996*'"Вес" ПИР'!$B$6+BG996*'"Вес" ПИР'!$B$7+BI996*'"Вес" ПИР'!$B$8)/100</f>
        <v>0</v>
      </c>
    </row>
    <row r="997" spans="1:64" ht="28">
      <c r="A997" s="39"/>
      <c r="B997" s="54">
        <v>2026</v>
      </c>
      <c r="C997" s="39" t="s">
        <v>565</v>
      </c>
      <c r="D997" s="39">
        <v>104061400</v>
      </c>
      <c r="E997" s="39" t="s">
        <v>1644</v>
      </c>
      <c r="F997" s="39" t="s">
        <v>1705</v>
      </c>
      <c r="G997" s="39" t="s">
        <v>1711</v>
      </c>
      <c r="H997" s="39" t="s">
        <v>1712</v>
      </c>
      <c r="I997" s="39" t="s">
        <v>418</v>
      </c>
      <c r="J997" s="39"/>
      <c r="K997" s="39" t="s">
        <v>571</v>
      </c>
      <c r="L997" s="39"/>
      <c r="M997" s="39" t="s">
        <v>570</v>
      </c>
      <c r="N997" s="39"/>
      <c r="O997" s="39" t="s">
        <v>570</v>
      </c>
      <c r="P997" s="39"/>
      <c r="Q997" s="39" t="s">
        <v>571</v>
      </c>
      <c r="R997" s="39"/>
      <c r="S997" s="38">
        <f>(J997*'"Вес" ПИР'!$B$13+L997*'"Вес" ПИР'!$B$14+N997*'"Вес" ПИР'!$B$15+P997*'"Вес" ПИР'!$B$16+R997*'"Вес" ПИР'!$B$17)/100</f>
        <v>0</v>
      </c>
      <c r="T997" s="39" t="s">
        <v>421</v>
      </c>
      <c r="U997" s="39"/>
      <c r="V997" s="39" t="s">
        <v>681</v>
      </c>
      <c r="W997" s="39"/>
      <c r="X997" s="72">
        <f>(U997*'"Вес" ПИР'!$B$22+W997*'"Вес" ПИР'!$B$23)/100</f>
        <v>0</v>
      </c>
      <c r="Y997" s="39"/>
      <c r="Z997" s="39"/>
      <c r="AA997" s="39"/>
      <c r="AB997" s="39"/>
      <c r="AC997" s="39"/>
      <c r="AD997" s="39"/>
      <c r="AE997" s="39"/>
      <c r="AF997" s="39"/>
      <c r="AG997" s="38">
        <f>(Z997*'"Вес" ПИР'!$B$28+AB997*'"Вес" ПИР'!$B$29+AD997*'"Вес" ПИР'!$B$30+AF997*'"Вес" ПИР'!$B$31)/100</f>
        <v>0</v>
      </c>
      <c r="AH997" s="39" t="s">
        <v>571</v>
      </c>
      <c r="AI997" s="39"/>
      <c r="AJ997" s="39" t="s">
        <v>575</v>
      </c>
      <c r="AK997" s="39"/>
      <c r="AL997" s="39"/>
      <c r="AM997" s="39"/>
      <c r="AN997" s="39"/>
      <c r="AO997" s="39"/>
      <c r="AP997" s="39" t="s">
        <v>575</v>
      </c>
      <c r="AQ997" s="39"/>
      <c r="AR997" s="39"/>
      <c r="AS997" s="39"/>
      <c r="AT997" s="39" t="s">
        <v>575</v>
      </c>
      <c r="AU997" s="39"/>
      <c r="AV997" s="39"/>
      <c r="AW997" s="39"/>
      <c r="AX997" s="39"/>
      <c r="AY997" s="39"/>
      <c r="AZ997" s="39"/>
      <c r="BA997" s="39"/>
      <c r="BB997" s="72">
        <f>(AI997*'"Вес" ПИР'!$B$36+AK997*'"Вес" ПИР'!$B$37+AM997*'"Вес" ПИР'!$B$38+AO997*'"Вес" ПИР'!$B$39+AQ997*'"Вес" ПИР'!$B$40+AS997*'"Вес" ПИР'!$B$41+AU997*'"Вес" ПИР'!$B$42+AW997*'"Вес" ПИР'!$B$43+AY997*'"Вес" ПИР'!$B$44+BA997*'"Вес" ПИР'!$B$45)/100</f>
        <v>0</v>
      </c>
      <c r="BC997" s="39" t="s">
        <v>576</v>
      </c>
      <c r="BD997" s="39"/>
      <c r="BE997" s="39" t="s">
        <v>576</v>
      </c>
      <c r="BF997" s="57"/>
      <c r="BG997" s="72">
        <f>(BD997*'"Вес" ПИР'!$B$50+BF997*'"Вес" ПИР'!$B$51)/100</f>
        <v>0</v>
      </c>
      <c r="BH997" s="39"/>
      <c r="BI997" s="72">
        <v>0</v>
      </c>
      <c r="BJ997" s="39"/>
      <c r="BK997" s="54" t="s">
        <v>901</v>
      </c>
      <c r="BL997" s="38">
        <f>(S997*'"Вес" ПИР'!$B$3+X997*'"Вес" ПИР'!$B$4+AG997*'"Вес" ПИР'!$B$5+BB997*'"Вес" ПИР'!$B$6+BG997*'"Вес" ПИР'!$B$7+BI997*'"Вес" ПИР'!$B$8)/100</f>
        <v>0</v>
      </c>
    </row>
    <row r="998" spans="1:64" ht="28">
      <c r="A998" s="39"/>
      <c r="B998" s="54">
        <v>2026</v>
      </c>
      <c r="C998" s="39" t="s">
        <v>565</v>
      </c>
      <c r="D998" s="39">
        <v>104063200</v>
      </c>
      <c r="E998" s="39" t="s">
        <v>1644</v>
      </c>
      <c r="F998" s="39" t="s">
        <v>1705</v>
      </c>
      <c r="G998" s="39" t="s">
        <v>1706</v>
      </c>
      <c r="H998" s="39" t="s">
        <v>1713</v>
      </c>
      <c r="I998" s="39" t="s">
        <v>418</v>
      </c>
      <c r="J998" s="39"/>
      <c r="K998" s="39" t="s">
        <v>571</v>
      </c>
      <c r="L998" s="39"/>
      <c r="M998" s="39" t="s">
        <v>570</v>
      </c>
      <c r="N998" s="39"/>
      <c r="O998" s="39" t="s">
        <v>570</v>
      </c>
      <c r="P998" s="39"/>
      <c r="Q998" s="39" t="s">
        <v>571</v>
      </c>
      <c r="R998" s="39"/>
      <c r="S998" s="38">
        <f>(J998*'"Вес" ПИР'!$B$13+L998*'"Вес" ПИР'!$B$14+N998*'"Вес" ПИР'!$B$15+P998*'"Вес" ПИР'!$B$16+R998*'"Вес" ПИР'!$B$17)/100</f>
        <v>0</v>
      </c>
      <c r="T998" s="39" t="s">
        <v>421</v>
      </c>
      <c r="U998" s="39"/>
      <c r="V998" s="39" t="s">
        <v>681</v>
      </c>
      <c r="W998" s="39"/>
      <c r="X998" s="72">
        <f>(U998*'"Вес" ПИР'!$B$22+W998*'"Вес" ПИР'!$B$23)/100</f>
        <v>0</v>
      </c>
      <c r="Y998" s="39"/>
      <c r="Z998" s="39"/>
      <c r="AA998" s="39"/>
      <c r="AB998" s="39"/>
      <c r="AC998" s="39"/>
      <c r="AD998" s="39"/>
      <c r="AE998" s="39"/>
      <c r="AF998" s="39"/>
      <c r="AG998" s="38">
        <f>(Z998*'"Вес" ПИР'!$B$28+AB998*'"Вес" ПИР'!$B$29+AD998*'"Вес" ПИР'!$B$30+AF998*'"Вес" ПИР'!$B$31)/100</f>
        <v>0</v>
      </c>
      <c r="AH998" s="39" t="s">
        <v>571</v>
      </c>
      <c r="AI998" s="39"/>
      <c r="AJ998" s="39" t="s">
        <v>575</v>
      </c>
      <c r="AK998" s="39"/>
      <c r="AL998" s="39"/>
      <c r="AM998" s="39"/>
      <c r="AN998" s="39"/>
      <c r="AO998" s="39"/>
      <c r="AP998" s="39" t="s">
        <v>575</v>
      </c>
      <c r="AQ998" s="39"/>
      <c r="AR998" s="39"/>
      <c r="AS998" s="39"/>
      <c r="AT998" s="39" t="s">
        <v>575</v>
      </c>
      <c r="AU998" s="39"/>
      <c r="AV998" s="39"/>
      <c r="AW998" s="39"/>
      <c r="AX998" s="39"/>
      <c r="AY998" s="39"/>
      <c r="AZ998" s="39"/>
      <c r="BA998" s="39"/>
      <c r="BB998" s="72">
        <f>(AI998*'"Вес" ПИР'!$B$36+AK998*'"Вес" ПИР'!$B$37+AM998*'"Вес" ПИР'!$B$38+AO998*'"Вес" ПИР'!$B$39+AQ998*'"Вес" ПИР'!$B$40+AS998*'"Вес" ПИР'!$B$41+AU998*'"Вес" ПИР'!$B$42+AW998*'"Вес" ПИР'!$B$43+AY998*'"Вес" ПИР'!$B$44+BA998*'"Вес" ПИР'!$B$45)/100</f>
        <v>0</v>
      </c>
      <c r="BC998" s="39" t="s">
        <v>576</v>
      </c>
      <c r="BD998" s="39"/>
      <c r="BE998" s="39" t="s">
        <v>576</v>
      </c>
      <c r="BF998" s="57"/>
      <c r="BG998" s="72">
        <f>(BD998*'"Вес" ПИР'!$B$50+BF998*'"Вес" ПИР'!$B$51)/100</f>
        <v>0</v>
      </c>
      <c r="BH998" s="39"/>
      <c r="BI998" s="72">
        <v>0</v>
      </c>
      <c r="BJ998" s="39"/>
      <c r="BK998" s="54" t="s">
        <v>901</v>
      </c>
      <c r="BL998" s="38">
        <f>(S998*'"Вес" ПИР'!$B$3+X998*'"Вес" ПИР'!$B$4+AG998*'"Вес" ПИР'!$B$5+BB998*'"Вес" ПИР'!$B$6+BG998*'"Вес" ПИР'!$B$7+BI998*'"Вес" ПИР'!$B$8)/100</f>
        <v>0</v>
      </c>
    </row>
    <row r="999" spans="1:64" ht="28">
      <c r="A999" s="39"/>
      <c r="B999" s="54">
        <v>2026</v>
      </c>
      <c r="C999" s="39" t="s">
        <v>565</v>
      </c>
      <c r="D999" s="39">
        <v>104063300</v>
      </c>
      <c r="E999" s="39" t="s">
        <v>1644</v>
      </c>
      <c r="F999" s="39" t="s">
        <v>1705</v>
      </c>
      <c r="G999" s="39" t="s">
        <v>1706</v>
      </c>
      <c r="H999" s="39" t="s">
        <v>1714</v>
      </c>
      <c r="I999" s="39" t="s">
        <v>418</v>
      </c>
      <c r="J999" s="39"/>
      <c r="K999" s="39" t="s">
        <v>571</v>
      </c>
      <c r="L999" s="39"/>
      <c r="M999" s="39" t="s">
        <v>570</v>
      </c>
      <c r="N999" s="39"/>
      <c r="O999" s="39" t="s">
        <v>570</v>
      </c>
      <c r="P999" s="39"/>
      <c r="Q999" s="39" t="s">
        <v>571</v>
      </c>
      <c r="R999" s="39"/>
      <c r="S999" s="38">
        <f>(J999*'"Вес" ПИР'!$B$13+L999*'"Вес" ПИР'!$B$14+N999*'"Вес" ПИР'!$B$15+P999*'"Вес" ПИР'!$B$16+R999*'"Вес" ПИР'!$B$17)/100</f>
        <v>0</v>
      </c>
      <c r="T999" s="39" t="s">
        <v>421</v>
      </c>
      <c r="U999" s="39"/>
      <c r="V999" s="39" t="s">
        <v>681</v>
      </c>
      <c r="W999" s="39"/>
      <c r="X999" s="72">
        <f>(U999*'"Вес" ПИР'!$B$22+W999*'"Вес" ПИР'!$B$23)/100</f>
        <v>0</v>
      </c>
      <c r="Y999" s="39"/>
      <c r="Z999" s="39"/>
      <c r="AA999" s="39"/>
      <c r="AB999" s="39"/>
      <c r="AC999" s="39"/>
      <c r="AD999" s="39"/>
      <c r="AE999" s="39"/>
      <c r="AF999" s="39"/>
      <c r="AG999" s="38">
        <f>(Z999*'"Вес" ПИР'!$B$28+AB999*'"Вес" ПИР'!$B$29+AD999*'"Вес" ПИР'!$B$30+AF999*'"Вес" ПИР'!$B$31)/100</f>
        <v>0</v>
      </c>
      <c r="AH999" s="39" t="s">
        <v>571</v>
      </c>
      <c r="AI999" s="39"/>
      <c r="AJ999" s="39" t="s">
        <v>575</v>
      </c>
      <c r="AK999" s="39"/>
      <c r="AL999" s="39"/>
      <c r="AM999" s="39"/>
      <c r="AN999" s="39"/>
      <c r="AO999" s="39"/>
      <c r="AP999" s="39" t="s">
        <v>575</v>
      </c>
      <c r="AQ999" s="39"/>
      <c r="AR999" s="39"/>
      <c r="AS999" s="39"/>
      <c r="AT999" s="39" t="s">
        <v>575</v>
      </c>
      <c r="AU999" s="39"/>
      <c r="AV999" s="39"/>
      <c r="AW999" s="39"/>
      <c r="AX999" s="39"/>
      <c r="AY999" s="39"/>
      <c r="AZ999" s="39"/>
      <c r="BA999" s="39"/>
      <c r="BB999" s="72">
        <f>(AI999*'"Вес" ПИР'!$B$36+AK999*'"Вес" ПИР'!$B$37+AM999*'"Вес" ПИР'!$B$38+AO999*'"Вес" ПИР'!$B$39+AQ999*'"Вес" ПИР'!$B$40+AS999*'"Вес" ПИР'!$B$41+AU999*'"Вес" ПИР'!$B$42+AW999*'"Вес" ПИР'!$B$43+AY999*'"Вес" ПИР'!$B$44+BA999*'"Вес" ПИР'!$B$45)/100</f>
        <v>0</v>
      </c>
      <c r="BC999" s="39" t="s">
        <v>576</v>
      </c>
      <c r="BD999" s="39"/>
      <c r="BE999" s="39" t="s">
        <v>576</v>
      </c>
      <c r="BF999" s="57"/>
      <c r="BG999" s="72">
        <f>(BD999*'"Вес" ПИР'!$B$50+BF999*'"Вес" ПИР'!$B$51)/100</f>
        <v>0</v>
      </c>
      <c r="BH999" s="39"/>
      <c r="BI999" s="72">
        <v>0</v>
      </c>
      <c r="BJ999" s="39"/>
      <c r="BK999" s="54" t="s">
        <v>901</v>
      </c>
      <c r="BL999" s="38">
        <f>(S999*'"Вес" ПИР'!$B$3+X999*'"Вес" ПИР'!$B$4+AG999*'"Вес" ПИР'!$B$5+BB999*'"Вес" ПИР'!$B$6+BG999*'"Вес" ПИР'!$B$7+BI999*'"Вес" ПИР'!$B$8)/100</f>
        <v>0</v>
      </c>
    </row>
    <row r="1000" spans="1:64" ht="28">
      <c r="A1000" s="39"/>
      <c r="B1000" s="54">
        <v>2026</v>
      </c>
      <c r="C1000" s="39" t="s">
        <v>565</v>
      </c>
      <c r="D1000" s="39">
        <v>104057100</v>
      </c>
      <c r="E1000" s="39" t="s">
        <v>1644</v>
      </c>
      <c r="F1000" s="39" t="s">
        <v>1705</v>
      </c>
      <c r="G1000" s="39" t="s">
        <v>1715</v>
      </c>
      <c r="H1000" s="39" t="s">
        <v>290</v>
      </c>
      <c r="I1000" s="39" t="s">
        <v>418</v>
      </c>
      <c r="J1000" s="39"/>
      <c r="K1000" s="39" t="s">
        <v>571</v>
      </c>
      <c r="L1000" s="39"/>
      <c r="M1000" s="39" t="s">
        <v>570</v>
      </c>
      <c r="N1000" s="39"/>
      <c r="O1000" s="39" t="s">
        <v>570</v>
      </c>
      <c r="P1000" s="39"/>
      <c r="Q1000" s="39" t="s">
        <v>571</v>
      </c>
      <c r="R1000" s="39"/>
      <c r="S1000" s="38">
        <f>(J1000*'"Вес" ПИР'!$B$13+L1000*'"Вес" ПИР'!$B$14+N1000*'"Вес" ПИР'!$B$15+P1000*'"Вес" ПИР'!$B$16+R1000*'"Вес" ПИР'!$B$17)/100</f>
        <v>0</v>
      </c>
      <c r="T1000" s="39" t="s">
        <v>421</v>
      </c>
      <c r="U1000" s="39"/>
      <c r="V1000" s="39" t="s">
        <v>681</v>
      </c>
      <c r="W1000" s="39"/>
      <c r="X1000" s="72">
        <f>(U1000*'"Вес" ПИР'!$B$22+W1000*'"Вес" ПИР'!$B$23)/100</f>
        <v>0</v>
      </c>
      <c r="Y1000" s="39"/>
      <c r="Z1000" s="39"/>
      <c r="AA1000" s="39"/>
      <c r="AB1000" s="39"/>
      <c r="AC1000" s="39"/>
      <c r="AD1000" s="39"/>
      <c r="AE1000" s="39"/>
      <c r="AF1000" s="39"/>
      <c r="AG1000" s="38">
        <f>(Z1000*'"Вес" ПИР'!$B$28+AB1000*'"Вес" ПИР'!$B$29+AD1000*'"Вес" ПИР'!$B$30+AF1000*'"Вес" ПИР'!$B$31)/100</f>
        <v>0</v>
      </c>
      <c r="AH1000" s="39" t="s">
        <v>571</v>
      </c>
      <c r="AI1000" s="39"/>
      <c r="AJ1000" s="39" t="s">
        <v>575</v>
      </c>
      <c r="AK1000" s="39"/>
      <c r="AL1000" s="39"/>
      <c r="AM1000" s="39"/>
      <c r="AN1000" s="39"/>
      <c r="AO1000" s="39"/>
      <c r="AP1000" s="39" t="s">
        <v>575</v>
      </c>
      <c r="AQ1000" s="39"/>
      <c r="AR1000" s="39"/>
      <c r="AS1000" s="39"/>
      <c r="AT1000" s="39" t="s">
        <v>575</v>
      </c>
      <c r="AU1000" s="39"/>
      <c r="AV1000" s="39"/>
      <c r="AW1000" s="39"/>
      <c r="AX1000" s="39"/>
      <c r="AY1000" s="39"/>
      <c r="AZ1000" s="39"/>
      <c r="BA1000" s="39"/>
      <c r="BB1000" s="72">
        <f>(AI1000*'"Вес" ПИР'!$B$36+AK1000*'"Вес" ПИР'!$B$37+AM1000*'"Вес" ПИР'!$B$38+AO1000*'"Вес" ПИР'!$B$39+AQ1000*'"Вес" ПИР'!$B$40+AS1000*'"Вес" ПИР'!$B$41+AU1000*'"Вес" ПИР'!$B$42+AW1000*'"Вес" ПИР'!$B$43+AY1000*'"Вес" ПИР'!$B$44+BA1000*'"Вес" ПИР'!$B$45)/100</f>
        <v>0</v>
      </c>
      <c r="BC1000" s="39" t="s">
        <v>576</v>
      </c>
      <c r="BD1000" s="39"/>
      <c r="BE1000" s="39" t="s">
        <v>576</v>
      </c>
      <c r="BF1000" s="57"/>
      <c r="BG1000" s="72">
        <f>(BD1000*'"Вес" ПИР'!$B$50+BF1000*'"Вес" ПИР'!$B$51)/100</f>
        <v>0</v>
      </c>
      <c r="BH1000" s="39"/>
      <c r="BI1000" s="72">
        <v>0</v>
      </c>
      <c r="BJ1000" s="39"/>
      <c r="BK1000" s="54" t="s">
        <v>901</v>
      </c>
      <c r="BL1000" s="38">
        <f>(S1000*'"Вес" ПИР'!$B$3+X1000*'"Вес" ПИР'!$B$4+AG1000*'"Вес" ПИР'!$B$5+BB1000*'"Вес" ПИР'!$B$6+BG1000*'"Вес" ПИР'!$B$7+BI1000*'"Вес" ПИР'!$B$8)/100</f>
        <v>0</v>
      </c>
    </row>
    <row r="1001" spans="1:64" ht="28">
      <c r="A1001" s="39"/>
      <c r="B1001" s="54">
        <v>2026</v>
      </c>
      <c r="C1001" s="39" t="s">
        <v>565</v>
      </c>
      <c r="D1001" s="39">
        <v>104049100</v>
      </c>
      <c r="E1001" s="39" t="s">
        <v>1644</v>
      </c>
      <c r="F1001" s="39" t="s">
        <v>1705</v>
      </c>
      <c r="G1001" s="39" t="s">
        <v>1716</v>
      </c>
      <c r="H1001" s="39" t="s">
        <v>1717</v>
      </c>
      <c r="I1001" s="39" t="s">
        <v>418</v>
      </c>
      <c r="J1001" s="39"/>
      <c r="K1001" s="39" t="s">
        <v>571</v>
      </c>
      <c r="L1001" s="39"/>
      <c r="M1001" s="39" t="s">
        <v>570</v>
      </c>
      <c r="N1001" s="39"/>
      <c r="O1001" s="39" t="s">
        <v>570</v>
      </c>
      <c r="P1001" s="39"/>
      <c r="Q1001" s="39" t="s">
        <v>571</v>
      </c>
      <c r="R1001" s="39"/>
      <c r="S1001" s="38">
        <f>(J1001*'"Вес" ПИР'!$B$13+L1001*'"Вес" ПИР'!$B$14+N1001*'"Вес" ПИР'!$B$15+P1001*'"Вес" ПИР'!$B$16+R1001*'"Вес" ПИР'!$B$17)/100</f>
        <v>0</v>
      </c>
      <c r="T1001" s="39" t="s">
        <v>421</v>
      </c>
      <c r="U1001" s="39"/>
      <c r="V1001" s="39" t="s">
        <v>681</v>
      </c>
      <c r="W1001" s="39"/>
      <c r="X1001" s="72">
        <f>(U1001*'"Вес" ПИР'!$B$22+W1001*'"Вес" ПИР'!$B$23)/100</f>
        <v>0</v>
      </c>
      <c r="Y1001" s="39"/>
      <c r="Z1001" s="39"/>
      <c r="AA1001" s="39"/>
      <c r="AB1001" s="39"/>
      <c r="AC1001" s="39"/>
      <c r="AD1001" s="39"/>
      <c r="AE1001" s="39"/>
      <c r="AF1001" s="39"/>
      <c r="AG1001" s="38">
        <f>(Z1001*'"Вес" ПИР'!$B$28+AB1001*'"Вес" ПИР'!$B$29+AD1001*'"Вес" ПИР'!$B$30+AF1001*'"Вес" ПИР'!$B$31)/100</f>
        <v>0</v>
      </c>
      <c r="AH1001" s="39" t="s">
        <v>571</v>
      </c>
      <c r="AI1001" s="39"/>
      <c r="AJ1001" s="39" t="s">
        <v>575</v>
      </c>
      <c r="AK1001" s="39"/>
      <c r="AL1001" s="39"/>
      <c r="AM1001" s="39"/>
      <c r="AN1001" s="39"/>
      <c r="AO1001" s="39"/>
      <c r="AP1001" s="39" t="s">
        <v>575</v>
      </c>
      <c r="AQ1001" s="39"/>
      <c r="AR1001" s="39"/>
      <c r="AS1001" s="39"/>
      <c r="AT1001" s="39" t="s">
        <v>575</v>
      </c>
      <c r="AU1001" s="39"/>
      <c r="AV1001" s="39"/>
      <c r="AW1001" s="39"/>
      <c r="AX1001" s="39"/>
      <c r="AY1001" s="39"/>
      <c r="AZ1001" s="39"/>
      <c r="BA1001" s="39"/>
      <c r="BB1001" s="72">
        <f>(AI1001*'"Вес" ПИР'!$B$36+AK1001*'"Вес" ПИР'!$B$37+AM1001*'"Вес" ПИР'!$B$38+AO1001*'"Вес" ПИР'!$B$39+AQ1001*'"Вес" ПИР'!$B$40+AS1001*'"Вес" ПИР'!$B$41+AU1001*'"Вес" ПИР'!$B$42+AW1001*'"Вес" ПИР'!$B$43+AY1001*'"Вес" ПИР'!$B$44+BA1001*'"Вес" ПИР'!$B$45)/100</f>
        <v>0</v>
      </c>
      <c r="BC1001" s="39" t="s">
        <v>576</v>
      </c>
      <c r="BD1001" s="39"/>
      <c r="BE1001" s="39" t="s">
        <v>576</v>
      </c>
      <c r="BF1001" s="57"/>
      <c r="BG1001" s="72">
        <f>(BD1001*'"Вес" ПИР'!$B$50+BF1001*'"Вес" ПИР'!$B$51)/100</f>
        <v>0</v>
      </c>
      <c r="BH1001" s="39"/>
      <c r="BI1001" s="72">
        <v>0</v>
      </c>
      <c r="BJ1001" s="39"/>
      <c r="BK1001" s="54" t="s">
        <v>901</v>
      </c>
      <c r="BL1001" s="38">
        <f>(S1001*'"Вес" ПИР'!$B$3+X1001*'"Вес" ПИР'!$B$4+AG1001*'"Вес" ПИР'!$B$5+BB1001*'"Вес" ПИР'!$B$6+BG1001*'"Вес" ПИР'!$B$7+BI1001*'"Вес" ПИР'!$B$8)/100</f>
        <v>0</v>
      </c>
    </row>
    <row r="1002" spans="1:64" ht="28">
      <c r="A1002" s="39"/>
      <c r="B1002" s="54">
        <v>2026</v>
      </c>
      <c r="C1002" s="39" t="s">
        <v>565</v>
      </c>
      <c r="D1002" s="39">
        <v>104071100</v>
      </c>
      <c r="E1002" s="39" t="s">
        <v>1644</v>
      </c>
      <c r="F1002" s="39" t="s">
        <v>1705</v>
      </c>
      <c r="G1002" s="39" t="s">
        <v>879</v>
      </c>
      <c r="H1002" s="39" t="s">
        <v>1718</v>
      </c>
      <c r="I1002" s="39" t="s">
        <v>418</v>
      </c>
      <c r="J1002" s="39"/>
      <c r="K1002" s="39" t="s">
        <v>571</v>
      </c>
      <c r="L1002" s="39"/>
      <c r="M1002" s="39" t="s">
        <v>570</v>
      </c>
      <c r="N1002" s="39"/>
      <c r="O1002" s="39" t="s">
        <v>570</v>
      </c>
      <c r="P1002" s="39"/>
      <c r="Q1002" s="39" t="s">
        <v>571</v>
      </c>
      <c r="R1002" s="39"/>
      <c r="S1002" s="38">
        <f>(J1002*'"Вес" ПИР'!$B$13+L1002*'"Вес" ПИР'!$B$14+N1002*'"Вес" ПИР'!$B$15+P1002*'"Вес" ПИР'!$B$16+R1002*'"Вес" ПИР'!$B$17)/100</f>
        <v>0</v>
      </c>
      <c r="T1002" s="39" t="s">
        <v>421</v>
      </c>
      <c r="U1002" s="39"/>
      <c r="V1002" s="39" t="s">
        <v>681</v>
      </c>
      <c r="W1002" s="39"/>
      <c r="X1002" s="72">
        <f>(U1002*'"Вес" ПИР'!$B$22+W1002*'"Вес" ПИР'!$B$23)/100</f>
        <v>0</v>
      </c>
      <c r="Y1002" s="39"/>
      <c r="Z1002" s="39"/>
      <c r="AA1002" s="39"/>
      <c r="AB1002" s="39"/>
      <c r="AC1002" s="39"/>
      <c r="AD1002" s="39"/>
      <c r="AE1002" s="39"/>
      <c r="AF1002" s="39"/>
      <c r="AG1002" s="38">
        <f>(Z1002*'"Вес" ПИР'!$B$28+AB1002*'"Вес" ПИР'!$B$29+AD1002*'"Вес" ПИР'!$B$30+AF1002*'"Вес" ПИР'!$B$31)/100</f>
        <v>0</v>
      </c>
      <c r="AH1002" s="39" t="s">
        <v>571</v>
      </c>
      <c r="AI1002" s="39"/>
      <c r="AJ1002" s="39" t="s">
        <v>575</v>
      </c>
      <c r="AK1002" s="39"/>
      <c r="AL1002" s="39"/>
      <c r="AM1002" s="39"/>
      <c r="AN1002" s="39"/>
      <c r="AO1002" s="39"/>
      <c r="AP1002" s="39" t="s">
        <v>575</v>
      </c>
      <c r="AQ1002" s="39"/>
      <c r="AR1002" s="39"/>
      <c r="AS1002" s="39"/>
      <c r="AT1002" s="39" t="s">
        <v>575</v>
      </c>
      <c r="AU1002" s="39"/>
      <c r="AV1002" s="39"/>
      <c r="AW1002" s="39"/>
      <c r="AX1002" s="39"/>
      <c r="AY1002" s="39"/>
      <c r="AZ1002" s="39"/>
      <c r="BA1002" s="39"/>
      <c r="BB1002" s="72">
        <f>(AI1002*'"Вес" ПИР'!$B$36+AK1002*'"Вес" ПИР'!$B$37+AM1002*'"Вес" ПИР'!$B$38+AO1002*'"Вес" ПИР'!$B$39+AQ1002*'"Вес" ПИР'!$B$40+AS1002*'"Вес" ПИР'!$B$41+AU1002*'"Вес" ПИР'!$B$42+AW1002*'"Вес" ПИР'!$B$43+AY1002*'"Вес" ПИР'!$B$44+BA1002*'"Вес" ПИР'!$B$45)/100</f>
        <v>0</v>
      </c>
      <c r="BC1002" s="39" t="s">
        <v>576</v>
      </c>
      <c r="BD1002" s="39"/>
      <c r="BE1002" s="39" t="s">
        <v>576</v>
      </c>
      <c r="BF1002" s="57"/>
      <c r="BG1002" s="72">
        <f>(BD1002*'"Вес" ПИР'!$B$50+BF1002*'"Вес" ПИР'!$B$51)/100</f>
        <v>0</v>
      </c>
      <c r="BH1002" s="39"/>
      <c r="BI1002" s="72">
        <v>0</v>
      </c>
      <c r="BJ1002" s="39"/>
      <c r="BK1002" s="54" t="s">
        <v>901</v>
      </c>
      <c r="BL1002" s="38">
        <f>(S1002*'"Вес" ПИР'!$B$3+X1002*'"Вес" ПИР'!$B$4+AG1002*'"Вес" ПИР'!$B$5+BB1002*'"Вес" ПИР'!$B$6+BG1002*'"Вес" ПИР'!$B$7+BI1002*'"Вес" ПИР'!$B$8)/100</f>
        <v>0</v>
      </c>
    </row>
    <row r="1003" spans="1:64" ht="28">
      <c r="A1003" s="39"/>
      <c r="B1003" s="54">
        <v>2026</v>
      </c>
      <c r="C1003" s="39" t="s">
        <v>565</v>
      </c>
      <c r="D1003" s="39">
        <v>104051100</v>
      </c>
      <c r="E1003" s="39" t="s">
        <v>1644</v>
      </c>
      <c r="F1003" s="39" t="s">
        <v>1705</v>
      </c>
      <c r="G1003" s="39" t="s">
        <v>1719</v>
      </c>
      <c r="H1003" s="39" t="s">
        <v>1720</v>
      </c>
      <c r="I1003" s="39" t="s">
        <v>418</v>
      </c>
      <c r="J1003" s="39"/>
      <c r="K1003" s="39" t="s">
        <v>571</v>
      </c>
      <c r="L1003" s="39"/>
      <c r="M1003" s="39" t="s">
        <v>570</v>
      </c>
      <c r="N1003" s="39"/>
      <c r="O1003" s="39" t="s">
        <v>570</v>
      </c>
      <c r="P1003" s="39"/>
      <c r="Q1003" s="39" t="s">
        <v>571</v>
      </c>
      <c r="R1003" s="39"/>
      <c r="S1003" s="38">
        <f>(J1003*'"Вес" ПИР'!$B$13+L1003*'"Вес" ПИР'!$B$14+N1003*'"Вес" ПИР'!$B$15+P1003*'"Вес" ПИР'!$B$16+R1003*'"Вес" ПИР'!$B$17)/100</f>
        <v>0</v>
      </c>
      <c r="T1003" s="39" t="s">
        <v>421</v>
      </c>
      <c r="U1003" s="39"/>
      <c r="V1003" s="39" t="s">
        <v>681</v>
      </c>
      <c r="W1003" s="39"/>
      <c r="X1003" s="72">
        <f>(U1003*'"Вес" ПИР'!$B$22+W1003*'"Вес" ПИР'!$B$23)/100</f>
        <v>0</v>
      </c>
      <c r="Y1003" s="39"/>
      <c r="Z1003" s="39"/>
      <c r="AA1003" s="39"/>
      <c r="AB1003" s="39"/>
      <c r="AC1003" s="39"/>
      <c r="AD1003" s="39"/>
      <c r="AE1003" s="39"/>
      <c r="AF1003" s="39"/>
      <c r="AG1003" s="38">
        <f>(Z1003*'"Вес" ПИР'!$B$28+AB1003*'"Вес" ПИР'!$B$29+AD1003*'"Вес" ПИР'!$B$30+AF1003*'"Вес" ПИР'!$B$31)/100</f>
        <v>0</v>
      </c>
      <c r="AH1003" s="39" t="s">
        <v>571</v>
      </c>
      <c r="AI1003" s="39"/>
      <c r="AJ1003" s="39" t="s">
        <v>575</v>
      </c>
      <c r="AK1003" s="39"/>
      <c r="AL1003" s="39"/>
      <c r="AM1003" s="39"/>
      <c r="AN1003" s="39"/>
      <c r="AO1003" s="39"/>
      <c r="AP1003" s="39" t="s">
        <v>575</v>
      </c>
      <c r="AQ1003" s="39"/>
      <c r="AR1003" s="39"/>
      <c r="AS1003" s="39"/>
      <c r="AT1003" s="39" t="s">
        <v>575</v>
      </c>
      <c r="AU1003" s="39"/>
      <c r="AV1003" s="39"/>
      <c r="AW1003" s="39"/>
      <c r="AX1003" s="39"/>
      <c r="AY1003" s="39"/>
      <c r="AZ1003" s="39"/>
      <c r="BA1003" s="39"/>
      <c r="BB1003" s="72">
        <f>(AI1003*'"Вес" ПИР'!$B$36+AK1003*'"Вес" ПИР'!$B$37+AM1003*'"Вес" ПИР'!$B$38+AO1003*'"Вес" ПИР'!$B$39+AQ1003*'"Вес" ПИР'!$B$40+AS1003*'"Вес" ПИР'!$B$41+AU1003*'"Вес" ПИР'!$B$42+AW1003*'"Вес" ПИР'!$B$43+AY1003*'"Вес" ПИР'!$B$44+BA1003*'"Вес" ПИР'!$B$45)/100</f>
        <v>0</v>
      </c>
      <c r="BC1003" s="39" t="s">
        <v>576</v>
      </c>
      <c r="BD1003" s="39"/>
      <c r="BE1003" s="39" t="s">
        <v>576</v>
      </c>
      <c r="BF1003" s="57"/>
      <c r="BG1003" s="72">
        <f>(BD1003*'"Вес" ПИР'!$B$50+BF1003*'"Вес" ПИР'!$B$51)/100</f>
        <v>0</v>
      </c>
      <c r="BH1003" s="39"/>
      <c r="BI1003" s="72">
        <v>0</v>
      </c>
      <c r="BJ1003" s="39"/>
      <c r="BK1003" s="54" t="s">
        <v>901</v>
      </c>
      <c r="BL1003" s="38">
        <f>(S1003*'"Вес" ПИР'!$B$3+X1003*'"Вес" ПИР'!$B$4+AG1003*'"Вес" ПИР'!$B$5+BB1003*'"Вес" ПИР'!$B$6+BG1003*'"Вес" ПИР'!$B$7+BI1003*'"Вес" ПИР'!$B$8)/100</f>
        <v>0</v>
      </c>
    </row>
    <row r="1004" spans="1:64" ht="28">
      <c r="A1004" s="39"/>
      <c r="B1004" s="54">
        <v>2026</v>
      </c>
      <c r="C1004" s="39" t="s">
        <v>565</v>
      </c>
      <c r="D1004" s="39">
        <v>104071400</v>
      </c>
      <c r="E1004" s="39" t="s">
        <v>1644</v>
      </c>
      <c r="F1004" s="39" t="s">
        <v>1705</v>
      </c>
      <c r="G1004" s="39" t="s">
        <v>1721</v>
      </c>
      <c r="H1004" s="39" t="s">
        <v>1722</v>
      </c>
      <c r="I1004" s="39" t="s">
        <v>418</v>
      </c>
      <c r="J1004" s="39"/>
      <c r="K1004" s="39" t="s">
        <v>571</v>
      </c>
      <c r="L1004" s="39"/>
      <c r="M1004" s="39" t="s">
        <v>570</v>
      </c>
      <c r="N1004" s="39"/>
      <c r="O1004" s="39" t="s">
        <v>570</v>
      </c>
      <c r="P1004" s="39"/>
      <c r="Q1004" s="39" t="s">
        <v>571</v>
      </c>
      <c r="R1004" s="39"/>
      <c r="S1004" s="38">
        <f>(J1004*'"Вес" ПИР'!$B$13+L1004*'"Вес" ПИР'!$B$14+N1004*'"Вес" ПИР'!$B$15+P1004*'"Вес" ПИР'!$B$16+R1004*'"Вес" ПИР'!$B$17)/100</f>
        <v>0</v>
      </c>
      <c r="T1004" s="39" t="s">
        <v>421</v>
      </c>
      <c r="U1004" s="39"/>
      <c r="V1004" s="39" t="s">
        <v>681</v>
      </c>
      <c r="W1004" s="39"/>
      <c r="X1004" s="72">
        <f>(U1004*'"Вес" ПИР'!$B$22+W1004*'"Вес" ПИР'!$B$23)/100</f>
        <v>0</v>
      </c>
      <c r="Y1004" s="39"/>
      <c r="Z1004" s="39"/>
      <c r="AA1004" s="39"/>
      <c r="AB1004" s="39"/>
      <c r="AC1004" s="39"/>
      <c r="AD1004" s="39"/>
      <c r="AE1004" s="39"/>
      <c r="AF1004" s="39"/>
      <c r="AG1004" s="38">
        <f>(Z1004*'"Вес" ПИР'!$B$28+AB1004*'"Вес" ПИР'!$B$29+AD1004*'"Вес" ПИР'!$B$30+AF1004*'"Вес" ПИР'!$B$31)/100</f>
        <v>0</v>
      </c>
      <c r="AH1004" s="39" t="s">
        <v>571</v>
      </c>
      <c r="AI1004" s="39"/>
      <c r="AJ1004" s="39" t="s">
        <v>575</v>
      </c>
      <c r="AK1004" s="39"/>
      <c r="AL1004" s="39"/>
      <c r="AM1004" s="39"/>
      <c r="AN1004" s="39"/>
      <c r="AO1004" s="39"/>
      <c r="AP1004" s="39" t="s">
        <v>575</v>
      </c>
      <c r="AQ1004" s="39"/>
      <c r="AR1004" s="39"/>
      <c r="AS1004" s="39"/>
      <c r="AT1004" s="39" t="s">
        <v>575</v>
      </c>
      <c r="AU1004" s="39"/>
      <c r="AV1004" s="39"/>
      <c r="AW1004" s="39"/>
      <c r="AX1004" s="39"/>
      <c r="AY1004" s="39"/>
      <c r="AZ1004" s="39"/>
      <c r="BA1004" s="39"/>
      <c r="BB1004" s="72">
        <f>(AI1004*'"Вес" ПИР'!$B$36+AK1004*'"Вес" ПИР'!$B$37+AM1004*'"Вес" ПИР'!$B$38+AO1004*'"Вес" ПИР'!$B$39+AQ1004*'"Вес" ПИР'!$B$40+AS1004*'"Вес" ПИР'!$B$41+AU1004*'"Вес" ПИР'!$B$42+AW1004*'"Вес" ПИР'!$B$43+AY1004*'"Вес" ПИР'!$B$44+BA1004*'"Вес" ПИР'!$B$45)/100</f>
        <v>0</v>
      </c>
      <c r="BC1004" s="39" t="s">
        <v>576</v>
      </c>
      <c r="BD1004" s="39"/>
      <c r="BE1004" s="39" t="s">
        <v>576</v>
      </c>
      <c r="BF1004" s="57"/>
      <c r="BG1004" s="72">
        <f>(BD1004*'"Вес" ПИР'!$B$50+BF1004*'"Вес" ПИР'!$B$51)/100</f>
        <v>0</v>
      </c>
      <c r="BH1004" s="39"/>
      <c r="BI1004" s="72">
        <v>0</v>
      </c>
      <c r="BJ1004" s="39"/>
      <c r="BK1004" s="54" t="s">
        <v>901</v>
      </c>
      <c r="BL1004" s="38">
        <f>(S1004*'"Вес" ПИР'!$B$3+X1004*'"Вес" ПИР'!$B$4+AG1004*'"Вес" ПИР'!$B$5+BB1004*'"Вес" ПИР'!$B$6+BG1004*'"Вес" ПИР'!$B$7+BI1004*'"Вес" ПИР'!$B$8)/100</f>
        <v>0</v>
      </c>
    </row>
    <row r="1005" spans="1:64" ht="28">
      <c r="A1005" s="39"/>
      <c r="B1005" s="54">
        <v>2026</v>
      </c>
      <c r="C1005" s="39" t="s">
        <v>565</v>
      </c>
      <c r="D1005" s="39">
        <v>104069100</v>
      </c>
      <c r="E1005" s="39" t="s">
        <v>1644</v>
      </c>
      <c r="F1005" s="39" t="s">
        <v>1705</v>
      </c>
      <c r="G1005" s="39" t="s">
        <v>516</v>
      </c>
      <c r="H1005" s="39" t="s">
        <v>1723</v>
      </c>
      <c r="I1005" s="39" t="s">
        <v>418</v>
      </c>
      <c r="J1005" s="39"/>
      <c r="K1005" s="39" t="s">
        <v>571</v>
      </c>
      <c r="L1005" s="39"/>
      <c r="M1005" s="39" t="s">
        <v>570</v>
      </c>
      <c r="N1005" s="39"/>
      <c r="O1005" s="39" t="s">
        <v>570</v>
      </c>
      <c r="P1005" s="39"/>
      <c r="Q1005" s="39" t="s">
        <v>571</v>
      </c>
      <c r="R1005" s="39"/>
      <c r="S1005" s="38">
        <f>(J1005*'"Вес" ПИР'!$B$13+L1005*'"Вес" ПИР'!$B$14+N1005*'"Вес" ПИР'!$B$15+P1005*'"Вес" ПИР'!$B$16+R1005*'"Вес" ПИР'!$B$17)/100</f>
        <v>0</v>
      </c>
      <c r="T1005" s="39" t="s">
        <v>421</v>
      </c>
      <c r="U1005" s="39"/>
      <c r="V1005" s="39" t="s">
        <v>681</v>
      </c>
      <c r="W1005" s="39"/>
      <c r="X1005" s="72">
        <f>(U1005*'"Вес" ПИР'!$B$22+W1005*'"Вес" ПИР'!$B$23)/100</f>
        <v>0</v>
      </c>
      <c r="Y1005" s="39"/>
      <c r="Z1005" s="39"/>
      <c r="AA1005" s="39"/>
      <c r="AB1005" s="39"/>
      <c r="AC1005" s="39"/>
      <c r="AD1005" s="39"/>
      <c r="AE1005" s="39"/>
      <c r="AF1005" s="39"/>
      <c r="AG1005" s="38">
        <f>(Z1005*'"Вес" ПИР'!$B$28+AB1005*'"Вес" ПИР'!$B$29+AD1005*'"Вес" ПИР'!$B$30+AF1005*'"Вес" ПИР'!$B$31)/100</f>
        <v>0</v>
      </c>
      <c r="AH1005" s="39" t="s">
        <v>571</v>
      </c>
      <c r="AI1005" s="39"/>
      <c r="AJ1005" s="39" t="s">
        <v>575</v>
      </c>
      <c r="AK1005" s="39"/>
      <c r="AL1005" s="39"/>
      <c r="AM1005" s="39"/>
      <c r="AN1005" s="39"/>
      <c r="AO1005" s="39"/>
      <c r="AP1005" s="39" t="s">
        <v>575</v>
      </c>
      <c r="AQ1005" s="39"/>
      <c r="AR1005" s="39"/>
      <c r="AS1005" s="39"/>
      <c r="AT1005" s="39" t="s">
        <v>575</v>
      </c>
      <c r="AU1005" s="39"/>
      <c r="AV1005" s="39"/>
      <c r="AW1005" s="39"/>
      <c r="AX1005" s="39"/>
      <c r="AY1005" s="39"/>
      <c r="AZ1005" s="39"/>
      <c r="BA1005" s="39"/>
      <c r="BB1005" s="72">
        <f>(AI1005*'"Вес" ПИР'!$B$36+AK1005*'"Вес" ПИР'!$B$37+AM1005*'"Вес" ПИР'!$B$38+AO1005*'"Вес" ПИР'!$B$39+AQ1005*'"Вес" ПИР'!$B$40+AS1005*'"Вес" ПИР'!$B$41+AU1005*'"Вес" ПИР'!$B$42+AW1005*'"Вес" ПИР'!$B$43+AY1005*'"Вес" ПИР'!$B$44+BA1005*'"Вес" ПИР'!$B$45)/100</f>
        <v>0</v>
      </c>
      <c r="BC1005" s="39" t="s">
        <v>576</v>
      </c>
      <c r="BD1005" s="39"/>
      <c r="BE1005" s="39" t="s">
        <v>576</v>
      </c>
      <c r="BF1005" s="57"/>
      <c r="BG1005" s="72">
        <f>(BD1005*'"Вес" ПИР'!$B$50+BF1005*'"Вес" ПИР'!$B$51)/100</f>
        <v>0</v>
      </c>
      <c r="BH1005" s="39"/>
      <c r="BI1005" s="72">
        <v>0</v>
      </c>
      <c r="BJ1005" s="39"/>
      <c r="BK1005" s="54" t="s">
        <v>901</v>
      </c>
      <c r="BL1005" s="38">
        <f>(S1005*'"Вес" ПИР'!$B$3+X1005*'"Вес" ПИР'!$B$4+AG1005*'"Вес" ПИР'!$B$5+BB1005*'"Вес" ПИР'!$B$6+BG1005*'"Вес" ПИР'!$B$7+BI1005*'"Вес" ПИР'!$B$8)/100</f>
        <v>0</v>
      </c>
    </row>
    <row r="1006" spans="1:64" ht="28">
      <c r="A1006" s="39"/>
      <c r="B1006" s="54">
        <v>2026</v>
      </c>
      <c r="C1006" s="39" t="s">
        <v>565</v>
      </c>
      <c r="D1006" s="39">
        <v>104237400</v>
      </c>
      <c r="E1006" s="39" t="s">
        <v>1644</v>
      </c>
      <c r="F1006" s="39" t="s">
        <v>1724</v>
      </c>
      <c r="G1006" s="39" t="s">
        <v>1725</v>
      </c>
      <c r="H1006" s="39" t="s">
        <v>1726</v>
      </c>
      <c r="I1006" s="39" t="s">
        <v>418</v>
      </c>
      <c r="J1006" s="39"/>
      <c r="K1006" s="39" t="s">
        <v>571</v>
      </c>
      <c r="L1006" s="39"/>
      <c r="M1006" s="39" t="s">
        <v>570</v>
      </c>
      <c r="N1006" s="39"/>
      <c r="O1006" s="39" t="s">
        <v>570</v>
      </c>
      <c r="P1006" s="39"/>
      <c r="Q1006" s="39" t="s">
        <v>571</v>
      </c>
      <c r="R1006" s="39"/>
      <c r="S1006" s="38">
        <f>(J1006*'"Вес" ПИР'!$B$13+L1006*'"Вес" ПИР'!$B$14+N1006*'"Вес" ПИР'!$B$15+P1006*'"Вес" ПИР'!$B$16+R1006*'"Вес" ПИР'!$B$17)/100</f>
        <v>0</v>
      </c>
      <c r="T1006" s="39" t="s">
        <v>421</v>
      </c>
      <c r="U1006" s="39"/>
      <c r="V1006" s="39" t="s">
        <v>681</v>
      </c>
      <c r="W1006" s="39"/>
      <c r="X1006" s="72">
        <f>(U1006*'"Вес" ПИР'!$B$22+W1006*'"Вес" ПИР'!$B$23)/100</f>
        <v>0</v>
      </c>
      <c r="Y1006" s="39"/>
      <c r="Z1006" s="39"/>
      <c r="AA1006" s="39"/>
      <c r="AB1006" s="39"/>
      <c r="AC1006" s="39"/>
      <c r="AD1006" s="39"/>
      <c r="AE1006" s="39"/>
      <c r="AF1006" s="39"/>
      <c r="AG1006" s="38">
        <f>(Z1006*'"Вес" ПИР'!$B$28+AB1006*'"Вес" ПИР'!$B$29+AD1006*'"Вес" ПИР'!$B$30+AF1006*'"Вес" ПИР'!$B$31)/100</f>
        <v>0</v>
      </c>
      <c r="AH1006" s="39" t="s">
        <v>571</v>
      </c>
      <c r="AI1006" s="39"/>
      <c r="AJ1006" s="39" t="s">
        <v>575</v>
      </c>
      <c r="AK1006" s="39"/>
      <c r="AL1006" s="39"/>
      <c r="AM1006" s="39"/>
      <c r="AN1006" s="39"/>
      <c r="AO1006" s="39"/>
      <c r="AP1006" s="39" t="s">
        <v>575</v>
      </c>
      <c r="AQ1006" s="39"/>
      <c r="AR1006" s="39"/>
      <c r="AS1006" s="39"/>
      <c r="AT1006" s="39" t="s">
        <v>575</v>
      </c>
      <c r="AU1006" s="39"/>
      <c r="AV1006" s="39"/>
      <c r="AW1006" s="39"/>
      <c r="AX1006" s="39"/>
      <c r="AY1006" s="39"/>
      <c r="AZ1006" s="39"/>
      <c r="BA1006" s="39"/>
      <c r="BB1006" s="72">
        <f>(AI1006*'"Вес" ПИР'!$B$36+AK1006*'"Вес" ПИР'!$B$37+AM1006*'"Вес" ПИР'!$B$38+AO1006*'"Вес" ПИР'!$B$39+AQ1006*'"Вес" ПИР'!$B$40+AS1006*'"Вес" ПИР'!$B$41+AU1006*'"Вес" ПИР'!$B$42+AW1006*'"Вес" ПИР'!$B$43+AY1006*'"Вес" ПИР'!$B$44+BA1006*'"Вес" ПИР'!$B$45)/100</f>
        <v>0</v>
      </c>
      <c r="BC1006" s="39" t="s">
        <v>576</v>
      </c>
      <c r="BD1006" s="39"/>
      <c r="BE1006" s="39" t="s">
        <v>576</v>
      </c>
      <c r="BF1006" s="57"/>
      <c r="BG1006" s="72">
        <f>(BD1006*'"Вес" ПИР'!$B$50+BF1006*'"Вес" ПИР'!$B$51)/100</f>
        <v>0</v>
      </c>
      <c r="BH1006" s="39"/>
      <c r="BI1006" s="72">
        <v>0</v>
      </c>
      <c r="BJ1006" s="39"/>
      <c r="BK1006" s="54" t="s">
        <v>901</v>
      </c>
      <c r="BL1006" s="38">
        <f>(S1006*'"Вес" ПИР'!$B$3+X1006*'"Вес" ПИР'!$B$4+AG1006*'"Вес" ПИР'!$B$5+BB1006*'"Вес" ПИР'!$B$6+BG1006*'"Вес" ПИР'!$B$7+BI1006*'"Вес" ПИР'!$B$8)/100</f>
        <v>0</v>
      </c>
    </row>
    <row r="1007" spans="1:64" ht="28">
      <c r="A1007" s="39"/>
      <c r="B1007" s="54">
        <v>2026</v>
      </c>
      <c r="C1007" s="39" t="s">
        <v>565</v>
      </c>
      <c r="D1007" s="39">
        <v>104221400</v>
      </c>
      <c r="E1007" s="39" t="s">
        <v>1644</v>
      </c>
      <c r="F1007" s="39" t="s">
        <v>1724</v>
      </c>
      <c r="G1007" s="39" t="s">
        <v>1727</v>
      </c>
      <c r="H1007" s="39" t="s">
        <v>1728</v>
      </c>
      <c r="I1007" s="39" t="s">
        <v>418</v>
      </c>
      <c r="J1007" s="39"/>
      <c r="K1007" s="39" t="s">
        <v>571</v>
      </c>
      <c r="L1007" s="39"/>
      <c r="M1007" s="39" t="s">
        <v>570</v>
      </c>
      <c r="N1007" s="39"/>
      <c r="O1007" s="39" t="s">
        <v>570</v>
      </c>
      <c r="P1007" s="39"/>
      <c r="Q1007" s="39" t="s">
        <v>571</v>
      </c>
      <c r="R1007" s="39"/>
      <c r="S1007" s="38">
        <f>(J1007*'"Вес" ПИР'!$B$13+L1007*'"Вес" ПИР'!$B$14+N1007*'"Вес" ПИР'!$B$15+P1007*'"Вес" ПИР'!$B$16+R1007*'"Вес" ПИР'!$B$17)/100</f>
        <v>0</v>
      </c>
      <c r="T1007" s="39" t="s">
        <v>421</v>
      </c>
      <c r="U1007" s="39"/>
      <c r="V1007" s="39" t="s">
        <v>681</v>
      </c>
      <c r="W1007" s="39"/>
      <c r="X1007" s="72">
        <f>(U1007*'"Вес" ПИР'!$B$22+W1007*'"Вес" ПИР'!$B$23)/100</f>
        <v>0</v>
      </c>
      <c r="Y1007" s="39"/>
      <c r="Z1007" s="39"/>
      <c r="AA1007" s="39"/>
      <c r="AB1007" s="39"/>
      <c r="AC1007" s="39"/>
      <c r="AD1007" s="39"/>
      <c r="AE1007" s="39"/>
      <c r="AF1007" s="39"/>
      <c r="AG1007" s="38">
        <f>(Z1007*'"Вес" ПИР'!$B$28+AB1007*'"Вес" ПИР'!$B$29+AD1007*'"Вес" ПИР'!$B$30+AF1007*'"Вес" ПИР'!$B$31)/100</f>
        <v>0</v>
      </c>
      <c r="AH1007" s="39" t="s">
        <v>571</v>
      </c>
      <c r="AI1007" s="39"/>
      <c r="AJ1007" s="39" t="s">
        <v>575</v>
      </c>
      <c r="AK1007" s="39"/>
      <c r="AL1007" s="39"/>
      <c r="AM1007" s="39"/>
      <c r="AN1007" s="39"/>
      <c r="AO1007" s="39"/>
      <c r="AP1007" s="39" t="s">
        <v>575</v>
      </c>
      <c r="AQ1007" s="39"/>
      <c r="AR1007" s="39"/>
      <c r="AS1007" s="39"/>
      <c r="AT1007" s="39" t="s">
        <v>575</v>
      </c>
      <c r="AU1007" s="39"/>
      <c r="AV1007" s="39"/>
      <c r="AW1007" s="39"/>
      <c r="AX1007" s="39"/>
      <c r="AY1007" s="39"/>
      <c r="AZ1007" s="39"/>
      <c r="BA1007" s="39"/>
      <c r="BB1007" s="72">
        <f>(AI1007*'"Вес" ПИР'!$B$36+AK1007*'"Вес" ПИР'!$B$37+AM1007*'"Вес" ПИР'!$B$38+AO1007*'"Вес" ПИР'!$B$39+AQ1007*'"Вес" ПИР'!$B$40+AS1007*'"Вес" ПИР'!$B$41+AU1007*'"Вес" ПИР'!$B$42+AW1007*'"Вес" ПИР'!$B$43+AY1007*'"Вес" ПИР'!$B$44+BA1007*'"Вес" ПИР'!$B$45)/100</f>
        <v>0</v>
      </c>
      <c r="BC1007" s="39" t="s">
        <v>576</v>
      </c>
      <c r="BD1007" s="39"/>
      <c r="BE1007" s="39" t="s">
        <v>576</v>
      </c>
      <c r="BF1007" s="57"/>
      <c r="BG1007" s="72">
        <f>(BD1007*'"Вес" ПИР'!$B$50+BF1007*'"Вес" ПИР'!$B$51)/100</f>
        <v>0</v>
      </c>
      <c r="BH1007" s="39"/>
      <c r="BI1007" s="72">
        <v>0</v>
      </c>
      <c r="BJ1007" s="39"/>
      <c r="BK1007" s="54" t="s">
        <v>901</v>
      </c>
      <c r="BL1007" s="38">
        <f>(S1007*'"Вес" ПИР'!$B$3+X1007*'"Вес" ПИР'!$B$4+AG1007*'"Вес" ПИР'!$B$5+BB1007*'"Вес" ПИР'!$B$6+BG1007*'"Вес" ПИР'!$B$7+BI1007*'"Вес" ПИР'!$B$8)/100</f>
        <v>0</v>
      </c>
    </row>
    <row r="1008" spans="1:64" ht="28">
      <c r="A1008" s="39"/>
      <c r="B1008" s="54">
        <v>2026</v>
      </c>
      <c r="C1008" s="39" t="s">
        <v>565</v>
      </c>
      <c r="D1008" s="39">
        <v>104221700</v>
      </c>
      <c r="E1008" s="39" t="s">
        <v>1644</v>
      </c>
      <c r="F1008" s="39" t="s">
        <v>1724</v>
      </c>
      <c r="G1008" s="39" t="s">
        <v>1727</v>
      </c>
      <c r="H1008" s="39" t="s">
        <v>1679</v>
      </c>
      <c r="I1008" s="39" t="s">
        <v>418</v>
      </c>
      <c r="J1008" s="39"/>
      <c r="K1008" s="39" t="s">
        <v>571</v>
      </c>
      <c r="L1008" s="39"/>
      <c r="M1008" s="39" t="s">
        <v>570</v>
      </c>
      <c r="N1008" s="39"/>
      <c r="O1008" s="39" t="s">
        <v>570</v>
      </c>
      <c r="P1008" s="39"/>
      <c r="Q1008" s="39" t="s">
        <v>571</v>
      </c>
      <c r="R1008" s="39"/>
      <c r="S1008" s="38">
        <f>(J1008*'"Вес" ПИР'!$B$13+L1008*'"Вес" ПИР'!$B$14+N1008*'"Вес" ПИР'!$B$15+P1008*'"Вес" ПИР'!$B$16+R1008*'"Вес" ПИР'!$B$17)/100</f>
        <v>0</v>
      </c>
      <c r="T1008" s="39" t="s">
        <v>421</v>
      </c>
      <c r="U1008" s="39"/>
      <c r="V1008" s="39" t="s">
        <v>681</v>
      </c>
      <c r="W1008" s="39"/>
      <c r="X1008" s="72">
        <f>(U1008*'"Вес" ПИР'!$B$22+W1008*'"Вес" ПИР'!$B$23)/100</f>
        <v>0</v>
      </c>
      <c r="Y1008" s="39"/>
      <c r="Z1008" s="39"/>
      <c r="AA1008" s="39"/>
      <c r="AB1008" s="39"/>
      <c r="AC1008" s="39"/>
      <c r="AD1008" s="39"/>
      <c r="AE1008" s="39"/>
      <c r="AF1008" s="39"/>
      <c r="AG1008" s="38">
        <f>(Z1008*'"Вес" ПИР'!$B$28+AB1008*'"Вес" ПИР'!$B$29+AD1008*'"Вес" ПИР'!$B$30+AF1008*'"Вес" ПИР'!$B$31)/100</f>
        <v>0</v>
      </c>
      <c r="AH1008" s="39" t="s">
        <v>571</v>
      </c>
      <c r="AI1008" s="39"/>
      <c r="AJ1008" s="39" t="s">
        <v>575</v>
      </c>
      <c r="AK1008" s="39"/>
      <c r="AL1008" s="39"/>
      <c r="AM1008" s="39"/>
      <c r="AN1008" s="39"/>
      <c r="AO1008" s="39"/>
      <c r="AP1008" s="39" t="s">
        <v>575</v>
      </c>
      <c r="AQ1008" s="39"/>
      <c r="AR1008" s="39"/>
      <c r="AS1008" s="39"/>
      <c r="AT1008" s="39" t="s">
        <v>575</v>
      </c>
      <c r="AU1008" s="39"/>
      <c r="AV1008" s="39"/>
      <c r="AW1008" s="39"/>
      <c r="AX1008" s="39"/>
      <c r="AY1008" s="39"/>
      <c r="AZ1008" s="39"/>
      <c r="BA1008" s="39"/>
      <c r="BB1008" s="72">
        <f>(AI1008*'"Вес" ПИР'!$B$36+AK1008*'"Вес" ПИР'!$B$37+AM1008*'"Вес" ПИР'!$B$38+AO1008*'"Вес" ПИР'!$B$39+AQ1008*'"Вес" ПИР'!$B$40+AS1008*'"Вес" ПИР'!$B$41+AU1008*'"Вес" ПИР'!$B$42+AW1008*'"Вес" ПИР'!$B$43+AY1008*'"Вес" ПИР'!$B$44+BA1008*'"Вес" ПИР'!$B$45)/100</f>
        <v>0</v>
      </c>
      <c r="BC1008" s="39" t="s">
        <v>576</v>
      </c>
      <c r="BD1008" s="39"/>
      <c r="BE1008" s="39" t="s">
        <v>576</v>
      </c>
      <c r="BF1008" s="57"/>
      <c r="BG1008" s="72">
        <f>(BD1008*'"Вес" ПИР'!$B$50+BF1008*'"Вес" ПИР'!$B$51)/100</f>
        <v>0</v>
      </c>
      <c r="BH1008" s="39"/>
      <c r="BI1008" s="72">
        <v>0</v>
      </c>
      <c r="BJ1008" s="39"/>
      <c r="BK1008" s="54" t="s">
        <v>901</v>
      </c>
      <c r="BL1008" s="38">
        <f>(S1008*'"Вес" ПИР'!$B$3+X1008*'"Вес" ПИР'!$B$4+AG1008*'"Вес" ПИР'!$B$5+BB1008*'"Вес" ПИР'!$B$6+BG1008*'"Вес" ПИР'!$B$7+BI1008*'"Вес" ПИР'!$B$8)/100</f>
        <v>0</v>
      </c>
    </row>
    <row r="1009" spans="1:64" ht="28">
      <c r="A1009" s="39"/>
      <c r="B1009" s="54">
        <v>2026</v>
      </c>
      <c r="C1009" s="39" t="s">
        <v>565</v>
      </c>
      <c r="D1009" s="39">
        <v>103645300</v>
      </c>
      <c r="E1009" s="39" t="s">
        <v>1644</v>
      </c>
      <c r="F1009" s="39" t="s">
        <v>1670</v>
      </c>
      <c r="G1009" s="39" t="s">
        <v>1729</v>
      </c>
      <c r="H1009" s="39" t="s">
        <v>335</v>
      </c>
      <c r="I1009" s="39" t="s">
        <v>418</v>
      </c>
      <c r="J1009" s="39"/>
      <c r="K1009" s="39" t="s">
        <v>571</v>
      </c>
      <c r="L1009" s="39"/>
      <c r="M1009" s="39" t="s">
        <v>570</v>
      </c>
      <c r="N1009" s="39"/>
      <c r="O1009" s="39" t="s">
        <v>570</v>
      </c>
      <c r="P1009" s="39"/>
      <c r="Q1009" s="39" t="s">
        <v>571</v>
      </c>
      <c r="R1009" s="39"/>
      <c r="S1009" s="38">
        <f>(J1009*'"Вес" ПИР'!$B$13+L1009*'"Вес" ПИР'!$B$14+N1009*'"Вес" ПИР'!$B$15+P1009*'"Вес" ПИР'!$B$16+R1009*'"Вес" ПИР'!$B$17)/100</f>
        <v>0</v>
      </c>
      <c r="T1009" s="39" t="s">
        <v>421</v>
      </c>
      <c r="U1009" s="39"/>
      <c r="V1009" s="39" t="s">
        <v>681</v>
      </c>
      <c r="W1009" s="39"/>
      <c r="X1009" s="72">
        <f>(U1009*'"Вес" ПИР'!$B$22+W1009*'"Вес" ПИР'!$B$23)/100</f>
        <v>0</v>
      </c>
      <c r="Y1009" s="39"/>
      <c r="Z1009" s="39"/>
      <c r="AA1009" s="39"/>
      <c r="AB1009" s="39"/>
      <c r="AC1009" s="39"/>
      <c r="AD1009" s="39"/>
      <c r="AE1009" s="39"/>
      <c r="AF1009" s="39"/>
      <c r="AG1009" s="38">
        <f>(Z1009*'"Вес" ПИР'!$B$28+AB1009*'"Вес" ПИР'!$B$29+AD1009*'"Вес" ПИР'!$B$30+AF1009*'"Вес" ПИР'!$B$31)/100</f>
        <v>0</v>
      </c>
      <c r="AH1009" s="39" t="s">
        <v>571</v>
      </c>
      <c r="AI1009" s="39"/>
      <c r="AJ1009" s="39" t="s">
        <v>575</v>
      </c>
      <c r="AK1009" s="39"/>
      <c r="AL1009" s="39"/>
      <c r="AM1009" s="39"/>
      <c r="AN1009" s="39"/>
      <c r="AO1009" s="39"/>
      <c r="AP1009" s="39" t="s">
        <v>575</v>
      </c>
      <c r="AQ1009" s="39"/>
      <c r="AR1009" s="39"/>
      <c r="AS1009" s="39"/>
      <c r="AT1009" s="39" t="s">
        <v>575</v>
      </c>
      <c r="AU1009" s="39"/>
      <c r="AV1009" s="39"/>
      <c r="AW1009" s="39"/>
      <c r="AX1009" s="39"/>
      <c r="AY1009" s="39"/>
      <c r="AZ1009" s="39"/>
      <c r="BA1009" s="39"/>
      <c r="BB1009" s="72">
        <f>(AI1009*'"Вес" ПИР'!$B$36+AK1009*'"Вес" ПИР'!$B$37+AM1009*'"Вес" ПИР'!$B$38+AO1009*'"Вес" ПИР'!$B$39+AQ1009*'"Вес" ПИР'!$B$40+AS1009*'"Вес" ПИР'!$B$41+AU1009*'"Вес" ПИР'!$B$42+AW1009*'"Вес" ПИР'!$B$43+AY1009*'"Вес" ПИР'!$B$44+BA1009*'"Вес" ПИР'!$B$45)/100</f>
        <v>0</v>
      </c>
      <c r="BC1009" s="39" t="s">
        <v>576</v>
      </c>
      <c r="BD1009" s="39"/>
      <c r="BE1009" s="39" t="s">
        <v>576</v>
      </c>
      <c r="BF1009" s="57"/>
      <c r="BG1009" s="72">
        <f>(BD1009*'"Вес" ПИР'!$B$50+BF1009*'"Вес" ПИР'!$B$51)/100</f>
        <v>0</v>
      </c>
      <c r="BH1009" s="39"/>
      <c r="BI1009" s="72">
        <v>0</v>
      </c>
      <c r="BJ1009" s="39"/>
      <c r="BK1009" s="54" t="s">
        <v>901</v>
      </c>
      <c r="BL1009" s="38">
        <f>(S1009*'"Вес" ПИР'!$B$3+X1009*'"Вес" ПИР'!$B$4+AG1009*'"Вес" ПИР'!$B$5+BB1009*'"Вес" ПИР'!$B$6+BG1009*'"Вес" ПИР'!$B$7+BI1009*'"Вес" ПИР'!$B$8)/100</f>
        <v>0</v>
      </c>
    </row>
    <row r="1010" spans="1:64" ht="28">
      <c r="A1010" s="39"/>
      <c r="B1010" s="54">
        <v>2026</v>
      </c>
      <c r="C1010" s="39" t="s">
        <v>565</v>
      </c>
      <c r="D1010" s="39">
        <v>103667300</v>
      </c>
      <c r="E1010" s="39" t="s">
        <v>1644</v>
      </c>
      <c r="F1010" s="39" t="s">
        <v>1670</v>
      </c>
      <c r="G1010" s="39" t="s">
        <v>1730</v>
      </c>
      <c r="H1010" s="39" t="s">
        <v>1731</v>
      </c>
      <c r="I1010" s="39" t="s">
        <v>418</v>
      </c>
      <c r="J1010" s="39"/>
      <c r="K1010" s="39" t="s">
        <v>571</v>
      </c>
      <c r="L1010" s="39"/>
      <c r="M1010" s="39" t="s">
        <v>570</v>
      </c>
      <c r="N1010" s="39"/>
      <c r="O1010" s="39" t="s">
        <v>570</v>
      </c>
      <c r="P1010" s="39"/>
      <c r="Q1010" s="39" t="s">
        <v>571</v>
      </c>
      <c r="R1010" s="39"/>
      <c r="S1010" s="38">
        <f>(J1010*'"Вес" ПИР'!$B$13+L1010*'"Вес" ПИР'!$B$14+N1010*'"Вес" ПИР'!$B$15+P1010*'"Вес" ПИР'!$B$16+R1010*'"Вес" ПИР'!$B$17)/100</f>
        <v>0</v>
      </c>
      <c r="T1010" s="39" t="s">
        <v>421</v>
      </c>
      <c r="U1010" s="39"/>
      <c r="V1010" s="39" t="s">
        <v>681</v>
      </c>
      <c r="W1010" s="39"/>
      <c r="X1010" s="72">
        <f>(U1010*'"Вес" ПИР'!$B$22+W1010*'"Вес" ПИР'!$B$23)/100</f>
        <v>0</v>
      </c>
      <c r="Y1010" s="39"/>
      <c r="Z1010" s="39"/>
      <c r="AA1010" s="39"/>
      <c r="AB1010" s="39"/>
      <c r="AC1010" s="39"/>
      <c r="AD1010" s="39"/>
      <c r="AE1010" s="39"/>
      <c r="AF1010" s="39"/>
      <c r="AG1010" s="38">
        <f>(Z1010*'"Вес" ПИР'!$B$28+AB1010*'"Вес" ПИР'!$B$29+AD1010*'"Вес" ПИР'!$B$30+AF1010*'"Вес" ПИР'!$B$31)/100</f>
        <v>0</v>
      </c>
      <c r="AH1010" s="39" t="s">
        <v>571</v>
      </c>
      <c r="AI1010" s="39"/>
      <c r="AJ1010" s="39" t="s">
        <v>575</v>
      </c>
      <c r="AK1010" s="39"/>
      <c r="AL1010" s="39"/>
      <c r="AM1010" s="39"/>
      <c r="AN1010" s="39"/>
      <c r="AO1010" s="39"/>
      <c r="AP1010" s="39" t="s">
        <v>575</v>
      </c>
      <c r="AQ1010" s="39"/>
      <c r="AR1010" s="39"/>
      <c r="AS1010" s="39"/>
      <c r="AT1010" s="39" t="s">
        <v>575</v>
      </c>
      <c r="AU1010" s="39"/>
      <c r="AV1010" s="39"/>
      <c r="AW1010" s="39"/>
      <c r="AX1010" s="39"/>
      <c r="AY1010" s="39"/>
      <c r="AZ1010" s="39"/>
      <c r="BA1010" s="39"/>
      <c r="BB1010" s="72">
        <f>(AI1010*'"Вес" ПИР'!$B$36+AK1010*'"Вес" ПИР'!$B$37+AM1010*'"Вес" ПИР'!$B$38+AO1010*'"Вес" ПИР'!$B$39+AQ1010*'"Вес" ПИР'!$B$40+AS1010*'"Вес" ПИР'!$B$41+AU1010*'"Вес" ПИР'!$B$42+AW1010*'"Вес" ПИР'!$B$43+AY1010*'"Вес" ПИР'!$B$44+BA1010*'"Вес" ПИР'!$B$45)/100</f>
        <v>0</v>
      </c>
      <c r="BC1010" s="39" t="s">
        <v>576</v>
      </c>
      <c r="BD1010" s="39"/>
      <c r="BE1010" s="39" t="s">
        <v>576</v>
      </c>
      <c r="BF1010" s="57"/>
      <c r="BG1010" s="72">
        <f>(BD1010*'"Вес" ПИР'!$B$50+BF1010*'"Вес" ПИР'!$B$51)/100</f>
        <v>0</v>
      </c>
      <c r="BH1010" s="39"/>
      <c r="BI1010" s="72">
        <v>0</v>
      </c>
      <c r="BJ1010" s="39"/>
      <c r="BK1010" s="54" t="s">
        <v>901</v>
      </c>
      <c r="BL1010" s="38">
        <f>(S1010*'"Вес" ПИР'!$B$3+X1010*'"Вес" ПИР'!$B$4+AG1010*'"Вес" ПИР'!$B$5+BB1010*'"Вес" ПИР'!$B$6+BG1010*'"Вес" ПИР'!$B$7+BI1010*'"Вес" ПИР'!$B$8)/100</f>
        <v>0</v>
      </c>
    </row>
    <row r="1011" spans="1:64" ht="28">
      <c r="A1011" s="39"/>
      <c r="B1011" s="54">
        <v>2026</v>
      </c>
      <c r="C1011" s="39" t="s">
        <v>565</v>
      </c>
      <c r="D1011" s="39">
        <v>103837600</v>
      </c>
      <c r="E1011" s="39" t="s">
        <v>1644</v>
      </c>
      <c r="F1011" s="39" t="s">
        <v>1685</v>
      </c>
      <c r="G1011" s="39" t="s">
        <v>1693</v>
      </c>
      <c r="H1011" s="39" t="s">
        <v>1732</v>
      </c>
      <c r="I1011" s="39" t="s">
        <v>418</v>
      </c>
      <c r="J1011" s="39"/>
      <c r="K1011" s="39" t="s">
        <v>571</v>
      </c>
      <c r="L1011" s="39"/>
      <c r="M1011" s="39" t="s">
        <v>570</v>
      </c>
      <c r="N1011" s="39"/>
      <c r="O1011" s="39" t="s">
        <v>570</v>
      </c>
      <c r="P1011" s="39"/>
      <c r="Q1011" s="39" t="s">
        <v>571</v>
      </c>
      <c r="R1011" s="39"/>
      <c r="S1011" s="38">
        <f>(J1011*'"Вес" ПИР'!$B$13+L1011*'"Вес" ПИР'!$B$14+N1011*'"Вес" ПИР'!$B$15+P1011*'"Вес" ПИР'!$B$16+R1011*'"Вес" ПИР'!$B$17)/100</f>
        <v>0</v>
      </c>
      <c r="T1011" s="39" t="s">
        <v>584</v>
      </c>
      <c r="U1011" s="39"/>
      <c r="V1011" s="39" t="s">
        <v>900</v>
      </c>
      <c r="W1011" s="39"/>
      <c r="X1011" s="72">
        <f>(U1011*'"Вес" ПИР'!$B$22+W1011*'"Вес" ПИР'!$B$23)/100</f>
        <v>0</v>
      </c>
      <c r="Y1011" s="39"/>
      <c r="Z1011" s="39"/>
      <c r="AA1011" s="39"/>
      <c r="AB1011" s="39"/>
      <c r="AC1011" s="39"/>
      <c r="AD1011" s="39"/>
      <c r="AE1011" s="39"/>
      <c r="AF1011" s="39"/>
      <c r="AG1011" s="38">
        <f>(Z1011*'"Вес" ПИР'!$B$28+AB1011*'"Вес" ПИР'!$B$29+AD1011*'"Вес" ПИР'!$B$30+AF1011*'"Вес" ПИР'!$B$31)/100</f>
        <v>0</v>
      </c>
      <c r="AH1011" s="39" t="s">
        <v>571</v>
      </c>
      <c r="AI1011" s="39"/>
      <c r="AJ1011" s="39" t="s">
        <v>575</v>
      </c>
      <c r="AK1011" s="39"/>
      <c r="AL1011" s="39"/>
      <c r="AM1011" s="39"/>
      <c r="AN1011" s="39"/>
      <c r="AO1011" s="39"/>
      <c r="AP1011" s="39" t="s">
        <v>575</v>
      </c>
      <c r="AQ1011" s="39"/>
      <c r="AR1011" s="39"/>
      <c r="AS1011" s="39"/>
      <c r="AT1011" s="39" t="s">
        <v>575</v>
      </c>
      <c r="AU1011" s="39"/>
      <c r="AV1011" s="39"/>
      <c r="AW1011" s="39"/>
      <c r="AX1011" s="39"/>
      <c r="AY1011" s="39"/>
      <c r="AZ1011" s="39"/>
      <c r="BA1011" s="39"/>
      <c r="BB1011" s="72">
        <f>(AI1011*'"Вес" ПИР'!$B$36+AK1011*'"Вес" ПИР'!$B$37+AM1011*'"Вес" ПИР'!$B$38+AO1011*'"Вес" ПИР'!$B$39+AQ1011*'"Вес" ПИР'!$B$40+AS1011*'"Вес" ПИР'!$B$41+AU1011*'"Вес" ПИР'!$B$42+AW1011*'"Вес" ПИР'!$B$43+AY1011*'"Вес" ПИР'!$B$44+BA1011*'"Вес" ПИР'!$B$45)/100</f>
        <v>0</v>
      </c>
      <c r="BC1011" s="39" t="s">
        <v>576</v>
      </c>
      <c r="BD1011" s="39"/>
      <c r="BE1011" s="39" t="s">
        <v>576</v>
      </c>
      <c r="BF1011" s="57"/>
      <c r="BG1011" s="72">
        <f>(BD1011*'"Вес" ПИР'!$B$50+BF1011*'"Вес" ПИР'!$B$51)/100</f>
        <v>0</v>
      </c>
      <c r="BH1011" s="39"/>
      <c r="BI1011" s="72">
        <v>0</v>
      </c>
      <c r="BJ1011" s="39"/>
      <c r="BK1011" s="54" t="s">
        <v>901</v>
      </c>
      <c r="BL1011" s="38">
        <f>(S1011*'"Вес" ПИР'!$B$3+X1011*'"Вес" ПИР'!$B$4+AG1011*'"Вес" ПИР'!$B$5+BB1011*'"Вес" ПИР'!$B$6+BG1011*'"Вес" ПИР'!$B$7+BI1011*'"Вес" ПИР'!$B$8)/100</f>
        <v>0</v>
      </c>
    </row>
    <row r="1012" spans="1:64" ht="28">
      <c r="A1012" s="39"/>
      <c r="B1012" s="54">
        <v>2026</v>
      </c>
      <c r="C1012" s="39" t="s">
        <v>565</v>
      </c>
      <c r="D1012" s="39">
        <v>103841400</v>
      </c>
      <c r="E1012" s="39" t="s">
        <v>1644</v>
      </c>
      <c r="F1012" s="39" t="s">
        <v>1685</v>
      </c>
      <c r="G1012" s="39" t="s">
        <v>1688</v>
      </c>
      <c r="H1012" s="39" t="s">
        <v>1733</v>
      </c>
      <c r="I1012" s="39" t="s">
        <v>418</v>
      </c>
      <c r="J1012" s="39"/>
      <c r="K1012" s="39" t="s">
        <v>571</v>
      </c>
      <c r="L1012" s="39"/>
      <c r="M1012" s="39" t="s">
        <v>570</v>
      </c>
      <c r="N1012" s="39"/>
      <c r="O1012" s="39" t="s">
        <v>570</v>
      </c>
      <c r="P1012" s="39"/>
      <c r="Q1012" s="39" t="s">
        <v>571</v>
      </c>
      <c r="R1012" s="39"/>
      <c r="S1012" s="38">
        <f>(J1012*'"Вес" ПИР'!$B$13+L1012*'"Вес" ПИР'!$B$14+N1012*'"Вес" ПИР'!$B$15+P1012*'"Вес" ПИР'!$B$16+R1012*'"Вес" ПИР'!$B$17)/100</f>
        <v>0</v>
      </c>
      <c r="T1012" s="39" t="s">
        <v>584</v>
      </c>
      <c r="U1012" s="39"/>
      <c r="V1012" s="39" t="s">
        <v>900</v>
      </c>
      <c r="W1012" s="39"/>
      <c r="X1012" s="72">
        <f>(U1012*'"Вес" ПИР'!$B$22+W1012*'"Вес" ПИР'!$B$23)/100</f>
        <v>0</v>
      </c>
      <c r="Y1012" s="39"/>
      <c r="Z1012" s="39"/>
      <c r="AA1012" s="39"/>
      <c r="AB1012" s="39"/>
      <c r="AC1012" s="39"/>
      <c r="AD1012" s="39"/>
      <c r="AE1012" s="39"/>
      <c r="AF1012" s="39"/>
      <c r="AG1012" s="38">
        <f>(Z1012*'"Вес" ПИР'!$B$28+AB1012*'"Вес" ПИР'!$B$29+AD1012*'"Вес" ПИР'!$B$30+AF1012*'"Вес" ПИР'!$B$31)/100</f>
        <v>0</v>
      </c>
      <c r="AH1012" s="39" t="s">
        <v>571</v>
      </c>
      <c r="AI1012" s="39"/>
      <c r="AJ1012" s="39" t="s">
        <v>575</v>
      </c>
      <c r="AK1012" s="39"/>
      <c r="AL1012" s="39"/>
      <c r="AM1012" s="39"/>
      <c r="AN1012" s="39"/>
      <c r="AO1012" s="39"/>
      <c r="AP1012" s="39" t="s">
        <v>575</v>
      </c>
      <c r="AQ1012" s="39"/>
      <c r="AR1012" s="39"/>
      <c r="AS1012" s="39"/>
      <c r="AT1012" s="39" t="s">
        <v>575</v>
      </c>
      <c r="AU1012" s="39"/>
      <c r="AV1012" s="39"/>
      <c r="AW1012" s="39"/>
      <c r="AX1012" s="39"/>
      <c r="AY1012" s="39"/>
      <c r="AZ1012" s="39"/>
      <c r="BA1012" s="39"/>
      <c r="BB1012" s="72">
        <f>(AI1012*'"Вес" ПИР'!$B$36+AK1012*'"Вес" ПИР'!$B$37+AM1012*'"Вес" ПИР'!$B$38+AO1012*'"Вес" ПИР'!$B$39+AQ1012*'"Вес" ПИР'!$B$40+AS1012*'"Вес" ПИР'!$B$41+AU1012*'"Вес" ПИР'!$B$42+AW1012*'"Вес" ПИР'!$B$43+AY1012*'"Вес" ПИР'!$B$44+BA1012*'"Вес" ПИР'!$B$45)/100</f>
        <v>0</v>
      </c>
      <c r="BC1012" s="39" t="s">
        <v>576</v>
      </c>
      <c r="BD1012" s="39"/>
      <c r="BE1012" s="39" t="s">
        <v>576</v>
      </c>
      <c r="BF1012" s="57"/>
      <c r="BG1012" s="72">
        <f>(BD1012*'"Вес" ПИР'!$B$50+BF1012*'"Вес" ПИР'!$B$51)/100</f>
        <v>0</v>
      </c>
      <c r="BH1012" s="39"/>
      <c r="BI1012" s="72">
        <v>0</v>
      </c>
      <c r="BJ1012" s="39"/>
      <c r="BK1012" s="54" t="s">
        <v>901</v>
      </c>
      <c r="BL1012" s="38">
        <f>(S1012*'"Вес" ПИР'!$B$3+X1012*'"Вес" ПИР'!$B$4+AG1012*'"Вес" ПИР'!$B$5+BB1012*'"Вес" ПИР'!$B$6+BG1012*'"Вес" ПИР'!$B$7+BI1012*'"Вес" ПИР'!$B$8)/100</f>
        <v>0</v>
      </c>
    </row>
    <row r="1013" spans="1:64" ht="28">
      <c r="A1013" s="39"/>
      <c r="B1013" s="54">
        <v>2026</v>
      </c>
      <c r="C1013" s="39" t="s">
        <v>565</v>
      </c>
      <c r="D1013" s="39">
        <v>104030300</v>
      </c>
      <c r="E1013" s="39" t="s">
        <v>1644</v>
      </c>
      <c r="F1013" s="39" t="s">
        <v>1705</v>
      </c>
      <c r="G1013" s="39" t="s">
        <v>1708</v>
      </c>
      <c r="H1013" s="39" t="s">
        <v>1734</v>
      </c>
      <c r="I1013" s="39" t="s">
        <v>418</v>
      </c>
      <c r="J1013" s="39"/>
      <c r="K1013" s="39" t="s">
        <v>571</v>
      </c>
      <c r="L1013" s="39"/>
      <c r="M1013" s="39" t="s">
        <v>570</v>
      </c>
      <c r="N1013" s="39"/>
      <c r="O1013" s="39" t="s">
        <v>570</v>
      </c>
      <c r="P1013" s="39"/>
      <c r="Q1013" s="39" t="s">
        <v>571</v>
      </c>
      <c r="R1013" s="39"/>
      <c r="S1013" s="38">
        <f>(J1013*'"Вес" ПИР'!$B$13+L1013*'"Вес" ПИР'!$B$14+N1013*'"Вес" ПИР'!$B$15+P1013*'"Вес" ПИР'!$B$16+R1013*'"Вес" ПИР'!$B$17)/100</f>
        <v>0</v>
      </c>
      <c r="T1013" s="39" t="s">
        <v>421</v>
      </c>
      <c r="U1013" s="39"/>
      <c r="V1013" s="39" t="s">
        <v>681</v>
      </c>
      <c r="W1013" s="39"/>
      <c r="X1013" s="72">
        <f>(U1013*'"Вес" ПИР'!$B$22+W1013*'"Вес" ПИР'!$B$23)/100</f>
        <v>0</v>
      </c>
      <c r="Y1013" s="39"/>
      <c r="Z1013" s="39"/>
      <c r="AA1013" s="39"/>
      <c r="AB1013" s="39"/>
      <c r="AC1013" s="39"/>
      <c r="AD1013" s="39"/>
      <c r="AE1013" s="39"/>
      <c r="AF1013" s="39"/>
      <c r="AG1013" s="38">
        <f>(Z1013*'"Вес" ПИР'!$B$28+AB1013*'"Вес" ПИР'!$B$29+AD1013*'"Вес" ПИР'!$B$30+AF1013*'"Вес" ПИР'!$B$31)/100</f>
        <v>0</v>
      </c>
      <c r="AH1013" s="39" t="s">
        <v>571</v>
      </c>
      <c r="AI1013" s="39"/>
      <c r="AJ1013" s="39" t="s">
        <v>575</v>
      </c>
      <c r="AK1013" s="39"/>
      <c r="AL1013" s="39"/>
      <c r="AM1013" s="39"/>
      <c r="AN1013" s="39"/>
      <c r="AO1013" s="39"/>
      <c r="AP1013" s="39" t="s">
        <v>575</v>
      </c>
      <c r="AQ1013" s="39"/>
      <c r="AR1013" s="39"/>
      <c r="AS1013" s="39"/>
      <c r="AT1013" s="39" t="s">
        <v>575</v>
      </c>
      <c r="AU1013" s="39"/>
      <c r="AV1013" s="39"/>
      <c r="AW1013" s="39"/>
      <c r="AX1013" s="39"/>
      <c r="AY1013" s="39"/>
      <c r="AZ1013" s="39"/>
      <c r="BA1013" s="39"/>
      <c r="BB1013" s="72">
        <f>(AI1013*'"Вес" ПИР'!$B$36+AK1013*'"Вес" ПИР'!$B$37+AM1013*'"Вес" ПИР'!$B$38+AO1013*'"Вес" ПИР'!$B$39+AQ1013*'"Вес" ПИР'!$B$40+AS1013*'"Вес" ПИР'!$B$41+AU1013*'"Вес" ПИР'!$B$42+AW1013*'"Вес" ПИР'!$B$43+AY1013*'"Вес" ПИР'!$B$44+BA1013*'"Вес" ПИР'!$B$45)/100</f>
        <v>0</v>
      </c>
      <c r="BC1013" s="39" t="s">
        <v>576</v>
      </c>
      <c r="BD1013" s="39"/>
      <c r="BE1013" s="39" t="s">
        <v>576</v>
      </c>
      <c r="BF1013" s="57"/>
      <c r="BG1013" s="72">
        <f>(BD1013*'"Вес" ПИР'!$B$50+BF1013*'"Вес" ПИР'!$B$51)/100</f>
        <v>0</v>
      </c>
      <c r="BH1013" s="39"/>
      <c r="BI1013" s="72">
        <v>0</v>
      </c>
      <c r="BJ1013" s="39"/>
      <c r="BK1013" s="54" t="s">
        <v>901</v>
      </c>
      <c r="BL1013" s="38">
        <f>(S1013*'"Вес" ПИР'!$B$3+X1013*'"Вес" ПИР'!$B$4+AG1013*'"Вес" ПИР'!$B$5+BB1013*'"Вес" ПИР'!$B$6+BG1013*'"Вес" ПИР'!$B$7+BI1013*'"Вес" ПИР'!$B$8)/100</f>
        <v>0</v>
      </c>
    </row>
    <row r="1014" spans="1:64" ht="28">
      <c r="A1014" s="39"/>
      <c r="B1014" s="54">
        <v>2026</v>
      </c>
      <c r="C1014" s="39" t="s">
        <v>565</v>
      </c>
      <c r="D1014" s="39">
        <v>104057200</v>
      </c>
      <c r="E1014" s="39" t="s">
        <v>1644</v>
      </c>
      <c r="F1014" s="39" t="s">
        <v>1705</v>
      </c>
      <c r="G1014" s="39" t="s">
        <v>1735</v>
      </c>
      <c r="H1014" s="39" t="s">
        <v>1736</v>
      </c>
      <c r="I1014" s="39" t="s">
        <v>418</v>
      </c>
      <c r="J1014" s="39"/>
      <c r="K1014" s="39" t="s">
        <v>571</v>
      </c>
      <c r="L1014" s="39"/>
      <c r="M1014" s="39" t="s">
        <v>570</v>
      </c>
      <c r="N1014" s="39"/>
      <c r="O1014" s="39" t="s">
        <v>570</v>
      </c>
      <c r="P1014" s="39"/>
      <c r="Q1014" s="39" t="s">
        <v>571</v>
      </c>
      <c r="R1014" s="39"/>
      <c r="S1014" s="38">
        <f>(J1014*'"Вес" ПИР'!$B$13+L1014*'"Вес" ПИР'!$B$14+N1014*'"Вес" ПИР'!$B$15+P1014*'"Вес" ПИР'!$B$16+R1014*'"Вес" ПИР'!$B$17)/100</f>
        <v>0</v>
      </c>
      <c r="T1014" s="39" t="s">
        <v>421</v>
      </c>
      <c r="U1014" s="39"/>
      <c r="V1014" s="39" t="s">
        <v>681</v>
      </c>
      <c r="W1014" s="39"/>
      <c r="X1014" s="72">
        <f>(U1014*'"Вес" ПИР'!$B$22+W1014*'"Вес" ПИР'!$B$23)/100</f>
        <v>0</v>
      </c>
      <c r="Y1014" s="39"/>
      <c r="Z1014" s="39"/>
      <c r="AA1014" s="39"/>
      <c r="AB1014" s="39"/>
      <c r="AC1014" s="39"/>
      <c r="AD1014" s="39"/>
      <c r="AE1014" s="39"/>
      <c r="AF1014" s="39"/>
      <c r="AG1014" s="38">
        <f>(Z1014*'"Вес" ПИР'!$B$28+AB1014*'"Вес" ПИР'!$B$29+AD1014*'"Вес" ПИР'!$B$30+AF1014*'"Вес" ПИР'!$B$31)/100</f>
        <v>0</v>
      </c>
      <c r="AH1014" s="39" t="s">
        <v>571</v>
      </c>
      <c r="AI1014" s="39"/>
      <c r="AJ1014" s="39" t="s">
        <v>575</v>
      </c>
      <c r="AK1014" s="39"/>
      <c r="AL1014" s="39"/>
      <c r="AM1014" s="39"/>
      <c r="AN1014" s="39"/>
      <c r="AO1014" s="39"/>
      <c r="AP1014" s="39" t="s">
        <v>575</v>
      </c>
      <c r="AQ1014" s="39"/>
      <c r="AR1014" s="39"/>
      <c r="AS1014" s="39"/>
      <c r="AT1014" s="39" t="s">
        <v>575</v>
      </c>
      <c r="AU1014" s="39"/>
      <c r="AV1014" s="39"/>
      <c r="AW1014" s="39"/>
      <c r="AX1014" s="39"/>
      <c r="AY1014" s="39"/>
      <c r="AZ1014" s="39"/>
      <c r="BA1014" s="39"/>
      <c r="BB1014" s="72">
        <f>(AI1014*'"Вес" ПИР'!$B$36+AK1014*'"Вес" ПИР'!$B$37+AM1014*'"Вес" ПИР'!$B$38+AO1014*'"Вес" ПИР'!$B$39+AQ1014*'"Вес" ПИР'!$B$40+AS1014*'"Вес" ПИР'!$B$41+AU1014*'"Вес" ПИР'!$B$42+AW1014*'"Вес" ПИР'!$B$43+AY1014*'"Вес" ПИР'!$B$44+BA1014*'"Вес" ПИР'!$B$45)/100</f>
        <v>0</v>
      </c>
      <c r="BC1014" s="39" t="s">
        <v>576</v>
      </c>
      <c r="BD1014" s="39"/>
      <c r="BE1014" s="39" t="s">
        <v>576</v>
      </c>
      <c r="BF1014" s="57"/>
      <c r="BG1014" s="72">
        <f>(BD1014*'"Вес" ПИР'!$B$50+BF1014*'"Вес" ПИР'!$B$51)/100</f>
        <v>0</v>
      </c>
      <c r="BH1014" s="39"/>
      <c r="BI1014" s="72">
        <v>0</v>
      </c>
      <c r="BJ1014" s="39"/>
      <c r="BK1014" s="54" t="s">
        <v>901</v>
      </c>
      <c r="BL1014" s="38">
        <f>(S1014*'"Вес" ПИР'!$B$3+X1014*'"Вес" ПИР'!$B$4+AG1014*'"Вес" ПИР'!$B$5+BB1014*'"Вес" ПИР'!$B$6+BG1014*'"Вес" ПИР'!$B$7+BI1014*'"Вес" ПИР'!$B$8)/100</f>
        <v>0</v>
      </c>
    </row>
    <row r="1015" spans="1:64" ht="28">
      <c r="A1015" s="39"/>
      <c r="B1015" s="54">
        <v>2026</v>
      </c>
      <c r="C1015" s="39" t="s">
        <v>565</v>
      </c>
      <c r="D1015" s="39">
        <v>104063400</v>
      </c>
      <c r="E1015" s="39" t="s">
        <v>1644</v>
      </c>
      <c r="F1015" s="39" t="s">
        <v>1705</v>
      </c>
      <c r="G1015" s="39" t="s">
        <v>1706</v>
      </c>
      <c r="H1015" s="39" t="s">
        <v>1737</v>
      </c>
      <c r="I1015" s="39" t="s">
        <v>418</v>
      </c>
      <c r="J1015" s="39"/>
      <c r="K1015" s="39" t="s">
        <v>571</v>
      </c>
      <c r="L1015" s="39"/>
      <c r="M1015" s="39" t="s">
        <v>570</v>
      </c>
      <c r="N1015" s="39"/>
      <c r="O1015" s="39" t="s">
        <v>570</v>
      </c>
      <c r="P1015" s="39"/>
      <c r="Q1015" s="39" t="s">
        <v>571</v>
      </c>
      <c r="R1015" s="39"/>
      <c r="S1015" s="38">
        <f>(J1015*'"Вес" ПИР'!$B$13+L1015*'"Вес" ПИР'!$B$14+N1015*'"Вес" ПИР'!$B$15+P1015*'"Вес" ПИР'!$B$16+R1015*'"Вес" ПИР'!$B$17)/100</f>
        <v>0</v>
      </c>
      <c r="T1015" s="39" t="s">
        <v>421</v>
      </c>
      <c r="U1015" s="39"/>
      <c r="V1015" s="39" t="s">
        <v>681</v>
      </c>
      <c r="W1015" s="39"/>
      <c r="X1015" s="72">
        <f>(U1015*'"Вес" ПИР'!$B$22+W1015*'"Вес" ПИР'!$B$23)/100</f>
        <v>0</v>
      </c>
      <c r="Y1015" s="39"/>
      <c r="Z1015" s="39"/>
      <c r="AA1015" s="39"/>
      <c r="AB1015" s="39"/>
      <c r="AC1015" s="39"/>
      <c r="AD1015" s="39"/>
      <c r="AE1015" s="39"/>
      <c r="AF1015" s="39"/>
      <c r="AG1015" s="38">
        <f>(Z1015*'"Вес" ПИР'!$B$28+AB1015*'"Вес" ПИР'!$B$29+AD1015*'"Вес" ПИР'!$B$30+AF1015*'"Вес" ПИР'!$B$31)/100</f>
        <v>0</v>
      </c>
      <c r="AH1015" s="39" t="s">
        <v>571</v>
      </c>
      <c r="AI1015" s="39"/>
      <c r="AJ1015" s="39" t="s">
        <v>575</v>
      </c>
      <c r="AK1015" s="39"/>
      <c r="AL1015" s="39"/>
      <c r="AM1015" s="39"/>
      <c r="AN1015" s="39"/>
      <c r="AO1015" s="39"/>
      <c r="AP1015" s="39" t="s">
        <v>575</v>
      </c>
      <c r="AQ1015" s="39"/>
      <c r="AR1015" s="39"/>
      <c r="AS1015" s="39"/>
      <c r="AT1015" s="39" t="s">
        <v>575</v>
      </c>
      <c r="AU1015" s="39"/>
      <c r="AV1015" s="39"/>
      <c r="AW1015" s="39"/>
      <c r="AX1015" s="39"/>
      <c r="AY1015" s="39"/>
      <c r="AZ1015" s="39"/>
      <c r="BA1015" s="39"/>
      <c r="BB1015" s="72">
        <f>(AI1015*'"Вес" ПИР'!$B$36+AK1015*'"Вес" ПИР'!$B$37+AM1015*'"Вес" ПИР'!$B$38+AO1015*'"Вес" ПИР'!$B$39+AQ1015*'"Вес" ПИР'!$B$40+AS1015*'"Вес" ПИР'!$B$41+AU1015*'"Вес" ПИР'!$B$42+AW1015*'"Вес" ПИР'!$B$43+AY1015*'"Вес" ПИР'!$B$44+BA1015*'"Вес" ПИР'!$B$45)/100</f>
        <v>0</v>
      </c>
      <c r="BC1015" s="39" t="s">
        <v>576</v>
      </c>
      <c r="BD1015" s="39"/>
      <c r="BE1015" s="39" t="s">
        <v>576</v>
      </c>
      <c r="BF1015" s="57"/>
      <c r="BG1015" s="72">
        <f>(BD1015*'"Вес" ПИР'!$B$50+BF1015*'"Вес" ПИР'!$B$51)/100</f>
        <v>0</v>
      </c>
      <c r="BH1015" s="39"/>
      <c r="BI1015" s="72">
        <v>0</v>
      </c>
      <c r="BJ1015" s="39"/>
      <c r="BK1015" s="54" t="s">
        <v>901</v>
      </c>
      <c r="BL1015" s="38">
        <f>(S1015*'"Вес" ПИР'!$B$3+X1015*'"Вес" ПИР'!$B$4+AG1015*'"Вес" ПИР'!$B$5+BB1015*'"Вес" ПИР'!$B$6+BG1015*'"Вес" ПИР'!$B$7+BI1015*'"Вес" ПИР'!$B$8)/100</f>
        <v>0</v>
      </c>
    </row>
    <row r="1016" spans="1:64" ht="28">
      <c r="A1016" s="39"/>
      <c r="B1016" s="54">
        <v>2026</v>
      </c>
      <c r="C1016" s="39" t="s">
        <v>565</v>
      </c>
      <c r="D1016" s="39">
        <v>104235200</v>
      </c>
      <c r="E1016" s="39" t="s">
        <v>1644</v>
      </c>
      <c r="F1016" s="39" t="s">
        <v>1724</v>
      </c>
      <c r="G1016" s="39" t="s">
        <v>1738</v>
      </c>
      <c r="H1016" s="39" t="s">
        <v>1739</v>
      </c>
      <c r="I1016" s="39" t="s">
        <v>418</v>
      </c>
      <c r="J1016" s="39"/>
      <c r="K1016" s="39" t="s">
        <v>571</v>
      </c>
      <c r="L1016" s="39"/>
      <c r="M1016" s="39" t="s">
        <v>570</v>
      </c>
      <c r="N1016" s="39"/>
      <c r="O1016" s="39" t="s">
        <v>570</v>
      </c>
      <c r="P1016" s="39"/>
      <c r="Q1016" s="39" t="s">
        <v>571</v>
      </c>
      <c r="R1016" s="39"/>
      <c r="S1016" s="38">
        <f>(J1016*'"Вес" ПИР'!$B$13+L1016*'"Вес" ПИР'!$B$14+N1016*'"Вес" ПИР'!$B$15+P1016*'"Вес" ПИР'!$B$16+R1016*'"Вес" ПИР'!$B$17)/100</f>
        <v>0</v>
      </c>
      <c r="T1016" s="39" t="s">
        <v>421</v>
      </c>
      <c r="U1016" s="39"/>
      <c r="V1016" s="39" t="s">
        <v>681</v>
      </c>
      <c r="W1016" s="39"/>
      <c r="X1016" s="72">
        <f>(U1016*'"Вес" ПИР'!$B$22+W1016*'"Вес" ПИР'!$B$23)/100</f>
        <v>0</v>
      </c>
      <c r="Y1016" s="39"/>
      <c r="Z1016" s="39"/>
      <c r="AA1016" s="39"/>
      <c r="AB1016" s="39"/>
      <c r="AC1016" s="39"/>
      <c r="AD1016" s="39"/>
      <c r="AE1016" s="39"/>
      <c r="AF1016" s="39"/>
      <c r="AG1016" s="38">
        <f>(Z1016*'"Вес" ПИР'!$B$28+AB1016*'"Вес" ПИР'!$B$29+AD1016*'"Вес" ПИР'!$B$30+AF1016*'"Вес" ПИР'!$B$31)/100</f>
        <v>0</v>
      </c>
      <c r="AH1016" s="39" t="s">
        <v>571</v>
      </c>
      <c r="AI1016" s="39"/>
      <c r="AJ1016" s="39" t="s">
        <v>575</v>
      </c>
      <c r="AK1016" s="39"/>
      <c r="AL1016" s="39"/>
      <c r="AM1016" s="39"/>
      <c r="AN1016" s="39"/>
      <c r="AO1016" s="39"/>
      <c r="AP1016" s="39" t="s">
        <v>575</v>
      </c>
      <c r="AQ1016" s="39"/>
      <c r="AR1016" s="39"/>
      <c r="AS1016" s="39"/>
      <c r="AT1016" s="39" t="s">
        <v>575</v>
      </c>
      <c r="AU1016" s="39"/>
      <c r="AV1016" s="39"/>
      <c r="AW1016" s="39"/>
      <c r="AX1016" s="39"/>
      <c r="AY1016" s="39"/>
      <c r="AZ1016" s="39"/>
      <c r="BA1016" s="39"/>
      <c r="BB1016" s="72">
        <f>(AI1016*'"Вес" ПИР'!$B$36+AK1016*'"Вес" ПИР'!$B$37+AM1016*'"Вес" ПИР'!$B$38+AO1016*'"Вес" ПИР'!$B$39+AQ1016*'"Вес" ПИР'!$B$40+AS1016*'"Вес" ПИР'!$B$41+AU1016*'"Вес" ПИР'!$B$42+AW1016*'"Вес" ПИР'!$B$43+AY1016*'"Вес" ПИР'!$B$44+BA1016*'"Вес" ПИР'!$B$45)/100</f>
        <v>0</v>
      </c>
      <c r="BC1016" s="39" t="s">
        <v>576</v>
      </c>
      <c r="BD1016" s="39"/>
      <c r="BE1016" s="39" t="s">
        <v>576</v>
      </c>
      <c r="BF1016" s="57"/>
      <c r="BG1016" s="72">
        <f>(BD1016*'"Вес" ПИР'!$B$50+BF1016*'"Вес" ПИР'!$B$51)/100</f>
        <v>0</v>
      </c>
      <c r="BH1016" s="39"/>
      <c r="BI1016" s="72">
        <v>0</v>
      </c>
      <c r="BJ1016" s="39"/>
      <c r="BK1016" s="54" t="s">
        <v>901</v>
      </c>
      <c r="BL1016" s="38">
        <f>(S1016*'"Вес" ПИР'!$B$3+X1016*'"Вес" ПИР'!$B$4+AG1016*'"Вес" ПИР'!$B$5+BB1016*'"Вес" ПИР'!$B$6+BG1016*'"Вес" ПИР'!$B$7+BI1016*'"Вес" ПИР'!$B$8)/100</f>
        <v>0</v>
      </c>
    </row>
    <row r="1017" spans="1:64" ht="28">
      <c r="A1017" s="39"/>
      <c r="B1017" s="54">
        <v>2026</v>
      </c>
      <c r="C1017" s="39" t="s">
        <v>565</v>
      </c>
      <c r="D1017" s="39">
        <v>104275500</v>
      </c>
      <c r="E1017" s="39" t="s">
        <v>1644</v>
      </c>
      <c r="F1017" s="39" t="s">
        <v>1724</v>
      </c>
      <c r="G1017" s="39" t="s">
        <v>1740</v>
      </c>
      <c r="H1017" s="39" t="s">
        <v>1741</v>
      </c>
      <c r="I1017" s="39" t="s">
        <v>418</v>
      </c>
      <c r="J1017" s="39"/>
      <c r="K1017" s="39" t="s">
        <v>571</v>
      </c>
      <c r="L1017" s="39"/>
      <c r="M1017" s="39" t="s">
        <v>570</v>
      </c>
      <c r="N1017" s="39"/>
      <c r="O1017" s="39" t="s">
        <v>570</v>
      </c>
      <c r="P1017" s="39"/>
      <c r="Q1017" s="39" t="s">
        <v>571</v>
      </c>
      <c r="R1017" s="39"/>
      <c r="S1017" s="38">
        <f>(J1017*'"Вес" ПИР'!$B$13+L1017*'"Вес" ПИР'!$B$14+N1017*'"Вес" ПИР'!$B$15+P1017*'"Вес" ПИР'!$B$16+R1017*'"Вес" ПИР'!$B$17)/100</f>
        <v>0</v>
      </c>
      <c r="T1017" s="39" t="s">
        <v>421</v>
      </c>
      <c r="U1017" s="39"/>
      <c r="V1017" s="39" t="s">
        <v>681</v>
      </c>
      <c r="W1017" s="39"/>
      <c r="X1017" s="72">
        <f>(U1017*'"Вес" ПИР'!$B$22+W1017*'"Вес" ПИР'!$B$23)/100</f>
        <v>0</v>
      </c>
      <c r="Y1017" s="39"/>
      <c r="Z1017" s="39"/>
      <c r="AA1017" s="39"/>
      <c r="AB1017" s="39"/>
      <c r="AC1017" s="39"/>
      <c r="AD1017" s="39"/>
      <c r="AE1017" s="39"/>
      <c r="AF1017" s="39"/>
      <c r="AG1017" s="38">
        <f>(Z1017*'"Вес" ПИР'!$B$28+AB1017*'"Вес" ПИР'!$B$29+AD1017*'"Вес" ПИР'!$B$30+AF1017*'"Вес" ПИР'!$B$31)/100</f>
        <v>0</v>
      </c>
      <c r="AH1017" s="39" t="s">
        <v>571</v>
      </c>
      <c r="AI1017" s="39"/>
      <c r="AJ1017" s="39" t="s">
        <v>575</v>
      </c>
      <c r="AK1017" s="39"/>
      <c r="AL1017" s="39"/>
      <c r="AM1017" s="39"/>
      <c r="AN1017" s="39"/>
      <c r="AO1017" s="39"/>
      <c r="AP1017" s="39" t="s">
        <v>575</v>
      </c>
      <c r="AQ1017" s="39"/>
      <c r="AR1017" s="39"/>
      <c r="AS1017" s="39"/>
      <c r="AT1017" s="39" t="s">
        <v>575</v>
      </c>
      <c r="AU1017" s="39"/>
      <c r="AV1017" s="39"/>
      <c r="AW1017" s="39"/>
      <c r="AX1017" s="39"/>
      <c r="AY1017" s="39"/>
      <c r="AZ1017" s="39"/>
      <c r="BA1017" s="39"/>
      <c r="BB1017" s="72">
        <f>(AI1017*'"Вес" ПИР'!$B$36+AK1017*'"Вес" ПИР'!$B$37+AM1017*'"Вес" ПИР'!$B$38+AO1017*'"Вес" ПИР'!$B$39+AQ1017*'"Вес" ПИР'!$B$40+AS1017*'"Вес" ПИР'!$B$41+AU1017*'"Вес" ПИР'!$B$42+AW1017*'"Вес" ПИР'!$B$43+AY1017*'"Вес" ПИР'!$B$44+BA1017*'"Вес" ПИР'!$B$45)/100</f>
        <v>0</v>
      </c>
      <c r="BC1017" s="39" t="s">
        <v>576</v>
      </c>
      <c r="BD1017" s="39"/>
      <c r="BE1017" s="39" t="s">
        <v>576</v>
      </c>
      <c r="BF1017" s="57"/>
      <c r="BG1017" s="72">
        <f>(BD1017*'"Вес" ПИР'!$B$50+BF1017*'"Вес" ПИР'!$B$51)/100</f>
        <v>0</v>
      </c>
      <c r="BH1017" s="39"/>
      <c r="BI1017" s="72">
        <v>0</v>
      </c>
      <c r="BJ1017" s="39"/>
      <c r="BK1017" s="54" t="s">
        <v>901</v>
      </c>
      <c r="BL1017" s="38">
        <f>(S1017*'"Вес" ПИР'!$B$3+X1017*'"Вес" ПИР'!$B$4+AG1017*'"Вес" ПИР'!$B$5+BB1017*'"Вес" ПИР'!$B$6+BG1017*'"Вес" ПИР'!$B$7+BI1017*'"Вес" ПИР'!$B$8)/100</f>
        <v>0</v>
      </c>
    </row>
    <row r="1018" spans="1:64" ht="28">
      <c r="A1018" s="39"/>
      <c r="B1018" s="54">
        <v>2026</v>
      </c>
      <c r="C1018" s="39" t="s">
        <v>565</v>
      </c>
      <c r="D1018" s="39">
        <v>101059400</v>
      </c>
      <c r="E1018" s="39" t="s">
        <v>1644</v>
      </c>
      <c r="F1018" s="39" t="s">
        <v>1645</v>
      </c>
      <c r="G1018" s="39" t="s">
        <v>1162</v>
      </c>
      <c r="H1018" s="39" t="s">
        <v>1745</v>
      </c>
      <c r="I1018" s="39" t="s">
        <v>418</v>
      </c>
      <c r="J1018" s="39"/>
      <c r="K1018" s="39" t="s">
        <v>571</v>
      </c>
      <c r="L1018" s="39"/>
      <c r="M1018" s="39" t="s">
        <v>570</v>
      </c>
      <c r="N1018" s="39"/>
      <c r="O1018" s="39" t="s">
        <v>570</v>
      </c>
      <c r="P1018" s="39"/>
      <c r="Q1018" s="39" t="s">
        <v>571</v>
      </c>
      <c r="R1018" s="39"/>
      <c r="S1018" s="38">
        <f>(J1018*'"Вес" ПИР'!$B$13+L1018*'"Вес" ПИР'!$B$14+N1018*'"Вес" ПИР'!$B$15+P1018*'"Вес" ПИР'!$B$16+R1018*'"Вес" ПИР'!$B$17)/100</f>
        <v>0</v>
      </c>
      <c r="T1018" s="39" t="s">
        <v>421</v>
      </c>
      <c r="U1018" s="39"/>
      <c r="V1018" s="39" t="s">
        <v>900</v>
      </c>
      <c r="W1018" s="39"/>
      <c r="X1018" s="72">
        <f>(U1018*'"Вес" ПИР'!$B$22+W1018*'"Вес" ПИР'!$B$23)/100</f>
        <v>0</v>
      </c>
      <c r="Y1018" s="39"/>
      <c r="Z1018" s="39"/>
      <c r="AA1018" s="39"/>
      <c r="AB1018" s="39"/>
      <c r="AC1018" s="39"/>
      <c r="AD1018" s="39"/>
      <c r="AE1018" s="39"/>
      <c r="AF1018" s="39"/>
      <c r="AG1018" s="38">
        <f>(Z1018*'"Вес" ПИР'!$B$28+AB1018*'"Вес" ПИР'!$B$29+AD1018*'"Вес" ПИР'!$B$30+AF1018*'"Вес" ПИР'!$B$31)/100</f>
        <v>0</v>
      </c>
      <c r="AH1018" s="39" t="s">
        <v>571</v>
      </c>
      <c r="AI1018" s="39"/>
      <c r="AJ1018" s="39" t="s">
        <v>575</v>
      </c>
      <c r="AK1018" s="39"/>
      <c r="AL1018" s="39"/>
      <c r="AM1018" s="39"/>
      <c r="AN1018" s="39"/>
      <c r="AO1018" s="39"/>
      <c r="AP1018" s="39" t="s">
        <v>575</v>
      </c>
      <c r="AQ1018" s="39"/>
      <c r="AR1018" s="39"/>
      <c r="AS1018" s="39"/>
      <c r="AT1018" s="39" t="s">
        <v>575</v>
      </c>
      <c r="AU1018" s="39"/>
      <c r="AV1018" s="39"/>
      <c r="AW1018" s="39"/>
      <c r="AX1018" s="39"/>
      <c r="AY1018" s="39"/>
      <c r="AZ1018" s="39"/>
      <c r="BA1018" s="39"/>
      <c r="BB1018" s="72">
        <f>(AI1018*'"Вес" ПИР'!$B$36+AK1018*'"Вес" ПИР'!$B$37+AM1018*'"Вес" ПИР'!$B$38+AO1018*'"Вес" ПИР'!$B$39+AQ1018*'"Вес" ПИР'!$B$40+AS1018*'"Вес" ПИР'!$B$41+AU1018*'"Вес" ПИР'!$B$42+AW1018*'"Вес" ПИР'!$B$43+AY1018*'"Вес" ПИР'!$B$44+BA1018*'"Вес" ПИР'!$B$45)/100</f>
        <v>0</v>
      </c>
      <c r="BC1018" s="39" t="s">
        <v>576</v>
      </c>
      <c r="BD1018" s="39"/>
      <c r="BE1018" s="39" t="s">
        <v>576</v>
      </c>
      <c r="BF1018" s="57"/>
      <c r="BG1018" s="72">
        <f>(BD1018*'"Вес" ПИР'!$B$50+BF1018*'"Вес" ПИР'!$B$51)/100</f>
        <v>0</v>
      </c>
      <c r="BH1018" s="39"/>
      <c r="BI1018" s="72">
        <v>0</v>
      </c>
      <c r="BJ1018" s="39"/>
      <c r="BK1018" s="54" t="s">
        <v>901</v>
      </c>
      <c r="BL1018" s="38">
        <f>(S1018*'"Вес" ПИР'!$B$3+X1018*'"Вес" ПИР'!$B$4+AG1018*'"Вес" ПИР'!$B$5+BB1018*'"Вес" ПИР'!$B$6+BG1018*'"Вес" ПИР'!$B$7+BI1018*'"Вес" ПИР'!$B$8)/100</f>
        <v>0</v>
      </c>
    </row>
    <row r="1019" spans="1:64" ht="28">
      <c r="A1019" s="39"/>
      <c r="B1019" s="54">
        <v>2026</v>
      </c>
      <c r="C1019" s="39" t="s">
        <v>565</v>
      </c>
      <c r="D1019" s="39">
        <v>103835200</v>
      </c>
      <c r="E1019" s="39" t="s">
        <v>1644</v>
      </c>
      <c r="F1019" s="39" t="s">
        <v>1685</v>
      </c>
      <c r="G1019" s="39" t="s">
        <v>1746</v>
      </c>
      <c r="H1019" s="39" t="s">
        <v>1747</v>
      </c>
      <c r="I1019" s="39" t="s">
        <v>418</v>
      </c>
      <c r="J1019" s="39"/>
      <c r="K1019" s="39" t="s">
        <v>571</v>
      </c>
      <c r="L1019" s="39"/>
      <c r="M1019" s="39" t="s">
        <v>570</v>
      </c>
      <c r="N1019" s="39"/>
      <c r="O1019" s="39" t="s">
        <v>570</v>
      </c>
      <c r="P1019" s="39"/>
      <c r="Q1019" s="39" t="s">
        <v>571</v>
      </c>
      <c r="R1019" s="39"/>
      <c r="S1019" s="38">
        <f>(J1019*'"Вес" ПИР'!$B$13+L1019*'"Вес" ПИР'!$B$14+N1019*'"Вес" ПИР'!$B$15+P1019*'"Вес" ПИР'!$B$16+R1019*'"Вес" ПИР'!$B$17)/100</f>
        <v>0</v>
      </c>
      <c r="T1019" s="39" t="s">
        <v>584</v>
      </c>
      <c r="U1019" s="39"/>
      <c r="V1019" s="39" t="s">
        <v>900</v>
      </c>
      <c r="W1019" s="39"/>
      <c r="X1019" s="72">
        <f>(U1019*'"Вес" ПИР'!$B$22+W1019*'"Вес" ПИР'!$B$23)/100</f>
        <v>0</v>
      </c>
      <c r="Y1019" s="39"/>
      <c r="Z1019" s="39"/>
      <c r="AA1019" s="39"/>
      <c r="AB1019" s="39"/>
      <c r="AC1019" s="39"/>
      <c r="AD1019" s="39"/>
      <c r="AE1019" s="39"/>
      <c r="AF1019" s="39"/>
      <c r="AG1019" s="38">
        <f>(Z1019*'"Вес" ПИР'!$B$28+AB1019*'"Вес" ПИР'!$B$29+AD1019*'"Вес" ПИР'!$B$30+AF1019*'"Вес" ПИР'!$B$31)/100</f>
        <v>0</v>
      </c>
      <c r="AH1019" s="39" t="s">
        <v>571</v>
      </c>
      <c r="AI1019" s="39"/>
      <c r="AJ1019" s="39" t="s">
        <v>575</v>
      </c>
      <c r="AK1019" s="39"/>
      <c r="AL1019" s="39"/>
      <c r="AM1019" s="39"/>
      <c r="AN1019" s="39"/>
      <c r="AO1019" s="39"/>
      <c r="AP1019" s="39" t="s">
        <v>575</v>
      </c>
      <c r="AQ1019" s="39"/>
      <c r="AR1019" s="39"/>
      <c r="AS1019" s="39"/>
      <c r="AT1019" s="39" t="s">
        <v>575</v>
      </c>
      <c r="AU1019" s="39"/>
      <c r="AV1019" s="39"/>
      <c r="AW1019" s="39"/>
      <c r="AX1019" s="39"/>
      <c r="AY1019" s="39"/>
      <c r="AZ1019" s="39"/>
      <c r="BA1019" s="39"/>
      <c r="BB1019" s="72">
        <f>(AI1019*'"Вес" ПИР'!$B$36+AK1019*'"Вес" ПИР'!$B$37+AM1019*'"Вес" ПИР'!$B$38+AO1019*'"Вес" ПИР'!$B$39+AQ1019*'"Вес" ПИР'!$B$40+AS1019*'"Вес" ПИР'!$B$41+AU1019*'"Вес" ПИР'!$B$42+AW1019*'"Вес" ПИР'!$B$43+AY1019*'"Вес" ПИР'!$B$44+BA1019*'"Вес" ПИР'!$B$45)/100</f>
        <v>0</v>
      </c>
      <c r="BC1019" s="39" t="s">
        <v>576</v>
      </c>
      <c r="BD1019" s="39"/>
      <c r="BE1019" s="39" t="s">
        <v>576</v>
      </c>
      <c r="BF1019" s="57"/>
      <c r="BG1019" s="72">
        <f>(BD1019*'"Вес" ПИР'!$B$50+BF1019*'"Вес" ПИР'!$B$51)/100</f>
        <v>0</v>
      </c>
      <c r="BH1019" s="39"/>
      <c r="BI1019" s="72">
        <v>0</v>
      </c>
      <c r="BJ1019" s="39"/>
      <c r="BK1019" s="54" t="s">
        <v>901</v>
      </c>
      <c r="BL1019" s="38">
        <f>(S1019*'"Вес" ПИР'!$B$3+X1019*'"Вес" ПИР'!$B$4+AG1019*'"Вес" ПИР'!$B$5+BB1019*'"Вес" ПИР'!$B$6+BG1019*'"Вес" ПИР'!$B$7+BI1019*'"Вес" ПИР'!$B$8)/100</f>
        <v>0</v>
      </c>
    </row>
    <row r="1020" spans="1:64" ht="28">
      <c r="A1020" s="39"/>
      <c r="B1020" s="54">
        <v>2026</v>
      </c>
      <c r="C1020" s="39" t="s">
        <v>565</v>
      </c>
      <c r="D1020" s="39">
        <v>103837700</v>
      </c>
      <c r="E1020" s="39" t="s">
        <v>1644</v>
      </c>
      <c r="F1020" s="39" t="s">
        <v>1685</v>
      </c>
      <c r="G1020" s="39" t="s">
        <v>1693</v>
      </c>
      <c r="H1020" s="39" t="s">
        <v>1748</v>
      </c>
      <c r="I1020" s="39" t="s">
        <v>418</v>
      </c>
      <c r="J1020" s="39"/>
      <c r="K1020" s="39" t="s">
        <v>571</v>
      </c>
      <c r="L1020" s="39"/>
      <c r="M1020" s="39" t="s">
        <v>570</v>
      </c>
      <c r="N1020" s="39"/>
      <c r="O1020" s="39" t="s">
        <v>570</v>
      </c>
      <c r="P1020" s="39"/>
      <c r="Q1020" s="39" t="s">
        <v>571</v>
      </c>
      <c r="R1020" s="39"/>
      <c r="S1020" s="38">
        <f>(J1020*'"Вес" ПИР'!$B$13+L1020*'"Вес" ПИР'!$B$14+N1020*'"Вес" ПИР'!$B$15+P1020*'"Вес" ПИР'!$B$16+R1020*'"Вес" ПИР'!$B$17)/100</f>
        <v>0</v>
      </c>
      <c r="T1020" s="39" t="s">
        <v>584</v>
      </c>
      <c r="U1020" s="39"/>
      <c r="V1020" s="39" t="s">
        <v>900</v>
      </c>
      <c r="W1020" s="39"/>
      <c r="X1020" s="72">
        <f>(U1020*'"Вес" ПИР'!$B$22+W1020*'"Вес" ПИР'!$B$23)/100</f>
        <v>0</v>
      </c>
      <c r="Y1020" s="39"/>
      <c r="Z1020" s="39"/>
      <c r="AA1020" s="39"/>
      <c r="AB1020" s="39"/>
      <c r="AC1020" s="39"/>
      <c r="AD1020" s="39"/>
      <c r="AE1020" s="39"/>
      <c r="AF1020" s="39"/>
      <c r="AG1020" s="38">
        <f>(Z1020*'"Вес" ПИР'!$B$28+AB1020*'"Вес" ПИР'!$B$29+AD1020*'"Вес" ПИР'!$B$30+AF1020*'"Вес" ПИР'!$B$31)/100</f>
        <v>0</v>
      </c>
      <c r="AH1020" s="39" t="s">
        <v>571</v>
      </c>
      <c r="AI1020" s="39"/>
      <c r="AJ1020" s="39" t="s">
        <v>575</v>
      </c>
      <c r="AK1020" s="39"/>
      <c r="AL1020" s="39"/>
      <c r="AM1020" s="39"/>
      <c r="AN1020" s="39"/>
      <c r="AO1020" s="39"/>
      <c r="AP1020" s="39" t="s">
        <v>575</v>
      </c>
      <c r="AQ1020" s="39"/>
      <c r="AR1020" s="39"/>
      <c r="AS1020" s="39"/>
      <c r="AT1020" s="39" t="s">
        <v>575</v>
      </c>
      <c r="AU1020" s="39"/>
      <c r="AV1020" s="39"/>
      <c r="AW1020" s="39"/>
      <c r="AX1020" s="39"/>
      <c r="AY1020" s="39"/>
      <c r="AZ1020" s="39"/>
      <c r="BA1020" s="39"/>
      <c r="BB1020" s="72">
        <f>(AI1020*'"Вес" ПИР'!$B$36+AK1020*'"Вес" ПИР'!$B$37+AM1020*'"Вес" ПИР'!$B$38+AO1020*'"Вес" ПИР'!$B$39+AQ1020*'"Вес" ПИР'!$B$40+AS1020*'"Вес" ПИР'!$B$41+AU1020*'"Вес" ПИР'!$B$42+AW1020*'"Вес" ПИР'!$B$43+AY1020*'"Вес" ПИР'!$B$44+BA1020*'"Вес" ПИР'!$B$45)/100</f>
        <v>0</v>
      </c>
      <c r="BC1020" s="39" t="s">
        <v>576</v>
      </c>
      <c r="BD1020" s="39"/>
      <c r="BE1020" s="39" t="s">
        <v>576</v>
      </c>
      <c r="BF1020" s="57"/>
      <c r="BG1020" s="72">
        <f>(BD1020*'"Вес" ПИР'!$B$50+BF1020*'"Вес" ПИР'!$B$51)/100</f>
        <v>0</v>
      </c>
      <c r="BH1020" s="39"/>
      <c r="BI1020" s="72">
        <v>0</v>
      </c>
      <c r="BJ1020" s="39"/>
      <c r="BK1020" s="54" t="s">
        <v>901</v>
      </c>
      <c r="BL1020" s="38">
        <f>(S1020*'"Вес" ПИР'!$B$3+X1020*'"Вес" ПИР'!$B$4+AG1020*'"Вес" ПИР'!$B$5+BB1020*'"Вес" ПИР'!$B$6+BG1020*'"Вес" ПИР'!$B$7+BI1020*'"Вес" ПИР'!$B$8)/100</f>
        <v>0</v>
      </c>
    </row>
    <row r="1021" spans="1:64" ht="28">
      <c r="A1021" s="39"/>
      <c r="B1021" s="54">
        <v>2026</v>
      </c>
      <c r="C1021" s="39" t="s">
        <v>565</v>
      </c>
      <c r="D1021" s="39">
        <v>101043200</v>
      </c>
      <c r="E1021" s="39" t="s">
        <v>1644</v>
      </c>
      <c r="F1021" s="39" t="s">
        <v>1645</v>
      </c>
      <c r="G1021" s="39" t="s">
        <v>1145</v>
      </c>
      <c r="H1021" s="39" t="s">
        <v>484</v>
      </c>
      <c r="I1021" s="39" t="s">
        <v>418</v>
      </c>
      <c r="J1021" s="39"/>
      <c r="K1021" s="39" t="s">
        <v>571</v>
      </c>
      <c r="L1021" s="39"/>
      <c r="M1021" s="39" t="s">
        <v>570</v>
      </c>
      <c r="N1021" s="39"/>
      <c r="O1021" s="39" t="s">
        <v>570</v>
      </c>
      <c r="P1021" s="39"/>
      <c r="Q1021" s="39" t="s">
        <v>571</v>
      </c>
      <c r="R1021" s="39"/>
      <c r="S1021" s="38">
        <f>(J1021*'"Вес" ПИР'!$B$13+L1021*'"Вес" ПИР'!$B$14+N1021*'"Вес" ПИР'!$B$15+P1021*'"Вес" ПИР'!$B$16+R1021*'"Вес" ПИР'!$B$17)/100</f>
        <v>0</v>
      </c>
      <c r="T1021" s="39" t="s">
        <v>421</v>
      </c>
      <c r="U1021" s="39"/>
      <c r="V1021" s="39" t="s">
        <v>900</v>
      </c>
      <c r="W1021" s="39"/>
      <c r="X1021" s="72">
        <f>(U1021*'"Вес" ПИР'!$B$22+W1021*'"Вес" ПИР'!$B$23)/100</f>
        <v>0</v>
      </c>
      <c r="Y1021" s="39"/>
      <c r="Z1021" s="39"/>
      <c r="AA1021" s="39"/>
      <c r="AB1021" s="39"/>
      <c r="AC1021" s="39"/>
      <c r="AD1021" s="39"/>
      <c r="AE1021" s="39"/>
      <c r="AF1021" s="39"/>
      <c r="AG1021" s="38">
        <f>(Z1021*'"Вес" ПИР'!$B$28+AB1021*'"Вес" ПИР'!$B$29+AD1021*'"Вес" ПИР'!$B$30+AF1021*'"Вес" ПИР'!$B$31)/100</f>
        <v>0</v>
      </c>
      <c r="AH1021" s="39" t="s">
        <v>571</v>
      </c>
      <c r="AI1021" s="39"/>
      <c r="AJ1021" s="39" t="s">
        <v>575</v>
      </c>
      <c r="AK1021" s="39"/>
      <c r="AL1021" s="39"/>
      <c r="AM1021" s="39"/>
      <c r="AN1021" s="39"/>
      <c r="AO1021" s="39"/>
      <c r="AP1021" s="39" t="s">
        <v>575</v>
      </c>
      <c r="AQ1021" s="39"/>
      <c r="AR1021" s="39"/>
      <c r="AS1021" s="39"/>
      <c r="AT1021" s="39" t="s">
        <v>575</v>
      </c>
      <c r="AU1021" s="39"/>
      <c r="AV1021" s="39"/>
      <c r="AW1021" s="39"/>
      <c r="AX1021" s="39"/>
      <c r="AY1021" s="39"/>
      <c r="AZ1021" s="39"/>
      <c r="BA1021" s="39"/>
      <c r="BB1021" s="72">
        <f>(AI1021*'"Вес" ПИР'!$B$36+AK1021*'"Вес" ПИР'!$B$37+AM1021*'"Вес" ПИР'!$B$38+AO1021*'"Вес" ПИР'!$B$39+AQ1021*'"Вес" ПИР'!$B$40+AS1021*'"Вес" ПИР'!$B$41+AU1021*'"Вес" ПИР'!$B$42+AW1021*'"Вес" ПИР'!$B$43+AY1021*'"Вес" ПИР'!$B$44+BA1021*'"Вес" ПИР'!$B$45)/100</f>
        <v>0</v>
      </c>
      <c r="BC1021" s="39" t="s">
        <v>576</v>
      </c>
      <c r="BD1021" s="39"/>
      <c r="BE1021" s="39" t="s">
        <v>576</v>
      </c>
      <c r="BF1021" s="57"/>
      <c r="BG1021" s="72">
        <f>(BD1021*'"Вес" ПИР'!$B$50+BF1021*'"Вес" ПИР'!$B$51)/100</f>
        <v>0</v>
      </c>
      <c r="BH1021" s="39"/>
      <c r="BI1021" s="72">
        <v>0</v>
      </c>
      <c r="BJ1021" s="39"/>
      <c r="BK1021" s="54" t="s">
        <v>901</v>
      </c>
      <c r="BL1021" s="38">
        <f>(S1021*'"Вес" ПИР'!$B$3+X1021*'"Вес" ПИР'!$B$4+AG1021*'"Вес" ПИР'!$B$5+BB1021*'"Вес" ПИР'!$B$6+BG1021*'"Вес" ПИР'!$B$7+BI1021*'"Вес" ПИР'!$B$8)/100</f>
        <v>0</v>
      </c>
    </row>
    <row r="1022" spans="1:64" ht="28">
      <c r="A1022" s="39"/>
      <c r="B1022" s="54">
        <v>2026</v>
      </c>
      <c r="C1022" s="39" t="s">
        <v>565</v>
      </c>
      <c r="D1022" s="39">
        <v>101051200</v>
      </c>
      <c r="E1022" s="39" t="s">
        <v>1644</v>
      </c>
      <c r="F1022" s="39" t="s">
        <v>1645</v>
      </c>
      <c r="G1022" s="39" t="s">
        <v>1647</v>
      </c>
      <c r="H1022" s="39" t="s">
        <v>1749</v>
      </c>
      <c r="I1022" s="39" t="s">
        <v>418</v>
      </c>
      <c r="J1022" s="39"/>
      <c r="K1022" s="39" t="s">
        <v>571</v>
      </c>
      <c r="L1022" s="39"/>
      <c r="M1022" s="39" t="s">
        <v>570</v>
      </c>
      <c r="N1022" s="39"/>
      <c r="O1022" s="39" t="s">
        <v>570</v>
      </c>
      <c r="P1022" s="39"/>
      <c r="Q1022" s="39" t="s">
        <v>571</v>
      </c>
      <c r="R1022" s="39"/>
      <c r="S1022" s="38">
        <f>(J1022*'"Вес" ПИР'!$B$13+L1022*'"Вес" ПИР'!$B$14+N1022*'"Вес" ПИР'!$B$15+P1022*'"Вес" ПИР'!$B$16+R1022*'"Вес" ПИР'!$B$17)/100</f>
        <v>0</v>
      </c>
      <c r="T1022" s="39" t="s">
        <v>421</v>
      </c>
      <c r="U1022" s="39"/>
      <c r="V1022" s="39" t="s">
        <v>900</v>
      </c>
      <c r="W1022" s="39"/>
      <c r="X1022" s="72">
        <f>(U1022*'"Вес" ПИР'!$B$22+W1022*'"Вес" ПИР'!$B$23)/100</f>
        <v>0</v>
      </c>
      <c r="Y1022" s="39"/>
      <c r="Z1022" s="39"/>
      <c r="AA1022" s="39"/>
      <c r="AB1022" s="39"/>
      <c r="AC1022" s="39"/>
      <c r="AD1022" s="39"/>
      <c r="AE1022" s="39"/>
      <c r="AF1022" s="39"/>
      <c r="AG1022" s="38">
        <f>(Z1022*'"Вес" ПИР'!$B$28+AB1022*'"Вес" ПИР'!$B$29+AD1022*'"Вес" ПИР'!$B$30+AF1022*'"Вес" ПИР'!$B$31)/100</f>
        <v>0</v>
      </c>
      <c r="AH1022" s="39" t="s">
        <v>571</v>
      </c>
      <c r="AI1022" s="39"/>
      <c r="AJ1022" s="39" t="s">
        <v>575</v>
      </c>
      <c r="AK1022" s="39"/>
      <c r="AL1022" s="39"/>
      <c r="AM1022" s="39"/>
      <c r="AN1022" s="39"/>
      <c r="AO1022" s="39"/>
      <c r="AP1022" s="39" t="s">
        <v>575</v>
      </c>
      <c r="AQ1022" s="39"/>
      <c r="AR1022" s="39"/>
      <c r="AS1022" s="39"/>
      <c r="AT1022" s="39" t="s">
        <v>575</v>
      </c>
      <c r="AU1022" s="39"/>
      <c r="AV1022" s="39"/>
      <c r="AW1022" s="39"/>
      <c r="AX1022" s="39"/>
      <c r="AY1022" s="39"/>
      <c r="AZ1022" s="39"/>
      <c r="BA1022" s="39"/>
      <c r="BB1022" s="72">
        <f>(AI1022*'"Вес" ПИР'!$B$36+AK1022*'"Вес" ПИР'!$B$37+AM1022*'"Вес" ПИР'!$B$38+AO1022*'"Вес" ПИР'!$B$39+AQ1022*'"Вес" ПИР'!$B$40+AS1022*'"Вес" ПИР'!$B$41+AU1022*'"Вес" ПИР'!$B$42+AW1022*'"Вес" ПИР'!$B$43+AY1022*'"Вес" ПИР'!$B$44+BA1022*'"Вес" ПИР'!$B$45)/100</f>
        <v>0</v>
      </c>
      <c r="BC1022" s="39" t="s">
        <v>576</v>
      </c>
      <c r="BD1022" s="39"/>
      <c r="BE1022" s="39" t="s">
        <v>576</v>
      </c>
      <c r="BF1022" s="57"/>
      <c r="BG1022" s="72">
        <f>(BD1022*'"Вес" ПИР'!$B$50+BF1022*'"Вес" ПИР'!$B$51)/100</f>
        <v>0</v>
      </c>
      <c r="BH1022" s="39"/>
      <c r="BI1022" s="72">
        <v>0</v>
      </c>
      <c r="BJ1022" s="39"/>
      <c r="BK1022" s="54" t="s">
        <v>901</v>
      </c>
      <c r="BL1022" s="38">
        <f>(S1022*'"Вес" ПИР'!$B$3+X1022*'"Вес" ПИР'!$B$4+AG1022*'"Вес" ПИР'!$B$5+BB1022*'"Вес" ПИР'!$B$6+BG1022*'"Вес" ПИР'!$B$7+BI1022*'"Вес" ПИР'!$B$8)/100</f>
        <v>0</v>
      </c>
    </row>
    <row r="1023" spans="1:64" ht="28">
      <c r="A1023" s="39"/>
      <c r="B1023" s="54">
        <v>2026</v>
      </c>
      <c r="C1023" s="39" t="s">
        <v>565</v>
      </c>
      <c r="D1023" s="39">
        <v>101053200</v>
      </c>
      <c r="E1023" s="39" t="s">
        <v>1644</v>
      </c>
      <c r="F1023" s="39" t="s">
        <v>1645</v>
      </c>
      <c r="G1023" s="39" t="s">
        <v>1651</v>
      </c>
      <c r="H1023" s="39" t="s">
        <v>1750</v>
      </c>
      <c r="I1023" s="39" t="s">
        <v>418</v>
      </c>
      <c r="J1023" s="39"/>
      <c r="K1023" s="39" t="s">
        <v>571</v>
      </c>
      <c r="L1023" s="39"/>
      <c r="M1023" s="39" t="s">
        <v>570</v>
      </c>
      <c r="N1023" s="39"/>
      <c r="O1023" s="39" t="s">
        <v>570</v>
      </c>
      <c r="P1023" s="39"/>
      <c r="Q1023" s="39" t="s">
        <v>571</v>
      </c>
      <c r="R1023" s="39"/>
      <c r="S1023" s="38">
        <f>(J1023*'"Вес" ПИР'!$B$13+L1023*'"Вес" ПИР'!$B$14+N1023*'"Вес" ПИР'!$B$15+P1023*'"Вес" ПИР'!$B$16+R1023*'"Вес" ПИР'!$B$17)/100</f>
        <v>0</v>
      </c>
      <c r="T1023" s="39" t="s">
        <v>421</v>
      </c>
      <c r="U1023" s="39"/>
      <c r="V1023" s="39" t="s">
        <v>900</v>
      </c>
      <c r="W1023" s="39"/>
      <c r="X1023" s="72">
        <f>(U1023*'"Вес" ПИР'!$B$22+W1023*'"Вес" ПИР'!$B$23)/100</f>
        <v>0</v>
      </c>
      <c r="Y1023" s="39"/>
      <c r="Z1023" s="39"/>
      <c r="AA1023" s="39"/>
      <c r="AB1023" s="39"/>
      <c r="AC1023" s="39"/>
      <c r="AD1023" s="39"/>
      <c r="AE1023" s="39"/>
      <c r="AF1023" s="39"/>
      <c r="AG1023" s="38">
        <f>(Z1023*'"Вес" ПИР'!$B$28+AB1023*'"Вес" ПИР'!$B$29+AD1023*'"Вес" ПИР'!$B$30+AF1023*'"Вес" ПИР'!$B$31)/100</f>
        <v>0</v>
      </c>
      <c r="AH1023" s="39" t="s">
        <v>571</v>
      </c>
      <c r="AI1023" s="39"/>
      <c r="AJ1023" s="39" t="s">
        <v>575</v>
      </c>
      <c r="AK1023" s="39"/>
      <c r="AL1023" s="39"/>
      <c r="AM1023" s="39"/>
      <c r="AN1023" s="39"/>
      <c r="AO1023" s="39"/>
      <c r="AP1023" s="39" t="s">
        <v>575</v>
      </c>
      <c r="AQ1023" s="39"/>
      <c r="AR1023" s="39"/>
      <c r="AS1023" s="39"/>
      <c r="AT1023" s="39" t="s">
        <v>575</v>
      </c>
      <c r="AU1023" s="39"/>
      <c r="AV1023" s="39"/>
      <c r="AW1023" s="39"/>
      <c r="AX1023" s="39"/>
      <c r="AY1023" s="39"/>
      <c r="AZ1023" s="39"/>
      <c r="BA1023" s="39"/>
      <c r="BB1023" s="72">
        <f>(AI1023*'"Вес" ПИР'!$B$36+AK1023*'"Вес" ПИР'!$B$37+AM1023*'"Вес" ПИР'!$B$38+AO1023*'"Вес" ПИР'!$B$39+AQ1023*'"Вес" ПИР'!$B$40+AS1023*'"Вес" ПИР'!$B$41+AU1023*'"Вес" ПИР'!$B$42+AW1023*'"Вес" ПИР'!$B$43+AY1023*'"Вес" ПИР'!$B$44+BA1023*'"Вес" ПИР'!$B$45)/100</f>
        <v>0</v>
      </c>
      <c r="BC1023" s="39" t="s">
        <v>576</v>
      </c>
      <c r="BD1023" s="39"/>
      <c r="BE1023" s="39" t="s">
        <v>576</v>
      </c>
      <c r="BF1023" s="57"/>
      <c r="BG1023" s="72">
        <f>(BD1023*'"Вес" ПИР'!$B$50+BF1023*'"Вес" ПИР'!$B$51)/100</f>
        <v>0</v>
      </c>
      <c r="BH1023" s="39"/>
      <c r="BI1023" s="72">
        <v>0</v>
      </c>
      <c r="BJ1023" s="39"/>
      <c r="BK1023" s="54" t="s">
        <v>901</v>
      </c>
      <c r="BL1023" s="38">
        <f>(S1023*'"Вес" ПИР'!$B$3+X1023*'"Вес" ПИР'!$B$4+AG1023*'"Вес" ПИР'!$B$5+BB1023*'"Вес" ПИР'!$B$6+BG1023*'"Вес" ПИР'!$B$7+BI1023*'"Вес" ПИР'!$B$8)/100</f>
        <v>0</v>
      </c>
    </row>
    <row r="1024" spans="1:64" ht="28">
      <c r="A1024" s="39"/>
      <c r="B1024" s="54">
        <v>2026</v>
      </c>
      <c r="C1024" s="39" t="s">
        <v>565</v>
      </c>
      <c r="D1024" s="39">
        <v>101059200</v>
      </c>
      <c r="E1024" s="39" t="s">
        <v>1644</v>
      </c>
      <c r="F1024" s="39" t="s">
        <v>1645</v>
      </c>
      <c r="G1024" s="39" t="s">
        <v>1162</v>
      </c>
      <c r="H1024" s="39" t="s">
        <v>1751</v>
      </c>
      <c r="I1024" s="39" t="s">
        <v>418</v>
      </c>
      <c r="J1024" s="39"/>
      <c r="K1024" s="39" t="s">
        <v>571</v>
      </c>
      <c r="L1024" s="39"/>
      <c r="M1024" s="39" t="s">
        <v>570</v>
      </c>
      <c r="N1024" s="39"/>
      <c r="O1024" s="39" t="s">
        <v>570</v>
      </c>
      <c r="P1024" s="39"/>
      <c r="Q1024" s="39" t="s">
        <v>571</v>
      </c>
      <c r="R1024" s="39"/>
      <c r="S1024" s="38">
        <f>(J1024*'"Вес" ПИР'!$B$13+L1024*'"Вес" ПИР'!$B$14+N1024*'"Вес" ПИР'!$B$15+P1024*'"Вес" ПИР'!$B$16+R1024*'"Вес" ПИР'!$B$17)/100</f>
        <v>0</v>
      </c>
      <c r="T1024" s="39" t="s">
        <v>421</v>
      </c>
      <c r="U1024" s="39"/>
      <c r="V1024" s="39" t="s">
        <v>900</v>
      </c>
      <c r="W1024" s="39"/>
      <c r="X1024" s="72">
        <f>(U1024*'"Вес" ПИР'!$B$22+W1024*'"Вес" ПИР'!$B$23)/100</f>
        <v>0</v>
      </c>
      <c r="Y1024" s="39"/>
      <c r="Z1024" s="39"/>
      <c r="AA1024" s="39"/>
      <c r="AB1024" s="39"/>
      <c r="AC1024" s="39"/>
      <c r="AD1024" s="39"/>
      <c r="AE1024" s="39"/>
      <c r="AF1024" s="39"/>
      <c r="AG1024" s="38">
        <f>(Z1024*'"Вес" ПИР'!$B$28+AB1024*'"Вес" ПИР'!$B$29+AD1024*'"Вес" ПИР'!$B$30+AF1024*'"Вес" ПИР'!$B$31)/100</f>
        <v>0</v>
      </c>
      <c r="AH1024" s="39" t="s">
        <v>571</v>
      </c>
      <c r="AI1024" s="39"/>
      <c r="AJ1024" s="39" t="s">
        <v>575</v>
      </c>
      <c r="AK1024" s="39"/>
      <c r="AL1024" s="39"/>
      <c r="AM1024" s="39"/>
      <c r="AN1024" s="39"/>
      <c r="AO1024" s="39"/>
      <c r="AP1024" s="39" t="s">
        <v>575</v>
      </c>
      <c r="AQ1024" s="39"/>
      <c r="AR1024" s="39"/>
      <c r="AS1024" s="39"/>
      <c r="AT1024" s="39" t="s">
        <v>575</v>
      </c>
      <c r="AU1024" s="39"/>
      <c r="AV1024" s="39"/>
      <c r="AW1024" s="39"/>
      <c r="AX1024" s="39"/>
      <c r="AY1024" s="39"/>
      <c r="AZ1024" s="39"/>
      <c r="BA1024" s="39"/>
      <c r="BB1024" s="72">
        <f>(AI1024*'"Вес" ПИР'!$B$36+AK1024*'"Вес" ПИР'!$B$37+AM1024*'"Вес" ПИР'!$B$38+AO1024*'"Вес" ПИР'!$B$39+AQ1024*'"Вес" ПИР'!$B$40+AS1024*'"Вес" ПИР'!$B$41+AU1024*'"Вес" ПИР'!$B$42+AW1024*'"Вес" ПИР'!$B$43+AY1024*'"Вес" ПИР'!$B$44+BA1024*'"Вес" ПИР'!$B$45)/100</f>
        <v>0</v>
      </c>
      <c r="BC1024" s="39" t="s">
        <v>576</v>
      </c>
      <c r="BD1024" s="39"/>
      <c r="BE1024" s="39" t="s">
        <v>576</v>
      </c>
      <c r="BF1024" s="57"/>
      <c r="BG1024" s="72">
        <f>(BD1024*'"Вес" ПИР'!$B$50+BF1024*'"Вес" ПИР'!$B$51)/100</f>
        <v>0</v>
      </c>
      <c r="BH1024" s="39"/>
      <c r="BI1024" s="72">
        <v>0</v>
      </c>
      <c r="BJ1024" s="39"/>
      <c r="BK1024" s="54" t="s">
        <v>901</v>
      </c>
      <c r="BL1024" s="38">
        <f>(S1024*'"Вес" ПИР'!$B$3+X1024*'"Вес" ПИР'!$B$4+AG1024*'"Вес" ПИР'!$B$5+BB1024*'"Вес" ПИР'!$B$6+BG1024*'"Вес" ПИР'!$B$7+BI1024*'"Вес" ПИР'!$B$8)/100</f>
        <v>0</v>
      </c>
    </row>
    <row r="1025" spans="1:64" ht="28">
      <c r="A1025" s="39"/>
      <c r="B1025" s="54">
        <v>2026</v>
      </c>
      <c r="C1025" s="39" t="s">
        <v>565</v>
      </c>
      <c r="D1025" s="39">
        <v>104669300</v>
      </c>
      <c r="E1025" s="39" t="s">
        <v>1644</v>
      </c>
      <c r="F1025" s="39" t="s">
        <v>1752</v>
      </c>
      <c r="G1025" s="39" t="s">
        <v>743</v>
      </c>
      <c r="H1025" s="39" t="s">
        <v>1753</v>
      </c>
      <c r="I1025" s="39" t="s">
        <v>418</v>
      </c>
      <c r="J1025" s="39"/>
      <c r="K1025" s="39" t="s">
        <v>571</v>
      </c>
      <c r="L1025" s="39"/>
      <c r="M1025" s="39" t="s">
        <v>570</v>
      </c>
      <c r="N1025" s="39"/>
      <c r="O1025" s="39" t="s">
        <v>570</v>
      </c>
      <c r="P1025" s="39"/>
      <c r="Q1025" s="39" t="s">
        <v>571</v>
      </c>
      <c r="R1025" s="39"/>
      <c r="S1025" s="38">
        <f>(J1025*'"Вес" ПИР'!$B$13+L1025*'"Вес" ПИР'!$B$14+N1025*'"Вес" ПИР'!$B$15+P1025*'"Вес" ПИР'!$B$16+R1025*'"Вес" ПИР'!$B$17)/100</f>
        <v>0</v>
      </c>
      <c r="T1025" s="39" t="s">
        <v>421</v>
      </c>
      <c r="U1025" s="39"/>
      <c r="V1025" s="39" t="s">
        <v>681</v>
      </c>
      <c r="W1025" s="39"/>
      <c r="X1025" s="72">
        <f>(U1025*'"Вес" ПИР'!$B$22+W1025*'"Вес" ПИР'!$B$23)/100</f>
        <v>0</v>
      </c>
      <c r="Y1025" s="39"/>
      <c r="Z1025" s="39"/>
      <c r="AA1025" s="39"/>
      <c r="AB1025" s="39"/>
      <c r="AC1025" s="39"/>
      <c r="AD1025" s="39"/>
      <c r="AE1025" s="39"/>
      <c r="AF1025" s="39"/>
      <c r="AG1025" s="38">
        <f>(Z1025*'"Вес" ПИР'!$B$28+AB1025*'"Вес" ПИР'!$B$29+AD1025*'"Вес" ПИР'!$B$30+AF1025*'"Вес" ПИР'!$B$31)/100</f>
        <v>0</v>
      </c>
      <c r="AH1025" s="39" t="s">
        <v>571</v>
      </c>
      <c r="AI1025" s="39"/>
      <c r="AJ1025" s="39" t="s">
        <v>575</v>
      </c>
      <c r="AK1025" s="39"/>
      <c r="AL1025" s="39"/>
      <c r="AM1025" s="39"/>
      <c r="AN1025" s="39"/>
      <c r="AO1025" s="39"/>
      <c r="AP1025" s="39" t="s">
        <v>575</v>
      </c>
      <c r="AQ1025" s="39"/>
      <c r="AR1025" s="39"/>
      <c r="AS1025" s="39"/>
      <c r="AT1025" s="39" t="s">
        <v>575</v>
      </c>
      <c r="AU1025" s="39"/>
      <c r="AV1025" s="39"/>
      <c r="AW1025" s="39"/>
      <c r="AX1025" s="39"/>
      <c r="AY1025" s="39"/>
      <c r="AZ1025" s="39"/>
      <c r="BA1025" s="39"/>
      <c r="BB1025" s="72">
        <f>(AI1025*'"Вес" ПИР'!$B$36+AK1025*'"Вес" ПИР'!$B$37+AM1025*'"Вес" ПИР'!$B$38+AO1025*'"Вес" ПИР'!$B$39+AQ1025*'"Вес" ПИР'!$B$40+AS1025*'"Вес" ПИР'!$B$41+AU1025*'"Вес" ПИР'!$B$42+AW1025*'"Вес" ПИР'!$B$43+AY1025*'"Вес" ПИР'!$B$44+BA1025*'"Вес" ПИР'!$B$45)/100</f>
        <v>0</v>
      </c>
      <c r="BC1025" s="39" t="s">
        <v>576</v>
      </c>
      <c r="BD1025" s="39"/>
      <c r="BE1025" s="39" t="s">
        <v>576</v>
      </c>
      <c r="BF1025" s="57"/>
      <c r="BG1025" s="72">
        <f>(BD1025*'"Вес" ПИР'!$B$50+BF1025*'"Вес" ПИР'!$B$51)/100</f>
        <v>0</v>
      </c>
      <c r="BH1025" s="39"/>
      <c r="BI1025" s="72">
        <v>0</v>
      </c>
      <c r="BJ1025" s="39"/>
      <c r="BK1025" s="54" t="s">
        <v>901</v>
      </c>
      <c r="BL1025" s="38">
        <f>(S1025*'"Вес" ПИР'!$B$3+X1025*'"Вес" ПИР'!$B$4+AG1025*'"Вес" ПИР'!$B$5+BB1025*'"Вес" ПИР'!$B$6+BG1025*'"Вес" ПИР'!$B$7+BI1025*'"Вес" ПИР'!$B$8)/100</f>
        <v>0</v>
      </c>
    </row>
    <row r="1026" spans="1:64" ht="28">
      <c r="A1026" s="39"/>
      <c r="B1026" s="54">
        <v>2026</v>
      </c>
      <c r="C1026" s="39" t="s">
        <v>565</v>
      </c>
      <c r="D1026" s="39">
        <v>104639400</v>
      </c>
      <c r="E1026" s="39" t="s">
        <v>1644</v>
      </c>
      <c r="F1026" s="39" t="s">
        <v>1754</v>
      </c>
      <c r="G1026" s="39" t="s">
        <v>1755</v>
      </c>
      <c r="H1026" s="39" t="s">
        <v>1756</v>
      </c>
      <c r="I1026" s="39" t="s">
        <v>418</v>
      </c>
      <c r="J1026" s="39"/>
      <c r="K1026" s="39" t="s">
        <v>571</v>
      </c>
      <c r="L1026" s="39"/>
      <c r="M1026" s="39" t="s">
        <v>570</v>
      </c>
      <c r="N1026" s="39"/>
      <c r="O1026" s="39" t="s">
        <v>570</v>
      </c>
      <c r="P1026" s="39"/>
      <c r="Q1026" s="39" t="s">
        <v>571</v>
      </c>
      <c r="R1026" s="39"/>
      <c r="S1026" s="38">
        <f>(J1026*'"Вес" ПИР'!$B$13+L1026*'"Вес" ПИР'!$B$14+N1026*'"Вес" ПИР'!$B$15+P1026*'"Вес" ПИР'!$B$16+R1026*'"Вес" ПИР'!$B$17)/100</f>
        <v>0</v>
      </c>
      <c r="T1026" s="39" t="s">
        <v>421</v>
      </c>
      <c r="U1026" s="39"/>
      <c r="V1026" s="39" t="s">
        <v>900</v>
      </c>
      <c r="W1026" s="39"/>
      <c r="X1026" s="72">
        <f>(U1026*'"Вес" ПИР'!$B$22+W1026*'"Вес" ПИР'!$B$23)/100</f>
        <v>0</v>
      </c>
      <c r="Y1026" s="39"/>
      <c r="Z1026" s="39"/>
      <c r="AA1026" s="39"/>
      <c r="AB1026" s="39"/>
      <c r="AC1026" s="39"/>
      <c r="AD1026" s="39"/>
      <c r="AE1026" s="39"/>
      <c r="AF1026" s="39"/>
      <c r="AG1026" s="38">
        <f>(Z1026*'"Вес" ПИР'!$B$28+AB1026*'"Вес" ПИР'!$B$29+AD1026*'"Вес" ПИР'!$B$30+AF1026*'"Вес" ПИР'!$B$31)/100</f>
        <v>0</v>
      </c>
      <c r="AH1026" s="39" t="s">
        <v>571</v>
      </c>
      <c r="AI1026" s="39"/>
      <c r="AJ1026" s="39" t="s">
        <v>575</v>
      </c>
      <c r="AK1026" s="39"/>
      <c r="AL1026" s="39"/>
      <c r="AM1026" s="39"/>
      <c r="AN1026" s="39"/>
      <c r="AO1026" s="39"/>
      <c r="AP1026" s="39" t="s">
        <v>575</v>
      </c>
      <c r="AQ1026" s="39"/>
      <c r="AR1026" s="39"/>
      <c r="AS1026" s="39"/>
      <c r="AT1026" s="39" t="s">
        <v>575</v>
      </c>
      <c r="AU1026" s="39"/>
      <c r="AV1026" s="39"/>
      <c r="AW1026" s="39"/>
      <c r="AX1026" s="39"/>
      <c r="AY1026" s="39"/>
      <c r="AZ1026" s="39"/>
      <c r="BA1026" s="39"/>
      <c r="BB1026" s="72">
        <f>(AI1026*'"Вес" ПИР'!$B$36+AK1026*'"Вес" ПИР'!$B$37+AM1026*'"Вес" ПИР'!$B$38+AO1026*'"Вес" ПИР'!$B$39+AQ1026*'"Вес" ПИР'!$B$40+AS1026*'"Вес" ПИР'!$B$41+AU1026*'"Вес" ПИР'!$B$42+AW1026*'"Вес" ПИР'!$B$43+AY1026*'"Вес" ПИР'!$B$44+BA1026*'"Вес" ПИР'!$B$45)/100</f>
        <v>0</v>
      </c>
      <c r="BC1026" s="39" t="s">
        <v>576</v>
      </c>
      <c r="BD1026" s="39"/>
      <c r="BE1026" s="39" t="s">
        <v>576</v>
      </c>
      <c r="BF1026" s="57"/>
      <c r="BG1026" s="72">
        <f>(BD1026*'"Вес" ПИР'!$B$50+BF1026*'"Вес" ПИР'!$B$51)/100</f>
        <v>0</v>
      </c>
      <c r="BH1026" s="39"/>
      <c r="BI1026" s="72">
        <v>0</v>
      </c>
      <c r="BJ1026" s="39"/>
      <c r="BK1026" s="54" t="s">
        <v>901</v>
      </c>
      <c r="BL1026" s="38">
        <f>(S1026*'"Вес" ПИР'!$B$3+X1026*'"Вес" ПИР'!$B$4+AG1026*'"Вес" ПИР'!$B$5+BB1026*'"Вес" ПИР'!$B$6+BG1026*'"Вес" ПИР'!$B$7+BI1026*'"Вес" ПИР'!$B$8)/100</f>
        <v>0</v>
      </c>
    </row>
    <row r="1027" spans="1:64" ht="28">
      <c r="A1027" s="39"/>
      <c r="B1027" s="54">
        <v>2026</v>
      </c>
      <c r="C1027" s="39" t="s">
        <v>565</v>
      </c>
      <c r="D1027" s="39">
        <v>103837400</v>
      </c>
      <c r="E1027" s="39" t="s">
        <v>1644</v>
      </c>
      <c r="F1027" s="39" t="s">
        <v>1685</v>
      </c>
      <c r="G1027" s="39" t="s">
        <v>1693</v>
      </c>
      <c r="H1027" s="39" t="s">
        <v>620</v>
      </c>
      <c r="I1027" s="39" t="s">
        <v>418</v>
      </c>
      <c r="J1027" s="39"/>
      <c r="K1027" s="39" t="s">
        <v>571</v>
      </c>
      <c r="L1027" s="39"/>
      <c r="M1027" s="39" t="s">
        <v>570</v>
      </c>
      <c r="N1027" s="39"/>
      <c r="O1027" s="39" t="s">
        <v>570</v>
      </c>
      <c r="P1027" s="39"/>
      <c r="Q1027" s="39" t="s">
        <v>571</v>
      </c>
      <c r="R1027" s="39"/>
      <c r="S1027" s="38">
        <f>(J1027*'"Вес" ПИР'!$B$13+L1027*'"Вес" ПИР'!$B$14+N1027*'"Вес" ПИР'!$B$15+P1027*'"Вес" ПИР'!$B$16+R1027*'"Вес" ПИР'!$B$17)/100</f>
        <v>0</v>
      </c>
      <c r="T1027" s="39" t="s">
        <v>584</v>
      </c>
      <c r="U1027" s="39"/>
      <c r="V1027" s="39" t="s">
        <v>900</v>
      </c>
      <c r="W1027" s="39"/>
      <c r="X1027" s="72">
        <f>(U1027*'"Вес" ПИР'!$B$22+W1027*'"Вес" ПИР'!$B$23)/100</f>
        <v>0</v>
      </c>
      <c r="Y1027" s="39"/>
      <c r="Z1027" s="39"/>
      <c r="AA1027" s="39"/>
      <c r="AB1027" s="39"/>
      <c r="AC1027" s="39"/>
      <c r="AD1027" s="39"/>
      <c r="AE1027" s="39"/>
      <c r="AF1027" s="39"/>
      <c r="AG1027" s="38">
        <f>(Z1027*'"Вес" ПИР'!$B$28+AB1027*'"Вес" ПИР'!$B$29+AD1027*'"Вес" ПИР'!$B$30+AF1027*'"Вес" ПИР'!$B$31)/100</f>
        <v>0</v>
      </c>
      <c r="AH1027" s="39" t="s">
        <v>571</v>
      </c>
      <c r="AI1027" s="39"/>
      <c r="AJ1027" s="39" t="s">
        <v>575</v>
      </c>
      <c r="AK1027" s="39"/>
      <c r="AL1027" s="39"/>
      <c r="AM1027" s="39"/>
      <c r="AN1027" s="39"/>
      <c r="AO1027" s="39"/>
      <c r="AP1027" s="39" t="s">
        <v>575</v>
      </c>
      <c r="AQ1027" s="39"/>
      <c r="AR1027" s="39"/>
      <c r="AS1027" s="39"/>
      <c r="AT1027" s="39" t="s">
        <v>575</v>
      </c>
      <c r="AU1027" s="39"/>
      <c r="AV1027" s="39"/>
      <c r="AW1027" s="39"/>
      <c r="AX1027" s="39"/>
      <c r="AY1027" s="39"/>
      <c r="AZ1027" s="39"/>
      <c r="BA1027" s="39"/>
      <c r="BB1027" s="72">
        <f>(AI1027*'"Вес" ПИР'!$B$36+AK1027*'"Вес" ПИР'!$B$37+AM1027*'"Вес" ПИР'!$B$38+AO1027*'"Вес" ПИР'!$B$39+AQ1027*'"Вес" ПИР'!$B$40+AS1027*'"Вес" ПИР'!$B$41+AU1027*'"Вес" ПИР'!$B$42+AW1027*'"Вес" ПИР'!$B$43+AY1027*'"Вес" ПИР'!$B$44+BA1027*'"Вес" ПИР'!$B$45)/100</f>
        <v>0</v>
      </c>
      <c r="BC1027" s="39" t="s">
        <v>576</v>
      </c>
      <c r="BD1027" s="39"/>
      <c r="BE1027" s="39" t="s">
        <v>576</v>
      </c>
      <c r="BF1027" s="57"/>
      <c r="BG1027" s="72">
        <f>(BD1027*'"Вес" ПИР'!$B$50+BF1027*'"Вес" ПИР'!$B$51)/100</f>
        <v>0</v>
      </c>
      <c r="BH1027" s="39"/>
      <c r="BI1027" s="72">
        <v>0</v>
      </c>
      <c r="BJ1027" s="39"/>
      <c r="BK1027" s="54" t="s">
        <v>901</v>
      </c>
      <c r="BL1027" s="38">
        <f>(S1027*'"Вес" ПИР'!$B$3+X1027*'"Вес" ПИР'!$B$4+AG1027*'"Вес" ПИР'!$B$5+BB1027*'"Вес" ПИР'!$B$6+BG1027*'"Вес" ПИР'!$B$7+BI1027*'"Вес" ПИР'!$B$8)/100</f>
        <v>0</v>
      </c>
    </row>
    <row r="1028" spans="1:64" ht="28">
      <c r="A1028" s="39"/>
      <c r="B1028" s="54">
        <v>2026</v>
      </c>
      <c r="C1028" s="39" t="s">
        <v>565</v>
      </c>
      <c r="D1028" s="39">
        <v>103849300</v>
      </c>
      <c r="E1028" s="39" t="s">
        <v>1644</v>
      </c>
      <c r="F1028" s="39" t="s">
        <v>1685</v>
      </c>
      <c r="G1028" s="39" t="s">
        <v>1703</v>
      </c>
      <c r="H1028" s="39" t="s">
        <v>855</v>
      </c>
      <c r="I1028" s="39" t="s">
        <v>418</v>
      </c>
      <c r="J1028" s="39"/>
      <c r="K1028" s="39" t="s">
        <v>571</v>
      </c>
      <c r="L1028" s="39"/>
      <c r="M1028" s="39" t="s">
        <v>570</v>
      </c>
      <c r="N1028" s="39"/>
      <c r="O1028" s="39" t="s">
        <v>570</v>
      </c>
      <c r="P1028" s="39"/>
      <c r="Q1028" s="39" t="s">
        <v>571</v>
      </c>
      <c r="R1028" s="39"/>
      <c r="S1028" s="38">
        <f>(J1028*'"Вес" ПИР'!$B$13+L1028*'"Вес" ПИР'!$B$14+N1028*'"Вес" ПИР'!$B$15+P1028*'"Вес" ПИР'!$B$16+R1028*'"Вес" ПИР'!$B$17)/100</f>
        <v>0</v>
      </c>
      <c r="T1028" s="39" t="s">
        <v>584</v>
      </c>
      <c r="U1028" s="39"/>
      <c r="V1028" s="39" t="s">
        <v>900</v>
      </c>
      <c r="W1028" s="39"/>
      <c r="X1028" s="72">
        <f>(U1028*'"Вес" ПИР'!$B$22+W1028*'"Вес" ПИР'!$B$23)/100</f>
        <v>0</v>
      </c>
      <c r="Y1028" s="39"/>
      <c r="Z1028" s="39"/>
      <c r="AA1028" s="39"/>
      <c r="AB1028" s="39"/>
      <c r="AC1028" s="39"/>
      <c r="AD1028" s="39"/>
      <c r="AE1028" s="39"/>
      <c r="AF1028" s="39"/>
      <c r="AG1028" s="38">
        <f>(Z1028*'"Вес" ПИР'!$B$28+AB1028*'"Вес" ПИР'!$B$29+AD1028*'"Вес" ПИР'!$B$30+AF1028*'"Вес" ПИР'!$B$31)/100</f>
        <v>0</v>
      </c>
      <c r="AH1028" s="39" t="s">
        <v>571</v>
      </c>
      <c r="AI1028" s="39"/>
      <c r="AJ1028" s="39" t="s">
        <v>575</v>
      </c>
      <c r="AK1028" s="39"/>
      <c r="AL1028" s="39"/>
      <c r="AM1028" s="39"/>
      <c r="AN1028" s="39"/>
      <c r="AO1028" s="39"/>
      <c r="AP1028" s="39" t="s">
        <v>575</v>
      </c>
      <c r="AQ1028" s="39"/>
      <c r="AR1028" s="39"/>
      <c r="AS1028" s="39"/>
      <c r="AT1028" s="39" t="s">
        <v>575</v>
      </c>
      <c r="AU1028" s="39"/>
      <c r="AV1028" s="39"/>
      <c r="AW1028" s="39"/>
      <c r="AX1028" s="39"/>
      <c r="AY1028" s="39"/>
      <c r="AZ1028" s="39"/>
      <c r="BA1028" s="39"/>
      <c r="BB1028" s="72">
        <f>(AI1028*'"Вес" ПИР'!$B$36+AK1028*'"Вес" ПИР'!$B$37+AM1028*'"Вес" ПИР'!$B$38+AO1028*'"Вес" ПИР'!$B$39+AQ1028*'"Вес" ПИР'!$B$40+AS1028*'"Вес" ПИР'!$B$41+AU1028*'"Вес" ПИР'!$B$42+AW1028*'"Вес" ПИР'!$B$43+AY1028*'"Вес" ПИР'!$B$44+BA1028*'"Вес" ПИР'!$B$45)/100</f>
        <v>0</v>
      </c>
      <c r="BC1028" s="39" t="s">
        <v>576</v>
      </c>
      <c r="BD1028" s="39"/>
      <c r="BE1028" s="39" t="s">
        <v>576</v>
      </c>
      <c r="BF1028" s="57"/>
      <c r="BG1028" s="72">
        <f>(BD1028*'"Вес" ПИР'!$B$50+BF1028*'"Вес" ПИР'!$B$51)/100</f>
        <v>0</v>
      </c>
      <c r="BH1028" s="39"/>
      <c r="BI1028" s="72">
        <v>0</v>
      </c>
      <c r="BJ1028" s="39"/>
      <c r="BK1028" s="54" t="s">
        <v>901</v>
      </c>
      <c r="BL1028" s="38">
        <f>(S1028*'"Вес" ПИР'!$B$3+X1028*'"Вес" ПИР'!$B$4+AG1028*'"Вес" ПИР'!$B$5+BB1028*'"Вес" ПИР'!$B$6+BG1028*'"Вес" ПИР'!$B$7+BI1028*'"Вес" ПИР'!$B$8)/100</f>
        <v>0</v>
      </c>
    </row>
    <row r="1029" spans="1:64" ht="28">
      <c r="A1029" s="39"/>
      <c r="B1029" s="54">
        <v>2026</v>
      </c>
      <c r="C1029" s="39" t="s">
        <v>565</v>
      </c>
      <c r="D1029" s="39">
        <v>104061600</v>
      </c>
      <c r="E1029" s="39" t="s">
        <v>1644</v>
      </c>
      <c r="F1029" s="39" t="s">
        <v>1705</v>
      </c>
      <c r="G1029" s="39" t="s">
        <v>1711</v>
      </c>
      <c r="H1029" s="39" t="s">
        <v>1757</v>
      </c>
      <c r="I1029" s="39" t="s">
        <v>418</v>
      </c>
      <c r="J1029" s="39"/>
      <c r="K1029" s="39" t="s">
        <v>571</v>
      </c>
      <c r="L1029" s="39"/>
      <c r="M1029" s="39" t="s">
        <v>570</v>
      </c>
      <c r="N1029" s="39"/>
      <c r="O1029" s="39" t="s">
        <v>570</v>
      </c>
      <c r="P1029" s="39"/>
      <c r="Q1029" s="39" t="s">
        <v>571</v>
      </c>
      <c r="R1029" s="39"/>
      <c r="S1029" s="38">
        <f>(J1029*'"Вес" ПИР'!$B$13+L1029*'"Вес" ПИР'!$B$14+N1029*'"Вес" ПИР'!$B$15+P1029*'"Вес" ПИР'!$B$16+R1029*'"Вес" ПИР'!$B$17)/100</f>
        <v>0</v>
      </c>
      <c r="T1029" s="39" t="s">
        <v>421</v>
      </c>
      <c r="U1029" s="39"/>
      <c r="V1029" s="39" t="s">
        <v>681</v>
      </c>
      <c r="W1029" s="39"/>
      <c r="X1029" s="72">
        <f>(U1029*'"Вес" ПИР'!$B$22+W1029*'"Вес" ПИР'!$B$23)/100</f>
        <v>0</v>
      </c>
      <c r="Y1029" s="39"/>
      <c r="Z1029" s="39"/>
      <c r="AA1029" s="39"/>
      <c r="AB1029" s="39"/>
      <c r="AC1029" s="39"/>
      <c r="AD1029" s="39"/>
      <c r="AE1029" s="39"/>
      <c r="AF1029" s="39"/>
      <c r="AG1029" s="38">
        <f>(Z1029*'"Вес" ПИР'!$B$28+AB1029*'"Вес" ПИР'!$B$29+AD1029*'"Вес" ПИР'!$B$30+AF1029*'"Вес" ПИР'!$B$31)/100</f>
        <v>0</v>
      </c>
      <c r="AH1029" s="39" t="s">
        <v>571</v>
      </c>
      <c r="AI1029" s="39"/>
      <c r="AJ1029" s="39" t="s">
        <v>575</v>
      </c>
      <c r="AK1029" s="39"/>
      <c r="AL1029" s="39"/>
      <c r="AM1029" s="39"/>
      <c r="AN1029" s="39"/>
      <c r="AO1029" s="39"/>
      <c r="AP1029" s="39" t="s">
        <v>575</v>
      </c>
      <c r="AQ1029" s="39"/>
      <c r="AR1029" s="39"/>
      <c r="AS1029" s="39"/>
      <c r="AT1029" s="39" t="s">
        <v>575</v>
      </c>
      <c r="AU1029" s="39"/>
      <c r="AV1029" s="39"/>
      <c r="AW1029" s="39"/>
      <c r="AX1029" s="39"/>
      <c r="AY1029" s="39"/>
      <c r="AZ1029" s="39"/>
      <c r="BA1029" s="39"/>
      <c r="BB1029" s="72">
        <f>(AI1029*'"Вес" ПИР'!$B$36+AK1029*'"Вес" ПИР'!$B$37+AM1029*'"Вес" ПИР'!$B$38+AO1029*'"Вес" ПИР'!$B$39+AQ1029*'"Вес" ПИР'!$B$40+AS1029*'"Вес" ПИР'!$B$41+AU1029*'"Вес" ПИР'!$B$42+AW1029*'"Вес" ПИР'!$B$43+AY1029*'"Вес" ПИР'!$B$44+BA1029*'"Вес" ПИР'!$B$45)/100</f>
        <v>0</v>
      </c>
      <c r="BC1029" s="39" t="s">
        <v>576</v>
      </c>
      <c r="BD1029" s="39"/>
      <c r="BE1029" s="39" t="s">
        <v>576</v>
      </c>
      <c r="BF1029" s="57"/>
      <c r="BG1029" s="72">
        <f>(BD1029*'"Вес" ПИР'!$B$50+BF1029*'"Вес" ПИР'!$B$51)/100</f>
        <v>0</v>
      </c>
      <c r="BH1029" s="39"/>
      <c r="BI1029" s="72">
        <v>0</v>
      </c>
      <c r="BJ1029" s="39"/>
      <c r="BK1029" s="54" t="s">
        <v>901</v>
      </c>
      <c r="BL1029" s="38">
        <f>(S1029*'"Вес" ПИР'!$B$3+X1029*'"Вес" ПИР'!$B$4+AG1029*'"Вес" ПИР'!$B$5+BB1029*'"Вес" ПИР'!$B$6+BG1029*'"Вес" ПИР'!$B$7+BI1029*'"Вес" ПИР'!$B$8)/100</f>
        <v>0</v>
      </c>
    </row>
    <row r="1030" spans="1:64" ht="28">
      <c r="A1030" s="39"/>
      <c r="B1030" s="54">
        <v>2026</v>
      </c>
      <c r="C1030" s="39" t="s">
        <v>565</v>
      </c>
      <c r="D1030" s="39">
        <v>104069300</v>
      </c>
      <c r="E1030" s="39" t="s">
        <v>1644</v>
      </c>
      <c r="F1030" s="39" t="s">
        <v>1705</v>
      </c>
      <c r="G1030" s="39" t="s">
        <v>516</v>
      </c>
      <c r="H1030" s="39" t="s">
        <v>1714</v>
      </c>
      <c r="I1030" s="39" t="s">
        <v>418</v>
      </c>
      <c r="J1030" s="39"/>
      <c r="K1030" s="39" t="s">
        <v>571</v>
      </c>
      <c r="L1030" s="39"/>
      <c r="M1030" s="39" t="s">
        <v>570</v>
      </c>
      <c r="N1030" s="39"/>
      <c r="O1030" s="39" t="s">
        <v>570</v>
      </c>
      <c r="P1030" s="39"/>
      <c r="Q1030" s="39" t="s">
        <v>571</v>
      </c>
      <c r="R1030" s="39"/>
      <c r="S1030" s="38">
        <f>(J1030*'"Вес" ПИР'!$B$13+L1030*'"Вес" ПИР'!$B$14+N1030*'"Вес" ПИР'!$B$15+P1030*'"Вес" ПИР'!$B$16+R1030*'"Вес" ПИР'!$B$17)/100</f>
        <v>0</v>
      </c>
      <c r="T1030" s="39" t="s">
        <v>421</v>
      </c>
      <c r="U1030" s="39"/>
      <c r="V1030" s="39" t="s">
        <v>681</v>
      </c>
      <c r="W1030" s="39"/>
      <c r="X1030" s="72">
        <f>(U1030*'"Вес" ПИР'!$B$22+W1030*'"Вес" ПИР'!$B$23)/100</f>
        <v>0</v>
      </c>
      <c r="Y1030" s="39"/>
      <c r="Z1030" s="39"/>
      <c r="AA1030" s="39"/>
      <c r="AB1030" s="39"/>
      <c r="AC1030" s="39"/>
      <c r="AD1030" s="39"/>
      <c r="AE1030" s="39"/>
      <c r="AF1030" s="39"/>
      <c r="AG1030" s="38">
        <f>(Z1030*'"Вес" ПИР'!$B$28+AB1030*'"Вес" ПИР'!$B$29+AD1030*'"Вес" ПИР'!$B$30+AF1030*'"Вес" ПИР'!$B$31)/100</f>
        <v>0</v>
      </c>
      <c r="AH1030" s="39" t="s">
        <v>571</v>
      </c>
      <c r="AI1030" s="39"/>
      <c r="AJ1030" s="39" t="s">
        <v>575</v>
      </c>
      <c r="AK1030" s="39"/>
      <c r="AL1030" s="39"/>
      <c r="AM1030" s="39"/>
      <c r="AN1030" s="39"/>
      <c r="AO1030" s="39"/>
      <c r="AP1030" s="39" t="s">
        <v>575</v>
      </c>
      <c r="AQ1030" s="39"/>
      <c r="AR1030" s="39"/>
      <c r="AS1030" s="39"/>
      <c r="AT1030" s="39" t="s">
        <v>575</v>
      </c>
      <c r="AU1030" s="39"/>
      <c r="AV1030" s="39"/>
      <c r="AW1030" s="39"/>
      <c r="AX1030" s="39"/>
      <c r="AY1030" s="39"/>
      <c r="AZ1030" s="39"/>
      <c r="BA1030" s="39"/>
      <c r="BB1030" s="72">
        <f>(AI1030*'"Вес" ПИР'!$B$36+AK1030*'"Вес" ПИР'!$B$37+AM1030*'"Вес" ПИР'!$B$38+AO1030*'"Вес" ПИР'!$B$39+AQ1030*'"Вес" ПИР'!$B$40+AS1030*'"Вес" ПИР'!$B$41+AU1030*'"Вес" ПИР'!$B$42+AW1030*'"Вес" ПИР'!$B$43+AY1030*'"Вес" ПИР'!$B$44+BA1030*'"Вес" ПИР'!$B$45)/100</f>
        <v>0</v>
      </c>
      <c r="BC1030" s="39" t="s">
        <v>576</v>
      </c>
      <c r="BD1030" s="39"/>
      <c r="BE1030" s="39" t="s">
        <v>576</v>
      </c>
      <c r="BF1030" s="57"/>
      <c r="BG1030" s="72">
        <f>(BD1030*'"Вес" ПИР'!$B$50+BF1030*'"Вес" ПИР'!$B$51)/100</f>
        <v>0</v>
      </c>
      <c r="BH1030" s="39"/>
      <c r="BI1030" s="72">
        <v>0</v>
      </c>
      <c r="BJ1030" s="39"/>
      <c r="BK1030" s="54" t="s">
        <v>901</v>
      </c>
      <c r="BL1030" s="38">
        <f>(S1030*'"Вес" ПИР'!$B$3+X1030*'"Вес" ПИР'!$B$4+AG1030*'"Вес" ПИР'!$B$5+BB1030*'"Вес" ПИР'!$B$6+BG1030*'"Вес" ПИР'!$B$7+BI1030*'"Вес" ПИР'!$B$8)/100</f>
        <v>0</v>
      </c>
    </row>
    <row r="1031" spans="1:64" ht="28">
      <c r="A1031" s="39"/>
      <c r="B1031" s="54">
        <v>2026</v>
      </c>
      <c r="C1031" s="39" t="s">
        <v>565</v>
      </c>
      <c r="D1031" s="39">
        <v>104059200</v>
      </c>
      <c r="E1031" s="39" t="s">
        <v>1644</v>
      </c>
      <c r="F1031" s="39" t="s">
        <v>1705</v>
      </c>
      <c r="G1031" s="39" t="s">
        <v>1758</v>
      </c>
      <c r="H1031" s="39" t="s">
        <v>1701</v>
      </c>
      <c r="I1031" s="39" t="s">
        <v>418</v>
      </c>
      <c r="J1031" s="39"/>
      <c r="K1031" s="39" t="s">
        <v>571</v>
      </c>
      <c r="L1031" s="39"/>
      <c r="M1031" s="39" t="s">
        <v>570</v>
      </c>
      <c r="N1031" s="39"/>
      <c r="O1031" s="39" t="s">
        <v>570</v>
      </c>
      <c r="P1031" s="39"/>
      <c r="Q1031" s="39" t="s">
        <v>571</v>
      </c>
      <c r="R1031" s="39"/>
      <c r="S1031" s="38">
        <f>(J1031*'"Вес" ПИР'!$B$13+L1031*'"Вес" ПИР'!$B$14+N1031*'"Вес" ПИР'!$B$15+P1031*'"Вес" ПИР'!$B$16+R1031*'"Вес" ПИР'!$B$17)/100</f>
        <v>0</v>
      </c>
      <c r="T1031" s="39" t="s">
        <v>421</v>
      </c>
      <c r="U1031" s="39"/>
      <c r="V1031" s="39" t="s">
        <v>681</v>
      </c>
      <c r="W1031" s="39"/>
      <c r="X1031" s="72">
        <f>(U1031*'"Вес" ПИР'!$B$22+W1031*'"Вес" ПИР'!$B$23)/100</f>
        <v>0</v>
      </c>
      <c r="Y1031" s="39"/>
      <c r="Z1031" s="39"/>
      <c r="AA1031" s="39"/>
      <c r="AB1031" s="39"/>
      <c r="AC1031" s="39"/>
      <c r="AD1031" s="39"/>
      <c r="AE1031" s="39"/>
      <c r="AF1031" s="39"/>
      <c r="AG1031" s="38">
        <f>(Z1031*'"Вес" ПИР'!$B$28+AB1031*'"Вес" ПИР'!$B$29+AD1031*'"Вес" ПИР'!$B$30+AF1031*'"Вес" ПИР'!$B$31)/100</f>
        <v>0</v>
      </c>
      <c r="AH1031" s="39" t="s">
        <v>571</v>
      </c>
      <c r="AI1031" s="39"/>
      <c r="AJ1031" s="39" t="s">
        <v>575</v>
      </c>
      <c r="AK1031" s="39"/>
      <c r="AL1031" s="39"/>
      <c r="AM1031" s="39"/>
      <c r="AN1031" s="39"/>
      <c r="AO1031" s="39"/>
      <c r="AP1031" s="39" t="s">
        <v>575</v>
      </c>
      <c r="AQ1031" s="39"/>
      <c r="AR1031" s="39"/>
      <c r="AS1031" s="39"/>
      <c r="AT1031" s="39" t="s">
        <v>575</v>
      </c>
      <c r="AU1031" s="39"/>
      <c r="AV1031" s="39"/>
      <c r="AW1031" s="39"/>
      <c r="AX1031" s="39"/>
      <c r="AY1031" s="39"/>
      <c r="AZ1031" s="39"/>
      <c r="BA1031" s="39"/>
      <c r="BB1031" s="72">
        <f>(AI1031*'"Вес" ПИР'!$B$36+AK1031*'"Вес" ПИР'!$B$37+AM1031*'"Вес" ПИР'!$B$38+AO1031*'"Вес" ПИР'!$B$39+AQ1031*'"Вес" ПИР'!$B$40+AS1031*'"Вес" ПИР'!$B$41+AU1031*'"Вес" ПИР'!$B$42+AW1031*'"Вес" ПИР'!$B$43+AY1031*'"Вес" ПИР'!$B$44+BA1031*'"Вес" ПИР'!$B$45)/100</f>
        <v>0</v>
      </c>
      <c r="BC1031" s="39" t="s">
        <v>576</v>
      </c>
      <c r="BD1031" s="39"/>
      <c r="BE1031" s="39" t="s">
        <v>576</v>
      </c>
      <c r="BF1031" s="57"/>
      <c r="BG1031" s="72">
        <f>(BD1031*'"Вес" ПИР'!$B$50+BF1031*'"Вес" ПИР'!$B$51)/100</f>
        <v>0</v>
      </c>
      <c r="BH1031" s="39"/>
      <c r="BI1031" s="72">
        <v>0</v>
      </c>
      <c r="BJ1031" s="39"/>
      <c r="BK1031" s="54" t="s">
        <v>901</v>
      </c>
      <c r="BL1031" s="38">
        <f>(S1031*'"Вес" ПИР'!$B$3+X1031*'"Вес" ПИР'!$B$4+AG1031*'"Вес" ПИР'!$B$5+BB1031*'"Вес" ПИР'!$B$6+BG1031*'"Вес" ПИР'!$B$7+BI1031*'"Вес" ПИР'!$B$8)/100</f>
        <v>0</v>
      </c>
    </row>
    <row r="1032" spans="1:64" ht="28">
      <c r="A1032" s="39"/>
      <c r="B1032" s="54">
        <v>2026</v>
      </c>
      <c r="C1032" s="39" t="s">
        <v>565</v>
      </c>
      <c r="D1032" s="39">
        <v>104030400</v>
      </c>
      <c r="E1032" s="39" t="s">
        <v>1644</v>
      </c>
      <c r="F1032" s="39" t="s">
        <v>1705</v>
      </c>
      <c r="G1032" s="39" t="s">
        <v>1708</v>
      </c>
      <c r="H1032" s="39" t="s">
        <v>1759</v>
      </c>
      <c r="I1032" s="39" t="s">
        <v>418</v>
      </c>
      <c r="J1032" s="39"/>
      <c r="K1032" s="39" t="s">
        <v>571</v>
      </c>
      <c r="L1032" s="39"/>
      <c r="M1032" s="39" t="s">
        <v>570</v>
      </c>
      <c r="N1032" s="39"/>
      <c r="O1032" s="39" t="s">
        <v>570</v>
      </c>
      <c r="P1032" s="39"/>
      <c r="Q1032" s="39" t="s">
        <v>571</v>
      </c>
      <c r="R1032" s="39"/>
      <c r="S1032" s="38">
        <f>(J1032*'"Вес" ПИР'!$B$13+L1032*'"Вес" ПИР'!$B$14+N1032*'"Вес" ПИР'!$B$15+P1032*'"Вес" ПИР'!$B$16+R1032*'"Вес" ПИР'!$B$17)/100</f>
        <v>0</v>
      </c>
      <c r="T1032" s="39" t="s">
        <v>421</v>
      </c>
      <c r="U1032" s="39"/>
      <c r="V1032" s="39" t="s">
        <v>681</v>
      </c>
      <c r="W1032" s="39"/>
      <c r="X1032" s="72">
        <f>(U1032*'"Вес" ПИР'!$B$22+W1032*'"Вес" ПИР'!$B$23)/100</f>
        <v>0</v>
      </c>
      <c r="Y1032" s="39"/>
      <c r="Z1032" s="39"/>
      <c r="AA1032" s="39"/>
      <c r="AB1032" s="39"/>
      <c r="AC1032" s="39"/>
      <c r="AD1032" s="39"/>
      <c r="AE1032" s="39"/>
      <c r="AF1032" s="39"/>
      <c r="AG1032" s="38">
        <f>(Z1032*'"Вес" ПИР'!$B$28+AB1032*'"Вес" ПИР'!$B$29+AD1032*'"Вес" ПИР'!$B$30+AF1032*'"Вес" ПИР'!$B$31)/100</f>
        <v>0</v>
      </c>
      <c r="AH1032" s="39" t="s">
        <v>571</v>
      </c>
      <c r="AI1032" s="39"/>
      <c r="AJ1032" s="39" t="s">
        <v>575</v>
      </c>
      <c r="AK1032" s="39"/>
      <c r="AL1032" s="39"/>
      <c r="AM1032" s="39"/>
      <c r="AN1032" s="39"/>
      <c r="AO1032" s="39"/>
      <c r="AP1032" s="39" t="s">
        <v>575</v>
      </c>
      <c r="AQ1032" s="39"/>
      <c r="AR1032" s="39"/>
      <c r="AS1032" s="39"/>
      <c r="AT1032" s="39" t="s">
        <v>575</v>
      </c>
      <c r="AU1032" s="39"/>
      <c r="AV1032" s="39"/>
      <c r="AW1032" s="39"/>
      <c r="AX1032" s="39"/>
      <c r="AY1032" s="39"/>
      <c r="AZ1032" s="39"/>
      <c r="BA1032" s="39"/>
      <c r="BB1032" s="72">
        <f>(AI1032*'"Вес" ПИР'!$B$36+AK1032*'"Вес" ПИР'!$B$37+AM1032*'"Вес" ПИР'!$B$38+AO1032*'"Вес" ПИР'!$B$39+AQ1032*'"Вес" ПИР'!$B$40+AS1032*'"Вес" ПИР'!$B$41+AU1032*'"Вес" ПИР'!$B$42+AW1032*'"Вес" ПИР'!$B$43+AY1032*'"Вес" ПИР'!$B$44+BA1032*'"Вес" ПИР'!$B$45)/100</f>
        <v>0</v>
      </c>
      <c r="BC1032" s="39" t="s">
        <v>576</v>
      </c>
      <c r="BD1032" s="39"/>
      <c r="BE1032" s="39" t="s">
        <v>576</v>
      </c>
      <c r="BF1032" s="57"/>
      <c r="BG1032" s="72">
        <f>(BD1032*'"Вес" ПИР'!$B$50+BF1032*'"Вес" ПИР'!$B$51)/100</f>
        <v>0</v>
      </c>
      <c r="BH1032" s="39"/>
      <c r="BI1032" s="72">
        <v>0</v>
      </c>
      <c r="BJ1032" s="39"/>
      <c r="BK1032" s="54" t="s">
        <v>901</v>
      </c>
      <c r="BL1032" s="38">
        <f>(S1032*'"Вес" ПИР'!$B$3+X1032*'"Вес" ПИР'!$B$4+AG1032*'"Вес" ПИР'!$B$5+BB1032*'"Вес" ПИР'!$B$6+BG1032*'"Вес" ПИР'!$B$7+BI1032*'"Вес" ПИР'!$B$8)/100</f>
        <v>0</v>
      </c>
    </row>
    <row r="1033" spans="1:64" ht="28">
      <c r="A1033" s="39"/>
      <c r="B1033" s="54">
        <v>2026</v>
      </c>
      <c r="C1033" s="39" t="s">
        <v>565</v>
      </c>
      <c r="D1033" s="39">
        <v>104233300</v>
      </c>
      <c r="E1033" s="39" t="s">
        <v>1644</v>
      </c>
      <c r="F1033" s="39" t="s">
        <v>1724</v>
      </c>
      <c r="G1033" s="39" t="s">
        <v>1760</v>
      </c>
      <c r="H1033" s="39" t="s">
        <v>661</v>
      </c>
      <c r="I1033" s="39" t="s">
        <v>418</v>
      </c>
      <c r="J1033" s="39"/>
      <c r="K1033" s="39" t="s">
        <v>571</v>
      </c>
      <c r="L1033" s="39"/>
      <c r="M1033" s="39" t="s">
        <v>570</v>
      </c>
      <c r="N1033" s="39"/>
      <c r="O1033" s="39" t="s">
        <v>570</v>
      </c>
      <c r="P1033" s="39"/>
      <c r="Q1033" s="39" t="s">
        <v>571</v>
      </c>
      <c r="R1033" s="39"/>
      <c r="S1033" s="38">
        <f>(J1033*'"Вес" ПИР'!$B$13+L1033*'"Вес" ПИР'!$B$14+N1033*'"Вес" ПИР'!$B$15+P1033*'"Вес" ПИР'!$B$16+R1033*'"Вес" ПИР'!$B$17)/100</f>
        <v>0</v>
      </c>
      <c r="T1033" s="39" t="s">
        <v>421</v>
      </c>
      <c r="U1033" s="39"/>
      <c r="V1033" s="39" t="s">
        <v>681</v>
      </c>
      <c r="W1033" s="39"/>
      <c r="X1033" s="72">
        <f>(U1033*'"Вес" ПИР'!$B$22+W1033*'"Вес" ПИР'!$B$23)/100</f>
        <v>0</v>
      </c>
      <c r="Y1033" s="39"/>
      <c r="Z1033" s="39"/>
      <c r="AA1033" s="39"/>
      <c r="AB1033" s="39"/>
      <c r="AC1033" s="39"/>
      <c r="AD1033" s="39"/>
      <c r="AE1033" s="39"/>
      <c r="AF1033" s="39"/>
      <c r="AG1033" s="38">
        <f>(Z1033*'"Вес" ПИР'!$B$28+AB1033*'"Вес" ПИР'!$B$29+AD1033*'"Вес" ПИР'!$B$30+AF1033*'"Вес" ПИР'!$B$31)/100</f>
        <v>0</v>
      </c>
      <c r="AH1033" s="39" t="s">
        <v>571</v>
      </c>
      <c r="AI1033" s="39"/>
      <c r="AJ1033" s="39" t="s">
        <v>575</v>
      </c>
      <c r="AK1033" s="39"/>
      <c r="AL1033" s="39"/>
      <c r="AM1033" s="39"/>
      <c r="AN1033" s="39"/>
      <c r="AO1033" s="39"/>
      <c r="AP1033" s="39" t="s">
        <v>575</v>
      </c>
      <c r="AQ1033" s="39"/>
      <c r="AR1033" s="39"/>
      <c r="AS1033" s="39"/>
      <c r="AT1033" s="39" t="s">
        <v>575</v>
      </c>
      <c r="AU1033" s="39"/>
      <c r="AV1033" s="39"/>
      <c r="AW1033" s="39"/>
      <c r="AX1033" s="39"/>
      <c r="AY1033" s="39"/>
      <c r="AZ1033" s="39"/>
      <c r="BA1033" s="39"/>
      <c r="BB1033" s="72">
        <f>(AI1033*'"Вес" ПИР'!$B$36+AK1033*'"Вес" ПИР'!$B$37+AM1033*'"Вес" ПИР'!$B$38+AO1033*'"Вес" ПИР'!$B$39+AQ1033*'"Вес" ПИР'!$B$40+AS1033*'"Вес" ПИР'!$B$41+AU1033*'"Вес" ПИР'!$B$42+AW1033*'"Вес" ПИР'!$B$43+AY1033*'"Вес" ПИР'!$B$44+BA1033*'"Вес" ПИР'!$B$45)/100</f>
        <v>0</v>
      </c>
      <c r="BC1033" s="39" t="s">
        <v>576</v>
      </c>
      <c r="BD1033" s="39"/>
      <c r="BE1033" s="39" t="s">
        <v>576</v>
      </c>
      <c r="BF1033" s="57"/>
      <c r="BG1033" s="72">
        <f>(BD1033*'"Вес" ПИР'!$B$50+BF1033*'"Вес" ПИР'!$B$51)/100</f>
        <v>0</v>
      </c>
      <c r="BH1033" s="39"/>
      <c r="BI1033" s="72">
        <v>0</v>
      </c>
      <c r="BJ1033" s="39"/>
      <c r="BK1033" s="54" t="s">
        <v>901</v>
      </c>
      <c r="BL1033" s="38">
        <f>(S1033*'"Вес" ПИР'!$B$3+X1033*'"Вес" ПИР'!$B$4+AG1033*'"Вес" ПИР'!$B$5+BB1033*'"Вес" ПИР'!$B$6+BG1033*'"Вес" ПИР'!$B$7+BI1033*'"Вес" ПИР'!$B$8)/100</f>
        <v>0</v>
      </c>
    </row>
    <row r="1034" spans="1:64" ht="28">
      <c r="A1034" s="39"/>
      <c r="B1034" s="54">
        <v>2026</v>
      </c>
      <c r="C1034" s="39" t="s">
        <v>565</v>
      </c>
      <c r="D1034" s="39">
        <v>104277200</v>
      </c>
      <c r="E1034" s="39" t="s">
        <v>1644</v>
      </c>
      <c r="F1034" s="39" t="s">
        <v>1724</v>
      </c>
      <c r="G1034" s="39" t="s">
        <v>623</v>
      </c>
      <c r="H1034" s="39" t="s">
        <v>1761</v>
      </c>
      <c r="I1034" s="39" t="s">
        <v>418</v>
      </c>
      <c r="J1034" s="39"/>
      <c r="K1034" s="39" t="s">
        <v>571</v>
      </c>
      <c r="L1034" s="39"/>
      <c r="M1034" s="39" t="s">
        <v>570</v>
      </c>
      <c r="N1034" s="39"/>
      <c r="O1034" s="39" t="s">
        <v>570</v>
      </c>
      <c r="P1034" s="39"/>
      <c r="Q1034" s="39" t="s">
        <v>571</v>
      </c>
      <c r="R1034" s="39"/>
      <c r="S1034" s="38">
        <f>(J1034*'"Вес" ПИР'!$B$13+L1034*'"Вес" ПИР'!$B$14+N1034*'"Вес" ПИР'!$B$15+P1034*'"Вес" ПИР'!$B$16+R1034*'"Вес" ПИР'!$B$17)/100</f>
        <v>0</v>
      </c>
      <c r="T1034" s="39" t="s">
        <v>421</v>
      </c>
      <c r="U1034" s="39"/>
      <c r="V1034" s="39" t="s">
        <v>681</v>
      </c>
      <c r="W1034" s="39"/>
      <c r="X1034" s="72">
        <f>(U1034*'"Вес" ПИР'!$B$22+W1034*'"Вес" ПИР'!$B$23)/100</f>
        <v>0</v>
      </c>
      <c r="Y1034" s="39"/>
      <c r="Z1034" s="39"/>
      <c r="AA1034" s="39"/>
      <c r="AB1034" s="39"/>
      <c r="AC1034" s="39"/>
      <c r="AD1034" s="39"/>
      <c r="AE1034" s="39"/>
      <c r="AF1034" s="39"/>
      <c r="AG1034" s="38">
        <f>(Z1034*'"Вес" ПИР'!$B$28+AB1034*'"Вес" ПИР'!$B$29+AD1034*'"Вес" ПИР'!$B$30+AF1034*'"Вес" ПИР'!$B$31)/100</f>
        <v>0</v>
      </c>
      <c r="AH1034" s="39" t="s">
        <v>571</v>
      </c>
      <c r="AI1034" s="39"/>
      <c r="AJ1034" s="39" t="s">
        <v>575</v>
      </c>
      <c r="AK1034" s="39"/>
      <c r="AL1034" s="39"/>
      <c r="AM1034" s="39"/>
      <c r="AN1034" s="39"/>
      <c r="AO1034" s="39"/>
      <c r="AP1034" s="39" t="s">
        <v>575</v>
      </c>
      <c r="AQ1034" s="39"/>
      <c r="AR1034" s="39"/>
      <c r="AS1034" s="39"/>
      <c r="AT1034" s="39" t="s">
        <v>575</v>
      </c>
      <c r="AU1034" s="39"/>
      <c r="AV1034" s="39"/>
      <c r="AW1034" s="39"/>
      <c r="AX1034" s="39"/>
      <c r="AY1034" s="39"/>
      <c r="AZ1034" s="39"/>
      <c r="BA1034" s="39"/>
      <c r="BB1034" s="72">
        <f>(AI1034*'"Вес" ПИР'!$B$36+AK1034*'"Вес" ПИР'!$B$37+AM1034*'"Вес" ПИР'!$B$38+AO1034*'"Вес" ПИР'!$B$39+AQ1034*'"Вес" ПИР'!$B$40+AS1034*'"Вес" ПИР'!$B$41+AU1034*'"Вес" ПИР'!$B$42+AW1034*'"Вес" ПИР'!$B$43+AY1034*'"Вес" ПИР'!$B$44+BA1034*'"Вес" ПИР'!$B$45)/100</f>
        <v>0</v>
      </c>
      <c r="BC1034" s="39" t="s">
        <v>576</v>
      </c>
      <c r="BD1034" s="39"/>
      <c r="BE1034" s="39" t="s">
        <v>576</v>
      </c>
      <c r="BF1034" s="57"/>
      <c r="BG1034" s="72">
        <f>(BD1034*'"Вес" ПИР'!$B$50+BF1034*'"Вес" ПИР'!$B$51)/100</f>
        <v>0</v>
      </c>
      <c r="BH1034" s="39"/>
      <c r="BI1034" s="72">
        <v>0</v>
      </c>
      <c r="BJ1034" s="39"/>
      <c r="BK1034" s="54" t="s">
        <v>901</v>
      </c>
      <c r="BL1034" s="38">
        <f>(S1034*'"Вес" ПИР'!$B$3+X1034*'"Вес" ПИР'!$B$4+AG1034*'"Вес" ПИР'!$B$5+BB1034*'"Вес" ПИР'!$B$6+BG1034*'"Вес" ПИР'!$B$7+BI1034*'"Вес" ПИР'!$B$8)/100</f>
        <v>0</v>
      </c>
    </row>
    <row r="1035" spans="1:64" ht="28">
      <c r="A1035" s="39"/>
      <c r="B1035" s="54">
        <v>2026</v>
      </c>
      <c r="C1035" s="39" t="s">
        <v>565</v>
      </c>
      <c r="D1035" s="39">
        <v>104435200</v>
      </c>
      <c r="E1035" s="39" t="s">
        <v>1644</v>
      </c>
      <c r="F1035" s="39" t="s">
        <v>1742</v>
      </c>
      <c r="G1035" s="39" t="s">
        <v>1743</v>
      </c>
      <c r="H1035" s="39" t="s">
        <v>1762</v>
      </c>
      <c r="I1035" s="39" t="s">
        <v>418</v>
      </c>
      <c r="J1035" s="39"/>
      <c r="K1035" s="39" t="s">
        <v>571</v>
      </c>
      <c r="L1035" s="39"/>
      <c r="M1035" s="39" t="s">
        <v>570</v>
      </c>
      <c r="N1035" s="39"/>
      <c r="O1035" s="39" t="s">
        <v>570</v>
      </c>
      <c r="P1035" s="39"/>
      <c r="Q1035" s="39" t="s">
        <v>571</v>
      </c>
      <c r="R1035" s="39"/>
      <c r="S1035" s="38">
        <f>(J1035*'"Вес" ПИР'!$B$13+L1035*'"Вес" ПИР'!$B$14+N1035*'"Вес" ПИР'!$B$15+P1035*'"Вес" ПИР'!$B$16+R1035*'"Вес" ПИР'!$B$17)/100</f>
        <v>0</v>
      </c>
      <c r="T1035" s="39" t="s">
        <v>421</v>
      </c>
      <c r="U1035" s="39"/>
      <c r="V1035" s="39" t="s">
        <v>681</v>
      </c>
      <c r="W1035" s="39"/>
      <c r="X1035" s="72">
        <f>(U1035*'"Вес" ПИР'!$B$22+W1035*'"Вес" ПИР'!$B$23)/100</f>
        <v>0</v>
      </c>
      <c r="Y1035" s="39"/>
      <c r="Z1035" s="39"/>
      <c r="AA1035" s="39"/>
      <c r="AB1035" s="39"/>
      <c r="AC1035" s="39"/>
      <c r="AD1035" s="39"/>
      <c r="AE1035" s="39"/>
      <c r="AF1035" s="39"/>
      <c r="AG1035" s="38">
        <f>(Z1035*'"Вес" ПИР'!$B$28+AB1035*'"Вес" ПИР'!$B$29+AD1035*'"Вес" ПИР'!$B$30+AF1035*'"Вес" ПИР'!$B$31)/100</f>
        <v>0</v>
      </c>
      <c r="AH1035" s="39" t="s">
        <v>571</v>
      </c>
      <c r="AI1035" s="39"/>
      <c r="AJ1035" s="39" t="s">
        <v>575</v>
      </c>
      <c r="AK1035" s="39"/>
      <c r="AL1035" s="39"/>
      <c r="AM1035" s="39"/>
      <c r="AN1035" s="39"/>
      <c r="AO1035" s="39"/>
      <c r="AP1035" s="39" t="s">
        <v>575</v>
      </c>
      <c r="AQ1035" s="39"/>
      <c r="AR1035" s="39"/>
      <c r="AS1035" s="39"/>
      <c r="AT1035" s="39" t="s">
        <v>575</v>
      </c>
      <c r="AU1035" s="39"/>
      <c r="AV1035" s="39"/>
      <c r="AW1035" s="39"/>
      <c r="AX1035" s="39"/>
      <c r="AY1035" s="39"/>
      <c r="AZ1035" s="39"/>
      <c r="BA1035" s="39"/>
      <c r="BB1035" s="72">
        <f>(AI1035*'"Вес" ПИР'!$B$36+AK1035*'"Вес" ПИР'!$B$37+AM1035*'"Вес" ПИР'!$B$38+AO1035*'"Вес" ПИР'!$B$39+AQ1035*'"Вес" ПИР'!$B$40+AS1035*'"Вес" ПИР'!$B$41+AU1035*'"Вес" ПИР'!$B$42+AW1035*'"Вес" ПИР'!$B$43+AY1035*'"Вес" ПИР'!$B$44+BA1035*'"Вес" ПИР'!$B$45)/100</f>
        <v>0</v>
      </c>
      <c r="BC1035" s="39" t="s">
        <v>576</v>
      </c>
      <c r="BD1035" s="39"/>
      <c r="BE1035" s="39" t="s">
        <v>576</v>
      </c>
      <c r="BF1035" s="57"/>
      <c r="BG1035" s="72">
        <f>(BD1035*'"Вес" ПИР'!$B$50+BF1035*'"Вес" ПИР'!$B$51)/100</f>
        <v>0</v>
      </c>
      <c r="BH1035" s="39"/>
      <c r="BI1035" s="72">
        <v>0</v>
      </c>
      <c r="BJ1035" s="39"/>
      <c r="BK1035" s="54" t="s">
        <v>901</v>
      </c>
      <c r="BL1035" s="38">
        <f>(S1035*'"Вес" ПИР'!$B$3+X1035*'"Вес" ПИР'!$B$4+AG1035*'"Вес" ПИР'!$B$5+BB1035*'"Вес" ПИР'!$B$6+BG1035*'"Вес" ПИР'!$B$7+BI1035*'"Вес" ПИР'!$B$8)/100</f>
        <v>0</v>
      </c>
    </row>
    <row r="1036" spans="1:64" ht="28">
      <c r="A1036" s="39"/>
      <c r="B1036" s="54">
        <v>2026</v>
      </c>
      <c r="C1036" s="39" t="s">
        <v>565</v>
      </c>
      <c r="D1036" s="39">
        <v>103439200</v>
      </c>
      <c r="E1036" s="39" t="s">
        <v>1644</v>
      </c>
      <c r="F1036" s="39" t="s">
        <v>1661</v>
      </c>
      <c r="G1036" s="39" t="s">
        <v>1763</v>
      </c>
      <c r="H1036" s="39" t="s">
        <v>1764</v>
      </c>
      <c r="I1036" s="39" t="s">
        <v>418</v>
      </c>
      <c r="J1036" s="39"/>
      <c r="K1036" s="39" t="s">
        <v>571</v>
      </c>
      <c r="L1036" s="39"/>
      <c r="M1036" s="39" t="s">
        <v>570</v>
      </c>
      <c r="N1036" s="39"/>
      <c r="O1036" s="39" t="s">
        <v>570</v>
      </c>
      <c r="P1036" s="39"/>
      <c r="Q1036" s="39" t="s">
        <v>571</v>
      </c>
      <c r="R1036" s="39"/>
      <c r="S1036" s="38">
        <f>(J1036*'"Вес" ПИР'!$B$13+L1036*'"Вес" ПИР'!$B$14+N1036*'"Вес" ПИР'!$B$15+P1036*'"Вес" ПИР'!$B$16+R1036*'"Вес" ПИР'!$B$17)/100</f>
        <v>0</v>
      </c>
      <c r="T1036" s="39" t="s">
        <v>584</v>
      </c>
      <c r="U1036" s="39"/>
      <c r="V1036" s="39" t="s">
        <v>681</v>
      </c>
      <c r="W1036" s="39"/>
      <c r="X1036" s="72">
        <f>(U1036*'"Вес" ПИР'!$B$22+W1036*'"Вес" ПИР'!$B$23)/100</f>
        <v>0</v>
      </c>
      <c r="Y1036" s="39"/>
      <c r="Z1036" s="39"/>
      <c r="AA1036" s="39"/>
      <c r="AB1036" s="39"/>
      <c r="AC1036" s="39"/>
      <c r="AD1036" s="39"/>
      <c r="AE1036" s="39"/>
      <c r="AF1036" s="39"/>
      <c r="AG1036" s="38">
        <f>(Z1036*'"Вес" ПИР'!$B$28+AB1036*'"Вес" ПИР'!$B$29+AD1036*'"Вес" ПИР'!$B$30+AF1036*'"Вес" ПИР'!$B$31)/100</f>
        <v>0</v>
      </c>
      <c r="AH1036" s="39" t="s">
        <v>571</v>
      </c>
      <c r="AI1036" s="39"/>
      <c r="AJ1036" s="39" t="s">
        <v>575</v>
      </c>
      <c r="AK1036" s="39"/>
      <c r="AL1036" s="39"/>
      <c r="AM1036" s="39"/>
      <c r="AN1036" s="39"/>
      <c r="AO1036" s="39"/>
      <c r="AP1036" s="39" t="s">
        <v>575</v>
      </c>
      <c r="AQ1036" s="39"/>
      <c r="AR1036" s="39"/>
      <c r="AS1036" s="39"/>
      <c r="AT1036" s="39" t="s">
        <v>575</v>
      </c>
      <c r="AU1036" s="39"/>
      <c r="AV1036" s="39"/>
      <c r="AW1036" s="39"/>
      <c r="AX1036" s="39"/>
      <c r="AY1036" s="39"/>
      <c r="AZ1036" s="39"/>
      <c r="BA1036" s="39"/>
      <c r="BB1036" s="72">
        <f>(AI1036*'"Вес" ПИР'!$B$36+AK1036*'"Вес" ПИР'!$B$37+AM1036*'"Вес" ПИР'!$B$38+AO1036*'"Вес" ПИР'!$B$39+AQ1036*'"Вес" ПИР'!$B$40+AS1036*'"Вес" ПИР'!$B$41+AU1036*'"Вес" ПИР'!$B$42+AW1036*'"Вес" ПИР'!$B$43+AY1036*'"Вес" ПИР'!$B$44+BA1036*'"Вес" ПИР'!$B$45)/100</f>
        <v>0</v>
      </c>
      <c r="BC1036" s="39" t="s">
        <v>576</v>
      </c>
      <c r="BD1036" s="39"/>
      <c r="BE1036" s="39" t="s">
        <v>576</v>
      </c>
      <c r="BF1036" s="57"/>
      <c r="BG1036" s="72">
        <f>(BD1036*'"Вес" ПИР'!$B$50+BF1036*'"Вес" ПИР'!$B$51)/100</f>
        <v>0</v>
      </c>
      <c r="BH1036" s="39"/>
      <c r="BI1036" s="72">
        <v>0</v>
      </c>
      <c r="BJ1036" s="39"/>
      <c r="BK1036" s="54" t="s">
        <v>901</v>
      </c>
      <c r="BL1036" s="38">
        <f>(S1036*'"Вес" ПИР'!$B$3+X1036*'"Вес" ПИР'!$B$4+AG1036*'"Вес" ПИР'!$B$5+BB1036*'"Вес" ПИР'!$B$6+BG1036*'"Вес" ПИР'!$B$7+BI1036*'"Вес" ПИР'!$B$8)/100</f>
        <v>0</v>
      </c>
    </row>
    <row r="1037" spans="1:64" ht="28">
      <c r="A1037" s="39"/>
      <c r="B1037" s="54">
        <v>2026</v>
      </c>
      <c r="C1037" s="39" t="s">
        <v>565</v>
      </c>
      <c r="D1037" s="39">
        <v>103441200</v>
      </c>
      <c r="E1037" s="39" t="s">
        <v>1644</v>
      </c>
      <c r="F1037" s="39" t="s">
        <v>1661</v>
      </c>
      <c r="G1037" s="39" t="s">
        <v>1662</v>
      </c>
      <c r="H1037" s="39" t="s">
        <v>465</v>
      </c>
      <c r="I1037" s="39" t="s">
        <v>418</v>
      </c>
      <c r="J1037" s="39"/>
      <c r="K1037" s="39" t="s">
        <v>571</v>
      </c>
      <c r="L1037" s="39"/>
      <c r="M1037" s="39" t="s">
        <v>570</v>
      </c>
      <c r="N1037" s="39"/>
      <c r="O1037" s="39" t="s">
        <v>570</v>
      </c>
      <c r="P1037" s="39"/>
      <c r="Q1037" s="39" t="s">
        <v>571</v>
      </c>
      <c r="R1037" s="39"/>
      <c r="S1037" s="38">
        <f>(J1037*'"Вес" ПИР'!$B$13+L1037*'"Вес" ПИР'!$B$14+N1037*'"Вес" ПИР'!$B$15+P1037*'"Вес" ПИР'!$B$16+R1037*'"Вес" ПИР'!$B$17)/100</f>
        <v>0</v>
      </c>
      <c r="T1037" s="39" t="s">
        <v>584</v>
      </c>
      <c r="U1037" s="39"/>
      <c r="V1037" s="39" t="s">
        <v>681</v>
      </c>
      <c r="W1037" s="39"/>
      <c r="X1037" s="72">
        <f>(U1037*'"Вес" ПИР'!$B$22+W1037*'"Вес" ПИР'!$B$23)/100</f>
        <v>0</v>
      </c>
      <c r="Y1037" s="39"/>
      <c r="Z1037" s="39"/>
      <c r="AA1037" s="39"/>
      <c r="AB1037" s="39"/>
      <c r="AC1037" s="39"/>
      <c r="AD1037" s="39"/>
      <c r="AE1037" s="39"/>
      <c r="AF1037" s="39"/>
      <c r="AG1037" s="38">
        <f>(Z1037*'"Вес" ПИР'!$B$28+AB1037*'"Вес" ПИР'!$B$29+AD1037*'"Вес" ПИР'!$B$30+AF1037*'"Вес" ПИР'!$B$31)/100</f>
        <v>0</v>
      </c>
      <c r="AH1037" s="39" t="s">
        <v>571</v>
      </c>
      <c r="AI1037" s="39"/>
      <c r="AJ1037" s="39" t="s">
        <v>575</v>
      </c>
      <c r="AK1037" s="39"/>
      <c r="AL1037" s="39"/>
      <c r="AM1037" s="39"/>
      <c r="AN1037" s="39"/>
      <c r="AO1037" s="39"/>
      <c r="AP1037" s="39" t="s">
        <v>575</v>
      </c>
      <c r="AQ1037" s="39"/>
      <c r="AR1037" s="39"/>
      <c r="AS1037" s="39"/>
      <c r="AT1037" s="39" t="s">
        <v>575</v>
      </c>
      <c r="AU1037" s="39"/>
      <c r="AV1037" s="39"/>
      <c r="AW1037" s="39"/>
      <c r="AX1037" s="39"/>
      <c r="AY1037" s="39"/>
      <c r="AZ1037" s="39"/>
      <c r="BA1037" s="39"/>
      <c r="BB1037" s="72">
        <f>(AI1037*'"Вес" ПИР'!$B$36+AK1037*'"Вес" ПИР'!$B$37+AM1037*'"Вес" ПИР'!$B$38+AO1037*'"Вес" ПИР'!$B$39+AQ1037*'"Вес" ПИР'!$B$40+AS1037*'"Вес" ПИР'!$B$41+AU1037*'"Вес" ПИР'!$B$42+AW1037*'"Вес" ПИР'!$B$43+AY1037*'"Вес" ПИР'!$B$44+BA1037*'"Вес" ПИР'!$B$45)/100</f>
        <v>0</v>
      </c>
      <c r="BC1037" s="39" t="s">
        <v>576</v>
      </c>
      <c r="BD1037" s="39"/>
      <c r="BE1037" s="39" t="s">
        <v>576</v>
      </c>
      <c r="BF1037" s="57"/>
      <c r="BG1037" s="72">
        <f>(BD1037*'"Вес" ПИР'!$B$50+BF1037*'"Вес" ПИР'!$B$51)/100</f>
        <v>0</v>
      </c>
      <c r="BH1037" s="39"/>
      <c r="BI1037" s="72">
        <v>0</v>
      </c>
      <c r="BJ1037" s="39"/>
      <c r="BK1037" s="54" t="s">
        <v>901</v>
      </c>
      <c r="BL1037" s="38">
        <f>(S1037*'"Вес" ПИР'!$B$3+X1037*'"Вес" ПИР'!$B$4+AG1037*'"Вес" ПИР'!$B$5+BB1037*'"Вес" ПИР'!$B$6+BG1037*'"Вес" ПИР'!$B$7+BI1037*'"Вес" ПИР'!$B$8)/100</f>
        <v>0</v>
      </c>
    </row>
    <row r="1038" spans="1:64" ht="28">
      <c r="A1038" s="39"/>
      <c r="B1038" s="54">
        <v>2026</v>
      </c>
      <c r="C1038" s="39" t="s">
        <v>565</v>
      </c>
      <c r="D1038" s="39">
        <v>101035200</v>
      </c>
      <c r="E1038" s="39" t="s">
        <v>1644</v>
      </c>
      <c r="F1038" s="39" t="s">
        <v>1645</v>
      </c>
      <c r="G1038" s="39" t="s">
        <v>1646</v>
      </c>
      <c r="H1038" s="39" t="s">
        <v>1765</v>
      </c>
      <c r="I1038" s="39" t="s">
        <v>418</v>
      </c>
      <c r="J1038" s="39"/>
      <c r="K1038" s="39" t="s">
        <v>571</v>
      </c>
      <c r="L1038" s="39"/>
      <c r="M1038" s="39" t="s">
        <v>570</v>
      </c>
      <c r="N1038" s="39"/>
      <c r="O1038" s="39" t="s">
        <v>570</v>
      </c>
      <c r="P1038" s="39"/>
      <c r="Q1038" s="39" t="s">
        <v>571</v>
      </c>
      <c r="R1038" s="39"/>
      <c r="S1038" s="38">
        <f>(J1038*'"Вес" ПИР'!$B$13+L1038*'"Вес" ПИР'!$B$14+N1038*'"Вес" ПИР'!$B$15+P1038*'"Вес" ПИР'!$B$16+R1038*'"Вес" ПИР'!$B$17)/100</f>
        <v>0</v>
      </c>
      <c r="T1038" s="39" t="s">
        <v>421</v>
      </c>
      <c r="U1038" s="39"/>
      <c r="V1038" s="39" t="s">
        <v>900</v>
      </c>
      <c r="W1038" s="39"/>
      <c r="X1038" s="72">
        <f>(U1038*'"Вес" ПИР'!$B$22+W1038*'"Вес" ПИР'!$B$23)/100</f>
        <v>0</v>
      </c>
      <c r="Y1038" s="39"/>
      <c r="Z1038" s="39"/>
      <c r="AA1038" s="39"/>
      <c r="AB1038" s="39"/>
      <c r="AC1038" s="39"/>
      <c r="AD1038" s="39"/>
      <c r="AE1038" s="39"/>
      <c r="AF1038" s="39"/>
      <c r="AG1038" s="38">
        <f>(Z1038*'"Вес" ПИР'!$B$28+AB1038*'"Вес" ПИР'!$B$29+AD1038*'"Вес" ПИР'!$B$30+AF1038*'"Вес" ПИР'!$B$31)/100</f>
        <v>0</v>
      </c>
      <c r="AH1038" s="39" t="s">
        <v>571</v>
      </c>
      <c r="AI1038" s="39"/>
      <c r="AJ1038" s="39" t="s">
        <v>575</v>
      </c>
      <c r="AK1038" s="39"/>
      <c r="AL1038" s="39"/>
      <c r="AM1038" s="39"/>
      <c r="AN1038" s="39"/>
      <c r="AO1038" s="39"/>
      <c r="AP1038" s="39" t="s">
        <v>575</v>
      </c>
      <c r="AQ1038" s="39"/>
      <c r="AR1038" s="39"/>
      <c r="AS1038" s="39"/>
      <c r="AT1038" s="39" t="s">
        <v>575</v>
      </c>
      <c r="AU1038" s="39"/>
      <c r="AV1038" s="39"/>
      <c r="AW1038" s="39"/>
      <c r="AX1038" s="39"/>
      <c r="AY1038" s="39"/>
      <c r="AZ1038" s="39"/>
      <c r="BA1038" s="39"/>
      <c r="BB1038" s="72">
        <f>(AI1038*'"Вес" ПИР'!$B$36+AK1038*'"Вес" ПИР'!$B$37+AM1038*'"Вес" ПИР'!$B$38+AO1038*'"Вес" ПИР'!$B$39+AQ1038*'"Вес" ПИР'!$B$40+AS1038*'"Вес" ПИР'!$B$41+AU1038*'"Вес" ПИР'!$B$42+AW1038*'"Вес" ПИР'!$B$43+AY1038*'"Вес" ПИР'!$B$44+BA1038*'"Вес" ПИР'!$B$45)/100</f>
        <v>0</v>
      </c>
      <c r="BC1038" s="39" t="s">
        <v>576</v>
      </c>
      <c r="BD1038" s="39"/>
      <c r="BE1038" s="39" t="s">
        <v>576</v>
      </c>
      <c r="BF1038" s="57"/>
      <c r="BG1038" s="72">
        <f>(BD1038*'"Вес" ПИР'!$B$50+BF1038*'"Вес" ПИР'!$B$51)/100</f>
        <v>0</v>
      </c>
      <c r="BH1038" s="39"/>
      <c r="BI1038" s="72">
        <v>0</v>
      </c>
      <c r="BJ1038" s="39"/>
      <c r="BK1038" s="54" t="s">
        <v>901</v>
      </c>
      <c r="BL1038" s="38">
        <f>(S1038*'"Вес" ПИР'!$B$3+X1038*'"Вес" ПИР'!$B$4+AG1038*'"Вес" ПИР'!$B$5+BB1038*'"Вес" ПИР'!$B$6+BG1038*'"Вес" ПИР'!$B$7+BI1038*'"Вес" ПИР'!$B$8)/100</f>
        <v>0</v>
      </c>
    </row>
    <row r="1039" spans="1:64" ht="28">
      <c r="A1039" s="39"/>
      <c r="B1039" s="54">
        <v>2026</v>
      </c>
      <c r="C1039" s="39" t="s">
        <v>565</v>
      </c>
      <c r="D1039" s="39">
        <v>101037200</v>
      </c>
      <c r="E1039" s="39" t="s">
        <v>1644</v>
      </c>
      <c r="F1039" s="39" t="s">
        <v>1645</v>
      </c>
      <c r="G1039" s="39" t="s">
        <v>229</v>
      </c>
      <c r="H1039" s="39" t="s">
        <v>1766</v>
      </c>
      <c r="I1039" s="39" t="s">
        <v>418</v>
      </c>
      <c r="J1039" s="39"/>
      <c r="K1039" s="39" t="s">
        <v>571</v>
      </c>
      <c r="L1039" s="39"/>
      <c r="M1039" s="39" t="s">
        <v>570</v>
      </c>
      <c r="N1039" s="39"/>
      <c r="O1039" s="39" t="s">
        <v>570</v>
      </c>
      <c r="P1039" s="39"/>
      <c r="Q1039" s="39" t="s">
        <v>571</v>
      </c>
      <c r="R1039" s="39"/>
      <c r="S1039" s="38">
        <f>(J1039*'"Вес" ПИР'!$B$13+L1039*'"Вес" ПИР'!$B$14+N1039*'"Вес" ПИР'!$B$15+P1039*'"Вес" ПИР'!$B$16+R1039*'"Вес" ПИР'!$B$17)/100</f>
        <v>0</v>
      </c>
      <c r="T1039" s="39" t="s">
        <v>421</v>
      </c>
      <c r="U1039" s="39"/>
      <c r="V1039" s="39" t="s">
        <v>900</v>
      </c>
      <c r="W1039" s="39"/>
      <c r="X1039" s="72">
        <f>(U1039*'"Вес" ПИР'!$B$22+W1039*'"Вес" ПИР'!$B$23)/100</f>
        <v>0</v>
      </c>
      <c r="Y1039" s="39"/>
      <c r="Z1039" s="39"/>
      <c r="AA1039" s="39"/>
      <c r="AB1039" s="39"/>
      <c r="AC1039" s="39"/>
      <c r="AD1039" s="39"/>
      <c r="AE1039" s="39"/>
      <c r="AF1039" s="39"/>
      <c r="AG1039" s="38">
        <f>(Z1039*'"Вес" ПИР'!$B$28+AB1039*'"Вес" ПИР'!$B$29+AD1039*'"Вес" ПИР'!$B$30+AF1039*'"Вес" ПИР'!$B$31)/100</f>
        <v>0</v>
      </c>
      <c r="AH1039" s="39" t="s">
        <v>571</v>
      </c>
      <c r="AI1039" s="39"/>
      <c r="AJ1039" s="39" t="s">
        <v>575</v>
      </c>
      <c r="AK1039" s="39"/>
      <c r="AL1039" s="39"/>
      <c r="AM1039" s="39"/>
      <c r="AN1039" s="39"/>
      <c r="AO1039" s="39"/>
      <c r="AP1039" s="39" t="s">
        <v>575</v>
      </c>
      <c r="AQ1039" s="39"/>
      <c r="AR1039" s="39"/>
      <c r="AS1039" s="39"/>
      <c r="AT1039" s="39" t="s">
        <v>575</v>
      </c>
      <c r="AU1039" s="39"/>
      <c r="AV1039" s="39"/>
      <c r="AW1039" s="39"/>
      <c r="AX1039" s="39"/>
      <c r="AY1039" s="39"/>
      <c r="AZ1039" s="39"/>
      <c r="BA1039" s="39"/>
      <c r="BB1039" s="72">
        <f>(AI1039*'"Вес" ПИР'!$B$36+AK1039*'"Вес" ПИР'!$B$37+AM1039*'"Вес" ПИР'!$B$38+AO1039*'"Вес" ПИР'!$B$39+AQ1039*'"Вес" ПИР'!$B$40+AS1039*'"Вес" ПИР'!$B$41+AU1039*'"Вес" ПИР'!$B$42+AW1039*'"Вес" ПИР'!$B$43+AY1039*'"Вес" ПИР'!$B$44+BA1039*'"Вес" ПИР'!$B$45)/100</f>
        <v>0</v>
      </c>
      <c r="BC1039" s="39" t="s">
        <v>576</v>
      </c>
      <c r="BD1039" s="39"/>
      <c r="BE1039" s="39" t="s">
        <v>576</v>
      </c>
      <c r="BF1039" s="57"/>
      <c r="BG1039" s="72">
        <f>(BD1039*'"Вес" ПИР'!$B$50+BF1039*'"Вес" ПИР'!$B$51)/100</f>
        <v>0</v>
      </c>
      <c r="BH1039" s="39"/>
      <c r="BI1039" s="72">
        <v>0</v>
      </c>
      <c r="BJ1039" s="39"/>
      <c r="BK1039" s="54" t="s">
        <v>901</v>
      </c>
      <c r="BL1039" s="38">
        <f>(S1039*'"Вес" ПИР'!$B$3+X1039*'"Вес" ПИР'!$B$4+AG1039*'"Вес" ПИР'!$B$5+BB1039*'"Вес" ПИР'!$B$6+BG1039*'"Вес" ПИР'!$B$7+BI1039*'"Вес" ПИР'!$B$8)/100</f>
        <v>0</v>
      </c>
    </row>
    <row r="1040" spans="1:64" ht="28">
      <c r="A1040" s="39"/>
      <c r="B1040" s="54">
        <v>2026</v>
      </c>
      <c r="C1040" s="39" t="s">
        <v>565</v>
      </c>
      <c r="D1040" s="39">
        <v>101051500</v>
      </c>
      <c r="E1040" s="39" t="s">
        <v>1644</v>
      </c>
      <c r="F1040" s="39" t="s">
        <v>1645</v>
      </c>
      <c r="G1040" s="39" t="s">
        <v>1647</v>
      </c>
      <c r="H1040" s="39" t="s">
        <v>1767</v>
      </c>
      <c r="I1040" s="39" t="s">
        <v>418</v>
      </c>
      <c r="J1040" s="39"/>
      <c r="K1040" s="39" t="s">
        <v>571</v>
      </c>
      <c r="L1040" s="39"/>
      <c r="M1040" s="39" t="s">
        <v>570</v>
      </c>
      <c r="N1040" s="39"/>
      <c r="O1040" s="39" t="s">
        <v>570</v>
      </c>
      <c r="P1040" s="39"/>
      <c r="Q1040" s="39" t="s">
        <v>571</v>
      </c>
      <c r="R1040" s="39"/>
      <c r="S1040" s="38">
        <f>(J1040*'"Вес" ПИР'!$B$13+L1040*'"Вес" ПИР'!$B$14+N1040*'"Вес" ПИР'!$B$15+P1040*'"Вес" ПИР'!$B$16+R1040*'"Вес" ПИР'!$B$17)/100</f>
        <v>0</v>
      </c>
      <c r="T1040" s="39" t="s">
        <v>421</v>
      </c>
      <c r="U1040" s="39"/>
      <c r="V1040" s="39" t="s">
        <v>900</v>
      </c>
      <c r="W1040" s="39"/>
      <c r="X1040" s="72">
        <f>(U1040*'"Вес" ПИР'!$B$22+W1040*'"Вес" ПИР'!$B$23)/100</f>
        <v>0</v>
      </c>
      <c r="Y1040" s="39"/>
      <c r="Z1040" s="39"/>
      <c r="AA1040" s="39"/>
      <c r="AB1040" s="39"/>
      <c r="AC1040" s="39"/>
      <c r="AD1040" s="39"/>
      <c r="AE1040" s="39"/>
      <c r="AF1040" s="39"/>
      <c r="AG1040" s="38">
        <f>(Z1040*'"Вес" ПИР'!$B$28+AB1040*'"Вес" ПИР'!$B$29+AD1040*'"Вес" ПИР'!$B$30+AF1040*'"Вес" ПИР'!$B$31)/100</f>
        <v>0</v>
      </c>
      <c r="AH1040" s="39" t="s">
        <v>571</v>
      </c>
      <c r="AI1040" s="39"/>
      <c r="AJ1040" s="39" t="s">
        <v>575</v>
      </c>
      <c r="AK1040" s="39"/>
      <c r="AL1040" s="39"/>
      <c r="AM1040" s="39"/>
      <c r="AN1040" s="39"/>
      <c r="AO1040" s="39"/>
      <c r="AP1040" s="39" t="s">
        <v>575</v>
      </c>
      <c r="AQ1040" s="39"/>
      <c r="AR1040" s="39"/>
      <c r="AS1040" s="39"/>
      <c r="AT1040" s="39" t="s">
        <v>575</v>
      </c>
      <c r="AU1040" s="39"/>
      <c r="AV1040" s="39"/>
      <c r="AW1040" s="39"/>
      <c r="AX1040" s="39"/>
      <c r="AY1040" s="39"/>
      <c r="AZ1040" s="39"/>
      <c r="BA1040" s="39"/>
      <c r="BB1040" s="72">
        <f>(AI1040*'"Вес" ПИР'!$B$36+AK1040*'"Вес" ПИР'!$B$37+AM1040*'"Вес" ПИР'!$B$38+AO1040*'"Вес" ПИР'!$B$39+AQ1040*'"Вес" ПИР'!$B$40+AS1040*'"Вес" ПИР'!$B$41+AU1040*'"Вес" ПИР'!$B$42+AW1040*'"Вес" ПИР'!$B$43+AY1040*'"Вес" ПИР'!$B$44+BA1040*'"Вес" ПИР'!$B$45)/100</f>
        <v>0</v>
      </c>
      <c r="BC1040" s="39" t="s">
        <v>576</v>
      </c>
      <c r="BD1040" s="39"/>
      <c r="BE1040" s="39" t="s">
        <v>576</v>
      </c>
      <c r="BF1040" s="57"/>
      <c r="BG1040" s="72">
        <f>(BD1040*'"Вес" ПИР'!$B$50+BF1040*'"Вес" ПИР'!$B$51)/100</f>
        <v>0</v>
      </c>
      <c r="BH1040" s="39"/>
      <c r="BI1040" s="72">
        <v>0</v>
      </c>
      <c r="BJ1040" s="39"/>
      <c r="BK1040" s="54" t="s">
        <v>901</v>
      </c>
      <c r="BL1040" s="38">
        <f>(S1040*'"Вес" ПИР'!$B$3+X1040*'"Вес" ПИР'!$B$4+AG1040*'"Вес" ПИР'!$B$5+BB1040*'"Вес" ПИР'!$B$6+BG1040*'"Вес" ПИР'!$B$7+BI1040*'"Вес" ПИР'!$B$8)/100</f>
        <v>0</v>
      </c>
    </row>
    <row r="1041" spans="1:64" ht="28">
      <c r="A1041" s="39"/>
      <c r="B1041" s="54">
        <v>2026</v>
      </c>
      <c r="C1041" s="39" t="s">
        <v>565</v>
      </c>
      <c r="D1041" s="39">
        <v>101057200</v>
      </c>
      <c r="E1041" s="39" t="s">
        <v>1644</v>
      </c>
      <c r="F1041" s="39" t="s">
        <v>1645</v>
      </c>
      <c r="G1041" s="39" t="s">
        <v>1653</v>
      </c>
      <c r="H1041" s="39" t="s">
        <v>390</v>
      </c>
      <c r="I1041" s="39" t="s">
        <v>418</v>
      </c>
      <c r="J1041" s="39"/>
      <c r="K1041" s="39" t="s">
        <v>571</v>
      </c>
      <c r="L1041" s="39"/>
      <c r="M1041" s="39" t="s">
        <v>570</v>
      </c>
      <c r="N1041" s="39"/>
      <c r="O1041" s="39" t="s">
        <v>570</v>
      </c>
      <c r="P1041" s="39"/>
      <c r="Q1041" s="39" t="s">
        <v>571</v>
      </c>
      <c r="R1041" s="39"/>
      <c r="S1041" s="38">
        <f>(J1041*'"Вес" ПИР'!$B$13+L1041*'"Вес" ПИР'!$B$14+N1041*'"Вес" ПИР'!$B$15+P1041*'"Вес" ПИР'!$B$16+R1041*'"Вес" ПИР'!$B$17)/100</f>
        <v>0</v>
      </c>
      <c r="T1041" s="39" t="s">
        <v>421</v>
      </c>
      <c r="U1041" s="39"/>
      <c r="V1041" s="39" t="s">
        <v>900</v>
      </c>
      <c r="W1041" s="39"/>
      <c r="X1041" s="72">
        <f>(U1041*'"Вес" ПИР'!$B$22+W1041*'"Вес" ПИР'!$B$23)/100</f>
        <v>0</v>
      </c>
      <c r="Y1041" s="39"/>
      <c r="Z1041" s="39"/>
      <c r="AA1041" s="39"/>
      <c r="AB1041" s="39"/>
      <c r="AC1041" s="39"/>
      <c r="AD1041" s="39"/>
      <c r="AE1041" s="39"/>
      <c r="AF1041" s="39"/>
      <c r="AG1041" s="38">
        <f>(Z1041*'"Вес" ПИР'!$B$28+AB1041*'"Вес" ПИР'!$B$29+AD1041*'"Вес" ПИР'!$B$30+AF1041*'"Вес" ПИР'!$B$31)/100</f>
        <v>0</v>
      </c>
      <c r="AH1041" s="39" t="s">
        <v>571</v>
      </c>
      <c r="AI1041" s="39"/>
      <c r="AJ1041" s="39" t="s">
        <v>575</v>
      </c>
      <c r="AK1041" s="39"/>
      <c r="AL1041" s="39"/>
      <c r="AM1041" s="39"/>
      <c r="AN1041" s="39"/>
      <c r="AO1041" s="39"/>
      <c r="AP1041" s="39" t="s">
        <v>575</v>
      </c>
      <c r="AQ1041" s="39"/>
      <c r="AR1041" s="39"/>
      <c r="AS1041" s="39"/>
      <c r="AT1041" s="39" t="s">
        <v>575</v>
      </c>
      <c r="AU1041" s="39"/>
      <c r="AV1041" s="39"/>
      <c r="AW1041" s="39"/>
      <c r="AX1041" s="39"/>
      <c r="AY1041" s="39"/>
      <c r="AZ1041" s="39"/>
      <c r="BA1041" s="39"/>
      <c r="BB1041" s="72">
        <f>(AI1041*'"Вес" ПИР'!$B$36+AK1041*'"Вес" ПИР'!$B$37+AM1041*'"Вес" ПИР'!$B$38+AO1041*'"Вес" ПИР'!$B$39+AQ1041*'"Вес" ПИР'!$B$40+AS1041*'"Вес" ПИР'!$B$41+AU1041*'"Вес" ПИР'!$B$42+AW1041*'"Вес" ПИР'!$B$43+AY1041*'"Вес" ПИР'!$B$44+BA1041*'"Вес" ПИР'!$B$45)/100</f>
        <v>0</v>
      </c>
      <c r="BC1041" s="39" t="s">
        <v>576</v>
      </c>
      <c r="BD1041" s="39"/>
      <c r="BE1041" s="39" t="s">
        <v>576</v>
      </c>
      <c r="BF1041" s="57"/>
      <c r="BG1041" s="72">
        <f>(BD1041*'"Вес" ПИР'!$B$50+BF1041*'"Вес" ПИР'!$B$51)/100</f>
        <v>0</v>
      </c>
      <c r="BH1041" s="39"/>
      <c r="BI1041" s="72">
        <v>0</v>
      </c>
      <c r="BJ1041" s="39"/>
      <c r="BK1041" s="54" t="s">
        <v>901</v>
      </c>
      <c r="BL1041" s="38">
        <f>(S1041*'"Вес" ПИР'!$B$3+X1041*'"Вес" ПИР'!$B$4+AG1041*'"Вес" ПИР'!$B$5+BB1041*'"Вес" ПИР'!$B$6+BG1041*'"Вес" ПИР'!$B$7+BI1041*'"Вес" ПИР'!$B$8)/100</f>
        <v>0</v>
      </c>
    </row>
    <row r="1042" spans="1:64" ht="28">
      <c r="A1042" s="39"/>
      <c r="B1042" s="54">
        <v>2026</v>
      </c>
      <c r="C1042" s="39" t="s">
        <v>565</v>
      </c>
      <c r="D1042" s="39">
        <v>101057300</v>
      </c>
      <c r="E1042" s="39" t="s">
        <v>1644</v>
      </c>
      <c r="F1042" s="39" t="s">
        <v>1645</v>
      </c>
      <c r="G1042" s="39" t="s">
        <v>1653</v>
      </c>
      <c r="H1042" s="39" t="s">
        <v>868</v>
      </c>
      <c r="I1042" s="39" t="s">
        <v>418</v>
      </c>
      <c r="J1042" s="39"/>
      <c r="K1042" s="39" t="s">
        <v>571</v>
      </c>
      <c r="L1042" s="39"/>
      <c r="M1042" s="39" t="s">
        <v>570</v>
      </c>
      <c r="N1042" s="39"/>
      <c r="O1042" s="39" t="s">
        <v>570</v>
      </c>
      <c r="P1042" s="39"/>
      <c r="Q1042" s="39" t="s">
        <v>571</v>
      </c>
      <c r="R1042" s="39"/>
      <c r="S1042" s="38">
        <f>(J1042*'"Вес" ПИР'!$B$13+L1042*'"Вес" ПИР'!$B$14+N1042*'"Вес" ПИР'!$B$15+P1042*'"Вес" ПИР'!$B$16+R1042*'"Вес" ПИР'!$B$17)/100</f>
        <v>0</v>
      </c>
      <c r="T1042" s="39" t="s">
        <v>421</v>
      </c>
      <c r="U1042" s="39"/>
      <c r="V1042" s="39" t="s">
        <v>900</v>
      </c>
      <c r="W1042" s="39"/>
      <c r="X1042" s="72">
        <f>(U1042*'"Вес" ПИР'!$B$22+W1042*'"Вес" ПИР'!$B$23)/100</f>
        <v>0</v>
      </c>
      <c r="Y1042" s="39"/>
      <c r="Z1042" s="39"/>
      <c r="AA1042" s="39"/>
      <c r="AB1042" s="39"/>
      <c r="AC1042" s="39"/>
      <c r="AD1042" s="39"/>
      <c r="AE1042" s="39"/>
      <c r="AF1042" s="39"/>
      <c r="AG1042" s="38">
        <f>(Z1042*'"Вес" ПИР'!$B$28+AB1042*'"Вес" ПИР'!$B$29+AD1042*'"Вес" ПИР'!$B$30+AF1042*'"Вес" ПИР'!$B$31)/100</f>
        <v>0</v>
      </c>
      <c r="AH1042" s="39" t="s">
        <v>571</v>
      </c>
      <c r="AI1042" s="39"/>
      <c r="AJ1042" s="39" t="s">
        <v>575</v>
      </c>
      <c r="AK1042" s="39"/>
      <c r="AL1042" s="39"/>
      <c r="AM1042" s="39"/>
      <c r="AN1042" s="39"/>
      <c r="AO1042" s="39"/>
      <c r="AP1042" s="39" t="s">
        <v>575</v>
      </c>
      <c r="AQ1042" s="39"/>
      <c r="AR1042" s="39"/>
      <c r="AS1042" s="39"/>
      <c r="AT1042" s="39" t="s">
        <v>575</v>
      </c>
      <c r="AU1042" s="39"/>
      <c r="AV1042" s="39"/>
      <c r="AW1042" s="39"/>
      <c r="AX1042" s="39"/>
      <c r="AY1042" s="39"/>
      <c r="AZ1042" s="39"/>
      <c r="BA1042" s="39"/>
      <c r="BB1042" s="72">
        <f>(AI1042*'"Вес" ПИР'!$B$36+AK1042*'"Вес" ПИР'!$B$37+AM1042*'"Вес" ПИР'!$B$38+AO1042*'"Вес" ПИР'!$B$39+AQ1042*'"Вес" ПИР'!$B$40+AS1042*'"Вес" ПИР'!$B$41+AU1042*'"Вес" ПИР'!$B$42+AW1042*'"Вес" ПИР'!$B$43+AY1042*'"Вес" ПИР'!$B$44+BA1042*'"Вес" ПИР'!$B$45)/100</f>
        <v>0</v>
      </c>
      <c r="BC1042" s="39" t="s">
        <v>576</v>
      </c>
      <c r="BD1042" s="39"/>
      <c r="BE1042" s="39" t="s">
        <v>576</v>
      </c>
      <c r="BF1042" s="57"/>
      <c r="BG1042" s="72">
        <f>(BD1042*'"Вес" ПИР'!$B$50+BF1042*'"Вес" ПИР'!$B$51)/100</f>
        <v>0</v>
      </c>
      <c r="BH1042" s="39"/>
      <c r="BI1042" s="72">
        <v>0</v>
      </c>
      <c r="BJ1042" s="39"/>
      <c r="BK1042" s="54" t="s">
        <v>901</v>
      </c>
      <c r="BL1042" s="38">
        <f>(S1042*'"Вес" ПИР'!$B$3+X1042*'"Вес" ПИР'!$B$4+AG1042*'"Вес" ПИР'!$B$5+BB1042*'"Вес" ПИР'!$B$6+BG1042*'"Вес" ПИР'!$B$7+BI1042*'"Вес" ПИР'!$B$8)/100</f>
        <v>0</v>
      </c>
    </row>
    <row r="1043" spans="1:64" ht="28">
      <c r="A1043" s="39"/>
      <c r="B1043" s="54">
        <v>2026</v>
      </c>
      <c r="C1043" s="39" t="s">
        <v>565</v>
      </c>
      <c r="D1043" s="39">
        <v>104637300</v>
      </c>
      <c r="E1043" s="39" t="s">
        <v>1644</v>
      </c>
      <c r="F1043" s="39" t="s">
        <v>1752</v>
      </c>
      <c r="G1043" s="39" t="s">
        <v>1768</v>
      </c>
      <c r="H1043" s="39" t="s">
        <v>1460</v>
      </c>
      <c r="I1043" s="39" t="s">
        <v>418</v>
      </c>
      <c r="J1043" s="39"/>
      <c r="K1043" s="39" t="s">
        <v>571</v>
      </c>
      <c r="L1043" s="39"/>
      <c r="M1043" s="39" t="s">
        <v>570</v>
      </c>
      <c r="N1043" s="39"/>
      <c r="O1043" s="39" t="s">
        <v>570</v>
      </c>
      <c r="P1043" s="39"/>
      <c r="Q1043" s="39" t="s">
        <v>571</v>
      </c>
      <c r="R1043" s="39"/>
      <c r="S1043" s="38">
        <f>(J1043*'"Вес" ПИР'!$B$13+L1043*'"Вес" ПИР'!$B$14+N1043*'"Вес" ПИР'!$B$15+P1043*'"Вес" ПИР'!$B$16+R1043*'"Вес" ПИР'!$B$17)/100</f>
        <v>0</v>
      </c>
      <c r="T1043" s="39" t="s">
        <v>421</v>
      </c>
      <c r="U1043" s="39"/>
      <c r="V1043" s="39" t="s">
        <v>681</v>
      </c>
      <c r="W1043" s="39"/>
      <c r="X1043" s="72">
        <f>(U1043*'"Вес" ПИР'!$B$22+W1043*'"Вес" ПИР'!$B$23)/100</f>
        <v>0</v>
      </c>
      <c r="Y1043" s="39"/>
      <c r="Z1043" s="39"/>
      <c r="AA1043" s="39"/>
      <c r="AB1043" s="39"/>
      <c r="AC1043" s="39"/>
      <c r="AD1043" s="39"/>
      <c r="AE1043" s="39"/>
      <c r="AF1043" s="39"/>
      <c r="AG1043" s="38">
        <f>(Z1043*'"Вес" ПИР'!$B$28+AB1043*'"Вес" ПИР'!$B$29+AD1043*'"Вес" ПИР'!$B$30+AF1043*'"Вес" ПИР'!$B$31)/100</f>
        <v>0</v>
      </c>
      <c r="AH1043" s="39" t="s">
        <v>571</v>
      </c>
      <c r="AI1043" s="39"/>
      <c r="AJ1043" s="39" t="s">
        <v>575</v>
      </c>
      <c r="AK1043" s="39"/>
      <c r="AL1043" s="39"/>
      <c r="AM1043" s="39"/>
      <c r="AN1043" s="39"/>
      <c r="AO1043" s="39"/>
      <c r="AP1043" s="39" t="s">
        <v>575</v>
      </c>
      <c r="AQ1043" s="39"/>
      <c r="AR1043" s="39"/>
      <c r="AS1043" s="39"/>
      <c r="AT1043" s="39" t="s">
        <v>575</v>
      </c>
      <c r="AU1043" s="39"/>
      <c r="AV1043" s="39"/>
      <c r="AW1043" s="39"/>
      <c r="AX1043" s="39"/>
      <c r="AY1043" s="39"/>
      <c r="AZ1043" s="39"/>
      <c r="BA1043" s="39"/>
      <c r="BB1043" s="72">
        <f>(AI1043*'"Вес" ПИР'!$B$36+AK1043*'"Вес" ПИР'!$B$37+AM1043*'"Вес" ПИР'!$B$38+AO1043*'"Вес" ПИР'!$B$39+AQ1043*'"Вес" ПИР'!$B$40+AS1043*'"Вес" ПИР'!$B$41+AU1043*'"Вес" ПИР'!$B$42+AW1043*'"Вес" ПИР'!$B$43+AY1043*'"Вес" ПИР'!$B$44+BA1043*'"Вес" ПИР'!$B$45)/100</f>
        <v>0</v>
      </c>
      <c r="BC1043" s="39" t="s">
        <v>576</v>
      </c>
      <c r="BD1043" s="39"/>
      <c r="BE1043" s="39" t="s">
        <v>576</v>
      </c>
      <c r="BF1043" s="57"/>
      <c r="BG1043" s="72">
        <f>(BD1043*'"Вес" ПИР'!$B$50+BF1043*'"Вес" ПИР'!$B$51)/100</f>
        <v>0</v>
      </c>
      <c r="BH1043" s="39"/>
      <c r="BI1043" s="72">
        <v>0</v>
      </c>
      <c r="BJ1043" s="39"/>
      <c r="BK1043" s="54" t="s">
        <v>901</v>
      </c>
      <c r="BL1043" s="38">
        <f>(S1043*'"Вес" ПИР'!$B$3+X1043*'"Вес" ПИР'!$B$4+AG1043*'"Вес" ПИР'!$B$5+BB1043*'"Вес" ПИР'!$B$6+BG1043*'"Вес" ПИР'!$B$7+BI1043*'"Вес" ПИР'!$B$8)/100</f>
        <v>0</v>
      </c>
    </row>
    <row r="1044" spans="1:64" ht="28">
      <c r="A1044" s="39"/>
      <c r="B1044" s="54">
        <v>2026</v>
      </c>
      <c r="C1044" s="39" t="s">
        <v>565</v>
      </c>
      <c r="D1044" s="39">
        <v>104285500</v>
      </c>
      <c r="E1044" s="39" t="s">
        <v>1644</v>
      </c>
      <c r="F1044" s="39" t="s">
        <v>1724</v>
      </c>
      <c r="G1044" s="39" t="s">
        <v>1769</v>
      </c>
      <c r="H1044" s="39" t="s">
        <v>1770</v>
      </c>
      <c r="I1044" s="39" t="s">
        <v>418</v>
      </c>
      <c r="J1044" s="39"/>
      <c r="K1044" s="39" t="s">
        <v>571</v>
      </c>
      <c r="L1044" s="39"/>
      <c r="M1044" s="39" t="s">
        <v>570</v>
      </c>
      <c r="N1044" s="39"/>
      <c r="O1044" s="39" t="s">
        <v>570</v>
      </c>
      <c r="P1044" s="39"/>
      <c r="Q1044" s="39" t="s">
        <v>571</v>
      </c>
      <c r="R1044" s="39"/>
      <c r="S1044" s="38">
        <f>(J1044*'"Вес" ПИР'!$B$13+L1044*'"Вес" ПИР'!$B$14+N1044*'"Вес" ПИР'!$B$15+P1044*'"Вес" ПИР'!$B$16+R1044*'"Вес" ПИР'!$B$17)/100</f>
        <v>0</v>
      </c>
      <c r="T1044" s="39" t="s">
        <v>421</v>
      </c>
      <c r="U1044" s="39"/>
      <c r="V1044" s="39" t="s">
        <v>681</v>
      </c>
      <c r="W1044" s="39"/>
      <c r="X1044" s="72">
        <f>(U1044*'"Вес" ПИР'!$B$22+W1044*'"Вес" ПИР'!$B$23)/100</f>
        <v>0</v>
      </c>
      <c r="Y1044" s="39"/>
      <c r="Z1044" s="39"/>
      <c r="AA1044" s="39"/>
      <c r="AB1044" s="39"/>
      <c r="AC1044" s="39"/>
      <c r="AD1044" s="39"/>
      <c r="AE1044" s="39"/>
      <c r="AF1044" s="39"/>
      <c r="AG1044" s="38">
        <f>(Z1044*'"Вес" ПИР'!$B$28+AB1044*'"Вес" ПИР'!$B$29+AD1044*'"Вес" ПИР'!$B$30+AF1044*'"Вес" ПИР'!$B$31)/100</f>
        <v>0</v>
      </c>
      <c r="AH1044" s="39" t="s">
        <v>571</v>
      </c>
      <c r="AI1044" s="39"/>
      <c r="AJ1044" s="39" t="s">
        <v>575</v>
      </c>
      <c r="AK1044" s="39"/>
      <c r="AL1044" s="39"/>
      <c r="AM1044" s="39"/>
      <c r="AN1044" s="39"/>
      <c r="AO1044" s="39"/>
      <c r="AP1044" s="39" t="s">
        <v>575</v>
      </c>
      <c r="AQ1044" s="39"/>
      <c r="AR1044" s="39"/>
      <c r="AS1044" s="39"/>
      <c r="AT1044" s="39" t="s">
        <v>575</v>
      </c>
      <c r="AU1044" s="39"/>
      <c r="AV1044" s="39"/>
      <c r="AW1044" s="39"/>
      <c r="AX1044" s="39"/>
      <c r="AY1044" s="39"/>
      <c r="AZ1044" s="39"/>
      <c r="BA1044" s="39"/>
      <c r="BB1044" s="72">
        <f>(AI1044*'"Вес" ПИР'!$B$36+AK1044*'"Вес" ПИР'!$B$37+AM1044*'"Вес" ПИР'!$B$38+AO1044*'"Вес" ПИР'!$B$39+AQ1044*'"Вес" ПИР'!$B$40+AS1044*'"Вес" ПИР'!$B$41+AU1044*'"Вес" ПИР'!$B$42+AW1044*'"Вес" ПИР'!$B$43+AY1044*'"Вес" ПИР'!$B$44+BA1044*'"Вес" ПИР'!$B$45)/100</f>
        <v>0</v>
      </c>
      <c r="BC1044" s="39" t="s">
        <v>576</v>
      </c>
      <c r="BD1044" s="39"/>
      <c r="BE1044" s="39" t="s">
        <v>576</v>
      </c>
      <c r="BF1044" s="57"/>
      <c r="BG1044" s="72">
        <f>(BD1044*'"Вес" ПИР'!$B$50+BF1044*'"Вес" ПИР'!$B$51)/100</f>
        <v>0</v>
      </c>
      <c r="BH1044" s="39"/>
      <c r="BI1044" s="72">
        <v>0</v>
      </c>
      <c r="BJ1044" s="39"/>
      <c r="BK1044" s="54" t="s">
        <v>901</v>
      </c>
      <c r="BL1044" s="38">
        <f>(S1044*'"Вес" ПИР'!$B$3+X1044*'"Вес" ПИР'!$B$4+AG1044*'"Вес" ПИР'!$B$5+BB1044*'"Вес" ПИР'!$B$6+BG1044*'"Вес" ПИР'!$B$7+BI1044*'"Вес" ПИР'!$B$8)/100</f>
        <v>0</v>
      </c>
    </row>
    <row r="1045" spans="1:64" ht="28">
      <c r="A1045" s="39"/>
      <c r="B1045" s="54">
        <v>2026</v>
      </c>
      <c r="C1045" s="39" t="s">
        <v>565</v>
      </c>
      <c r="D1045" s="39">
        <v>104051300</v>
      </c>
      <c r="E1045" s="39" t="s">
        <v>1644</v>
      </c>
      <c r="F1045" s="39" t="s">
        <v>1705</v>
      </c>
      <c r="G1045" s="39" t="s">
        <v>1719</v>
      </c>
      <c r="H1045" s="39" t="s">
        <v>1771</v>
      </c>
      <c r="I1045" s="39" t="s">
        <v>418</v>
      </c>
      <c r="J1045" s="39"/>
      <c r="K1045" s="39" t="s">
        <v>571</v>
      </c>
      <c r="L1045" s="39"/>
      <c r="M1045" s="39" t="s">
        <v>570</v>
      </c>
      <c r="N1045" s="39"/>
      <c r="O1045" s="39" t="s">
        <v>570</v>
      </c>
      <c r="P1045" s="39"/>
      <c r="Q1045" s="39" t="s">
        <v>571</v>
      </c>
      <c r="R1045" s="39"/>
      <c r="S1045" s="38">
        <f>(J1045*'"Вес" ПИР'!$B$13+L1045*'"Вес" ПИР'!$B$14+N1045*'"Вес" ПИР'!$B$15+P1045*'"Вес" ПИР'!$B$16+R1045*'"Вес" ПИР'!$B$17)/100</f>
        <v>0</v>
      </c>
      <c r="T1045" s="39" t="s">
        <v>421</v>
      </c>
      <c r="U1045" s="39"/>
      <c r="V1045" s="39" t="s">
        <v>681</v>
      </c>
      <c r="W1045" s="39"/>
      <c r="X1045" s="72">
        <f>(U1045*'"Вес" ПИР'!$B$22+W1045*'"Вес" ПИР'!$B$23)/100</f>
        <v>0</v>
      </c>
      <c r="Y1045" s="39"/>
      <c r="Z1045" s="39"/>
      <c r="AA1045" s="39"/>
      <c r="AB1045" s="39"/>
      <c r="AC1045" s="39"/>
      <c r="AD1045" s="39"/>
      <c r="AE1045" s="39"/>
      <c r="AF1045" s="39"/>
      <c r="AG1045" s="38">
        <f>(Z1045*'"Вес" ПИР'!$B$28+AB1045*'"Вес" ПИР'!$B$29+AD1045*'"Вес" ПИР'!$B$30+AF1045*'"Вес" ПИР'!$B$31)/100</f>
        <v>0</v>
      </c>
      <c r="AH1045" s="39" t="s">
        <v>571</v>
      </c>
      <c r="AI1045" s="39"/>
      <c r="AJ1045" s="39" t="s">
        <v>575</v>
      </c>
      <c r="AK1045" s="39"/>
      <c r="AL1045" s="39"/>
      <c r="AM1045" s="39"/>
      <c r="AN1045" s="39"/>
      <c r="AO1045" s="39"/>
      <c r="AP1045" s="39" t="s">
        <v>575</v>
      </c>
      <c r="AQ1045" s="39"/>
      <c r="AR1045" s="39"/>
      <c r="AS1045" s="39"/>
      <c r="AT1045" s="39" t="s">
        <v>575</v>
      </c>
      <c r="AU1045" s="39"/>
      <c r="AV1045" s="39"/>
      <c r="AW1045" s="39"/>
      <c r="AX1045" s="39"/>
      <c r="AY1045" s="39"/>
      <c r="AZ1045" s="39"/>
      <c r="BA1045" s="39"/>
      <c r="BB1045" s="72">
        <f>(AI1045*'"Вес" ПИР'!$B$36+AK1045*'"Вес" ПИР'!$B$37+AM1045*'"Вес" ПИР'!$B$38+AO1045*'"Вес" ПИР'!$B$39+AQ1045*'"Вес" ПИР'!$B$40+AS1045*'"Вес" ПИР'!$B$41+AU1045*'"Вес" ПИР'!$B$42+AW1045*'"Вес" ПИР'!$B$43+AY1045*'"Вес" ПИР'!$B$44+BA1045*'"Вес" ПИР'!$B$45)/100</f>
        <v>0</v>
      </c>
      <c r="BC1045" s="39" t="s">
        <v>576</v>
      </c>
      <c r="BD1045" s="39"/>
      <c r="BE1045" s="39" t="s">
        <v>576</v>
      </c>
      <c r="BF1045" s="57"/>
      <c r="BG1045" s="72">
        <f>(BD1045*'"Вес" ПИР'!$B$50+BF1045*'"Вес" ПИР'!$B$51)/100</f>
        <v>0</v>
      </c>
      <c r="BH1045" s="39"/>
      <c r="BI1045" s="72">
        <v>0</v>
      </c>
      <c r="BJ1045" s="39"/>
      <c r="BK1045" s="54" t="s">
        <v>901</v>
      </c>
      <c r="BL1045" s="38">
        <f>(S1045*'"Вес" ПИР'!$B$3+X1045*'"Вес" ПИР'!$B$4+AG1045*'"Вес" ПИР'!$B$5+BB1045*'"Вес" ПИР'!$B$6+BG1045*'"Вес" ПИР'!$B$7+BI1045*'"Вес" ПИР'!$B$8)/100</f>
        <v>0</v>
      </c>
    </row>
    <row r="1046" spans="1:64" ht="28">
      <c r="A1046" s="39"/>
      <c r="B1046" s="54">
        <v>2026</v>
      </c>
      <c r="C1046" s="39" t="s">
        <v>565</v>
      </c>
      <c r="D1046" s="39">
        <v>104055400</v>
      </c>
      <c r="E1046" s="39" t="s">
        <v>1644</v>
      </c>
      <c r="F1046" s="39" t="s">
        <v>1705</v>
      </c>
      <c r="G1046" s="39" t="s">
        <v>1772</v>
      </c>
      <c r="H1046" s="39" t="s">
        <v>1773</v>
      </c>
      <c r="I1046" s="39" t="s">
        <v>418</v>
      </c>
      <c r="J1046" s="39"/>
      <c r="K1046" s="39" t="s">
        <v>571</v>
      </c>
      <c r="L1046" s="39"/>
      <c r="M1046" s="39" t="s">
        <v>570</v>
      </c>
      <c r="N1046" s="39"/>
      <c r="O1046" s="39" t="s">
        <v>570</v>
      </c>
      <c r="P1046" s="39"/>
      <c r="Q1046" s="39" t="s">
        <v>571</v>
      </c>
      <c r="R1046" s="39"/>
      <c r="S1046" s="38">
        <f>(J1046*'"Вес" ПИР'!$B$13+L1046*'"Вес" ПИР'!$B$14+N1046*'"Вес" ПИР'!$B$15+P1046*'"Вес" ПИР'!$B$16+R1046*'"Вес" ПИР'!$B$17)/100</f>
        <v>0</v>
      </c>
      <c r="T1046" s="39" t="s">
        <v>421</v>
      </c>
      <c r="U1046" s="39"/>
      <c r="V1046" s="39" t="s">
        <v>681</v>
      </c>
      <c r="W1046" s="39"/>
      <c r="X1046" s="72">
        <f>(U1046*'"Вес" ПИР'!$B$22+W1046*'"Вес" ПИР'!$B$23)/100</f>
        <v>0</v>
      </c>
      <c r="Y1046" s="39"/>
      <c r="Z1046" s="39"/>
      <c r="AA1046" s="39"/>
      <c r="AB1046" s="39"/>
      <c r="AC1046" s="39"/>
      <c r="AD1046" s="39"/>
      <c r="AE1046" s="39"/>
      <c r="AF1046" s="39"/>
      <c r="AG1046" s="38">
        <f>(Z1046*'"Вес" ПИР'!$B$28+AB1046*'"Вес" ПИР'!$B$29+AD1046*'"Вес" ПИР'!$B$30+AF1046*'"Вес" ПИР'!$B$31)/100</f>
        <v>0</v>
      </c>
      <c r="AH1046" s="39" t="s">
        <v>571</v>
      </c>
      <c r="AI1046" s="39"/>
      <c r="AJ1046" s="39" t="s">
        <v>575</v>
      </c>
      <c r="AK1046" s="39"/>
      <c r="AL1046" s="39"/>
      <c r="AM1046" s="39"/>
      <c r="AN1046" s="39"/>
      <c r="AO1046" s="39"/>
      <c r="AP1046" s="39" t="s">
        <v>575</v>
      </c>
      <c r="AQ1046" s="39"/>
      <c r="AR1046" s="39"/>
      <c r="AS1046" s="39"/>
      <c r="AT1046" s="39" t="s">
        <v>575</v>
      </c>
      <c r="AU1046" s="39"/>
      <c r="AV1046" s="39"/>
      <c r="AW1046" s="39"/>
      <c r="AX1046" s="39"/>
      <c r="AY1046" s="39"/>
      <c r="AZ1046" s="39"/>
      <c r="BA1046" s="39"/>
      <c r="BB1046" s="72">
        <f>(AI1046*'"Вес" ПИР'!$B$36+AK1046*'"Вес" ПИР'!$B$37+AM1046*'"Вес" ПИР'!$B$38+AO1046*'"Вес" ПИР'!$B$39+AQ1046*'"Вес" ПИР'!$B$40+AS1046*'"Вес" ПИР'!$B$41+AU1046*'"Вес" ПИР'!$B$42+AW1046*'"Вес" ПИР'!$B$43+AY1046*'"Вес" ПИР'!$B$44+BA1046*'"Вес" ПИР'!$B$45)/100</f>
        <v>0</v>
      </c>
      <c r="BC1046" s="39" t="s">
        <v>576</v>
      </c>
      <c r="BD1046" s="39"/>
      <c r="BE1046" s="39" t="s">
        <v>576</v>
      </c>
      <c r="BF1046" s="57"/>
      <c r="BG1046" s="72">
        <f>(BD1046*'"Вес" ПИР'!$B$50+BF1046*'"Вес" ПИР'!$B$51)/100</f>
        <v>0</v>
      </c>
      <c r="BH1046" s="39"/>
      <c r="BI1046" s="72">
        <v>0</v>
      </c>
      <c r="BJ1046" s="39"/>
      <c r="BK1046" s="54" t="s">
        <v>901</v>
      </c>
      <c r="BL1046" s="38">
        <f>(S1046*'"Вес" ПИР'!$B$3+X1046*'"Вес" ПИР'!$B$4+AG1046*'"Вес" ПИР'!$B$5+BB1046*'"Вес" ПИР'!$B$6+BG1046*'"Вес" ПИР'!$B$7+BI1046*'"Вес" ПИР'!$B$8)/100</f>
        <v>0</v>
      </c>
    </row>
    <row r="1047" spans="1:64" ht="28">
      <c r="A1047" s="39"/>
      <c r="B1047" s="54">
        <v>2026</v>
      </c>
      <c r="C1047" s="39" t="s">
        <v>565</v>
      </c>
      <c r="D1047" s="39">
        <v>104430300</v>
      </c>
      <c r="E1047" s="39" t="s">
        <v>1644</v>
      </c>
      <c r="F1047" s="39" t="s">
        <v>1742</v>
      </c>
      <c r="G1047" s="39" t="s">
        <v>1774</v>
      </c>
      <c r="H1047" s="39" t="s">
        <v>1775</v>
      </c>
      <c r="I1047" s="39" t="s">
        <v>418</v>
      </c>
      <c r="J1047" s="39"/>
      <c r="K1047" s="39" t="s">
        <v>571</v>
      </c>
      <c r="L1047" s="39"/>
      <c r="M1047" s="39" t="s">
        <v>570</v>
      </c>
      <c r="N1047" s="39"/>
      <c r="O1047" s="39" t="s">
        <v>570</v>
      </c>
      <c r="P1047" s="39"/>
      <c r="Q1047" s="39" t="s">
        <v>571</v>
      </c>
      <c r="R1047" s="39"/>
      <c r="S1047" s="38">
        <f>(J1047*'"Вес" ПИР'!$B$13+L1047*'"Вес" ПИР'!$B$14+N1047*'"Вес" ПИР'!$B$15+P1047*'"Вес" ПИР'!$B$16+R1047*'"Вес" ПИР'!$B$17)/100</f>
        <v>0</v>
      </c>
      <c r="T1047" s="39" t="s">
        <v>421</v>
      </c>
      <c r="U1047" s="39"/>
      <c r="V1047" s="39" t="s">
        <v>681</v>
      </c>
      <c r="W1047" s="39"/>
      <c r="X1047" s="72">
        <f>(U1047*'"Вес" ПИР'!$B$22+W1047*'"Вес" ПИР'!$B$23)/100</f>
        <v>0</v>
      </c>
      <c r="Y1047" s="39"/>
      <c r="Z1047" s="39"/>
      <c r="AA1047" s="39"/>
      <c r="AB1047" s="39"/>
      <c r="AC1047" s="39"/>
      <c r="AD1047" s="39"/>
      <c r="AE1047" s="39"/>
      <c r="AF1047" s="39"/>
      <c r="AG1047" s="38">
        <f>(Z1047*'"Вес" ПИР'!$B$28+AB1047*'"Вес" ПИР'!$B$29+AD1047*'"Вес" ПИР'!$B$30+AF1047*'"Вес" ПИР'!$B$31)/100</f>
        <v>0</v>
      </c>
      <c r="AH1047" s="39" t="s">
        <v>571</v>
      </c>
      <c r="AI1047" s="39"/>
      <c r="AJ1047" s="39" t="s">
        <v>575</v>
      </c>
      <c r="AK1047" s="39"/>
      <c r="AL1047" s="39"/>
      <c r="AM1047" s="39"/>
      <c r="AN1047" s="39"/>
      <c r="AO1047" s="39"/>
      <c r="AP1047" s="39" t="s">
        <v>575</v>
      </c>
      <c r="AQ1047" s="39"/>
      <c r="AR1047" s="39"/>
      <c r="AS1047" s="39"/>
      <c r="AT1047" s="39" t="s">
        <v>575</v>
      </c>
      <c r="AU1047" s="39"/>
      <c r="AV1047" s="39"/>
      <c r="AW1047" s="39"/>
      <c r="AX1047" s="39"/>
      <c r="AY1047" s="39"/>
      <c r="AZ1047" s="39"/>
      <c r="BA1047" s="39"/>
      <c r="BB1047" s="72">
        <f>(AI1047*'"Вес" ПИР'!$B$36+AK1047*'"Вес" ПИР'!$B$37+AM1047*'"Вес" ПИР'!$B$38+AO1047*'"Вес" ПИР'!$B$39+AQ1047*'"Вес" ПИР'!$B$40+AS1047*'"Вес" ПИР'!$B$41+AU1047*'"Вес" ПИР'!$B$42+AW1047*'"Вес" ПИР'!$B$43+AY1047*'"Вес" ПИР'!$B$44+BA1047*'"Вес" ПИР'!$B$45)/100</f>
        <v>0</v>
      </c>
      <c r="BC1047" s="39" t="s">
        <v>576</v>
      </c>
      <c r="BD1047" s="39"/>
      <c r="BE1047" s="39" t="s">
        <v>576</v>
      </c>
      <c r="BF1047" s="57"/>
      <c r="BG1047" s="72">
        <f>(BD1047*'"Вес" ПИР'!$B$50+BF1047*'"Вес" ПИР'!$B$51)/100</f>
        <v>0</v>
      </c>
      <c r="BH1047" s="39"/>
      <c r="BI1047" s="72">
        <v>0</v>
      </c>
      <c r="BJ1047" s="39"/>
      <c r="BK1047" s="54" t="s">
        <v>901</v>
      </c>
      <c r="BL1047" s="38">
        <f>(S1047*'"Вес" ПИР'!$B$3+X1047*'"Вес" ПИР'!$B$4+AG1047*'"Вес" ПИР'!$B$5+BB1047*'"Вес" ПИР'!$B$6+BG1047*'"Вес" ПИР'!$B$7+BI1047*'"Вес" ПИР'!$B$8)/100</f>
        <v>0</v>
      </c>
    </row>
    <row r="1048" spans="1:64" ht="28">
      <c r="A1048" s="39"/>
      <c r="B1048" s="54">
        <v>2026</v>
      </c>
      <c r="C1048" s="39" t="s">
        <v>565</v>
      </c>
      <c r="D1048" s="39">
        <v>103849100</v>
      </c>
      <c r="E1048" s="39" t="s">
        <v>1644</v>
      </c>
      <c r="F1048" s="39" t="s">
        <v>1685</v>
      </c>
      <c r="G1048" s="39" t="s">
        <v>1703</v>
      </c>
      <c r="H1048" s="39" t="s">
        <v>1776</v>
      </c>
      <c r="I1048" s="39" t="s">
        <v>418</v>
      </c>
      <c r="J1048" s="39"/>
      <c r="K1048" s="39" t="s">
        <v>571</v>
      </c>
      <c r="L1048" s="39"/>
      <c r="M1048" s="39" t="s">
        <v>570</v>
      </c>
      <c r="N1048" s="39"/>
      <c r="O1048" s="39" t="s">
        <v>570</v>
      </c>
      <c r="P1048" s="39"/>
      <c r="Q1048" s="39" t="s">
        <v>571</v>
      </c>
      <c r="R1048" s="39"/>
      <c r="S1048" s="38">
        <f>(J1048*'"Вес" ПИР'!$B$13+L1048*'"Вес" ПИР'!$B$14+N1048*'"Вес" ПИР'!$B$15+P1048*'"Вес" ПИР'!$B$16+R1048*'"Вес" ПИР'!$B$17)/100</f>
        <v>0</v>
      </c>
      <c r="T1048" s="39" t="s">
        <v>584</v>
      </c>
      <c r="U1048" s="39"/>
      <c r="V1048" s="39" t="s">
        <v>900</v>
      </c>
      <c r="W1048" s="39"/>
      <c r="X1048" s="72">
        <f>(U1048*'"Вес" ПИР'!$B$22+W1048*'"Вес" ПИР'!$B$23)/100</f>
        <v>0</v>
      </c>
      <c r="Y1048" s="39"/>
      <c r="Z1048" s="39"/>
      <c r="AA1048" s="39"/>
      <c r="AB1048" s="39"/>
      <c r="AC1048" s="39"/>
      <c r="AD1048" s="39"/>
      <c r="AE1048" s="39"/>
      <c r="AF1048" s="39"/>
      <c r="AG1048" s="38">
        <f>(Z1048*'"Вес" ПИР'!$B$28+AB1048*'"Вес" ПИР'!$B$29+AD1048*'"Вес" ПИР'!$B$30+AF1048*'"Вес" ПИР'!$B$31)/100</f>
        <v>0</v>
      </c>
      <c r="AH1048" s="39" t="s">
        <v>571</v>
      </c>
      <c r="AI1048" s="39"/>
      <c r="AJ1048" s="39" t="s">
        <v>575</v>
      </c>
      <c r="AK1048" s="39"/>
      <c r="AL1048" s="39"/>
      <c r="AM1048" s="39"/>
      <c r="AN1048" s="39"/>
      <c r="AO1048" s="39"/>
      <c r="AP1048" s="39" t="s">
        <v>575</v>
      </c>
      <c r="AQ1048" s="39"/>
      <c r="AR1048" s="39"/>
      <c r="AS1048" s="39"/>
      <c r="AT1048" s="39" t="s">
        <v>575</v>
      </c>
      <c r="AU1048" s="39"/>
      <c r="AV1048" s="39"/>
      <c r="AW1048" s="39"/>
      <c r="AX1048" s="39"/>
      <c r="AY1048" s="39"/>
      <c r="AZ1048" s="39"/>
      <c r="BA1048" s="39"/>
      <c r="BB1048" s="72">
        <f>(AI1048*'"Вес" ПИР'!$B$36+AK1048*'"Вес" ПИР'!$B$37+AM1048*'"Вес" ПИР'!$B$38+AO1048*'"Вес" ПИР'!$B$39+AQ1048*'"Вес" ПИР'!$B$40+AS1048*'"Вес" ПИР'!$B$41+AU1048*'"Вес" ПИР'!$B$42+AW1048*'"Вес" ПИР'!$B$43+AY1048*'"Вес" ПИР'!$B$44+BA1048*'"Вес" ПИР'!$B$45)/100</f>
        <v>0</v>
      </c>
      <c r="BC1048" s="39" t="s">
        <v>576</v>
      </c>
      <c r="BD1048" s="39"/>
      <c r="BE1048" s="39" t="s">
        <v>576</v>
      </c>
      <c r="BF1048" s="57"/>
      <c r="BG1048" s="72">
        <f>(BD1048*'"Вес" ПИР'!$B$50+BF1048*'"Вес" ПИР'!$B$51)/100</f>
        <v>0</v>
      </c>
      <c r="BH1048" s="39"/>
      <c r="BI1048" s="72">
        <v>0</v>
      </c>
      <c r="BJ1048" s="39"/>
      <c r="BK1048" s="54" t="s">
        <v>901</v>
      </c>
      <c r="BL1048" s="38">
        <f>(S1048*'"Вес" ПИР'!$B$3+X1048*'"Вес" ПИР'!$B$4+AG1048*'"Вес" ПИР'!$B$5+BB1048*'"Вес" ПИР'!$B$6+BG1048*'"Вес" ПИР'!$B$7+BI1048*'"Вес" ПИР'!$B$8)/100</f>
        <v>0</v>
      </c>
    </row>
    <row r="1049" spans="1:64" ht="28">
      <c r="A1049" s="39"/>
      <c r="B1049" s="54">
        <v>2026</v>
      </c>
      <c r="C1049" s="39" t="s">
        <v>565</v>
      </c>
      <c r="D1049" s="39">
        <v>104049200</v>
      </c>
      <c r="E1049" s="39" t="s">
        <v>1644</v>
      </c>
      <c r="F1049" s="39" t="s">
        <v>1705</v>
      </c>
      <c r="G1049" s="39" t="s">
        <v>1716</v>
      </c>
      <c r="H1049" s="39" t="s">
        <v>1777</v>
      </c>
      <c r="I1049" s="39" t="s">
        <v>418</v>
      </c>
      <c r="J1049" s="39"/>
      <c r="K1049" s="39" t="s">
        <v>571</v>
      </c>
      <c r="L1049" s="39"/>
      <c r="M1049" s="39" t="s">
        <v>570</v>
      </c>
      <c r="N1049" s="39"/>
      <c r="O1049" s="39" t="s">
        <v>570</v>
      </c>
      <c r="P1049" s="39"/>
      <c r="Q1049" s="39" t="s">
        <v>571</v>
      </c>
      <c r="R1049" s="39"/>
      <c r="S1049" s="38">
        <f>(J1049*'"Вес" ПИР'!$B$13+L1049*'"Вес" ПИР'!$B$14+N1049*'"Вес" ПИР'!$B$15+P1049*'"Вес" ПИР'!$B$16+R1049*'"Вес" ПИР'!$B$17)/100</f>
        <v>0</v>
      </c>
      <c r="T1049" s="39" t="s">
        <v>421</v>
      </c>
      <c r="U1049" s="39"/>
      <c r="V1049" s="39" t="s">
        <v>681</v>
      </c>
      <c r="W1049" s="39"/>
      <c r="X1049" s="72">
        <f>(U1049*'"Вес" ПИР'!$B$22+W1049*'"Вес" ПИР'!$B$23)/100</f>
        <v>0</v>
      </c>
      <c r="Y1049" s="39"/>
      <c r="Z1049" s="39"/>
      <c r="AA1049" s="39"/>
      <c r="AB1049" s="39"/>
      <c r="AC1049" s="39"/>
      <c r="AD1049" s="39"/>
      <c r="AE1049" s="39"/>
      <c r="AF1049" s="39"/>
      <c r="AG1049" s="38">
        <f>(Z1049*'"Вес" ПИР'!$B$28+AB1049*'"Вес" ПИР'!$B$29+AD1049*'"Вес" ПИР'!$B$30+AF1049*'"Вес" ПИР'!$B$31)/100</f>
        <v>0</v>
      </c>
      <c r="AH1049" s="39" t="s">
        <v>571</v>
      </c>
      <c r="AI1049" s="39"/>
      <c r="AJ1049" s="39" t="s">
        <v>575</v>
      </c>
      <c r="AK1049" s="39"/>
      <c r="AL1049" s="39"/>
      <c r="AM1049" s="39"/>
      <c r="AN1049" s="39"/>
      <c r="AO1049" s="39"/>
      <c r="AP1049" s="39" t="s">
        <v>575</v>
      </c>
      <c r="AQ1049" s="39"/>
      <c r="AR1049" s="39"/>
      <c r="AS1049" s="39"/>
      <c r="AT1049" s="39" t="s">
        <v>575</v>
      </c>
      <c r="AU1049" s="39"/>
      <c r="AV1049" s="39"/>
      <c r="AW1049" s="39"/>
      <c r="AX1049" s="39"/>
      <c r="AY1049" s="39"/>
      <c r="AZ1049" s="39"/>
      <c r="BA1049" s="39"/>
      <c r="BB1049" s="72">
        <f>(AI1049*'"Вес" ПИР'!$B$36+AK1049*'"Вес" ПИР'!$B$37+AM1049*'"Вес" ПИР'!$B$38+AO1049*'"Вес" ПИР'!$B$39+AQ1049*'"Вес" ПИР'!$B$40+AS1049*'"Вес" ПИР'!$B$41+AU1049*'"Вес" ПИР'!$B$42+AW1049*'"Вес" ПИР'!$B$43+AY1049*'"Вес" ПИР'!$B$44+BA1049*'"Вес" ПИР'!$B$45)/100</f>
        <v>0</v>
      </c>
      <c r="BC1049" s="39" t="s">
        <v>576</v>
      </c>
      <c r="BD1049" s="39"/>
      <c r="BE1049" s="39" t="s">
        <v>576</v>
      </c>
      <c r="BF1049" s="57"/>
      <c r="BG1049" s="72">
        <f>(BD1049*'"Вес" ПИР'!$B$50+BF1049*'"Вес" ПИР'!$B$51)/100</f>
        <v>0</v>
      </c>
      <c r="BH1049" s="39"/>
      <c r="BI1049" s="72">
        <v>0</v>
      </c>
      <c r="BJ1049" s="39"/>
      <c r="BK1049" s="54" t="s">
        <v>901</v>
      </c>
      <c r="BL1049" s="38">
        <f>(S1049*'"Вес" ПИР'!$B$3+X1049*'"Вес" ПИР'!$B$4+AG1049*'"Вес" ПИР'!$B$5+BB1049*'"Вес" ПИР'!$B$6+BG1049*'"Вес" ПИР'!$B$7+BI1049*'"Вес" ПИР'!$B$8)/100</f>
        <v>0</v>
      </c>
    </row>
    <row r="1050" spans="1:64" ht="28">
      <c r="A1050" s="39"/>
      <c r="B1050" s="54">
        <v>2026</v>
      </c>
      <c r="C1050" s="39" t="s">
        <v>565</v>
      </c>
      <c r="D1050" s="59">
        <v>104265100</v>
      </c>
      <c r="E1050" s="59" t="s">
        <v>1644</v>
      </c>
      <c r="F1050" s="59" t="s">
        <v>1724</v>
      </c>
      <c r="G1050" s="59" t="s">
        <v>461</v>
      </c>
      <c r="H1050" s="59" t="s">
        <v>462</v>
      </c>
      <c r="I1050" s="39" t="s">
        <v>418</v>
      </c>
      <c r="J1050" s="39"/>
      <c r="K1050" s="39" t="s">
        <v>571</v>
      </c>
      <c r="L1050" s="39"/>
      <c r="M1050" s="39" t="s">
        <v>570</v>
      </c>
      <c r="N1050" s="39"/>
      <c r="O1050" s="39" t="s">
        <v>570</v>
      </c>
      <c r="P1050" s="39"/>
      <c r="Q1050" s="39" t="s">
        <v>571</v>
      </c>
      <c r="R1050" s="39"/>
      <c r="S1050" s="38">
        <f>(J1050*'"Вес" ПИР'!$B$13+L1050*'"Вес" ПИР'!$B$14+N1050*'"Вес" ПИР'!$B$15+P1050*'"Вес" ПИР'!$B$16+R1050*'"Вес" ПИР'!$B$17)/100</f>
        <v>0</v>
      </c>
      <c r="T1050" s="39" t="s">
        <v>421</v>
      </c>
      <c r="U1050" s="39"/>
      <c r="V1050" s="39" t="s">
        <v>681</v>
      </c>
      <c r="W1050" s="39"/>
      <c r="X1050" s="72">
        <f>(U1050*'"Вес" ПИР'!$B$22+W1050*'"Вес" ПИР'!$B$23)/100</f>
        <v>0</v>
      </c>
      <c r="Y1050" s="39"/>
      <c r="Z1050" s="39"/>
      <c r="AA1050" s="39"/>
      <c r="AB1050" s="39"/>
      <c r="AC1050" s="39"/>
      <c r="AD1050" s="39"/>
      <c r="AE1050" s="39"/>
      <c r="AF1050" s="39"/>
      <c r="AG1050" s="38">
        <f>(Z1050*'"Вес" ПИР'!$B$28+AB1050*'"Вес" ПИР'!$B$29+AD1050*'"Вес" ПИР'!$B$30+AF1050*'"Вес" ПИР'!$B$31)/100</f>
        <v>0</v>
      </c>
      <c r="AH1050" s="39" t="s">
        <v>571</v>
      </c>
      <c r="AI1050" s="39"/>
      <c r="AJ1050" s="39" t="s">
        <v>575</v>
      </c>
      <c r="AK1050" s="39"/>
      <c r="AL1050" s="39"/>
      <c r="AM1050" s="39"/>
      <c r="AN1050" s="39"/>
      <c r="AO1050" s="39"/>
      <c r="AP1050" s="39" t="s">
        <v>575</v>
      </c>
      <c r="AQ1050" s="39"/>
      <c r="AR1050" s="39"/>
      <c r="AS1050" s="39"/>
      <c r="AT1050" s="39" t="s">
        <v>575</v>
      </c>
      <c r="AU1050" s="39"/>
      <c r="AV1050" s="39"/>
      <c r="AW1050" s="39"/>
      <c r="AX1050" s="39"/>
      <c r="AY1050" s="39"/>
      <c r="AZ1050" s="39"/>
      <c r="BA1050" s="39"/>
      <c r="BB1050" s="72">
        <f>(AI1050*'"Вес" ПИР'!$B$36+AK1050*'"Вес" ПИР'!$B$37+AM1050*'"Вес" ПИР'!$B$38+AO1050*'"Вес" ПИР'!$B$39+AQ1050*'"Вес" ПИР'!$B$40+AS1050*'"Вес" ПИР'!$B$41+AU1050*'"Вес" ПИР'!$B$42+AW1050*'"Вес" ПИР'!$B$43+AY1050*'"Вес" ПИР'!$B$44+BA1050*'"Вес" ПИР'!$B$45)/100</f>
        <v>0</v>
      </c>
      <c r="BC1050" s="39" t="s">
        <v>576</v>
      </c>
      <c r="BD1050" s="39"/>
      <c r="BE1050" s="39" t="s">
        <v>576</v>
      </c>
      <c r="BF1050" s="57"/>
      <c r="BG1050" s="72">
        <f>(BD1050*'"Вес" ПИР'!$B$50+BF1050*'"Вес" ПИР'!$B$51)/100</f>
        <v>0</v>
      </c>
      <c r="BH1050" s="39"/>
      <c r="BI1050" s="72">
        <v>0</v>
      </c>
      <c r="BJ1050" s="39"/>
      <c r="BK1050" s="54" t="s">
        <v>901</v>
      </c>
      <c r="BL1050" s="38">
        <f>(S1050*'"Вес" ПИР'!$B$3+X1050*'"Вес" ПИР'!$B$4+AG1050*'"Вес" ПИР'!$B$5+BB1050*'"Вес" ПИР'!$B$6+BG1050*'"Вес" ПИР'!$B$7+BI1050*'"Вес" ПИР'!$B$8)/100</f>
        <v>0</v>
      </c>
    </row>
    <row r="1051" spans="1:64" ht="28">
      <c r="A1051" s="39"/>
      <c r="B1051" s="54">
        <v>2026</v>
      </c>
      <c r="C1051" s="39" t="s">
        <v>565</v>
      </c>
      <c r="D1051" s="39">
        <v>101037100</v>
      </c>
      <c r="E1051" s="39" t="s">
        <v>1644</v>
      </c>
      <c r="F1051" s="39" t="s">
        <v>1645</v>
      </c>
      <c r="G1051" s="39" t="s">
        <v>229</v>
      </c>
      <c r="H1051" s="39" t="s">
        <v>1778</v>
      </c>
      <c r="I1051" s="39" t="s">
        <v>418</v>
      </c>
      <c r="J1051" s="39"/>
      <c r="K1051" s="39" t="s">
        <v>571</v>
      </c>
      <c r="L1051" s="39"/>
      <c r="M1051" s="39" t="s">
        <v>570</v>
      </c>
      <c r="N1051" s="39"/>
      <c r="O1051" s="39" t="s">
        <v>570</v>
      </c>
      <c r="P1051" s="39"/>
      <c r="Q1051" s="39" t="s">
        <v>571</v>
      </c>
      <c r="R1051" s="39"/>
      <c r="S1051" s="38">
        <f>(J1051*'"Вес" ПИР'!$B$13+L1051*'"Вес" ПИР'!$B$14+N1051*'"Вес" ПИР'!$B$15+P1051*'"Вес" ПИР'!$B$16+R1051*'"Вес" ПИР'!$B$17)/100</f>
        <v>0</v>
      </c>
      <c r="T1051" s="39" t="s">
        <v>421</v>
      </c>
      <c r="U1051" s="39"/>
      <c r="V1051" s="39" t="s">
        <v>900</v>
      </c>
      <c r="W1051" s="39"/>
      <c r="X1051" s="72">
        <f>(U1051*'"Вес" ПИР'!$B$22+W1051*'"Вес" ПИР'!$B$23)/100</f>
        <v>0</v>
      </c>
      <c r="Y1051" s="39"/>
      <c r="Z1051" s="39"/>
      <c r="AA1051" s="39"/>
      <c r="AB1051" s="39"/>
      <c r="AC1051" s="39"/>
      <c r="AD1051" s="39"/>
      <c r="AE1051" s="39"/>
      <c r="AF1051" s="39"/>
      <c r="AG1051" s="38">
        <f>(Z1051*'"Вес" ПИР'!$B$28+AB1051*'"Вес" ПИР'!$B$29+AD1051*'"Вес" ПИР'!$B$30+AF1051*'"Вес" ПИР'!$B$31)/100</f>
        <v>0</v>
      </c>
      <c r="AH1051" s="39" t="s">
        <v>571</v>
      </c>
      <c r="AI1051" s="39"/>
      <c r="AJ1051" s="39" t="s">
        <v>575</v>
      </c>
      <c r="AK1051" s="39"/>
      <c r="AL1051" s="39"/>
      <c r="AM1051" s="39"/>
      <c r="AN1051" s="39"/>
      <c r="AO1051" s="39"/>
      <c r="AP1051" s="39" t="s">
        <v>575</v>
      </c>
      <c r="AQ1051" s="39"/>
      <c r="AR1051" s="39"/>
      <c r="AS1051" s="39"/>
      <c r="AT1051" s="39" t="s">
        <v>575</v>
      </c>
      <c r="AU1051" s="39"/>
      <c r="AV1051" s="39"/>
      <c r="AW1051" s="39"/>
      <c r="AX1051" s="39"/>
      <c r="AY1051" s="39"/>
      <c r="AZ1051" s="39"/>
      <c r="BA1051" s="39"/>
      <c r="BB1051" s="72">
        <f>(AI1051*'"Вес" ПИР'!$B$36+AK1051*'"Вес" ПИР'!$B$37+AM1051*'"Вес" ПИР'!$B$38+AO1051*'"Вес" ПИР'!$B$39+AQ1051*'"Вес" ПИР'!$B$40+AS1051*'"Вес" ПИР'!$B$41+AU1051*'"Вес" ПИР'!$B$42+AW1051*'"Вес" ПИР'!$B$43+AY1051*'"Вес" ПИР'!$B$44+BA1051*'"Вес" ПИР'!$B$45)/100</f>
        <v>0</v>
      </c>
      <c r="BC1051" s="39" t="s">
        <v>576</v>
      </c>
      <c r="BD1051" s="39"/>
      <c r="BE1051" s="39" t="s">
        <v>576</v>
      </c>
      <c r="BF1051" s="57"/>
      <c r="BG1051" s="72">
        <f>(BD1051*'"Вес" ПИР'!$B$50+BF1051*'"Вес" ПИР'!$B$51)/100</f>
        <v>0</v>
      </c>
      <c r="BH1051" s="39"/>
      <c r="BI1051" s="72">
        <v>0</v>
      </c>
      <c r="BJ1051" s="39"/>
      <c r="BK1051" s="54" t="s">
        <v>901</v>
      </c>
      <c r="BL1051" s="38">
        <f>(S1051*'"Вес" ПИР'!$B$3+X1051*'"Вес" ПИР'!$B$4+AG1051*'"Вес" ПИР'!$B$5+BB1051*'"Вес" ПИР'!$B$6+BG1051*'"Вес" ПИР'!$B$7+BI1051*'"Вес" ПИР'!$B$8)/100</f>
        <v>0</v>
      </c>
    </row>
    <row r="1052" spans="1:64" ht="28">
      <c r="A1052" s="39">
        <v>123</v>
      </c>
      <c r="B1052" s="54">
        <v>2026</v>
      </c>
      <c r="C1052" s="39" t="s">
        <v>565</v>
      </c>
      <c r="D1052" s="39">
        <v>333269600</v>
      </c>
      <c r="E1052" s="39" t="s">
        <v>1779</v>
      </c>
      <c r="F1052" s="39" t="s">
        <v>1780</v>
      </c>
      <c r="G1052" s="39" t="s">
        <v>1781</v>
      </c>
      <c r="H1052" s="39" t="s">
        <v>1782</v>
      </c>
      <c r="I1052" s="39" t="s">
        <v>418</v>
      </c>
      <c r="J1052" s="39"/>
      <c r="K1052" s="39" t="s">
        <v>571</v>
      </c>
      <c r="L1052" s="39"/>
      <c r="M1052" s="39" t="s">
        <v>570</v>
      </c>
      <c r="N1052" s="39"/>
      <c r="O1052" s="39" t="s">
        <v>572</v>
      </c>
      <c r="P1052" s="39"/>
      <c r="Q1052" s="39" t="s">
        <v>571</v>
      </c>
      <c r="R1052" s="39"/>
      <c r="S1052" s="38">
        <f>(J1052*'"Вес" ПИР'!$B$13+L1052*'"Вес" ПИР'!$B$14+N1052*'"Вес" ПИР'!$B$15+P1052*'"Вес" ПИР'!$B$16+R1052*'"Вес" ПИР'!$B$17)/100</f>
        <v>0</v>
      </c>
      <c r="T1052" s="39" t="s">
        <v>573</v>
      </c>
      <c r="U1052" s="39"/>
      <c r="V1052" s="39" t="s">
        <v>1032</v>
      </c>
      <c r="W1052" s="39"/>
      <c r="X1052" s="72">
        <f>(U1052*'"Вес" ПИР'!$B$22+W1052*'"Вес" ПИР'!$B$23)/100</f>
        <v>0</v>
      </c>
      <c r="Y1052" s="39"/>
      <c r="Z1052" s="39"/>
      <c r="AA1052" s="39"/>
      <c r="AB1052" s="39"/>
      <c r="AC1052" s="39"/>
      <c r="AD1052" s="39"/>
      <c r="AE1052" s="39"/>
      <c r="AF1052" s="39"/>
      <c r="AG1052" s="38">
        <f>(Z1052*'"Вес" ПИР'!$B$28+AB1052*'"Вес" ПИР'!$B$29+AD1052*'"Вес" ПИР'!$B$30+AF1052*'"Вес" ПИР'!$B$31)/100</f>
        <v>0</v>
      </c>
      <c r="AH1052" s="39" t="s">
        <v>571</v>
      </c>
      <c r="AI1052" s="39"/>
      <c r="AJ1052" s="39" t="s">
        <v>575</v>
      </c>
      <c r="AK1052" s="39"/>
      <c r="AL1052" s="39"/>
      <c r="AM1052" s="39"/>
      <c r="AN1052" s="39"/>
      <c r="AO1052" s="39"/>
      <c r="AP1052" s="39" t="s">
        <v>575</v>
      </c>
      <c r="AQ1052" s="39"/>
      <c r="AR1052" s="39"/>
      <c r="AS1052" s="39"/>
      <c r="AT1052" s="39" t="s">
        <v>575</v>
      </c>
      <c r="AU1052" s="39"/>
      <c r="AV1052" s="39"/>
      <c r="AW1052" s="39"/>
      <c r="AX1052" s="39"/>
      <c r="AY1052" s="39"/>
      <c r="AZ1052" s="39"/>
      <c r="BA1052" s="39"/>
      <c r="BB1052" s="72">
        <f>(AI1052*'"Вес" ПИР'!$B$36+AK1052*'"Вес" ПИР'!$B$37+AM1052*'"Вес" ПИР'!$B$38+AO1052*'"Вес" ПИР'!$B$39+AQ1052*'"Вес" ПИР'!$B$40+AS1052*'"Вес" ПИР'!$B$41+AU1052*'"Вес" ПИР'!$B$42+AW1052*'"Вес" ПИР'!$B$43+AY1052*'"Вес" ПИР'!$B$44+BA1052*'"Вес" ПИР'!$B$45)/100</f>
        <v>0</v>
      </c>
      <c r="BC1052" s="39" t="s">
        <v>576</v>
      </c>
      <c r="BD1052" s="39"/>
      <c r="BE1052" s="39" t="s">
        <v>576</v>
      </c>
      <c r="BF1052" s="57"/>
      <c r="BG1052" s="72">
        <f>(BD1052*'"Вес" ПИР'!$B$50+BF1052*'"Вес" ПИР'!$B$51)/100</f>
        <v>0</v>
      </c>
      <c r="BH1052" s="54"/>
      <c r="BI1052" s="72">
        <v>0</v>
      </c>
      <c r="BJ1052" s="54"/>
      <c r="BK1052" s="54" t="s">
        <v>577</v>
      </c>
      <c r="BL1052" s="38">
        <f>(S1052*'"Вес" ПИР'!$B$3+X1052*'"Вес" ПИР'!$B$4+AG1052*'"Вес" ПИР'!$B$5+BB1052*'"Вес" ПИР'!$B$6+BG1052*'"Вес" ПИР'!$B$7+BI1052*'"Вес" ПИР'!$B$8)/100</f>
        <v>0</v>
      </c>
    </row>
    <row r="1053" spans="1:64" ht="28">
      <c r="A1053" s="39"/>
      <c r="B1053" s="54">
        <v>2026</v>
      </c>
      <c r="C1053" s="39" t="s">
        <v>565</v>
      </c>
      <c r="D1053" s="39">
        <v>333277200</v>
      </c>
      <c r="E1053" s="39" t="s">
        <v>1779</v>
      </c>
      <c r="F1053" s="39" t="s">
        <v>1780</v>
      </c>
      <c r="G1053" s="39" t="s">
        <v>1783</v>
      </c>
      <c r="H1053" s="39" t="s">
        <v>1236</v>
      </c>
      <c r="I1053" s="39" t="s">
        <v>418</v>
      </c>
      <c r="J1053" s="39"/>
      <c r="K1053" s="39" t="s">
        <v>571</v>
      </c>
      <c r="L1053" s="39"/>
      <c r="M1053" s="39" t="s">
        <v>570</v>
      </c>
      <c r="N1053" s="39"/>
      <c r="O1053" s="39" t="s">
        <v>572</v>
      </c>
      <c r="P1053" s="39"/>
      <c r="Q1053" s="39" t="s">
        <v>571</v>
      </c>
      <c r="R1053" s="39"/>
      <c r="S1053" s="38">
        <f>(J1053*'"Вес" ПИР'!$B$13+L1053*'"Вес" ПИР'!$B$14+N1053*'"Вес" ПИР'!$B$15+P1053*'"Вес" ПИР'!$B$16+R1053*'"Вес" ПИР'!$B$17)/100</f>
        <v>0</v>
      </c>
      <c r="T1053" s="39" t="s">
        <v>573</v>
      </c>
      <c r="U1053" s="39"/>
      <c r="V1053" s="39" t="s">
        <v>1032</v>
      </c>
      <c r="W1053" s="39"/>
      <c r="X1053" s="72">
        <f>(U1053*'"Вес" ПИР'!$B$22+W1053*'"Вес" ПИР'!$B$23)/100</f>
        <v>0</v>
      </c>
      <c r="Y1053" s="39"/>
      <c r="Z1053" s="39"/>
      <c r="AA1053" s="39"/>
      <c r="AB1053" s="39"/>
      <c r="AC1053" s="39"/>
      <c r="AD1053" s="39"/>
      <c r="AE1053" s="39"/>
      <c r="AF1053" s="39"/>
      <c r="AG1053" s="38">
        <f>(Z1053*'"Вес" ПИР'!$B$28+AB1053*'"Вес" ПИР'!$B$29+AD1053*'"Вес" ПИР'!$B$30+AF1053*'"Вес" ПИР'!$B$31)/100</f>
        <v>0</v>
      </c>
      <c r="AH1053" s="39" t="s">
        <v>571</v>
      </c>
      <c r="AI1053" s="39"/>
      <c r="AJ1053" s="39" t="s">
        <v>575</v>
      </c>
      <c r="AK1053" s="39"/>
      <c r="AL1053" s="39"/>
      <c r="AM1053" s="39"/>
      <c r="AN1053" s="39"/>
      <c r="AO1053" s="39"/>
      <c r="AP1053" s="39" t="s">
        <v>575</v>
      </c>
      <c r="AQ1053" s="39"/>
      <c r="AR1053" s="39"/>
      <c r="AS1053" s="39"/>
      <c r="AT1053" s="39" t="s">
        <v>575</v>
      </c>
      <c r="AU1053" s="39"/>
      <c r="AV1053" s="39"/>
      <c r="AW1053" s="39"/>
      <c r="AX1053" s="39"/>
      <c r="AY1053" s="39"/>
      <c r="AZ1053" s="39"/>
      <c r="BA1053" s="39"/>
      <c r="BB1053" s="72">
        <f>(AI1053*'"Вес" ПИР'!$B$36+AK1053*'"Вес" ПИР'!$B$37+AM1053*'"Вес" ПИР'!$B$38+AO1053*'"Вес" ПИР'!$B$39+AQ1053*'"Вес" ПИР'!$B$40+AS1053*'"Вес" ПИР'!$B$41+AU1053*'"Вес" ПИР'!$B$42+AW1053*'"Вес" ПИР'!$B$43+AY1053*'"Вес" ПИР'!$B$44+BA1053*'"Вес" ПИР'!$B$45)/100</f>
        <v>0</v>
      </c>
      <c r="BC1053" s="39" t="s">
        <v>576</v>
      </c>
      <c r="BD1053" s="39"/>
      <c r="BE1053" s="39" t="s">
        <v>576</v>
      </c>
      <c r="BF1053" s="57"/>
      <c r="BG1053" s="72">
        <f>(BD1053*'"Вес" ПИР'!$B$50+BF1053*'"Вес" ПИР'!$B$51)/100</f>
        <v>0</v>
      </c>
      <c r="BH1053" s="39"/>
      <c r="BI1053" s="72">
        <v>0</v>
      </c>
      <c r="BJ1053" s="39"/>
      <c r="BK1053" s="54" t="s">
        <v>577</v>
      </c>
      <c r="BL1053" s="38">
        <f>(S1053*'"Вес" ПИР'!$B$3+X1053*'"Вес" ПИР'!$B$4+AG1053*'"Вес" ПИР'!$B$5+BB1053*'"Вес" ПИР'!$B$6+BG1053*'"Вес" ПИР'!$B$7+BI1053*'"Вес" ПИР'!$B$8)/100</f>
        <v>0</v>
      </c>
    </row>
    <row r="1054" spans="1:64" ht="28">
      <c r="A1054" s="39"/>
      <c r="B1054" s="54">
        <v>2026</v>
      </c>
      <c r="C1054" s="39" t="s">
        <v>565</v>
      </c>
      <c r="D1054" s="39">
        <v>333230200</v>
      </c>
      <c r="E1054" s="39" t="s">
        <v>1779</v>
      </c>
      <c r="F1054" s="39" t="s">
        <v>1780</v>
      </c>
      <c r="G1054" s="39" t="s">
        <v>1784</v>
      </c>
      <c r="H1054" s="39" t="s">
        <v>1785</v>
      </c>
      <c r="I1054" s="39" t="s">
        <v>418</v>
      </c>
      <c r="J1054" s="39"/>
      <c r="K1054" s="39" t="s">
        <v>571</v>
      </c>
      <c r="L1054" s="39"/>
      <c r="M1054" s="39" t="s">
        <v>570</v>
      </c>
      <c r="N1054" s="39"/>
      <c r="O1054" s="39" t="s">
        <v>572</v>
      </c>
      <c r="P1054" s="39"/>
      <c r="Q1054" s="39" t="s">
        <v>571</v>
      </c>
      <c r="R1054" s="39"/>
      <c r="S1054" s="38">
        <f>(J1054*'"Вес" ПИР'!$B$13+L1054*'"Вес" ПИР'!$B$14+N1054*'"Вес" ПИР'!$B$15+P1054*'"Вес" ПИР'!$B$16+R1054*'"Вес" ПИР'!$B$17)/100</f>
        <v>0</v>
      </c>
      <c r="T1054" s="39" t="s">
        <v>573</v>
      </c>
      <c r="U1054" s="39"/>
      <c r="V1054" s="39" t="s">
        <v>1032</v>
      </c>
      <c r="W1054" s="39"/>
      <c r="X1054" s="72">
        <f>(U1054*'"Вес" ПИР'!$B$22+W1054*'"Вес" ПИР'!$B$23)/100</f>
        <v>0</v>
      </c>
      <c r="Y1054" s="39"/>
      <c r="Z1054" s="39"/>
      <c r="AA1054" s="39"/>
      <c r="AB1054" s="39"/>
      <c r="AC1054" s="39"/>
      <c r="AD1054" s="39"/>
      <c r="AE1054" s="39"/>
      <c r="AF1054" s="39"/>
      <c r="AG1054" s="38">
        <f>(Z1054*'"Вес" ПИР'!$B$28+AB1054*'"Вес" ПИР'!$B$29+AD1054*'"Вес" ПИР'!$B$30+AF1054*'"Вес" ПИР'!$B$31)/100</f>
        <v>0</v>
      </c>
      <c r="AH1054" s="39" t="s">
        <v>571</v>
      </c>
      <c r="AI1054" s="39"/>
      <c r="AJ1054" s="39" t="s">
        <v>575</v>
      </c>
      <c r="AK1054" s="39"/>
      <c r="AL1054" s="39"/>
      <c r="AM1054" s="39"/>
      <c r="AN1054" s="39"/>
      <c r="AO1054" s="39"/>
      <c r="AP1054" s="39" t="s">
        <v>575</v>
      </c>
      <c r="AQ1054" s="39"/>
      <c r="AR1054" s="39"/>
      <c r="AS1054" s="39"/>
      <c r="AT1054" s="39" t="s">
        <v>575</v>
      </c>
      <c r="AU1054" s="39"/>
      <c r="AV1054" s="39"/>
      <c r="AW1054" s="39"/>
      <c r="AX1054" s="39"/>
      <c r="AY1054" s="39"/>
      <c r="AZ1054" s="39"/>
      <c r="BA1054" s="39"/>
      <c r="BB1054" s="72">
        <f>(AI1054*'"Вес" ПИР'!$B$36+AK1054*'"Вес" ПИР'!$B$37+AM1054*'"Вес" ПИР'!$B$38+AO1054*'"Вес" ПИР'!$B$39+AQ1054*'"Вес" ПИР'!$B$40+AS1054*'"Вес" ПИР'!$B$41+AU1054*'"Вес" ПИР'!$B$42+AW1054*'"Вес" ПИР'!$B$43+AY1054*'"Вес" ПИР'!$B$44+BA1054*'"Вес" ПИР'!$B$45)/100</f>
        <v>0</v>
      </c>
      <c r="BC1054" s="39" t="s">
        <v>576</v>
      </c>
      <c r="BD1054" s="39"/>
      <c r="BE1054" s="39" t="s">
        <v>576</v>
      </c>
      <c r="BF1054" s="57"/>
      <c r="BG1054" s="72">
        <f>(BD1054*'"Вес" ПИР'!$B$50+BF1054*'"Вес" ПИР'!$B$51)/100</f>
        <v>0</v>
      </c>
      <c r="BH1054" s="39"/>
      <c r="BI1054" s="72">
        <v>0</v>
      </c>
      <c r="BJ1054" s="39"/>
      <c r="BK1054" s="54" t="s">
        <v>577</v>
      </c>
      <c r="BL1054" s="38">
        <f>(S1054*'"Вес" ПИР'!$B$3+X1054*'"Вес" ПИР'!$B$4+AG1054*'"Вес" ПИР'!$B$5+BB1054*'"Вес" ПИР'!$B$6+BG1054*'"Вес" ПИР'!$B$7+BI1054*'"Вес" ПИР'!$B$8)/100</f>
        <v>0</v>
      </c>
    </row>
    <row r="1055" spans="1:64" ht="28">
      <c r="A1055" s="39"/>
      <c r="B1055" s="54">
        <v>2026</v>
      </c>
      <c r="C1055" s="39" t="s">
        <v>565</v>
      </c>
      <c r="D1055" s="39">
        <v>333277300</v>
      </c>
      <c r="E1055" s="39" t="s">
        <v>1779</v>
      </c>
      <c r="F1055" s="39" t="s">
        <v>1780</v>
      </c>
      <c r="G1055" s="39" t="s">
        <v>1783</v>
      </c>
      <c r="H1055" s="39" t="s">
        <v>1786</v>
      </c>
      <c r="I1055" s="39" t="s">
        <v>418</v>
      </c>
      <c r="J1055" s="39"/>
      <c r="K1055" s="39" t="s">
        <v>571</v>
      </c>
      <c r="L1055" s="39"/>
      <c r="M1055" s="39" t="s">
        <v>570</v>
      </c>
      <c r="N1055" s="39"/>
      <c r="O1055" s="39" t="s">
        <v>572</v>
      </c>
      <c r="P1055" s="39"/>
      <c r="Q1055" s="39" t="s">
        <v>571</v>
      </c>
      <c r="R1055" s="39"/>
      <c r="S1055" s="38">
        <f>(J1055*'"Вес" ПИР'!$B$13+L1055*'"Вес" ПИР'!$B$14+N1055*'"Вес" ПИР'!$B$15+P1055*'"Вес" ПИР'!$B$16+R1055*'"Вес" ПИР'!$B$17)/100</f>
        <v>0</v>
      </c>
      <c r="T1055" s="39" t="s">
        <v>573</v>
      </c>
      <c r="U1055" s="39"/>
      <c r="V1055" s="39" t="s">
        <v>1032</v>
      </c>
      <c r="W1055" s="39"/>
      <c r="X1055" s="72">
        <f>(U1055*'"Вес" ПИР'!$B$22+W1055*'"Вес" ПИР'!$B$23)/100</f>
        <v>0</v>
      </c>
      <c r="Y1055" s="39"/>
      <c r="Z1055" s="39"/>
      <c r="AA1055" s="39"/>
      <c r="AB1055" s="39"/>
      <c r="AC1055" s="39"/>
      <c r="AD1055" s="39"/>
      <c r="AE1055" s="39"/>
      <c r="AF1055" s="39"/>
      <c r="AG1055" s="38">
        <f>(Z1055*'"Вес" ПИР'!$B$28+AB1055*'"Вес" ПИР'!$B$29+AD1055*'"Вес" ПИР'!$B$30+AF1055*'"Вес" ПИР'!$B$31)/100</f>
        <v>0</v>
      </c>
      <c r="AH1055" s="39" t="s">
        <v>571</v>
      </c>
      <c r="AI1055" s="39"/>
      <c r="AJ1055" s="39" t="s">
        <v>575</v>
      </c>
      <c r="AK1055" s="39"/>
      <c r="AL1055" s="39"/>
      <c r="AM1055" s="39"/>
      <c r="AN1055" s="39"/>
      <c r="AO1055" s="39"/>
      <c r="AP1055" s="39" t="s">
        <v>575</v>
      </c>
      <c r="AQ1055" s="39"/>
      <c r="AR1055" s="39"/>
      <c r="AS1055" s="39"/>
      <c r="AT1055" s="39" t="s">
        <v>575</v>
      </c>
      <c r="AU1055" s="39"/>
      <c r="AV1055" s="39"/>
      <c r="AW1055" s="39"/>
      <c r="AX1055" s="39"/>
      <c r="AY1055" s="39"/>
      <c r="AZ1055" s="39"/>
      <c r="BA1055" s="39"/>
      <c r="BB1055" s="72">
        <f>(AI1055*'"Вес" ПИР'!$B$36+AK1055*'"Вес" ПИР'!$B$37+AM1055*'"Вес" ПИР'!$B$38+AO1055*'"Вес" ПИР'!$B$39+AQ1055*'"Вес" ПИР'!$B$40+AS1055*'"Вес" ПИР'!$B$41+AU1055*'"Вес" ПИР'!$B$42+AW1055*'"Вес" ПИР'!$B$43+AY1055*'"Вес" ПИР'!$B$44+BA1055*'"Вес" ПИР'!$B$45)/100</f>
        <v>0</v>
      </c>
      <c r="BC1055" s="39" t="s">
        <v>576</v>
      </c>
      <c r="BD1055" s="39"/>
      <c r="BE1055" s="39" t="s">
        <v>576</v>
      </c>
      <c r="BF1055" s="57"/>
      <c r="BG1055" s="72">
        <f>(BD1055*'"Вес" ПИР'!$B$50+BF1055*'"Вес" ПИР'!$B$51)/100</f>
        <v>0</v>
      </c>
      <c r="BH1055" s="39"/>
      <c r="BI1055" s="72">
        <v>0</v>
      </c>
      <c r="BJ1055" s="39"/>
      <c r="BK1055" s="54" t="s">
        <v>577</v>
      </c>
      <c r="BL1055" s="38">
        <f>(S1055*'"Вес" ПИР'!$B$3+X1055*'"Вес" ПИР'!$B$4+AG1055*'"Вес" ПИР'!$B$5+BB1055*'"Вес" ПИР'!$B$6+BG1055*'"Вес" ПИР'!$B$7+BI1055*'"Вес" ПИР'!$B$8)/100</f>
        <v>0</v>
      </c>
    </row>
    <row r="1056" spans="1:64" ht="28">
      <c r="A1056" s="39"/>
      <c r="B1056" s="54">
        <v>2026</v>
      </c>
      <c r="C1056" s="39" t="s">
        <v>565</v>
      </c>
      <c r="D1056" s="39">
        <v>333255200</v>
      </c>
      <c r="E1056" s="39" t="s">
        <v>1779</v>
      </c>
      <c r="F1056" s="39" t="s">
        <v>1780</v>
      </c>
      <c r="G1056" s="39" t="s">
        <v>623</v>
      </c>
      <c r="H1056" s="39" t="s">
        <v>144</v>
      </c>
      <c r="I1056" s="39" t="s">
        <v>418</v>
      </c>
      <c r="J1056" s="39"/>
      <c r="K1056" s="39" t="s">
        <v>571</v>
      </c>
      <c r="L1056" s="39"/>
      <c r="M1056" s="39" t="s">
        <v>570</v>
      </c>
      <c r="N1056" s="39"/>
      <c r="O1056" s="39" t="s">
        <v>572</v>
      </c>
      <c r="P1056" s="39"/>
      <c r="Q1056" s="39" t="s">
        <v>571</v>
      </c>
      <c r="R1056" s="39"/>
      <c r="S1056" s="38">
        <f>(J1056*'"Вес" ПИР'!$B$13+L1056*'"Вес" ПИР'!$B$14+N1056*'"Вес" ПИР'!$B$15+P1056*'"Вес" ПИР'!$B$16+R1056*'"Вес" ПИР'!$B$17)/100</f>
        <v>0</v>
      </c>
      <c r="T1056" s="39" t="s">
        <v>573</v>
      </c>
      <c r="U1056" s="39"/>
      <c r="V1056" s="39" t="s">
        <v>1032</v>
      </c>
      <c r="W1056" s="39"/>
      <c r="X1056" s="72">
        <f>(U1056*'"Вес" ПИР'!$B$22+W1056*'"Вес" ПИР'!$B$23)/100</f>
        <v>0</v>
      </c>
      <c r="Y1056" s="39"/>
      <c r="Z1056" s="39"/>
      <c r="AA1056" s="39"/>
      <c r="AB1056" s="39"/>
      <c r="AC1056" s="39"/>
      <c r="AD1056" s="39"/>
      <c r="AE1056" s="39"/>
      <c r="AF1056" s="39"/>
      <c r="AG1056" s="38">
        <f>(Z1056*'"Вес" ПИР'!$B$28+AB1056*'"Вес" ПИР'!$B$29+AD1056*'"Вес" ПИР'!$B$30+AF1056*'"Вес" ПИР'!$B$31)/100</f>
        <v>0</v>
      </c>
      <c r="AH1056" s="39" t="s">
        <v>571</v>
      </c>
      <c r="AI1056" s="39"/>
      <c r="AJ1056" s="39" t="s">
        <v>575</v>
      </c>
      <c r="AK1056" s="39"/>
      <c r="AL1056" s="39"/>
      <c r="AM1056" s="39"/>
      <c r="AN1056" s="39"/>
      <c r="AO1056" s="39"/>
      <c r="AP1056" s="39" t="s">
        <v>575</v>
      </c>
      <c r="AQ1056" s="39"/>
      <c r="AR1056" s="39"/>
      <c r="AS1056" s="39"/>
      <c r="AT1056" s="39" t="s">
        <v>575</v>
      </c>
      <c r="AU1056" s="39"/>
      <c r="AV1056" s="39"/>
      <c r="AW1056" s="39"/>
      <c r="AX1056" s="39"/>
      <c r="AY1056" s="39"/>
      <c r="AZ1056" s="39"/>
      <c r="BA1056" s="39"/>
      <c r="BB1056" s="72">
        <f>(AI1056*'"Вес" ПИР'!$B$36+AK1056*'"Вес" ПИР'!$B$37+AM1056*'"Вес" ПИР'!$B$38+AO1056*'"Вес" ПИР'!$B$39+AQ1056*'"Вес" ПИР'!$B$40+AS1056*'"Вес" ПИР'!$B$41+AU1056*'"Вес" ПИР'!$B$42+AW1056*'"Вес" ПИР'!$B$43+AY1056*'"Вес" ПИР'!$B$44+BA1056*'"Вес" ПИР'!$B$45)/100</f>
        <v>0</v>
      </c>
      <c r="BC1056" s="39" t="s">
        <v>576</v>
      </c>
      <c r="BD1056" s="39"/>
      <c r="BE1056" s="39" t="s">
        <v>576</v>
      </c>
      <c r="BF1056" s="57"/>
      <c r="BG1056" s="72">
        <f>(BD1056*'"Вес" ПИР'!$B$50+BF1056*'"Вес" ПИР'!$B$51)/100</f>
        <v>0</v>
      </c>
      <c r="BH1056" s="39"/>
      <c r="BI1056" s="72">
        <v>0</v>
      </c>
      <c r="BJ1056" s="39"/>
      <c r="BK1056" s="54" t="s">
        <v>577</v>
      </c>
      <c r="BL1056" s="38">
        <f>(S1056*'"Вес" ПИР'!$B$3+X1056*'"Вес" ПИР'!$B$4+AG1056*'"Вес" ПИР'!$B$5+BB1056*'"Вес" ПИР'!$B$6+BG1056*'"Вес" ПИР'!$B$7+BI1056*'"Вес" ПИР'!$B$8)/100</f>
        <v>0</v>
      </c>
    </row>
    <row r="1057" spans="1:64" ht="28">
      <c r="A1057" s="39"/>
      <c r="B1057" s="54">
        <v>2026</v>
      </c>
      <c r="C1057" s="39" t="s">
        <v>565</v>
      </c>
      <c r="D1057" s="39">
        <v>333245100</v>
      </c>
      <c r="E1057" s="39" t="s">
        <v>1779</v>
      </c>
      <c r="F1057" s="39" t="s">
        <v>1780</v>
      </c>
      <c r="G1057" s="39" t="s">
        <v>1787</v>
      </c>
      <c r="H1057" s="39" t="s">
        <v>1788</v>
      </c>
      <c r="I1057" s="39" t="s">
        <v>418</v>
      </c>
      <c r="J1057" s="39"/>
      <c r="K1057" s="39" t="s">
        <v>571</v>
      </c>
      <c r="L1057" s="39"/>
      <c r="M1057" s="39" t="s">
        <v>570</v>
      </c>
      <c r="N1057" s="39"/>
      <c r="O1057" s="39" t="s">
        <v>572</v>
      </c>
      <c r="P1057" s="39"/>
      <c r="Q1057" s="39" t="s">
        <v>571</v>
      </c>
      <c r="R1057" s="39"/>
      <c r="S1057" s="38">
        <f>(J1057*'"Вес" ПИР'!$B$13+L1057*'"Вес" ПИР'!$B$14+N1057*'"Вес" ПИР'!$B$15+P1057*'"Вес" ПИР'!$B$16+R1057*'"Вес" ПИР'!$B$17)/100</f>
        <v>0</v>
      </c>
      <c r="T1057" s="39" t="s">
        <v>573</v>
      </c>
      <c r="U1057" s="39"/>
      <c r="V1057" s="39" t="s">
        <v>1032</v>
      </c>
      <c r="W1057" s="39"/>
      <c r="X1057" s="72">
        <f>(U1057*'"Вес" ПИР'!$B$22+W1057*'"Вес" ПИР'!$B$23)/100</f>
        <v>0</v>
      </c>
      <c r="Y1057" s="39"/>
      <c r="Z1057" s="39"/>
      <c r="AA1057" s="39"/>
      <c r="AB1057" s="39"/>
      <c r="AC1057" s="39"/>
      <c r="AD1057" s="39"/>
      <c r="AE1057" s="39"/>
      <c r="AF1057" s="39"/>
      <c r="AG1057" s="38">
        <f>(Z1057*'"Вес" ПИР'!$B$28+AB1057*'"Вес" ПИР'!$B$29+AD1057*'"Вес" ПИР'!$B$30+AF1057*'"Вес" ПИР'!$B$31)/100</f>
        <v>0</v>
      </c>
      <c r="AH1057" s="39" t="s">
        <v>571</v>
      </c>
      <c r="AI1057" s="39"/>
      <c r="AJ1057" s="39" t="s">
        <v>575</v>
      </c>
      <c r="AK1057" s="39"/>
      <c r="AL1057" s="39"/>
      <c r="AM1057" s="39"/>
      <c r="AN1057" s="39"/>
      <c r="AO1057" s="39"/>
      <c r="AP1057" s="39" t="s">
        <v>575</v>
      </c>
      <c r="AQ1057" s="39"/>
      <c r="AR1057" s="39"/>
      <c r="AS1057" s="39"/>
      <c r="AT1057" s="39" t="s">
        <v>575</v>
      </c>
      <c r="AU1057" s="39"/>
      <c r="AV1057" s="39"/>
      <c r="AW1057" s="39"/>
      <c r="AX1057" s="39"/>
      <c r="AY1057" s="39"/>
      <c r="AZ1057" s="39"/>
      <c r="BA1057" s="39"/>
      <c r="BB1057" s="72">
        <f>(AI1057*'"Вес" ПИР'!$B$36+AK1057*'"Вес" ПИР'!$B$37+AM1057*'"Вес" ПИР'!$B$38+AO1057*'"Вес" ПИР'!$B$39+AQ1057*'"Вес" ПИР'!$B$40+AS1057*'"Вес" ПИР'!$B$41+AU1057*'"Вес" ПИР'!$B$42+AW1057*'"Вес" ПИР'!$B$43+AY1057*'"Вес" ПИР'!$B$44+BA1057*'"Вес" ПИР'!$B$45)/100</f>
        <v>0</v>
      </c>
      <c r="BC1057" s="39" t="s">
        <v>576</v>
      </c>
      <c r="BD1057" s="39"/>
      <c r="BE1057" s="39" t="s">
        <v>576</v>
      </c>
      <c r="BF1057" s="57"/>
      <c r="BG1057" s="72">
        <f>(BD1057*'"Вес" ПИР'!$B$50+BF1057*'"Вес" ПИР'!$B$51)/100</f>
        <v>0</v>
      </c>
      <c r="BH1057" s="39"/>
      <c r="BI1057" s="72">
        <v>0</v>
      </c>
      <c r="BJ1057" s="39"/>
      <c r="BK1057" s="54" t="s">
        <v>577</v>
      </c>
      <c r="BL1057" s="38">
        <f>(S1057*'"Вес" ПИР'!$B$3+X1057*'"Вес" ПИР'!$B$4+AG1057*'"Вес" ПИР'!$B$5+BB1057*'"Вес" ПИР'!$B$6+BG1057*'"Вес" ПИР'!$B$7+BI1057*'"Вес" ПИР'!$B$8)/100</f>
        <v>0</v>
      </c>
    </row>
    <row r="1058" spans="1:64" ht="28">
      <c r="A1058" s="39"/>
      <c r="B1058" s="54">
        <v>2026</v>
      </c>
      <c r="C1058" s="39" t="s">
        <v>565</v>
      </c>
      <c r="D1058" s="39">
        <v>333265200</v>
      </c>
      <c r="E1058" s="39" t="s">
        <v>1779</v>
      </c>
      <c r="F1058" s="39" t="s">
        <v>1780</v>
      </c>
      <c r="G1058" s="39" t="s">
        <v>1789</v>
      </c>
      <c r="H1058" s="39" t="s">
        <v>193</v>
      </c>
      <c r="I1058" s="39" t="s">
        <v>418</v>
      </c>
      <c r="J1058" s="39"/>
      <c r="K1058" s="39" t="s">
        <v>571</v>
      </c>
      <c r="L1058" s="39"/>
      <c r="M1058" s="39" t="s">
        <v>570</v>
      </c>
      <c r="N1058" s="39"/>
      <c r="O1058" s="39" t="s">
        <v>572</v>
      </c>
      <c r="P1058" s="39"/>
      <c r="Q1058" s="39" t="s">
        <v>571</v>
      </c>
      <c r="R1058" s="39"/>
      <c r="S1058" s="38">
        <f>(J1058*'"Вес" ПИР'!$B$13+L1058*'"Вес" ПИР'!$B$14+N1058*'"Вес" ПИР'!$B$15+P1058*'"Вес" ПИР'!$B$16+R1058*'"Вес" ПИР'!$B$17)/100</f>
        <v>0</v>
      </c>
      <c r="T1058" s="39" t="s">
        <v>573</v>
      </c>
      <c r="U1058" s="39"/>
      <c r="V1058" s="39" t="s">
        <v>1032</v>
      </c>
      <c r="W1058" s="39"/>
      <c r="X1058" s="72">
        <f>(U1058*'"Вес" ПИР'!$B$22+W1058*'"Вес" ПИР'!$B$23)/100</f>
        <v>0</v>
      </c>
      <c r="Y1058" s="39"/>
      <c r="Z1058" s="39"/>
      <c r="AA1058" s="39"/>
      <c r="AB1058" s="39"/>
      <c r="AC1058" s="39"/>
      <c r="AD1058" s="39"/>
      <c r="AE1058" s="39"/>
      <c r="AF1058" s="39"/>
      <c r="AG1058" s="38">
        <f>(Z1058*'"Вес" ПИР'!$B$28+AB1058*'"Вес" ПИР'!$B$29+AD1058*'"Вес" ПИР'!$B$30+AF1058*'"Вес" ПИР'!$B$31)/100</f>
        <v>0</v>
      </c>
      <c r="AH1058" s="39" t="s">
        <v>571</v>
      </c>
      <c r="AI1058" s="39"/>
      <c r="AJ1058" s="39" t="s">
        <v>575</v>
      </c>
      <c r="AK1058" s="39"/>
      <c r="AL1058" s="39"/>
      <c r="AM1058" s="39"/>
      <c r="AN1058" s="39"/>
      <c r="AO1058" s="39"/>
      <c r="AP1058" s="39" t="s">
        <v>575</v>
      </c>
      <c r="AQ1058" s="39"/>
      <c r="AR1058" s="39"/>
      <c r="AS1058" s="39"/>
      <c r="AT1058" s="39" t="s">
        <v>575</v>
      </c>
      <c r="AU1058" s="39"/>
      <c r="AV1058" s="39"/>
      <c r="AW1058" s="39"/>
      <c r="AX1058" s="39"/>
      <c r="AY1058" s="39"/>
      <c r="AZ1058" s="39"/>
      <c r="BA1058" s="39"/>
      <c r="BB1058" s="72">
        <f>(AI1058*'"Вес" ПИР'!$B$36+AK1058*'"Вес" ПИР'!$B$37+AM1058*'"Вес" ПИР'!$B$38+AO1058*'"Вес" ПИР'!$B$39+AQ1058*'"Вес" ПИР'!$B$40+AS1058*'"Вес" ПИР'!$B$41+AU1058*'"Вес" ПИР'!$B$42+AW1058*'"Вес" ПИР'!$B$43+AY1058*'"Вес" ПИР'!$B$44+BA1058*'"Вес" ПИР'!$B$45)/100</f>
        <v>0</v>
      </c>
      <c r="BC1058" s="39" t="s">
        <v>576</v>
      </c>
      <c r="BD1058" s="39"/>
      <c r="BE1058" s="39" t="s">
        <v>576</v>
      </c>
      <c r="BF1058" s="57"/>
      <c r="BG1058" s="72">
        <f>(BD1058*'"Вес" ПИР'!$B$50+BF1058*'"Вес" ПИР'!$B$51)/100</f>
        <v>0</v>
      </c>
      <c r="BH1058" s="39"/>
      <c r="BI1058" s="72">
        <v>0</v>
      </c>
      <c r="BJ1058" s="39"/>
      <c r="BK1058" s="54" t="s">
        <v>577</v>
      </c>
      <c r="BL1058" s="38">
        <f>(S1058*'"Вес" ПИР'!$B$3+X1058*'"Вес" ПИР'!$B$4+AG1058*'"Вес" ПИР'!$B$5+BB1058*'"Вес" ПИР'!$B$6+BG1058*'"Вес" ПИР'!$B$7+BI1058*'"Вес" ПИР'!$B$8)/100</f>
        <v>0</v>
      </c>
    </row>
    <row r="1059" spans="1:64" ht="28">
      <c r="A1059" s="39"/>
      <c r="B1059" s="54">
        <v>2026</v>
      </c>
      <c r="C1059" s="39" t="s">
        <v>565</v>
      </c>
      <c r="D1059" s="39">
        <v>333259300</v>
      </c>
      <c r="E1059" s="39" t="s">
        <v>1779</v>
      </c>
      <c r="F1059" s="39" t="s">
        <v>1780</v>
      </c>
      <c r="G1059" s="39" t="s">
        <v>1790</v>
      </c>
      <c r="H1059" s="39" t="s">
        <v>771</v>
      </c>
      <c r="I1059" s="39" t="s">
        <v>418</v>
      </c>
      <c r="J1059" s="39"/>
      <c r="K1059" s="39" t="s">
        <v>571</v>
      </c>
      <c r="L1059" s="39"/>
      <c r="M1059" s="39" t="s">
        <v>570</v>
      </c>
      <c r="N1059" s="39"/>
      <c r="O1059" s="39" t="s">
        <v>572</v>
      </c>
      <c r="P1059" s="39"/>
      <c r="Q1059" s="39" t="s">
        <v>571</v>
      </c>
      <c r="R1059" s="39"/>
      <c r="S1059" s="38">
        <f>(J1059*'"Вес" ПИР'!$B$13+L1059*'"Вес" ПИР'!$B$14+N1059*'"Вес" ПИР'!$B$15+P1059*'"Вес" ПИР'!$B$16+R1059*'"Вес" ПИР'!$B$17)/100</f>
        <v>0</v>
      </c>
      <c r="T1059" s="39" t="s">
        <v>573</v>
      </c>
      <c r="U1059" s="39"/>
      <c r="V1059" s="39" t="s">
        <v>1032</v>
      </c>
      <c r="W1059" s="39"/>
      <c r="X1059" s="72">
        <f>(U1059*'"Вес" ПИР'!$B$22+W1059*'"Вес" ПИР'!$B$23)/100</f>
        <v>0</v>
      </c>
      <c r="Y1059" s="39"/>
      <c r="Z1059" s="39"/>
      <c r="AA1059" s="39"/>
      <c r="AB1059" s="39"/>
      <c r="AC1059" s="39"/>
      <c r="AD1059" s="39"/>
      <c r="AE1059" s="39"/>
      <c r="AF1059" s="39"/>
      <c r="AG1059" s="38">
        <f>(Z1059*'"Вес" ПИР'!$B$28+AB1059*'"Вес" ПИР'!$B$29+AD1059*'"Вес" ПИР'!$B$30+AF1059*'"Вес" ПИР'!$B$31)/100</f>
        <v>0</v>
      </c>
      <c r="AH1059" s="39" t="s">
        <v>571</v>
      </c>
      <c r="AI1059" s="39"/>
      <c r="AJ1059" s="39" t="s">
        <v>575</v>
      </c>
      <c r="AK1059" s="39"/>
      <c r="AL1059" s="39"/>
      <c r="AM1059" s="39"/>
      <c r="AN1059" s="39"/>
      <c r="AO1059" s="39"/>
      <c r="AP1059" s="39" t="s">
        <v>575</v>
      </c>
      <c r="AQ1059" s="39"/>
      <c r="AR1059" s="39"/>
      <c r="AS1059" s="39"/>
      <c r="AT1059" s="39" t="s">
        <v>575</v>
      </c>
      <c r="AU1059" s="39"/>
      <c r="AV1059" s="39"/>
      <c r="AW1059" s="39"/>
      <c r="AX1059" s="39"/>
      <c r="AY1059" s="39"/>
      <c r="AZ1059" s="39"/>
      <c r="BA1059" s="39"/>
      <c r="BB1059" s="72">
        <f>(AI1059*'"Вес" ПИР'!$B$36+AK1059*'"Вес" ПИР'!$B$37+AM1059*'"Вес" ПИР'!$B$38+AO1059*'"Вес" ПИР'!$B$39+AQ1059*'"Вес" ПИР'!$B$40+AS1059*'"Вес" ПИР'!$B$41+AU1059*'"Вес" ПИР'!$B$42+AW1059*'"Вес" ПИР'!$B$43+AY1059*'"Вес" ПИР'!$B$44+BA1059*'"Вес" ПИР'!$B$45)/100</f>
        <v>0</v>
      </c>
      <c r="BC1059" s="39" t="s">
        <v>576</v>
      </c>
      <c r="BD1059" s="39"/>
      <c r="BE1059" s="39" t="s">
        <v>576</v>
      </c>
      <c r="BF1059" s="57"/>
      <c r="BG1059" s="72">
        <f>(BD1059*'"Вес" ПИР'!$B$50+BF1059*'"Вес" ПИР'!$B$51)/100</f>
        <v>0</v>
      </c>
      <c r="BH1059" s="39"/>
      <c r="BI1059" s="72">
        <v>0</v>
      </c>
      <c r="BJ1059" s="39"/>
      <c r="BK1059" s="54" t="s">
        <v>577</v>
      </c>
      <c r="BL1059" s="38">
        <f>(S1059*'"Вес" ПИР'!$B$3+X1059*'"Вес" ПИР'!$B$4+AG1059*'"Вес" ПИР'!$B$5+BB1059*'"Вес" ПИР'!$B$6+BG1059*'"Вес" ПИР'!$B$7+BI1059*'"Вес" ПИР'!$B$8)/100</f>
        <v>0</v>
      </c>
    </row>
    <row r="1060" spans="1:64" ht="28">
      <c r="A1060" s="39"/>
      <c r="B1060" s="54">
        <v>2026</v>
      </c>
      <c r="C1060" s="39" t="s">
        <v>565</v>
      </c>
      <c r="D1060" s="39">
        <v>333255100</v>
      </c>
      <c r="E1060" s="39" t="s">
        <v>1779</v>
      </c>
      <c r="F1060" s="39" t="s">
        <v>1780</v>
      </c>
      <c r="G1060" s="39" t="s">
        <v>623</v>
      </c>
      <c r="H1060" s="39" t="s">
        <v>1791</v>
      </c>
      <c r="I1060" s="39" t="s">
        <v>418</v>
      </c>
      <c r="J1060" s="39"/>
      <c r="K1060" s="39" t="s">
        <v>571</v>
      </c>
      <c r="L1060" s="39"/>
      <c r="M1060" s="39" t="s">
        <v>570</v>
      </c>
      <c r="N1060" s="39"/>
      <c r="O1060" s="39" t="s">
        <v>572</v>
      </c>
      <c r="P1060" s="39"/>
      <c r="Q1060" s="39" t="s">
        <v>571</v>
      </c>
      <c r="R1060" s="39"/>
      <c r="S1060" s="38">
        <f>(J1060*'"Вес" ПИР'!$B$13+L1060*'"Вес" ПИР'!$B$14+N1060*'"Вес" ПИР'!$B$15+P1060*'"Вес" ПИР'!$B$16+R1060*'"Вес" ПИР'!$B$17)/100</f>
        <v>0</v>
      </c>
      <c r="T1060" s="39" t="s">
        <v>573</v>
      </c>
      <c r="U1060" s="39"/>
      <c r="V1060" s="39" t="s">
        <v>1032</v>
      </c>
      <c r="W1060" s="39"/>
      <c r="X1060" s="72">
        <f>(U1060*'"Вес" ПИР'!$B$22+W1060*'"Вес" ПИР'!$B$23)/100</f>
        <v>0</v>
      </c>
      <c r="Y1060" s="39"/>
      <c r="Z1060" s="39"/>
      <c r="AA1060" s="39"/>
      <c r="AB1060" s="39"/>
      <c r="AC1060" s="39"/>
      <c r="AD1060" s="39"/>
      <c r="AE1060" s="39"/>
      <c r="AF1060" s="39"/>
      <c r="AG1060" s="38">
        <f>(Z1060*'"Вес" ПИР'!$B$28+AB1060*'"Вес" ПИР'!$B$29+AD1060*'"Вес" ПИР'!$B$30+AF1060*'"Вес" ПИР'!$B$31)/100</f>
        <v>0</v>
      </c>
      <c r="AH1060" s="39" t="s">
        <v>571</v>
      </c>
      <c r="AI1060" s="39"/>
      <c r="AJ1060" s="39" t="s">
        <v>575</v>
      </c>
      <c r="AK1060" s="39"/>
      <c r="AL1060" s="39"/>
      <c r="AM1060" s="39"/>
      <c r="AN1060" s="39"/>
      <c r="AO1060" s="39"/>
      <c r="AP1060" s="39" t="s">
        <v>575</v>
      </c>
      <c r="AQ1060" s="39"/>
      <c r="AR1060" s="39"/>
      <c r="AS1060" s="39"/>
      <c r="AT1060" s="39" t="s">
        <v>575</v>
      </c>
      <c r="AU1060" s="39"/>
      <c r="AV1060" s="39"/>
      <c r="AW1060" s="39"/>
      <c r="AX1060" s="39"/>
      <c r="AY1060" s="39"/>
      <c r="AZ1060" s="39"/>
      <c r="BA1060" s="39"/>
      <c r="BB1060" s="72">
        <f>(AI1060*'"Вес" ПИР'!$B$36+AK1060*'"Вес" ПИР'!$B$37+AM1060*'"Вес" ПИР'!$B$38+AO1060*'"Вес" ПИР'!$B$39+AQ1060*'"Вес" ПИР'!$B$40+AS1060*'"Вес" ПИР'!$B$41+AU1060*'"Вес" ПИР'!$B$42+AW1060*'"Вес" ПИР'!$B$43+AY1060*'"Вес" ПИР'!$B$44+BA1060*'"Вес" ПИР'!$B$45)/100</f>
        <v>0</v>
      </c>
      <c r="BC1060" s="39" t="s">
        <v>576</v>
      </c>
      <c r="BD1060" s="39"/>
      <c r="BE1060" s="39" t="s">
        <v>576</v>
      </c>
      <c r="BF1060" s="57"/>
      <c r="BG1060" s="72">
        <f>(BD1060*'"Вес" ПИР'!$B$50+BF1060*'"Вес" ПИР'!$B$51)/100</f>
        <v>0</v>
      </c>
      <c r="BH1060" s="39"/>
      <c r="BI1060" s="72">
        <v>0</v>
      </c>
      <c r="BJ1060" s="39"/>
      <c r="BK1060" s="54" t="s">
        <v>577</v>
      </c>
      <c r="BL1060" s="38">
        <f>(S1060*'"Вес" ПИР'!$B$3+X1060*'"Вес" ПИР'!$B$4+AG1060*'"Вес" ПИР'!$B$5+BB1060*'"Вес" ПИР'!$B$6+BG1060*'"Вес" ПИР'!$B$7+BI1060*'"Вес" ПИР'!$B$8)/100</f>
        <v>0</v>
      </c>
    </row>
    <row r="1061" spans="1:64" ht="28">
      <c r="A1061" s="39"/>
      <c r="B1061" s="54">
        <v>2026</v>
      </c>
      <c r="C1061" s="39" t="s">
        <v>565</v>
      </c>
      <c r="D1061" s="39">
        <v>333253200</v>
      </c>
      <c r="E1061" s="39" t="s">
        <v>1779</v>
      </c>
      <c r="F1061" s="39" t="s">
        <v>1780</v>
      </c>
      <c r="G1061" s="39" t="s">
        <v>1792</v>
      </c>
      <c r="H1061" s="39" t="s">
        <v>1793</v>
      </c>
      <c r="I1061" s="39" t="s">
        <v>418</v>
      </c>
      <c r="J1061" s="39"/>
      <c r="K1061" s="39" t="s">
        <v>571</v>
      </c>
      <c r="L1061" s="39"/>
      <c r="M1061" s="39" t="s">
        <v>570</v>
      </c>
      <c r="N1061" s="39"/>
      <c r="O1061" s="39" t="s">
        <v>572</v>
      </c>
      <c r="P1061" s="39"/>
      <c r="Q1061" s="39" t="s">
        <v>571</v>
      </c>
      <c r="R1061" s="39"/>
      <c r="S1061" s="38">
        <f>(J1061*'"Вес" ПИР'!$B$13+L1061*'"Вес" ПИР'!$B$14+N1061*'"Вес" ПИР'!$B$15+P1061*'"Вес" ПИР'!$B$16+R1061*'"Вес" ПИР'!$B$17)/100</f>
        <v>0</v>
      </c>
      <c r="T1061" s="39" t="s">
        <v>573</v>
      </c>
      <c r="U1061" s="39"/>
      <c r="V1061" s="39" t="s">
        <v>1032</v>
      </c>
      <c r="W1061" s="39"/>
      <c r="X1061" s="72">
        <f>(U1061*'"Вес" ПИР'!$B$22+W1061*'"Вес" ПИР'!$B$23)/100</f>
        <v>0</v>
      </c>
      <c r="Y1061" s="39"/>
      <c r="Z1061" s="39"/>
      <c r="AA1061" s="39"/>
      <c r="AB1061" s="39"/>
      <c r="AC1061" s="39"/>
      <c r="AD1061" s="39"/>
      <c r="AE1061" s="39"/>
      <c r="AF1061" s="39"/>
      <c r="AG1061" s="38">
        <f>(Z1061*'"Вес" ПИР'!$B$28+AB1061*'"Вес" ПИР'!$B$29+AD1061*'"Вес" ПИР'!$B$30+AF1061*'"Вес" ПИР'!$B$31)/100</f>
        <v>0</v>
      </c>
      <c r="AH1061" s="39" t="s">
        <v>571</v>
      </c>
      <c r="AI1061" s="39"/>
      <c r="AJ1061" s="39" t="s">
        <v>575</v>
      </c>
      <c r="AK1061" s="39"/>
      <c r="AL1061" s="39"/>
      <c r="AM1061" s="39"/>
      <c r="AN1061" s="39"/>
      <c r="AO1061" s="39"/>
      <c r="AP1061" s="39" t="s">
        <v>575</v>
      </c>
      <c r="AQ1061" s="39"/>
      <c r="AR1061" s="39"/>
      <c r="AS1061" s="39"/>
      <c r="AT1061" s="39" t="s">
        <v>575</v>
      </c>
      <c r="AU1061" s="39"/>
      <c r="AV1061" s="39"/>
      <c r="AW1061" s="39"/>
      <c r="AX1061" s="39"/>
      <c r="AY1061" s="39"/>
      <c r="AZ1061" s="39"/>
      <c r="BA1061" s="39"/>
      <c r="BB1061" s="72">
        <f>(AI1061*'"Вес" ПИР'!$B$36+AK1061*'"Вес" ПИР'!$B$37+AM1061*'"Вес" ПИР'!$B$38+AO1061*'"Вес" ПИР'!$B$39+AQ1061*'"Вес" ПИР'!$B$40+AS1061*'"Вес" ПИР'!$B$41+AU1061*'"Вес" ПИР'!$B$42+AW1061*'"Вес" ПИР'!$B$43+AY1061*'"Вес" ПИР'!$B$44+BA1061*'"Вес" ПИР'!$B$45)/100</f>
        <v>0</v>
      </c>
      <c r="BC1061" s="39" t="s">
        <v>576</v>
      </c>
      <c r="BD1061" s="39"/>
      <c r="BE1061" s="39" t="s">
        <v>576</v>
      </c>
      <c r="BF1061" s="57"/>
      <c r="BG1061" s="72">
        <f>(BD1061*'"Вес" ПИР'!$B$50+BF1061*'"Вес" ПИР'!$B$51)/100</f>
        <v>0</v>
      </c>
      <c r="BH1061" s="39"/>
      <c r="BI1061" s="72">
        <v>0</v>
      </c>
      <c r="BJ1061" s="39"/>
      <c r="BK1061" s="54" t="s">
        <v>577</v>
      </c>
      <c r="BL1061" s="38">
        <f>(S1061*'"Вес" ПИР'!$B$3+X1061*'"Вес" ПИР'!$B$4+AG1061*'"Вес" ПИР'!$B$5+BB1061*'"Вес" ПИР'!$B$6+BG1061*'"Вес" ПИР'!$B$7+BI1061*'"Вес" ПИР'!$B$8)/100</f>
        <v>0</v>
      </c>
    </row>
    <row r="1062" spans="1:64" ht="28">
      <c r="A1062" s="39"/>
      <c r="B1062" s="54">
        <v>2026</v>
      </c>
      <c r="C1062" s="39" t="s">
        <v>565</v>
      </c>
      <c r="D1062" s="39">
        <v>333233300</v>
      </c>
      <c r="E1062" s="39" t="s">
        <v>1779</v>
      </c>
      <c r="F1062" s="39" t="s">
        <v>1780</v>
      </c>
      <c r="G1062" s="39" t="s">
        <v>1069</v>
      </c>
      <c r="H1062" s="39" t="s">
        <v>1794</v>
      </c>
      <c r="I1062" s="39" t="s">
        <v>418</v>
      </c>
      <c r="J1062" s="39"/>
      <c r="K1062" s="39" t="s">
        <v>571</v>
      </c>
      <c r="L1062" s="39"/>
      <c r="M1062" s="39" t="s">
        <v>570</v>
      </c>
      <c r="N1062" s="39"/>
      <c r="O1062" s="39" t="s">
        <v>572</v>
      </c>
      <c r="P1062" s="39"/>
      <c r="Q1062" s="39" t="s">
        <v>571</v>
      </c>
      <c r="R1062" s="39"/>
      <c r="S1062" s="38">
        <f>(J1062*'"Вес" ПИР'!$B$13+L1062*'"Вес" ПИР'!$B$14+N1062*'"Вес" ПИР'!$B$15+P1062*'"Вес" ПИР'!$B$16+R1062*'"Вес" ПИР'!$B$17)/100</f>
        <v>0</v>
      </c>
      <c r="T1062" s="39" t="s">
        <v>573</v>
      </c>
      <c r="U1062" s="39"/>
      <c r="V1062" s="39" t="s">
        <v>1032</v>
      </c>
      <c r="W1062" s="39"/>
      <c r="X1062" s="72">
        <f>(U1062*'"Вес" ПИР'!$B$22+W1062*'"Вес" ПИР'!$B$23)/100</f>
        <v>0</v>
      </c>
      <c r="Y1062" s="39"/>
      <c r="Z1062" s="39"/>
      <c r="AA1062" s="39"/>
      <c r="AB1062" s="39"/>
      <c r="AC1062" s="39"/>
      <c r="AD1062" s="39"/>
      <c r="AE1062" s="39"/>
      <c r="AF1062" s="39"/>
      <c r="AG1062" s="38">
        <f>(Z1062*'"Вес" ПИР'!$B$28+AB1062*'"Вес" ПИР'!$B$29+AD1062*'"Вес" ПИР'!$B$30+AF1062*'"Вес" ПИР'!$B$31)/100</f>
        <v>0</v>
      </c>
      <c r="AH1062" s="39" t="s">
        <v>571</v>
      </c>
      <c r="AI1062" s="39"/>
      <c r="AJ1062" s="39" t="s">
        <v>575</v>
      </c>
      <c r="AK1062" s="39"/>
      <c r="AL1062" s="39"/>
      <c r="AM1062" s="39"/>
      <c r="AN1062" s="39"/>
      <c r="AO1062" s="39"/>
      <c r="AP1062" s="39" t="s">
        <v>575</v>
      </c>
      <c r="AQ1062" s="39"/>
      <c r="AR1062" s="39"/>
      <c r="AS1062" s="39"/>
      <c r="AT1062" s="39" t="s">
        <v>575</v>
      </c>
      <c r="AU1062" s="39"/>
      <c r="AV1062" s="39"/>
      <c r="AW1062" s="39"/>
      <c r="AX1062" s="39"/>
      <c r="AY1062" s="39"/>
      <c r="AZ1062" s="39"/>
      <c r="BA1062" s="39"/>
      <c r="BB1062" s="72">
        <f>(AI1062*'"Вес" ПИР'!$B$36+AK1062*'"Вес" ПИР'!$B$37+AM1062*'"Вес" ПИР'!$B$38+AO1062*'"Вес" ПИР'!$B$39+AQ1062*'"Вес" ПИР'!$B$40+AS1062*'"Вес" ПИР'!$B$41+AU1062*'"Вес" ПИР'!$B$42+AW1062*'"Вес" ПИР'!$B$43+AY1062*'"Вес" ПИР'!$B$44+BA1062*'"Вес" ПИР'!$B$45)/100</f>
        <v>0</v>
      </c>
      <c r="BC1062" s="39" t="s">
        <v>576</v>
      </c>
      <c r="BD1062" s="39"/>
      <c r="BE1062" s="39" t="s">
        <v>576</v>
      </c>
      <c r="BF1062" s="57"/>
      <c r="BG1062" s="72">
        <f>(BD1062*'"Вес" ПИР'!$B$50+BF1062*'"Вес" ПИР'!$B$51)/100</f>
        <v>0</v>
      </c>
      <c r="BH1062" s="39"/>
      <c r="BI1062" s="72">
        <v>0</v>
      </c>
      <c r="BJ1062" s="39"/>
      <c r="BK1062" s="54" t="s">
        <v>577</v>
      </c>
      <c r="BL1062" s="38">
        <f>(S1062*'"Вес" ПИР'!$B$3+X1062*'"Вес" ПИР'!$B$4+AG1062*'"Вес" ПИР'!$B$5+BB1062*'"Вес" ПИР'!$B$6+BG1062*'"Вес" ПИР'!$B$7+BI1062*'"Вес" ПИР'!$B$8)/100</f>
        <v>0</v>
      </c>
    </row>
    <row r="1063" spans="1:64" ht="28">
      <c r="A1063" s="39"/>
      <c r="B1063" s="54">
        <v>2026</v>
      </c>
      <c r="C1063" s="39" t="s">
        <v>565</v>
      </c>
      <c r="D1063" s="39">
        <v>333247200</v>
      </c>
      <c r="E1063" s="39" t="s">
        <v>1779</v>
      </c>
      <c r="F1063" s="39" t="s">
        <v>1780</v>
      </c>
      <c r="G1063" s="39" t="s">
        <v>1795</v>
      </c>
      <c r="H1063" s="39" t="s">
        <v>1796</v>
      </c>
      <c r="I1063" s="39" t="s">
        <v>418</v>
      </c>
      <c r="J1063" s="39"/>
      <c r="K1063" s="39" t="s">
        <v>571</v>
      </c>
      <c r="L1063" s="39"/>
      <c r="M1063" s="39" t="s">
        <v>570</v>
      </c>
      <c r="N1063" s="39"/>
      <c r="O1063" s="39" t="s">
        <v>572</v>
      </c>
      <c r="P1063" s="39"/>
      <c r="Q1063" s="39" t="s">
        <v>571</v>
      </c>
      <c r="R1063" s="39"/>
      <c r="S1063" s="38">
        <f>(J1063*'"Вес" ПИР'!$B$13+L1063*'"Вес" ПИР'!$B$14+N1063*'"Вес" ПИР'!$B$15+P1063*'"Вес" ПИР'!$B$16+R1063*'"Вес" ПИР'!$B$17)/100</f>
        <v>0</v>
      </c>
      <c r="T1063" s="39" t="s">
        <v>573</v>
      </c>
      <c r="U1063" s="39"/>
      <c r="V1063" s="39" t="s">
        <v>1032</v>
      </c>
      <c r="W1063" s="39"/>
      <c r="X1063" s="72">
        <f>(U1063*'"Вес" ПИР'!$B$22+W1063*'"Вес" ПИР'!$B$23)/100</f>
        <v>0</v>
      </c>
      <c r="Y1063" s="39"/>
      <c r="Z1063" s="39"/>
      <c r="AA1063" s="39"/>
      <c r="AB1063" s="39"/>
      <c r="AC1063" s="39"/>
      <c r="AD1063" s="39"/>
      <c r="AE1063" s="39"/>
      <c r="AF1063" s="39"/>
      <c r="AG1063" s="38">
        <f>(Z1063*'"Вес" ПИР'!$B$28+AB1063*'"Вес" ПИР'!$B$29+AD1063*'"Вес" ПИР'!$B$30+AF1063*'"Вес" ПИР'!$B$31)/100</f>
        <v>0</v>
      </c>
      <c r="AH1063" s="39" t="s">
        <v>571</v>
      </c>
      <c r="AI1063" s="39"/>
      <c r="AJ1063" s="39" t="s">
        <v>575</v>
      </c>
      <c r="AK1063" s="39"/>
      <c r="AL1063" s="39"/>
      <c r="AM1063" s="39"/>
      <c r="AN1063" s="39"/>
      <c r="AO1063" s="39"/>
      <c r="AP1063" s="39" t="s">
        <v>575</v>
      </c>
      <c r="AQ1063" s="39"/>
      <c r="AR1063" s="39"/>
      <c r="AS1063" s="39"/>
      <c r="AT1063" s="39" t="s">
        <v>575</v>
      </c>
      <c r="AU1063" s="39"/>
      <c r="AV1063" s="39"/>
      <c r="AW1063" s="39"/>
      <c r="AX1063" s="39"/>
      <c r="AY1063" s="39"/>
      <c r="AZ1063" s="39"/>
      <c r="BA1063" s="39"/>
      <c r="BB1063" s="72">
        <f>(AI1063*'"Вес" ПИР'!$B$36+AK1063*'"Вес" ПИР'!$B$37+AM1063*'"Вес" ПИР'!$B$38+AO1063*'"Вес" ПИР'!$B$39+AQ1063*'"Вес" ПИР'!$B$40+AS1063*'"Вес" ПИР'!$B$41+AU1063*'"Вес" ПИР'!$B$42+AW1063*'"Вес" ПИР'!$B$43+AY1063*'"Вес" ПИР'!$B$44+BA1063*'"Вес" ПИР'!$B$45)/100</f>
        <v>0</v>
      </c>
      <c r="BC1063" s="39" t="s">
        <v>576</v>
      </c>
      <c r="BD1063" s="39"/>
      <c r="BE1063" s="39" t="s">
        <v>576</v>
      </c>
      <c r="BF1063" s="57"/>
      <c r="BG1063" s="72">
        <f>(BD1063*'"Вес" ПИР'!$B$50+BF1063*'"Вес" ПИР'!$B$51)/100</f>
        <v>0</v>
      </c>
      <c r="BH1063" s="39"/>
      <c r="BI1063" s="72">
        <v>0</v>
      </c>
      <c r="BJ1063" s="39"/>
      <c r="BK1063" s="54" t="s">
        <v>577</v>
      </c>
      <c r="BL1063" s="38">
        <f>(S1063*'"Вес" ПИР'!$B$3+X1063*'"Вес" ПИР'!$B$4+AG1063*'"Вес" ПИР'!$B$5+BB1063*'"Вес" ПИР'!$B$6+BG1063*'"Вес" ПИР'!$B$7+BI1063*'"Вес" ПИР'!$B$8)/100</f>
        <v>0</v>
      </c>
    </row>
    <row r="1064" spans="1:64" ht="28">
      <c r="A1064" s="39"/>
      <c r="B1064" s="54">
        <v>2026</v>
      </c>
      <c r="C1064" s="39" t="s">
        <v>565</v>
      </c>
      <c r="D1064" s="39">
        <v>333267200</v>
      </c>
      <c r="E1064" s="39" t="s">
        <v>1779</v>
      </c>
      <c r="F1064" s="39" t="s">
        <v>1780</v>
      </c>
      <c r="G1064" s="39" t="s">
        <v>1797</v>
      </c>
      <c r="H1064" s="39" t="s">
        <v>495</v>
      </c>
      <c r="I1064" s="39" t="s">
        <v>418</v>
      </c>
      <c r="J1064" s="39"/>
      <c r="K1064" s="39" t="s">
        <v>571</v>
      </c>
      <c r="L1064" s="39"/>
      <c r="M1064" s="39" t="s">
        <v>570</v>
      </c>
      <c r="N1064" s="39"/>
      <c r="O1064" s="39" t="s">
        <v>572</v>
      </c>
      <c r="P1064" s="39"/>
      <c r="Q1064" s="39" t="s">
        <v>571</v>
      </c>
      <c r="R1064" s="39"/>
      <c r="S1064" s="38">
        <f>(J1064*'"Вес" ПИР'!$B$13+L1064*'"Вес" ПИР'!$B$14+N1064*'"Вес" ПИР'!$B$15+P1064*'"Вес" ПИР'!$B$16+R1064*'"Вес" ПИР'!$B$17)/100</f>
        <v>0</v>
      </c>
      <c r="T1064" s="39" t="s">
        <v>573</v>
      </c>
      <c r="U1064" s="39"/>
      <c r="V1064" s="39" t="s">
        <v>1032</v>
      </c>
      <c r="W1064" s="39"/>
      <c r="X1064" s="72">
        <f>(U1064*'"Вес" ПИР'!$B$22+W1064*'"Вес" ПИР'!$B$23)/100</f>
        <v>0</v>
      </c>
      <c r="Y1064" s="39"/>
      <c r="Z1064" s="39"/>
      <c r="AA1064" s="39"/>
      <c r="AB1064" s="39"/>
      <c r="AC1064" s="39"/>
      <c r="AD1064" s="39"/>
      <c r="AE1064" s="39"/>
      <c r="AF1064" s="39"/>
      <c r="AG1064" s="38">
        <f>(Z1064*'"Вес" ПИР'!$B$28+AB1064*'"Вес" ПИР'!$B$29+AD1064*'"Вес" ПИР'!$B$30+AF1064*'"Вес" ПИР'!$B$31)/100</f>
        <v>0</v>
      </c>
      <c r="AH1064" s="39" t="s">
        <v>571</v>
      </c>
      <c r="AI1064" s="39"/>
      <c r="AJ1064" s="39" t="s">
        <v>575</v>
      </c>
      <c r="AK1064" s="39"/>
      <c r="AL1064" s="39"/>
      <c r="AM1064" s="39"/>
      <c r="AN1064" s="39"/>
      <c r="AO1064" s="39"/>
      <c r="AP1064" s="39" t="s">
        <v>575</v>
      </c>
      <c r="AQ1064" s="39"/>
      <c r="AR1064" s="39"/>
      <c r="AS1064" s="39"/>
      <c r="AT1064" s="39" t="s">
        <v>575</v>
      </c>
      <c r="AU1064" s="39"/>
      <c r="AV1064" s="39"/>
      <c r="AW1064" s="39"/>
      <c r="AX1064" s="39"/>
      <c r="AY1064" s="39"/>
      <c r="AZ1064" s="39"/>
      <c r="BA1064" s="39"/>
      <c r="BB1064" s="72">
        <f>(AI1064*'"Вес" ПИР'!$B$36+AK1064*'"Вес" ПИР'!$B$37+AM1064*'"Вес" ПИР'!$B$38+AO1064*'"Вес" ПИР'!$B$39+AQ1064*'"Вес" ПИР'!$B$40+AS1064*'"Вес" ПИР'!$B$41+AU1064*'"Вес" ПИР'!$B$42+AW1064*'"Вес" ПИР'!$B$43+AY1064*'"Вес" ПИР'!$B$44+BA1064*'"Вес" ПИР'!$B$45)/100</f>
        <v>0</v>
      </c>
      <c r="BC1064" s="39" t="s">
        <v>576</v>
      </c>
      <c r="BD1064" s="39"/>
      <c r="BE1064" s="39" t="s">
        <v>576</v>
      </c>
      <c r="BF1064" s="57"/>
      <c r="BG1064" s="72">
        <f>(BD1064*'"Вес" ПИР'!$B$50+BF1064*'"Вес" ПИР'!$B$51)/100</f>
        <v>0</v>
      </c>
      <c r="BH1064" s="39"/>
      <c r="BI1064" s="72">
        <v>0</v>
      </c>
      <c r="BJ1064" s="39"/>
      <c r="BK1064" s="54" t="s">
        <v>577</v>
      </c>
      <c r="BL1064" s="38">
        <f>(S1064*'"Вес" ПИР'!$B$3+X1064*'"Вес" ПИР'!$B$4+AG1064*'"Вес" ПИР'!$B$5+BB1064*'"Вес" ПИР'!$B$6+BG1064*'"Вес" ПИР'!$B$7+BI1064*'"Вес" ПИР'!$B$8)/100</f>
        <v>0</v>
      </c>
    </row>
    <row r="1065" spans="1:64" ht="28">
      <c r="A1065" s="39"/>
      <c r="B1065" s="54">
        <v>2026</v>
      </c>
      <c r="C1065" s="39" t="s">
        <v>565</v>
      </c>
      <c r="D1065" s="39">
        <v>333253100</v>
      </c>
      <c r="E1065" s="39" t="s">
        <v>1779</v>
      </c>
      <c r="F1065" s="39" t="s">
        <v>1780</v>
      </c>
      <c r="G1065" s="39" t="s">
        <v>1792</v>
      </c>
      <c r="H1065" s="39" t="s">
        <v>1798</v>
      </c>
      <c r="I1065" s="39" t="s">
        <v>418</v>
      </c>
      <c r="J1065" s="39"/>
      <c r="K1065" s="39" t="s">
        <v>571</v>
      </c>
      <c r="L1065" s="39"/>
      <c r="M1065" s="39" t="s">
        <v>570</v>
      </c>
      <c r="N1065" s="39"/>
      <c r="O1065" s="39" t="s">
        <v>572</v>
      </c>
      <c r="P1065" s="39"/>
      <c r="Q1065" s="39" t="s">
        <v>571</v>
      </c>
      <c r="R1065" s="39"/>
      <c r="S1065" s="38">
        <f>(J1065*'"Вес" ПИР'!$B$13+L1065*'"Вес" ПИР'!$B$14+N1065*'"Вес" ПИР'!$B$15+P1065*'"Вес" ПИР'!$B$16+R1065*'"Вес" ПИР'!$B$17)/100</f>
        <v>0</v>
      </c>
      <c r="T1065" s="39" t="s">
        <v>573</v>
      </c>
      <c r="U1065" s="39"/>
      <c r="V1065" s="39" t="s">
        <v>1032</v>
      </c>
      <c r="W1065" s="39"/>
      <c r="X1065" s="72">
        <f>(U1065*'"Вес" ПИР'!$B$22+W1065*'"Вес" ПИР'!$B$23)/100</f>
        <v>0</v>
      </c>
      <c r="Y1065" s="39"/>
      <c r="Z1065" s="39"/>
      <c r="AA1065" s="39"/>
      <c r="AB1065" s="39"/>
      <c r="AC1065" s="39"/>
      <c r="AD1065" s="39"/>
      <c r="AE1065" s="39"/>
      <c r="AF1065" s="39"/>
      <c r="AG1065" s="38">
        <f>(Z1065*'"Вес" ПИР'!$B$28+AB1065*'"Вес" ПИР'!$B$29+AD1065*'"Вес" ПИР'!$B$30+AF1065*'"Вес" ПИР'!$B$31)/100</f>
        <v>0</v>
      </c>
      <c r="AH1065" s="39" t="s">
        <v>571</v>
      </c>
      <c r="AI1065" s="39"/>
      <c r="AJ1065" s="39" t="s">
        <v>575</v>
      </c>
      <c r="AK1065" s="39"/>
      <c r="AL1065" s="39"/>
      <c r="AM1065" s="39"/>
      <c r="AN1065" s="39"/>
      <c r="AO1065" s="39"/>
      <c r="AP1065" s="39" t="s">
        <v>575</v>
      </c>
      <c r="AQ1065" s="39"/>
      <c r="AR1065" s="39"/>
      <c r="AS1065" s="39"/>
      <c r="AT1065" s="39" t="s">
        <v>575</v>
      </c>
      <c r="AU1065" s="39"/>
      <c r="AV1065" s="39"/>
      <c r="AW1065" s="39"/>
      <c r="AX1065" s="39"/>
      <c r="AY1065" s="39"/>
      <c r="AZ1065" s="39"/>
      <c r="BA1065" s="39"/>
      <c r="BB1065" s="72">
        <f>(AI1065*'"Вес" ПИР'!$B$36+AK1065*'"Вес" ПИР'!$B$37+AM1065*'"Вес" ПИР'!$B$38+AO1065*'"Вес" ПИР'!$B$39+AQ1065*'"Вес" ПИР'!$B$40+AS1065*'"Вес" ПИР'!$B$41+AU1065*'"Вес" ПИР'!$B$42+AW1065*'"Вес" ПИР'!$B$43+AY1065*'"Вес" ПИР'!$B$44+BA1065*'"Вес" ПИР'!$B$45)/100</f>
        <v>0</v>
      </c>
      <c r="BC1065" s="39" t="s">
        <v>576</v>
      </c>
      <c r="BD1065" s="39"/>
      <c r="BE1065" s="39" t="s">
        <v>576</v>
      </c>
      <c r="BF1065" s="57"/>
      <c r="BG1065" s="72">
        <f>(BD1065*'"Вес" ПИР'!$B$50+BF1065*'"Вес" ПИР'!$B$51)/100</f>
        <v>0</v>
      </c>
      <c r="BH1065" s="39"/>
      <c r="BI1065" s="72">
        <v>0</v>
      </c>
      <c r="BJ1065" s="39"/>
      <c r="BK1065" s="54" t="s">
        <v>577</v>
      </c>
      <c r="BL1065" s="38">
        <f>(S1065*'"Вес" ПИР'!$B$3+X1065*'"Вес" ПИР'!$B$4+AG1065*'"Вес" ПИР'!$B$5+BB1065*'"Вес" ПИР'!$B$6+BG1065*'"Вес" ПИР'!$B$7+BI1065*'"Вес" ПИР'!$B$8)/100</f>
        <v>0</v>
      </c>
    </row>
    <row r="1066" spans="1:64" ht="28">
      <c r="A1066" s="39"/>
      <c r="B1066" s="54">
        <v>2026</v>
      </c>
      <c r="C1066" s="39" t="s">
        <v>565</v>
      </c>
      <c r="D1066" s="39">
        <v>333235300</v>
      </c>
      <c r="E1066" s="39" t="s">
        <v>1779</v>
      </c>
      <c r="F1066" s="39" t="s">
        <v>1780</v>
      </c>
      <c r="G1066" s="39" t="s">
        <v>1799</v>
      </c>
      <c r="H1066" s="39" t="s">
        <v>463</v>
      </c>
      <c r="I1066" s="39" t="s">
        <v>418</v>
      </c>
      <c r="J1066" s="39"/>
      <c r="K1066" s="39" t="s">
        <v>571</v>
      </c>
      <c r="L1066" s="39"/>
      <c r="M1066" s="39" t="s">
        <v>570</v>
      </c>
      <c r="N1066" s="39"/>
      <c r="O1066" s="39" t="s">
        <v>572</v>
      </c>
      <c r="P1066" s="39"/>
      <c r="Q1066" s="39" t="s">
        <v>571</v>
      </c>
      <c r="R1066" s="39"/>
      <c r="S1066" s="38">
        <f>(J1066*'"Вес" ПИР'!$B$13+L1066*'"Вес" ПИР'!$B$14+N1066*'"Вес" ПИР'!$B$15+P1066*'"Вес" ПИР'!$B$16+R1066*'"Вес" ПИР'!$B$17)/100</f>
        <v>0</v>
      </c>
      <c r="T1066" s="39" t="s">
        <v>573</v>
      </c>
      <c r="U1066" s="39"/>
      <c r="V1066" s="39" t="s">
        <v>1032</v>
      </c>
      <c r="W1066" s="39"/>
      <c r="X1066" s="72">
        <f>(U1066*'"Вес" ПИР'!$B$22+W1066*'"Вес" ПИР'!$B$23)/100</f>
        <v>0</v>
      </c>
      <c r="Y1066" s="39"/>
      <c r="Z1066" s="39"/>
      <c r="AA1066" s="39"/>
      <c r="AB1066" s="39"/>
      <c r="AC1066" s="39"/>
      <c r="AD1066" s="39"/>
      <c r="AE1066" s="39"/>
      <c r="AF1066" s="39"/>
      <c r="AG1066" s="38">
        <f>(Z1066*'"Вес" ПИР'!$B$28+AB1066*'"Вес" ПИР'!$B$29+AD1066*'"Вес" ПИР'!$B$30+AF1066*'"Вес" ПИР'!$B$31)/100</f>
        <v>0</v>
      </c>
      <c r="AH1066" s="39" t="s">
        <v>571</v>
      </c>
      <c r="AI1066" s="39"/>
      <c r="AJ1066" s="39" t="s">
        <v>575</v>
      </c>
      <c r="AK1066" s="39"/>
      <c r="AL1066" s="39"/>
      <c r="AM1066" s="39"/>
      <c r="AN1066" s="39"/>
      <c r="AO1066" s="39"/>
      <c r="AP1066" s="39" t="s">
        <v>575</v>
      </c>
      <c r="AQ1066" s="39"/>
      <c r="AR1066" s="39"/>
      <c r="AS1066" s="39"/>
      <c r="AT1066" s="39" t="s">
        <v>575</v>
      </c>
      <c r="AU1066" s="39"/>
      <c r="AV1066" s="39"/>
      <c r="AW1066" s="39"/>
      <c r="AX1066" s="39"/>
      <c r="AY1066" s="39"/>
      <c r="AZ1066" s="39"/>
      <c r="BA1066" s="39"/>
      <c r="BB1066" s="72">
        <f>(AI1066*'"Вес" ПИР'!$B$36+AK1066*'"Вес" ПИР'!$B$37+AM1066*'"Вес" ПИР'!$B$38+AO1066*'"Вес" ПИР'!$B$39+AQ1066*'"Вес" ПИР'!$B$40+AS1066*'"Вес" ПИР'!$B$41+AU1066*'"Вес" ПИР'!$B$42+AW1066*'"Вес" ПИР'!$B$43+AY1066*'"Вес" ПИР'!$B$44+BA1066*'"Вес" ПИР'!$B$45)/100</f>
        <v>0</v>
      </c>
      <c r="BC1066" s="39" t="s">
        <v>576</v>
      </c>
      <c r="BD1066" s="39"/>
      <c r="BE1066" s="39" t="s">
        <v>576</v>
      </c>
      <c r="BF1066" s="57"/>
      <c r="BG1066" s="72">
        <f>(BD1066*'"Вес" ПИР'!$B$50+BF1066*'"Вес" ПИР'!$B$51)/100</f>
        <v>0</v>
      </c>
      <c r="BH1066" s="39"/>
      <c r="BI1066" s="72">
        <v>0</v>
      </c>
      <c r="BJ1066" s="39"/>
      <c r="BK1066" s="54" t="s">
        <v>577</v>
      </c>
      <c r="BL1066" s="38">
        <f>(S1066*'"Вес" ПИР'!$B$3+X1066*'"Вес" ПИР'!$B$4+AG1066*'"Вес" ПИР'!$B$5+BB1066*'"Вес" ПИР'!$B$6+BG1066*'"Вес" ПИР'!$B$7+BI1066*'"Вес" ПИР'!$B$8)/100</f>
        <v>0</v>
      </c>
    </row>
    <row r="1067" spans="1:64" ht="28">
      <c r="A1067" s="39"/>
      <c r="B1067" s="54">
        <v>2026</v>
      </c>
      <c r="C1067" s="39" t="s">
        <v>565</v>
      </c>
      <c r="D1067" s="39">
        <v>333239200</v>
      </c>
      <c r="E1067" s="39" t="s">
        <v>1779</v>
      </c>
      <c r="F1067" s="39" t="s">
        <v>1780</v>
      </c>
      <c r="G1067" s="39" t="s">
        <v>1800</v>
      </c>
      <c r="H1067" s="39" t="s">
        <v>1614</v>
      </c>
      <c r="I1067" s="39" t="s">
        <v>418</v>
      </c>
      <c r="J1067" s="39"/>
      <c r="K1067" s="39" t="s">
        <v>571</v>
      </c>
      <c r="L1067" s="39"/>
      <c r="M1067" s="39" t="s">
        <v>570</v>
      </c>
      <c r="N1067" s="39"/>
      <c r="O1067" s="39" t="s">
        <v>572</v>
      </c>
      <c r="P1067" s="39"/>
      <c r="Q1067" s="39" t="s">
        <v>571</v>
      </c>
      <c r="R1067" s="39"/>
      <c r="S1067" s="38">
        <f>(J1067*'"Вес" ПИР'!$B$13+L1067*'"Вес" ПИР'!$B$14+N1067*'"Вес" ПИР'!$B$15+P1067*'"Вес" ПИР'!$B$16+R1067*'"Вес" ПИР'!$B$17)/100</f>
        <v>0</v>
      </c>
      <c r="T1067" s="39" t="s">
        <v>573</v>
      </c>
      <c r="U1067" s="39"/>
      <c r="V1067" s="39" t="s">
        <v>1032</v>
      </c>
      <c r="W1067" s="39"/>
      <c r="X1067" s="72">
        <f>(U1067*'"Вес" ПИР'!$B$22+W1067*'"Вес" ПИР'!$B$23)/100</f>
        <v>0</v>
      </c>
      <c r="Y1067" s="39"/>
      <c r="Z1067" s="39"/>
      <c r="AA1067" s="39"/>
      <c r="AB1067" s="39"/>
      <c r="AC1067" s="39"/>
      <c r="AD1067" s="39"/>
      <c r="AE1067" s="39"/>
      <c r="AF1067" s="39"/>
      <c r="AG1067" s="38">
        <f>(Z1067*'"Вес" ПИР'!$B$28+AB1067*'"Вес" ПИР'!$B$29+AD1067*'"Вес" ПИР'!$B$30+AF1067*'"Вес" ПИР'!$B$31)/100</f>
        <v>0</v>
      </c>
      <c r="AH1067" s="39" t="s">
        <v>571</v>
      </c>
      <c r="AI1067" s="39"/>
      <c r="AJ1067" s="39" t="s">
        <v>575</v>
      </c>
      <c r="AK1067" s="39"/>
      <c r="AL1067" s="39"/>
      <c r="AM1067" s="39"/>
      <c r="AN1067" s="39"/>
      <c r="AO1067" s="39"/>
      <c r="AP1067" s="39" t="s">
        <v>575</v>
      </c>
      <c r="AQ1067" s="39"/>
      <c r="AR1067" s="39"/>
      <c r="AS1067" s="39"/>
      <c r="AT1067" s="39" t="s">
        <v>575</v>
      </c>
      <c r="AU1067" s="39"/>
      <c r="AV1067" s="39"/>
      <c r="AW1067" s="39"/>
      <c r="AX1067" s="39"/>
      <c r="AY1067" s="39"/>
      <c r="AZ1067" s="39"/>
      <c r="BA1067" s="39"/>
      <c r="BB1067" s="72">
        <f>(AI1067*'"Вес" ПИР'!$B$36+AK1067*'"Вес" ПИР'!$B$37+AM1067*'"Вес" ПИР'!$B$38+AO1067*'"Вес" ПИР'!$B$39+AQ1067*'"Вес" ПИР'!$B$40+AS1067*'"Вес" ПИР'!$B$41+AU1067*'"Вес" ПИР'!$B$42+AW1067*'"Вес" ПИР'!$B$43+AY1067*'"Вес" ПИР'!$B$44+BA1067*'"Вес" ПИР'!$B$45)/100</f>
        <v>0</v>
      </c>
      <c r="BC1067" s="39" t="s">
        <v>576</v>
      </c>
      <c r="BD1067" s="39"/>
      <c r="BE1067" s="39" t="s">
        <v>576</v>
      </c>
      <c r="BF1067" s="57"/>
      <c r="BG1067" s="72">
        <f>(BD1067*'"Вес" ПИР'!$B$50+BF1067*'"Вес" ПИР'!$B$51)/100</f>
        <v>0</v>
      </c>
      <c r="BH1067" s="39"/>
      <c r="BI1067" s="72">
        <v>0</v>
      </c>
      <c r="BJ1067" s="39"/>
      <c r="BK1067" s="54" t="s">
        <v>577</v>
      </c>
      <c r="BL1067" s="38">
        <f>(S1067*'"Вес" ПИР'!$B$3+X1067*'"Вес" ПИР'!$B$4+AG1067*'"Вес" ПИР'!$B$5+BB1067*'"Вес" ПИР'!$B$6+BG1067*'"Вес" ПИР'!$B$7+BI1067*'"Вес" ПИР'!$B$8)/100</f>
        <v>0</v>
      </c>
    </row>
    <row r="1068" spans="1:64" ht="28">
      <c r="A1068" s="39"/>
      <c r="B1068" s="54">
        <v>2026</v>
      </c>
      <c r="C1068" s="39" t="s">
        <v>565</v>
      </c>
      <c r="D1068" s="39">
        <v>333275100</v>
      </c>
      <c r="E1068" s="39" t="s">
        <v>1779</v>
      </c>
      <c r="F1068" s="39" t="s">
        <v>1780</v>
      </c>
      <c r="G1068" s="39" t="s">
        <v>1801</v>
      </c>
      <c r="H1068" s="39" t="s">
        <v>1802</v>
      </c>
      <c r="I1068" s="39" t="s">
        <v>418</v>
      </c>
      <c r="J1068" s="39"/>
      <c r="K1068" s="39" t="s">
        <v>571</v>
      </c>
      <c r="L1068" s="39"/>
      <c r="M1068" s="39" t="s">
        <v>570</v>
      </c>
      <c r="N1068" s="39"/>
      <c r="O1068" s="39" t="s">
        <v>572</v>
      </c>
      <c r="P1068" s="39"/>
      <c r="Q1068" s="39" t="s">
        <v>571</v>
      </c>
      <c r="R1068" s="39"/>
      <c r="S1068" s="38">
        <f>(J1068*'"Вес" ПИР'!$B$13+L1068*'"Вес" ПИР'!$B$14+N1068*'"Вес" ПИР'!$B$15+P1068*'"Вес" ПИР'!$B$16+R1068*'"Вес" ПИР'!$B$17)/100</f>
        <v>0</v>
      </c>
      <c r="T1068" s="39" t="s">
        <v>573</v>
      </c>
      <c r="U1068" s="39"/>
      <c r="V1068" s="39" t="s">
        <v>1032</v>
      </c>
      <c r="W1068" s="39"/>
      <c r="X1068" s="72">
        <f>(U1068*'"Вес" ПИР'!$B$22+W1068*'"Вес" ПИР'!$B$23)/100</f>
        <v>0</v>
      </c>
      <c r="Y1068" s="39"/>
      <c r="Z1068" s="39"/>
      <c r="AA1068" s="39"/>
      <c r="AB1068" s="39"/>
      <c r="AC1068" s="39"/>
      <c r="AD1068" s="39"/>
      <c r="AE1068" s="39"/>
      <c r="AF1068" s="39"/>
      <c r="AG1068" s="38">
        <f>(Z1068*'"Вес" ПИР'!$B$28+AB1068*'"Вес" ПИР'!$B$29+AD1068*'"Вес" ПИР'!$B$30+AF1068*'"Вес" ПИР'!$B$31)/100</f>
        <v>0</v>
      </c>
      <c r="AH1068" s="39" t="s">
        <v>571</v>
      </c>
      <c r="AI1068" s="39"/>
      <c r="AJ1068" s="39" t="s">
        <v>575</v>
      </c>
      <c r="AK1068" s="39"/>
      <c r="AL1068" s="39"/>
      <c r="AM1068" s="39"/>
      <c r="AN1068" s="39"/>
      <c r="AO1068" s="39"/>
      <c r="AP1068" s="39" t="s">
        <v>575</v>
      </c>
      <c r="AQ1068" s="39"/>
      <c r="AR1068" s="39"/>
      <c r="AS1068" s="39"/>
      <c r="AT1068" s="39" t="s">
        <v>575</v>
      </c>
      <c r="AU1068" s="39"/>
      <c r="AV1068" s="39"/>
      <c r="AW1068" s="39"/>
      <c r="AX1068" s="39"/>
      <c r="AY1068" s="39"/>
      <c r="AZ1068" s="39"/>
      <c r="BA1068" s="39"/>
      <c r="BB1068" s="72">
        <f>(AI1068*'"Вес" ПИР'!$B$36+AK1068*'"Вес" ПИР'!$B$37+AM1068*'"Вес" ПИР'!$B$38+AO1068*'"Вес" ПИР'!$B$39+AQ1068*'"Вес" ПИР'!$B$40+AS1068*'"Вес" ПИР'!$B$41+AU1068*'"Вес" ПИР'!$B$42+AW1068*'"Вес" ПИР'!$B$43+AY1068*'"Вес" ПИР'!$B$44+BA1068*'"Вес" ПИР'!$B$45)/100</f>
        <v>0</v>
      </c>
      <c r="BC1068" s="39" t="s">
        <v>576</v>
      </c>
      <c r="BD1068" s="39"/>
      <c r="BE1068" s="39" t="s">
        <v>576</v>
      </c>
      <c r="BF1068" s="57"/>
      <c r="BG1068" s="72">
        <f>(BD1068*'"Вес" ПИР'!$B$50+BF1068*'"Вес" ПИР'!$B$51)/100</f>
        <v>0</v>
      </c>
      <c r="BH1068" s="39"/>
      <c r="BI1068" s="72">
        <v>0</v>
      </c>
      <c r="BJ1068" s="39"/>
      <c r="BK1068" s="54" t="s">
        <v>577</v>
      </c>
      <c r="BL1068" s="38">
        <f>(S1068*'"Вес" ПИР'!$B$3+X1068*'"Вес" ПИР'!$B$4+AG1068*'"Вес" ПИР'!$B$5+BB1068*'"Вес" ПИР'!$B$6+BG1068*'"Вес" ПИР'!$B$7+BI1068*'"Вес" ПИР'!$B$8)/100</f>
        <v>0</v>
      </c>
    </row>
    <row r="1069" spans="1:64" ht="28">
      <c r="A1069" s="39"/>
      <c r="B1069" s="54">
        <v>2026</v>
      </c>
      <c r="C1069" s="39" t="s">
        <v>565</v>
      </c>
      <c r="D1069" s="39">
        <v>333259400</v>
      </c>
      <c r="E1069" s="39" t="s">
        <v>1779</v>
      </c>
      <c r="F1069" s="39" t="s">
        <v>1780</v>
      </c>
      <c r="G1069" s="39" t="s">
        <v>1790</v>
      </c>
      <c r="H1069" s="39" t="s">
        <v>1803</v>
      </c>
      <c r="I1069" s="39" t="s">
        <v>418</v>
      </c>
      <c r="J1069" s="39"/>
      <c r="K1069" s="39" t="s">
        <v>571</v>
      </c>
      <c r="L1069" s="39"/>
      <c r="M1069" s="39" t="s">
        <v>570</v>
      </c>
      <c r="N1069" s="39"/>
      <c r="O1069" s="39" t="s">
        <v>572</v>
      </c>
      <c r="P1069" s="39"/>
      <c r="Q1069" s="39" t="s">
        <v>571</v>
      </c>
      <c r="R1069" s="39"/>
      <c r="S1069" s="38">
        <f>(J1069*'"Вес" ПИР'!$B$13+L1069*'"Вес" ПИР'!$B$14+N1069*'"Вес" ПИР'!$B$15+P1069*'"Вес" ПИР'!$B$16+R1069*'"Вес" ПИР'!$B$17)/100</f>
        <v>0</v>
      </c>
      <c r="T1069" s="39" t="s">
        <v>573</v>
      </c>
      <c r="U1069" s="39"/>
      <c r="V1069" s="39" t="s">
        <v>1032</v>
      </c>
      <c r="W1069" s="39"/>
      <c r="X1069" s="72">
        <f>(U1069*'"Вес" ПИР'!$B$22+W1069*'"Вес" ПИР'!$B$23)/100</f>
        <v>0</v>
      </c>
      <c r="Y1069" s="39"/>
      <c r="Z1069" s="39"/>
      <c r="AA1069" s="39"/>
      <c r="AB1069" s="39"/>
      <c r="AC1069" s="39"/>
      <c r="AD1069" s="39"/>
      <c r="AE1069" s="39"/>
      <c r="AF1069" s="39"/>
      <c r="AG1069" s="38">
        <f>(Z1069*'"Вес" ПИР'!$B$28+AB1069*'"Вес" ПИР'!$B$29+AD1069*'"Вес" ПИР'!$B$30+AF1069*'"Вес" ПИР'!$B$31)/100</f>
        <v>0</v>
      </c>
      <c r="AH1069" s="39" t="s">
        <v>571</v>
      </c>
      <c r="AI1069" s="39"/>
      <c r="AJ1069" s="39" t="s">
        <v>575</v>
      </c>
      <c r="AK1069" s="39"/>
      <c r="AL1069" s="39"/>
      <c r="AM1069" s="39"/>
      <c r="AN1069" s="39"/>
      <c r="AO1069" s="39"/>
      <c r="AP1069" s="39" t="s">
        <v>575</v>
      </c>
      <c r="AQ1069" s="39"/>
      <c r="AR1069" s="39"/>
      <c r="AS1069" s="39"/>
      <c r="AT1069" s="39" t="s">
        <v>575</v>
      </c>
      <c r="AU1069" s="39"/>
      <c r="AV1069" s="39"/>
      <c r="AW1069" s="39"/>
      <c r="AX1069" s="39"/>
      <c r="AY1069" s="39"/>
      <c r="AZ1069" s="39"/>
      <c r="BA1069" s="39"/>
      <c r="BB1069" s="72">
        <f>(AI1069*'"Вес" ПИР'!$B$36+AK1069*'"Вес" ПИР'!$B$37+AM1069*'"Вес" ПИР'!$B$38+AO1069*'"Вес" ПИР'!$B$39+AQ1069*'"Вес" ПИР'!$B$40+AS1069*'"Вес" ПИР'!$B$41+AU1069*'"Вес" ПИР'!$B$42+AW1069*'"Вес" ПИР'!$B$43+AY1069*'"Вес" ПИР'!$B$44+BA1069*'"Вес" ПИР'!$B$45)/100</f>
        <v>0</v>
      </c>
      <c r="BC1069" s="39" t="s">
        <v>576</v>
      </c>
      <c r="BD1069" s="39"/>
      <c r="BE1069" s="39" t="s">
        <v>576</v>
      </c>
      <c r="BF1069" s="57"/>
      <c r="BG1069" s="72">
        <f>(BD1069*'"Вес" ПИР'!$B$50+BF1069*'"Вес" ПИР'!$B$51)/100</f>
        <v>0</v>
      </c>
      <c r="BH1069" s="39"/>
      <c r="BI1069" s="72">
        <v>0</v>
      </c>
      <c r="BJ1069" s="39"/>
      <c r="BK1069" s="54" t="s">
        <v>577</v>
      </c>
      <c r="BL1069" s="38">
        <f>(S1069*'"Вес" ПИР'!$B$3+X1069*'"Вес" ПИР'!$B$4+AG1069*'"Вес" ПИР'!$B$5+BB1069*'"Вес" ПИР'!$B$6+BG1069*'"Вес" ПИР'!$B$7+BI1069*'"Вес" ПИР'!$B$8)/100</f>
        <v>0</v>
      </c>
    </row>
    <row r="1070" spans="1:64" ht="28">
      <c r="A1070" s="39"/>
      <c r="B1070" s="54">
        <v>2026</v>
      </c>
      <c r="C1070" s="39" t="s">
        <v>565</v>
      </c>
      <c r="D1070" s="39">
        <v>333255300</v>
      </c>
      <c r="E1070" s="39" t="s">
        <v>1779</v>
      </c>
      <c r="F1070" s="39" t="s">
        <v>1780</v>
      </c>
      <c r="G1070" s="39" t="s">
        <v>623</v>
      </c>
      <c r="H1070" s="39" t="s">
        <v>1804</v>
      </c>
      <c r="I1070" s="39" t="s">
        <v>418</v>
      </c>
      <c r="J1070" s="39"/>
      <c r="K1070" s="39" t="s">
        <v>571</v>
      </c>
      <c r="L1070" s="39"/>
      <c r="M1070" s="39" t="s">
        <v>570</v>
      </c>
      <c r="N1070" s="39"/>
      <c r="O1070" s="39" t="s">
        <v>572</v>
      </c>
      <c r="P1070" s="39"/>
      <c r="Q1070" s="39" t="s">
        <v>571</v>
      </c>
      <c r="R1070" s="39"/>
      <c r="S1070" s="38">
        <f>(J1070*'"Вес" ПИР'!$B$13+L1070*'"Вес" ПИР'!$B$14+N1070*'"Вес" ПИР'!$B$15+P1070*'"Вес" ПИР'!$B$16+R1070*'"Вес" ПИР'!$B$17)/100</f>
        <v>0</v>
      </c>
      <c r="T1070" s="39" t="s">
        <v>573</v>
      </c>
      <c r="U1070" s="39"/>
      <c r="V1070" s="39" t="s">
        <v>1032</v>
      </c>
      <c r="W1070" s="39"/>
      <c r="X1070" s="72">
        <f>(U1070*'"Вес" ПИР'!$B$22+W1070*'"Вес" ПИР'!$B$23)/100</f>
        <v>0</v>
      </c>
      <c r="Y1070" s="39"/>
      <c r="Z1070" s="39"/>
      <c r="AA1070" s="39"/>
      <c r="AB1070" s="39"/>
      <c r="AC1070" s="39"/>
      <c r="AD1070" s="39"/>
      <c r="AE1070" s="39"/>
      <c r="AF1070" s="39"/>
      <c r="AG1070" s="38">
        <f>(Z1070*'"Вес" ПИР'!$B$28+AB1070*'"Вес" ПИР'!$B$29+AD1070*'"Вес" ПИР'!$B$30+AF1070*'"Вес" ПИР'!$B$31)/100</f>
        <v>0</v>
      </c>
      <c r="AH1070" s="39" t="s">
        <v>571</v>
      </c>
      <c r="AI1070" s="39"/>
      <c r="AJ1070" s="39" t="s">
        <v>575</v>
      </c>
      <c r="AK1070" s="39"/>
      <c r="AL1070" s="39"/>
      <c r="AM1070" s="39"/>
      <c r="AN1070" s="39"/>
      <c r="AO1070" s="39"/>
      <c r="AP1070" s="39" t="s">
        <v>575</v>
      </c>
      <c r="AQ1070" s="39"/>
      <c r="AR1070" s="39"/>
      <c r="AS1070" s="39"/>
      <c r="AT1070" s="39" t="s">
        <v>575</v>
      </c>
      <c r="AU1070" s="39"/>
      <c r="AV1070" s="39"/>
      <c r="AW1070" s="39"/>
      <c r="AX1070" s="39"/>
      <c r="AY1070" s="39"/>
      <c r="AZ1070" s="39"/>
      <c r="BA1070" s="39"/>
      <c r="BB1070" s="72">
        <f>(AI1070*'"Вес" ПИР'!$B$36+AK1070*'"Вес" ПИР'!$B$37+AM1070*'"Вес" ПИР'!$B$38+AO1070*'"Вес" ПИР'!$B$39+AQ1070*'"Вес" ПИР'!$B$40+AS1070*'"Вес" ПИР'!$B$41+AU1070*'"Вес" ПИР'!$B$42+AW1070*'"Вес" ПИР'!$B$43+AY1070*'"Вес" ПИР'!$B$44+BA1070*'"Вес" ПИР'!$B$45)/100</f>
        <v>0</v>
      </c>
      <c r="BC1070" s="39" t="s">
        <v>576</v>
      </c>
      <c r="BD1070" s="39"/>
      <c r="BE1070" s="39" t="s">
        <v>576</v>
      </c>
      <c r="BF1070" s="57"/>
      <c r="BG1070" s="72">
        <f>(BD1070*'"Вес" ПИР'!$B$50+BF1070*'"Вес" ПИР'!$B$51)/100</f>
        <v>0</v>
      </c>
      <c r="BH1070" s="39"/>
      <c r="BI1070" s="72">
        <v>0</v>
      </c>
      <c r="BJ1070" s="39"/>
      <c r="BK1070" s="54" t="s">
        <v>577</v>
      </c>
      <c r="BL1070" s="38">
        <f>(S1070*'"Вес" ПИР'!$B$3+X1070*'"Вес" ПИР'!$B$4+AG1070*'"Вес" ПИР'!$B$5+BB1070*'"Вес" ПИР'!$B$6+BG1070*'"Вес" ПИР'!$B$7+BI1070*'"Вес" ПИР'!$B$8)/100</f>
        <v>0</v>
      </c>
    </row>
    <row r="1071" spans="1:64" ht="28">
      <c r="A1071" s="39"/>
      <c r="B1071" s="54">
        <v>2026</v>
      </c>
      <c r="C1071" s="39" t="s">
        <v>565</v>
      </c>
      <c r="D1071" s="39">
        <v>333451200</v>
      </c>
      <c r="E1071" s="39" t="s">
        <v>1779</v>
      </c>
      <c r="F1071" s="39" t="s">
        <v>1805</v>
      </c>
      <c r="G1071" s="39" t="s">
        <v>1806</v>
      </c>
      <c r="H1071" s="39" t="s">
        <v>1807</v>
      </c>
      <c r="I1071" s="39" t="s">
        <v>418</v>
      </c>
      <c r="J1071" s="39"/>
      <c r="K1071" s="39" t="s">
        <v>571</v>
      </c>
      <c r="L1071" s="39"/>
      <c r="M1071" s="39" t="s">
        <v>570</v>
      </c>
      <c r="N1071" s="39"/>
      <c r="O1071" s="39" t="s">
        <v>572</v>
      </c>
      <c r="P1071" s="39"/>
      <c r="Q1071" s="39" t="s">
        <v>571</v>
      </c>
      <c r="R1071" s="39"/>
      <c r="S1071" s="38">
        <f>(J1071*'"Вес" ПИР'!$B$13+L1071*'"Вес" ПИР'!$B$14+N1071*'"Вес" ПИР'!$B$15+P1071*'"Вес" ПИР'!$B$16+R1071*'"Вес" ПИР'!$B$17)/100</f>
        <v>0</v>
      </c>
      <c r="T1071" s="39" t="s">
        <v>584</v>
      </c>
      <c r="U1071" s="39"/>
      <c r="V1071" s="39" t="s">
        <v>1196</v>
      </c>
      <c r="W1071" s="39"/>
      <c r="X1071" s="72">
        <f>(U1071*'"Вес" ПИР'!$B$22+W1071*'"Вес" ПИР'!$B$23)/100</f>
        <v>0</v>
      </c>
      <c r="Y1071" s="39"/>
      <c r="Z1071" s="39"/>
      <c r="AA1071" s="39"/>
      <c r="AB1071" s="39"/>
      <c r="AC1071" s="39"/>
      <c r="AD1071" s="39"/>
      <c r="AE1071" s="39"/>
      <c r="AF1071" s="39"/>
      <c r="AG1071" s="38">
        <f>(Z1071*'"Вес" ПИР'!$B$28+AB1071*'"Вес" ПИР'!$B$29+AD1071*'"Вес" ПИР'!$B$30+AF1071*'"Вес" ПИР'!$B$31)/100</f>
        <v>0</v>
      </c>
      <c r="AH1071" s="39" t="s">
        <v>571</v>
      </c>
      <c r="AI1071" s="39"/>
      <c r="AJ1071" s="39" t="s">
        <v>575</v>
      </c>
      <c r="AK1071" s="39"/>
      <c r="AL1071" s="39"/>
      <c r="AM1071" s="39"/>
      <c r="AN1071" s="39"/>
      <c r="AO1071" s="39"/>
      <c r="AP1071" s="39" t="s">
        <v>575</v>
      </c>
      <c r="AQ1071" s="39"/>
      <c r="AR1071" s="39"/>
      <c r="AS1071" s="39"/>
      <c r="AT1071" s="39" t="s">
        <v>575</v>
      </c>
      <c r="AU1071" s="39"/>
      <c r="AV1071" s="39"/>
      <c r="AW1071" s="39"/>
      <c r="AX1071" s="39"/>
      <c r="AY1071" s="39"/>
      <c r="AZ1071" s="39"/>
      <c r="BA1071" s="39"/>
      <c r="BB1071" s="72">
        <f>(AI1071*'"Вес" ПИР'!$B$36+AK1071*'"Вес" ПИР'!$B$37+AM1071*'"Вес" ПИР'!$B$38+AO1071*'"Вес" ПИР'!$B$39+AQ1071*'"Вес" ПИР'!$B$40+AS1071*'"Вес" ПИР'!$B$41+AU1071*'"Вес" ПИР'!$B$42+AW1071*'"Вес" ПИР'!$B$43+AY1071*'"Вес" ПИР'!$B$44+BA1071*'"Вес" ПИР'!$B$45)/100</f>
        <v>0</v>
      </c>
      <c r="BC1071" s="39" t="s">
        <v>576</v>
      </c>
      <c r="BD1071" s="39"/>
      <c r="BE1071" s="39" t="s">
        <v>576</v>
      </c>
      <c r="BF1071" s="57"/>
      <c r="BG1071" s="72">
        <f>(BD1071*'"Вес" ПИР'!$B$50+BF1071*'"Вес" ПИР'!$B$51)/100</f>
        <v>0</v>
      </c>
      <c r="BH1071" s="39"/>
      <c r="BI1071" s="72">
        <v>0</v>
      </c>
      <c r="BJ1071" s="39"/>
      <c r="BK1071" s="54" t="s">
        <v>577</v>
      </c>
      <c r="BL1071" s="38">
        <f>(S1071*'"Вес" ПИР'!$B$3+X1071*'"Вес" ПИР'!$B$4+AG1071*'"Вес" ПИР'!$B$5+BB1071*'"Вес" ПИР'!$B$6+BG1071*'"Вес" ПИР'!$B$7+BI1071*'"Вес" ПИР'!$B$8)/100</f>
        <v>0</v>
      </c>
    </row>
    <row r="1072" spans="1:64" ht="28">
      <c r="A1072" s="39"/>
      <c r="B1072" s="54">
        <v>2026</v>
      </c>
      <c r="C1072" s="39" t="s">
        <v>565</v>
      </c>
      <c r="D1072" s="39">
        <v>333467200</v>
      </c>
      <c r="E1072" s="39" t="s">
        <v>1779</v>
      </c>
      <c r="F1072" s="39" t="s">
        <v>1805</v>
      </c>
      <c r="G1072" s="39" t="s">
        <v>1808</v>
      </c>
      <c r="H1072" s="39" t="s">
        <v>1809</v>
      </c>
      <c r="I1072" s="39" t="s">
        <v>418</v>
      </c>
      <c r="J1072" s="39"/>
      <c r="K1072" s="39" t="s">
        <v>571</v>
      </c>
      <c r="L1072" s="39"/>
      <c r="M1072" s="39" t="s">
        <v>570</v>
      </c>
      <c r="N1072" s="39"/>
      <c r="O1072" s="39" t="s">
        <v>572</v>
      </c>
      <c r="P1072" s="39"/>
      <c r="Q1072" s="39" t="s">
        <v>571</v>
      </c>
      <c r="R1072" s="39"/>
      <c r="S1072" s="38">
        <f>(J1072*'"Вес" ПИР'!$B$13+L1072*'"Вес" ПИР'!$B$14+N1072*'"Вес" ПИР'!$B$15+P1072*'"Вес" ПИР'!$B$16+R1072*'"Вес" ПИР'!$B$17)/100</f>
        <v>0</v>
      </c>
      <c r="T1072" s="39" t="s">
        <v>584</v>
      </c>
      <c r="U1072" s="39"/>
      <c r="V1072" s="39" t="s">
        <v>1196</v>
      </c>
      <c r="W1072" s="39"/>
      <c r="X1072" s="72">
        <f>(U1072*'"Вес" ПИР'!$B$22+W1072*'"Вес" ПИР'!$B$23)/100</f>
        <v>0</v>
      </c>
      <c r="Y1072" s="39"/>
      <c r="Z1072" s="39"/>
      <c r="AA1072" s="39"/>
      <c r="AB1072" s="39"/>
      <c r="AC1072" s="39"/>
      <c r="AD1072" s="39"/>
      <c r="AE1072" s="39"/>
      <c r="AF1072" s="39"/>
      <c r="AG1072" s="38">
        <f>(Z1072*'"Вес" ПИР'!$B$28+AB1072*'"Вес" ПИР'!$B$29+AD1072*'"Вес" ПИР'!$B$30+AF1072*'"Вес" ПИР'!$B$31)/100</f>
        <v>0</v>
      </c>
      <c r="AH1072" s="39" t="s">
        <v>571</v>
      </c>
      <c r="AI1072" s="39"/>
      <c r="AJ1072" s="39" t="s">
        <v>575</v>
      </c>
      <c r="AK1072" s="39"/>
      <c r="AL1072" s="39"/>
      <c r="AM1072" s="39"/>
      <c r="AN1072" s="39"/>
      <c r="AO1072" s="39"/>
      <c r="AP1072" s="39" t="s">
        <v>575</v>
      </c>
      <c r="AQ1072" s="39"/>
      <c r="AR1072" s="39"/>
      <c r="AS1072" s="39"/>
      <c r="AT1072" s="39" t="s">
        <v>575</v>
      </c>
      <c r="AU1072" s="39"/>
      <c r="AV1072" s="39"/>
      <c r="AW1072" s="39"/>
      <c r="AX1072" s="39"/>
      <c r="AY1072" s="39"/>
      <c r="AZ1072" s="39"/>
      <c r="BA1072" s="39"/>
      <c r="BB1072" s="72">
        <f>(AI1072*'"Вес" ПИР'!$B$36+AK1072*'"Вес" ПИР'!$B$37+AM1072*'"Вес" ПИР'!$B$38+AO1072*'"Вес" ПИР'!$B$39+AQ1072*'"Вес" ПИР'!$B$40+AS1072*'"Вес" ПИР'!$B$41+AU1072*'"Вес" ПИР'!$B$42+AW1072*'"Вес" ПИР'!$B$43+AY1072*'"Вес" ПИР'!$B$44+BA1072*'"Вес" ПИР'!$B$45)/100</f>
        <v>0</v>
      </c>
      <c r="BC1072" s="39" t="s">
        <v>576</v>
      </c>
      <c r="BD1072" s="39"/>
      <c r="BE1072" s="39" t="s">
        <v>576</v>
      </c>
      <c r="BF1072" s="57"/>
      <c r="BG1072" s="72">
        <f>(BD1072*'"Вес" ПИР'!$B$50+BF1072*'"Вес" ПИР'!$B$51)/100</f>
        <v>0</v>
      </c>
      <c r="BH1072" s="39"/>
      <c r="BI1072" s="72">
        <v>0</v>
      </c>
      <c r="BJ1072" s="39"/>
      <c r="BK1072" s="54" t="s">
        <v>577</v>
      </c>
      <c r="BL1072" s="38">
        <f>(S1072*'"Вес" ПИР'!$B$3+X1072*'"Вес" ПИР'!$B$4+AG1072*'"Вес" ПИР'!$B$5+BB1072*'"Вес" ПИР'!$B$6+BG1072*'"Вес" ПИР'!$B$7+BI1072*'"Вес" ПИР'!$B$8)/100</f>
        <v>0</v>
      </c>
    </row>
    <row r="1073" spans="1:64" ht="28">
      <c r="A1073" s="39"/>
      <c r="B1073" s="54">
        <v>2026</v>
      </c>
      <c r="C1073" s="39" t="s">
        <v>565</v>
      </c>
      <c r="D1073" s="39">
        <v>333441200</v>
      </c>
      <c r="E1073" s="39" t="s">
        <v>1779</v>
      </c>
      <c r="F1073" s="39" t="s">
        <v>1805</v>
      </c>
      <c r="G1073" s="39" t="s">
        <v>1810</v>
      </c>
      <c r="H1073" s="39" t="s">
        <v>1811</v>
      </c>
      <c r="I1073" s="39" t="s">
        <v>418</v>
      </c>
      <c r="J1073" s="39"/>
      <c r="K1073" s="39" t="s">
        <v>571</v>
      </c>
      <c r="L1073" s="39"/>
      <c r="M1073" s="39" t="s">
        <v>570</v>
      </c>
      <c r="N1073" s="39"/>
      <c r="O1073" s="39" t="s">
        <v>572</v>
      </c>
      <c r="P1073" s="39"/>
      <c r="Q1073" s="39" t="s">
        <v>571</v>
      </c>
      <c r="R1073" s="39"/>
      <c r="S1073" s="38">
        <f>(J1073*'"Вес" ПИР'!$B$13+L1073*'"Вес" ПИР'!$B$14+N1073*'"Вес" ПИР'!$B$15+P1073*'"Вес" ПИР'!$B$16+R1073*'"Вес" ПИР'!$B$17)/100</f>
        <v>0</v>
      </c>
      <c r="T1073" s="39" t="s">
        <v>584</v>
      </c>
      <c r="U1073" s="39"/>
      <c r="V1073" s="39" t="s">
        <v>1196</v>
      </c>
      <c r="W1073" s="39"/>
      <c r="X1073" s="72">
        <f>(U1073*'"Вес" ПИР'!$B$22+W1073*'"Вес" ПИР'!$B$23)/100</f>
        <v>0</v>
      </c>
      <c r="Y1073" s="39"/>
      <c r="Z1073" s="39"/>
      <c r="AA1073" s="39"/>
      <c r="AB1073" s="39"/>
      <c r="AC1073" s="39"/>
      <c r="AD1073" s="39"/>
      <c r="AE1073" s="39"/>
      <c r="AF1073" s="39"/>
      <c r="AG1073" s="38">
        <f>(Z1073*'"Вес" ПИР'!$B$28+AB1073*'"Вес" ПИР'!$B$29+AD1073*'"Вес" ПИР'!$B$30+AF1073*'"Вес" ПИР'!$B$31)/100</f>
        <v>0</v>
      </c>
      <c r="AH1073" s="39" t="s">
        <v>571</v>
      </c>
      <c r="AI1073" s="39"/>
      <c r="AJ1073" s="39" t="s">
        <v>575</v>
      </c>
      <c r="AK1073" s="39"/>
      <c r="AL1073" s="39"/>
      <c r="AM1073" s="39"/>
      <c r="AN1073" s="39"/>
      <c r="AO1073" s="39"/>
      <c r="AP1073" s="39" t="s">
        <v>575</v>
      </c>
      <c r="AQ1073" s="39"/>
      <c r="AR1073" s="39"/>
      <c r="AS1073" s="39"/>
      <c r="AT1073" s="39" t="s">
        <v>575</v>
      </c>
      <c r="AU1073" s="39"/>
      <c r="AV1073" s="39"/>
      <c r="AW1073" s="39"/>
      <c r="AX1073" s="39"/>
      <c r="AY1073" s="39"/>
      <c r="AZ1073" s="39"/>
      <c r="BA1073" s="39"/>
      <c r="BB1073" s="72">
        <f>(AI1073*'"Вес" ПИР'!$B$36+AK1073*'"Вес" ПИР'!$B$37+AM1073*'"Вес" ПИР'!$B$38+AO1073*'"Вес" ПИР'!$B$39+AQ1073*'"Вес" ПИР'!$B$40+AS1073*'"Вес" ПИР'!$B$41+AU1073*'"Вес" ПИР'!$B$42+AW1073*'"Вес" ПИР'!$B$43+AY1073*'"Вес" ПИР'!$B$44+BA1073*'"Вес" ПИР'!$B$45)/100</f>
        <v>0</v>
      </c>
      <c r="BC1073" s="39" t="s">
        <v>576</v>
      </c>
      <c r="BD1073" s="39"/>
      <c r="BE1073" s="39" t="s">
        <v>576</v>
      </c>
      <c r="BF1073" s="57"/>
      <c r="BG1073" s="72">
        <f>(BD1073*'"Вес" ПИР'!$B$50+BF1073*'"Вес" ПИР'!$B$51)/100</f>
        <v>0</v>
      </c>
      <c r="BH1073" s="39"/>
      <c r="BI1073" s="72">
        <v>0</v>
      </c>
      <c r="BJ1073" s="39"/>
      <c r="BK1073" s="54" t="s">
        <v>577</v>
      </c>
      <c r="BL1073" s="38">
        <f>(S1073*'"Вес" ПИР'!$B$3+X1073*'"Вес" ПИР'!$B$4+AG1073*'"Вес" ПИР'!$B$5+BB1073*'"Вес" ПИР'!$B$6+BG1073*'"Вес" ПИР'!$B$7+BI1073*'"Вес" ПИР'!$B$8)/100</f>
        <v>0</v>
      </c>
    </row>
    <row r="1074" spans="1:64" ht="28">
      <c r="A1074" s="39"/>
      <c r="B1074" s="54">
        <v>2026</v>
      </c>
      <c r="C1074" s="39" t="s">
        <v>565</v>
      </c>
      <c r="D1074" s="39">
        <v>333445100</v>
      </c>
      <c r="E1074" s="39" t="s">
        <v>1779</v>
      </c>
      <c r="F1074" s="39" t="s">
        <v>1805</v>
      </c>
      <c r="G1074" s="39" t="s">
        <v>1812</v>
      </c>
      <c r="H1074" s="39" t="s">
        <v>1813</v>
      </c>
      <c r="I1074" s="39" t="s">
        <v>418</v>
      </c>
      <c r="J1074" s="39"/>
      <c r="K1074" s="39" t="s">
        <v>571</v>
      </c>
      <c r="L1074" s="39"/>
      <c r="M1074" s="39" t="s">
        <v>570</v>
      </c>
      <c r="N1074" s="39"/>
      <c r="O1074" s="39" t="s">
        <v>572</v>
      </c>
      <c r="P1074" s="39"/>
      <c r="Q1074" s="39" t="s">
        <v>571</v>
      </c>
      <c r="R1074" s="39"/>
      <c r="S1074" s="38">
        <f>(J1074*'"Вес" ПИР'!$B$13+L1074*'"Вес" ПИР'!$B$14+N1074*'"Вес" ПИР'!$B$15+P1074*'"Вес" ПИР'!$B$16+R1074*'"Вес" ПИР'!$B$17)/100</f>
        <v>0</v>
      </c>
      <c r="T1074" s="39" t="s">
        <v>584</v>
      </c>
      <c r="U1074" s="39"/>
      <c r="V1074" s="39" t="s">
        <v>1196</v>
      </c>
      <c r="W1074" s="39"/>
      <c r="X1074" s="72">
        <f>(U1074*'"Вес" ПИР'!$B$22+W1074*'"Вес" ПИР'!$B$23)/100</f>
        <v>0</v>
      </c>
      <c r="Y1074" s="39"/>
      <c r="Z1074" s="39"/>
      <c r="AA1074" s="39"/>
      <c r="AB1074" s="39"/>
      <c r="AC1074" s="39"/>
      <c r="AD1074" s="39"/>
      <c r="AE1074" s="39"/>
      <c r="AF1074" s="39"/>
      <c r="AG1074" s="38">
        <f>(Z1074*'"Вес" ПИР'!$B$28+AB1074*'"Вес" ПИР'!$B$29+AD1074*'"Вес" ПИР'!$B$30+AF1074*'"Вес" ПИР'!$B$31)/100</f>
        <v>0</v>
      </c>
      <c r="AH1074" s="39" t="s">
        <v>571</v>
      </c>
      <c r="AI1074" s="39"/>
      <c r="AJ1074" s="39" t="s">
        <v>575</v>
      </c>
      <c r="AK1074" s="39"/>
      <c r="AL1074" s="39"/>
      <c r="AM1074" s="39"/>
      <c r="AN1074" s="39"/>
      <c r="AO1074" s="39"/>
      <c r="AP1074" s="39" t="s">
        <v>575</v>
      </c>
      <c r="AQ1074" s="39"/>
      <c r="AR1074" s="39"/>
      <c r="AS1074" s="39"/>
      <c r="AT1074" s="39" t="s">
        <v>575</v>
      </c>
      <c r="AU1074" s="39"/>
      <c r="AV1074" s="39"/>
      <c r="AW1074" s="39"/>
      <c r="AX1074" s="39"/>
      <c r="AY1074" s="39"/>
      <c r="AZ1074" s="39"/>
      <c r="BA1074" s="39"/>
      <c r="BB1074" s="72">
        <f>(AI1074*'"Вес" ПИР'!$B$36+AK1074*'"Вес" ПИР'!$B$37+AM1074*'"Вес" ПИР'!$B$38+AO1074*'"Вес" ПИР'!$B$39+AQ1074*'"Вес" ПИР'!$B$40+AS1074*'"Вес" ПИР'!$B$41+AU1074*'"Вес" ПИР'!$B$42+AW1074*'"Вес" ПИР'!$B$43+AY1074*'"Вес" ПИР'!$B$44+BA1074*'"Вес" ПИР'!$B$45)/100</f>
        <v>0</v>
      </c>
      <c r="BC1074" s="39" t="s">
        <v>576</v>
      </c>
      <c r="BD1074" s="39"/>
      <c r="BE1074" s="39" t="s">
        <v>576</v>
      </c>
      <c r="BF1074" s="57"/>
      <c r="BG1074" s="72">
        <f>(BD1074*'"Вес" ПИР'!$B$50+BF1074*'"Вес" ПИР'!$B$51)/100</f>
        <v>0</v>
      </c>
      <c r="BH1074" s="39"/>
      <c r="BI1074" s="72">
        <v>0</v>
      </c>
      <c r="BJ1074" s="39"/>
      <c r="BK1074" s="54" t="s">
        <v>577</v>
      </c>
      <c r="BL1074" s="38">
        <f>(S1074*'"Вес" ПИР'!$B$3+X1074*'"Вес" ПИР'!$B$4+AG1074*'"Вес" ПИР'!$B$5+BB1074*'"Вес" ПИР'!$B$6+BG1074*'"Вес" ПИР'!$B$7+BI1074*'"Вес" ПИР'!$B$8)/100</f>
        <v>0</v>
      </c>
    </row>
    <row r="1075" spans="1:64" ht="28">
      <c r="A1075" s="39"/>
      <c r="B1075" s="54">
        <v>2026</v>
      </c>
      <c r="C1075" s="39" t="s">
        <v>565</v>
      </c>
      <c r="D1075" s="39">
        <v>333445200</v>
      </c>
      <c r="E1075" s="39" t="s">
        <v>1779</v>
      </c>
      <c r="F1075" s="39" t="s">
        <v>1805</v>
      </c>
      <c r="G1075" s="39" t="s">
        <v>1812</v>
      </c>
      <c r="H1075" s="39" t="s">
        <v>1814</v>
      </c>
      <c r="I1075" s="39" t="s">
        <v>418</v>
      </c>
      <c r="J1075" s="39"/>
      <c r="K1075" s="39" t="s">
        <v>571</v>
      </c>
      <c r="L1075" s="39"/>
      <c r="M1075" s="39" t="s">
        <v>570</v>
      </c>
      <c r="N1075" s="39"/>
      <c r="O1075" s="39" t="s">
        <v>572</v>
      </c>
      <c r="P1075" s="39"/>
      <c r="Q1075" s="39" t="s">
        <v>571</v>
      </c>
      <c r="R1075" s="39"/>
      <c r="S1075" s="38">
        <f>(J1075*'"Вес" ПИР'!$B$13+L1075*'"Вес" ПИР'!$B$14+N1075*'"Вес" ПИР'!$B$15+P1075*'"Вес" ПИР'!$B$16+R1075*'"Вес" ПИР'!$B$17)/100</f>
        <v>0</v>
      </c>
      <c r="T1075" s="39" t="s">
        <v>584</v>
      </c>
      <c r="U1075" s="39"/>
      <c r="V1075" s="39" t="s">
        <v>1196</v>
      </c>
      <c r="W1075" s="39"/>
      <c r="X1075" s="72">
        <f>(U1075*'"Вес" ПИР'!$B$22+W1075*'"Вес" ПИР'!$B$23)/100</f>
        <v>0</v>
      </c>
      <c r="Y1075" s="39"/>
      <c r="Z1075" s="39"/>
      <c r="AA1075" s="39"/>
      <c r="AB1075" s="39"/>
      <c r="AC1075" s="39"/>
      <c r="AD1075" s="39"/>
      <c r="AE1075" s="39"/>
      <c r="AF1075" s="39"/>
      <c r="AG1075" s="38">
        <f>(Z1075*'"Вес" ПИР'!$B$28+AB1075*'"Вес" ПИР'!$B$29+AD1075*'"Вес" ПИР'!$B$30+AF1075*'"Вес" ПИР'!$B$31)/100</f>
        <v>0</v>
      </c>
      <c r="AH1075" s="39" t="s">
        <v>571</v>
      </c>
      <c r="AI1075" s="39"/>
      <c r="AJ1075" s="39" t="s">
        <v>575</v>
      </c>
      <c r="AK1075" s="39"/>
      <c r="AL1075" s="39"/>
      <c r="AM1075" s="39"/>
      <c r="AN1075" s="39"/>
      <c r="AO1075" s="39"/>
      <c r="AP1075" s="39" t="s">
        <v>575</v>
      </c>
      <c r="AQ1075" s="39"/>
      <c r="AR1075" s="39"/>
      <c r="AS1075" s="39"/>
      <c r="AT1075" s="39" t="s">
        <v>575</v>
      </c>
      <c r="AU1075" s="39"/>
      <c r="AV1075" s="39"/>
      <c r="AW1075" s="39"/>
      <c r="AX1075" s="39"/>
      <c r="AY1075" s="39"/>
      <c r="AZ1075" s="39"/>
      <c r="BA1075" s="39"/>
      <c r="BB1075" s="72">
        <f>(AI1075*'"Вес" ПИР'!$B$36+AK1075*'"Вес" ПИР'!$B$37+AM1075*'"Вес" ПИР'!$B$38+AO1075*'"Вес" ПИР'!$B$39+AQ1075*'"Вес" ПИР'!$B$40+AS1075*'"Вес" ПИР'!$B$41+AU1075*'"Вес" ПИР'!$B$42+AW1075*'"Вес" ПИР'!$B$43+AY1075*'"Вес" ПИР'!$B$44+BA1075*'"Вес" ПИР'!$B$45)/100</f>
        <v>0</v>
      </c>
      <c r="BC1075" s="39" t="s">
        <v>576</v>
      </c>
      <c r="BD1075" s="39"/>
      <c r="BE1075" s="39" t="s">
        <v>576</v>
      </c>
      <c r="BF1075" s="57"/>
      <c r="BG1075" s="72">
        <f>(BD1075*'"Вес" ПИР'!$B$50+BF1075*'"Вес" ПИР'!$B$51)/100</f>
        <v>0</v>
      </c>
      <c r="BH1075" s="39"/>
      <c r="BI1075" s="72">
        <v>0</v>
      </c>
      <c r="BJ1075" s="39"/>
      <c r="BK1075" s="54" t="s">
        <v>577</v>
      </c>
      <c r="BL1075" s="38">
        <f>(S1075*'"Вес" ПИР'!$B$3+X1075*'"Вес" ПИР'!$B$4+AG1075*'"Вес" ПИР'!$B$5+BB1075*'"Вес" ПИР'!$B$6+BG1075*'"Вес" ПИР'!$B$7+BI1075*'"Вес" ПИР'!$B$8)/100</f>
        <v>0</v>
      </c>
    </row>
    <row r="1076" spans="1:64" ht="28">
      <c r="A1076" s="39"/>
      <c r="B1076" s="54">
        <v>2026</v>
      </c>
      <c r="C1076" s="39" t="s">
        <v>565</v>
      </c>
      <c r="D1076" s="39">
        <v>333455300</v>
      </c>
      <c r="E1076" s="39" t="s">
        <v>1779</v>
      </c>
      <c r="F1076" s="39" t="s">
        <v>1805</v>
      </c>
      <c r="G1076" s="39" t="s">
        <v>1815</v>
      </c>
      <c r="H1076" s="39" t="s">
        <v>1816</v>
      </c>
      <c r="I1076" s="39" t="s">
        <v>418</v>
      </c>
      <c r="J1076" s="39"/>
      <c r="K1076" s="39" t="s">
        <v>571</v>
      </c>
      <c r="L1076" s="39"/>
      <c r="M1076" s="39" t="s">
        <v>570</v>
      </c>
      <c r="N1076" s="39"/>
      <c r="O1076" s="39" t="s">
        <v>572</v>
      </c>
      <c r="P1076" s="39"/>
      <c r="Q1076" s="39" t="s">
        <v>571</v>
      </c>
      <c r="R1076" s="39"/>
      <c r="S1076" s="38">
        <f>(J1076*'"Вес" ПИР'!$B$13+L1076*'"Вес" ПИР'!$B$14+N1076*'"Вес" ПИР'!$B$15+P1076*'"Вес" ПИР'!$B$16+R1076*'"Вес" ПИР'!$B$17)/100</f>
        <v>0</v>
      </c>
      <c r="T1076" s="39" t="s">
        <v>584</v>
      </c>
      <c r="U1076" s="39"/>
      <c r="V1076" s="39" t="s">
        <v>1196</v>
      </c>
      <c r="W1076" s="39"/>
      <c r="X1076" s="72">
        <f>(U1076*'"Вес" ПИР'!$B$22+W1076*'"Вес" ПИР'!$B$23)/100</f>
        <v>0</v>
      </c>
      <c r="Y1076" s="39"/>
      <c r="Z1076" s="39"/>
      <c r="AA1076" s="39"/>
      <c r="AB1076" s="39"/>
      <c r="AC1076" s="39"/>
      <c r="AD1076" s="39"/>
      <c r="AE1076" s="39"/>
      <c r="AF1076" s="39"/>
      <c r="AG1076" s="38">
        <f>(Z1076*'"Вес" ПИР'!$B$28+AB1076*'"Вес" ПИР'!$B$29+AD1076*'"Вес" ПИР'!$B$30+AF1076*'"Вес" ПИР'!$B$31)/100</f>
        <v>0</v>
      </c>
      <c r="AH1076" s="39" t="s">
        <v>571</v>
      </c>
      <c r="AI1076" s="39"/>
      <c r="AJ1076" s="39" t="s">
        <v>575</v>
      </c>
      <c r="AK1076" s="39"/>
      <c r="AL1076" s="39"/>
      <c r="AM1076" s="39"/>
      <c r="AN1076" s="39"/>
      <c r="AO1076" s="39"/>
      <c r="AP1076" s="39" t="s">
        <v>575</v>
      </c>
      <c r="AQ1076" s="39"/>
      <c r="AR1076" s="39"/>
      <c r="AS1076" s="39"/>
      <c r="AT1076" s="39" t="s">
        <v>575</v>
      </c>
      <c r="AU1076" s="39"/>
      <c r="AV1076" s="39"/>
      <c r="AW1076" s="39"/>
      <c r="AX1076" s="39"/>
      <c r="AY1076" s="39"/>
      <c r="AZ1076" s="39"/>
      <c r="BA1076" s="39"/>
      <c r="BB1076" s="72">
        <f>(AI1076*'"Вес" ПИР'!$B$36+AK1076*'"Вес" ПИР'!$B$37+AM1076*'"Вес" ПИР'!$B$38+AO1076*'"Вес" ПИР'!$B$39+AQ1076*'"Вес" ПИР'!$B$40+AS1076*'"Вес" ПИР'!$B$41+AU1076*'"Вес" ПИР'!$B$42+AW1076*'"Вес" ПИР'!$B$43+AY1076*'"Вес" ПИР'!$B$44+BA1076*'"Вес" ПИР'!$B$45)/100</f>
        <v>0</v>
      </c>
      <c r="BC1076" s="39" t="s">
        <v>576</v>
      </c>
      <c r="BD1076" s="39"/>
      <c r="BE1076" s="39" t="s">
        <v>576</v>
      </c>
      <c r="BF1076" s="57"/>
      <c r="BG1076" s="72">
        <f>(BD1076*'"Вес" ПИР'!$B$50+BF1076*'"Вес" ПИР'!$B$51)/100</f>
        <v>0</v>
      </c>
      <c r="BH1076" s="39"/>
      <c r="BI1076" s="72">
        <v>0</v>
      </c>
      <c r="BJ1076" s="39"/>
      <c r="BK1076" s="54" t="s">
        <v>577</v>
      </c>
      <c r="BL1076" s="38">
        <f>(S1076*'"Вес" ПИР'!$B$3+X1076*'"Вес" ПИР'!$B$4+AG1076*'"Вес" ПИР'!$B$5+BB1076*'"Вес" ПИР'!$B$6+BG1076*'"Вес" ПИР'!$B$7+BI1076*'"Вес" ПИР'!$B$8)/100</f>
        <v>0</v>
      </c>
    </row>
    <row r="1077" spans="1:64" ht="28">
      <c r="A1077" s="39"/>
      <c r="B1077" s="54">
        <v>2026</v>
      </c>
      <c r="C1077" s="39" t="s">
        <v>565</v>
      </c>
      <c r="D1077" s="39">
        <v>333433200</v>
      </c>
      <c r="E1077" s="39" t="s">
        <v>1779</v>
      </c>
      <c r="F1077" s="39" t="s">
        <v>1805</v>
      </c>
      <c r="G1077" s="39" t="s">
        <v>502</v>
      </c>
      <c r="H1077" s="39" t="s">
        <v>1817</v>
      </c>
      <c r="I1077" s="39" t="s">
        <v>418</v>
      </c>
      <c r="J1077" s="39"/>
      <c r="K1077" s="39" t="s">
        <v>571</v>
      </c>
      <c r="L1077" s="39"/>
      <c r="M1077" s="39" t="s">
        <v>570</v>
      </c>
      <c r="N1077" s="39"/>
      <c r="O1077" s="39" t="s">
        <v>572</v>
      </c>
      <c r="P1077" s="39"/>
      <c r="Q1077" s="39" t="s">
        <v>571</v>
      </c>
      <c r="R1077" s="39"/>
      <c r="S1077" s="38">
        <f>(J1077*'"Вес" ПИР'!$B$13+L1077*'"Вес" ПИР'!$B$14+N1077*'"Вес" ПИР'!$B$15+P1077*'"Вес" ПИР'!$B$16+R1077*'"Вес" ПИР'!$B$17)/100</f>
        <v>0</v>
      </c>
      <c r="T1077" s="39" t="s">
        <v>584</v>
      </c>
      <c r="U1077" s="39"/>
      <c r="V1077" s="39" t="s">
        <v>1196</v>
      </c>
      <c r="W1077" s="39"/>
      <c r="X1077" s="72">
        <f>(U1077*'"Вес" ПИР'!$B$22+W1077*'"Вес" ПИР'!$B$23)/100</f>
        <v>0</v>
      </c>
      <c r="Y1077" s="39"/>
      <c r="Z1077" s="39"/>
      <c r="AA1077" s="39"/>
      <c r="AB1077" s="39"/>
      <c r="AC1077" s="39"/>
      <c r="AD1077" s="39"/>
      <c r="AE1077" s="39"/>
      <c r="AF1077" s="39"/>
      <c r="AG1077" s="38">
        <f>(Z1077*'"Вес" ПИР'!$B$28+AB1077*'"Вес" ПИР'!$B$29+AD1077*'"Вес" ПИР'!$B$30+AF1077*'"Вес" ПИР'!$B$31)/100</f>
        <v>0</v>
      </c>
      <c r="AH1077" s="39" t="s">
        <v>571</v>
      </c>
      <c r="AI1077" s="39"/>
      <c r="AJ1077" s="39" t="s">
        <v>575</v>
      </c>
      <c r="AK1077" s="39"/>
      <c r="AL1077" s="39"/>
      <c r="AM1077" s="39"/>
      <c r="AN1077" s="39"/>
      <c r="AO1077" s="39"/>
      <c r="AP1077" s="39" t="s">
        <v>575</v>
      </c>
      <c r="AQ1077" s="39"/>
      <c r="AR1077" s="39"/>
      <c r="AS1077" s="39"/>
      <c r="AT1077" s="39" t="s">
        <v>575</v>
      </c>
      <c r="AU1077" s="39"/>
      <c r="AV1077" s="39"/>
      <c r="AW1077" s="39"/>
      <c r="AX1077" s="39"/>
      <c r="AY1077" s="39"/>
      <c r="AZ1077" s="39"/>
      <c r="BA1077" s="39"/>
      <c r="BB1077" s="72">
        <f>(AI1077*'"Вес" ПИР'!$B$36+AK1077*'"Вес" ПИР'!$B$37+AM1077*'"Вес" ПИР'!$B$38+AO1077*'"Вес" ПИР'!$B$39+AQ1077*'"Вес" ПИР'!$B$40+AS1077*'"Вес" ПИР'!$B$41+AU1077*'"Вес" ПИР'!$B$42+AW1077*'"Вес" ПИР'!$B$43+AY1077*'"Вес" ПИР'!$B$44+BA1077*'"Вес" ПИР'!$B$45)/100</f>
        <v>0</v>
      </c>
      <c r="BC1077" s="39" t="s">
        <v>576</v>
      </c>
      <c r="BD1077" s="39"/>
      <c r="BE1077" s="39" t="s">
        <v>576</v>
      </c>
      <c r="BF1077" s="57"/>
      <c r="BG1077" s="72">
        <f>(BD1077*'"Вес" ПИР'!$B$50+BF1077*'"Вес" ПИР'!$B$51)/100</f>
        <v>0</v>
      </c>
      <c r="BH1077" s="39"/>
      <c r="BI1077" s="72">
        <v>0</v>
      </c>
      <c r="BJ1077" s="39"/>
      <c r="BK1077" s="54" t="s">
        <v>577</v>
      </c>
      <c r="BL1077" s="38">
        <f>(S1077*'"Вес" ПИР'!$B$3+X1077*'"Вес" ПИР'!$B$4+AG1077*'"Вес" ПИР'!$B$5+BB1077*'"Вес" ПИР'!$B$6+BG1077*'"Вес" ПИР'!$B$7+BI1077*'"Вес" ПИР'!$B$8)/100</f>
        <v>0</v>
      </c>
    </row>
    <row r="1078" spans="1:64" ht="28">
      <c r="A1078" s="39"/>
      <c r="B1078" s="54">
        <v>2026</v>
      </c>
      <c r="C1078" s="39" t="s">
        <v>565</v>
      </c>
      <c r="D1078" s="39">
        <v>333441100</v>
      </c>
      <c r="E1078" s="39" t="s">
        <v>1779</v>
      </c>
      <c r="F1078" s="39" t="s">
        <v>1805</v>
      </c>
      <c r="G1078" s="39" t="s">
        <v>1810</v>
      </c>
      <c r="H1078" s="39" t="s">
        <v>1818</v>
      </c>
      <c r="I1078" s="39" t="s">
        <v>418</v>
      </c>
      <c r="J1078" s="39"/>
      <c r="K1078" s="39" t="s">
        <v>571</v>
      </c>
      <c r="L1078" s="39"/>
      <c r="M1078" s="39" t="s">
        <v>570</v>
      </c>
      <c r="N1078" s="39"/>
      <c r="O1078" s="39" t="s">
        <v>572</v>
      </c>
      <c r="P1078" s="39"/>
      <c r="Q1078" s="39" t="s">
        <v>571</v>
      </c>
      <c r="R1078" s="39"/>
      <c r="S1078" s="38">
        <f>(J1078*'"Вес" ПИР'!$B$13+L1078*'"Вес" ПИР'!$B$14+N1078*'"Вес" ПИР'!$B$15+P1078*'"Вес" ПИР'!$B$16+R1078*'"Вес" ПИР'!$B$17)/100</f>
        <v>0</v>
      </c>
      <c r="T1078" s="39" t="s">
        <v>584</v>
      </c>
      <c r="U1078" s="39"/>
      <c r="V1078" s="39" t="s">
        <v>1196</v>
      </c>
      <c r="W1078" s="39"/>
      <c r="X1078" s="72">
        <f>(U1078*'"Вес" ПИР'!$B$22+W1078*'"Вес" ПИР'!$B$23)/100</f>
        <v>0</v>
      </c>
      <c r="Y1078" s="39"/>
      <c r="Z1078" s="39"/>
      <c r="AA1078" s="39"/>
      <c r="AB1078" s="39"/>
      <c r="AC1078" s="39"/>
      <c r="AD1078" s="39"/>
      <c r="AE1078" s="39"/>
      <c r="AF1078" s="39"/>
      <c r="AG1078" s="38">
        <f>(Z1078*'"Вес" ПИР'!$B$28+AB1078*'"Вес" ПИР'!$B$29+AD1078*'"Вес" ПИР'!$B$30+AF1078*'"Вес" ПИР'!$B$31)/100</f>
        <v>0</v>
      </c>
      <c r="AH1078" s="39" t="s">
        <v>571</v>
      </c>
      <c r="AI1078" s="39"/>
      <c r="AJ1078" s="39" t="s">
        <v>575</v>
      </c>
      <c r="AK1078" s="39"/>
      <c r="AL1078" s="39"/>
      <c r="AM1078" s="39"/>
      <c r="AN1078" s="39"/>
      <c r="AO1078" s="39"/>
      <c r="AP1078" s="39" t="s">
        <v>575</v>
      </c>
      <c r="AQ1078" s="39"/>
      <c r="AR1078" s="39"/>
      <c r="AS1078" s="39"/>
      <c r="AT1078" s="39" t="s">
        <v>575</v>
      </c>
      <c r="AU1078" s="39"/>
      <c r="AV1078" s="39"/>
      <c r="AW1078" s="39"/>
      <c r="AX1078" s="39"/>
      <c r="AY1078" s="39"/>
      <c r="AZ1078" s="39"/>
      <c r="BA1078" s="39"/>
      <c r="BB1078" s="72">
        <f>(AI1078*'"Вес" ПИР'!$B$36+AK1078*'"Вес" ПИР'!$B$37+AM1078*'"Вес" ПИР'!$B$38+AO1078*'"Вес" ПИР'!$B$39+AQ1078*'"Вес" ПИР'!$B$40+AS1078*'"Вес" ПИР'!$B$41+AU1078*'"Вес" ПИР'!$B$42+AW1078*'"Вес" ПИР'!$B$43+AY1078*'"Вес" ПИР'!$B$44+BA1078*'"Вес" ПИР'!$B$45)/100</f>
        <v>0</v>
      </c>
      <c r="BC1078" s="39" t="s">
        <v>576</v>
      </c>
      <c r="BD1078" s="39"/>
      <c r="BE1078" s="39" t="s">
        <v>576</v>
      </c>
      <c r="BF1078" s="57"/>
      <c r="BG1078" s="72">
        <f>(BD1078*'"Вес" ПИР'!$B$50+BF1078*'"Вес" ПИР'!$B$51)/100</f>
        <v>0</v>
      </c>
      <c r="BH1078" s="39"/>
      <c r="BI1078" s="72">
        <v>0</v>
      </c>
      <c r="BJ1078" s="39"/>
      <c r="BK1078" s="54" t="s">
        <v>577</v>
      </c>
      <c r="BL1078" s="38">
        <f>(S1078*'"Вес" ПИР'!$B$3+X1078*'"Вес" ПИР'!$B$4+AG1078*'"Вес" ПИР'!$B$5+BB1078*'"Вес" ПИР'!$B$6+BG1078*'"Вес" ПИР'!$B$7+BI1078*'"Вес" ПИР'!$B$8)/100</f>
        <v>0</v>
      </c>
    </row>
    <row r="1079" spans="1:64" ht="28">
      <c r="A1079" s="39"/>
      <c r="B1079" s="54">
        <v>2026</v>
      </c>
      <c r="C1079" s="39" t="s">
        <v>565</v>
      </c>
      <c r="D1079" s="39">
        <v>333445300</v>
      </c>
      <c r="E1079" s="39" t="s">
        <v>1779</v>
      </c>
      <c r="F1079" s="39" t="s">
        <v>1805</v>
      </c>
      <c r="G1079" s="39" t="s">
        <v>1812</v>
      </c>
      <c r="H1079" s="39" t="s">
        <v>1819</v>
      </c>
      <c r="I1079" s="39" t="s">
        <v>418</v>
      </c>
      <c r="J1079" s="39"/>
      <c r="K1079" s="39" t="s">
        <v>571</v>
      </c>
      <c r="L1079" s="39"/>
      <c r="M1079" s="39" t="s">
        <v>570</v>
      </c>
      <c r="N1079" s="39"/>
      <c r="O1079" s="39" t="s">
        <v>572</v>
      </c>
      <c r="P1079" s="39"/>
      <c r="Q1079" s="39" t="s">
        <v>571</v>
      </c>
      <c r="R1079" s="39"/>
      <c r="S1079" s="38">
        <f>(J1079*'"Вес" ПИР'!$B$13+L1079*'"Вес" ПИР'!$B$14+N1079*'"Вес" ПИР'!$B$15+P1079*'"Вес" ПИР'!$B$16+R1079*'"Вес" ПИР'!$B$17)/100</f>
        <v>0</v>
      </c>
      <c r="T1079" s="39" t="s">
        <v>584</v>
      </c>
      <c r="U1079" s="39"/>
      <c r="V1079" s="39" t="s">
        <v>1196</v>
      </c>
      <c r="W1079" s="39"/>
      <c r="X1079" s="72">
        <f>(U1079*'"Вес" ПИР'!$B$22+W1079*'"Вес" ПИР'!$B$23)/100</f>
        <v>0</v>
      </c>
      <c r="Y1079" s="39"/>
      <c r="Z1079" s="39"/>
      <c r="AA1079" s="39"/>
      <c r="AB1079" s="39"/>
      <c r="AC1079" s="39"/>
      <c r="AD1079" s="39"/>
      <c r="AE1079" s="39"/>
      <c r="AF1079" s="39"/>
      <c r="AG1079" s="38">
        <f>(Z1079*'"Вес" ПИР'!$B$28+AB1079*'"Вес" ПИР'!$B$29+AD1079*'"Вес" ПИР'!$B$30+AF1079*'"Вес" ПИР'!$B$31)/100</f>
        <v>0</v>
      </c>
      <c r="AH1079" s="39" t="s">
        <v>571</v>
      </c>
      <c r="AI1079" s="39"/>
      <c r="AJ1079" s="39" t="s">
        <v>575</v>
      </c>
      <c r="AK1079" s="39"/>
      <c r="AL1079" s="39"/>
      <c r="AM1079" s="39"/>
      <c r="AN1079" s="39"/>
      <c r="AO1079" s="39"/>
      <c r="AP1079" s="39" t="s">
        <v>575</v>
      </c>
      <c r="AQ1079" s="39"/>
      <c r="AR1079" s="39"/>
      <c r="AS1079" s="39"/>
      <c r="AT1079" s="39" t="s">
        <v>575</v>
      </c>
      <c r="AU1079" s="39"/>
      <c r="AV1079" s="39"/>
      <c r="AW1079" s="39"/>
      <c r="AX1079" s="39"/>
      <c r="AY1079" s="39"/>
      <c r="AZ1079" s="39"/>
      <c r="BA1079" s="39"/>
      <c r="BB1079" s="72">
        <f>(AI1079*'"Вес" ПИР'!$B$36+AK1079*'"Вес" ПИР'!$B$37+AM1079*'"Вес" ПИР'!$B$38+AO1079*'"Вес" ПИР'!$B$39+AQ1079*'"Вес" ПИР'!$B$40+AS1079*'"Вес" ПИР'!$B$41+AU1079*'"Вес" ПИР'!$B$42+AW1079*'"Вес" ПИР'!$B$43+AY1079*'"Вес" ПИР'!$B$44+BA1079*'"Вес" ПИР'!$B$45)/100</f>
        <v>0</v>
      </c>
      <c r="BC1079" s="39" t="s">
        <v>576</v>
      </c>
      <c r="BD1079" s="39"/>
      <c r="BE1079" s="39" t="s">
        <v>576</v>
      </c>
      <c r="BF1079" s="57"/>
      <c r="BG1079" s="72">
        <f>(BD1079*'"Вес" ПИР'!$B$50+BF1079*'"Вес" ПИР'!$B$51)/100</f>
        <v>0</v>
      </c>
      <c r="BH1079" s="39"/>
      <c r="BI1079" s="72">
        <v>0</v>
      </c>
      <c r="BJ1079" s="39"/>
      <c r="BK1079" s="54" t="s">
        <v>577</v>
      </c>
      <c r="BL1079" s="38">
        <f>(S1079*'"Вес" ПИР'!$B$3+X1079*'"Вес" ПИР'!$B$4+AG1079*'"Вес" ПИР'!$B$5+BB1079*'"Вес" ПИР'!$B$6+BG1079*'"Вес" ПИР'!$B$7+BI1079*'"Вес" ПИР'!$B$8)/100</f>
        <v>0</v>
      </c>
    </row>
    <row r="1080" spans="1:64" ht="28">
      <c r="A1080" s="39"/>
      <c r="B1080" s="54">
        <v>2026</v>
      </c>
      <c r="C1080" s="39" t="s">
        <v>565</v>
      </c>
      <c r="D1080" s="39">
        <v>333455500</v>
      </c>
      <c r="E1080" s="39" t="s">
        <v>1779</v>
      </c>
      <c r="F1080" s="39" t="s">
        <v>1805</v>
      </c>
      <c r="G1080" s="39" t="s">
        <v>1815</v>
      </c>
      <c r="H1080" s="39" t="s">
        <v>1820</v>
      </c>
      <c r="I1080" s="39" t="s">
        <v>418</v>
      </c>
      <c r="J1080" s="39"/>
      <c r="K1080" s="39" t="s">
        <v>571</v>
      </c>
      <c r="L1080" s="39"/>
      <c r="M1080" s="39" t="s">
        <v>570</v>
      </c>
      <c r="N1080" s="39"/>
      <c r="O1080" s="39" t="s">
        <v>572</v>
      </c>
      <c r="P1080" s="39"/>
      <c r="Q1080" s="39" t="s">
        <v>571</v>
      </c>
      <c r="R1080" s="39"/>
      <c r="S1080" s="38">
        <f>(J1080*'"Вес" ПИР'!$B$13+L1080*'"Вес" ПИР'!$B$14+N1080*'"Вес" ПИР'!$B$15+P1080*'"Вес" ПИР'!$B$16+R1080*'"Вес" ПИР'!$B$17)/100</f>
        <v>0</v>
      </c>
      <c r="T1080" s="39" t="s">
        <v>584</v>
      </c>
      <c r="U1080" s="39"/>
      <c r="V1080" s="39" t="s">
        <v>1196</v>
      </c>
      <c r="W1080" s="39"/>
      <c r="X1080" s="72">
        <f>(U1080*'"Вес" ПИР'!$B$22+W1080*'"Вес" ПИР'!$B$23)/100</f>
        <v>0</v>
      </c>
      <c r="Y1080" s="39"/>
      <c r="Z1080" s="39"/>
      <c r="AA1080" s="39"/>
      <c r="AB1080" s="39"/>
      <c r="AC1080" s="39"/>
      <c r="AD1080" s="39"/>
      <c r="AE1080" s="39"/>
      <c r="AF1080" s="39"/>
      <c r="AG1080" s="38">
        <f>(Z1080*'"Вес" ПИР'!$B$28+AB1080*'"Вес" ПИР'!$B$29+AD1080*'"Вес" ПИР'!$B$30+AF1080*'"Вес" ПИР'!$B$31)/100</f>
        <v>0</v>
      </c>
      <c r="AH1080" s="39" t="s">
        <v>571</v>
      </c>
      <c r="AI1080" s="39"/>
      <c r="AJ1080" s="39" t="s">
        <v>575</v>
      </c>
      <c r="AK1080" s="39"/>
      <c r="AL1080" s="39"/>
      <c r="AM1080" s="39"/>
      <c r="AN1080" s="39"/>
      <c r="AO1080" s="39"/>
      <c r="AP1080" s="39" t="s">
        <v>575</v>
      </c>
      <c r="AQ1080" s="39"/>
      <c r="AR1080" s="39"/>
      <c r="AS1080" s="39"/>
      <c r="AT1080" s="39" t="s">
        <v>575</v>
      </c>
      <c r="AU1080" s="39"/>
      <c r="AV1080" s="39"/>
      <c r="AW1080" s="39"/>
      <c r="AX1080" s="39"/>
      <c r="AY1080" s="39"/>
      <c r="AZ1080" s="39"/>
      <c r="BA1080" s="39"/>
      <c r="BB1080" s="72">
        <f>(AI1080*'"Вес" ПИР'!$B$36+AK1080*'"Вес" ПИР'!$B$37+AM1080*'"Вес" ПИР'!$B$38+AO1080*'"Вес" ПИР'!$B$39+AQ1080*'"Вес" ПИР'!$B$40+AS1080*'"Вес" ПИР'!$B$41+AU1080*'"Вес" ПИР'!$B$42+AW1080*'"Вес" ПИР'!$B$43+AY1080*'"Вес" ПИР'!$B$44+BA1080*'"Вес" ПИР'!$B$45)/100</f>
        <v>0</v>
      </c>
      <c r="BC1080" s="39" t="s">
        <v>576</v>
      </c>
      <c r="BD1080" s="39"/>
      <c r="BE1080" s="39" t="s">
        <v>576</v>
      </c>
      <c r="BF1080" s="57"/>
      <c r="BG1080" s="72">
        <f>(BD1080*'"Вес" ПИР'!$B$50+BF1080*'"Вес" ПИР'!$B$51)/100</f>
        <v>0</v>
      </c>
      <c r="BH1080" s="39"/>
      <c r="BI1080" s="72">
        <v>0</v>
      </c>
      <c r="BJ1080" s="39"/>
      <c r="BK1080" s="54" t="s">
        <v>577</v>
      </c>
      <c r="BL1080" s="38">
        <f>(S1080*'"Вес" ПИР'!$B$3+X1080*'"Вес" ПИР'!$B$4+AG1080*'"Вес" ПИР'!$B$5+BB1080*'"Вес" ПИР'!$B$6+BG1080*'"Вес" ПИР'!$B$7+BI1080*'"Вес" ПИР'!$B$8)/100</f>
        <v>0</v>
      </c>
    </row>
    <row r="1081" spans="1:64" ht="28">
      <c r="A1081" s="39"/>
      <c r="B1081" s="54">
        <v>2026</v>
      </c>
      <c r="C1081" s="39" t="s">
        <v>565</v>
      </c>
      <c r="D1081" s="39">
        <v>333657200</v>
      </c>
      <c r="E1081" s="39" t="s">
        <v>1779</v>
      </c>
      <c r="F1081" s="39" t="s">
        <v>1821</v>
      </c>
      <c r="G1081" s="39" t="s">
        <v>1822</v>
      </c>
      <c r="H1081" s="39" t="s">
        <v>1823</v>
      </c>
      <c r="I1081" s="39" t="s">
        <v>418</v>
      </c>
      <c r="J1081" s="39"/>
      <c r="K1081" s="39" t="s">
        <v>571</v>
      </c>
      <c r="L1081" s="39"/>
      <c r="M1081" s="39" t="s">
        <v>570</v>
      </c>
      <c r="N1081" s="39"/>
      <c r="O1081" s="39" t="s">
        <v>572</v>
      </c>
      <c r="P1081" s="39"/>
      <c r="Q1081" s="39" t="s">
        <v>571</v>
      </c>
      <c r="R1081" s="39"/>
      <c r="S1081" s="38">
        <f>(J1081*'"Вес" ПИР'!$B$13+L1081*'"Вес" ПИР'!$B$14+N1081*'"Вес" ПИР'!$B$15+P1081*'"Вес" ПИР'!$B$16+R1081*'"Вес" ПИР'!$B$17)/100</f>
        <v>0</v>
      </c>
      <c r="T1081" s="39" t="s">
        <v>573</v>
      </c>
      <c r="U1081" s="39"/>
      <c r="V1081" s="39" t="s">
        <v>1824</v>
      </c>
      <c r="W1081" s="39"/>
      <c r="X1081" s="72">
        <f>(U1081*'"Вес" ПИР'!$B$22+W1081*'"Вес" ПИР'!$B$23)/100</f>
        <v>0</v>
      </c>
      <c r="Y1081" s="39"/>
      <c r="Z1081" s="39"/>
      <c r="AA1081" s="39"/>
      <c r="AB1081" s="39"/>
      <c r="AC1081" s="39"/>
      <c r="AD1081" s="39"/>
      <c r="AE1081" s="39"/>
      <c r="AF1081" s="39"/>
      <c r="AG1081" s="38">
        <f>(Z1081*'"Вес" ПИР'!$B$28+AB1081*'"Вес" ПИР'!$B$29+AD1081*'"Вес" ПИР'!$B$30+AF1081*'"Вес" ПИР'!$B$31)/100</f>
        <v>0</v>
      </c>
      <c r="AH1081" s="39" t="s">
        <v>571</v>
      </c>
      <c r="AI1081" s="39"/>
      <c r="AJ1081" s="39" t="s">
        <v>575</v>
      </c>
      <c r="AK1081" s="39"/>
      <c r="AL1081" s="39"/>
      <c r="AM1081" s="39"/>
      <c r="AN1081" s="39"/>
      <c r="AO1081" s="39"/>
      <c r="AP1081" s="39" t="s">
        <v>575</v>
      </c>
      <c r="AQ1081" s="39"/>
      <c r="AR1081" s="39"/>
      <c r="AS1081" s="39"/>
      <c r="AT1081" s="39" t="s">
        <v>575</v>
      </c>
      <c r="AU1081" s="39"/>
      <c r="AV1081" s="39"/>
      <c r="AW1081" s="39"/>
      <c r="AX1081" s="39"/>
      <c r="AY1081" s="39"/>
      <c r="AZ1081" s="39"/>
      <c r="BA1081" s="39"/>
      <c r="BB1081" s="72">
        <f>(AI1081*'"Вес" ПИР'!$B$36+AK1081*'"Вес" ПИР'!$B$37+AM1081*'"Вес" ПИР'!$B$38+AO1081*'"Вес" ПИР'!$B$39+AQ1081*'"Вес" ПИР'!$B$40+AS1081*'"Вес" ПИР'!$B$41+AU1081*'"Вес" ПИР'!$B$42+AW1081*'"Вес" ПИР'!$B$43+AY1081*'"Вес" ПИР'!$B$44+BA1081*'"Вес" ПИР'!$B$45)/100</f>
        <v>0</v>
      </c>
      <c r="BC1081" s="39" t="s">
        <v>576</v>
      </c>
      <c r="BD1081" s="39"/>
      <c r="BE1081" s="39" t="s">
        <v>576</v>
      </c>
      <c r="BF1081" s="57"/>
      <c r="BG1081" s="72">
        <f>(BD1081*'"Вес" ПИР'!$B$50+BF1081*'"Вес" ПИР'!$B$51)/100</f>
        <v>0</v>
      </c>
      <c r="BH1081" s="39"/>
      <c r="BI1081" s="72">
        <v>0</v>
      </c>
      <c r="BJ1081" s="39"/>
      <c r="BK1081" s="54" t="s">
        <v>577</v>
      </c>
      <c r="BL1081" s="38">
        <f>(S1081*'"Вес" ПИР'!$B$3+X1081*'"Вес" ПИР'!$B$4+AG1081*'"Вес" ПИР'!$B$5+BB1081*'"Вес" ПИР'!$B$6+BG1081*'"Вес" ПИР'!$B$7+BI1081*'"Вес" ПИР'!$B$8)/100</f>
        <v>0</v>
      </c>
    </row>
    <row r="1082" spans="1:64" ht="28">
      <c r="A1082" s="39"/>
      <c r="B1082" s="54">
        <v>2026</v>
      </c>
      <c r="C1082" s="39" t="s">
        <v>565</v>
      </c>
      <c r="D1082" s="39">
        <v>333657300</v>
      </c>
      <c r="E1082" s="39" t="s">
        <v>1779</v>
      </c>
      <c r="F1082" s="39" t="s">
        <v>1821</v>
      </c>
      <c r="G1082" s="39" t="s">
        <v>1822</v>
      </c>
      <c r="H1082" s="39" t="s">
        <v>1825</v>
      </c>
      <c r="I1082" s="39" t="s">
        <v>418</v>
      </c>
      <c r="J1082" s="39"/>
      <c r="K1082" s="39" t="s">
        <v>571</v>
      </c>
      <c r="L1082" s="39"/>
      <c r="M1082" s="39" t="s">
        <v>570</v>
      </c>
      <c r="N1082" s="39"/>
      <c r="O1082" s="39" t="s">
        <v>572</v>
      </c>
      <c r="P1082" s="39"/>
      <c r="Q1082" s="39" t="s">
        <v>571</v>
      </c>
      <c r="R1082" s="39"/>
      <c r="S1082" s="38">
        <f>(J1082*'"Вес" ПИР'!$B$13+L1082*'"Вес" ПИР'!$B$14+N1082*'"Вес" ПИР'!$B$15+P1082*'"Вес" ПИР'!$B$16+R1082*'"Вес" ПИР'!$B$17)/100</f>
        <v>0</v>
      </c>
      <c r="T1082" s="39" t="s">
        <v>573</v>
      </c>
      <c r="U1082" s="39"/>
      <c r="V1082" s="39" t="s">
        <v>1824</v>
      </c>
      <c r="W1082" s="39"/>
      <c r="X1082" s="72">
        <f>(U1082*'"Вес" ПИР'!$B$22+W1082*'"Вес" ПИР'!$B$23)/100</f>
        <v>0</v>
      </c>
      <c r="Y1082" s="39"/>
      <c r="Z1082" s="39"/>
      <c r="AA1082" s="39"/>
      <c r="AB1082" s="39"/>
      <c r="AC1082" s="39"/>
      <c r="AD1082" s="39"/>
      <c r="AE1082" s="39"/>
      <c r="AF1082" s="39"/>
      <c r="AG1082" s="38">
        <f>(Z1082*'"Вес" ПИР'!$B$28+AB1082*'"Вес" ПИР'!$B$29+AD1082*'"Вес" ПИР'!$B$30+AF1082*'"Вес" ПИР'!$B$31)/100</f>
        <v>0</v>
      </c>
      <c r="AH1082" s="39" t="s">
        <v>571</v>
      </c>
      <c r="AI1082" s="39"/>
      <c r="AJ1082" s="39" t="s">
        <v>575</v>
      </c>
      <c r="AK1082" s="39"/>
      <c r="AL1082" s="39"/>
      <c r="AM1082" s="39"/>
      <c r="AN1082" s="39"/>
      <c r="AO1082" s="39"/>
      <c r="AP1082" s="39" t="s">
        <v>575</v>
      </c>
      <c r="AQ1082" s="39"/>
      <c r="AR1082" s="39"/>
      <c r="AS1082" s="39"/>
      <c r="AT1082" s="39" t="s">
        <v>575</v>
      </c>
      <c r="AU1082" s="39"/>
      <c r="AV1082" s="39"/>
      <c r="AW1082" s="39"/>
      <c r="AX1082" s="39"/>
      <c r="AY1082" s="39"/>
      <c r="AZ1082" s="39"/>
      <c r="BA1082" s="39"/>
      <c r="BB1082" s="72">
        <f>(AI1082*'"Вес" ПИР'!$B$36+AK1082*'"Вес" ПИР'!$B$37+AM1082*'"Вес" ПИР'!$B$38+AO1082*'"Вес" ПИР'!$B$39+AQ1082*'"Вес" ПИР'!$B$40+AS1082*'"Вес" ПИР'!$B$41+AU1082*'"Вес" ПИР'!$B$42+AW1082*'"Вес" ПИР'!$B$43+AY1082*'"Вес" ПИР'!$B$44+BA1082*'"Вес" ПИР'!$B$45)/100</f>
        <v>0</v>
      </c>
      <c r="BC1082" s="39" t="s">
        <v>576</v>
      </c>
      <c r="BD1082" s="39"/>
      <c r="BE1082" s="39" t="s">
        <v>576</v>
      </c>
      <c r="BF1082" s="57"/>
      <c r="BG1082" s="72">
        <f>(BD1082*'"Вес" ПИР'!$B$50+BF1082*'"Вес" ПИР'!$B$51)/100</f>
        <v>0</v>
      </c>
      <c r="BH1082" s="39"/>
      <c r="BI1082" s="72">
        <v>0</v>
      </c>
      <c r="BJ1082" s="39"/>
      <c r="BK1082" s="54" t="s">
        <v>577</v>
      </c>
      <c r="BL1082" s="38">
        <f>(S1082*'"Вес" ПИР'!$B$3+X1082*'"Вес" ПИР'!$B$4+AG1082*'"Вес" ПИР'!$B$5+BB1082*'"Вес" ПИР'!$B$6+BG1082*'"Вес" ПИР'!$B$7+BI1082*'"Вес" ПИР'!$B$8)/100</f>
        <v>0</v>
      </c>
    </row>
    <row r="1083" spans="1:64" ht="28">
      <c r="A1083" s="39"/>
      <c r="B1083" s="54">
        <v>2026</v>
      </c>
      <c r="C1083" s="39" t="s">
        <v>565</v>
      </c>
      <c r="D1083" s="39">
        <v>333649300</v>
      </c>
      <c r="E1083" s="39" t="s">
        <v>1779</v>
      </c>
      <c r="F1083" s="39" t="s">
        <v>1821</v>
      </c>
      <c r="G1083" s="39" t="s">
        <v>1826</v>
      </c>
      <c r="H1083" s="39" t="s">
        <v>1827</v>
      </c>
      <c r="I1083" s="39" t="s">
        <v>418</v>
      </c>
      <c r="J1083" s="39"/>
      <c r="K1083" s="39" t="s">
        <v>571</v>
      </c>
      <c r="L1083" s="39"/>
      <c r="M1083" s="39" t="s">
        <v>570</v>
      </c>
      <c r="N1083" s="39"/>
      <c r="O1083" s="39" t="s">
        <v>572</v>
      </c>
      <c r="P1083" s="39"/>
      <c r="Q1083" s="39" t="s">
        <v>571</v>
      </c>
      <c r="R1083" s="39"/>
      <c r="S1083" s="38">
        <f>(J1083*'"Вес" ПИР'!$B$13+L1083*'"Вес" ПИР'!$B$14+N1083*'"Вес" ПИР'!$B$15+P1083*'"Вес" ПИР'!$B$16+R1083*'"Вес" ПИР'!$B$17)/100</f>
        <v>0</v>
      </c>
      <c r="T1083" s="39" t="s">
        <v>573</v>
      </c>
      <c r="U1083" s="39"/>
      <c r="V1083" s="39" t="s">
        <v>1824</v>
      </c>
      <c r="W1083" s="39"/>
      <c r="X1083" s="72">
        <f>(U1083*'"Вес" ПИР'!$B$22+W1083*'"Вес" ПИР'!$B$23)/100</f>
        <v>0</v>
      </c>
      <c r="Y1083" s="39"/>
      <c r="Z1083" s="39"/>
      <c r="AA1083" s="39"/>
      <c r="AB1083" s="39"/>
      <c r="AC1083" s="39"/>
      <c r="AD1083" s="39"/>
      <c r="AE1083" s="39"/>
      <c r="AF1083" s="39"/>
      <c r="AG1083" s="38">
        <f>(Z1083*'"Вес" ПИР'!$B$28+AB1083*'"Вес" ПИР'!$B$29+AD1083*'"Вес" ПИР'!$B$30+AF1083*'"Вес" ПИР'!$B$31)/100</f>
        <v>0</v>
      </c>
      <c r="AH1083" s="39" t="s">
        <v>571</v>
      </c>
      <c r="AI1083" s="39"/>
      <c r="AJ1083" s="39" t="s">
        <v>575</v>
      </c>
      <c r="AK1083" s="39"/>
      <c r="AL1083" s="39"/>
      <c r="AM1083" s="39"/>
      <c r="AN1083" s="39"/>
      <c r="AO1083" s="39"/>
      <c r="AP1083" s="39" t="s">
        <v>575</v>
      </c>
      <c r="AQ1083" s="39"/>
      <c r="AR1083" s="39"/>
      <c r="AS1083" s="39"/>
      <c r="AT1083" s="39" t="s">
        <v>575</v>
      </c>
      <c r="AU1083" s="39"/>
      <c r="AV1083" s="39"/>
      <c r="AW1083" s="39"/>
      <c r="AX1083" s="39"/>
      <c r="AY1083" s="39"/>
      <c r="AZ1083" s="39"/>
      <c r="BA1083" s="39"/>
      <c r="BB1083" s="72">
        <f>(AI1083*'"Вес" ПИР'!$B$36+AK1083*'"Вес" ПИР'!$B$37+AM1083*'"Вес" ПИР'!$B$38+AO1083*'"Вес" ПИР'!$B$39+AQ1083*'"Вес" ПИР'!$B$40+AS1083*'"Вес" ПИР'!$B$41+AU1083*'"Вес" ПИР'!$B$42+AW1083*'"Вес" ПИР'!$B$43+AY1083*'"Вес" ПИР'!$B$44+BA1083*'"Вес" ПИР'!$B$45)/100</f>
        <v>0</v>
      </c>
      <c r="BC1083" s="39" t="s">
        <v>576</v>
      </c>
      <c r="BD1083" s="39"/>
      <c r="BE1083" s="39" t="s">
        <v>576</v>
      </c>
      <c r="BF1083" s="57"/>
      <c r="BG1083" s="72">
        <f>(BD1083*'"Вес" ПИР'!$B$50+BF1083*'"Вес" ПИР'!$B$51)/100</f>
        <v>0</v>
      </c>
      <c r="BH1083" s="39"/>
      <c r="BI1083" s="72">
        <v>0</v>
      </c>
      <c r="BJ1083" s="39"/>
      <c r="BK1083" s="54" t="s">
        <v>577</v>
      </c>
      <c r="BL1083" s="38">
        <f>(S1083*'"Вес" ПИР'!$B$3+X1083*'"Вес" ПИР'!$B$4+AG1083*'"Вес" ПИР'!$B$5+BB1083*'"Вес" ПИР'!$B$6+BG1083*'"Вес" ПИР'!$B$7+BI1083*'"Вес" ПИР'!$B$8)/100</f>
        <v>0</v>
      </c>
    </row>
    <row r="1084" spans="1:64" ht="28">
      <c r="A1084" s="39"/>
      <c r="B1084" s="54">
        <v>2026</v>
      </c>
      <c r="C1084" s="39" t="s">
        <v>565</v>
      </c>
      <c r="D1084" s="39">
        <v>333451100</v>
      </c>
      <c r="E1084" s="39" t="s">
        <v>1779</v>
      </c>
      <c r="F1084" s="39" t="s">
        <v>1805</v>
      </c>
      <c r="G1084" s="39" t="s">
        <v>1806</v>
      </c>
      <c r="H1084" s="39" t="s">
        <v>1058</v>
      </c>
      <c r="I1084" s="39" t="s">
        <v>418</v>
      </c>
      <c r="J1084" s="39"/>
      <c r="K1084" s="39" t="s">
        <v>571</v>
      </c>
      <c r="L1084" s="39"/>
      <c r="M1084" s="39" t="s">
        <v>570</v>
      </c>
      <c r="N1084" s="39"/>
      <c r="O1084" s="39" t="s">
        <v>572</v>
      </c>
      <c r="P1084" s="39"/>
      <c r="Q1084" s="39" t="s">
        <v>571</v>
      </c>
      <c r="R1084" s="39"/>
      <c r="S1084" s="38">
        <f>(J1084*'"Вес" ПИР'!$B$13+L1084*'"Вес" ПИР'!$B$14+N1084*'"Вес" ПИР'!$B$15+P1084*'"Вес" ПИР'!$B$16+R1084*'"Вес" ПИР'!$B$17)/100</f>
        <v>0</v>
      </c>
      <c r="T1084" s="39" t="s">
        <v>584</v>
      </c>
      <c r="U1084" s="39"/>
      <c r="V1084" s="39" t="s">
        <v>1196</v>
      </c>
      <c r="W1084" s="39"/>
      <c r="X1084" s="72">
        <f>(U1084*'"Вес" ПИР'!$B$22+W1084*'"Вес" ПИР'!$B$23)/100</f>
        <v>0</v>
      </c>
      <c r="Y1084" s="39"/>
      <c r="Z1084" s="39"/>
      <c r="AA1084" s="39"/>
      <c r="AB1084" s="39"/>
      <c r="AC1084" s="39"/>
      <c r="AD1084" s="39"/>
      <c r="AE1084" s="39"/>
      <c r="AF1084" s="39"/>
      <c r="AG1084" s="38">
        <f>(Z1084*'"Вес" ПИР'!$B$28+AB1084*'"Вес" ПИР'!$B$29+AD1084*'"Вес" ПИР'!$B$30+AF1084*'"Вес" ПИР'!$B$31)/100</f>
        <v>0</v>
      </c>
      <c r="AH1084" s="39" t="s">
        <v>571</v>
      </c>
      <c r="AI1084" s="39"/>
      <c r="AJ1084" s="39" t="s">
        <v>575</v>
      </c>
      <c r="AK1084" s="39"/>
      <c r="AL1084" s="39"/>
      <c r="AM1084" s="39"/>
      <c r="AN1084" s="39"/>
      <c r="AO1084" s="39"/>
      <c r="AP1084" s="39" t="s">
        <v>575</v>
      </c>
      <c r="AQ1084" s="39"/>
      <c r="AR1084" s="39"/>
      <c r="AS1084" s="39"/>
      <c r="AT1084" s="39" t="s">
        <v>575</v>
      </c>
      <c r="AU1084" s="39"/>
      <c r="AV1084" s="39"/>
      <c r="AW1084" s="39"/>
      <c r="AX1084" s="39"/>
      <c r="AY1084" s="39"/>
      <c r="AZ1084" s="39"/>
      <c r="BA1084" s="39"/>
      <c r="BB1084" s="72">
        <f>(AI1084*'"Вес" ПИР'!$B$36+AK1084*'"Вес" ПИР'!$B$37+AM1084*'"Вес" ПИР'!$B$38+AO1084*'"Вес" ПИР'!$B$39+AQ1084*'"Вес" ПИР'!$B$40+AS1084*'"Вес" ПИР'!$B$41+AU1084*'"Вес" ПИР'!$B$42+AW1084*'"Вес" ПИР'!$B$43+AY1084*'"Вес" ПИР'!$B$44+BA1084*'"Вес" ПИР'!$B$45)/100</f>
        <v>0</v>
      </c>
      <c r="BC1084" s="39" t="s">
        <v>576</v>
      </c>
      <c r="BD1084" s="39"/>
      <c r="BE1084" s="39" t="s">
        <v>576</v>
      </c>
      <c r="BF1084" s="57"/>
      <c r="BG1084" s="72">
        <f>(BD1084*'"Вес" ПИР'!$B$50+BF1084*'"Вес" ПИР'!$B$51)/100</f>
        <v>0</v>
      </c>
      <c r="BH1084" s="39"/>
      <c r="BI1084" s="72">
        <v>0</v>
      </c>
      <c r="BJ1084" s="39"/>
      <c r="BK1084" s="54" t="s">
        <v>577</v>
      </c>
      <c r="BL1084" s="38">
        <f>(S1084*'"Вес" ПИР'!$B$3+X1084*'"Вес" ПИР'!$B$4+AG1084*'"Вес" ПИР'!$B$5+BB1084*'"Вес" ПИР'!$B$6+BG1084*'"Вес" ПИР'!$B$7+BI1084*'"Вес" ПИР'!$B$8)/100</f>
        <v>0</v>
      </c>
    </row>
    <row r="1085" spans="1:64" ht="28">
      <c r="A1085" s="39"/>
      <c r="B1085" s="54">
        <v>2026</v>
      </c>
      <c r="C1085" s="39" t="s">
        <v>565</v>
      </c>
      <c r="D1085" s="39">
        <v>333461100</v>
      </c>
      <c r="E1085" s="39" t="s">
        <v>1779</v>
      </c>
      <c r="F1085" s="39" t="s">
        <v>1805</v>
      </c>
      <c r="G1085" s="39" t="s">
        <v>634</v>
      </c>
      <c r="H1085" s="39" t="s">
        <v>552</v>
      </c>
      <c r="I1085" s="39" t="s">
        <v>418</v>
      </c>
      <c r="J1085" s="39"/>
      <c r="K1085" s="39" t="s">
        <v>571</v>
      </c>
      <c r="L1085" s="39"/>
      <c r="M1085" s="39" t="s">
        <v>570</v>
      </c>
      <c r="N1085" s="39"/>
      <c r="O1085" s="39" t="s">
        <v>572</v>
      </c>
      <c r="P1085" s="39"/>
      <c r="Q1085" s="39" t="s">
        <v>571</v>
      </c>
      <c r="R1085" s="39"/>
      <c r="S1085" s="38">
        <f>(J1085*'"Вес" ПИР'!$B$13+L1085*'"Вес" ПИР'!$B$14+N1085*'"Вес" ПИР'!$B$15+P1085*'"Вес" ПИР'!$B$16+R1085*'"Вес" ПИР'!$B$17)/100</f>
        <v>0</v>
      </c>
      <c r="T1085" s="39" t="s">
        <v>584</v>
      </c>
      <c r="U1085" s="39"/>
      <c r="V1085" s="39" t="s">
        <v>1196</v>
      </c>
      <c r="W1085" s="39"/>
      <c r="X1085" s="72">
        <f>(U1085*'"Вес" ПИР'!$B$22+W1085*'"Вес" ПИР'!$B$23)/100</f>
        <v>0</v>
      </c>
      <c r="Y1085" s="39"/>
      <c r="Z1085" s="39"/>
      <c r="AA1085" s="39"/>
      <c r="AB1085" s="39"/>
      <c r="AC1085" s="39"/>
      <c r="AD1085" s="39"/>
      <c r="AE1085" s="39"/>
      <c r="AF1085" s="39"/>
      <c r="AG1085" s="38">
        <f>(Z1085*'"Вес" ПИР'!$B$28+AB1085*'"Вес" ПИР'!$B$29+AD1085*'"Вес" ПИР'!$B$30+AF1085*'"Вес" ПИР'!$B$31)/100</f>
        <v>0</v>
      </c>
      <c r="AH1085" s="39" t="s">
        <v>571</v>
      </c>
      <c r="AI1085" s="39"/>
      <c r="AJ1085" s="39" t="s">
        <v>575</v>
      </c>
      <c r="AK1085" s="39"/>
      <c r="AL1085" s="39"/>
      <c r="AM1085" s="39"/>
      <c r="AN1085" s="39"/>
      <c r="AO1085" s="39"/>
      <c r="AP1085" s="39" t="s">
        <v>575</v>
      </c>
      <c r="AQ1085" s="39"/>
      <c r="AR1085" s="39"/>
      <c r="AS1085" s="39"/>
      <c r="AT1085" s="39" t="s">
        <v>575</v>
      </c>
      <c r="AU1085" s="39"/>
      <c r="AV1085" s="39"/>
      <c r="AW1085" s="39"/>
      <c r="AX1085" s="39"/>
      <c r="AY1085" s="39"/>
      <c r="AZ1085" s="39"/>
      <c r="BA1085" s="39"/>
      <c r="BB1085" s="72">
        <f>(AI1085*'"Вес" ПИР'!$B$36+AK1085*'"Вес" ПИР'!$B$37+AM1085*'"Вес" ПИР'!$B$38+AO1085*'"Вес" ПИР'!$B$39+AQ1085*'"Вес" ПИР'!$B$40+AS1085*'"Вес" ПИР'!$B$41+AU1085*'"Вес" ПИР'!$B$42+AW1085*'"Вес" ПИР'!$B$43+AY1085*'"Вес" ПИР'!$B$44+BA1085*'"Вес" ПИР'!$B$45)/100</f>
        <v>0</v>
      </c>
      <c r="BC1085" s="39" t="s">
        <v>576</v>
      </c>
      <c r="BD1085" s="39"/>
      <c r="BE1085" s="39" t="s">
        <v>576</v>
      </c>
      <c r="BF1085" s="57"/>
      <c r="BG1085" s="72">
        <f>(BD1085*'"Вес" ПИР'!$B$50+BF1085*'"Вес" ПИР'!$B$51)/100</f>
        <v>0</v>
      </c>
      <c r="BH1085" s="39"/>
      <c r="BI1085" s="72">
        <v>0</v>
      </c>
      <c r="BJ1085" s="39"/>
      <c r="BK1085" s="54" t="s">
        <v>577</v>
      </c>
      <c r="BL1085" s="38">
        <f>(S1085*'"Вес" ПИР'!$B$3+X1085*'"Вес" ПИР'!$B$4+AG1085*'"Вес" ПИР'!$B$5+BB1085*'"Вес" ПИР'!$B$6+BG1085*'"Вес" ПИР'!$B$7+BI1085*'"Вес" ПИР'!$B$8)/100</f>
        <v>0</v>
      </c>
    </row>
    <row r="1086" spans="1:64" ht="28">
      <c r="A1086" s="39"/>
      <c r="B1086" s="54">
        <v>2026</v>
      </c>
      <c r="C1086" s="39" t="s">
        <v>565</v>
      </c>
      <c r="D1086" s="39">
        <v>331039200</v>
      </c>
      <c r="E1086" s="39" t="s">
        <v>1779</v>
      </c>
      <c r="F1086" s="39" t="s">
        <v>1828</v>
      </c>
      <c r="G1086" s="39" t="s">
        <v>1829</v>
      </c>
      <c r="H1086" s="39" t="s">
        <v>1830</v>
      </c>
      <c r="I1086" s="39" t="s">
        <v>418</v>
      </c>
      <c r="J1086" s="39"/>
      <c r="K1086" s="39" t="s">
        <v>571</v>
      </c>
      <c r="L1086" s="39"/>
      <c r="M1086" s="39" t="s">
        <v>570</v>
      </c>
      <c r="N1086" s="39"/>
      <c r="O1086" s="39" t="s">
        <v>572</v>
      </c>
      <c r="P1086" s="39"/>
      <c r="Q1086" s="39" t="s">
        <v>571</v>
      </c>
      <c r="R1086" s="39"/>
      <c r="S1086" s="38">
        <f>(J1086*'"Вес" ПИР'!$B$13+L1086*'"Вес" ПИР'!$B$14+N1086*'"Вес" ПИР'!$B$15+P1086*'"Вес" ПИР'!$B$16+R1086*'"Вес" ПИР'!$B$17)/100</f>
        <v>0</v>
      </c>
      <c r="T1086" s="39" t="s">
        <v>573</v>
      </c>
      <c r="U1086" s="39"/>
      <c r="V1086" s="39" t="s">
        <v>573</v>
      </c>
      <c r="W1086" s="39"/>
      <c r="X1086" s="72">
        <f>(U1086*'"Вес" ПИР'!$B$22+W1086*'"Вес" ПИР'!$B$23)/100</f>
        <v>0</v>
      </c>
      <c r="Y1086" s="39"/>
      <c r="Z1086" s="39"/>
      <c r="AA1086" s="39"/>
      <c r="AB1086" s="39"/>
      <c r="AC1086" s="39"/>
      <c r="AD1086" s="39"/>
      <c r="AE1086" s="39"/>
      <c r="AF1086" s="39"/>
      <c r="AG1086" s="38">
        <f>(Z1086*'"Вес" ПИР'!$B$28+AB1086*'"Вес" ПИР'!$B$29+AD1086*'"Вес" ПИР'!$B$30+AF1086*'"Вес" ПИР'!$B$31)/100</f>
        <v>0</v>
      </c>
      <c r="AH1086" s="39" t="s">
        <v>571</v>
      </c>
      <c r="AI1086" s="39"/>
      <c r="AJ1086" s="39" t="s">
        <v>575</v>
      </c>
      <c r="AK1086" s="39"/>
      <c r="AL1086" s="39"/>
      <c r="AM1086" s="39"/>
      <c r="AN1086" s="39"/>
      <c r="AO1086" s="39"/>
      <c r="AP1086" s="39" t="s">
        <v>575</v>
      </c>
      <c r="AQ1086" s="39"/>
      <c r="AR1086" s="39"/>
      <c r="AS1086" s="39"/>
      <c r="AT1086" s="39" t="s">
        <v>575</v>
      </c>
      <c r="AU1086" s="39"/>
      <c r="AV1086" s="39"/>
      <c r="AW1086" s="39"/>
      <c r="AX1086" s="39"/>
      <c r="AY1086" s="39"/>
      <c r="AZ1086" s="39"/>
      <c r="BA1086" s="39"/>
      <c r="BB1086" s="72">
        <f>(AI1086*'"Вес" ПИР'!$B$36+AK1086*'"Вес" ПИР'!$B$37+AM1086*'"Вес" ПИР'!$B$38+AO1086*'"Вес" ПИР'!$B$39+AQ1086*'"Вес" ПИР'!$B$40+AS1086*'"Вес" ПИР'!$B$41+AU1086*'"Вес" ПИР'!$B$42+AW1086*'"Вес" ПИР'!$B$43+AY1086*'"Вес" ПИР'!$B$44+BA1086*'"Вес" ПИР'!$B$45)/100</f>
        <v>0</v>
      </c>
      <c r="BC1086" s="39" t="s">
        <v>576</v>
      </c>
      <c r="BD1086" s="39"/>
      <c r="BE1086" s="39" t="s">
        <v>576</v>
      </c>
      <c r="BF1086" s="57"/>
      <c r="BG1086" s="72">
        <f>(BD1086*'"Вес" ПИР'!$B$50+BF1086*'"Вес" ПИР'!$B$51)/100</f>
        <v>0</v>
      </c>
      <c r="BH1086" s="39"/>
      <c r="BI1086" s="72">
        <v>0</v>
      </c>
      <c r="BJ1086" s="39"/>
      <c r="BK1086" s="54" t="s">
        <v>577</v>
      </c>
      <c r="BL1086" s="38">
        <f>(S1086*'"Вес" ПИР'!$B$3+X1086*'"Вес" ПИР'!$B$4+AG1086*'"Вес" ПИР'!$B$5+BB1086*'"Вес" ПИР'!$B$6+BG1086*'"Вес" ПИР'!$B$7+BI1086*'"Вес" ПИР'!$B$8)/100</f>
        <v>0</v>
      </c>
    </row>
    <row r="1087" spans="1:64" ht="28">
      <c r="A1087" s="39"/>
      <c r="B1087" s="54">
        <v>2026</v>
      </c>
      <c r="C1087" s="39" t="s">
        <v>565</v>
      </c>
      <c r="D1087" s="39">
        <v>333630200</v>
      </c>
      <c r="E1087" s="39" t="s">
        <v>1779</v>
      </c>
      <c r="F1087" s="39" t="s">
        <v>1821</v>
      </c>
      <c r="G1087" s="39" t="s">
        <v>550</v>
      </c>
      <c r="H1087" s="39" t="s">
        <v>489</v>
      </c>
      <c r="I1087" s="39" t="s">
        <v>418</v>
      </c>
      <c r="J1087" s="39"/>
      <c r="K1087" s="39" t="s">
        <v>571</v>
      </c>
      <c r="L1087" s="39"/>
      <c r="M1087" s="39" t="s">
        <v>570</v>
      </c>
      <c r="N1087" s="39"/>
      <c r="O1087" s="39" t="s">
        <v>572</v>
      </c>
      <c r="P1087" s="39"/>
      <c r="Q1087" s="39" t="s">
        <v>571</v>
      </c>
      <c r="R1087" s="39"/>
      <c r="S1087" s="38">
        <f>(J1087*'"Вес" ПИР'!$B$13+L1087*'"Вес" ПИР'!$B$14+N1087*'"Вес" ПИР'!$B$15+P1087*'"Вес" ПИР'!$B$16+R1087*'"Вес" ПИР'!$B$17)/100</f>
        <v>0</v>
      </c>
      <c r="T1087" s="39" t="s">
        <v>573</v>
      </c>
      <c r="U1087" s="39"/>
      <c r="V1087" s="39" t="s">
        <v>1824</v>
      </c>
      <c r="W1087" s="39"/>
      <c r="X1087" s="72">
        <f>(U1087*'"Вес" ПИР'!$B$22+W1087*'"Вес" ПИР'!$B$23)/100</f>
        <v>0</v>
      </c>
      <c r="Y1087" s="39"/>
      <c r="Z1087" s="39"/>
      <c r="AA1087" s="39"/>
      <c r="AB1087" s="39"/>
      <c r="AC1087" s="39"/>
      <c r="AD1087" s="39"/>
      <c r="AE1087" s="39"/>
      <c r="AF1087" s="39"/>
      <c r="AG1087" s="38">
        <f>(Z1087*'"Вес" ПИР'!$B$28+AB1087*'"Вес" ПИР'!$B$29+AD1087*'"Вес" ПИР'!$B$30+AF1087*'"Вес" ПИР'!$B$31)/100</f>
        <v>0</v>
      </c>
      <c r="AH1087" s="39" t="s">
        <v>571</v>
      </c>
      <c r="AI1087" s="39"/>
      <c r="AJ1087" s="39" t="s">
        <v>575</v>
      </c>
      <c r="AK1087" s="39"/>
      <c r="AL1087" s="39"/>
      <c r="AM1087" s="39"/>
      <c r="AN1087" s="39"/>
      <c r="AO1087" s="39"/>
      <c r="AP1087" s="39" t="s">
        <v>575</v>
      </c>
      <c r="AQ1087" s="39"/>
      <c r="AR1087" s="39"/>
      <c r="AS1087" s="39"/>
      <c r="AT1087" s="39" t="s">
        <v>575</v>
      </c>
      <c r="AU1087" s="39"/>
      <c r="AV1087" s="39"/>
      <c r="AW1087" s="39"/>
      <c r="AX1087" s="39"/>
      <c r="AY1087" s="39"/>
      <c r="AZ1087" s="39"/>
      <c r="BA1087" s="39"/>
      <c r="BB1087" s="72">
        <f>(AI1087*'"Вес" ПИР'!$B$36+AK1087*'"Вес" ПИР'!$B$37+AM1087*'"Вес" ПИР'!$B$38+AO1087*'"Вес" ПИР'!$B$39+AQ1087*'"Вес" ПИР'!$B$40+AS1087*'"Вес" ПИР'!$B$41+AU1087*'"Вес" ПИР'!$B$42+AW1087*'"Вес" ПИР'!$B$43+AY1087*'"Вес" ПИР'!$B$44+BA1087*'"Вес" ПИР'!$B$45)/100</f>
        <v>0</v>
      </c>
      <c r="BC1087" s="39" t="s">
        <v>576</v>
      </c>
      <c r="BD1087" s="39"/>
      <c r="BE1087" s="39" t="s">
        <v>576</v>
      </c>
      <c r="BF1087" s="57"/>
      <c r="BG1087" s="72">
        <f>(BD1087*'"Вес" ПИР'!$B$50+BF1087*'"Вес" ПИР'!$B$51)/100</f>
        <v>0</v>
      </c>
      <c r="BH1087" s="39"/>
      <c r="BI1087" s="72">
        <v>0</v>
      </c>
      <c r="BJ1087" s="39"/>
      <c r="BK1087" s="54" t="s">
        <v>577</v>
      </c>
      <c r="BL1087" s="38">
        <f>(S1087*'"Вес" ПИР'!$B$3+X1087*'"Вес" ПИР'!$B$4+AG1087*'"Вес" ПИР'!$B$5+BB1087*'"Вес" ПИР'!$B$6+BG1087*'"Вес" ПИР'!$B$7+BI1087*'"Вес" ПИР'!$B$8)/100</f>
        <v>0</v>
      </c>
    </row>
    <row r="1088" spans="1:64" ht="28">
      <c r="A1088" s="39"/>
      <c r="B1088" s="54">
        <v>2026</v>
      </c>
      <c r="C1088" s="39" t="s">
        <v>565</v>
      </c>
      <c r="D1088" s="39">
        <v>333643200</v>
      </c>
      <c r="E1088" s="39" t="s">
        <v>1779</v>
      </c>
      <c r="F1088" s="39" t="s">
        <v>1821</v>
      </c>
      <c r="G1088" s="39" t="s">
        <v>1831</v>
      </c>
      <c r="H1088" s="39" t="s">
        <v>230</v>
      </c>
      <c r="I1088" s="39" t="s">
        <v>418</v>
      </c>
      <c r="J1088" s="39"/>
      <c r="K1088" s="39" t="s">
        <v>571</v>
      </c>
      <c r="L1088" s="39"/>
      <c r="M1088" s="39" t="s">
        <v>570</v>
      </c>
      <c r="N1088" s="39"/>
      <c r="O1088" s="39" t="s">
        <v>572</v>
      </c>
      <c r="P1088" s="39"/>
      <c r="Q1088" s="39" t="s">
        <v>571</v>
      </c>
      <c r="R1088" s="39"/>
      <c r="S1088" s="38">
        <f>(J1088*'"Вес" ПИР'!$B$13+L1088*'"Вес" ПИР'!$B$14+N1088*'"Вес" ПИР'!$B$15+P1088*'"Вес" ПИР'!$B$16+R1088*'"Вес" ПИР'!$B$17)/100</f>
        <v>0</v>
      </c>
      <c r="T1088" s="39" t="s">
        <v>573</v>
      </c>
      <c r="U1088" s="39"/>
      <c r="V1088" s="39" t="s">
        <v>1824</v>
      </c>
      <c r="W1088" s="39"/>
      <c r="X1088" s="72">
        <f>(U1088*'"Вес" ПИР'!$B$22+W1088*'"Вес" ПИР'!$B$23)/100</f>
        <v>0</v>
      </c>
      <c r="Y1088" s="39"/>
      <c r="Z1088" s="39"/>
      <c r="AA1088" s="39"/>
      <c r="AB1088" s="39"/>
      <c r="AC1088" s="39"/>
      <c r="AD1088" s="39"/>
      <c r="AE1088" s="39"/>
      <c r="AF1088" s="39"/>
      <c r="AG1088" s="38">
        <f>(Z1088*'"Вес" ПИР'!$B$28+AB1088*'"Вес" ПИР'!$B$29+AD1088*'"Вес" ПИР'!$B$30+AF1088*'"Вес" ПИР'!$B$31)/100</f>
        <v>0</v>
      </c>
      <c r="AH1088" s="39" t="s">
        <v>571</v>
      </c>
      <c r="AI1088" s="39"/>
      <c r="AJ1088" s="39" t="s">
        <v>575</v>
      </c>
      <c r="AK1088" s="39"/>
      <c r="AL1088" s="39"/>
      <c r="AM1088" s="39"/>
      <c r="AN1088" s="39"/>
      <c r="AO1088" s="39"/>
      <c r="AP1088" s="39" t="s">
        <v>575</v>
      </c>
      <c r="AQ1088" s="39"/>
      <c r="AR1088" s="39"/>
      <c r="AS1088" s="39"/>
      <c r="AT1088" s="39" t="s">
        <v>575</v>
      </c>
      <c r="AU1088" s="39"/>
      <c r="AV1088" s="39"/>
      <c r="AW1088" s="39"/>
      <c r="AX1088" s="39"/>
      <c r="AY1088" s="39"/>
      <c r="AZ1088" s="39"/>
      <c r="BA1088" s="39"/>
      <c r="BB1088" s="72">
        <f>(AI1088*'"Вес" ПИР'!$B$36+AK1088*'"Вес" ПИР'!$B$37+AM1088*'"Вес" ПИР'!$B$38+AO1088*'"Вес" ПИР'!$B$39+AQ1088*'"Вес" ПИР'!$B$40+AS1088*'"Вес" ПИР'!$B$41+AU1088*'"Вес" ПИР'!$B$42+AW1088*'"Вес" ПИР'!$B$43+AY1088*'"Вес" ПИР'!$B$44+BA1088*'"Вес" ПИР'!$B$45)/100</f>
        <v>0</v>
      </c>
      <c r="BC1088" s="39" t="s">
        <v>576</v>
      </c>
      <c r="BD1088" s="39"/>
      <c r="BE1088" s="39" t="s">
        <v>576</v>
      </c>
      <c r="BF1088" s="57"/>
      <c r="BG1088" s="72">
        <f>(BD1088*'"Вес" ПИР'!$B$50+BF1088*'"Вес" ПИР'!$B$51)/100</f>
        <v>0</v>
      </c>
      <c r="BH1088" s="39"/>
      <c r="BI1088" s="72">
        <v>0</v>
      </c>
      <c r="BJ1088" s="39"/>
      <c r="BK1088" s="54" t="s">
        <v>577</v>
      </c>
      <c r="BL1088" s="38">
        <f>(S1088*'"Вес" ПИР'!$B$3+X1088*'"Вес" ПИР'!$B$4+AG1088*'"Вес" ПИР'!$B$5+BB1088*'"Вес" ПИР'!$B$6+BG1088*'"Вес" ПИР'!$B$7+BI1088*'"Вес" ПИР'!$B$8)/100</f>
        <v>0</v>
      </c>
    </row>
    <row r="1089" spans="1:64" ht="28">
      <c r="A1089" s="39"/>
      <c r="B1089" s="54">
        <v>2026</v>
      </c>
      <c r="C1089" s="39" t="s">
        <v>565</v>
      </c>
      <c r="D1089" s="39">
        <v>333637200</v>
      </c>
      <c r="E1089" s="39" t="s">
        <v>1779</v>
      </c>
      <c r="F1089" s="39" t="s">
        <v>1821</v>
      </c>
      <c r="G1089" s="39" t="s">
        <v>1832</v>
      </c>
      <c r="H1089" s="39" t="s">
        <v>1833</v>
      </c>
      <c r="I1089" s="39" t="s">
        <v>418</v>
      </c>
      <c r="J1089" s="39"/>
      <c r="K1089" s="39" t="s">
        <v>571</v>
      </c>
      <c r="L1089" s="39"/>
      <c r="M1089" s="39" t="s">
        <v>570</v>
      </c>
      <c r="N1089" s="39"/>
      <c r="O1089" s="39" t="s">
        <v>572</v>
      </c>
      <c r="P1089" s="39"/>
      <c r="Q1089" s="39" t="s">
        <v>571</v>
      </c>
      <c r="R1089" s="39"/>
      <c r="S1089" s="38">
        <f>(J1089*'"Вес" ПИР'!$B$13+L1089*'"Вес" ПИР'!$B$14+N1089*'"Вес" ПИР'!$B$15+P1089*'"Вес" ПИР'!$B$16+R1089*'"Вес" ПИР'!$B$17)/100</f>
        <v>0</v>
      </c>
      <c r="T1089" s="39" t="s">
        <v>573</v>
      </c>
      <c r="U1089" s="39"/>
      <c r="V1089" s="39" t="s">
        <v>1824</v>
      </c>
      <c r="W1089" s="39"/>
      <c r="X1089" s="72">
        <f>(U1089*'"Вес" ПИР'!$B$22+W1089*'"Вес" ПИР'!$B$23)/100</f>
        <v>0</v>
      </c>
      <c r="Y1089" s="39"/>
      <c r="Z1089" s="39"/>
      <c r="AA1089" s="39"/>
      <c r="AB1089" s="39"/>
      <c r="AC1089" s="39"/>
      <c r="AD1089" s="39"/>
      <c r="AE1089" s="39"/>
      <c r="AF1089" s="39"/>
      <c r="AG1089" s="38">
        <f>(Z1089*'"Вес" ПИР'!$B$28+AB1089*'"Вес" ПИР'!$B$29+AD1089*'"Вес" ПИР'!$B$30+AF1089*'"Вес" ПИР'!$B$31)/100</f>
        <v>0</v>
      </c>
      <c r="AH1089" s="39" t="s">
        <v>571</v>
      </c>
      <c r="AI1089" s="39"/>
      <c r="AJ1089" s="39" t="s">
        <v>575</v>
      </c>
      <c r="AK1089" s="39"/>
      <c r="AL1089" s="39"/>
      <c r="AM1089" s="39"/>
      <c r="AN1089" s="39"/>
      <c r="AO1089" s="39"/>
      <c r="AP1089" s="39" t="s">
        <v>575</v>
      </c>
      <c r="AQ1089" s="39"/>
      <c r="AR1089" s="39"/>
      <c r="AS1089" s="39"/>
      <c r="AT1089" s="39" t="s">
        <v>575</v>
      </c>
      <c r="AU1089" s="39"/>
      <c r="AV1089" s="39"/>
      <c r="AW1089" s="39"/>
      <c r="AX1089" s="39"/>
      <c r="AY1089" s="39"/>
      <c r="AZ1089" s="39"/>
      <c r="BA1089" s="39"/>
      <c r="BB1089" s="72">
        <f>(AI1089*'"Вес" ПИР'!$B$36+AK1089*'"Вес" ПИР'!$B$37+AM1089*'"Вес" ПИР'!$B$38+AO1089*'"Вес" ПИР'!$B$39+AQ1089*'"Вес" ПИР'!$B$40+AS1089*'"Вес" ПИР'!$B$41+AU1089*'"Вес" ПИР'!$B$42+AW1089*'"Вес" ПИР'!$B$43+AY1089*'"Вес" ПИР'!$B$44+BA1089*'"Вес" ПИР'!$B$45)/100</f>
        <v>0</v>
      </c>
      <c r="BC1089" s="39" t="s">
        <v>576</v>
      </c>
      <c r="BD1089" s="39"/>
      <c r="BE1089" s="39" t="s">
        <v>576</v>
      </c>
      <c r="BF1089" s="57"/>
      <c r="BG1089" s="72">
        <f>(BD1089*'"Вес" ПИР'!$B$50+BF1089*'"Вес" ПИР'!$B$51)/100</f>
        <v>0</v>
      </c>
      <c r="BH1089" s="39"/>
      <c r="BI1089" s="72">
        <v>0</v>
      </c>
      <c r="BJ1089" s="39"/>
      <c r="BK1089" s="54" t="s">
        <v>577</v>
      </c>
      <c r="BL1089" s="38">
        <f>(S1089*'"Вес" ПИР'!$B$3+X1089*'"Вес" ПИР'!$B$4+AG1089*'"Вес" ПИР'!$B$5+BB1089*'"Вес" ПИР'!$B$6+BG1089*'"Вес" ПИР'!$B$7+BI1089*'"Вес" ПИР'!$B$8)/100</f>
        <v>0</v>
      </c>
    </row>
    <row r="1090" spans="1:64" ht="28">
      <c r="A1090" s="39"/>
      <c r="B1090" s="54">
        <v>2026</v>
      </c>
      <c r="C1090" s="39" t="s">
        <v>565</v>
      </c>
      <c r="D1090" s="39">
        <v>333639200</v>
      </c>
      <c r="E1090" s="39" t="s">
        <v>1779</v>
      </c>
      <c r="F1090" s="39" t="s">
        <v>1821</v>
      </c>
      <c r="G1090" s="39" t="s">
        <v>1834</v>
      </c>
      <c r="H1090" s="39" t="s">
        <v>1835</v>
      </c>
      <c r="I1090" s="39" t="s">
        <v>418</v>
      </c>
      <c r="J1090" s="39"/>
      <c r="K1090" s="39" t="s">
        <v>571</v>
      </c>
      <c r="L1090" s="39"/>
      <c r="M1090" s="39" t="s">
        <v>570</v>
      </c>
      <c r="N1090" s="39"/>
      <c r="O1090" s="39" t="s">
        <v>572</v>
      </c>
      <c r="P1090" s="39"/>
      <c r="Q1090" s="39" t="s">
        <v>571</v>
      </c>
      <c r="R1090" s="39"/>
      <c r="S1090" s="38">
        <f>(J1090*'"Вес" ПИР'!$B$13+L1090*'"Вес" ПИР'!$B$14+N1090*'"Вес" ПИР'!$B$15+P1090*'"Вес" ПИР'!$B$16+R1090*'"Вес" ПИР'!$B$17)/100</f>
        <v>0</v>
      </c>
      <c r="T1090" s="39" t="s">
        <v>573</v>
      </c>
      <c r="U1090" s="39"/>
      <c r="V1090" s="39" t="s">
        <v>1824</v>
      </c>
      <c r="W1090" s="39"/>
      <c r="X1090" s="72">
        <f>(U1090*'"Вес" ПИР'!$B$22+W1090*'"Вес" ПИР'!$B$23)/100</f>
        <v>0</v>
      </c>
      <c r="Y1090" s="39"/>
      <c r="Z1090" s="39"/>
      <c r="AA1090" s="39"/>
      <c r="AB1090" s="39"/>
      <c r="AC1090" s="39"/>
      <c r="AD1090" s="39"/>
      <c r="AE1090" s="39"/>
      <c r="AF1090" s="39"/>
      <c r="AG1090" s="38">
        <f>(Z1090*'"Вес" ПИР'!$B$28+AB1090*'"Вес" ПИР'!$B$29+AD1090*'"Вес" ПИР'!$B$30+AF1090*'"Вес" ПИР'!$B$31)/100</f>
        <v>0</v>
      </c>
      <c r="AH1090" s="39" t="s">
        <v>571</v>
      </c>
      <c r="AI1090" s="39"/>
      <c r="AJ1090" s="39" t="s">
        <v>575</v>
      </c>
      <c r="AK1090" s="39"/>
      <c r="AL1090" s="39"/>
      <c r="AM1090" s="39"/>
      <c r="AN1090" s="39"/>
      <c r="AO1090" s="39"/>
      <c r="AP1090" s="39" t="s">
        <v>575</v>
      </c>
      <c r="AQ1090" s="39"/>
      <c r="AR1090" s="39"/>
      <c r="AS1090" s="39"/>
      <c r="AT1090" s="39" t="s">
        <v>575</v>
      </c>
      <c r="AU1090" s="39"/>
      <c r="AV1090" s="39"/>
      <c r="AW1090" s="39"/>
      <c r="AX1090" s="39"/>
      <c r="AY1090" s="39"/>
      <c r="AZ1090" s="39"/>
      <c r="BA1090" s="39"/>
      <c r="BB1090" s="72">
        <f>(AI1090*'"Вес" ПИР'!$B$36+AK1090*'"Вес" ПИР'!$B$37+AM1090*'"Вес" ПИР'!$B$38+AO1090*'"Вес" ПИР'!$B$39+AQ1090*'"Вес" ПИР'!$B$40+AS1090*'"Вес" ПИР'!$B$41+AU1090*'"Вес" ПИР'!$B$42+AW1090*'"Вес" ПИР'!$B$43+AY1090*'"Вес" ПИР'!$B$44+BA1090*'"Вес" ПИР'!$B$45)/100</f>
        <v>0</v>
      </c>
      <c r="BC1090" s="39" t="s">
        <v>576</v>
      </c>
      <c r="BD1090" s="39"/>
      <c r="BE1090" s="39" t="s">
        <v>576</v>
      </c>
      <c r="BF1090" s="57"/>
      <c r="BG1090" s="72">
        <f>(BD1090*'"Вес" ПИР'!$B$50+BF1090*'"Вес" ПИР'!$B$51)/100</f>
        <v>0</v>
      </c>
      <c r="BH1090" s="39"/>
      <c r="BI1090" s="72">
        <v>0</v>
      </c>
      <c r="BJ1090" s="39"/>
      <c r="BK1090" s="54" t="s">
        <v>577</v>
      </c>
      <c r="BL1090" s="38">
        <f>(S1090*'"Вес" ПИР'!$B$3+X1090*'"Вес" ПИР'!$B$4+AG1090*'"Вес" ПИР'!$B$5+BB1090*'"Вес" ПИР'!$B$6+BG1090*'"Вес" ПИР'!$B$7+BI1090*'"Вес" ПИР'!$B$8)/100</f>
        <v>0</v>
      </c>
    </row>
    <row r="1091" spans="1:64" ht="28">
      <c r="A1091" s="39"/>
      <c r="B1091" s="54">
        <v>2026</v>
      </c>
      <c r="C1091" s="39" t="s">
        <v>565</v>
      </c>
      <c r="D1091" s="39">
        <v>333655200</v>
      </c>
      <c r="E1091" s="39" t="s">
        <v>1779</v>
      </c>
      <c r="F1091" s="39" t="s">
        <v>1821</v>
      </c>
      <c r="G1091" s="39" t="s">
        <v>1836</v>
      </c>
      <c r="H1091" s="39" t="s">
        <v>1813</v>
      </c>
      <c r="I1091" s="39" t="s">
        <v>418</v>
      </c>
      <c r="J1091" s="39"/>
      <c r="K1091" s="39" t="s">
        <v>571</v>
      </c>
      <c r="L1091" s="39"/>
      <c r="M1091" s="39" t="s">
        <v>570</v>
      </c>
      <c r="N1091" s="39"/>
      <c r="O1091" s="39" t="s">
        <v>572</v>
      </c>
      <c r="P1091" s="39"/>
      <c r="Q1091" s="39" t="s">
        <v>571</v>
      </c>
      <c r="R1091" s="39"/>
      <c r="S1091" s="38">
        <f>(J1091*'"Вес" ПИР'!$B$13+L1091*'"Вес" ПИР'!$B$14+N1091*'"Вес" ПИР'!$B$15+P1091*'"Вес" ПИР'!$B$16+R1091*'"Вес" ПИР'!$B$17)/100</f>
        <v>0</v>
      </c>
      <c r="T1091" s="39" t="s">
        <v>573</v>
      </c>
      <c r="U1091" s="39"/>
      <c r="V1091" s="39" t="s">
        <v>1824</v>
      </c>
      <c r="W1091" s="39"/>
      <c r="X1091" s="72">
        <f>(U1091*'"Вес" ПИР'!$B$22+W1091*'"Вес" ПИР'!$B$23)/100</f>
        <v>0</v>
      </c>
      <c r="Y1091" s="39"/>
      <c r="Z1091" s="39"/>
      <c r="AA1091" s="39"/>
      <c r="AB1091" s="39"/>
      <c r="AC1091" s="39"/>
      <c r="AD1091" s="39"/>
      <c r="AE1091" s="39"/>
      <c r="AF1091" s="39"/>
      <c r="AG1091" s="38">
        <f>(Z1091*'"Вес" ПИР'!$B$28+AB1091*'"Вес" ПИР'!$B$29+AD1091*'"Вес" ПИР'!$B$30+AF1091*'"Вес" ПИР'!$B$31)/100</f>
        <v>0</v>
      </c>
      <c r="AH1091" s="39" t="s">
        <v>571</v>
      </c>
      <c r="AI1091" s="39"/>
      <c r="AJ1091" s="39" t="s">
        <v>575</v>
      </c>
      <c r="AK1091" s="39"/>
      <c r="AL1091" s="39"/>
      <c r="AM1091" s="39"/>
      <c r="AN1091" s="39"/>
      <c r="AO1091" s="39"/>
      <c r="AP1091" s="39" t="s">
        <v>575</v>
      </c>
      <c r="AQ1091" s="39"/>
      <c r="AR1091" s="39"/>
      <c r="AS1091" s="39"/>
      <c r="AT1091" s="39" t="s">
        <v>575</v>
      </c>
      <c r="AU1091" s="39"/>
      <c r="AV1091" s="39"/>
      <c r="AW1091" s="39"/>
      <c r="AX1091" s="39"/>
      <c r="AY1091" s="39"/>
      <c r="AZ1091" s="39"/>
      <c r="BA1091" s="39"/>
      <c r="BB1091" s="72">
        <f>(AI1091*'"Вес" ПИР'!$B$36+AK1091*'"Вес" ПИР'!$B$37+AM1091*'"Вес" ПИР'!$B$38+AO1091*'"Вес" ПИР'!$B$39+AQ1091*'"Вес" ПИР'!$B$40+AS1091*'"Вес" ПИР'!$B$41+AU1091*'"Вес" ПИР'!$B$42+AW1091*'"Вес" ПИР'!$B$43+AY1091*'"Вес" ПИР'!$B$44+BA1091*'"Вес" ПИР'!$B$45)/100</f>
        <v>0</v>
      </c>
      <c r="BC1091" s="39" t="s">
        <v>576</v>
      </c>
      <c r="BD1091" s="39"/>
      <c r="BE1091" s="39" t="s">
        <v>576</v>
      </c>
      <c r="BF1091" s="57"/>
      <c r="BG1091" s="72">
        <f>(BD1091*'"Вес" ПИР'!$B$50+BF1091*'"Вес" ПИР'!$B$51)/100</f>
        <v>0</v>
      </c>
      <c r="BH1091" s="39"/>
      <c r="BI1091" s="72">
        <v>0</v>
      </c>
      <c r="BJ1091" s="39"/>
      <c r="BK1091" s="54" t="s">
        <v>577</v>
      </c>
      <c r="BL1091" s="38">
        <f>(S1091*'"Вес" ПИР'!$B$3+X1091*'"Вес" ПИР'!$B$4+AG1091*'"Вес" ПИР'!$B$5+BB1091*'"Вес" ПИР'!$B$6+BG1091*'"Вес" ПИР'!$B$7+BI1091*'"Вес" ПИР'!$B$8)/100</f>
        <v>0</v>
      </c>
    </row>
    <row r="1092" spans="1:64" ht="28">
      <c r="A1092" s="39"/>
      <c r="B1092" s="54">
        <v>2026</v>
      </c>
      <c r="C1092" s="39" t="s">
        <v>565</v>
      </c>
      <c r="D1092" s="39">
        <v>333633200</v>
      </c>
      <c r="E1092" s="39" t="s">
        <v>1779</v>
      </c>
      <c r="F1092" s="39" t="s">
        <v>1821</v>
      </c>
      <c r="G1092" s="39" t="s">
        <v>1837</v>
      </c>
      <c r="H1092" s="39" t="s">
        <v>1788</v>
      </c>
      <c r="I1092" s="39" t="s">
        <v>418</v>
      </c>
      <c r="J1092" s="39"/>
      <c r="K1092" s="39" t="s">
        <v>571</v>
      </c>
      <c r="L1092" s="39"/>
      <c r="M1092" s="39" t="s">
        <v>570</v>
      </c>
      <c r="N1092" s="39"/>
      <c r="O1092" s="39" t="s">
        <v>572</v>
      </c>
      <c r="P1092" s="39"/>
      <c r="Q1092" s="39" t="s">
        <v>571</v>
      </c>
      <c r="R1092" s="39"/>
      <c r="S1092" s="38">
        <f>(J1092*'"Вес" ПИР'!$B$13+L1092*'"Вес" ПИР'!$B$14+N1092*'"Вес" ПИР'!$B$15+P1092*'"Вес" ПИР'!$B$16+R1092*'"Вес" ПИР'!$B$17)/100</f>
        <v>0</v>
      </c>
      <c r="T1092" s="39" t="s">
        <v>573</v>
      </c>
      <c r="U1092" s="39"/>
      <c r="V1092" s="39" t="s">
        <v>1824</v>
      </c>
      <c r="W1092" s="39"/>
      <c r="X1092" s="72">
        <f>(U1092*'"Вес" ПИР'!$B$22+W1092*'"Вес" ПИР'!$B$23)/100</f>
        <v>0</v>
      </c>
      <c r="Y1092" s="39"/>
      <c r="Z1092" s="39"/>
      <c r="AA1092" s="39"/>
      <c r="AB1092" s="39"/>
      <c r="AC1092" s="39"/>
      <c r="AD1092" s="39"/>
      <c r="AE1092" s="39"/>
      <c r="AF1092" s="39"/>
      <c r="AG1092" s="38">
        <f>(Z1092*'"Вес" ПИР'!$B$28+AB1092*'"Вес" ПИР'!$B$29+AD1092*'"Вес" ПИР'!$B$30+AF1092*'"Вес" ПИР'!$B$31)/100</f>
        <v>0</v>
      </c>
      <c r="AH1092" s="39" t="s">
        <v>571</v>
      </c>
      <c r="AI1092" s="39"/>
      <c r="AJ1092" s="39" t="s">
        <v>575</v>
      </c>
      <c r="AK1092" s="39"/>
      <c r="AL1092" s="39"/>
      <c r="AM1092" s="39"/>
      <c r="AN1092" s="39"/>
      <c r="AO1092" s="39"/>
      <c r="AP1092" s="39" t="s">
        <v>575</v>
      </c>
      <c r="AQ1092" s="39"/>
      <c r="AR1092" s="39"/>
      <c r="AS1092" s="39"/>
      <c r="AT1092" s="39" t="s">
        <v>575</v>
      </c>
      <c r="AU1092" s="39"/>
      <c r="AV1092" s="39"/>
      <c r="AW1092" s="39"/>
      <c r="AX1092" s="39"/>
      <c r="AY1092" s="39"/>
      <c r="AZ1092" s="39"/>
      <c r="BA1092" s="39"/>
      <c r="BB1092" s="72">
        <f>(AI1092*'"Вес" ПИР'!$B$36+AK1092*'"Вес" ПИР'!$B$37+AM1092*'"Вес" ПИР'!$B$38+AO1092*'"Вес" ПИР'!$B$39+AQ1092*'"Вес" ПИР'!$B$40+AS1092*'"Вес" ПИР'!$B$41+AU1092*'"Вес" ПИР'!$B$42+AW1092*'"Вес" ПИР'!$B$43+AY1092*'"Вес" ПИР'!$B$44+BA1092*'"Вес" ПИР'!$B$45)/100</f>
        <v>0</v>
      </c>
      <c r="BC1092" s="39" t="s">
        <v>576</v>
      </c>
      <c r="BD1092" s="39"/>
      <c r="BE1092" s="39" t="s">
        <v>576</v>
      </c>
      <c r="BF1092" s="57"/>
      <c r="BG1092" s="72">
        <f>(BD1092*'"Вес" ПИР'!$B$50+BF1092*'"Вес" ПИР'!$B$51)/100</f>
        <v>0</v>
      </c>
      <c r="BH1092" s="39"/>
      <c r="BI1092" s="72">
        <v>0</v>
      </c>
      <c r="BJ1092" s="39"/>
      <c r="BK1092" s="54" t="s">
        <v>577</v>
      </c>
      <c r="BL1092" s="38">
        <f>(S1092*'"Вес" ПИР'!$B$3+X1092*'"Вес" ПИР'!$B$4+AG1092*'"Вес" ПИР'!$B$5+BB1092*'"Вес" ПИР'!$B$6+BG1092*'"Вес" ПИР'!$B$7+BI1092*'"Вес" ПИР'!$B$8)/100</f>
        <v>0</v>
      </c>
    </row>
    <row r="1093" spans="1:64" ht="28">
      <c r="A1093" s="39"/>
      <c r="B1093" s="54">
        <v>2026</v>
      </c>
      <c r="C1093" s="39" t="s">
        <v>565</v>
      </c>
      <c r="D1093" s="39">
        <v>333633300</v>
      </c>
      <c r="E1093" s="39" t="s">
        <v>1779</v>
      </c>
      <c r="F1093" s="39" t="s">
        <v>1821</v>
      </c>
      <c r="G1093" s="39" t="s">
        <v>1837</v>
      </c>
      <c r="H1093" s="39" t="s">
        <v>1838</v>
      </c>
      <c r="I1093" s="39" t="s">
        <v>418</v>
      </c>
      <c r="J1093" s="39"/>
      <c r="K1093" s="39" t="s">
        <v>571</v>
      </c>
      <c r="L1093" s="39"/>
      <c r="M1093" s="39" t="s">
        <v>570</v>
      </c>
      <c r="N1093" s="39"/>
      <c r="O1093" s="39" t="s">
        <v>572</v>
      </c>
      <c r="P1093" s="39"/>
      <c r="Q1093" s="39" t="s">
        <v>571</v>
      </c>
      <c r="R1093" s="39"/>
      <c r="S1093" s="38">
        <f>(J1093*'"Вес" ПИР'!$B$13+L1093*'"Вес" ПИР'!$B$14+N1093*'"Вес" ПИР'!$B$15+P1093*'"Вес" ПИР'!$B$16+R1093*'"Вес" ПИР'!$B$17)/100</f>
        <v>0</v>
      </c>
      <c r="T1093" s="39" t="s">
        <v>573</v>
      </c>
      <c r="U1093" s="39"/>
      <c r="V1093" s="39" t="s">
        <v>1824</v>
      </c>
      <c r="W1093" s="39"/>
      <c r="X1093" s="72">
        <f>(U1093*'"Вес" ПИР'!$B$22+W1093*'"Вес" ПИР'!$B$23)/100</f>
        <v>0</v>
      </c>
      <c r="Y1093" s="39"/>
      <c r="Z1093" s="39"/>
      <c r="AA1093" s="39"/>
      <c r="AB1093" s="39"/>
      <c r="AC1093" s="39"/>
      <c r="AD1093" s="39"/>
      <c r="AE1093" s="39"/>
      <c r="AF1093" s="39"/>
      <c r="AG1093" s="38">
        <f>(Z1093*'"Вес" ПИР'!$B$28+AB1093*'"Вес" ПИР'!$B$29+AD1093*'"Вес" ПИР'!$B$30+AF1093*'"Вес" ПИР'!$B$31)/100</f>
        <v>0</v>
      </c>
      <c r="AH1093" s="39" t="s">
        <v>571</v>
      </c>
      <c r="AI1093" s="39"/>
      <c r="AJ1093" s="39" t="s">
        <v>575</v>
      </c>
      <c r="AK1093" s="39"/>
      <c r="AL1093" s="39"/>
      <c r="AM1093" s="39"/>
      <c r="AN1093" s="39"/>
      <c r="AO1093" s="39"/>
      <c r="AP1093" s="39" t="s">
        <v>575</v>
      </c>
      <c r="AQ1093" s="39"/>
      <c r="AR1093" s="39"/>
      <c r="AS1093" s="39"/>
      <c r="AT1093" s="39" t="s">
        <v>575</v>
      </c>
      <c r="AU1093" s="39"/>
      <c r="AV1093" s="39"/>
      <c r="AW1093" s="39"/>
      <c r="AX1093" s="39"/>
      <c r="AY1093" s="39"/>
      <c r="AZ1093" s="39"/>
      <c r="BA1093" s="39"/>
      <c r="BB1093" s="72">
        <f>(AI1093*'"Вес" ПИР'!$B$36+AK1093*'"Вес" ПИР'!$B$37+AM1093*'"Вес" ПИР'!$B$38+AO1093*'"Вес" ПИР'!$B$39+AQ1093*'"Вес" ПИР'!$B$40+AS1093*'"Вес" ПИР'!$B$41+AU1093*'"Вес" ПИР'!$B$42+AW1093*'"Вес" ПИР'!$B$43+AY1093*'"Вес" ПИР'!$B$44+BA1093*'"Вес" ПИР'!$B$45)/100</f>
        <v>0</v>
      </c>
      <c r="BC1093" s="39" t="s">
        <v>576</v>
      </c>
      <c r="BD1093" s="39"/>
      <c r="BE1093" s="39" t="s">
        <v>576</v>
      </c>
      <c r="BF1093" s="57"/>
      <c r="BG1093" s="72">
        <f>(BD1093*'"Вес" ПИР'!$B$50+BF1093*'"Вес" ПИР'!$B$51)/100</f>
        <v>0</v>
      </c>
      <c r="BH1093" s="39"/>
      <c r="BI1093" s="72">
        <v>0</v>
      </c>
      <c r="BJ1093" s="39"/>
      <c r="BK1093" s="54" t="s">
        <v>577</v>
      </c>
      <c r="BL1093" s="38">
        <f>(S1093*'"Вес" ПИР'!$B$3+X1093*'"Вес" ПИР'!$B$4+AG1093*'"Вес" ПИР'!$B$5+BB1093*'"Вес" ПИР'!$B$6+BG1093*'"Вес" ПИР'!$B$7+BI1093*'"Вес" ПИР'!$B$8)/100</f>
        <v>0</v>
      </c>
    </row>
    <row r="1094" spans="1:64" ht="28">
      <c r="A1094" s="39"/>
      <c r="B1094" s="54">
        <v>2026</v>
      </c>
      <c r="C1094" s="39" t="s">
        <v>565</v>
      </c>
      <c r="D1094" s="39">
        <v>333655300</v>
      </c>
      <c r="E1094" s="39" t="s">
        <v>1779</v>
      </c>
      <c r="F1094" s="39" t="s">
        <v>1821</v>
      </c>
      <c r="G1094" s="39" t="s">
        <v>1836</v>
      </c>
      <c r="H1094" s="39" t="s">
        <v>1839</v>
      </c>
      <c r="I1094" s="39" t="s">
        <v>418</v>
      </c>
      <c r="J1094" s="39"/>
      <c r="K1094" s="39" t="s">
        <v>571</v>
      </c>
      <c r="L1094" s="39"/>
      <c r="M1094" s="39" t="s">
        <v>570</v>
      </c>
      <c r="N1094" s="39"/>
      <c r="O1094" s="39" t="s">
        <v>572</v>
      </c>
      <c r="P1094" s="39"/>
      <c r="Q1094" s="39" t="s">
        <v>571</v>
      </c>
      <c r="R1094" s="39"/>
      <c r="S1094" s="38">
        <f>(J1094*'"Вес" ПИР'!$B$13+L1094*'"Вес" ПИР'!$B$14+N1094*'"Вес" ПИР'!$B$15+P1094*'"Вес" ПИР'!$B$16+R1094*'"Вес" ПИР'!$B$17)/100</f>
        <v>0</v>
      </c>
      <c r="T1094" s="39" t="s">
        <v>573</v>
      </c>
      <c r="U1094" s="39"/>
      <c r="V1094" s="39" t="s">
        <v>1824</v>
      </c>
      <c r="W1094" s="39"/>
      <c r="X1094" s="72">
        <f>(U1094*'"Вес" ПИР'!$B$22+W1094*'"Вес" ПИР'!$B$23)/100</f>
        <v>0</v>
      </c>
      <c r="Y1094" s="39"/>
      <c r="Z1094" s="39"/>
      <c r="AA1094" s="39"/>
      <c r="AB1094" s="39"/>
      <c r="AC1094" s="39"/>
      <c r="AD1094" s="39"/>
      <c r="AE1094" s="39"/>
      <c r="AF1094" s="39"/>
      <c r="AG1094" s="38">
        <f>(Z1094*'"Вес" ПИР'!$B$28+AB1094*'"Вес" ПИР'!$B$29+AD1094*'"Вес" ПИР'!$B$30+AF1094*'"Вес" ПИР'!$B$31)/100</f>
        <v>0</v>
      </c>
      <c r="AH1094" s="39" t="s">
        <v>571</v>
      </c>
      <c r="AI1094" s="39"/>
      <c r="AJ1094" s="39" t="s">
        <v>575</v>
      </c>
      <c r="AK1094" s="39"/>
      <c r="AL1094" s="39"/>
      <c r="AM1094" s="39"/>
      <c r="AN1094" s="39"/>
      <c r="AO1094" s="39"/>
      <c r="AP1094" s="39" t="s">
        <v>575</v>
      </c>
      <c r="AQ1094" s="39"/>
      <c r="AR1094" s="39"/>
      <c r="AS1094" s="39"/>
      <c r="AT1094" s="39" t="s">
        <v>575</v>
      </c>
      <c r="AU1094" s="39"/>
      <c r="AV1094" s="39"/>
      <c r="AW1094" s="39"/>
      <c r="AX1094" s="39"/>
      <c r="AY1094" s="39"/>
      <c r="AZ1094" s="39"/>
      <c r="BA1094" s="39"/>
      <c r="BB1094" s="72">
        <f>(AI1094*'"Вес" ПИР'!$B$36+AK1094*'"Вес" ПИР'!$B$37+AM1094*'"Вес" ПИР'!$B$38+AO1094*'"Вес" ПИР'!$B$39+AQ1094*'"Вес" ПИР'!$B$40+AS1094*'"Вес" ПИР'!$B$41+AU1094*'"Вес" ПИР'!$B$42+AW1094*'"Вес" ПИР'!$B$43+AY1094*'"Вес" ПИР'!$B$44+BA1094*'"Вес" ПИР'!$B$45)/100</f>
        <v>0</v>
      </c>
      <c r="BC1094" s="39" t="s">
        <v>576</v>
      </c>
      <c r="BD1094" s="39"/>
      <c r="BE1094" s="39" t="s">
        <v>576</v>
      </c>
      <c r="BF1094" s="57"/>
      <c r="BG1094" s="72">
        <f>(BD1094*'"Вес" ПИР'!$B$50+BF1094*'"Вес" ПИР'!$B$51)/100</f>
        <v>0</v>
      </c>
      <c r="BH1094" s="39"/>
      <c r="BI1094" s="72">
        <v>0</v>
      </c>
      <c r="BJ1094" s="39"/>
      <c r="BK1094" s="54" t="s">
        <v>577</v>
      </c>
      <c r="BL1094" s="38">
        <f>(S1094*'"Вес" ПИР'!$B$3+X1094*'"Вес" ПИР'!$B$4+AG1094*'"Вес" ПИР'!$B$5+BB1094*'"Вес" ПИР'!$B$6+BG1094*'"Вес" ПИР'!$B$7+BI1094*'"Вес" ПИР'!$B$8)/100</f>
        <v>0</v>
      </c>
    </row>
    <row r="1095" spans="1:64" ht="28">
      <c r="A1095" s="39"/>
      <c r="B1095" s="54">
        <v>2026</v>
      </c>
      <c r="C1095" s="39" t="s">
        <v>565</v>
      </c>
      <c r="D1095" s="39">
        <v>333643100</v>
      </c>
      <c r="E1095" s="39" t="s">
        <v>1779</v>
      </c>
      <c r="F1095" s="39" t="s">
        <v>1821</v>
      </c>
      <c r="G1095" s="39" t="s">
        <v>1831</v>
      </c>
      <c r="H1095" s="39" t="s">
        <v>770</v>
      </c>
      <c r="I1095" s="39" t="s">
        <v>418</v>
      </c>
      <c r="J1095" s="39"/>
      <c r="K1095" s="39" t="s">
        <v>571</v>
      </c>
      <c r="L1095" s="39"/>
      <c r="M1095" s="39" t="s">
        <v>570</v>
      </c>
      <c r="N1095" s="39"/>
      <c r="O1095" s="39" t="s">
        <v>572</v>
      </c>
      <c r="P1095" s="39"/>
      <c r="Q1095" s="39" t="s">
        <v>571</v>
      </c>
      <c r="R1095" s="39"/>
      <c r="S1095" s="38">
        <f>(J1095*'"Вес" ПИР'!$B$13+L1095*'"Вес" ПИР'!$B$14+N1095*'"Вес" ПИР'!$B$15+P1095*'"Вес" ПИР'!$B$16+R1095*'"Вес" ПИР'!$B$17)/100</f>
        <v>0</v>
      </c>
      <c r="T1095" s="39" t="s">
        <v>573</v>
      </c>
      <c r="U1095" s="39"/>
      <c r="V1095" s="39" t="s">
        <v>1824</v>
      </c>
      <c r="W1095" s="39"/>
      <c r="X1095" s="72">
        <f>(U1095*'"Вес" ПИР'!$B$22+W1095*'"Вес" ПИР'!$B$23)/100</f>
        <v>0</v>
      </c>
      <c r="Y1095" s="39"/>
      <c r="Z1095" s="39"/>
      <c r="AA1095" s="39"/>
      <c r="AB1095" s="39"/>
      <c r="AC1095" s="39"/>
      <c r="AD1095" s="39"/>
      <c r="AE1095" s="39"/>
      <c r="AF1095" s="39"/>
      <c r="AG1095" s="38">
        <f>(Z1095*'"Вес" ПИР'!$B$28+AB1095*'"Вес" ПИР'!$B$29+AD1095*'"Вес" ПИР'!$B$30+AF1095*'"Вес" ПИР'!$B$31)/100</f>
        <v>0</v>
      </c>
      <c r="AH1095" s="39" t="s">
        <v>571</v>
      </c>
      <c r="AI1095" s="39"/>
      <c r="AJ1095" s="39" t="s">
        <v>575</v>
      </c>
      <c r="AK1095" s="39"/>
      <c r="AL1095" s="39"/>
      <c r="AM1095" s="39"/>
      <c r="AN1095" s="39"/>
      <c r="AO1095" s="39"/>
      <c r="AP1095" s="39" t="s">
        <v>575</v>
      </c>
      <c r="AQ1095" s="39"/>
      <c r="AR1095" s="39"/>
      <c r="AS1095" s="39"/>
      <c r="AT1095" s="39" t="s">
        <v>575</v>
      </c>
      <c r="AU1095" s="39"/>
      <c r="AV1095" s="39"/>
      <c r="AW1095" s="39"/>
      <c r="AX1095" s="39"/>
      <c r="AY1095" s="39"/>
      <c r="AZ1095" s="39"/>
      <c r="BA1095" s="39"/>
      <c r="BB1095" s="72">
        <f>(AI1095*'"Вес" ПИР'!$B$36+AK1095*'"Вес" ПИР'!$B$37+AM1095*'"Вес" ПИР'!$B$38+AO1095*'"Вес" ПИР'!$B$39+AQ1095*'"Вес" ПИР'!$B$40+AS1095*'"Вес" ПИР'!$B$41+AU1095*'"Вес" ПИР'!$B$42+AW1095*'"Вес" ПИР'!$B$43+AY1095*'"Вес" ПИР'!$B$44+BA1095*'"Вес" ПИР'!$B$45)/100</f>
        <v>0</v>
      </c>
      <c r="BC1095" s="39" t="s">
        <v>576</v>
      </c>
      <c r="BD1095" s="39"/>
      <c r="BE1095" s="39" t="s">
        <v>576</v>
      </c>
      <c r="BF1095" s="57"/>
      <c r="BG1095" s="72">
        <f>(BD1095*'"Вес" ПИР'!$B$50+BF1095*'"Вес" ПИР'!$B$51)/100</f>
        <v>0</v>
      </c>
      <c r="BH1095" s="39"/>
      <c r="BI1095" s="72">
        <v>0</v>
      </c>
      <c r="BJ1095" s="39"/>
      <c r="BK1095" s="54" t="s">
        <v>577</v>
      </c>
      <c r="BL1095" s="38">
        <f>(S1095*'"Вес" ПИР'!$B$3+X1095*'"Вес" ПИР'!$B$4+AG1095*'"Вес" ПИР'!$B$5+BB1095*'"Вес" ПИР'!$B$6+BG1095*'"Вес" ПИР'!$B$7+BI1095*'"Вес" ПИР'!$B$8)/100</f>
        <v>0</v>
      </c>
    </row>
    <row r="1096" spans="1:64" ht="28">
      <c r="A1096" s="39"/>
      <c r="B1096" s="54">
        <v>2026</v>
      </c>
      <c r="C1096" s="39" t="s">
        <v>565</v>
      </c>
      <c r="D1096" s="39">
        <v>333643300</v>
      </c>
      <c r="E1096" s="39" t="s">
        <v>1779</v>
      </c>
      <c r="F1096" s="39" t="s">
        <v>1821</v>
      </c>
      <c r="G1096" s="39" t="s">
        <v>1831</v>
      </c>
      <c r="H1096" s="39" t="s">
        <v>1840</v>
      </c>
      <c r="I1096" s="39" t="s">
        <v>418</v>
      </c>
      <c r="J1096" s="39"/>
      <c r="K1096" s="39" t="s">
        <v>571</v>
      </c>
      <c r="L1096" s="39"/>
      <c r="M1096" s="39" t="s">
        <v>570</v>
      </c>
      <c r="N1096" s="39"/>
      <c r="O1096" s="39" t="s">
        <v>572</v>
      </c>
      <c r="P1096" s="39"/>
      <c r="Q1096" s="39" t="s">
        <v>571</v>
      </c>
      <c r="R1096" s="39"/>
      <c r="S1096" s="38">
        <f>(J1096*'"Вес" ПИР'!$B$13+L1096*'"Вес" ПИР'!$B$14+N1096*'"Вес" ПИР'!$B$15+P1096*'"Вес" ПИР'!$B$16+R1096*'"Вес" ПИР'!$B$17)/100</f>
        <v>0</v>
      </c>
      <c r="T1096" s="39" t="s">
        <v>573</v>
      </c>
      <c r="U1096" s="39"/>
      <c r="V1096" s="39" t="s">
        <v>1824</v>
      </c>
      <c r="W1096" s="39"/>
      <c r="X1096" s="72">
        <f>(U1096*'"Вес" ПИР'!$B$22+W1096*'"Вес" ПИР'!$B$23)/100</f>
        <v>0</v>
      </c>
      <c r="Y1096" s="39"/>
      <c r="Z1096" s="39"/>
      <c r="AA1096" s="39"/>
      <c r="AB1096" s="39"/>
      <c r="AC1096" s="39"/>
      <c r="AD1096" s="39"/>
      <c r="AE1096" s="39"/>
      <c r="AF1096" s="39"/>
      <c r="AG1096" s="38">
        <f>(Z1096*'"Вес" ПИР'!$B$28+AB1096*'"Вес" ПИР'!$B$29+AD1096*'"Вес" ПИР'!$B$30+AF1096*'"Вес" ПИР'!$B$31)/100</f>
        <v>0</v>
      </c>
      <c r="AH1096" s="39" t="s">
        <v>571</v>
      </c>
      <c r="AI1096" s="39"/>
      <c r="AJ1096" s="39" t="s">
        <v>575</v>
      </c>
      <c r="AK1096" s="39"/>
      <c r="AL1096" s="39"/>
      <c r="AM1096" s="39"/>
      <c r="AN1096" s="39"/>
      <c r="AO1096" s="39"/>
      <c r="AP1096" s="39" t="s">
        <v>575</v>
      </c>
      <c r="AQ1096" s="39"/>
      <c r="AR1096" s="39"/>
      <c r="AS1096" s="39"/>
      <c r="AT1096" s="39" t="s">
        <v>575</v>
      </c>
      <c r="AU1096" s="39"/>
      <c r="AV1096" s="39"/>
      <c r="AW1096" s="39"/>
      <c r="AX1096" s="39"/>
      <c r="AY1096" s="39"/>
      <c r="AZ1096" s="39"/>
      <c r="BA1096" s="39"/>
      <c r="BB1096" s="72">
        <f>(AI1096*'"Вес" ПИР'!$B$36+AK1096*'"Вес" ПИР'!$B$37+AM1096*'"Вес" ПИР'!$B$38+AO1096*'"Вес" ПИР'!$B$39+AQ1096*'"Вес" ПИР'!$B$40+AS1096*'"Вес" ПИР'!$B$41+AU1096*'"Вес" ПИР'!$B$42+AW1096*'"Вес" ПИР'!$B$43+AY1096*'"Вес" ПИР'!$B$44+BA1096*'"Вес" ПИР'!$B$45)/100</f>
        <v>0</v>
      </c>
      <c r="BC1096" s="39" t="s">
        <v>576</v>
      </c>
      <c r="BD1096" s="39"/>
      <c r="BE1096" s="39" t="s">
        <v>576</v>
      </c>
      <c r="BF1096" s="57"/>
      <c r="BG1096" s="72">
        <f>(BD1096*'"Вес" ПИР'!$B$50+BF1096*'"Вес" ПИР'!$B$51)/100</f>
        <v>0</v>
      </c>
      <c r="BH1096" s="39"/>
      <c r="BI1096" s="72">
        <v>0</v>
      </c>
      <c r="BJ1096" s="39"/>
      <c r="BK1096" s="54" t="s">
        <v>577</v>
      </c>
      <c r="BL1096" s="38">
        <f>(S1096*'"Вес" ПИР'!$B$3+X1096*'"Вес" ПИР'!$B$4+AG1096*'"Вес" ПИР'!$B$5+BB1096*'"Вес" ПИР'!$B$6+BG1096*'"Вес" ПИР'!$B$7+BI1096*'"Вес" ПИР'!$B$8)/100</f>
        <v>0</v>
      </c>
    </row>
    <row r="1097" spans="1:64" ht="28">
      <c r="A1097" s="39"/>
      <c r="B1097" s="54">
        <v>2026</v>
      </c>
      <c r="C1097" s="39" t="s">
        <v>565</v>
      </c>
      <c r="D1097" s="39">
        <v>333639300</v>
      </c>
      <c r="E1097" s="39" t="s">
        <v>1779</v>
      </c>
      <c r="F1097" s="39" t="s">
        <v>1821</v>
      </c>
      <c r="G1097" s="39" t="s">
        <v>1834</v>
      </c>
      <c r="H1097" s="39" t="s">
        <v>1841</v>
      </c>
      <c r="I1097" s="39" t="s">
        <v>418</v>
      </c>
      <c r="J1097" s="39"/>
      <c r="K1097" s="39" t="s">
        <v>571</v>
      </c>
      <c r="L1097" s="39"/>
      <c r="M1097" s="39" t="s">
        <v>570</v>
      </c>
      <c r="N1097" s="39"/>
      <c r="O1097" s="39" t="s">
        <v>572</v>
      </c>
      <c r="P1097" s="39"/>
      <c r="Q1097" s="39" t="s">
        <v>571</v>
      </c>
      <c r="R1097" s="39"/>
      <c r="S1097" s="38">
        <f>(J1097*'"Вес" ПИР'!$B$13+L1097*'"Вес" ПИР'!$B$14+N1097*'"Вес" ПИР'!$B$15+P1097*'"Вес" ПИР'!$B$16+R1097*'"Вес" ПИР'!$B$17)/100</f>
        <v>0</v>
      </c>
      <c r="T1097" s="39" t="s">
        <v>573</v>
      </c>
      <c r="U1097" s="39"/>
      <c r="V1097" s="39" t="s">
        <v>1824</v>
      </c>
      <c r="W1097" s="39"/>
      <c r="X1097" s="72">
        <f>(U1097*'"Вес" ПИР'!$B$22+W1097*'"Вес" ПИР'!$B$23)/100</f>
        <v>0</v>
      </c>
      <c r="Y1097" s="39"/>
      <c r="Z1097" s="39"/>
      <c r="AA1097" s="39"/>
      <c r="AB1097" s="39"/>
      <c r="AC1097" s="39"/>
      <c r="AD1097" s="39"/>
      <c r="AE1097" s="39"/>
      <c r="AF1097" s="39"/>
      <c r="AG1097" s="38">
        <f>(Z1097*'"Вес" ПИР'!$B$28+AB1097*'"Вес" ПИР'!$B$29+AD1097*'"Вес" ПИР'!$B$30+AF1097*'"Вес" ПИР'!$B$31)/100</f>
        <v>0</v>
      </c>
      <c r="AH1097" s="39" t="s">
        <v>571</v>
      </c>
      <c r="AI1097" s="39"/>
      <c r="AJ1097" s="39" t="s">
        <v>575</v>
      </c>
      <c r="AK1097" s="39"/>
      <c r="AL1097" s="39"/>
      <c r="AM1097" s="39"/>
      <c r="AN1097" s="39"/>
      <c r="AO1097" s="39"/>
      <c r="AP1097" s="39" t="s">
        <v>575</v>
      </c>
      <c r="AQ1097" s="39"/>
      <c r="AR1097" s="39"/>
      <c r="AS1097" s="39"/>
      <c r="AT1097" s="39" t="s">
        <v>575</v>
      </c>
      <c r="AU1097" s="39"/>
      <c r="AV1097" s="39"/>
      <c r="AW1097" s="39"/>
      <c r="AX1097" s="39"/>
      <c r="AY1097" s="39"/>
      <c r="AZ1097" s="39"/>
      <c r="BA1097" s="39"/>
      <c r="BB1097" s="72">
        <f>(AI1097*'"Вес" ПИР'!$B$36+AK1097*'"Вес" ПИР'!$B$37+AM1097*'"Вес" ПИР'!$B$38+AO1097*'"Вес" ПИР'!$B$39+AQ1097*'"Вес" ПИР'!$B$40+AS1097*'"Вес" ПИР'!$B$41+AU1097*'"Вес" ПИР'!$B$42+AW1097*'"Вес" ПИР'!$B$43+AY1097*'"Вес" ПИР'!$B$44+BA1097*'"Вес" ПИР'!$B$45)/100</f>
        <v>0</v>
      </c>
      <c r="BC1097" s="39" t="s">
        <v>576</v>
      </c>
      <c r="BD1097" s="39"/>
      <c r="BE1097" s="39" t="s">
        <v>576</v>
      </c>
      <c r="BF1097" s="57"/>
      <c r="BG1097" s="72">
        <f>(BD1097*'"Вес" ПИР'!$B$50+BF1097*'"Вес" ПИР'!$B$51)/100</f>
        <v>0</v>
      </c>
      <c r="BH1097" s="39"/>
      <c r="BI1097" s="72">
        <v>0</v>
      </c>
      <c r="BJ1097" s="39"/>
      <c r="BK1097" s="54" t="s">
        <v>577</v>
      </c>
      <c r="BL1097" s="38">
        <f>(S1097*'"Вес" ПИР'!$B$3+X1097*'"Вес" ПИР'!$B$4+AG1097*'"Вес" ПИР'!$B$5+BB1097*'"Вес" ПИР'!$B$6+BG1097*'"Вес" ПИР'!$B$7+BI1097*'"Вес" ПИР'!$B$8)/100</f>
        <v>0</v>
      </c>
    </row>
    <row r="1098" spans="1:64" ht="28">
      <c r="A1098" s="39"/>
      <c r="B1098" s="54">
        <v>2026</v>
      </c>
      <c r="C1098" s="39" t="s">
        <v>565</v>
      </c>
      <c r="D1098" s="39">
        <v>333630500</v>
      </c>
      <c r="E1098" s="39" t="s">
        <v>1779</v>
      </c>
      <c r="F1098" s="39" t="s">
        <v>1821</v>
      </c>
      <c r="G1098" s="39" t="s">
        <v>550</v>
      </c>
      <c r="H1098" s="39" t="s">
        <v>1842</v>
      </c>
      <c r="I1098" s="39" t="s">
        <v>418</v>
      </c>
      <c r="J1098" s="39"/>
      <c r="K1098" s="39" t="s">
        <v>571</v>
      </c>
      <c r="L1098" s="39"/>
      <c r="M1098" s="39" t="s">
        <v>570</v>
      </c>
      <c r="N1098" s="39"/>
      <c r="O1098" s="39" t="s">
        <v>572</v>
      </c>
      <c r="P1098" s="39"/>
      <c r="Q1098" s="39" t="s">
        <v>571</v>
      </c>
      <c r="R1098" s="39"/>
      <c r="S1098" s="38">
        <f>(J1098*'"Вес" ПИР'!$B$13+L1098*'"Вес" ПИР'!$B$14+N1098*'"Вес" ПИР'!$B$15+P1098*'"Вес" ПИР'!$B$16+R1098*'"Вес" ПИР'!$B$17)/100</f>
        <v>0</v>
      </c>
      <c r="T1098" s="39" t="s">
        <v>573</v>
      </c>
      <c r="U1098" s="39"/>
      <c r="V1098" s="39" t="s">
        <v>1824</v>
      </c>
      <c r="W1098" s="39"/>
      <c r="X1098" s="72">
        <f>(U1098*'"Вес" ПИР'!$B$22+W1098*'"Вес" ПИР'!$B$23)/100</f>
        <v>0</v>
      </c>
      <c r="Y1098" s="39"/>
      <c r="Z1098" s="39"/>
      <c r="AA1098" s="39"/>
      <c r="AB1098" s="39"/>
      <c r="AC1098" s="39"/>
      <c r="AD1098" s="39"/>
      <c r="AE1098" s="39"/>
      <c r="AF1098" s="39"/>
      <c r="AG1098" s="38">
        <f>(Z1098*'"Вес" ПИР'!$B$28+AB1098*'"Вес" ПИР'!$B$29+AD1098*'"Вес" ПИР'!$B$30+AF1098*'"Вес" ПИР'!$B$31)/100</f>
        <v>0</v>
      </c>
      <c r="AH1098" s="39" t="s">
        <v>571</v>
      </c>
      <c r="AI1098" s="39"/>
      <c r="AJ1098" s="39" t="s">
        <v>575</v>
      </c>
      <c r="AK1098" s="39"/>
      <c r="AL1098" s="39"/>
      <c r="AM1098" s="39"/>
      <c r="AN1098" s="39"/>
      <c r="AO1098" s="39"/>
      <c r="AP1098" s="39" t="s">
        <v>575</v>
      </c>
      <c r="AQ1098" s="39"/>
      <c r="AR1098" s="39"/>
      <c r="AS1098" s="39"/>
      <c r="AT1098" s="39" t="s">
        <v>575</v>
      </c>
      <c r="AU1098" s="39"/>
      <c r="AV1098" s="39"/>
      <c r="AW1098" s="39"/>
      <c r="AX1098" s="39"/>
      <c r="AY1098" s="39"/>
      <c r="AZ1098" s="39"/>
      <c r="BA1098" s="39"/>
      <c r="BB1098" s="72">
        <f>(AI1098*'"Вес" ПИР'!$B$36+AK1098*'"Вес" ПИР'!$B$37+AM1098*'"Вес" ПИР'!$B$38+AO1098*'"Вес" ПИР'!$B$39+AQ1098*'"Вес" ПИР'!$B$40+AS1098*'"Вес" ПИР'!$B$41+AU1098*'"Вес" ПИР'!$B$42+AW1098*'"Вес" ПИР'!$B$43+AY1098*'"Вес" ПИР'!$B$44+BA1098*'"Вес" ПИР'!$B$45)/100</f>
        <v>0</v>
      </c>
      <c r="BC1098" s="39" t="s">
        <v>576</v>
      </c>
      <c r="BD1098" s="39"/>
      <c r="BE1098" s="39" t="s">
        <v>576</v>
      </c>
      <c r="BF1098" s="57"/>
      <c r="BG1098" s="72">
        <f>(BD1098*'"Вес" ПИР'!$B$50+BF1098*'"Вес" ПИР'!$B$51)/100</f>
        <v>0</v>
      </c>
      <c r="BH1098" s="39"/>
      <c r="BI1098" s="72">
        <v>0</v>
      </c>
      <c r="BJ1098" s="39"/>
      <c r="BK1098" s="54" t="s">
        <v>577</v>
      </c>
      <c r="BL1098" s="38">
        <f>(S1098*'"Вес" ПИР'!$B$3+X1098*'"Вес" ПИР'!$B$4+AG1098*'"Вес" ПИР'!$B$5+BB1098*'"Вес" ПИР'!$B$6+BG1098*'"Вес" ПИР'!$B$7+BI1098*'"Вес" ПИР'!$B$8)/100</f>
        <v>0</v>
      </c>
    </row>
    <row r="1099" spans="1:64" ht="28">
      <c r="A1099" s="39"/>
      <c r="B1099" s="54">
        <v>2026</v>
      </c>
      <c r="C1099" s="39" t="s">
        <v>565</v>
      </c>
      <c r="D1099" s="39">
        <v>333635200</v>
      </c>
      <c r="E1099" s="39" t="s">
        <v>1779</v>
      </c>
      <c r="F1099" s="39" t="s">
        <v>1821</v>
      </c>
      <c r="G1099" s="39" t="s">
        <v>1843</v>
      </c>
      <c r="H1099" s="39" t="s">
        <v>1844</v>
      </c>
      <c r="I1099" s="39" t="s">
        <v>418</v>
      </c>
      <c r="J1099" s="39"/>
      <c r="K1099" s="39" t="s">
        <v>571</v>
      </c>
      <c r="L1099" s="39"/>
      <c r="M1099" s="39" t="s">
        <v>570</v>
      </c>
      <c r="N1099" s="39"/>
      <c r="O1099" s="39" t="s">
        <v>572</v>
      </c>
      <c r="P1099" s="39"/>
      <c r="Q1099" s="39" t="s">
        <v>571</v>
      </c>
      <c r="R1099" s="39"/>
      <c r="S1099" s="38">
        <f>(J1099*'"Вес" ПИР'!$B$13+L1099*'"Вес" ПИР'!$B$14+N1099*'"Вес" ПИР'!$B$15+P1099*'"Вес" ПИР'!$B$16+R1099*'"Вес" ПИР'!$B$17)/100</f>
        <v>0</v>
      </c>
      <c r="T1099" s="39" t="s">
        <v>573</v>
      </c>
      <c r="U1099" s="39"/>
      <c r="V1099" s="39" t="s">
        <v>1824</v>
      </c>
      <c r="W1099" s="39"/>
      <c r="X1099" s="72">
        <f>(U1099*'"Вес" ПИР'!$B$22+W1099*'"Вес" ПИР'!$B$23)/100</f>
        <v>0</v>
      </c>
      <c r="Y1099" s="39"/>
      <c r="Z1099" s="39"/>
      <c r="AA1099" s="39"/>
      <c r="AB1099" s="39"/>
      <c r="AC1099" s="39"/>
      <c r="AD1099" s="39"/>
      <c r="AE1099" s="39"/>
      <c r="AF1099" s="39"/>
      <c r="AG1099" s="38">
        <f>(Z1099*'"Вес" ПИР'!$B$28+AB1099*'"Вес" ПИР'!$B$29+AD1099*'"Вес" ПИР'!$B$30+AF1099*'"Вес" ПИР'!$B$31)/100</f>
        <v>0</v>
      </c>
      <c r="AH1099" s="39" t="s">
        <v>571</v>
      </c>
      <c r="AI1099" s="39"/>
      <c r="AJ1099" s="39" t="s">
        <v>575</v>
      </c>
      <c r="AK1099" s="39"/>
      <c r="AL1099" s="39"/>
      <c r="AM1099" s="39"/>
      <c r="AN1099" s="39"/>
      <c r="AO1099" s="39"/>
      <c r="AP1099" s="39" t="s">
        <v>575</v>
      </c>
      <c r="AQ1099" s="39"/>
      <c r="AR1099" s="39"/>
      <c r="AS1099" s="39"/>
      <c r="AT1099" s="39" t="s">
        <v>575</v>
      </c>
      <c r="AU1099" s="39"/>
      <c r="AV1099" s="39"/>
      <c r="AW1099" s="39"/>
      <c r="AX1099" s="39"/>
      <c r="AY1099" s="39"/>
      <c r="AZ1099" s="39"/>
      <c r="BA1099" s="39"/>
      <c r="BB1099" s="72">
        <f>(AI1099*'"Вес" ПИР'!$B$36+AK1099*'"Вес" ПИР'!$B$37+AM1099*'"Вес" ПИР'!$B$38+AO1099*'"Вес" ПИР'!$B$39+AQ1099*'"Вес" ПИР'!$B$40+AS1099*'"Вес" ПИР'!$B$41+AU1099*'"Вес" ПИР'!$B$42+AW1099*'"Вес" ПИР'!$B$43+AY1099*'"Вес" ПИР'!$B$44+BA1099*'"Вес" ПИР'!$B$45)/100</f>
        <v>0</v>
      </c>
      <c r="BC1099" s="39" t="s">
        <v>576</v>
      </c>
      <c r="BD1099" s="39"/>
      <c r="BE1099" s="39" t="s">
        <v>576</v>
      </c>
      <c r="BF1099" s="57"/>
      <c r="BG1099" s="72">
        <f>(BD1099*'"Вес" ПИР'!$B$50+BF1099*'"Вес" ПИР'!$B$51)/100</f>
        <v>0</v>
      </c>
      <c r="BH1099" s="39"/>
      <c r="BI1099" s="72">
        <v>0</v>
      </c>
      <c r="BJ1099" s="39"/>
      <c r="BK1099" s="54" t="s">
        <v>577</v>
      </c>
      <c r="BL1099" s="38">
        <f>(S1099*'"Вес" ПИР'!$B$3+X1099*'"Вес" ПИР'!$B$4+AG1099*'"Вес" ПИР'!$B$5+BB1099*'"Вес" ПИР'!$B$6+BG1099*'"Вес" ПИР'!$B$7+BI1099*'"Вес" ПИР'!$B$8)/100</f>
        <v>0</v>
      </c>
    </row>
    <row r="1100" spans="1:64" ht="28">
      <c r="A1100" s="39"/>
      <c r="B1100" s="54">
        <v>2026</v>
      </c>
      <c r="C1100" s="39" t="s">
        <v>565</v>
      </c>
      <c r="D1100" s="39">
        <v>333647200</v>
      </c>
      <c r="E1100" s="39" t="s">
        <v>1779</v>
      </c>
      <c r="F1100" s="39" t="s">
        <v>1821</v>
      </c>
      <c r="G1100" s="39" t="s">
        <v>743</v>
      </c>
      <c r="H1100" s="39" t="s">
        <v>1266</v>
      </c>
      <c r="I1100" s="39" t="s">
        <v>418</v>
      </c>
      <c r="J1100" s="39"/>
      <c r="K1100" s="39" t="s">
        <v>571</v>
      </c>
      <c r="L1100" s="39"/>
      <c r="M1100" s="39" t="s">
        <v>570</v>
      </c>
      <c r="N1100" s="39"/>
      <c r="O1100" s="39" t="s">
        <v>572</v>
      </c>
      <c r="P1100" s="39"/>
      <c r="Q1100" s="39" t="s">
        <v>571</v>
      </c>
      <c r="R1100" s="39"/>
      <c r="S1100" s="38">
        <f>(J1100*'"Вес" ПИР'!$B$13+L1100*'"Вес" ПИР'!$B$14+N1100*'"Вес" ПИР'!$B$15+P1100*'"Вес" ПИР'!$B$16+R1100*'"Вес" ПИР'!$B$17)/100</f>
        <v>0</v>
      </c>
      <c r="T1100" s="39" t="s">
        <v>573</v>
      </c>
      <c r="U1100" s="39"/>
      <c r="V1100" s="39" t="s">
        <v>1824</v>
      </c>
      <c r="W1100" s="39"/>
      <c r="X1100" s="72">
        <f>(U1100*'"Вес" ПИР'!$B$22+W1100*'"Вес" ПИР'!$B$23)/100</f>
        <v>0</v>
      </c>
      <c r="Y1100" s="39"/>
      <c r="Z1100" s="39"/>
      <c r="AA1100" s="39"/>
      <c r="AB1100" s="39"/>
      <c r="AC1100" s="39"/>
      <c r="AD1100" s="39"/>
      <c r="AE1100" s="39"/>
      <c r="AF1100" s="39"/>
      <c r="AG1100" s="38">
        <f>(Z1100*'"Вес" ПИР'!$B$28+AB1100*'"Вес" ПИР'!$B$29+AD1100*'"Вес" ПИР'!$B$30+AF1100*'"Вес" ПИР'!$B$31)/100</f>
        <v>0</v>
      </c>
      <c r="AH1100" s="39" t="s">
        <v>571</v>
      </c>
      <c r="AI1100" s="39"/>
      <c r="AJ1100" s="39" t="s">
        <v>575</v>
      </c>
      <c r="AK1100" s="39"/>
      <c r="AL1100" s="39"/>
      <c r="AM1100" s="39"/>
      <c r="AN1100" s="39"/>
      <c r="AO1100" s="39"/>
      <c r="AP1100" s="39" t="s">
        <v>575</v>
      </c>
      <c r="AQ1100" s="39"/>
      <c r="AR1100" s="39"/>
      <c r="AS1100" s="39"/>
      <c r="AT1100" s="39" t="s">
        <v>575</v>
      </c>
      <c r="AU1100" s="39"/>
      <c r="AV1100" s="39"/>
      <c r="AW1100" s="39"/>
      <c r="AX1100" s="39"/>
      <c r="AY1100" s="39"/>
      <c r="AZ1100" s="39"/>
      <c r="BA1100" s="39"/>
      <c r="BB1100" s="72">
        <f>(AI1100*'"Вес" ПИР'!$B$36+AK1100*'"Вес" ПИР'!$B$37+AM1100*'"Вес" ПИР'!$B$38+AO1100*'"Вес" ПИР'!$B$39+AQ1100*'"Вес" ПИР'!$B$40+AS1100*'"Вес" ПИР'!$B$41+AU1100*'"Вес" ПИР'!$B$42+AW1100*'"Вес" ПИР'!$B$43+AY1100*'"Вес" ПИР'!$B$44+BA1100*'"Вес" ПИР'!$B$45)/100</f>
        <v>0</v>
      </c>
      <c r="BC1100" s="39" t="s">
        <v>576</v>
      </c>
      <c r="BD1100" s="39"/>
      <c r="BE1100" s="39" t="s">
        <v>576</v>
      </c>
      <c r="BF1100" s="57"/>
      <c r="BG1100" s="72">
        <f>(BD1100*'"Вес" ПИР'!$B$50+BF1100*'"Вес" ПИР'!$B$51)/100</f>
        <v>0</v>
      </c>
      <c r="BH1100" s="39"/>
      <c r="BI1100" s="72">
        <v>0</v>
      </c>
      <c r="BJ1100" s="39"/>
      <c r="BK1100" s="54" t="s">
        <v>577</v>
      </c>
      <c r="BL1100" s="38">
        <f>(S1100*'"Вес" ПИР'!$B$3+X1100*'"Вес" ПИР'!$B$4+AG1100*'"Вес" ПИР'!$B$5+BB1100*'"Вес" ПИР'!$B$6+BG1100*'"Вес" ПИР'!$B$7+BI1100*'"Вес" ПИР'!$B$8)/100</f>
        <v>0</v>
      </c>
    </row>
    <row r="1101" spans="1:64" ht="28">
      <c r="A1101" s="39"/>
      <c r="B1101" s="54">
        <v>2026</v>
      </c>
      <c r="C1101" s="39" t="s">
        <v>565</v>
      </c>
      <c r="D1101" s="39">
        <v>334245200</v>
      </c>
      <c r="E1101" s="39" t="s">
        <v>1779</v>
      </c>
      <c r="F1101" s="39" t="s">
        <v>1845</v>
      </c>
      <c r="G1101" s="39" t="s">
        <v>1846</v>
      </c>
      <c r="H1101" s="39" t="s">
        <v>1764</v>
      </c>
      <c r="I1101" s="39" t="s">
        <v>418</v>
      </c>
      <c r="J1101" s="39"/>
      <c r="K1101" s="39" t="s">
        <v>571</v>
      </c>
      <c r="L1101" s="39"/>
      <c r="M1101" s="39" t="s">
        <v>570</v>
      </c>
      <c r="N1101" s="39"/>
      <c r="O1101" s="39" t="s">
        <v>572</v>
      </c>
      <c r="P1101" s="39"/>
      <c r="Q1101" s="39" t="s">
        <v>571</v>
      </c>
      <c r="R1101" s="39"/>
      <c r="S1101" s="38">
        <f>(J1101*'"Вес" ПИР'!$B$13+L1101*'"Вес" ПИР'!$B$14+N1101*'"Вес" ПИР'!$B$15+P1101*'"Вес" ПИР'!$B$16+R1101*'"Вес" ПИР'!$B$17)/100</f>
        <v>0</v>
      </c>
      <c r="T1101" s="39" t="s">
        <v>573</v>
      </c>
      <c r="U1101" s="39"/>
      <c r="V1101" s="39" t="s">
        <v>573</v>
      </c>
      <c r="W1101" s="39"/>
      <c r="X1101" s="72">
        <f>(U1101*'"Вес" ПИР'!$B$22+W1101*'"Вес" ПИР'!$B$23)/100</f>
        <v>0</v>
      </c>
      <c r="Y1101" s="39"/>
      <c r="Z1101" s="39"/>
      <c r="AA1101" s="39"/>
      <c r="AB1101" s="39"/>
      <c r="AC1101" s="39"/>
      <c r="AD1101" s="39"/>
      <c r="AE1101" s="39"/>
      <c r="AF1101" s="39"/>
      <c r="AG1101" s="38">
        <f>(Z1101*'"Вес" ПИР'!$B$28+AB1101*'"Вес" ПИР'!$B$29+AD1101*'"Вес" ПИР'!$B$30+AF1101*'"Вес" ПИР'!$B$31)/100</f>
        <v>0</v>
      </c>
      <c r="AH1101" s="39" t="s">
        <v>571</v>
      </c>
      <c r="AI1101" s="39"/>
      <c r="AJ1101" s="39" t="s">
        <v>575</v>
      </c>
      <c r="AK1101" s="39"/>
      <c r="AL1101" s="39"/>
      <c r="AM1101" s="39"/>
      <c r="AN1101" s="39"/>
      <c r="AO1101" s="39"/>
      <c r="AP1101" s="39" t="s">
        <v>575</v>
      </c>
      <c r="AQ1101" s="39"/>
      <c r="AR1101" s="39"/>
      <c r="AS1101" s="39"/>
      <c r="AT1101" s="39" t="s">
        <v>575</v>
      </c>
      <c r="AU1101" s="39"/>
      <c r="AV1101" s="39"/>
      <c r="AW1101" s="39"/>
      <c r="AX1101" s="39"/>
      <c r="AY1101" s="39"/>
      <c r="AZ1101" s="39"/>
      <c r="BA1101" s="39"/>
      <c r="BB1101" s="72">
        <f>(AI1101*'"Вес" ПИР'!$B$36+AK1101*'"Вес" ПИР'!$B$37+AM1101*'"Вес" ПИР'!$B$38+AO1101*'"Вес" ПИР'!$B$39+AQ1101*'"Вес" ПИР'!$B$40+AS1101*'"Вес" ПИР'!$B$41+AU1101*'"Вес" ПИР'!$B$42+AW1101*'"Вес" ПИР'!$B$43+AY1101*'"Вес" ПИР'!$B$44+BA1101*'"Вес" ПИР'!$B$45)/100</f>
        <v>0</v>
      </c>
      <c r="BC1101" s="39" t="s">
        <v>576</v>
      </c>
      <c r="BD1101" s="39"/>
      <c r="BE1101" s="39" t="s">
        <v>576</v>
      </c>
      <c r="BF1101" s="57"/>
      <c r="BG1101" s="72">
        <f>(BD1101*'"Вес" ПИР'!$B$50+BF1101*'"Вес" ПИР'!$B$51)/100</f>
        <v>0</v>
      </c>
      <c r="BH1101" s="39"/>
      <c r="BI1101" s="72">
        <v>0</v>
      </c>
      <c r="BJ1101" s="39"/>
      <c r="BK1101" s="54" t="s">
        <v>577</v>
      </c>
      <c r="BL1101" s="38">
        <f>(S1101*'"Вес" ПИР'!$B$3+X1101*'"Вес" ПИР'!$B$4+AG1101*'"Вес" ПИР'!$B$5+BB1101*'"Вес" ПИР'!$B$6+BG1101*'"Вес" ПИР'!$B$7+BI1101*'"Вес" ПИР'!$B$8)/100</f>
        <v>0</v>
      </c>
    </row>
    <row r="1102" spans="1:64" ht="28">
      <c r="A1102" s="39"/>
      <c r="B1102" s="54">
        <v>2026</v>
      </c>
      <c r="C1102" s="39" t="s">
        <v>565</v>
      </c>
      <c r="D1102" s="39">
        <v>333233400</v>
      </c>
      <c r="E1102" s="39" t="s">
        <v>1779</v>
      </c>
      <c r="F1102" s="39" t="s">
        <v>1780</v>
      </c>
      <c r="G1102" s="39" t="s">
        <v>1069</v>
      </c>
      <c r="H1102" s="39" t="s">
        <v>291</v>
      </c>
      <c r="I1102" s="39" t="s">
        <v>418</v>
      </c>
      <c r="J1102" s="39"/>
      <c r="K1102" s="39" t="s">
        <v>571</v>
      </c>
      <c r="L1102" s="39"/>
      <c r="M1102" s="39" t="s">
        <v>570</v>
      </c>
      <c r="N1102" s="39"/>
      <c r="O1102" s="39" t="s">
        <v>572</v>
      </c>
      <c r="P1102" s="39"/>
      <c r="Q1102" s="39" t="s">
        <v>571</v>
      </c>
      <c r="R1102" s="39"/>
      <c r="S1102" s="38">
        <f>(J1102*'"Вес" ПИР'!$B$13+L1102*'"Вес" ПИР'!$B$14+N1102*'"Вес" ПИР'!$B$15+P1102*'"Вес" ПИР'!$B$16+R1102*'"Вес" ПИР'!$B$17)/100</f>
        <v>0</v>
      </c>
      <c r="T1102" s="39" t="s">
        <v>573</v>
      </c>
      <c r="U1102" s="39"/>
      <c r="V1102" s="39" t="s">
        <v>1032</v>
      </c>
      <c r="W1102" s="39"/>
      <c r="X1102" s="72">
        <f>(U1102*'"Вес" ПИР'!$B$22+W1102*'"Вес" ПИР'!$B$23)/100</f>
        <v>0</v>
      </c>
      <c r="Y1102" s="39"/>
      <c r="Z1102" s="39"/>
      <c r="AA1102" s="39"/>
      <c r="AB1102" s="39"/>
      <c r="AC1102" s="39"/>
      <c r="AD1102" s="39"/>
      <c r="AE1102" s="39"/>
      <c r="AF1102" s="39"/>
      <c r="AG1102" s="38">
        <f>(Z1102*'"Вес" ПИР'!$B$28+AB1102*'"Вес" ПИР'!$B$29+AD1102*'"Вес" ПИР'!$B$30+AF1102*'"Вес" ПИР'!$B$31)/100</f>
        <v>0</v>
      </c>
      <c r="AH1102" s="39" t="s">
        <v>571</v>
      </c>
      <c r="AI1102" s="39"/>
      <c r="AJ1102" s="39" t="s">
        <v>575</v>
      </c>
      <c r="AK1102" s="39"/>
      <c r="AL1102" s="39"/>
      <c r="AM1102" s="39"/>
      <c r="AN1102" s="39"/>
      <c r="AO1102" s="39"/>
      <c r="AP1102" s="39" t="s">
        <v>575</v>
      </c>
      <c r="AQ1102" s="39"/>
      <c r="AR1102" s="39"/>
      <c r="AS1102" s="39"/>
      <c r="AT1102" s="39" t="s">
        <v>575</v>
      </c>
      <c r="AU1102" s="39"/>
      <c r="AV1102" s="39"/>
      <c r="AW1102" s="39"/>
      <c r="AX1102" s="39"/>
      <c r="AY1102" s="39"/>
      <c r="AZ1102" s="39"/>
      <c r="BA1102" s="39"/>
      <c r="BB1102" s="72">
        <f>(AI1102*'"Вес" ПИР'!$B$36+AK1102*'"Вес" ПИР'!$B$37+AM1102*'"Вес" ПИР'!$B$38+AO1102*'"Вес" ПИР'!$B$39+AQ1102*'"Вес" ПИР'!$B$40+AS1102*'"Вес" ПИР'!$B$41+AU1102*'"Вес" ПИР'!$B$42+AW1102*'"Вес" ПИР'!$B$43+AY1102*'"Вес" ПИР'!$B$44+BA1102*'"Вес" ПИР'!$B$45)/100</f>
        <v>0</v>
      </c>
      <c r="BC1102" s="39" t="s">
        <v>576</v>
      </c>
      <c r="BD1102" s="39"/>
      <c r="BE1102" s="39" t="s">
        <v>576</v>
      </c>
      <c r="BF1102" s="57"/>
      <c r="BG1102" s="72">
        <f>(BD1102*'"Вес" ПИР'!$B$50+BF1102*'"Вес" ПИР'!$B$51)/100</f>
        <v>0</v>
      </c>
      <c r="BH1102" s="39"/>
      <c r="BI1102" s="72">
        <v>0</v>
      </c>
      <c r="BJ1102" s="39"/>
      <c r="BK1102" s="54" t="s">
        <v>577</v>
      </c>
      <c r="BL1102" s="38">
        <f>(S1102*'"Вес" ПИР'!$B$3+X1102*'"Вес" ПИР'!$B$4+AG1102*'"Вес" ПИР'!$B$5+BB1102*'"Вес" ПИР'!$B$6+BG1102*'"Вес" ПИР'!$B$7+BI1102*'"Вес" ПИР'!$B$8)/100</f>
        <v>0</v>
      </c>
    </row>
    <row r="1103" spans="1:64" ht="28">
      <c r="A1103" s="39"/>
      <c r="B1103" s="54">
        <v>2026</v>
      </c>
      <c r="C1103" s="39" t="s">
        <v>565</v>
      </c>
      <c r="D1103" s="39">
        <v>333233600</v>
      </c>
      <c r="E1103" s="39" t="s">
        <v>1779</v>
      </c>
      <c r="F1103" s="39" t="s">
        <v>1780</v>
      </c>
      <c r="G1103" s="39" t="s">
        <v>1069</v>
      </c>
      <c r="H1103" s="39" t="s">
        <v>1847</v>
      </c>
      <c r="I1103" s="39" t="s">
        <v>418</v>
      </c>
      <c r="J1103" s="39"/>
      <c r="K1103" s="39" t="s">
        <v>571</v>
      </c>
      <c r="L1103" s="39"/>
      <c r="M1103" s="39" t="s">
        <v>570</v>
      </c>
      <c r="N1103" s="39"/>
      <c r="O1103" s="39" t="s">
        <v>572</v>
      </c>
      <c r="P1103" s="39"/>
      <c r="Q1103" s="39" t="s">
        <v>571</v>
      </c>
      <c r="R1103" s="39"/>
      <c r="S1103" s="38">
        <f>(J1103*'"Вес" ПИР'!$B$13+L1103*'"Вес" ПИР'!$B$14+N1103*'"Вес" ПИР'!$B$15+P1103*'"Вес" ПИР'!$B$16+R1103*'"Вес" ПИР'!$B$17)/100</f>
        <v>0</v>
      </c>
      <c r="T1103" s="39" t="s">
        <v>573</v>
      </c>
      <c r="U1103" s="39"/>
      <c r="V1103" s="39" t="s">
        <v>1032</v>
      </c>
      <c r="W1103" s="39"/>
      <c r="X1103" s="72">
        <f>(U1103*'"Вес" ПИР'!$B$22+W1103*'"Вес" ПИР'!$B$23)/100</f>
        <v>0</v>
      </c>
      <c r="Y1103" s="39"/>
      <c r="Z1103" s="39"/>
      <c r="AA1103" s="39"/>
      <c r="AB1103" s="39"/>
      <c r="AC1103" s="39"/>
      <c r="AD1103" s="39"/>
      <c r="AE1103" s="39"/>
      <c r="AF1103" s="39"/>
      <c r="AG1103" s="38">
        <f>(Z1103*'"Вес" ПИР'!$B$28+AB1103*'"Вес" ПИР'!$B$29+AD1103*'"Вес" ПИР'!$B$30+AF1103*'"Вес" ПИР'!$B$31)/100</f>
        <v>0</v>
      </c>
      <c r="AH1103" s="39" t="s">
        <v>571</v>
      </c>
      <c r="AI1103" s="39"/>
      <c r="AJ1103" s="39" t="s">
        <v>575</v>
      </c>
      <c r="AK1103" s="39"/>
      <c r="AL1103" s="39"/>
      <c r="AM1103" s="39"/>
      <c r="AN1103" s="39"/>
      <c r="AO1103" s="39"/>
      <c r="AP1103" s="39" t="s">
        <v>575</v>
      </c>
      <c r="AQ1103" s="39"/>
      <c r="AR1103" s="39"/>
      <c r="AS1103" s="39"/>
      <c r="AT1103" s="39" t="s">
        <v>575</v>
      </c>
      <c r="AU1103" s="39"/>
      <c r="AV1103" s="39"/>
      <c r="AW1103" s="39"/>
      <c r="AX1103" s="39"/>
      <c r="AY1103" s="39"/>
      <c r="AZ1103" s="39"/>
      <c r="BA1103" s="39"/>
      <c r="BB1103" s="72">
        <f>(AI1103*'"Вес" ПИР'!$B$36+AK1103*'"Вес" ПИР'!$B$37+AM1103*'"Вес" ПИР'!$B$38+AO1103*'"Вес" ПИР'!$B$39+AQ1103*'"Вес" ПИР'!$B$40+AS1103*'"Вес" ПИР'!$B$41+AU1103*'"Вес" ПИР'!$B$42+AW1103*'"Вес" ПИР'!$B$43+AY1103*'"Вес" ПИР'!$B$44+BA1103*'"Вес" ПИР'!$B$45)/100</f>
        <v>0</v>
      </c>
      <c r="BC1103" s="39" t="s">
        <v>576</v>
      </c>
      <c r="BD1103" s="39"/>
      <c r="BE1103" s="39" t="s">
        <v>576</v>
      </c>
      <c r="BF1103" s="57"/>
      <c r="BG1103" s="72">
        <f>(BD1103*'"Вес" ПИР'!$B$50+BF1103*'"Вес" ПИР'!$B$51)/100</f>
        <v>0</v>
      </c>
      <c r="BH1103" s="39"/>
      <c r="BI1103" s="72">
        <v>0</v>
      </c>
      <c r="BJ1103" s="39"/>
      <c r="BK1103" s="54" t="s">
        <v>577</v>
      </c>
      <c r="BL1103" s="38">
        <f>(S1103*'"Вес" ПИР'!$B$3+X1103*'"Вес" ПИР'!$B$4+AG1103*'"Вес" ПИР'!$B$5+BB1103*'"Вес" ПИР'!$B$6+BG1103*'"Вес" ПИР'!$B$7+BI1103*'"Вес" ПИР'!$B$8)/100</f>
        <v>0</v>
      </c>
    </row>
    <row r="1104" spans="1:64" ht="28">
      <c r="A1104" s="39"/>
      <c r="B1104" s="54">
        <v>2026</v>
      </c>
      <c r="C1104" s="39" t="s">
        <v>565</v>
      </c>
      <c r="D1104" s="39">
        <v>333239300</v>
      </c>
      <c r="E1104" s="39" t="s">
        <v>1779</v>
      </c>
      <c r="F1104" s="39" t="s">
        <v>1780</v>
      </c>
      <c r="G1104" s="39" t="s">
        <v>1800</v>
      </c>
      <c r="H1104" s="39" t="s">
        <v>1848</v>
      </c>
      <c r="I1104" s="39" t="s">
        <v>418</v>
      </c>
      <c r="J1104" s="39"/>
      <c r="K1104" s="39" t="s">
        <v>571</v>
      </c>
      <c r="L1104" s="39"/>
      <c r="M1104" s="39" t="s">
        <v>570</v>
      </c>
      <c r="N1104" s="39"/>
      <c r="O1104" s="39" t="s">
        <v>572</v>
      </c>
      <c r="P1104" s="39"/>
      <c r="Q1104" s="39" t="s">
        <v>571</v>
      </c>
      <c r="R1104" s="39"/>
      <c r="S1104" s="38">
        <f>(J1104*'"Вес" ПИР'!$B$13+L1104*'"Вес" ПИР'!$B$14+N1104*'"Вес" ПИР'!$B$15+P1104*'"Вес" ПИР'!$B$16+R1104*'"Вес" ПИР'!$B$17)/100</f>
        <v>0</v>
      </c>
      <c r="T1104" s="39" t="s">
        <v>573</v>
      </c>
      <c r="U1104" s="39"/>
      <c r="V1104" s="39" t="s">
        <v>1032</v>
      </c>
      <c r="W1104" s="39"/>
      <c r="X1104" s="72">
        <f>(U1104*'"Вес" ПИР'!$B$22+W1104*'"Вес" ПИР'!$B$23)/100</f>
        <v>0</v>
      </c>
      <c r="Y1104" s="39"/>
      <c r="Z1104" s="39"/>
      <c r="AA1104" s="39"/>
      <c r="AB1104" s="39"/>
      <c r="AC1104" s="39"/>
      <c r="AD1104" s="39"/>
      <c r="AE1104" s="39"/>
      <c r="AF1104" s="39"/>
      <c r="AG1104" s="38">
        <f>(Z1104*'"Вес" ПИР'!$B$28+AB1104*'"Вес" ПИР'!$B$29+AD1104*'"Вес" ПИР'!$B$30+AF1104*'"Вес" ПИР'!$B$31)/100</f>
        <v>0</v>
      </c>
      <c r="AH1104" s="39" t="s">
        <v>571</v>
      </c>
      <c r="AI1104" s="39"/>
      <c r="AJ1104" s="39" t="s">
        <v>575</v>
      </c>
      <c r="AK1104" s="39"/>
      <c r="AL1104" s="39"/>
      <c r="AM1104" s="39"/>
      <c r="AN1104" s="39"/>
      <c r="AO1104" s="39"/>
      <c r="AP1104" s="39" t="s">
        <v>575</v>
      </c>
      <c r="AQ1104" s="39"/>
      <c r="AR1104" s="39"/>
      <c r="AS1104" s="39"/>
      <c r="AT1104" s="39" t="s">
        <v>575</v>
      </c>
      <c r="AU1104" s="39"/>
      <c r="AV1104" s="39"/>
      <c r="AW1104" s="39"/>
      <c r="AX1104" s="39"/>
      <c r="AY1104" s="39"/>
      <c r="AZ1104" s="39"/>
      <c r="BA1104" s="39"/>
      <c r="BB1104" s="72">
        <f>(AI1104*'"Вес" ПИР'!$B$36+AK1104*'"Вес" ПИР'!$B$37+AM1104*'"Вес" ПИР'!$B$38+AO1104*'"Вес" ПИР'!$B$39+AQ1104*'"Вес" ПИР'!$B$40+AS1104*'"Вес" ПИР'!$B$41+AU1104*'"Вес" ПИР'!$B$42+AW1104*'"Вес" ПИР'!$B$43+AY1104*'"Вес" ПИР'!$B$44+BA1104*'"Вес" ПИР'!$B$45)/100</f>
        <v>0</v>
      </c>
      <c r="BC1104" s="39" t="s">
        <v>576</v>
      </c>
      <c r="BD1104" s="39"/>
      <c r="BE1104" s="39" t="s">
        <v>576</v>
      </c>
      <c r="BF1104" s="57"/>
      <c r="BG1104" s="72">
        <f>(BD1104*'"Вес" ПИР'!$B$50+BF1104*'"Вес" ПИР'!$B$51)/100</f>
        <v>0</v>
      </c>
      <c r="BH1104" s="39"/>
      <c r="BI1104" s="72">
        <v>0</v>
      </c>
      <c r="BJ1104" s="39"/>
      <c r="BK1104" s="54" t="s">
        <v>577</v>
      </c>
      <c r="BL1104" s="38">
        <f>(S1104*'"Вес" ПИР'!$B$3+X1104*'"Вес" ПИР'!$B$4+AG1104*'"Вес" ПИР'!$B$5+BB1104*'"Вес" ПИР'!$B$6+BG1104*'"Вес" ПИР'!$B$7+BI1104*'"Вес" ПИР'!$B$8)/100</f>
        <v>0</v>
      </c>
    </row>
    <row r="1105" spans="1:64" ht="28">
      <c r="A1105" s="39"/>
      <c r="B1105" s="54">
        <v>2026</v>
      </c>
      <c r="C1105" s="39" t="s">
        <v>565</v>
      </c>
      <c r="D1105" s="39">
        <v>333657400</v>
      </c>
      <c r="E1105" s="39" t="s">
        <v>1779</v>
      </c>
      <c r="F1105" s="39" t="s">
        <v>1821</v>
      </c>
      <c r="G1105" s="39" t="s">
        <v>1822</v>
      </c>
      <c r="H1105" s="39" t="s">
        <v>1849</v>
      </c>
      <c r="I1105" s="39" t="s">
        <v>418</v>
      </c>
      <c r="J1105" s="39"/>
      <c r="K1105" s="39" t="s">
        <v>571</v>
      </c>
      <c r="L1105" s="39"/>
      <c r="M1105" s="39" t="s">
        <v>570</v>
      </c>
      <c r="N1105" s="39"/>
      <c r="O1105" s="39" t="s">
        <v>572</v>
      </c>
      <c r="P1105" s="39"/>
      <c r="Q1105" s="39" t="s">
        <v>571</v>
      </c>
      <c r="R1105" s="39"/>
      <c r="S1105" s="38">
        <f>(J1105*'"Вес" ПИР'!$B$13+L1105*'"Вес" ПИР'!$B$14+N1105*'"Вес" ПИР'!$B$15+P1105*'"Вес" ПИР'!$B$16+R1105*'"Вес" ПИР'!$B$17)/100</f>
        <v>0</v>
      </c>
      <c r="T1105" s="39" t="s">
        <v>573</v>
      </c>
      <c r="U1105" s="39"/>
      <c r="V1105" s="39" t="s">
        <v>1824</v>
      </c>
      <c r="W1105" s="39"/>
      <c r="X1105" s="72">
        <f>(U1105*'"Вес" ПИР'!$B$22+W1105*'"Вес" ПИР'!$B$23)/100</f>
        <v>0</v>
      </c>
      <c r="Y1105" s="39"/>
      <c r="Z1105" s="39"/>
      <c r="AA1105" s="39"/>
      <c r="AB1105" s="39"/>
      <c r="AC1105" s="39"/>
      <c r="AD1105" s="39"/>
      <c r="AE1105" s="39"/>
      <c r="AF1105" s="39"/>
      <c r="AG1105" s="38">
        <f>(Z1105*'"Вес" ПИР'!$B$28+AB1105*'"Вес" ПИР'!$B$29+AD1105*'"Вес" ПИР'!$B$30+AF1105*'"Вес" ПИР'!$B$31)/100</f>
        <v>0</v>
      </c>
      <c r="AH1105" s="39" t="s">
        <v>571</v>
      </c>
      <c r="AI1105" s="39"/>
      <c r="AJ1105" s="39" t="s">
        <v>575</v>
      </c>
      <c r="AK1105" s="39"/>
      <c r="AL1105" s="39"/>
      <c r="AM1105" s="39"/>
      <c r="AN1105" s="39"/>
      <c r="AO1105" s="39"/>
      <c r="AP1105" s="39" t="s">
        <v>575</v>
      </c>
      <c r="AQ1105" s="39"/>
      <c r="AR1105" s="39"/>
      <c r="AS1105" s="39"/>
      <c r="AT1105" s="39" t="s">
        <v>575</v>
      </c>
      <c r="AU1105" s="39"/>
      <c r="AV1105" s="39"/>
      <c r="AW1105" s="39"/>
      <c r="AX1105" s="39"/>
      <c r="AY1105" s="39"/>
      <c r="AZ1105" s="39"/>
      <c r="BA1105" s="39"/>
      <c r="BB1105" s="72">
        <f>(AI1105*'"Вес" ПИР'!$B$36+AK1105*'"Вес" ПИР'!$B$37+AM1105*'"Вес" ПИР'!$B$38+AO1105*'"Вес" ПИР'!$B$39+AQ1105*'"Вес" ПИР'!$B$40+AS1105*'"Вес" ПИР'!$B$41+AU1105*'"Вес" ПИР'!$B$42+AW1105*'"Вес" ПИР'!$B$43+AY1105*'"Вес" ПИР'!$B$44+BA1105*'"Вес" ПИР'!$B$45)/100</f>
        <v>0</v>
      </c>
      <c r="BC1105" s="39" t="s">
        <v>576</v>
      </c>
      <c r="BD1105" s="39"/>
      <c r="BE1105" s="39" t="s">
        <v>576</v>
      </c>
      <c r="BF1105" s="57"/>
      <c r="BG1105" s="72">
        <f>(BD1105*'"Вес" ПИР'!$B$50+BF1105*'"Вес" ПИР'!$B$51)/100</f>
        <v>0</v>
      </c>
      <c r="BH1105" s="39"/>
      <c r="BI1105" s="72">
        <v>0</v>
      </c>
      <c r="BJ1105" s="39"/>
      <c r="BK1105" s="54" t="s">
        <v>577</v>
      </c>
      <c r="BL1105" s="38">
        <f>(S1105*'"Вес" ПИР'!$B$3+X1105*'"Вес" ПИР'!$B$4+AG1105*'"Вес" ПИР'!$B$5+BB1105*'"Вес" ПИР'!$B$6+BG1105*'"Вес" ПИР'!$B$7+BI1105*'"Вес" ПИР'!$B$8)/100</f>
        <v>0</v>
      </c>
    </row>
    <row r="1106" spans="1:64" ht="28">
      <c r="A1106" s="39"/>
      <c r="B1106" s="54">
        <v>2026</v>
      </c>
      <c r="C1106" s="39" t="s">
        <v>565</v>
      </c>
      <c r="D1106" s="39">
        <v>333233200</v>
      </c>
      <c r="E1106" s="39" t="s">
        <v>1779</v>
      </c>
      <c r="F1106" s="39" t="s">
        <v>1780</v>
      </c>
      <c r="G1106" s="39" t="s">
        <v>1069</v>
      </c>
      <c r="H1106" s="39" t="s">
        <v>1850</v>
      </c>
      <c r="I1106" s="39" t="s">
        <v>418</v>
      </c>
      <c r="J1106" s="39"/>
      <c r="K1106" s="39" t="s">
        <v>571</v>
      </c>
      <c r="L1106" s="39"/>
      <c r="M1106" s="39" t="s">
        <v>570</v>
      </c>
      <c r="N1106" s="39"/>
      <c r="O1106" s="39" t="s">
        <v>572</v>
      </c>
      <c r="P1106" s="39"/>
      <c r="Q1106" s="39" t="s">
        <v>571</v>
      </c>
      <c r="R1106" s="39"/>
      <c r="S1106" s="38">
        <f>(J1106*'"Вес" ПИР'!$B$13+L1106*'"Вес" ПИР'!$B$14+N1106*'"Вес" ПИР'!$B$15+P1106*'"Вес" ПИР'!$B$16+R1106*'"Вес" ПИР'!$B$17)/100</f>
        <v>0</v>
      </c>
      <c r="T1106" s="39" t="s">
        <v>573</v>
      </c>
      <c r="U1106" s="39"/>
      <c r="V1106" s="39" t="s">
        <v>1032</v>
      </c>
      <c r="W1106" s="39"/>
      <c r="X1106" s="72">
        <f>(U1106*'"Вес" ПИР'!$B$22+W1106*'"Вес" ПИР'!$B$23)/100</f>
        <v>0</v>
      </c>
      <c r="Y1106" s="39"/>
      <c r="Z1106" s="39"/>
      <c r="AA1106" s="39"/>
      <c r="AB1106" s="39"/>
      <c r="AC1106" s="39"/>
      <c r="AD1106" s="39"/>
      <c r="AE1106" s="39"/>
      <c r="AF1106" s="39"/>
      <c r="AG1106" s="38">
        <f>(Z1106*'"Вес" ПИР'!$B$28+AB1106*'"Вес" ПИР'!$B$29+AD1106*'"Вес" ПИР'!$B$30+AF1106*'"Вес" ПИР'!$B$31)/100</f>
        <v>0</v>
      </c>
      <c r="AH1106" s="39" t="s">
        <v>571</v>
      </c>
      <c r="AI1106" s="39"/>
      <c r="AJ1106" s="39" t="s">
        <v>575</v>
      </c>
      <c r="AK1106" s="39"/>
      <c r="AL1106" s="39"/>
      <c r="AM1106" s="39"/>
      <c r="AN1106" s="39"/>
      <c r="AO1106" s="39"/>
      <c r="AP1106" s="39" t="s">
        <v>575</v>
      </c>
      <c r="AQ1106" s="39"/>
      <c r="AR1106" s="39"/>
      <c r="AS1106" s="39"/>
      <c r="AT1106" s="39" t="s">
        <v>575</v>
      </c>
      <c r="AU1106" s="39"/>
      <c r="AV1106" s="39"/>
      <c r="AW1106" s="39"/>
      <c r="AX1106" s="39"/>
      <c r="AY1106" s="39"/>
      <c r="AZ1106" s="39"/>
      <c r="BA1106" s="39"/>
      <c r="BB1106" s="72">
        <f>(AI1106*'"Вес" ПИР'!$B$36+AK1106*'"Вес" ПИР'!$B$37+AM1106*'"Вес" ПИР'!$B$38+AO1106*'"Вес" ПИР'!$B$39+AQ1106*'"Вес" ПИР'!$B$40+AS1106*'"Вес" ПИР'!$B$41+AU1106*'"Вес" ПИР'!$B$42+AW1106*'"Вес" ПИР'!$B$43+AY1106*'"Вес" ПИР'!$B$44+BA1106*'"Вес" ПИР'!$B$45)/100</f>
        <v>0</v>
      </c>
      <c r="BC1106" s="39" t="s">
        <v>576</v>
      </c>
      <c r="BD1106" s="39"/>
      <c r="BE1106" s="39" t="s">
        <v>576</v>
      </c>
      <c r="BF1106" s="57"/>
      <c r="BG1106" s="72">
        <f>(BD1106*'"Вес" ПИР'!$B$50+BF1106*'"Вес" ПИР'!$B$51)/100</f>
        <v>0</v>
      </c>
      <c r="BH1106" s="39"/>
      <c r="BI1106" s="72">
        <v>0</v>
      </c>
      <c r="BJ1106" s="39"/>
      <c r="BK1106" s="54" t="s">
        <v>577</v>
      </c>
      <c r="BL1106" s="38">
        <f>(S1106*'"Вес" ПИР'!$B$3+X1106*'"Вес" ПИР'!$B$4+AG1106*'"Вес" ПИР'!$B$5+BB1106*'"Вес" ПИР'!$B$6+BG1106*'"Вес" ПИР'!$B$7+BI1106*'"Вес" ПИР'!$B$8)/100</f>
        <v>0</v>
      </c>
    </row>
    <row r="1107" spans="1:64" ht="28">
      <c r="A1107" s="39"/>
      <c r="B1107" s="54">
        <v>2026</v>
      </c>
      <c r="C1107" s="39" t="s">
        <v>565</v>
      </c>
      <c r="D1107" s="39">
        <v>333457200</v>
      </c>
      <c r="E1107" s="39" t="s">
        <v>1779</v>
      </c>
      <c r="F1107" s="39" t="s">
        <v>1805</v>
      </c>
      <c r="G1107" s="39" t="s">
        <v>1851</v>
      </c>
      <c r="H1107" s="39" t="s">
        <v>1852</v>
      </c>
      <c r="I1107" s="39" t="s">
        <v>418</v>
      </c>
      <c r="J1107" s="39"/>
      <c r="K1107" s="39" t="s">
        <v>571</v>
      </c>
      <c r="L1107" s="39"/>
      <c r="M1107" s="39" t="s">
        <v>570</v>
      </c>
      <c r="N1107" s="39"/>
      <c r="O1107" s="39" t="s">
        <v>572</v>
      </c>
      <c r="P1107" s="39"/>
      <c r="Q1107" s="39" t="s">
        <v>571</v>
      </c>
      <c r="R1107" s="39"/>
      <c r="S1107" s="38">
        <f>(J1107*'"Вес" ПИР'!$B$13+L1107*'"Вес" ПИР'!$B$14+N1107*'"Вес" ПИР'!$B$15+P1107*'"Вес" ПИР'!$B$16+R1107*'"Вес" ПИР'!$B$17)/100</f>
        <v>0</v>
      </c>
      <c r="T1107" s="39" t="s">
        <v>584</v>
      </c>
      <c r="U1107" s="39"/>
      <c r="V1107" s="39" t="s">
        <v>1196</v>
      </c>
      <c r="W1107" s="39"/>
      <c r="X1107" s="72">
        <f>(U1107*'"Вес" ПИР'!$B$22+W1107*'"Вес" ПИР'!$B$23)/100</f>
        <v>0</v>
      </c>
      <c r="Y1107" s="39"/>
      <c r="Z1107" s="39"/>
      <c r="AA1107" s="39"/>
      <c r="AB1107" s="39"/>
      <c r="AC1107" s="39"/>
      <c r="AD1107" s="39"/>
      <c r="AE1107" s="39"/>
      <c r="AF1107" s="39"/>
      <c r="AG1107" s="38">
        <f>(Z1107*'"Вес" ПИР'!$B$28+AB1107*'"Вес" ПИР'!$B$29+AD1107*'"Вес" ПИР'!$B$30+AF1107*'"Вес" ПИР'!$B$31)/100</f>
        <v>0</v>
      </c>
      <c r="AH1107" s="39" t="s">
        <v>571</v>
      </c>
      <c r="AI1107" s="39"/>
      <c r="AJ1107" s="39" t="s">
        <v>575</v>
      </c>
      <c r="AK1107" s="39"/>
      <c r="AL1107" s="39"/>
      <c r="AM1107" s="39"/>
      <c r="AN1107" s="39"/>
      <c r="AO1107" s="39"/>
      <c r="AP1107" s="39" t="s">
        <v>575</v>
      </c>
      <c r="AQ1107" s="39"/>
      <c r="AR1107" s="39"/>
      <c r="AS1107" s="39"/>
      <c r="AT1107" s="39" t="s">
        <v>575</v>
      </c>
      <c r="AU1107" s="39"/>
      <c r="AV1107" s="39"/>
      <c r="AW1107" s="39"/>
      <c r="AX1107" s="39"/>
      <c r="AY1107" s="39"/>
      <c r="AZ1107" s="39"/>
      <c r="BA1107" s="39"/>
      <c r="BB1107" s="72">
        <f>(AI1107*'"Вес" ПИР'!$B$36+AK1107*'"Вес" ПИР'!$B$37+AM1107*'"Вес" ПИР'!$B$38+AO1107*'"Вес" ПИР'!$B$39+AQ1107*'"Вес" ПИР'!$B$40+AS1107*'"Вес" ПИР'!$B$41+AU1107*'"Вес" ПИР'!$B$42+AW1107*'"Вес" ПИР'!$B$43+AY1107*'"Вес" ПИР'!$B$44+BA1107*'"Вес" ПИР'!$B$45)/100</f>
        <v>0</v>
      </c>
      <c r="BC1107" s="39" t="s">
        <v>576</v>
      </c>
      <c r="BD1107" s="39"/>
      <c r="BE1107" s="39" t="s">
        <v>576</v>
      </c>
      <c r="BF1107" s="57"/>
      <c r="BG1107" s="72">
        <f>(BD1107*'"Вес" ПИР'!$B$50+BF1107*'"Вес" ПИР'!$B$51)/100</f>
        <v>0</v>
      </c>
      <c r="BH1107" s="39"/>
      <c r="BI1107" s="72">
        <v>0</v>
      </c>
      <c r="BJ1107" s="39"/>
      <c r="BK1107" s="54" t="s">
        <v>577</v>
      </c>
      <c r="BL1107" s="38">
        <f>(S1107*'"Вес" ПИР'!$B$3+X1107*'"Вес" ПИР'!$B$4+AG1107*'"Вес" ПИР'!$B$5+BB1107*'"Вес" ПИР'!$B$6+BG1107*'"Вес" ПИР'!$B$7+BI1107*'"Вес" ПИР'!$B$8)/100</f>
        <v>0</v>
      </c>
    </row>
    <row r="1108" spans="1:64" ht="28">
      <c r="A1108" s="39"/>
      <c r="B1108" s="54">
        <v>2026</v>
      </c>
      <c r="C1108" s="39" t="s">
        <v>565</v>
      </c>
      <c r="D1108" s="39">
        <v>333457300</v>
      </c>
      <c r="E1108" s="39" t="s">
        <v>1779</v>
      </c>
      <c r="F1108" s="39" t="s">
        <v>1805</v>
      </c>
      <c r="G1108" s="39" t="s">
        <v>1851</v>
      </c>
      <c r="H1108" s="39" t="s">
        <v>1853</v>
      </c>
      <c r="I1108" s="39" t="s">
        <v>418</v>
      </c>
      <c r="J1108" s="39"/>
      <c r="K1108" s="39" t="s">
        <v>571</v>
      </c>
      <c r="L1108" s="39"/>
      <c r="M1108" s="39" t="s">
        <v>570</v>
      </c>
      <c r="N1108" s="39"/>
      <c r="O1108" s="39" t="s">
        <v>572</v>
      </c>
      <c r="P1108" s="39"/>
      <c r="Q1108" s="39" t="s">
        <v>571</v>
      </c>
      <c r="R1108" s="39"/>
      <c r="S1108" s="38">
        <f>(J1108*'"Вес" ПИР'!$B$13+L1108*'"Вес" ПИР'!$B$14+N1108*'"Вес" ПИР'!$B$15+P1108*'"Вес" ПИР'!$B$16+R1108*'"Вес" ПИР'!$B$17)/100</f>
        <v>0</v>
      </c>
      <c r="T1108" s="39" t="s">
        <v>584</v>
      </c>
      <c r="U1108" s="39"/>
      <c r="V1108" s="39" t="s">
        <v>1196</v>
      </c>
      <c r="W1108" s="39"/>
      <c r="X1108" s="72">
        <f>(U1108*'"Вес" ПИР'!$B$22+W1108*'"Вес" ПИР'!$B$23)/100</f>
        <v>0</v>
      </c>
      <c r="Y1108" s="39"/>
      <c r="Z1108" s="39"/>
      <c r="AA1108" s="39"/>
      <c r="AB1108" s="39"/>
      <c r="AC1108" s="39"/>
      <c r="AD1108" s="39"/>
      <c r="AE1108" s="39"/>
      <c r="AF1108" s="39"/>
      <c r="AG1108" s="38">
        <f>(Z1108*'"Вес" ПИР'!$B$28+AB1108*'"Вес" ПИР'!$B$29+AD1108*'"Вес" ПИР'!$B$30+AF1108*'"Вес" ПИР'!$B$31)/100</f>
        <v>0</v>
      </c>
      <c r="AH1108" s="39" t="s">
        <v>571</v>
      </c>
      <c r="AI1108" s="39"/>
      <c r="AJ1108" s="39" t="s">
        <v>575</v>
      </c>
      <c r="AK1108" s="39"/>
      <c r="AL1108" s="39"/>
      <c r="AM1108" s="39"/>
      <c r="AN1108" s="39"/>
      <c r="AO1108" s="39"/>
      <c r="AP1108" s="39" t="s">
        <v>575</v>
      </c>
      <c r="AQ1108" s="39"/>
      <c r="AR1108" s="39"/>
      <c r="AS1108" s="39"/>
      <c r="AT1108" s="39" t="s">
        <v>575</v>
      </c>
      <c r="AU1108" s="39"/>
      <c r="AV1108" s="39"/>
      <c r="AW1108" s="39"/>
      <c r="AX1108" s="39"/>
      <c r="AY1108" s="39"/>
      <c r="AZ1108" s="39"/>
      <c r="BA1108" s="39"/>
      <c r="BB1108" s="72">
        <f>(AI1108*'"Вес" ПИР'!$B$36+AK1108*'"Вес" ПИР'!$B$37+AM1108*'"Вес" ПИР'!$B$38+AO1108*'"Вес" ПИР'!$B$39+AQ1108*'"Вес" ПИР'!$B$40+AS1108*'"Вес" ПИР'!$B$41+AU1108*'"Вес" ПИР'!$B$42+AW1108*'"Вес" ПИР'!$B$43+AY1108*'"Вес" ПИР'!$B$44+BA1108*'"Вес" ПИР'!$B$45)/100</f>
        <v>0</v>
      </c>
      <c r="BC1108" s="39" t="s">
        <v>576</v>
      </c>
      <c r="BD1108" s="39"/>
      <c r="BE1108" s="39" t="s">
        <v>576</v>
      </c>
      <c r="BF1108" s="57"/>
      <c r="BG1108" s="72">
        <f>(BD1108*'"Вес" ПИР'!$B$50+BF1108*'"Вес" ПИР'!$B$51)/100</f>
        <v>0</v>
      </c>
      <c r="BH1108" s="39"/>
      <c r="BI1108" s="72">
        <v>0</v>
      </c>
      <c r="BJ1108" s="39"/>
      <c r="BK1108" s="54" t="s">
        <v>577</v>
      </c>
      <c r="BL1108" s="38">
        <f>(S1108*'"Вес" ПИР'!$B$3+X1108*'"Вес" ПИР'!$B$4+AG1108*'"Вес" ПИР'!$B$5+BB1108*'"Вес" ПИР'!$B$6+BG1108*'"Вес" ПИР'!$B$7+BI1108*'"Вес" ПИР'!$B$8)/100</f>
        <v>0</v>
      </c>
    </row>
    <row r="1109" spans="1:64" ht="28">
      <c r="A1109" s="39"/>
      <c r="B1109" s="54">
        <v>2026</v>
      </c>
      <c r="C1109" s="39" t="s">
        <v>565</v>
      </c>
      <c r="D1109" s="39">
        <v>333459200</v>
      </c>
      <c r="E1109" s="39" t="s">
        <v>1779</v>
      </c>
      <c r="F1109" s="39" t="s">
        <v>1805</v>
      </c>
      <c r="G1109" s="39" t="s">
        <v>1854</v>
      </c>
      <c r="H1109" s="39" t="s">
        <v>243</v>
      </c>
      <c r="I1109" s="39" t="s">
        <v>418</v>
      </c>
      <c r="J1109" s="39"/>
      <c r="K1109" s="39" t="s">
        <v>571</v>
      </c>
      <c r="L1109" s="39"/>
      <c r="M1109" s="39" t="s">
        <v>570</v>
      </c>
      <c r="N1109" s="39"/>
      <c r="O1109" s="39" t="s">
        <v>572</v>
      </c>
      <c r="P1109" s="39"/>
      <c r="Q1109" s="39" t="s">
        <v>571</v>
      </c>
      <c r="R1109" s="39"/>
      <c r="S1109" s="38">
        <f>(J1109*'"Вес" ПИР'!$B$13+L1109*'"Вес" ПИР'!$B$14+N1109*'"Вес" ПИР'!$B$15+P1109*'"Вес" ПИР'!$B$16+R1109*'"Вес" ПИР'!$B$17)/100</f>
        <v>0</v>
      </c>
      <c r="T1109" s="39" t="s">
        <v>584</v>
      </c>
      <c r="U1109" s="39"/>
      <c r="V1109" s="39" t="s">
        <v>1196</v>
      </c>
      <c r="W1109" s="39"/>
      <c r="X1109" s="72">
        <f>(U1109*'"Вес" ПИР'!$B$22+W1109*'"Вес" ПИР'!$B$23)/100</f>
        <v>0</v>
      </c>
      <c r="Y1109" s="39"/>
      <c r="Z1109" s="39"/>
      <c r="AA1109" s="39"/>
      <c r="AB1109" s="39"/>
      <c r="AC1109" s="39"/>
      <c r="AD1109" s="39"/>
      <c r="AE1109" s="39"/>
      <c r="AF1109" s="39"/>
      <c r="AG1109" s="38">
        <f>(Z1109*'"Вес" ПИР'!$B$28+AB1109*'"Вес" ПИР'!$B$29+AD1109*'"Вес" ПИР'!$B$30+AF1109*'"Вес" ПИР'!$B$31)/100</f>
        <v>0</v>
      </c>
      <c r="AH1109" s="39" t="s">
        <v>571</v>
      </c>
      <c r="AI1109" s="39"/>
      <c r="AJ1109" s="39" t="s">
        <v>575</v>
      </c>
      <c r="AK1109" s="39"/>
      <c r="AL1109" s="39"/>
      <c r="AM1109" s="39"/>
      <c r="AN1109" s="39"/>
      <c r="AO1109" s="39"/>
      <c r="AP1109" s="39" t="s">
        <v>575</v>
      </c>
      <c r="AQ1109" s="39"/>
      <c r="AR1109" s="39"/>
      <c r="AS1109" s="39"/>
      <c r="AT1109" s="39" t="s">
        <v>575</v>
      </c>
      <c r="AU1109" s="39"/>
      <c r="AV1109" s="39"/>
      <c r="AW1109" s="39"/>
      <c r="AX1109" s="39"/>
      <c r="AY1109" s="39"/>
      <c r="AZ1109" s="39"/>
      <c r="BA1109" s="39"/>
      <c r="BB1109" s="72">
        <f>(AI1109*'"Вес" ПИР'!$B$36+AK1109*'"Вес" ПИР'!$B$37+AM1109*'"Вес" ПИР'!$B$38+AO1109*'"Вес" ПИР'!$B$39+AQ1109*'"Вес" ПИР'!$B$40+AS1109*'"Вес" ПИР'!$B$41+AU1109*'"Вес" ПИР'!$B$42+AW1109*'"Вес" ПИР'!$B$43+AY1109*'"Вес" ПИР'!$B$44+BA1109*'"Вес" ПИР'!$B$45)/100</f>
        <v>0</v>
      </c>
      <c r="BC1109" s="39" t="s">
        <v>576</v>
      </c>
      <c r="BD1109" s="39"/>
      <c r="BE1109" s="39" t="s">
        <v>576</v>
      </c>
      <c r="BF1109" s="57"/>
      <c r="BG1109" s="72">
        <f>(BD1109*'"Вес" ПИР'!$B$50+BF1109*'"Вес" ПИР'!$B$51)/100</f>
        <v>0</v>
      </c>
      <c r="BH1109" s="39"/>
      <c r="BI1109" s="72">
        <v>0</v>
      </c>
      <c r="BJ1109" s="39"/>
      <c r="BK1109" s="54" t="s">
        <v>577</v>
      </c>
      <c r="BL1109" s="38">
        <f>(S1109*'"Вес" ПИР'!$B$3+X1109*'"Вес" ПИР'!$B$4+AG1109*'"Вес" ПИР'!$B$5+BB1109*'"Вес" ПИР'!$B$6+BG1109*'"Вес" ПИР'!$B$7+BI1109*'"Вес" ПИР'!$B$8)/100</f>
        <v>0</v>
      </c>
    </row>
    <row r="1110" spans="1:64" ht="28">
      <c r="A1110" s="39"/>
      <c r="B1110" s="54">
        <v>2026</v>
      </c>
      <c r="C1110" s="39" t="s">
        <v>565</v>
      </c>
      <c r="D1110" s="39">
        <v>333439400</v>
      </c>
      <c r="E1110" s="39" t="s">
        <v>1779</v>
      </c>
      <c r="F1110" s="39" t="s">
        <v>1805</v>
      </c>
      <c r="G1110" s="39" t="s">
        <v>1855</v>
      </c>
      <c r="H1110" s="39" t="s">
        <v>1856</v>
      </c>
      <c r="I1110" s="39" t="s">
        <v>418</v>
      </c>
      <c r="J1110" s="39"/>
      <c r="K1110" s="39" t="s">
        <v>571</v>
      </c>
      <c r="L1110" s="39"/>
      <c r="M1110" s="39" t="s">
        <v>570</v>
      </c>
      <c r="N1110" s="39"/>
      <c r="O1110" s="39" t="s">
        <v>572</v>
      </c>
      <c r="P1110" s="39"/>
      <c r="Q1110" s="39" t="s">
        <v>571</v>
      </c>
      <c r="R1110" s="39"/>
      <c r="S1110" s="38">
        <f>(J1110*'"Вес" ПИР'!$B$13+L1110*'"Вес" ПИР'!$B$14+N1110*'"Вес" ПИР'!$B$15+P1110*'"Вес" ПИР'!$B$16+R1110*'"Вес" ПИР'!$B$17)/100</f>
        <v>0</v>
      </c>
      <c r="T1110" s="39" t="s">
        <v>584</v>
      </c>
      <c r="U1110" s="39"/>
      <c r="V1110" s="39" t="s">
        <v>1196</v>
      </c>
      <c r="W1110" s="39"/>
      <c r="X1110" s="72">
        <f>(U1110*'"Вес" ПИР'!$B$22+W1110*'"Вес" ПИР'!$B$23)/100</f>
        <v>0</v>
      </c>
      <c r="Y1110" s="39"/>
      <c r="Z1110" s="39"/>
      <c r="AA1110" s="39"/>
      <c r="AB1110" s="39"/>
      <c r="AC1110" s="39"/>
      <c r="AD1110" s="39"/>
      <c r="AE1110" s="39"/>
      <c r="AF1110" s="39"/>
      <c r="AG1110" s="38">
        <f>(Z1110*'"Вес" ПИР'!$B$28+AB1110*'"Вес" ПИР'!$B$29+AD1110*'"Вес" ПИР'!$B$30+AF1110*'"Вес" ПИР'!$B$31)/100</f>
        <v>0</v>
      </c>
      <c r="AH1110" s="39" t="s">
        <v>571</v>
      </c>
      <c r="AI1110" s="39"/>
      <c r="AJ1110" s="39" t="s">
        <v>575</v>
      </c>
      <c r="AK1110" s="39"/>
      <c r="AL1110" s="39"/>
      <c r="AM1110" s="39"/>
      <c r="AN1110" s="39"/>
      <c r="AO1110" s="39"/>
      <c r="AP1110" s="39" t="s">
        <v>575</v>
      </c>
      <c r="AQ1110" s="39"/>
      <c r="AR1110" s="39"/>
      <c r="AS1110" s="39"/>
      <c r="AT1110" s="39" t="s">
        <v>575</v>
      </c>
      <c r="AU1110" s="39"/>
      <c r="AV1110" s="39"/>
      <c r="AW1110" s="39"/>
      <c r="AX1110" s="39"/>
      <c r="AY1110" s="39"/>
      <c r="AZ1110" s="39"/>
      <c r="BA1110" s="39"/>
      <c r="BB1110" s="72">
        <f>(AI1110*'"Вес" ПИР'!$B$36+AK1110*'"Вес" ПИР'!$B$37+AM1110*'"Вес" ПИР'!$B$38+AO1110*'"Вес" ПИР'!$B$39+AQ1110*'"Вес" ПИР'!$B$40+AS1110*'"Вес" ПИР'!$B$41+AU1110*'"Вес" ПИР'!$B$42+AW1110*'"Вес" ПИР'!$B$43+AY1110*'"Вес" ПИР'!$B$44+BA1110*'"Вес" ПИР'!$B$45)/100</f>
        <v>0</v>
      </c>
      <c r="BC1110" s="39" t="s">
        <v>576</v>
      </c>
      <c r="BD1110" s="39"/>
      <c r="BE1110" s="39" t="s">
        <v>576</v>
      </c>
      <c r="BF1110" s="57"/>
      <c r="BG1110" s="72">
        <f>(BD1110*'"Вес" ПИР'!$B$50+BF1110*'"Вес" ПИР'!$B$51)/100</f>
        <v>0</v>
      </c>
      <c r="BH1110" s="39"/>
      <c r="BI1110" s="72">
        <v>0</v>
      </c>
      <c r="BJ1110" s="39"/>
      <c r="BK1110" s="54" t="s">
        <v>577</v>
      </c>
      <c r="BL1110" s="38">
        <f>(S1110*'"Вес" ПИР'!$B$3+X1110*'"Вес" ПИР'!$B$4+AG1110*'"Вес" ПИР'!$B$5+BB1110*'"Вес" ПИР'!$B$6+BG1110*'"Вес" ПИР'!$B$7+BI1110*'"Вес" ПИР'!$B$8)/100</f>
        <v>0</v>
      </c>
    </row>
    <row r="1111" spans="1:64" ht="28">
      <c r="A1111" s="39"/>
      <c r="B1111" s="54">
        <v>2026</v>
      </c>
      <c r="C1111" s="39" t="s">
        <v>565</v>
      </c>
      <c r="D1111" s="39">
        <v>333473300</v>
      </c>
      <c r="E1111" s="39" t="s">
        <v>1779</v>
      </c>
      <c r="F1111" s="39" t="s">
        <v>1805</v>
      </c>
      <c r="G1111" s="39" t="s">
        <v>1857</v>
      </c>
      <c r="H1111" s="39" t="s">
        <v>1858</v>
      </c>
      <c r="I1111" s="39" t="s">
        <v>418</v>
      </c>
      <c r="J1111" s="39"/>
      <c r="K1111" s="39" t="s">
        <v>571</v>
      </c>
      <c r="L1111" s="39"/>
      <c r="M1111" s="39" t="s">
        <v>570</v>
      </c>
      <c r="N1111" s="39"/>
      <c r="O1111" s="39" t="s">
        <v>572</v>
      </c>
      <c r="P1111" s="39"/>
      <c r="Q1111" s="39" t="s">
        <v>571</v>
      </c>
      <c r="R1111" s="39"/>
      <c r="S1111" s="38">
        <f>(J1111*'"Вес" ПИР'!$B$13+L1111*'"Вес" ПИР'!$B$14+N1111*'"Вес" ПИР'!$B$15+P1111*'"Вес" ПИР'!$B$16+R1111*'"Вес" ПИР'!$B$17)/100</f>
        <v>0</v>
      </c>
      <c r="T1111" s="39" t="s">
        <v>584</v>
      </c>
      <c r="U1111" s="39"/>
      <c r="V1111" s="39" t="s">
        <v>1196</v>
      </c>
      <c r="W1111" s="39"/>
      <c r="X1111" s="72">
        <f>(U1111*'"Вес" ПИР'!$B$22+W1111*'"Вес" ПИР'!$B$23)/100</f>
        <v>0</v>
      </c>
      <c r="Y1111" s="39"/>
      <c r="Z1111" s="39"/>
      <c r="AA1111" s="39"/>
      <c r="AB1111" s="39"/>
      <c r="AC1111" s="39"/>
      <c r="AD1111" s="39"/>
      <c r="AE1111" s="39"/>
      <c r="AF1111" s="39"/>
      <c r="AG1111" s="38">
        <f>(Z1111*'"Вес" ПИР'!$B$28+AB1111*'"Вес" ПИР'!$B$29+AD1111*'"Вес" ПИР'!$B$30+AF1111*'"Вес" ПИР'!$B$31)/100</f>
        <v>0</v>
      </c>
      <c r="AH1111" s="39" t="s">
        <v>571</v>
      </c>
      <c r="AI1111" s="39"/>
      <c r="AJ1111" s="39" t="s">
        <v>575</v>
      </c>
      <c r="AK1111" s="39"/>
      <c r="AL1111" s="39"/>
      <c r="AM1111" s="39"/>
      <c r="AN1111" s="39"/>
      <c r="AO1111" s="39"/>
      <c r="AP1111" s="39" t="s">
        <v>575</v>
      </c>
      <c r="AQ1111" s="39"/>
      <c r="AR1111" s="39"/>
      <c r="AS1111" s="39"/>
      <c r="AT1111" s="39" t="s">
        <v>575</v>
      </c>
      <c r="AU1111" s="39"/>
      <c r="AV1111" s="39"/>
      <c r="AW1111" s="39"/>
      <c r="AX1111" s="39"/>
      <c r="AY1111" s="39"/>
      <c r="AZ1111" s="39"/>
      <c r="BA1111" s="39"/>
      <c r="BB1111" s="72">
        <f>(AI1111*'"Вес" ПИР'!$B$36+AK1111*'"Вес" ПИР'!$B$37+AM1111*'"Вес" ПИР'!$B$38+AO1111*'"Вес" ПИР'!$B$39+AQ1111*'"Вес" ПИР'!$B$40+AS1111*'"Вес" ПИР'!$B$41+AU1111*'"Вес" ПИР'!$B$42+AW1111*'"Вес" ПИР'!$B$43+AY1111*'"Вес" ПИР'!$B$44+BA1111*'"Вес" ПИР'!$B$45)/100</f>
        <v>0</v>
      </c>
      <c r="BC1111" s="39" t="s">
        <v>576</v>
      </c>
      <c r="BD1111" s="39"/>
      <c r="BE1111" s="39" t="s">
        <v>576</v>
      </c>
      <c r="BF1111" s="57"/>
      <c r="BG1111" s="72">
        <f>(BD1111*'"Вес" ПИР'!$B$50+BF1111*'"Вес" ПИР'!$B$51)/100</f>
        <v>0</v>
      </c>
      <c r="BH1111" s="39"/>
      <c r="BI1111" s="72">
        <v>0</v>
      </c>
      <c r="BJ1111" s="39"/>
      <c r="BK1111" s="54" t="s">
        <v>577</v>
      </c>
      <c r="BL1111" s="38">
        <f>(S1111*'"Вес" ПИР'!$B$3+X1111*'"Вес" ПИР'!$B$4+AG1111*'"Вес" ПИР'!$B$5+BB1111*'"Вес" ПИР'!$B$6+BG1111*'"Вес" ПИР'!$B$7+BI1111*'"Вес" ПИР'!$B$8)/100</f>
        <v>0</v>
      </c>
    </row>
    <row r="1112" spans="1:64" ht="28">
      <c r="A1112" s="39"/>
      <c r="B1112" s="54">
        <v>2026</v>
      </c>
      <c r="C1112" s="39" t="s">
        <v>565</v>
      </c>
      <c r="D1112" s="39">
        <v>333420200</v>
      </c>
      <c r="E1112" s="39" t="s">
        <v>1779</v>
      </c>
      <c r="F1112" s="39" t="s">
        <v>1805</v>
      </c>
      <c r="G1112" s="39"/>
      <c r="H1112" s="39" t="s">
        <v>1859</v>
      </c>
      <c r="I1112" s="39" t="s">
        <v>418</v>
      </c>
      <c r="J1112" s="39"/>
      <c r="K1112" s="39" t="s">
        <v>571</v>
      </c>
      <c r="L1112" s="39"/>
      <c r="M1112" s="39" t="s">
        <v>570</v>
      </c>
      <c r="N1112" s="39"/>
      <c r="O1112" s="39" t="s">
        <v>572</v>
      </c>
      <c r="P1112" s="39"/>
      <c r="Q1112" s="39" t="s">
        <v>571</v>
      </c>
      <c r="R1112" s="39"/>
      <c r="S1112" s="38">
        <f>(J1112*'"Вес" ПИР'!$B$13+L1112*'"Вес" ПИР'!$B$14+N1112*'"Вес" ПИР'!$B$15+P1112*'"Вес" ПИР'!$B$16+R1112*'"Вес" ПИР'!$B$17)/100</f>
        <v>0</v>
      </c>
      <c r="T1112" s="39" t="s">
        <v>584</v>
      </c>
      <c r="U1112" s="39"/>
      <c r="V1112" s="39" t="s">
        <v>1196</v>
      </c>
      <c r="W1112" s="39"/>
      <c r="X1112" s="72">
        <f>(U1112*'"Вес" ПИР'!$B$22+W1112*'"Вес" ПИР'!$B$23)/100</f>
        <v>0</v>
      </c>
      <c r="Y1112" s="39"/>
      <c r="Z1112" s="39"/>
      <c r="AA1112" s="39"/>
      <c r="AB1112" s="39"/>
      <c r="AC1112" s="39"/>
      <c r="AD1112" s="39"/>
      <c r="AE1112" s="39"/>
      <c r="AF1112" s="39"/>
      <c r="AG1112" s="38">
        <f>(Z1112*'"Вес" ПИР'!$B$28+AB1112*'"Вес" ПИР'!$B$29+AD1112*'"Вес" ПИР'!$B$30+AF1112*'"Вес" ПИР'!$B$31)/100</f>
        <v>0</v>
      </c>
      <c r="AH1112" s="39" t="s">
        <v>571</v>
      </c>
      <c r="AI1112" s="39"/>
      <c r="AJ1112" s="39" t="s">
        <v>575</v>
      </c>
      <c r="AK1112" s="39"/>
      <c r="AL1112" s="39"/>
      <c r="AM1112" s="39"/>
      <c r="AN1112" s="39"/>
      <c r="AO1112" s="39"/>
      <c r="AP1112" s="39" t="s">
        <v>575</v>
      </c>
      <c r="AQ1112" s="39"/>
      <c r="AR1112" s="39"/>
      <c r="AS1112" s="39"/>
      <c r="AT1112" s="39" t="s">
        <v>575</v>
      </c>
      <c r="AU1112" s="39"/>
      <c r="AV1112" s="39"/>
      <c r="AW1112" s="39"/>
      <c r="AX1112" s="39"/>
      <c r="AY1112" s="39"/>
      <c r="AZ1112" s="39"/>
      <c r="BA1112" s="39"/>
      <c r="BB1112" s="72">
        <f>(AI1112*'"Вес" ПИР'!$B$36+AK1112*'"Вес" ПИР'!$B$37+AM1112*'"Вес" ПИР'!$B$38+AO1112*'"Вес" ПИР'!$B$39+AQ1112*'"Вес" ПИР'!$B$40+AS1112*'"Вес" ПИР'!$B$41+AU1112*'"Вес" ПИР'!$B$42+AW1112*'"Вес" ПИР'!$B$43+AY1112*'"Вес" ПИР'!$B$44+BA1112*'"Вес" ПИР'!$B$45)/100</f>
        <v>0</v>
      </c>
      <c r="BC1112" s="39" t="s">
        <v>576</v>
      </c>
      <c r="BD1112" s="39"/>
      <c r="BE1112" s="39" t="s">
        <v>576</v>
      </c>
      <c r="BF1112" s="57"/>
      <c r="BG1112" s="72">
        <f>(BD1112*'"Вес" ПИР'!$B$50+BF1112*'"Вес" ПИР'!$B$51)/100</f>
        <v>0</v>
      </c>
      <c r="BH1112" s="39"/>
      <c r="BI1112" s="72">
        <v>0</v>
      </c>
      <c r="BJ1112" s="39"/>
      <c r="BK1112" s="54" t="s">
        <v>577</v>
      </c>
      <c r="BL1112" s="38">
        <f>(S1112*'"Вес" ПИР'!$B$3+X1112*'"Вес" ПИР'!$B$4+AG1112*'"Вес" ПИР'!$B$5+BB1112*'"Вес" ПИР'!$B$6+BG1112*'"Вес" ПИР'!$B$7+BI1112*'"Вес" ПИР'!$B$8)/100</f>
        <v>0</v>
      </c>
    </row>
    <row r="1113" spans="1:64" ht="28">
      <c r="A1113" s="39"/>
      <c r="B1113" s="54">
        <v>2026</v>
      </c>
      <c r="C1113" s="39" t="s">
        <v>565</v>
      </c>
      <c r="D1113" s="39">
        <v>333469200</v>
      </c>
      <c r="E1113" s="39" t="s">
        <v>1779</v>
      </c>
      <c r="F1113" s="39" t="s">
        <v>1805</v>
      </c>
      <c r="G1113" s="39" t="s">
        <v>1860</v>
      </c>
      <c r="H1113" s="39" t="s">
        <v>1861</v>
      </c>
      <c r="I1113" s="39" t="s">
        <v>418</v>
      </c>
      <c r="J1113" s="39"/>
      <c r="K1113" s="39" t="s">
        <v>571</v>
      </c>
      <c r="L1113" s="39"/>
      <c r="M1113" s="39" t="s">
        <v>570</v>
      </c>
      <c r="N1113" s="39"/>
      <c r="O1113" s="39" t="s">
        <v>572</v>
      </c>
      <c r="P1113" s="39"/>
      <c r="Q1113" s="39" t="s">
        <v>571</v>
      </c>
      <c r="R1113" s="39"/>
      <c r="S1113" s="38">
        <f>(J1113*'"Вес" ПИР'!$B$13+L1113*'"Вес" ПИР'!$B$14+N1113*'"Вес" ПИР'!$B$15+P1113*'"Вес" ПИР'!$B$16+R1113*'"Вес" ПИР'!$B$17)/100</f>
        <v>0</v>
      </c>
      <c r="T1113" s="39" t="s">
        <v>584</v>
      </c>
      <c r="U1113" s="39"/>
      <c r="V1113" s="39" t="s">
        <v>1196</v>
      </c>
      <c r="W1113" s="39"/>
      <c r="X1113" s="72">
        <f>(U1113*'"Вес" ПИР'!$B$22+W1113*'"Вес" ПИР'!$B$23)/100</f>
        <v>0</v>
      </c>
      <c r="Y1113" s="39"/>
      <c r="Z1113" s="39"/>
      <c r="AA1113" s="39"/>
      <c r="AB1113" s="39"/>
      <c r="AC1113" s="39"/>
      <c r="AD1113" s="39"/>
      <c r="AE1113" s="39"/>
      <c r="AF1113" s="39"/>
      <c r="AG1113" s="38">
        <f>(Z1113*'"Вес" ПИР'!$B$28+AB1113*'"Вес" ПИР'!$B$29+AD1113*'"Вес" ПИР'!$B$30+AF1113*'"Вес" ПИР'!$B$31)/100</f>
        <v>0</v>
      </c>
      <c r="AH1113" s="39" t="s">
        <v>571</v>
      </c>
      <c r="AI1113" s="39"/>
      <c r="AJ1113" s="39" t="s">
        <v>575</v>
      </c>
      <c r="AK1113" s="39"/>
      <c r="AL1113" s="39"/>
      <c r="AM1113" s="39"/>
      <c r="AN1113" s="39"/>
      <c r="AO1113" s="39"/>
      <c r="AP1113" s="39" t="s">
        <v>575</v>
      </c>
      <c r="AQ1113" s="39"/>
      <c r="AR1113" s="39"/>
      <c r="AS1113" s="39"/>
      <c r="AT1113" s="39" t="s">
        <v>575</v>
      </c>
      <c r="AU1113" s="39"/>
      <c r="AV1113" s="39"/>
      <c r="AW1113" s="39"/>
      <c r="AX1113" s="39"/>
      <c r="AY1113" s="39"/>
      <c r="AZ1113" s="39"/>
      <c r="BA1113" s="39"/>
      <c r="BB1113" s="72">
        <f>(AI1113*'"Вес" ПИР'!$B$36+AK1113*'"Вес" ПИР'!$B$37+AM1113*'"Вес" ПИР'!$B$38+AO1113*'"Вес" ПИР'!$B$39+AQ1113*'"Вес" ПИР'!$B$40+AS1113*'"Вес" ПИР'!$B$41+AU1113*'"Вес" ПИР'!$B$42+AW1113*'"Вес" ПИР'!$B$43+AY1113*'"Вес" ПИР'!$B$44+BA1113*'"Вес" ПИР'!$B$45)/100</f>
        <v>0</v>
      </c>
      <c r="BC1113" s="39" t="s">
        <v>576</v>
      </c>
      <c r="BD1113" s="39"/>
      <c r="BE1113" s="39" t="s">
        <v>576</v>
      </c>
      <c r="BF1113" s="57"/>
      <c r="BG1113" s="72">
        <f>(BD1113*'"Вес" ПИР'!$B$50+BF1113*'"Вес" ПИР'!$B$51)/100</f>
        <v>0</v>
      </c>
      <c r="BH1113" s="39"/>
      <c r="BI1113" s="72">
        <v>0</v>
      </c>
      <c r="BJ1113" s="39"/>
      <c r="BK1113" s="54" t="s">
        <v>577</v>
      </c>
      <c r="BL1113" s="38">
        <f>(S1113*'"Вес" ПИР'!$B$3+X1113*'"Вес" ПИР'!$B$4+AG1113*'"Вес" ПИР'!$B$5+BB1113*'"Вес" ПИР'!$B$6+BG1113*'"Вес" ПИР'!$B$7+BI1113*'"Вес" ПИР'!$B$8)/100</f>
        <v>0</v>
      </c>
    </row>
    <row r="1114" spans="1:64" ht="28">
      <c r="A1114" s="39"/>
      <c r="B1114" s="54">
        <v>2026</v>
      </c>
      <c r="C1114" s="39" t="s">
        <v>565</v>
      </c>
      <c r="D1114" s="39">
        <v>333773200</v>
      </c>
      <c r="E1114" s="39" t="s">
        <v>1779</v>
      </c>
      <c r="F1114" s="39" t="s">
        <v>1805</v>
      </c>
      <c r="G1114" s="39" t="s">
        <v>1857</v>
      </c>
      <c r="H1114" s="39" t="s">
        <v>1862</v>
      </c>
      <c r="I1114" s="39" t="s">
        <v>418</v>
      </c>
      <c r="J1114" s="39"/>
      <c r="K1114" s="39" t="s">
        <v>571</v>
      </c>
      <c r="L1114" s="39"/>
      <c r="M1114" s="39" t="s">
        <v>570</v>
      </c>
      <c r="N1114" s="39"/>
      <c r="O1114" s="39" t="s">
        <v>572</v>
      </c>
      <c r="P1114" s="39"/>
      <c r="Q1114" s="39" t="s">
        <v>571</v>
      </c>
      <c r="R1114" s="39"/>
      <c r="S1114" s="38">
        <f>(J1114*'"Вес" ПИР'!$B$13+L1114*'"Вес" ПИР'!$B$14+N1114*'"Вес" ПИР'!$B$15+P1114*'"Вес" ПИР'!$B$16+R1114*'"Вес" ПИР'!$B$17)/100</f>
        <v>0</v>
      </c>
      <c r="T1114" s="39" t="s">
        <v>584</v>
      </c>
      <c r="U1114" s="39"/>
      <c r="V1114" s="39" t="s">
        <v>1196</v>
      </c>
      <c r="W1114" s="39"/>
      <c r="X1114" s="72">
        <f>(U1114*'"Вес" ПИР'!$B$22+W1114*'"Вес" ПИР'!$B$23)/100</f>
        <v>0</v>
      </c>
      <c r="Y1114" s="39"/>
      <c r="Z1114" s="39"/>
      <c r="AA1114" s="39"/>
      <c r="AB1114" s="39"/>
      <c r="AC1114" s="39"/>
      <c r="AD1114" s="39"/>
      <c r="AE1114" s="39"/>
      <c r="AF1114" s="39"/>
      <c r="AG1114" s="38">
        <f>(Z1114*'"Вес" ПИР'!$B$28+AB1114*'"Вес" ПИР'!$B$29+AD1114*'"Вес" ПИР'!$B$30+AF1114*'"Вес" ПИР'!$B$31)/100</f>
        <v>0</v>
      </c>
      <c r="AH1114" s="39" t="s">
        <v>571</v>
      </c>
      <c r="AI1114" s="39"/>
      <c r="AJ1114" s="39" t="s">
        <v>575</v>
      </c>
      <c r="AK1114" s="39"/>
      <c r="AL1114" s="39"/>
      <c r="AM1114" s="39"/>
      <c r="AN1114" s="39"/>
      <c r="AO1114" s="39"/>
      <c r="AP1114" s="39" t="s">
        <v>575</v>
      </c>
      <c r="AQ1114" s="39"/>
      <c r="AR1114" s="39"/>
      <c r="AS1114" s="39"/>
      <c r="AT1114" s="39" t="s">
        <v>575</v>
      </c>
      <c r="AU1114" s="39"/>
      <c r="AV1114" s="39"/>
      <c r="AW1114" s="39"/>
      <c r="AX1114" s="39"/>
      <c r="AY1114" s="39"/>
      <c r="AZ1114" s="39"/>
      <c r="BA1114" s="39"/>
      <c r="BB1114" s="72">
        <f>(AI1114*'"Вес" ПИР'!$B$36+AK1114*'"Вес" ПИР'!$B$37+AM1114*'"Вес" ПИР'!$B$38+AO1114*'"Вес" ПИР'!$B$39+AQ1114*'"Вес" ПИР'!$B$40+AS1114*'"Вес" ПИР'!$B$41+AU1114*'"Вес" ПИР'!$B$42+AW1114*'"Вес" ПИР'!$B$43+AY1114*'"Вес" ПИР'!$B$44+BA1114*'"Вес" ПИР'!$B$45)/100</f>
        <v>0</v>
      </c>
      <c r="BC1114" s="39" t="s">
        <v>576</v>
      </c>
      <c r="BD1114" s="39"/>
      <c r="BE1114" s="39" t="s">
        <v>576</v>
      </c>
      <c r="BF1114" s="57"/>
      <c r="BG1114" s="72">
        <f>(BD1114*'"Вес" ПИР'!$B$50+BF1114*'"Вес" ПИР'!$B$51)/100</f>
        <v>0</v>
      </c>
      <c r="BH1114" s="39"/>
      <c r="BI1114" s="72">
        <v>0</v>
      </c>
      <c r="BJ1114" s="39"/>
      <c r="BK1114" s="54" t="s">
        <v>577</v>
      </c>
      <c r="BL1114" s="38">
        <f>(S1114*'"Вес" ПИР'!$B$3+X1114*'"Вес" ПИР'!$B$4+AG1114*'"Вес" ПИР'!$B$5+BB1114*'"Вес" ПИР'!$B$6+BG1114*'"Вес" ПИР'!$B$7+BI1114*'"Вес" ПИР'!$B$8)/100</f>
        <v>0</v>
      </c>
    </row>
    <row r="1115" spans="1:64" ht="28">
      <c r="A1115" s="39"/>
      <c r="B1115" s="54">
        <v>2026</v>
      </c>
      <c r="C1115" s="39" t="s">
        <v>565</v>
      </c>
      <c r="D1115" s="39">
        <v>334443200</v>
      </c>
      <c r="E1115" s="39" t="s">
        <v>1779</v>
      </c>
      <c r="F1115" s="39" t="s">
        <v>1863</v>
      </c>
      <c r="G1115" s="39" t="s">
        <v>1864</v>
      </c>
      <c r="H1115" s="39" t="s">
        <v>1865</v>
      </c>
      <c r="I1115" s="39" t="s">
        <v>418</v>
      </c>
      <c r="J1115" s="39"/>
      <c r="K1115" s="39" t="s">
        <v>571</v>
      </c>
      <c r="L1115" s="39"/>
      <c r="M1115" s="39" t="s">
        <v>570</v>
      </c>
      <c r="N1115" s="39"/>
      <c r="O1115" s="39" t="s">
        <v>572</v>
      </c>
      <c r="P1115" s="39"/>
      <c r="Q1115" s="39" t="s">
        <v>571</v>
      </c>
      <c r="R1115" s="39"/>
      <c r="S1115" s="38">
        <f>(J1115*'"Вес" ПИР'!$B$13+L1115*'"Вес" ПИР'!$B$14+N1115*'"Вес" ПИР'!$B$15+P1115*'"Вес" ПИР'!$B$16+R1115*'"Вес" ПИР'!$B$17)/100</f>
        <v>0</v>
      </c>
      <c r="T1115" s="39" t="s">
        <v>584</v>
      </c>
      <c r="U1115" s="39"/>
      <c r="V1115" s="39" t="s">
        <v>1196</v>
      </c>
      <c r="W1115" s="39"/>
      <c r="X1115" s="72">
        <f>(U1115*'"Вес" ПИР'!$B$22+W1115*'"Вес" ПИР'!$B$23)/100</f>
        <v>0</v>
      </c>
      <c r="Y1115" s="39"/>
      <c r="Z1115" s="39"/>
      <c r="AA1115" s="39"/>
      <c r="AB1115" s="39"/>
      <c r="AC1115" s="39"/>
      <c r="AD1115" s="39"/>
      <c r="AE1115" s="39"/>
      <c r="AF1115" s="39"/>
      <c r="AG1115" s="38">
        <f>(Z1115*'"Вес" ПИР'!$B$28+AB1115*'"Вес" ПИР'!$B$29+AD1115*'"Вес" ПИР'!$B$30+AF1115*'"Вес" ПИР'!$B$31)/100</f>
        <v>0</v>
      </c>
      <c r="AH1115" s="39" t="s">
        <v>571</v>
      </c>
      <c r="AI1115" s="39"/>
      <c r="AJ1115" s="39" t="s">
        <v>575</v>
      </c>
      <c r="AK1115" s="39"/>
      <c r="AL1115" s="39"/>
      <c r="AM1115" s="39"/>
      <c r="AN1115" s="39"/>
      <c r="AO1115" s="39"/>
      <c r="AP1115" s="39" t="s">
        <v>575</v>
      </c>
      <c r="AQ1115" s="39"/>
      <c r="AR1115" s="39"/>
      <c r="AS1115" s="39"/>
      <c r="AT1115" s="39" t="s">
        <v>575</v>
      </c>
      <c r="AU1115" s="39"/>
      <c r="AV1115" s="39"/>
      <c r="AW1115" s="39"/>
      <c r="AX1115" s="39"/>
      <c r="AY1115" s="39"/>
      <c r="AZ1115" s="39"/>
      <c r="BA1115" s="39"/>
      <c r="BB1115" s="72">
        <f>(AI1115*'"Вес" ПИР'!$B$36+AK1115*'"Вес" ПИР'!$B$37+AM1115*'"Вес" ПИР'!$B$38+AO1115*'"Вес" ПИР'!$B$39+AQ1115*'"Вес" ПИР'!$B$40+AS1115*'"Вес" ПИР'!$B$41+AU1115*'"Вес" ПИР'!$B$42+AW1115*'"Вес" ПИР'!$B$43+AY1115*'"Вес" ПИР'!$B$44+BA1115*'"Вес" ПИР'!$B$45)/100</f>
        <v>0</v>
      </c>
      <c r="BC1115" s="39" t="s">
        <v>576</v>
      </c>
      <c r="BD1115" s="39"/>
      <c r="BE1115" s="39" t="s">
        <v>576</v>
      </c>
      <c r="BF1115" s="57"/>
      <c r="BG1115" s="72">
        <f>(BD1115*'"Вес" ПИР'!$B$50+BF1115*'"Вес" ПИР'!$B$51)/100</f>
        <v>0</v>
      </c>
      <c r="BH1115" s="39"/>
      <c r="BI1115" s="72">
        <v>0</v>
      </c>
      <c r="BJ1115" s="39"/>
      <c r="BK1115" s="54" t="s">
        <v>577</v>
      </c>
      <c r="BL1115" s="38">
        <f>(S1115*'"Вес" ПИР'!$B$3+X1115*'"Вес" ПИР'!$B$4+AG1115*'"Вес" ПИР'!$B$5+BB1115*'"Вес" ПИР'!$B$6+BG1115*'"Вес" ПИР'!$B$7+BI1115*'"Вес" ПИР'!$B$8)/100</f>
        <v>0</v>
      </c>
    </row>
    <row r="1116" spans="1:64" ht="28">
      <c r="A1116" s="39"/>
      <c r="B1116" s="54">
        <v>2026</v>
      </c>
      <c r="C1116" s="39" t="s">
        <v>565</v>
      </c>
      <c r="D1116" s="39">
        <v>334420200</v>
      </c>
      <c r="E1116" s="39" t="s">
        <v>1779</v>
      </c>
      <c r="F1116" s="39" t="s">
        <v>1863</v>
      </c>
      <c r="G1116" s="39" t="s">
        <v>1866</v>
      </c>
      <c r="H1116" s="39" t="s">
        <v>1867</v>
      </c>
      <c r="I1116" s="39" t="s">
        <v>418</v>
      </c>
      <c r="J1116" s="39"/>
      <c r="K1116" s="39" t="s">
        <v>571</v>
      </c>
      <c r="L1116" s="39"/>
      <c r="M1116" s="39" t="s">
        <v>570</v>
      </c>
      <c r="N1116" s="39"/>
      <c r="O1116" s="39" t="s">
        <v>572</v>
      </c>
      <c r="P1116" s="39"/>
      <c r="Q1116" s="39" t="s">
        <v>571</v>
      </c>
      <c r="R1116" s="39"/>
      <c r="S1116" s="38">
        <f>(J1116*'"Вес" ПИР'!$B$13+L1116*'"Вес" ПИР'!$B$14+N1116*'"Вес" ПИР'!$B$15+P1116*'"Вес" ПИР'!$B$16+R1116*'"Вес" ПИР'!$B$17)/100</f>
        <v>0</v>
      </c>
      <c r="T1116" s="39" t="s">
        <v>584</v>
      </c>
      <c r="U1116" s="39"/>
      <c r="V1116" s="39" t="s">
        <v>1196</v>
      </c>
      <c r="W1116" s="39"/>
      <c r="X1116" s="72">
        <f>(U1116*'"Вес" ПИР'!$B$22+W1116*'"Вес" ПИР'!$B$23)/100</f>
        <v>0</v>
      </c>
      <c r="Y1116" s="39"/>
      <c r="Z1116" s="39"/>
      <c r="AA1116" s="39"/>
      <c r="AB1116" s="39"/>
      <c r="AC1116" s="39"/>
      <c r="AD1116" s="39"/>
      <c r="AE1116" s="39"/>
      <c r="AF1116" s="39"/>
      <c r="AG1116" s="38">
        <f>(Z1116*'"Вес" ПИР'!$B$28+AB1116*'"Вес" ПИР'!$B$29+AD1116*'"Вес" ПИР'!$B$30+AF1116*'"Вес" ПИР'!$B$31)/100</f>
        <v>0</v>
      </c>
      <c r="AH1116" s="39" t="s">
        <v>571</v>
      </c>
      <c r="AI1116" s="39"/>
      <c r="AJ1116" s="39" t="s">
        <v>575</v>
      </c>
      <c r="AK1116" s="39"/>
      <c r="AL1116" s="39"/>
      <c r="AM1116" s="39"/>
      <c r="AN1116" s="39"/>
      <c r="AO1116" s="39"/>
      <c r="AP1116" s="39" t="s">
        <v>575</v>
      </c>
      <c r="AQ1116" s="39"/>
      <c r="AR1116" s="39"/>
      <c r="AS1116" s="39"/>
      <c r="AT1116" s="39" t="s">
        <v>575</v>
      </c>
      <c r="AU1116" s="39"/>
      <c r="AV1116" s="39"/>
      <c r="AW1116" s="39"/>
      <c r="AX1116" s="39"/>
      <c r="AY1116" s="39"/>
      <c r="AZ1116" s="39"/>
      <c r="BA1116" s="39"/>
      <c r="BB1116" s="72">
        <f>(AI1116*'"Вес" ПИР'!$B$36+AK1116*'"Вес" ПИР'!$B$37+AM1116*'"Вес" ПИР'!$B$38+AO1116*'"Вес" ПИР'!$B$39+AQ1116*'"Вес" ПИР'!$B$40+AS1116*'"Вес" ПИР'!$B$41+AU1116*'"Вес" ПИР'!$B$42+AW1116*'"Вес" ПИР'!$B$43+AY1116*'"Вес" ПИР'!$B$44+BA1116*'"Вес" ПИР'!$B$45)/100</f>
        <v>0</v>
      </c>
      <c r="BC1116" s="39" t="s">
        <v>576</v>
      </c>
      <c r="BD1116" s="39"/>
      <c r="BE1116" s="39" t="s">
        <v>576</v>
      </c>
      <c r="BF1116" s="57"/>
      <c r="BG1116" s="72">
        <f>(BD1116*'"Вес" ПИР'!$B$50+BF1116*'"Вес" ПИР'!$B$51)/100</f>
        <v>0</v>
      </c>
      <c r="BH1116" s="39"/>
      <c r="BI1116" s="72">
        <v>0</v>
      </c>
      <c r="BJ1116" s="39"/>
      <c r="BK1116" s="54" t="s">
        <v>577</v>
      </c>
      <c r="BL1116" s="38">
        <f>(S1116*'"Вес" ПИР'!$B$3+X1116*'"Вес" ПИР'!$B$4+AG1116*'"Вес" ПИР'!$B$5+BB1116*'"Вес" ПИР'!$B$6+BG1116*'"Вес" ПИР'!$B$7+BI1116*'"Вес" ПИР'!$B$8)/100</f>
        <v>0</v>
      </c>
    </row>
    <row r="1117" spans="1:64" ht="28">
      <c r="A1117" s="39"/>
      <c r="B1117" s="54">
        <v>2026</v>
      </c>
      <c r="C1117" s="39" t="s">
        <v>565</v>
      </c>
      <c r="D1117" s="39">
        <v>334453200</v>
      </c>
      <c r="E1117" s="39" t="s">
        <v>1779</v>
      </c>
      <c r="F1117" s="39" t="s">
        <v>1863</v>
      </c>
      <c r="G1117" s="39" t="s">
        <v>1868</v>
      </c>
      <c r="H1117" s="39" t="s">
        <v>1869</v>
      </c>
      <c r="I1117" s="39" t="s">
        <v>418</v>
      </c>
      <c r="J1117" s="39"/>
      <c r="K1117" s="39" t="s">
        <v>571</v>
      </c>
      <c r="L1117" s="39"/>
      <c r="M1117" s="39" t="s">
        <v>570</v>
      </c>
      <c r="N1117" s="39"/>
      <c r="O1117" s="39" t="s">
        <v>572</v>
      </c>
      <c r="P1117" s="39"/>
      <c r="Q1117" s="39" t="s">
        <v>571</v>
      </c>
      <c r="R1117" s="39"/>
      <c r="S1117" s="38">
        <f>(J1117*'"Вес" ПИР'!$B$13+L1117*'"Вес" ПИР'!$B$14+N1117*'"Вес" ПИР'!$B$15+P1117*'"Вес" ПИР'!$B$16+R1117*'"Вес" ПИР'!$B$17)/100</f>
        <v>0</v>
      </c>
      <c r="T1117" s="39" t="s">
        <v>584</v>
      </c>
      <c r="U1117" s="39"/>
      <c r="V1117" s="39" t="s">
        <v>1196</v>
      </c>
      <c r="W1117" s="39"/>
      <c r="X1117" s="72">
        <f>(U1117*'"Вес" ПИР'!$B$22+W1117*'"Вес" ПИР'!$B$23)/100</f>
        <v>0</v>
      </c>
      <c r="Y1117" s="39"/>
      <c r="Z1117" s="39"/>
      <c r="AA1117" s="39"/>
      <c r="AB1117" s="39"/>
      <c r="AC1117" s="39"/>
      <c r="AD1117" s="39"/>
      <c r="AE1117" s="39"/>
      <c r="AF1117" s="39"/>
      <c r="AG1117" s="38">
        <f>(Z1117*'"Вес" ПИР'!$B$28+AB1117*'"Вес" ПИР'!$B$29+AD1117*'"Вес" ПИР'!$B$30+AF1117*'"Вес" ПИР'!$B$31)/100</f>
        <v>0</v>
      </c>
      <c r="AH1117" s="39" t="s">
        <v>571</v>
      </c>
      <c r="AI1117" s="39"/>
      <c r="AJ1117" s="39" t="s">
        <v>575</v>
      </c>
      <c r="AK1117" s="39"/>
      <c r="AL1117" s="39"/>
      <c r="AM1117" s="39"/>
      <c r="AN1117" s="39"/>
      <c r="AO1117" s="39"/>
      <c r="AP1117" s="39" t="s">
        <v>575</v>
      </c>
      <c r="AQ1117" s="39"/>
      <c r="AR1117" s="39"/>
      <c r="AS1117" s="39"/>
      <c r="AT1117" s="39" t="s">
        <v>575</v>
      </c>
      <c r="AU1117" s="39"/>
      <c r="AV1117" s="39"/>
      <c r="AW1117" s="39"/>
      <c r="AX1117" s="39"/>
      <c r="AY1117" s="39"/>
      <c r="AZ1117" s="39"/>
      <c r="BA1117" s="39"/>
      <c r="BB1117" s="72">
        <f>(AI1117*'"Вес" ПИР'!$B$36+AK1117*'"Вес" ПИР'!$B$37+AM1117*'"Вес" ПИР'!$B$38+AO1117*'"Вес" ПИР'!$B$39+AQ1117*'"Вес" ПИР'!$B$40+AS1117*'"Вес" ПИР'!$B$41+AU1117*'"Вес" ПИР'!$B$42+AW1117*'"Вес" ПИР'!$B$43+AY1117*'"Вес" ПИР'!$B$44+BA1117*'"Вес" ПИР'!$B$45)/100</f>
        <v>0</v>
      </c>
      <c r="BC1117" s="39" t="s">
        <v>576</v>
      </c>
      <c r="BD1117" s="39"/>
      <c r="BE1117" s="39" t="s">
        <v>576</v>
      </c>
      <c r="BF1117" s="57"/>
      <c r="BG1117" s="72">
        <f>(BD1117*'"Вес" ПИР'!$B$50+BF1117*'"Вес" ПИР'!$B$51)/100</f>
        <v>0</v>
      </c>
      <c r="BH1117" s="39"/>
      <c r="BI1117" s="72">
        <v>0</v>
      </c>
      <c r="BJ1117" s="39"/>
      <c r="BK1117" s="54" t="s">
        <v>577</v>
      </c>
      <c r="BL1117" s="38">
        <f>(S1117*'"Вес" ПИР'!$B$3+X1117*'"Вес" ПИР'!$B$4+AG1117*'"Вес" ПИР'!$B$5+BB1117*'"Вес" ПИР'!$B$6+BG1117*'"Вес" ПИР'!$B$7+BI1117*'"Вес" ПИР'!$B$8)/100</f>
        <v>0</v>
      </c>
    </row>
    <row r="1118" spans="1:64" ht="28">
      <c r="A1118" s="39"/>
      <c r="B1118" s="54">
        <v>2026</v>
      </c>
      <c r="C1118" s="39" t="s">
        <v>565</v>
      </c>
      <c r="D1118" s="39">
        <v>334437400</v>
      </c>
      <c r="E1118" s="39" t="s">
        <v>1779</v>
      </c>
      <c r="F1118" s="39" t="s">
        <v>1863</v>
      </c>
      <c r="G1118" s="39" t="s">
        <v>1870</v>
      </c>
      <c r="H1118" s="39" t="s">
        <v>552</v>
      </c>
      <c r="I1118" s="39" t="s">
        <v>418</v>
      </c>
      <c r="J1118" s="39"/>
      <c r="K1118" s="39" t="s">
        <v>571</v>
      </c>
      <c r="L1118" s="39"/>
      <c r="M1118" s="39" t="s">
        <v>570</v>
      </c>
      <c r="N1118" s="39"/>
      <c r="O1118" s="39" t="s">
        <v>572</v>
      </c>
      <c r="P1118" s="39"/>
      <c r="Q1118" s="39" t="s">
        <v>571</v>
      </c>
      <c r="R1118" s="39"/>
      <c r="S1118" s="38">
        <f>(J1118*'"Вес" ПИР'!$B$13+L1118*'"Вес" ПИР'!$B$14+N1118*'"Вес" ПИР'!$B$15+P1118*'"Вес" ПИР'!$B$16+R1118*'"Вес" ПИР'!$B$17)/100</f>
        <v>0</v>
      </c>
      <c r="T1118" s="39" t="s">
        <v>584</v>
      </c>
      <c r="U1118" s="39"/>
      <c r="V1118" s="39" t="s">
        <v>1196</v>
      </c>
      <c r="W1118" s="39"/>
      <c r="X1118" s="72">
        <f>(U1118*'"Вес" ПИР'!$B$22+W1118*'"Вес" ПИР'!$B$23)/100</f>
        <v>0</v>
      </c>
      <c r="Y1118" s="39"/>
      <c r="Z1118" s="39"/>
      <c r="AA1118" s="39"/>
      <c r="AB1118" s="39"/>
      <c r="AC1118" s="39"/>
      <c r="AD1118" s="39"/>
      <c r="AE1118" s="39"/>
      <c r="AF1118" s="39"/>
      <c r="AG1118" s="38">
        <f>(Z1118*'"Вес" ПИР'!$B$28+AB1118*'"Вес" ПИР'!$B$29+AD1118*'"Вес" ПИР'!$B$30+AF1118*'"Вес" ПИР'!$B$31)/100</f>
        <v>0</v>
      </c>
      <c r="AH1118" s="39" t="s">
        <v>571</v>
      </c>
      <c r="AI1118" s="39"/>
      <c r="AJ1118" s="39" t="s">
        <v>575</v>
      </c>
      <c r="AK1118" s="39"/>
      <c r="AL1118" s="39"/>
      <c r="AM1118" s="39"/>
      <c r="AN1118" s="39"/>
      <c r="AO1118" s="39"/>
      <c r="AP1118" s="39" t="s">
        <v>575</v>
      </c>
      <c r="AQ1118" s="39"/>
      <c r="AR1118" s="39"/>
      <c r="AS1118" s="39"/>
      <c r="AT1118" s="39" t="s">
        <v>575</v>
      </c>
      <c r="AU1118" s="39"/>
      <c r="AV1118" s="39"/>
      <c r="AW1118" s="39"/>
      <c r="AX1118" s="39"/>
      <c r="AY1118" s="39"/>
      <c r="AZ1118" s="39"/>
      <c r="BA1118" s="39"/>
      <c r="BB1118" s="72">
        <f>(AI1118*'"Вес" ПИР'!$B$36+AK1118*'"Вес" ПИР'!$B$37+AM1118*'"Вес" ПИР'!$B$38+AO1118*'"Вес" ПИР'!$B$39+AQ1118*'"Вес" ПИР'!$B$40+AS1118*'"Вес" ПИР'!$B$41+AU1118*'"Вес" ПИР'!$B$42+AW1118*'"Вес" ПИР'!$B$43+AY1118*'"Вес" ПИР'!$B$44+BA1118*'"Вес" ПИР'!$B$45)/100</f>
        <v>0</v>
      </c>
      <c r="BC1118" s="39" t="s">
        <v>576</v>
      </c>
      <c r="BD1118" s="39"/>
      <c r="BE1118" s="39" t="s">
        <v>576</v>
      </c>
      <c r="BF1118" s="57"/>
      <c r="BG1118" s="72">
        <f>(BD1118*'"Вес" ПИР'!$B$50+BF1118*'"Вес" ПИР'!$B$51)/100</f>
        <v>0</v>
      </c>
      <c r="BH1118" s="39"/>
      <c r="BI1118" s="72">
        <v>0</v>
      </c>
      <c r="BJ1118" s="39"/>
      <c r="BK1118" s="54" t="s">
        <v>577</v>
      </c>
      <c r="BL1118" s="38">
        <f>(S1118*'"Вес" ПИР'!$B$3+X1118*'"Вес" ПИР'!$B$4+AG1118*'"Вес" ПИР'!$B$5+BB1118*'"Вес" ПИР'!$B$6+BG1118*'"Вес" ПИР'!$B$7+BI1118*'"Вес" ПИР'!$B$8)/100</f>
        <v>0</v>
      </c>
    </row>
    <row r="1119" spans="1:64" ht="28">
      <c r="A1119" s="39"/>
      <c r="B1119" s="54">
        <v>2026</v>
      </c>
      <c r="C1119" s="39" t="s">
        <v>565</v>
      </c>
      <c r="D1119" s="39">
        <v>334039700</v>
      </c>
      <c r="E1119" s="39" t="s">
        <v>1779</v>
      </c>
      <c r="F1119" s="39" t="s">
        <v>1871</v>
      </c>
      <c r="G1119" s="39" t="s">
        <v>1872</v>
      </c>
      <c r="H1119" s="39" t="s">
        <v>1873</v>
      </c>
      <c r="I1119" s="39" t="s">
        <v>418</v>
      </c>
      <c r="J1119" s="39"/>
      <c r="K1119" s="39" t="s">
        <v>571</v>
      </c>
      <c r="L1119" s="39"/>
      <c r="M1119" s="39" t="s">
        <v>570</v>
      </c>
      <c r="N1119" s="39"/>
      <c r="O1119" s="39" t="s">
        <v>572</v>
      </c>
      <c r="P1119" s="39"/>
      <c r="Q1119" s="39" t="s">
        <v>571</v>
      </c>
      <c r="R1119" s="39"/>
      <c r="S1119" s="38">
        <f>(J1119*'"Вес" ПИР'!$B$13+L1119*'"Вес" ПИР'!$B$14+N1119*'"Вес" ПИР'!$B$15+P1119*'"Вес" ПИР'!$B$16+R1119*'"Вес" ПИР'!$B$17)/100</f>
        <v>0</v>
      </c>
      <c r="T1119" s="39" t="s">
        <v>584</v>
      </c>
      <c r="U1119" s="39"/>
      <c r="V1119" s="39" t="s">
        <v>1196</v>
      </c>
      <c r="W1119" s="39"/>
      <c r="X1119" s="72">
        <f>(U1119*'"Вес" ПИР'!$B$22+W1119*'"Вес" ПИР'!$B$23)/100</f>
        <v>0</v>
      </c>
      <c r="Y1119" s="39"/>
      <c r="Z1119" s="39"/>
      <c r="AA1119" s="39"/>
      <c r="AB1119" s="39"/>
      <c r="AC1119" s="39"/>
      <c r="AD1119" s="39"/>
      <c r="AE1119" s="39"/>
      <c r="AF1119" s="39"/>
      <c r="AG1119" s="38">
        <f>(Z1119*'"Вес" ПИР'!$B$28+AB1119*'"Вес" ПИР'!$B$29+AD1119*'"Вес" ПИР'!$B$30+AF1119*'"Вес" ПИР'!$B$31)/100</f>
        <v>0</v>
      </c>
      <c r="AH1119" s="39" t="s">
        <v>571</v>
      </c>
      <c r="AI1119" s="39"/>
      <c r="AJ1119" s="39" t="s">
        <v>575</v>
      </c>
      <c r="AK1119" s="39"/>
      <c r="AL1119" s="39"/>
      <c r="AM1119" s="39"/>
      <c r="AN1119" s="39"/>
      <c r="AO1119" s="39"/>
      <c r="AP1119" s="39" t="s">
        <v>575</v>
      </c>
      <c r="AQ1119" s="39"/>
      <c r="AR1119" s="39"/>
      <c r="AS1119" s="39"/>
      <c r="AT1119" s="39" t="s">
        <v>575</v>
      </c>
      <c r="AU1119" s="39"/>
      <c r="AV1119" s="39"/>
      <c r="AW1119" s="39"/>
      <c r="AX1119" s="39"/>
      <c r="AY1119" s="39"/>
      <c r="AZ1119" s="39"/>
      <c r="BA1119" s="39"/>
      <c r="BB1119" s="72">
        <f>(AI1119*'"Вес" ПИР'!$B$36+AK1119*'"Вес" ПИР'!$B$37+AM1119*'"Вес" ПИР'!$B$38+AO1119*'"Вес" ПИР'!$B$39+AQ1119*'"Вес" ПИР'!$B$40+AS1119*'"Вес" ПИР'!$B$41+AU1119*'"Вес" ПИР'!$B$42+AW1119*'"Вес" ПИР'!$B$43+AY1119*'"Вес" ПИР'!$B$44+BA1119*'"Вес" ПИР'!$B$45)/100</f>
        <v>0</v>
      </c>
      <c r="BC1119" s="39" t="s">
        <v>576</v>
      </c>
      <c r="BD1119" s="39"/>
      <c r="BE1119" s="39" t="s">
        <v>576</v>
      </c>
      <c r="BF1119" s="57"/>
      <c r="BG1119" s="72">
        <f>(BD1119*'"Вес" ПИР'!$B$50+BF1119*'"Вес" ПИР'!$B$51)/100</f>
        <v>0</v>
      </c>
      <c r="BH1119" s="39"/>
      <c r="BI1119" s="72">
        <v>0</v>
      </c>
      <c r="BJ1119" s="39"/>
      <c r="BK1119" s="54" t="s">
        <v>577</v>
      </c>
      <c r="BL1119" s="38">
        <f>(S1119*'"Вес" ПИР'!$B$3+X1119*'"Вес" ПИР'!$B$4+AG1119*'"Вес" ПИР'!$B$5+BB1119*'"Вес" ПИР'!$B$6+BG1119*'"Вес" ПИР'!$B$7+BI1119*'"Вес" ПИР'!$B$8)/100</f>
        <v>0</v>
      </c>
    </row>
    <row r="1120" spans="1:64" ht="28">
      <c r="A1120" s="39"/>
      <c r="B1120" s="54">
        <v>2026</v>
      </c>
      <c r="C1120" s="39" t="s">
        <v>565</v>
      </c>
      <c r="D1120" s="39">
        <v>334039500</v>
      </c>
      <c r="E1120" s="39" t="s">
        <v>1779</v>
      </c>
      <c r="F1120" s="39" t="s">
        <v>1871</v>
      </c>
      <c r="G1120" s="39" t="s">
        <v>1872</v>
      </c>
      <c r="H1120" s="39" t="s">
        <v>1874</v>
      </c>
      <c r="I1120" s="39" t="s">
        <v>418</v>
      </c>
      <c r="J1120" s="39"/>
      <c r="K1120" s="39" t="s">
        <v>571</v>
      </c>
      <c r="L1120" s="39"/>
      <c r="M1120" s="39" t="s">
        <v>570</v>
      </c>
      <c r="N1120" s="39"/>
      <c r="O1120" s="39" t="s">
        <v>572</v>
      </c>
      <c r="P1120" s="39"/>
      <c r="Q1120" s="39" t="s">
        <v>571</v>
      </c>
      <c r="R1120" s="39"/>
      <c r="S1120" s="38">
        <f>(J1120*'"Вес" ПИР'!$B$13+L1120*'"Вес" ПИР'!$B$14+N1120*'"Вес" ПИР'!$B$15+P1120*'"Вес" ПИР'!$B$16+R1120*'"Вес" ПИР'!$B$17)/100</f>
        <v>0</v>
      </c>
      <c r="T1120" s="39" t="s">
        <v>584</v>
      </c>
      <c r="U1120" s="39"/>
      <c r="V1120" s="39" t="s">
        <v>1196</v>
      </c>
      <c r="W1120" s="39"/>
      <c r="X1120" s="72">
        <f>(U1120*'"Вес" ПИР'!$B$22+W1120*'"Вес" ПИР'!$B$23)/100</f>
        <v>0</v>
      </c>
      <c r="Y1120" s="39"/>
      <c r="Z1120" s="39"/>
      <c r="AA1120" s="39"/>
      <c r="AB1120" s="39"/>
      <c r="AC1120" s="39"/>
      <c r="AD1120" s="39"/>
      <c r="AE1120" s="39"/>
      <c r="AF1120" s="39"/>
      <c r="AG1120" s="38">
        <f>(Z1120*'"Вес" ПИР'!$B$28+AB1120*'"Вес" ПИР'!$B$29+AD1120*'"Вес" ПИР'!$B$30+AF1120*'"Вес" ПИР'!$B$31)/100</f>
        <v>0</v>
      </c>
      <c r="AH1120" s="39" t="s">
        <v>571</v>
      </c>
      <c r="AI1120" s="39"/>
      <c r="AJ1120" s="39" t="s">
        <v>575</v>
      </c>
      <c r="AK1120" s="39"/>
      <c r="AL1120" s="39"/>
      <c r="AM1120" s="39"/>
      <c r="AN1120" s="39"/>
      <c r="AO1120" s="39"/>
      <c r="AP1120" s="39" t="s">
        <v>575</v>
      </c>
      <c r="AQ1120" s="39"/>
      <c r="AR1120" s="39"/>
      <c r="AS1120" s="39"/>
      <c r="AT1120" s="39" t="s">
        <v>575</v>
      </c>
      <c r="AU1120" s="39"/>
      <c r="AV1120" s="39"/>
      <c r="AW1120" s="39"/>
      <c r="AX1120" s="39"/>
      <c r="AY1120" s="39"/>
      <c r="AZ1120" s="39"/>
      <c r="BA1120" s="39"/>
      <c r="BB1120" s="72">
        <f>(AI1120*'"Вес" ПИР'!$B$36+AK1120*'"Вес" ПИР'!$B$37+AM1120*'"Вес" ПИР'!$B$38+AO1120*'"Вес" ПИР'!$B$39+AQ1120*'"Вес" ПИР'!$B$40+AS1120*'"Вес" ПИР'!$B$41+AU1120*'"Вес" ПИР'!$B$42+AW1120*'"Вес" ПИР'!$B$43+AY1120*'"Вес" ПИР'!$B$44+BA1120*'"Вес" ПИР'!$B$45)/100</f>
        <v>0</v>
      </c>
      <c r="BC1120" s="39" t="s">
        <v>576</v>
      </c>
      <c r="BD1120" s="39"/>
      <c r="BE1120" s="39" t="s">
        <v>576</v>
      </c>
      <c r="BF1120" s="57"/>
      <c r="BG1120" s="72">
        <f>(BD1120*'"Вес" ПИР'!$B$50+BF1120*'"Вес" ПИР'!$B$51)/100</f>
        <v>0</v>
      </c>
      <c r="BH1120" s="39"/>
      <c r="BI1120" s="72">
        <v>0</v>
      </c>
      <c r="BJ1120" s="39"/>
      <c r="BK1120" s="54" t="s">
        <v>577</v>
      </c>
      <c r="BL1120" s="38">
        <f>(S1120*'"Вес" ПИР'!$B$3+X1120*'"Вес" ПИР'!$B$4+AG1120*'"Вес" ПИР'!$B$5+BB1120*'"Вес" ПИР'!$B$6+BG1120*'"Вес" ПИР'!$B$7+BI1120*'"Вес" ПИР'!$B$8)/100</f>
        <v>0</v>
      </c>
    </row>
    <row r="1121" spans="1:64" ht="28">
      <c r="A1121" s="39"/>
      <c r="B1121" s="54">
        <v>2026</v>
      </c>
      <c r="C1121" s="39" t="s">
        <v>565</v>
      </c>
      <c r="D1121" s="39">
        <v>334249600</v>
      </c>
      <c r="E1121" s="39" t="s">
        <v>1779</v>
      </c>
      <c r="F1121" s="39" t="s">
        <v>1845</v>
      </c>
      <c r="G1121" s="39" t="s">
        <v>1875</v>
      </c>
      <c r="H1121" s="39" t="s">
        <v>1876</v>
      </c>
      <c r="I1121" s="39" t="s">
        <v>418</v>
      </c>
      <c r="J1121" s="39"/>
      <c r="K1121" s="39" t="s">
        <v>571</v>
      </c>
      <c r="L1121" s="39"/>
      <c r="M1121" s="39" t="s">
        <v>570</v>
      </c>
      <c r="N1121" s="39"/>
      <c r="O1121" s="39" t="s">
        <v>572</v>
      </c>
      <c r="P1121" s="39"/>
      <c r="Q1121" s="39" t="s">
        <v>571</v>
      </c>
      <c r="R1121" s="39"/>
      <c r="S1121" s="38">
        <f>(J1121*'"Вес" ПИР'!$B$13+L1121*'"Вес" ПИР'!$B$14+N1121*'"Вес" ПИР'!$B$15+P1121*'"Вес" ПИР'!$B$16+R1121*'"Вес" ПИР'!$B$17)/100</f>
        <v>0</v>
      </c>
      <c r="T1121" s="39" t="s">
        <v>584</v>
      </c>
      <c r="U1121" s="39"/>
      <c r="V1121" s="39" t="s">
        <v>1196</v>
      </c>
      <c r="W1121" s="39"/>
      <c r="X1121" s="72">
        <f>(U1121*'"Вес" ПИР'!$B$22+W1121*'"Вес" ПИР'!$B$23)/100</f>
        <v>0</v>
      </c>
      <c r="Y1121" s="39"/>
      <c r="Z1121" s="39"/>
      <c r="AA1121" s="39"/>
      <c r="AB1121" s="39"/>
      <c r="AC1121" s="39"/>
      <c r="AD1121" s="39"/>
      <c r="AE1121" s="39"/>
      <c r="AF1121" s="39"/>
      <c r="AG1121" s="38">
        <f>(Z1121*'"Вес" ПИР'!$B$28+AB1121*'"Вес" ПИР'!$B$29+AD1121*'"Вес" ПИР'!$B$30+AF1121*'"Вес" ПИР'!$B$31)/100</f>
        <v>0</v>
      </c>
      <c r="AH1121" s="39" t="s">
        <v>571</v>
      </c>
      <c r="AI1121" s="39"/>
      <c r="AJ1121" s="39" t="s">
        <v>575</v>
      </c>
      <c r="AK1121" s="39"/>
      <c r="AL1121" s="39"/>
      <c r="AM1121" s="39"/>
      <c r="AN1121" s="39"/>
      <c r="AO1121" s="39"/>
      <c r="AP1121" s="39" t="s">
        <v>575</v>
      </c>
      <c r="AQ1121" s="39"/>
      <c r="AR1121" s="39"/>
      <c r="AS1121" s="39"/>
      <c r="AT1121" s="39" t="s">
        <v>575</v>
      </c>
      <c r="AU1121" s="39"/>
      <c r="AV1121" s="39"/>
      <c r="AW1121" s="39"/>
      <c r="AX1121" s="39"/>
      <c r="AY1121" s="39"/>
      <c r="AZ1121" s="39"/>
      <c r="BA1121" s="39"/>
      <c r="BB1121" s="72">
        <f>(AI1121*'"Вес" ПИР'!$B$36+AK1121*'"Вес" ПИР'!$B$37+AM1121*'"Вес" ПИР'!$B$38+AO1121*'"Вес" ПИР'!$B$39+AQ1121*'"Вес" ПИР'!$B$40+AS1121*'"Вес" ПИР'!$B$41+AU1121*'"Вес" ПИР'!$B$42+AW1121*'"Вес" ПИР'!$B$43+AY1121*'"Вес" ПИР'!$B$44+BA1121*'"Вес" ПИР'!$B$45)/100</f>
        <v>0</v>
      </c>
      <c r="BC1121" s="39" t="s">
        <v>576</v>
      </c>
      <c r="BD1121" s="39"/>
      <c r="BE1121" s="39" t="s">
        <v>576</v>
      </c>
      <c r="BF1121" s="57"/>
      <c r="BG1121" s="72">
        <f>(BD1121*'"Вес" ПИР'!$B$50+BF1121*'"Вес" ПИР'!$B$51)/100</f>
        <v>0</v>
      </c>
      <c r="BH1121" s="39"/>
      <c r="BI1121" s="72">
        <v>0</v>
      </c>
      <c r="BJ1121" s="39"/>
      <c r="BK1121" s="54" t="s">
        <v>577</v>
      </c>
      <c r="BL1121" s="38">
        <f>(S1121*'"Вес" ПИР'!$B$3+X1121*'"Вес" ПИР'!$B$4+AG1121*'"Вес" ПИР'!$B$5+BB1121*'"Вес" ПИР'!$B$6+BG1121*'"Вес" ПИР'!$B$7+BI1121*'"Вес" ПИР'!$B$8)/100</f>
        <v>0</v>
      </c>
    </row>
    <row r="1122" spans="1:64" ht="28">
      <c r="A1122" s="39"/>
      <c r="B1122" s="54">
        <v>2026</v>
      </c>
      <c r="C1122" s="39" t="s">
        <v>565</v>
      </c>
      <c r="D1122" s="39">
        <v>334659300</v>
      </c>
      <c r="E1122" s="39" t="s">
        <v>1779</v>
      </c>
      <c r="F1122" s="39" t="s">
        <v>1877</v>
      </c>
      <c r="G1122" s="39" t="s">
        <v>1878</v>
      </c>
      <c r="H1122" s="39" t="s">
        <v>589</v>
      </c>
      <c r="I1122" s="39" t="s">
        <v>418</v>
      </c>
      <c r="J1122" s="39"/>
      <c r="K1122" s="39" t="s">
        <v>571</v>
      </c>
      <c r="L1122" s="39"/>
      <c r="M1122" s="39" t="s">
        <v>570</v>
      </c>
      <c r="N1122" s="39"/>
      <c r="O1122" s="39" t="s">
        <v>572</v>
      </c>
      <c r="P1122" s="39"/>
      <c r="Q1122" s="39" t="s">
        <v>571</v>
      </c>
      <c r="R1122" s="39"/>
      <c r="S1122" s="38">
        <f>(J1122*'"Вес" ПИР'!$B$13+L1122*'"Вес" ПИР'!$B$14+N1122*'"Вес" ПИР'!$B$15+P1122*'"Вес" ПИР'!$B$16+R1122*'"Вес" ПИР'!$B$17)/100</f>
        <v>0</v>
      </c>
      <c r="T1122" s="39" t="s">
        <v>584</v>
      </c>
      <c r="U1122" s="39"/>
      <c r="V1122" s="39" t="s">
        <v>1113</v>
      </c>
      <c r="W1122" s="39"/>
      <c r="X1122" s="72">
        <f>(U1122*'"Вес" ПИР'!$B$22+W1122*'"Вес" ПИР'!$B$23)/100</f>
        <v>0</v>
      </c>
      <c r="Y1122" s="39"/>
      <c r="Z1122" s="39"/>
      <c r="AA1122" s="39"/>
      <c r="AB1122" s="39"/>
      <c r="AC1122" s="39"/>
      <c r="AD1122" s="39"/>
      <c r="AE1122" s="39"/>
      <c r="AF1122" s="39"/>
      <c r="AG1122" s="38">
        <f>(Z1122*'"Вес" ПИР'!$B$28+AB1122*'"Вес" ПИР'!$B$29+AD1122*'"Вес" ПИР'!$B$30+AF1122*'"Вес" ПИР'!$B$31)/100</f>
        <v>0</v>
      </c>
      <c r="AH1122" s="39" t="s">
        <v>571</v>
      </c>
      <c r="AI1122" s="39"/>
      <c r="AJ1122" s="39" t="s">
        <v>575</v>
      </c>
      <c r="AK1122" s="39"/>
      <c r="AL1122" s="39"/>
      <c r="AM1122" s="39"/>
      <c r="AN1122" s="39"/>
      <c r="AO1122" s="39"/>
      <c r="AP1122" s="39" t="s">
        <v>575</v>
      </c>
      <c r="AQ1122" s="39"/>
      <c r="AR1122" s="39"/>
      <c r="AS1122" s="39"/>
      <c r="AT1122" s="39" t="s">
        <v>575</v>
      </c>
      <c r="AU1122" s="39"/>
      <c r="AV1122" s="39"/>
      <c r="AW1122" s="39"/>
      <c r="AX1122" s="39"/>
      <c r="AY1122" s="39"/>
      <c r="AZ1122" s="39"/>
      <c r="BA1122" s="39"/>
      <c r="BB1122" s="72">
        <f>(AI1122*'"Вес" ПИР'!$B$36+AK1122*'"Вес" ПИР'!$B$37+AM1122*'"Вес" ПИР'!$B$38+AO1122*'"Вес" ПИР'!$B$39+AQ1122*'"Вес" ПИР'!$B$40+AS1122*'"Вес" ПИР'!$B$41+AU1122*'"Вес" ПИР'!$B$42+AW1122*'"Вес" ПИР'!$B$43+AY1122*'"Вес" ПИР'!$B$44+BA1122*'"Вес" ПИР'!$B$45)/100</f>
        <v>0</v>
      </c>
      <c r="BC1122" s="39" t="s">
        <v>576</v>
      </c>
      <c r="BD1122" s="39"/>
      <c r="BE1122" s="39" t="s">
        <v>576</v>
      </c>
      <c r="BF1122" s="57"/>
      <c r="BG1122" s="72">
        <f>(BD1122*'"Вес" ПИР'!$B$50+BF1122*'"Вес" ПИР'!$B$51)/100</f>
        <v>0</v>
      </c>
      <c r="BH1122" s="39"/>
      <c r="BI1122" s="72">
        <v>0</v>
      </c>
      <c r="BJ1122" s="39"/>
      <c r="BK1122" s="54" t="s">
        <v>577</v>
      </c>
      <c r="BL1122" s="38">
        <f>(S1122*'"Вес" ПИР'!$B$3+X1122*'"Вес" ПИР'!$B$4+AG1122*'"Вес" ПИР'!$B$5+BB1122*'"Вес" ПИР'!$B$6+BG1122*'"Вес" ПИР'!$B$7+BI1122*'"Вес" ПИР'!$B$8)/100</f>
        <v>0</v>
      </c>
    </row>
    <row r="1123" spans="1:64" ht="28">
      <c r="A1123" s="39"/>
      <c r="B1123" s="54">
        <v>2026</v>
      </c>
      <c r="C1123" s="39" t="s">
        <v>565</v>
      </c>
      <c r="D1123" s="39">
        <v>334055200</v>
      </c>
      <c r="E1123" s="39" t="s">
        <v>1779</v>
      </c>
      <c r="F1123" s="39" t="s">
        <v>1871</v>
      </c>
      <c r="G1123" s="39" t="s">
        <v>1879</v>
      </c>
      <c r="H1123" s="39" t="s">
        <v>616</v>
      </c>
      <c r="I1123" s="39" t="s">
        <v>418</v>
      </c>
      <c r="J1123" s="39"/>
      <c r="K1123" s="39" t="s">
        <v>571</v>
      </c>
      <c r="L1123" s="39"/>
      <c r="M1123" s="39" t="s">
        <v>570</v>
      </c>
      <c r="N1123" s="39"/>
      <c r="O1123" s="39" t="s">
        <v>572</v>
      </c>
      <c r="P1123" s="39"/>
      <c r="Q1123" s="39" t="s">
        <v>571</v>
      </c>
      <c r="R1123" s="39"/>
      <c r="S1123" s="38">
        <f>(J1123*'"Вес" ПИР'!$B$13+L1123*'"Вес" ПИР'!$B$14+N1123*'"Вес" ПИР'!$B$15+P1123*'"Вес" ПИР'!$B$16+R1123*'"Вес" ПИР'!$B$17)/100</f>
        <v>0</v>
      </c>
      <c r="T1123" s="39" t="s">
        <v>584</v>
      </c>
      <c r="U1123" s="39"/>
      <c r="V1123" s="39" t="s">
        <v>1196</v>
      </c>
      <c r="W1123" s="39"/>
      <c r="X1123" s="72">
        <f>(U1123*'"Вес" ПИР'!$B$22+W1123*'"Вес" ПИР'!$B$23)/100</f>
        <v>0</v>
      </c>
      <c r="Y1123" s="39"/>
      <c r="Z1123" s="39"/>
      <c r="AA1123" s="39"/>
      <c r="AB1123" s="39"/>
      <c r="AC1123" s="39"/>
      <c r="AD1123" s="39"/>
      <c r="AE1123" s="39"/>
      <c r="AF1123" s="39"/>
      <c r="AG1123" s="38">
        <f>(Z1123*'"Вес" ПИР'!$B$28+AB1123*'"Вес" ПИР'!$B$29+AD1123*'"Вес" ПИР'!$B$30+AF1123*'"Вес" ПИР'!$B$31)/100</f>
        <v>0</v>
      </c>
      <c r="AH1123" s="39" t="s">
        <v>571</v>
      </c>
      <c r="AI1123" s="39"/>
      <c r="AJ1123" s="39" t="s">
        <v>575</v>
      </c>
      <c r="AK1123" s="39"/>
      <c r="AL1123" s="39"/>
      <c r="AM1123" s="39"/>
      <c r="AN1123" s="39"/>
      <c r="AO1123" s="39"/>
      <c r="AP1123" s="39" t="s">
        <v>575</v>
      </c>
      <c r="AQ1123" s="39"/>
      <c r="AR1123" s="39"/>
      <c r="AS1123" s="39"/>
      <c r="AT1123" s="39" t="s">
        <v>575</v>
      </c>
      <c r="AU1123" s="39"/>
      <c r="AV1123" s="39"/>
      <c r="AW1123" s="39"/>
      <c r="AX1123" s="39"/>
      <c r="AY1123" s="39"/>
      <c r="AZ1123" s="39"/>
      <c r="BA1123" s="39"/>
      <c r="BB1123" s="72">
        <f>(AI1123*'"Вес" ПИР'!$B$36+AK1123*'"Вес" ПИР'!$B$37+AM1123*'"Вес" ПИР'!$B$38+AO1123*'"Вес" ПИР'!$B$39+AQ1123*'"Вес" ПИР'!$B$40+AS1123*'"Вес" ПИР'!$B$41+AU1123*'"Вес" ПИР'!$B$42+AW1123*'"Вес" ПИР'!$B$43+AY1123*'"Вес" ПИР'!$B$44+BA1123*'"Вес" ПИР'!$B$45)/100</f>
        <v>0</v>
      </c>
      <c r="BC1123" s="39" t="s">
        <v>576</v>
      </c>
      <c r="BD1123" s="39"/>
      <c r="BE1123" s="39" t="s">
        <v>576</v>
      </c>
      <c r="BF1123" s="57"/>
      <c r="BG1123" s="72">
        <f>(BD1123*'"Вес" ПИР'!$B$50+BF1123*'"Вес" ПИР'!$B$51)/100</f>
        <v>0</v>
      </c>
      <c r="BH1123" s="39"/>
      <c r="BI1123" s="72">
        <v>0</v>
      </c>
      <c r="BJ1123" s="39"/>
      <c r="BK1123" s="54" t="s">
        <v>577</v>
      </c>
      <c r="BL1123" s="38">
        <f>(S1123*'"Вес" ПИР'!$B$3+X1123*'"Вес" ПИР'!$B$4+AG1123*'"Вес" ПИР'!$B$5+BB1123*'"Вес" ПИР'!$B$6+BG1123*'"Вес" ПИР'!$B$7+BI1123*'"Вес" ПИР'!$B$8)/100</f>
        <v>0</v>
      </c>
    </row>
    <row r="1124" spans="1:64" ht="28">
      <c r="A1124" s="39"/>
      <c r="B1124" s="54">
        <v>2026</v>
      </c>
      <c r="C1124" s="39" t="s">
        <v>565</v>
      </c>
      <c r="D1124" s="39">
        <v>334837200</v>
      </c>
      <c r="E1124" s="39" t="s">
        <v>1779</v>
      </c>
      <c r="F1124" s="39" t="s">
        <v>1880</v>
      </c>
      <c r="G1124" s="39" t="s">
        <v>1881</v>
      </c>
      <c r="H1124" s="39" t="s">
        <v>1882</v>
      </c>
      <c r="I1124" s="39" t="s">
        <v>418</v>
      </c>
      <c r="J1124" s="39"/>
      <c r="K1124" s="39" t="s">
        <v>571</v>
      </c>
      <c r="L1124" s="39"/>
      <c r="M1124" s="39" t="s">
        <v>570</v>
      </c>
      <c r="N1124" s="39"/>
      <c r="O1124" s="39" t="s">
        <v>572</v>
      </c>
      <c r="P1124" s="39"/>
      <c r="Q1124" s="39" t="s">
        <v>571</v>
      </c>
      <c r="R1124" s="39"/>
      <c r="S1124" s="38">
        <f>(J1124*'"Вес" ПИР'!$B$13+L1124*'"Вес" ПИР'!$B$14+N1124*'"Вес" ПИР'!$B$15+P1124*'"Вес" ПИР'!$B$16+R1124*'"Вес" ПИР'!$B$17)/100</f>
        <v>0</v>
      </c>
      <c r="T1124" s="39" t="s">
        <v>573</v>
      </c>
      <c r="U1124" s="39"/>
      <c r="V1124" s="39" t="s">
        <v>642</v>
      </c>
      <c r="W1124" s="39"/>
      <c r="X1124" s="72">
        <f>(U1124*'"Вес" ПИР'!$B$22+W1124*'"Вес" ПИР'!$B$23)/100</f>
        <v>0</v>
      </c>
      <c r="Y1124" s="39"/>
      <c r="Z1124" s="39"/>
      <c r="AA1124" s="39"/>
      <c r="AB1124" s="39"/>
      <c r="AC1124" s="39"/>
      <c r="AD1124" s="39"/>
      <c r="AE1124" s="39"/>
      <c r="AF1124" s="39"/>
      <c r="AG1124" s="38">
        <f>(Z1124*'"Вес" ПИР'!$B$28+AB1124*'"Вес" ПИР'!$B$29+AD1124*'"Вес" ПИР'!$B$30+AF1124*'"Вес" ПИР'!$B$31)/100</f>
        <v>0</v>
      </c>
      <c r="AH1124" s="39" t="s">
        <v>571</v>
      </c>
      <c r="AI1124" s="39"/>
      <c r="AJ1124" s="39" t="s">
        <v>575</v>
      </c>
      <c r="AK1124" s="39"/>
      <c r="AL1124" s="39"/>
      <c r="AM1124" s="39"/>
      <c r="AN1124" s="39"/>
      <c r="AO1124" s="39"/>
      <c r="AP1124" s="39" t="s">
        <v>575</v>
      </c>
      <c r="AQ1124" s="39"/>
      <c r="AR1124" s="39"/>
      <c r="AS1124" s="39"/>
      <c r="AT1124" s="39" t="s">
        <v>575</v>
      </c>
      <c r="AU1124" s="39"/>
      <c r="AV1124" s="39"/>
      <c r="AW1124" s="39"/>
      <c r="AX1124" s="39"/>
      <c r="AY1124" s="39"/>
      <c r="AZ1124" s="39"/>
      <c r="BA1124" s="39"/>
      <c r="BB1124" s="72">
        <f>(AI1124*'"Вес" ПИР'!$B$36+AK1124*'"Вес" ПИР'!$B$37+AM1124*'"Вес" ПИР'!$B$38+AO1124*'"Вес" ПИР'!$B$39+AQ1124*'"Вес" ПИР'!$B$40+AS1124*'"Вес" ПИР'!$B$41+AU1124*'"Вес" ПИР'!$B$42+AW1124*'"Вес" ПИР'!$B$43+AY1124*'"Вес" ПИР'!$B$44+BA1124*'"Вес" ПИР'!$B$45)/100</f>
        <v>0</v>
      </c>
      <c r="BC1124" s="39" t="s">
        <v>576</v>
      </c>
      <c r="BD1124" s="39"/>
      <c r="BE1124" s="39" t="s">
        <v>576</v>
      </c>
      <c r="BF1124" s="57"/>
      <c r="BG1124" s="72">
        <f>(BD1124*'"Вес" ПИР'!$B$50+BF1124*'"Вес" ПИР'!$B$51)/100</f>
        <v>0</v>
      </c>
      <c r="BH1124" s="39"/>
      <c r="BI1124" s="72">
        <v>0</v>
      </c>
      <c r="BJ1124" s="39"/>
      <c r="BK1124" s="54" t="s">
        <v>577</v>
      </c>
      <c r="BL1124" s="38">
        <f>(S1124*'"Вес" ПИР'!$B$3+X1124*'"Вес" ПИР'!$B$4+AG1124*'"Вес" ПИР'!$B$5+BB1124*'"Вес" ПИР'!$B$6+BG1124*'"Вес" ПИР'!$B$7+BI1124*'"Вес" ПИР'!$B$8)/100</f>
        <v>0</v>
      </c>
    </row>
    <row r="1125" spans="1:64" ht="28">
      <c r="A1125" s="39"/>
      <c r="B1125" s="54">
        <v>2026</v>
      </c>
      <c r="C1125" s="39" t="s">
        <v>565</v>
      </c>
      <c r="D1125" s="39">
        <v>333233500</v>
      </c>
      <c r="E1125" s="39" t="s">
        <v>1779</v>
      </c>
      <c r="F1125" s="39" t="s">
        <v>1780</v>
      </c>
      <c r="G1125" s="39" t="s">
        <v>1069</v>
      </c>
      <c r="H1125" s="39" t="s">
        <v>1883</v>
      </c>
      <c r="I1125" s="39" t="s">
        <v>418</v>
      </c>
      <c r="J1125" s="39"/>
      <c r="K1125" s="39" t="s">
        <v>571</v>
      </c>
      <c r="L1125" s="39"/>
      <c r="M1125" s="39" t="s">
        <v>570</v>
      </c>
      <c r="N1125" s="39"/>
      <c r="O1125" s="39" t="s">
        <v>572</v>
      </c>
      <c r="P1125" s="39"/>
      <c r="Q1125" s="39" t="s">
        <v>571</v>
      </c>
      <c r="R1125" s="39"/>
      <c r="S1125" s="38">
        <f>(J1125*'"Вес" ПИР'!$B$13+L1125*'"Вес" ПИР'!$B$14+N1125*'"Вес" ПИР'!$B$15+P1125*'"Вес" ПИР'!$B$16+R1125*'"Вес" ПИР'!$B$17)/100</f>
        <v>0</v>
      </c>
      <c r="T1125" s="39" t="s">
        <v>573</v>
      </c>
      <c r="U1125" s="39"/>
      <c r="V1125" s="39" t="s">
        <v>1032</v>
      </c>
      <c r="W1125" s="39"/>
      <c r="X1125" s="72">
        <f>(U1125*'"Вес" ПИР'!$B$22+W1125*'"Вес" ПИР'!$B$23)/100</f>
        <v>0</v>
      </c>
      <c r="Y1125" s="39"/>
      <c r="Z1125" s="39"/>
      <c r="AA1125" s="39"/>
      <c r="AB1125" s="39"/>
      <c r="AC1125" s="39"/>
      <c r="AD1125" s="39"/>
      <c r="AE1125" s="39"/>
      <c r="AF1125" s="39"/>
      <c r="AG1125" s="38">
        <f>(Z1125*'"Вес" ПИР'!$B$28+AB1125*'"Вес" ПИР'!$B$29+AD1125*'"Вес" ПИР'!$B$30+AF1125*'"Вес" ПИР'!$B$31)/100</f>
        <v>0</v>
      </c>
      <c r="AH1125" s="39" t="s">
        <v>571</v>
      </c>
      <c r="AI1125" s="39"/>
      <c r="AJ1125" s="39" t="s">
        <v>575</v>
      </c>
      <c r="AK1125" s="39"/>
      <c r="AL1125" s="39"/>
      <c r="AM1125" s="39"/>
      <c r="AN1125" s="39"/>
      <c r="AO1125" s="39"/>
      <c r="AP1125" s="39" t="s">
        <v>575</v>
      </c>
      <c r="AQ1125" s="39"/>
      <c r="AR1125" s="39"/>
      <c r="AS1125" s="39"/>
      <c r="AT1125" s="39" t="s">
        <v>575</v>
      </c>
      <c r="AU1125" s="39"/>
      <c r="AV1125" s="39"/>
      <c r="AW1125" s="39"/>
      <c r="AX1125" s="39"/>
      <c r="AY1125" s="39"/>
      <c r="AZ1125" s="39"/>
      <c r="BA1125" s="39"/>
      <c r="BB1125" s="72">
        <f>(AI1125*'"Вес" ПИР'!$B$36+AK1125*'"Вес" ПИР'!$B$37+AM1125*'"Вес" ПИР'!$B$38+AO1125*'"Вес" ПИР'!$B$39+AQ1125*'"Вес" ПИР'!$B$40+AS1125*'"Вес" ПИР'!$B$41+AU1125*'"Вес" ПИР'!$B$42+AW1125*'"Вес" ПИР'!$B$43+AY1125*'"Вес" ПИР'!$B$44+BA1125*'"Вес" ПИР'!$B$45)/100</f>
        <v>0</v>
      </c>
      <c r="BC1125" s="39" t="s">
        <v>576</v>
      </c>
      <c r="BD1125" s="39"/>
      <c r="BE1125" s="39" t="s">
        <v>576</v>
      </c>
      <c r="BF1125" s="57"/>
      <c r="BG1125" s="72">
        <f>(BD1125*'"Вес" ПИР'!$B$50+BF1125*'"Вес" ПИР'!$B$51)/100</f>
        <v>0</v>
      </c>
      <c r="BH1125" s="39"/>
      <c r="BI1125" s="72">
        <v>0</v>
      </c>
      <c r="BJ1125" s="39"/>
      <c r="BK1125" s="54" t="s">
        <v>577</v>
      </c>
      <c r="BL1125" s="38">
        <f>(S1125*'"Вес" ПИР'!$B$3+X1125*'"Вес" ПИР'!$B$4+AG1125*'"Вес" ПИР'!$B$5+BB1125*'"Вес" ПИР'!$B$6+BG1125*'"Вес" ПИР'!$B$7+BI1125*'"Вес" ПИР'!$B$8)/100</f>
        <v>0</v>
      </c>
    </row>
    <row r="1126" spans="1:64" ht="28">
      <c r="A1126" s="39"/>
      <c r="B1126" s="54">
        <v>2026</v>
      </c>
      <c r="C1126" s="39" t="s">
        <v>565</v>
      </c>
      <c r="D1126" s="39">
        <v>334439300</v>
      </c>
      <c r="E1126" s="39" t="s">
        <v>1779</v>
      </c>
      <c r="F1126" s="39" t="s">
        <v>1863</v>
      </c>
      <c r="G1126" s="39" t="s">
        <v>1884</v>
      </c>
      <c r="H1126" s="39" t="s">
        <v>1176</v>
      </c>
      <c r="I1126" s="39" t="s">
        <v>418</v>
      </c>
      <c r="J1126" s="39"/>
      <c r="K1126" s="39" t="s">
        <v>571</v>
      </c>
      <c r="L1126" s="39"/>
      <c r="M1126" s="39" t="s">
        <v>570</v>
      </c>
      <c r="N1126" s="39"/>
      <c r="O1126" s="39" t="s">
        <v>572</v>
      </c>
      <c r="P1126" s="39"/>
      <c r="Q1126" s="39" t="s">
        <v>571</v>
      </c>
      <c r="R1126" s="39"/>
      <c r="S1126" s="38">
        <f>(J1126*'"Вес" ПИР'!$B$13+L1126*'"Вес" ПИР'!$B$14+N1126*'"Вес" ПИР'!$B$15+P1126*'"Вес" ПИР'!$B$16+R1126*'"Вес" ПИР'!$B$17)/100</f>
        <v>0</v>
      </c>
      <c r="T1126" s="39" t="s">
        <v>573</v>
      </c>
      <c r="U1126" s="39"/>
      <c r="V1126" s="39" t="s">
        <v>573</v>
      </c>
      <c r="W1126" s="39"/>
      <c r="X1126" s="72">
        <f>(U1126*'"Вес" ПИР'!$B$22+W1126*'"Вес" ПИР'!$B$23)/100</f>
        <v>0</v>
      </c>
      <c r="Y1126" s="39"/>
      <c r="Z1126" s="39"/>
      <c r="AA1126" s="39"/>
      <c r="AB1126" s="39"/>
      <c r="AC1126" s="39"/>
      <c r="AD1126" s="39"/>
      <c r="AE1126" s="39"/>
      <c r="AF1126" s="39"/>
      <c r="AG1126" s="38">
        <f>(Z1126*'"Вес" ПИР'!$B$28+AB1126*'"Вес" ПИР'!$B$29+AD1126*'"Вес" ПИР'!$B$30+AF1126*'"Вес" ПИР'!$B$31)/100</f>
        <v>0</v>
      </c>
      <c r="AH1126" s="39" t="s">
        <v>571</v>
      </c>
      <c r="AI1126" s="39"/>
      <c r="AJ1126" s="39" t="s">
        <v>575</v>
      </c>
      <c r="AK1126" s="39"/>
      <c r="AL1126" s="39"/>
      <c r="AM1126" s="39"/>
      <c r="AN1126" s="39"/>
      <c r="AO1126" s="39"/>
      <c r="AP1126" s="39" t="s">
        <v>575</v>
      </c>
      <c r="AQ1126" s="39"/>
      <c r="AR1126" s="39"/>
      <c r="AS1126" s="39"/>
      <c r="AT1126" s="39" t="s">
        <v>575</v>
      </c>
      <c r="AU1126" s="39"/>
      <c r="AV1126" s="39"/>
      <c r="AW1126" s="39"/>
      <c r="AX1126" s="39"/>
      <c r="AY1126" s="39"/>
      <c r="AZ1126" s="39"/>
      <c r="BA1126" s="39"/>
      <c r="BB1126" s="72">
        <f>(AI1126*'"Вес" ПИР'!$B$36+AK1126*'"Вес" ПИР'!$B$37+AM1126*'"Вес" ПИР'!$B$38+AO1126*'"Вес" ПИР'!$B$39+AQ1126*'"Вес" ПИР'!$B$40+AS1126*'"Вес" ПИР'!$B$41+AU1126*'"Вес" ПИР'!$B$42+AW1126*'"Вес" ПИР'!$B$43+AY1126*'"Вес" ПИР'!$B$44+BA1126*'"Вес" ПИР'!$B$45)/100</f>
        <v>0</v>
      </c>
      <c r="BC1126" s="39" t="s">
        <v>576</v>
      </c>
      <c r="BD1126" s="39"/>
      <c r="BE1126" s="39" t="s">
        <v>576</v>
      </c>
      <c r="BF1126" s="57"/>
      <c r="BG1126" s="72">
        <f>(BD1126*'"Вес" ПИР'!$B$50+BF1126*'"Вес" ПИР'!$B$51)/100</f>
        <v>0</v>
      </c>
      <c r="BH1126" s="39"/>
      <c r="BI1126" s="72">
        <v>0</v>
      </c>
      <c r="BJ1126" s="39"/>
      <c r="BK1126" s="54" t="s">
        <v>577</v>
      </c>
      <c r="BL1126" s="38">
        <f>(S1126*'"Вес" ПИР'!$B$3+X1126*'"Вес" ПИР'!$B$4+AG1126*'"Вес" ПИР'!$B$5+BB1126*'"Вес" ПИР'!$B$6+BG1126*'"Вес" ПИР'!$B$7+BI1126*'"Вес" ПИР'!$B$8)/100</f>
        <v>0</v>
      </c>
    </row>
    <row r="1127" spans="1:64" ht="28">
      <c r="A1127" s="54"/>
      <c r="B1127" s="54">
        <v>2026</v>
      </c>
      <c r="C1127" s="39" t="s">
        <v>894</v>
      </c>
      <c r="D1127" s="39">
        <v>623639300</v>
      </c>
      <c r="E1127" s="39" t="s">
        <v>1886</v>
      </c>
      <c r="F1127" s="39" t="s">
        <v>1887</v>
      </c>
      <c r="G1127" s="39" t="s">
        <v>1888</v>
      </c>
      <c r="H1127" s="39" t="s">
        <v>1889</v>
      </c>
      <c r="I1127" s="39" t="s">
        <v>418</v>
      </c>
      <c r="J1127" s="39"/>
      <c r="K1127" s="39" t="s">
        <v>571</v>
      </c>
      <c r="L1127" s="39"/>
      <c r="M1127" s="39" t="s">
        <v>570</v>
      </c>
      <c r="N1127" s="39"/>
      <c r="O1127" s="39" t="s">
        <v>570</v>
      </c>
      <c r="P1127" s="39"/>
      <c r="Q1127" s="39" t="s">
        <v>571</v>
      </c>
      <c r="R1127" s="39"/>
      <c r="S1127" s="38">
        <f>(J1127*'"Вес" ПИР'!$B$13+L1127*'"Вес" ПИР'!$B$14+N1127*'"Вес" ПИР'!$B$15+P1127*'"Вес" ПИР'!$B$16+R1127*'"Вес" ПИР'!$B$17)/100</f>
        <v>0</v>
      </c>
      <c r="T1127" s="39" t="s">
        <v>1890</v>
      </c>
      <c r="U1127" s="39"/>
      <c r="V1127" s="39" t="s">
        <v>681</v>
      </c>
      <c r="W1127" s="39"/>
      <c r="X1127" s="72">
        <f>(U1127*'"Вес" ПИР'!$B$22+W1127*'"Вес" ПИР'!$B$23)/100</f>
        <v>0</v>
      </c>
      <c r="Y1127" s="39"/>
      <c r="Z1127" s="39"/>
      <c r="AA1127" s="39"/>
      <c r="AB1127" s="39"/>
      <c r="AC1127" s="39"/>
      <c r="AD1127" s="39"/>
      <c r="AE1127" s="39"/>
      <c r="AF1127" s="39"/>
      <c r="AG1127" s="38">
        <f>(Z1127*'"Вес" ПИР'!$B$28+AB1127*'"Вес" ПИР'!$B$29+AD1127*'"Вес" ПИР'!$B$30+AF1127*'"Вес" ПИР'!$B$31)/100</f>
        <v>0</v>
      </c>
      <c r="AH1127" s="39" t="s">
        <v>571</v>
      </c>
      <c r="AI1127" s="39"/>
      <c r="AJ1127" s="39" t="s">
        <v>575</v>
      </c>
      <c r="AK1127" s="39"/>
      <c r="AL1127" s="39" t="s">
        <v>571</v>
      </c>
      <c r="AM1127" s="39"/>
      <c r="AN1127" s="39" t="s">
        <v>571</v>
      </c>
      <c r="AO1127" s="39"/>
      <c r="AP1127" s="39" t="s">
        <v>575</v>
      </c>
      <c r="AQ1127" s="39"/>
      <c r="AR1127" s="39" t="s">
        <v>575</v>
      </c>
      <c r="AS1127" s="39"/>
      <c r="AT1127" s="39" t="s">
        <v>575</v>
      </c>
      <c r="AU1127" s="39"/>
      <c r="AV1127" s="39"/>
      <c r="AW1127" s="39"/>
      <c r="AX1127" s="39"/>
      <c r="AY1127" s="39"/>
      <c r="AZ1127" s="39"/>
      <c r="BA1127" s="39"/>
      <c r="BB1127" s="72">
        <f>(AI1127*'"Вес" ПИР'!$B$36+AK1127*'"Вес" ПИР'!$B$37+AM1127*'"Вес" ПИР'!$B$38+AO1127*'"Вес" ПИР'!$B$39+AQ1127*'"Вес" ПИР'!$B$40+AS1127*'"Вес" ПИР'!$B$41+AU1127*'"Вес" ПИР'!$B$42+AW1127*'"Вес" ПИР'!$B$43+AY1127*'"Вес" ПИР'!$B$44+BA1127*'"Вес" ПИР'!$B$45)/100</f>
        <v>0</v>
      </c>
      <c r="BC1127" s="39" t="s">
        <v>576</v>
      </c>
      <c r="BD1127" s="39"/>
      <c r="BE1127" s="39" t="s">
        <v>576</v>
      </c>
      <c r="BF1127" s="57"/>
      <c r="BG1127" s="72">
        <f>(BD1127*'"Вес" ПИР'!$B$50+BF1127*'"Вес" ПИР'!$B$51)/100</f>
        <v>0</v>
      </c>
      <c r="BH1127" s="39"/>
      <c r="BI1127" s="72">
        <v>0</v>
      </c>
      <c r="BJ1127" s="39"/>
      <c r="BK1127" s="54" t="s">
        <v>901</v>
      </c>
      <c r="BL1127" s="38">
        <f>(S1127*'"Вес" ПИР'!$B$3+X1127*'"Вес" ПИР'!$B$4+AG1127*'"Вес" ПИР'!$B$5+BB1127*'"Вес" ПИР'!$B$6+BG1127*'"Вес" ПИР'!$B$7+BI1127*'"Вес" ПИР'!$B$8)/100</f>
        <v>0</v>
      </c>
    </row>
    <row r="1128" spans="1:64" ht="28">
      <c r="A1128" s="54"/>
      <c r="B1128" s="54">
        <v>2026</v>
      </c>
      <c r="C1128" s="39" t="s">
        <v>894</v>
      </c>
      <c r="D1128" s="39">
        <v>623653400</v>
      </c>
      <c r="E1128" s="39" t="s">
        <v>1886</v>
      </c>
      <c r="F1128" s="39" t="s">
        <v>1887</v>
      </c>
      <c r="G1128" s="39" t="s">
        <v>1891</v>
      </c>
      <c r="H1128" s="39" t="s">
        <v>1892</v>
      </c>
      <c r="I1128" s="39" t="s">
        <v>418</v>
      </c>
      <c r="J1128" s="39"/>
      <c r="K1128" s="39" t="s">
        <v>571</v>
      </c>
      <c r="L1128" s="39"/>
      <c r="M1128" s="39" t="s">
        <v>570</v>
      </c>
      <c r="N1128" s="39"/>
      <c r="O1128" s="39" t="s">
        <v>570</v>
      </c>
      <c r="P1128" s="39"/>
      <c r="Q1128" s="39" t="s">
        <v>571</v>
      </c>
      <c r="R1128" s="39"/>
      <c r="S1128" s="38">
        <f>(J1128*'"Вес" ПИР'!$B$13+L1128*'"Вес" ПИР'!$B$14+N1128*'"Вес" ПИР'!$B$15+P1128*'"Вес" ПИР'!$B$16+R1128*'"Вес" ПИР'!$B$17)/100</f>
        <v>0</v>
      </c>
      <c r="T1128" s="39" t="s">
        <v>1890</v>
      </c>
      <c r="U1128" s="39"/>
      <c r="V1128" s="39" t="s">
        <v>681</v>
      </c>
      <c r="W1128" s="39"/>
      <c r="X1128" s="72">
        <f>(U1128*'"Вес" ПИР'!$B$22+W1128*'"Вес" ПИР'!$B$23)/100</f>
        <v>0</v>
      </c>
      <c r="Y1128" s="39"/>
      <c r="Z1128" s="39"/>
      <c r="AA1128" s="39"/>
      <c r="AB1128" s="39"/>
      <c r="AC1128" s="39"/>
      <c r="AD1128" s="39"/>
      <c r="AE1128" s="39"/>
      <c r="AF1128" s="39"/>
      <c r="AG1128" s="38">
        <f>(Z1128*'"Вес" ПИР'!$B$28+AB1128*'"Вес" ПИР'!$B$29+AD1128*'"Вес" ПИР'!$B$30+AF1128*'"Вес" ПИР'!$B$31)/100</f>
        <v>0</v>
      </c>
      <c r="AH1128" s="39" t="s">
        <v>571</v>
      </c>
      <c r="AI1128" s="39"/>
      <c r="AJ1128" s="39" t="s">
        <v>575</v>
      </c>
      <c r="AK1128" s="39"/>
      <c r="AL1128" s="39" t="s">
        <v>571</v>
      </c>
      <c r="AM1128" s="39"/>
      <c r="AN1128" s="39" t="s">
        <v>571</v>
      </c>
      <c r="AO1128" s="39"/>
      <c r="AP1128" s="39" t="s">
        <v>575</v>
      </c>
      <c r="AQ1128" s="39"/>
      <c r="AR1128" s="39" t="s">
        <v>575</v>
      </c>
      <c r="AS1128" s="39"/>
      <c r="AT1128" s="39" t="s">
        <v>575</v>
      </c>
      <c r="AU1128" s="39"/>
      <c r="AV1128" s="39"/>
      <c r="AW1128" s="39"/>
      <c r="AX1128" s="39"/>
      <c r="AY1128" s="39"/>
      <c r="AZ1128" s="39"/>
      <c r="BA1128" s="39"/>
      <c r="BB1128" s="72">
        <f>(AI1128*'"Вес" ПИР'!$B$36+AK1128*'"Вес" ПИР'!$B$37+AM1128*'"Вес" ПИР'!$B$38+AO1128*'"Вес" ПИР'!$B$39+AQ1128*'"Вес" ПИР'!$B$40+AS1128*'"Вес" ПИР'!$B$41+AU1128*'"Вес" ПИР'!$B$42+AW1128*'"Вес" ПИР'!$B$43+AY1128*'"Вес" ПИР'!$B$44+BA1128*'"Вес" ПИР'!$B$45)/100</f>
        <v>0</v>
      </c>
      <c r="BC1128" s="39" t="s">
        <v>576</v>
      </c>
      <c r="BD1128" s="39"/>
      <c r="BE1128" s="39" t="s">
        <v>576</v>
      </c>
      <c r="BF1128" s="57"/>
      <c r="BG1128" s="72">
        <f>(BD1128*'"Вес" ПИР'!$B$50+BF1128*'"Вес" ПИР'!$B$51)/100</f>
        <v>0</v>
      </c>
      <c r="BH1128" s="39"/>
      <c r="BI1128" s="72">
        <v>0</v>
      </c>
      <c r="BJ1128" s="39"/>
      <c r="BK1128" s="54" t="s">
        <v>901</v>
      </c>
      <c r="BL1128" s="38">
        <f>(S1128*'"Вес" ПИР'!$B$3+X1128*'"Вес" ПИР'!$B$4+AG1128*'"Вес" ПИР'!$B$5+BB1128*'"Вес" ПИР'!$B$6+BG1128*'"Вес" ПИР'!$B$7+BI1128*'"Вес" ПИР'!$B$8)/100</f>
        <v>0</v>
      </c>
    </row>
    <row r="1129" spans="1:64" ht="28">
      <c r="A1129" s="54"/>
      <c r="B1129" s="54">
        <v>2026</v>
      </c>
      <c r="C1129" s="39" t="s">
        <v>894</v>
      </c>
      <c r="D1129" s="39">
        <v>623653600</v>
      </c>
      <c r="E1129" s="39" t="s">
        <v>1886</v>
      </c>
      <c r="F1129" s="39" t="s">
        <v>1887</v>
      </c>
      <c r="G1129" s="39" t="s">
        <v>1891</v>
      </c>
      <c r="H1129" s="39" t="s">
        <v>1893</v>
      </c>
      <c r="I1129" s="39" t="s">
        <v>418</v>
      </c>
      <c r="J1129" s="39"/>
      <c r="K1129" s="39" t="s">
        <v>571</v>
      </c>
      <c r="L1129" s="39"/>
      <c r="M1129" s="39" t="s">
        <v>570</v>
      </c>
      <c r="N1129" s="39"/>
      <c r="O1129" s="39" t="s">
        <v>570</v>
      </c>
      <c r="P1129" s="39"/>
      <c r="Q1129" s="39" t="s">
        <v>571</v>
      </c>
      <c r="R1129" s="39"/>
      <c r="S1129" s="38">
        <f>(J1129*'"Вес" ПИР'!$B$13+L1129*'"Вес" ПИР'!$B$14+N1129*'"Вес" ПИР'!$B$15+P1129*'"Вес" ПИР'!$B$16+R1129*'"Вес" ПИР'!$B$17)/100</f>
        <v>0</v>
      </c>
      <c r="T1129" s="39" t="s">
        <v>1890</v>
      </c>
      <c r="U1129" s="39"/>
      <c r="V1129" s="39" t="s">
        <v>681</v>
      </c>
      <c r="W1129" s="39"/>
      <c r="X1129" s="72">
        <f>(U1129*'"Вес" ПИР'!$B$22+W1129*'"Вес" ПИР'!$B$23)/100</f>
        <v>0</v>
      </c>
      <c r="Y1129" s="39"/>
      <c r="Z1129" s="39"/>
      <c r="AA1129" s="39"/>
      <c r="AB1129" s="39"/>
      <c r="AC1129" s="39"/>
      <c r="AD1129" s="39"/>
      <c r="AE1129" s="39"/>
      <c r="AF1129" s="39"/>
      <c r="AG1129" s="38">
        <f>(Z1129*'"Вес" ПИР'!$B$28+AB1129*'"Вес" ПИР'!$B$29+AD1129*'"Вес" ПИР'!$B$30+AF1129*'"Вес" ПИР'!$B$31)/100</f>
        <v>0</v>
      </c>
      <c r="AH1129" s="39" t="s">
        <v>571</v>
      </c>
      <c r="AI1129" s="39"/>
      <c r="AJ1129" s="39" t="s">
        <v>575</v>
      </c>
      <c r="AK1129" s="39"/>
      <c r="AL1129" s="39" t="s">
        <v>571</v>
      </c>
      <c r="AM1129" s="39"/>
      <c r="AN1129" s="39" t="s">
        <v>571</v>
      </c>
      <c r="AO1129" s="39"/>
      <c r="AP1129" s="39" t="s">
        <v>575</v>
      </c>
      <c r="AQ1129" s="39"/>
      <c r="AR1129" s="39" t="s">
        <v>575</v>
      </c>
      <c r="AS1129" s="39"/>
      <c r="AT1129" s="39" t="s">
        <v>575</v>
      </c>
      <c r="AU1129" s="39"/>
      <c r="AV1129" s="39"/>
      <c r="AW1129" s="39"/>
      <c r="AX1129" s="39"/>
      <c r="AY1129" s="39"/>
      <c r="AZ1129" s="39"/>
      <c r="BA1129" s="39"/>
      <c r="BB1129" s="72">
        <f>(AI1129*'"Вес" ПИР'!$B$36+AK1129*'"Вес" ПИР'!$B$37+AM1129*'"Вес" ПИР'!$B$38+AO1129*'"Вес" ПИР'!$B$39+AQ1129*'"Вес" ПИР'!$B$40+AS1129*'"Вес" ПИР'!$B$41+AU1129*'"Вес" ПИР'!$B$42+AW1129*'"Вес" ПИР'!$B$43+AY1129*'"Вес" ПИР'!$B$44+BA1129*'"Вес" ПИР'!$B$45)/100</f>
        <v>0</v>
      </c>
      <c r="BC1129" s="39" t="s">
        <v>576</v>
      </c>
      <c r="BD1129" s="39"/>
      <c r="BE1129" s="39" t="s">
        <v>576</v>
      </c>
      <c r="BF1129" s="57"/>
      <c r="BG1129" s="72">
        <f>(BD1129*'"Вес" ПИР'!$B$50+BF1129*'"Вес" ПИР'!$B$51)/100</f>
        <v>0</v>
      </c>
      <c r="BH1129" s="39"/>
      <c r="BI1129" s="72">
        <v>0</v>
      </c>
      <c r="BJ1129" s="39"/>
      <c r="BK1129" s="54" t="s">
        <v>901</v>
      </c>
      <c r="BL1129" s="38">
        <f>(S1129*'"Вес" ПИР'!$B$3+X1129*'"Вес" ПИР'!$B$4+AG1129*'"Вес" ПИР'!$B$5+BB1129*'"Вес" ПИР'!$B$6+BG1129*'"Вес" ПИР'!$B$7+BI1129*'"Вес" ПИР'!$B$8)/100</f>
        <v>0</v>
      </c>
    </row>
    <row r="1130" spans="1:64" ht="28">
      <c r="A1130" s="54"/>
      <c r="B1130" s="54">
        <v>2026</v>
      </c>
      <c r="C1130" s="39" t="s">
        <v>894</v>
      </c>
      <c r="D1130" s="39">
        <v>623661400</v>
      </c>
      <c r="E1130" s="39" t="s">
        <v>1886</v>
      </c>
      <c r="F1130" s="39" t="s">
        <v>1887</v>
      </c>
      <c r="G1130" s="39" t="s">
        <v>429</v>
      </c>
      <c r="H1130" s="39" t="s">
        <v>1894</v>
      </c>
      <c r="I1130" s="39" t="s">
        <v>418</v>
      </c>
      <c r="J1130" s="39"/>
      <c r="K1130" s="39" t="s">
        <v>571</v>
      </c>
      <c r="L1130" s="39"/>
      <c r="M1130" s="39" t="s">
        <v>570</v>
      </c>
      <c r="N1130" s="39"/>
      <c r="O1130" s="39" t="s">
        <v>570</v>
      </c>
      <c r="P1130" s="39"/>
      <c r="Q1130" s="39" t="s">
        <v>571</v>
      </c>
      <c r="R1130" s="39"/>
      <c r="S1130" s="38">
        <f>(J1130*'"Вес" ПИР'!$B$13+L1130*'"Вес" ПИР'!$B$14+N1130*'"Вес" ПИР'!$B$15+P1130*'"Вес" ПИР'!$B$16+R1130*'"Вес" ПИР'!$B$17)/100</f>
        <v>0</v>
      </c>
      <c r="T1130" s="39" t="s">
        <v>1890</v>
      </c>
      <c r="U1130" s="39"/>
      <c r="V1130" s="39" t="s">
        <v>681</v>
      </c>
      <c r="W1130" s="39"/>
      <c r="X1130" s="72">
        <f>(U1130*'"Вес" ПИР'!$B$22+W1130*'"Вес" ПИР'!$B$23)/100</f>
        <v>0</v>
      </c>
      <c r="Y1130" s="39"/>
      <c r="Z1130" s="39"/>
      <c r="AA1130" s="39"/>
      <c r="AB1130" s="39"/>
      <c r="AC1130" s="39"/>
      <c r="AD1130" s="39"/>
      <c r="AE1130" s="39"/>
      <c r="AF1130" s="39"/>
      <c r="AG1130" s="38">
        <f>(Z1130*'"Вес" ПИР'!$B$28+AB1130*'"Вес" ПИР'!$B$29+AD1130*'"Вес" ПИР'!$B$30+AF1130*'"Вес" ПИР'!$B$31)/100</f>
        <v>0</v>
      </c>
      <c r="AH1130" s="39" t="s">
        <v>571</v>
      </c>
      <c r="AI1130" s="39"/>
      <c r="AJ1130" s="39" t="s">
        <v>575</v>
      </c>
      <c r="AK1130" s="39"/>
      <c r="AL1130" s="39" t="s">
        <v>571</v>
      </c>
      <c r="AM1130" s="39"/>
      <c r="AN1130" s="39" t="s">
        <v>571</v>
      </c>
      <c r="AO1130" s="39"/>
      <c r="AP1130" s="39" t="s">
        <v>575</v>
      </c>
      <c r="AQ1130" s="39"/>
      <c r="AR1130" s="39" t="s">
        <v>575</v>
      </c>
      <c r="AS1130" s="39"/>
      <c r="AT1130" s="39" t="s">
        <v>575</v>
      </c>
      <c r="AU1130" s="39"/>
      <c r="AV1130" s="39"/>
      <c r="AW1130" s="39"/>
      <c r="AX1130" s="39"/>
      <c r="AY1130" s="39"/>
      <c r="AZ1130" s="39"/>
      <c r="BA1130" s="39"/>
      <c r="BB1130" s="72">
        <f>(AI1130*'"Вес" ПИР'!$B$36+AK1130*'"Вес" ПИР'!$B$37+AM1130*'"Вес" ПИР'!$B$38+AO1130*'"Вес" ПИР'!$B$39+AQ1130*'"Вес" ПИР'!$B$40+AS1130*'"Вес" ПИР'!$B$41+AU1130*'"Вес" ПИР'!$B$42+AW1130*'"Вес" ПИР'!$B$43+AY1130*'"Вес" ПИР'!$B$44+BA1130*'"Вес" ПИР'!$B$45)/100</f>
        <v>0</v>
      </c>
      <c r="BC1130" s="39" t="s">
        <v>576</v>
      </c>
      <c r="BD1130" s="39"/>
      <c r="BE1130" s="39" t="s">
        <v>576</v>
      </c>
      <c r="BF1130" s="57"/>
      <c r="BG1130" s="72">
        <f>(BD1130*'"Вес" ПИР'!$B$50+BF1130*'"Вес" ПИР'!$B$51)/100</f>
        <v>0</v>
      </c>
      <c r="BH1130" s="39"/>
      <c r="BI1130" s="72">
        <v>0</v>
      </c>
      <c r="BJ1130" s="39"/>
      <c r="BK1130" s="54" t="s">
        <v>901</v>
      </c>
      <c r="BL1130" s="38">
        <f>(S1130*'"Вес" ПИР'!$B$3+X1130*'"Вес" ПИР'!$B$4+AG1130*'"Вес" ПИР'!$B$5+BB1130*'"Вес" ПИР'!$B$6+BG1130*'"Вес" ПИР'!$B$7+BI1130*'"Вес" ПИР'!$B$8)/100</f>
        <v>0</v>
      </c>
    </row>
    <row r="1131" spans="1:64" ht="28">
      <c r="A1131" s="54"/>
      <c r="B1131" s="54">
        <v>2026</v>
      </c>
      <c r="C1131" s="39" t="s">
        <v>894</v>
      </c>
      <c r="D1131" s="39">
        <v>623669100</v>
      </c>
      <c r="E1131" s="39" t="s">
        <v>1886</v>
      </c>
      <c r="F1131" s="39" t="s">
        <v>1887</v>
      </c>
      <c r="G1131" s="39" t="s">
        <v>1895</v>
      </c>
      <c r="H1131" s="39" t="s">
        <v>1896</v>
      </c>
      <c r="I1131" s="39" t="s">
        <v>418</v>
      </c>
      <c r="J1131" s="39"/>
      <c r="K1131" s="39" t="s">
        <v>571</v>
      </c>
      <c r="L1131" s="39"/>
      <c r="M1131" s="39" t="s">
        <v>570</v>
      </c>
      <c r="N1131" s="39"/>
      <c r="O1131" s="39" t="s">
        <v>570</v>
      </c>
      <c r="P1131" s="39"/>
      <c r="Q1131" s="39" t="s">
        <v>571</v>
      </c>
      <c r="R1131" s="39"/>
      <c r="S1131" s="38">
        <f>(J1131*'"Вес" ПИР'!$B$13+L1131*'"Вес" ПИР'!$B$14+N1131*'"Вес" ПИР'!$B$15+P1131*'"Вес" ПИР'!$B$16+R1131*'"Вес" ПИР'!$B$17)/100</f>
        <v>0</v>
      </c>
      <c r="T1131" s="39" t="s">
        <v>1890</v>
      </c>
      <c r="U1131" s="39"/>
      <c r="V1131" s="39" t="s">
        <v>681</v>
      </c>
      <c r="W1131" s="39"/>
      <c r="X1131" s="72">
        <f>(U1131*'"Вес" ПИР'!$B$22+W1131*'"Вес" ПИР'!$B$23)/100</f>
        <v>0</v>
      </c>
      <c r="Y1131" s="39"/>
      <c r="Z1131" s="39"/>
      <c r="AA1131" s="39"/>
      <c r="AB1131" s="39"/>
      <c r="AC1131" s="39"/>
      <c r="AD1131" s="39"/>
      <c r="AE1131" s="39"/>
      <c r="AF1131" s="39"/>
      <c r="AG1131" s="38">
        <f>(Z1131*'"Вес" ПИР'!$B$28+AB1131*'"Вес" ПИР'!$B$29+AD1131*'"Вес" ПИР'!$B$30+AF1131*'"Вес" ПИР'!$B$31)/100</f>
        <v>0</v>
      </c>
      <c r="AH1131" s="39" t="s">
        <v>571</v>
      </c>
      <c r="AI1131" s="39"/>
      <c r="AJ1131" s="39" t="s">
        <v>575</v>
      </c>
      <c r="AK1131" s="39"/>
      <c r="AL1131" s="39" t="s">
        <v>571</v>
      </c>
      <c r="AM1131" s="39"/>
      <c r="AN1131" s="39" t="s">
        <v>571</v>
      </c>
      <c r="AO1131" s="39"/>
      <c r="AP1131" s="39" t="s">
        <v>575</v>
      </c>
      <c r="AQ1131" s="39"/>
      <c r="AR1131" s="39" t="s">
        <v>575</v>
      </c>
      <c r="AS1131" s="39"/>
      <c r="AT1131" s="39" t="s">
        <v>575</v>
      </c>
      <c r="AU1131" s="39"/>
      <c r="AV1131" s="39"/>
      <c r="AW1131" s="39"/>
      <c r="AX1131" s="39"/>
      <c r="AY1131" s="39"/>
      <c r="AZ1131" s="39"/>
      <c r="BA1131" s="39"/>
      <c r="BB1131" s="72">
        <f>(AI1131*'"Вес" ПИР'!$B$36+AK1131*'"Вес" ПИР'!$B$37+AM1131*'"Вес" ПИР'!$B$38+AO1131*'"Вес" ПИР'!$B$39+AQ1131*'"Вес" ПИР'!$B$40+AS1131*'"Вес" ПИР'!$B$41+AU1131*'"Вес" ПИР'!$B$42+AW1131*'"Вес" ПИР'!$B$43+AY1131*'"Вес" ПИР'!$B$44+BA1131*'"Вес" ПИР'!$B$45)/100</f>
        <v>0</v>
      </c>
      <c r="BC1131" s="39" t="s">
        <v>576</v>
      </c>
      <c r="BD1131" s="39"/>
      <c r="BE1131" s="39" t="s">
        <v>576</v>
      </c>
      <c r="BF1131" s="57"/>
      <c r="BG1131" s="72">
        <f>(BD1131*'"Вес" ПИР'!$B$50+BF1131*'"Вес" ПИР'!$B$51)/100</f>
        <v>0</v>
      </c>
      <c r="BH1131" s="39"/>
      <c r="BI1131" s="72">
        <v>0</v>
      </c>
      <c r="BJ1131" s="39"/>
      <c r="BK1131" s="54" t="s">
        <v>901</v>
      </c>
      <c r="BL1131" s="38">
        <f>(S1131*'"Вес" ПИР'!$B$3+X1131*'"Вес" ПИР'!$B$4+AG1131*'"Вес" ПИР'!$B$5+BB1131*'"Вес" ПИР'!$B$6+BG1131*'"Вес" ПИР'!$B$7+BI1131*'"Вес" ПИР'!$B$8)/100</f>
        <v>0</v>
      </c>
    </row>
    <row r="1132" spans="1:64" ht="28">
      <c r="A1132" s="54"/>
      <c r="B1132" s="54">
        <v>2026</v>
      </c>
      <c r="C1132" s="39" t="s">
        <v>894</v>
      </c>
      <c r="D1132" s="39">
        <v>623639200</v>
      </c>
      <c r="E1132" s="39" t="s">
        <v>1886</v>
      </c>
      <c r="F1132" s="39" t="s">
        <v>1887</v>
      </c>
      <c r="G1132" s="39" t="s">
        <v>1897</v>
      </c>
      <c r="H1132" s="39" t="s">
        <v>1898</v>
      </c>
      <c r="I1132" s="39" t="s">
        <v>418</v>
      </c>
      <c r="J1132" s="39"/>
      <c r="K1132" s="39" t="s">
        <v>571</v>
      </c>
      <c r="L1132" s="39"/>
      <c r="M1132" s="39" t="s">
        <v>570</v>
      </c>
      <c r="N1132" s="39"/>
      <c r="O1132" s="39" t="s">
        <v>570</v>
      </c>
      <c r="P1132" s="39"/>
      <c r="Q1132" s="39" t="s">
        <v>571</v>
      </c>
      <c r="R1132" s="39"/>
      <c r="S1132" s="38">
        <f>(J1132*'"Вес" ПИР'!$B$13+L1132*'"Вес" ПИР'!$B$14+N1132*'"Вес" ПИР'!$B$15+P1132*'"Вес" ПИР'!$B$16+R1132*'"Вес" ПИР'!$B$17)/100</f>
        <v>0</v>
      </c>
      <c r="T1132" s="39" t="s">
        <v>1890</v>
      </c>
      <c r="U1132" s="39"/>
      <c r="V1132" s="39" t="s">
        <v>681</v>
      </c>
      <c r="W1132" s="39"/>
      <c r="X1132" s="72">
        <f>(U1132*'"Вес" ПИР'!$B$22+W1132*'"Вес" ПИР'!$B$23)/100</f>
        <v>0</v>
      </c>
      <c r="Y1132" s="39"/>
      <c r="Z1132" s="39"/>
      <c r="AA1132" s="39"/>
      <c r="AB1132" s="39"/>
      <c r="AC1132" s="39"/>
      <c r="AD1132" s="39"/>
      <c r="AE1132" s="39"/>
      <c r="AF1132" s="39"/>
      <c r="AG1132" s="38">
        <f>(Z1132*'"Вес" ПИР'!$B$28+AB1132*'"Вес" ПИР'!$B$29+AD1132*'"Вес" ПИР'!$B$30+AF1132*'"Вес" ПИР'!$B$31)/100</f>
        <v>0</v>
      </c>
      <c r="AH1132" s="39" t="s">
        <v>571</v>
      </c>
      <c r="AI1132" s="39"/>
      <c r="AJ1132" s="39" t="s">
        <v>575</v>
      </c>
      <c r="AK1132" s="39"/>
      <c r="AL1132" s="39" t="s">
        <v>571</v>
      </c>
      <c r="AM1132" s="39"/>
      <c r="AN1132" s="39" t="s">
        <v>571</v>
      </c>
      <c r="AO1132" s="39"/>
      <c r="AP1132" s="39" t="s">
        <v>575</v>
      </c>
      <c r="AQ1132" s="39"/>
      <c r="AR1132" s="39" t="s">
        <v>575</v>
      </c>
      <c r="AS1132" s="39"/>
      <c r="AT1132" s="39" t="s">
        <v>575</v>
      </c>
      <c r="AU1132" s="39"/>
      <c r="AV1132" s="39"/>
      <c r="AW1132" s="39"/>
      <c r="AX1132" s="39"/>
      <c r="AY1132" s="39"/>
      <c r="AZ1132" s="39"/>
      <c r="BA1132" s="39"/>
      <c r="BB1132" s="72">
        <f>(AI1132*'"Вес" ПИР'!$B$36+AK1132*'"Вес" ПИР'!$B$37+AM1132*'"Вес" ПИР'!$B$38+AO1132*'"Вес" ПИР'!$B$39+AQ1132*'"Вес" ПИР'!$B$40+AS1132*'"Вес" ПИР'!$B$41+AU1132*'"Вес" ПИР'!$B$42+AW1132*'"Вес" ПИР'!$B$43+AY1132*'"Вес" ПИР'!$B$44+BA1132*'"Вес" ПИР'!$B$45)/100</f>
        <v>0</v>
      </c>
      <c r="BC1132" s="39" t="s">
        <v>576</v>
      </c>
      <c r="BD1132" s="39"/>
      <c r="BE1132" s="39" t="s">
        <v>576</v>
      </c>
      <c r="BF1132" s="57"/>
      <c r="BG1132" s="72">
        <f>(BD1132*'"Вес" ПИР'!$B$50+BF1132*'"Вес" ПИР'!$B$51)/100</f>
        <v>0</v>
      </c>
      <c r="BH1132" s="39"/>
      <c r="BI1132" s="72">
        <v>0</v>
      </c>
      <c r="BJ1132" s="39"/>
      <c r="BK1132" s="54" t="s">
        <v>901</v>
      </c>
      <c r="BL1132" s="38">
        <f>(S1132*'"Вес" ПИР'!$B$3+X1132*'"Вес" ПИР'!$B$4+AG1132*'"Вес" ПИР'!$B$5+BB1132*'"Вес" ПИР'!$B$6+BG1132*'"Вес" ПИР'!$B$7+BI1132*'"Вес" ПИР'!$B$8)/100</f>
        <v>0</v>
      </c>
    </row>
    <row r="1133" spans="1:64" ht="28">
      <c r="A1133" s="54"/>
      <c r="B1133" s="54">
        <v>2026</v>
      </c>
      <c r="C1133" s="39" t="s">
        <v>894</v>
      </c>
      <c r="D1133" s="39">
        <v>623653200</v>
      </c>
      <c r="E1133" s="39" t="s">
        <v>1886</v>
      </c>
      <c r="F1133" s="39" t="s">
        <v>1887</v>
      </c>
      <c r="G1133" s="39" t="s">
        <v>1891</v>
      </c>
      <c r="H1133" s="39" t="s">
        <v>1341</v>
      </c>
      <c r="I1133" s="39" t="s">
        <v>418</v>
      </c>
      <c r="J1133" s="39"/>
      <c r="K1133" s="39" t="s">
        <v>571</v>
      </c>
      <c r="L1133" s="39"/>
      <c r="M1133" s="39" t="s">
        <v>570</v>
      </c>
      <c r="N1133" s="39"/>
      <c r="O1133" s="39" t="s">
        <v>570</v>
      </c>
      <c r="P1133" s="39"/>
      <c r="Q1133" s="39" t="s">
        <v>571</v>
      </c>
      <c r="R1133" s="39"/>
      <c r="S1133" s="38">
        <f>(J1133*'"Вес" ПИР'!$B$13+L1133*'"Вес" ПИР'!$B$14+N1133*'"Вес" ПИР'!$B$15+P1133*'"Вес" ПИР'!$B$16+R1133*'"Вес" ПИР'!$B$17)/100</f>
        <v>0</v>
      </c>
      <c r="T1133" s="39" t="s">
        <v>1890</v>
      </c>
      <c r="U1133" s="39"/>
      <c r="V1133" s="39" t="s">
        <v>681</v>
      </c>
      <c r="W1133" s="39"/>
      <c r="X1133" s="72">
        <f>(U1133*'"Вес" ПИР'!$B$22+W1133*'"Вес" ПИР'!$B$23)/100</f>
        <v>0</v>
      </c>
      <c r="Y1133" s="39"/>
      <c r="Z1133" s="39"/>
      <c r="AA1133" s="39"/>
      <c r="AB1133" s="39"/>
      <c r="AC1133" s="39"/>
      <c r="AD1133" s="39"/>
      <c r="AE1133" s="39"/>
      <c r="AF1133" s="39"/>
      <c r="AG1133" s="38">
        <f>(Z1133*'"Вес" ПИР'!$B$28+AB1133*'"Вес" ПИР'!$B$29+AD1133*'"Вес" ПИР'!$B$30+AF1133*'"Вес" ПИР'!$B$31)/100</f>
        <v>0</v>
      </c>
      <c r="AH1133" s="39" t="s">
        <v>571</v>
      </c>
      <c r="AI1133" s="39"/>
      <c r="AJ1133" s="39" t="s">
        <v>575</v>
      </c>
      <c r="AK1133" s="39"/>
      <c r="AL1133" s="39" t="s">
        <v>571</v>
      </c>
      <c r="AM1133" s="39"/>
      <c r="AN1133" s="39" t="s">
        <v>571</v>
      </c>
      <c r="AO1133" s="39"/>
      <c r="AP1133" s="39" t="s">
        <v>575</v>
      </c>
      <c r="AQ1133" s="39"/>
      <c r="AR1133" s="39" t="s">
        <v>575</v>
      </c>
      <c r="AS1133" s="39"/>
      <c r="AT1133" s="39" t="s">
        <v>575</v>
      </c>
      <c r="AU1133" s="39"/>
      <c r="AV1133" s="39"/>
      <c r="AW1133" s="39"/>
      <c r="AX1133" s="39"/>
      <c r="AY1133" s="39"/>
      <c r="AZ1133" s="39"/>
      <c r="BA1133" s="39"/>
      <c r="BB1133" s="72">
        <f>(AI1133*'"Вес" ПИР'!$B$36+AK1133*'"Вес" ПИР'!$B$37+AM1133*'"Вес" ПИР'!$B$38+AO1133*'"Вес" ПИР'!$B$39+AQ1133*'"Вес" ПИР'!$B$40+AS1133*'"Вес" ПИР'!$B$41+AU1133*'"Вес" ПИР'!$B$42+AW1133*'"Вес" ПИР'!$B$43+AY1133*'"Вес" ПИР'!$B$44+BA1133*'"Вес" ПИР'!$B$45)/100</f>
        <v>0</v>
      </c>
      <c r="BC1133" s="39" t="s">
        <v>576</v>
      </c>
      <c r="BD1133" s="39"/>
      <c r="BE1133" s="39" t="s">
        <v>576</v>
      </c>
      <c r="BF1133" s="57"/>
      <c r="BG1133" s="72">
        <f>(BD1133*'"Вес" ПИР'!$B$50+BF1133*'"Вес" ПИР'!$B$51)/100</f>
        <v>0</v>
      </c>
      <c r="BH1133" s="39"/>
      <c r="BI1133" s="72">
        <v>0</v>
      </c>
      <c r="BJ1133" s="39"/>
      <c r="BK1133" s="54" t="s">
        <v>901</v>
      </c>
      <c r="BL1133" s="38">
        <f>(S1133*'"Вес" ПИР'!$B$3+X1133*'"Вес" ПИР'!$B$4+AG1133*'"Вес" ПИР'!$B$5+BB1133*'"Вес" ПИР'!$B$6+BG1133*'"Вес" ПИР'!$B$7+BI1133*'"Вес" ПИР'!$B$8)/100</f>
        <v>0</v>
      </c>
    </row>
    <row r="1134" spans="1:64" ht="28">
      <c r="A1134" s="54"/>
      <c r="B1134" s="54">
        <v>2026</v>
      </c>
      <c r="C1134" s="39" t="s">
        <v>894</v>
      </c>
      <c r="D1134" s="39">
        <v>623645200</v>
      </c>
      <c r="E1134" s="39" t="s">
        <v>1886</v>
      </c>
      <c r="F1134" s="39" t="s">
        <v>1887</v>
      </c>
      <c r="G1134" s="39" t="s">
        <v>1899</v>
      </c>
      <c r="H1134" s="39" t="s">
        <v>1900</v>
      </c>
      <c r="I1134" s="39" t="s">
        <v>418</v>
      </c>
      <c r="J1134" s="39"/>
      <c r="K1134" s="39" t="s">
        <v>571</v>
      </c>
      <c r="L1134" s="39"/>
      <c r="M1134" s="39" t="s">
        <v>570</v>
      </c>
      <c r="N1134" s="39"/>
      <c r="O1134" s="39" t="s">
        <v>570</v>
      </c>
      <c r="P1134" s="39"/>
      <c r="Q1134" s="39" t="s">
        <v>571</v>
      </c>
      <c r="R1134" s="39"/>
      <c r="S1134" s="38">
        <f>(J1134*'"Вес" ПИР'!$B$13+L1134*'"Вес" ПИР'!$B$14+N1134*'"Вес" ПИР'!$B$15+P1134*'"Вес" ПИР'!$B$16+R1134*'"Вес" ПИР'!$B$17)/100</f>
        <v>0</v>
      </c>
      <c r="T1134" s="39" t="s">
        <v>1890</v>
      </c>
      <c r="U1134" s="39"/>
      <c r="V1134" s="39" t="s">
        <v>681</v>
      </c>
      <c r="W1134" s="39"/>
      <c r="X1134" s="72">
        <f>(U1134*'"Вес" ПИР'!$B$22+W1134*'"Вес" ПИР'!$B$23)/100</f>
        <v>0</v>
      </c>
      <c r="Y1134" s="39"/>
      <c r="Z1134" s="39"/>
      <c r="AA1134" s="39"/>
      <c r="AB1134" s="39"/>
      <c r="AC1134" s="39"/>
      <c r="AD1134" s="39"/>
      <c r="AE1134" s="39"/>
      <c r="AF1134" s="39"/>
      <c r="AG1134" s="38">
        <f>(Z1134*'"Вес" ПИР'!$B$28+AB1134*'"Вес" ПИР'!$B$29+AD1134*'"Вес" ПИР'!$B$30+AF1134*'"Вес" ПИР'!$B$31)/100</f>
        <v>0</v>
      </c>
      <c r="AH1134" s="39" t="s">
        <v>571</v>
      </c>
      <c r="AI1134" s="39"/>
      <c r="AJ1134" s="39" t="s">
        <v>575</v>
      </c>
      <c r="AK1134" s="39"/>
      <c r="AL1134" s="39" t="s">
        <v>571</v>
      </c>
      <c r="AM1134" s="39"/>
      <c r="AN1134" s="39" t="s">
        <v>571</v>
      </c>
      <c r="AO1134" s="39"/>
      <c r="AP1134" s="39" t="s">
        <v>575</v>
      </c>
      <c r="AQ1134" s="39"/>
      <c r="AR1134" s="39" t="s">
        <v>575</v>
      </c>
      <c r="AS1134" s="39"/>
      <c r="AT1134" s="39" t="s">
        <v>575</v>
      </c>
      <c r="AU1134" s="39"/>
      <c r="AV1134" s="39"/>
      <c r="AW1134" s="39"/>
      <c r="AX1134" s="39"/>
      <c r="AY1134" s="39"/>
      <c r="AZ1134" s="39"/>
      <c r="BA1134" s="39"/>
      <c r="BB1134" s="72">
        <f>(AI1134*'"Вес" ПИР'!$B$36+AK1134*'"Вес" ПИР'!$B$37+AM1134*'"Вес" ПИР'!$B$38+AO1134*'"Вес" ПИР'!$B$39+AQ1134*'"Вес" ПИР'!$B$40+AS1134*'"Вес" ПИР'!$B$41+AU1134*'"Вес" ПИР'!$B$42+AW1134*'"Вес" ПИР'!$B$43+AY1134*'"Вес" ПИР'!$B$44+BA1134*'"Вес" ПИР'!$B$45)/100</f>
        <v>0</v>
      </c>
      <c r="BC1134" s="39" t="s">
        <v>576</v>
      </c>
      <c r="BD1134" s="39"/>
      <c r="BE1134" s="39" t="s">
        <v>576</v>
      </c>
      <c r="BF1134" s="57"/>
      <c r="BG1134" s="72">
        <f>(BD1134*'"Вес" ПИР'!$B$50+BF1134*'"Вес" ПИР'!$B$51)/100</f>
        <v>0</v>
      </c>
      <c r="BH1134" s="39"/>
      <c r="BI1134" s="72">
        <v>0</v>
      </c>
      <c r="BJ1134" s="39"/>
      <c r="BK1134" s="54" t="s">
        <v>901</v>
      </c>
      <c r="BL1134" s="38">
        <f>(S1134*'"Вес" ПИР'!$B$3+X1134*'"Вес" ПИР'!$B$4+AG1134*'"Вес" ПИР'!$B$5+BB1134*'"Вес" ПИР'!$B$6+BG1134*'"Вес" ПИР'!$B$7+BI1134*'"Вес" ПИР'!$B$8)/100</f>
        <v>0</v>
      </c>
    </row>
    <row r="1135" spans="1:64" ht="28">
      <c r="A1135" s="54"/>
      <c r="B1135" s="54">
        <v>2026</v>
      </c>
      <c r="C1135" s="39" t="s">
        <v>894</v>
      </c>
      <c r="D1135" s="39">
        <v>623645300</v>
      </c>
      <c r="E1135" s="39" t="s">
        <v>1886</v>
      </c>
      <c r="F1135" s="39" t="s">
        <v>1887</v>
      </c>
      <c r="G1135" s="39" t="s">
        <v>1899</v>
      </c>
      <c r="H1135" s="39" t="s">
        <v>1901</v>
      </c>
      <c r="I1135" s="39" t="s">
        <v>418</v>
      </c>
      <c r="J1135" s="39"/>
      <c r="K1135" s="39" t="s">
        <v>571</v>
      </c>
      <c r="L1135" s="39"/>
      <c r="M1135" s="39" t="s">
        <v>570</v>
      </c>
      <c r="N1135" s="39"/>
      <c r="O1135" s="39" t="s">
        <v>570</v>
      </c>
      <c r="P1135" s="39"/>
      <c r="Q1135" s="39" t="s">
        <v>571</v>
      </c>
      <c r="R1135" s="39"/>
      <c r="S1135" s="38">
        <f>(J1135*'"Вес" ПИР'!$B$13+L1135*'"Вес" ПИР'!$B$14+N1135*'"Вес" ПИР'!$B$15+P1135*'"Вес" ПИР'!$B$16+R1135*'"Вес" ПИР'!$B$17)/100</f>
        <v>0</v>
      </c>
      <c r="T1135" s="39" t="s">
        <v>1890</v>
      </c>
      <c r="U1135" s="39"/>
      <c r="V1135" s="39" t="s">
        <v>681</v>
      </c>
      <c r="W1135" s="39"/>
      <c r="X1135" s="72">
        <f>(U1135*'"Вес" ПИР'!$B$22+W1135*'"Вес" ПИР'!$B$23)/100</f>
        <v>0</v>
      </c>
      <c r="Y1135" s="39"/>
      <c r="Z1135" s="39"/>
      <c r="AA1135" s="39"/>
      <c r="AB1135" s="39"/>
      <c r="AC1135" s="39"/>
      <c r="AD1135" s="39"/>
      <c r="AE1135" s="39"/>
      <c r="AF1135" s="39"/>
      <c r="AG1135" s="38">
        <f>(Z1135*'"Вес" ПИР'!$B$28+AB1135*'"Вес" ПИР'!$B$29+AD1135*'"Вес" ПИР'!$B$30+AF1135*'"Вес" ПИР'!$B$31)/100</f>
        <v>0</v>
      </c>
      <c r="AH1135" s="39" t="s">
        <v>571</v>
      </c>
      <c r="AI1135" s="39"/>
      <c r="AJ1135" s="39" t="s">
        <v>575</v>
      </c>
      <c r="AK1135" s="39"/>
      <c r="AL1135" s="39" t="s">
        <v>571</v>
      </c>
      <c r="AM1135" s="39"/>
      <c r="AN1135" s="39" t="s">
        <v>571</v>
      </c>
      <c r="AO1135" s="39"/>
      <c r="AP1135" s="39" t="s">
        <v>575</v>
      </c>
      <c r="AQ1135" s="39"/>
      <c r="AR1135" s="39" t="s">
        <v>575</v>
      </c>
      <c r="AS1135" s="39"/>
      <c r="AT1135" s="39" t="s">
        <v>575</v>
      </c>
      <c r="AU1135" s="39"/>
      <c r="AV1135" s="39"/>
      <c r="AW1135" s="39"/>
      <c r="AX1135" s="39"/>
      <c r="AY1135" s="39"/>
      <c r="AZ1135" s="39"/>
      <c r="BA1135" s="39"/>
      <c r="BB1135" s="72">
        <f>(AI1135*'"Вес" ПИР'!$B$36+AK1135*'"Вес" ПИР'!$B$37+AM1135*'"Вес" ПИР'!$B$38+AO1135*'"Вес" ПИР'!$B$39+AQ1135*'"Вес" ПИР'!$B$40+AS1135*'"Вес" ПИР'!$B$41+AU1135*'"Вес" ПИР'!$B$42+AW1135*'"Вес" ПИР'!$B$43+AY1135*'"Вес" ПИР'!$B$44+BA1135*'"Вес" ПИР'!$B$45)/100</f>
        <v>0</v>
      </c>
      <c r="BC1135" s="39" t="s">
        <v>576</v>
      </c>
      <c r="BD1135" s="39"/>
      <c r="BE1135" s="39" t="s">
        <v>576</v>
      </c>
      <c r="BF1135" s="57"/>
      <c r="BG1135" s="72">
        <f>(BD1135*'"Вес" ПИР'!$B$50+BF1135*'"Вес" ПИР'!$B$51)/100</f>
        <v>0</v>
      </c>
      <c r="BH1135" s="39"/>
      <c r="BI1135" s="72">
        <v>0</v>
      </c>
      <c r="BJ1135" s="39"/>
      <c r="BK1135" s="54" t="s">
        <v>901</v>
      </c>
      <c r="BL1135" s="38">
        <f>(S1135*'"Вес" ПИР'!$B$3+X1135*'"Вес" ПИР'!$B$4+AG1135*'"Вес" ПИР'!$B$5+BB1135*'"Вес" ПИР'!$B$6+BG1135*'"Вес" ПИР'!$B$7+BI1135*'"Вес" ПИР'!$B$8)/100</f>
        <v>0</v>
      </c>
    </row>
    <row r="1136" spans="1:64" ht="28">
      <c r="A1136" s="54"/>
      <c r="B1136" s="54">
        <v>2026</v>
      </c>
      <c r="C1136" s="39" t="s">
        <v>894</v>
      </c>
      <c r="D1136" s="39">
        <v>623667300</v>
      </c>
      <c r="E1136" s="39" t="s">
        <v>1886</v>
      </c>
      <c r="F1136" s="39" t="s">
        <v>1887</v>
      </c>
      <c r="G1136" s="39" t="s">
        <v>1902</v>
      </c>
      <c r="H1136" s="39" t="s">
        <v>372</v>
      </c>
      <c r="I1136" s="39" t="s">
        <v>418</v>
      </c>
      <c r="J1136" s="39"/>
      <c r="K1136" s="39" t="s">
        <v>571</v>
      </c>
      <c r="L1136" s="39"/>
      <c r="M1136" s="39" t="s">
        <v>570</v>
      </c>
      <c r="N1136" s="39"/>
      <c r="O1136" s="39" t="s">
        <v>570</v>
      </c>
      <c r="P1136" s="39"/>
      <c r="Q1136" s="39" t="s">
        <v>571</v>
      </c>
      <c r="R1136" s="39"/>
      <c r="S1136" s="38">
        <f>(J1136*'"Вес" ПИР'!$B$13+L1136*'"Вес" ПИР'!$B$14+N1136*'"Вес" ПИР'!$B$15+P1136*'"Вес" ПИР'!$B$16+R1136*'"Вес" ПИР'!$B$17)/100</f>
        <v>0</v>
      </c>
      <c r="T1136" s="39" t="s">
        <v>1890</v>
      </c>
      <c r="U1136" s="39"/>
      <c r="V1136" s="39" t="s">
        <v>681</v>
      </c>
      <c r="W1136" s="39"/>
      <c r="X1136" s="72">
        <f>(U1136*'"Вес" ПИР'!$B$22+W1136*'"Вес" ПИР'!$B$23)/100</f>
        <v>0</v>
      </c>
      <c r="Y1136" s="39"/>
      <c r="Z1136" s="39"/>
      <c r="AA1136" s="39"/>
      <c r="AB1136" s="39"/>
      <c r="AC1136" s="39"/>
      <c r="AD1136" s="39"/>
      <c r="AE1136" s="39"/>
      <c r="AF1136" s="39"/>
      <c r="AG1136" s="38">
        <f>(Z1136*'"Вес" ПИР'!$B$28+AB1136*'"Вес" ПИР'!$B$29+AD1136*'"Вес" ПИР'!$B$30+AF1136*'"Вес" ПИР'!$B$31)/100</f>
        <v>0</v>
      </c>
      <c r="AH1136" s="39" t="s">
        <v>571</v>
      </c>
      <c r="AI1136" s="39"/>
      <c r="AJ1136" s="39" t="s">
        <v>575</v>
      </c>
      <c r="AK1136" s="39"/>
      <c r="AL1136" s="39" t="s">
        <v>571</v>
      </c>
      <c r="AM1136" s="39"/>
      <c r="AN1136" s="39" t="s">
        <v>571</v>
      </c>
      <c r="AO1136" s="39"/>
      <c r="AP1136" s="39" t="s">
        <v>575</v>
      </c>
      <c r="AQ1136" s="39"/>
      <c r="AR1136" s="39" t="s">
        <v>575</v>
      </c>
      <c r="AS1136" s="39"/>
      <c r="AT1136" s="39" t="s">
        <v>575</v>
      </c>
      <c r="AU1136" s="39"/>
      <c r="AV1136" s="39"/>
      <c r="AW1136" s="39"/>
      <c r="AX1136" s="39"/>
      <c r="AY1136" s="39"/>
      <c r="AZ1136" s="39"/>
      <c r="BA1136" s="39"/>
      <c r="BB1136" s="72">
        <f>(AI1136*'"Вес" ПИР'!$B$36+AK1136*'"Вес" ПИР'!$B$37+AM1136*'"Вес" ПИР'!$B$38+AO1136*'"Вес" ПИР'!$B$39+AQ1136*'"Вес" ПИР'!$B$40+AS1136*'"Вес" ПИР'!$B$41+AU1136*'"Вес" ПИР'!$B$42+AW1136*'"Вес" ПИР'!$B$43+AY1136*'"Вес" ПИР'!$B$44+BA1136*'"Вес" ПИР'!$B$45)/100</f>
        <v>0</v>
      </c>
      <c r="BC1136" s="39" t="s">
        <v>576</v>
      </c>
      <c r="BD1136" s="39"/>
      <c r="BE1136" s="39" t="s">
        <v>576</v>
      </c>
      <c r="BF1136" s="57"/>
      <c r="BG1136" s="72">
        <f>(BD1136*'"Вес" ПИР'!$B$50+BF1136*'"Вес" ПИР'!$B$51)/100</f>
        <v>0</v>
      </c>
      <c r="BH1136" s="39"/>
      <c r="BI1136" s="72">
        <v>0</v>
      </c>
      <c r="BJ1136" s="39"/>
      <c r="BK1136" s="54" t="s">
        <v>901</v>
      </c>
      <c r="BL1136" s="38">
        <f>(S1136*'"Вес" ПИР'!$B$3+X1136*'"Вес" ПИР'!$B$4+AG1136*'"Вес" ПИР'!$B$5+BB1136*'"Вес" ПИР'!$B$6+BG1136*'"Вес" ПИР'!$B$7+BI1136*'"Вес" ПИР'!$B$8)/100</f>
        <v>0</v>
      </c>
    </row>
    <row r="1137" spans="1:64" ht="28">
      <c r="A1137" s="54"/>
      <c r="B1137" s="54">
        <v>2026</v>
      </c>
      <c r="C1137" s="39" t="s">
        <v>894</v>
      </c>
      <c r="D1137" s="39">
        <v>623669300</v>
      </c>
      <c r="E1137" s="39" t="s">
        <v>1886</v>
      </c>
      <c r="F1137" s="39" t="s">
        <v>1887</v>
      </c>
      <c r="G1137" s="39" t="s">
        <v>1895</v>
      </c>
      <c r="H1137" s="39" t="s">
        <v>1557</v>
      </c>
      <c r="I1137" s="39" t="s">
        <v>418</v>
      </c>
      <c r="J1137" s="39"/>
      <c r="K1137" s="39" t="s">
        <v>571</v>
      </c>
      <c r="L1137" s="39"/>
      <c r="M1137" s="39" t="s">
        <v>570</v>
      </c>
      <c r="N1137" s="39"/>
      <c r="O1137" s="39" t="s">
        <v>570</v>
      </c>
      <c r="P1137" s="39"/>
      <c r="Q1137" s="39" t="s">
        <v>571</v>
      </c>
      <c r="R1137" s="39"/>
      <c r="S1137" s="38">
        <f>(J1137*'"Вес" ПИР'!$B$13+L1137*'"Вес" ПИР'!$B$14+N1137*'"Вес" ПИР'!$B$15+P1137*'"Вес" ПИР'!$B$16+R1137*'"Вес" ПИР'!$B$17)/100</f>
        <v>0</v>
      </c>
      <c r="T1137" s="39" t="s">
        <v>1890</v>
      </c>
      <c r="U1137" s="39"/>
      <c r="V1137" s="39" t="s">
        <v>681</v>
      </c>
      <c r="W1137" s="39"/>
      <c r="X1137" s="72">
        <f>(U1137*'"Вес" ПИР'!$B$22+W1137*'"Вес" ПИР'!$B$23)/100</f>
        <v>0</v>
      </c>
      <c r="Y1137" s="39"/>
      <c r="Z1137" s="39"/>
      <c r="AA1137" s="39"/>
      <c r="AB1137" s="39"/>
      <c r="AC1137" s="39"/>
      <c r="AD1137" s="39"/>
      <c r="AE1137" s="39"/>
      <c r="AF1137" s="39"/>
      <c r="AG1137" s="38">
        <f>(Z1137*'"Вес" ПИР'!$B$28+AB1137*'"Вес" ПИР'!$B$29+AD1137*'"Вес" ПИР'!$B$30+AF1137*'"Вес" ПИР'!$B$31)/100</f>
        <v>0</v>
      </c>
      <c r="AH1137" s="39" t="s">
        <v>571</v>
      </c>
      <c r="AI1137" s="39"/>
      <c r="AJ1137" s="39" t="s">
        <v>575</v>
      </c>
      <c r="AK1137" s="39"/>
      <c r="AL1137" s="39" t="s">
        <v>571</v>
      </c>
      <c r="AM1137" s="39"/>
      <c r="AN1137" s="39" t="s">
        <v>571</v>
      </c>
      <c r="AO1137" s="39"/>
      <c r="AP1137" s="39" t="s">
        <v>575</v>
      </c>
      <c r="AQ1137" s="39"/>
      <c r="AR1137" s="39" t="s">
        <v>575</v>
      </c>
      <c r="AS1137" s="39"/>
      <c r="AT1137" s="39" t="s">
        <v>575</v>
      </c>
      <c r="AU1137" s="39"/>
      <c r="AV1137" s="39"/>
      <c r="AW1137" s="39"/>
      <c r="AX1137" s="39"/>
      <c r="AY1137" s="39"/>
      <c r="AZ1137" s="39"/>
      <c r="BA1137" s="39"/>
      <c r="BB1137" s="72">
        <f>(AI1137*'"Вес" ПИР'!$B$36+AK1137*'"Вес" ПИР'!$B$37+AM1137*'"Вес" ПИР'!$B$38+AO1137*'"Вес" ПИР'!$B$39+AQ1137*'"Вес" ПИР'!$B$40+AS1137*'"Вес" ПИР'!$B$41+AU1137*'"Вес" ПИР'!$B$42+AW1137*'"Вес" ПИР'!$B$43+AY1137*'"Вес" ПИР'!$B$44+BA1137*'"Вес" ПИР'!$B$45)/100</f>
        <v>0</v>
      </c>
      <c r="BC1137" s="39" t="s">
        <v>576</v>
      </c>
      <c r="BD1137" s="39"/>
      <c r="BE1137" s="39" t="s">
        <v>576</v>
      </c>
      <c r="BF1137" s="57"/>
      <c r="BG1137" s="72">
        <f>(BD1137*'"Вес" ПИР'!$B$50+BF1137*'"Вес" ПИР'!$B$51)/100</f>
        <v>0</v>
      </c>
      <c r="BH1137" s="39"/>
      <c r="BI1137" s="72">
        <v>0</v>
      </c>
      <c r="BJ1137" s="39"/>
      <c r="BK1137" s="54" t="s">
        <v>901</v>
      </c>
      <c r="BL1137" s="38">
        <f>(S1137*'"Вес" ПИР'!$B$3+X1137*'"Вес" ПИР'!$B$4+AG1137*'"Вес" ПИР'!$B$5+BB1137*'"Вес" ПИР'!$B$6+BG1137*'"Вес" ПИР'!$B$7+BI1137*'"Вес" ПИР'!$B$8)/100</f>
        <v>0</v>
      </c>
    </row>
    <row r="1138" spans="1:64" ht="28">
      <c r="A1138" s="54"/>
      <c r="B1138" s="54">
        <v>2026</v>
      </c>
      <c r="C1138" s="39" t="s">
        <v>894</v>
      </c>
      <c r="D1138" s="39">
        <v>623669302</v>
      </c>
      <c r="E1138" s="39" t="s">
        <v>1886</v>
      </c>
      <c r="F1138" s="39" t="s">
        <v>1887</v>
      </c>
      <c r="G1138" s="39" t="s">
        <v>1903</v>
      </c>
      <c r="H1138" s="39" t="s">
        <v>1904</v>
      </c>
      <c r="I1138" s="39" t="s">
        <v>418</v>
      </c>
      <c r="J1138" s="39"/>
      <c r="K1138" s="39" t="s">
        <v>571</v>
      </c>
      <c r="L1138" s="39"/>
      <c r="M1138" s="39" t="s">
        <v>570</v>
      </c>
      <c r="N1138" s="39"/>
      <c r="O1138" s="39" t="s">
        <v>570</v>
      </c>
      <c r="P1138" s="39"/>
      <c r="Q1138" s="39" t="s">
        <v>571</v>
      </c>
      <c r="R1138" s="39"/>
      <c r="S1138" s="38">
        <f>(J1138*'"Вес" ПИР'!$B$13+L1138*'"Вес" ПИР'!$B$14+N1138*'"Вес" ПИР'!$B$15+P1138*'"Вес" ПИР'!$B$16+R1138*'"Вес" ПИР'!$B$17)/100</f>
        <v>0</v>
      </c>
      <c r="T1138" s="39" t="s">
        <v>1890</v>
      </c>
      <c r="U1138" s="39"/>
      <c r="V1138" s="39" t="s">
        <v>681</v>
      </c>
      <c r="W1138" s="39"/>
      <c r="X1138" s="72">
        <f>(U1138*'"Вес" ПИР'!$B$22+W1138*'"Вес" ПИР'!$B$23)/100</f>
        <v>0</v>
      </c>
      <c r="Y1138" s="39"/>
      <c r="Z1138" s="39"/>
      <c r="AA1138" s="39"/>
      <c r="AB1138" s="39"/>
      <c r="AC1138" s="39"/>
      <c r="AD1138" s="39"/>
      <c r="AE1138" s="39"/>
      <c r="AF1138" s="39"/>
      <c r="AG1138" s="38">
        <f>(Z1138*'"Вес" ПИР'!$B$28+AB1138*'"Вес" ПИР'!$B$29+AD1138*'"Вес" ПИР'!$B$30+AF1138*'"Вес" ПИР'!$B$31)/100</f>
        <v>0</v>
      </c>
      <c r="AH1138" s="39" t="s">
        <v>571</v>
      </c>
      <c r="AI1138" s="39"/>
      <c r="AJ1138" s="39" t="s">
        <v>575</v>
      </c>
      <c r="AK1138" s="39"/>
      <c r="AL1138" s="39" t="s">
        <v>571</v>
      </c>
      <c r="AM1138" s="39"/>
      <c r="AN1138" s="39" t="s">
        <v>571</v>
      </c>
      <c r="AO1138" s="39"/>
      <c r="AP1138" s="39" t="s">
        <v>575</v>
      </c>
      <c r="AQ1138" s="39"/>
      <c r="AR1138" s="39" t="s">
        <v>575</v>
      </c>
      <c r="AS1138" s="39"/>
      <c r="AT1138" s="39" t="s">
        <v>575</v>
      </c>
      <c r="AU1138" s="39"/>
      <c r="AV1138" s="39"/>
      <c r="AW1138" s="39"/>
      <c r="AX1138" s="39"/>
      <c r="AY1138" s="39"/>
      <c r="AZ1138" s="39"/>
      <c r="BA1138" s="39"/>
      <c r="BB1138" s="72">
        <f>(AI1138*'"Вес" ПИР'!$B$36+AK1138*'"Вес" ПИР'!$B$37+AM1138*'"Вес" ПИР'!$B$38+AO1138*'"Вес" ПИР'!$B$39+AQ1138*'"Вес" ПИР'!$B$40+AS1138*'"Вес" ПИР'!$B$41+AU1138*'"Вес" ПИР'!$B$42+AW1138*'"Вес" ПИР'!$B$43+AY1138*'"Вес" ПИР'!$B$44+BA1138*'"Вес" ПИР'!$B$45)/100</f>
        <v>0</v>
      </c>
      <c r="BC1138" s="39" t="s">
        <v>576</v>
      </c>
      <c r="BD1138" s="39"/>
      <c r="BE1138" s="39" t="s">
        <v>576</v>
      </c>
      <c r="BF1138" s="57"/>
      <c r="BG1138" s="72">
        <f>(BD1138*'"Вес" ПИР'!$B$50+BF1138*'"Вес" ПИР'!$B$51)/100</f>
        <v>0</v>
      </c>
      <c r="BH1138" s="39"/>
      <c r="BI1138" s="72">
        <v>0</v>
      </c>
      <c r="BJ1138" s="39"/>
      <c r="BK1138" s="54" t="s">
        <v>901</v>
      </c>
      <c r="BL1138" s="38">
        <f>(S1138*'"Вес" ПИР'!$B$3+X1138*'"Вес" ПИР'!$B$4+AG1138*'"Вес" ПИР'!$B$5+BB1138*'"Вес" ПИР'!$B$6+BG1138*'"Вес" ПИР'!$B$7+BI1138*'"Вес" ПИР'!$B$8)/100</f>
        <v>0</v>
      </c>
    </row>
    <row r="1139" spans="1:64" ht="28">
      <c r="A1139" s="54"/>
      <c r="B1139" s="54">
        <v>2026</v>
      </c>
      <c r="C1139" s="39" t="s">
        <v>894</v>
      </c>
      <c r="D1139" s="39">
        <v>621039200</v>
      </c>
      <c r="E1139" s="39" t="s">
        <v>1886</v>
      </c>
      <c r="F1139" s="39" t="s">
        <v>1905</v>
      </c>
      <c r="G1139" s="39" t="s">
        <v>1906</v>
      </c>
      <c r="H1139" s="39" t="s">
        <v>1907</v>
      </c>
      <c r="I1139" s="39" t="s">
        <v>418</v>
      </c>
      <c r="J1139" s="39"/>
      <c r="K1139" s="39" t="s">
        <v>571</v>
      </c>
      <c r="L1139" s="39"/>
      <c r="M1139" s="39" t="s">
        <v>570</v>
      </c>
      <c r="N1139" s="39"/>
      <c r="O1139" s="39" t="s">
        <v>570</v>
      </c>
      <c r="P1139" s="39"/>
      <c r="Q1139" s="39" t="s">
        <v>571</v>
      </c>
      <c r="R1139" s="39"/>
      <c r="S1139" s="38">
        <f>(J1139*'"Вес" ПИР'!$B$13+L1139*'"Вес" ПИР'!$B$14+N1139*'"Вес" ПИР'!$B$15+P1139*'"Вес" ПИР'!$B$16+R1139*'"Вес" ПИР'!$B$17)/100</f>
        <v>0</v>
      </c>
      <c r="T1139" s="39" t="s">
        <v>1890</v>
      </c>
      <c r="U1139" s="39"/>
      <c r="V1139" s="39" t="s">
        <v>681</v>
      </c>
      <c r="W1139" s="39"/>
      <c r="X1139" s="72">
        <f>(U1139*'"Вес" ПИР'!$B$22+W1139*'"Вес" ПИР'!$B$23)/100</f>
        <v>0</v>
      </c>
      <c r="Y1139" s="39"/>
      <c r="Z1139" s="39"/>
      <c r="AA1139" s="39"/>
      <c r="AB1139" s="39"/>
      <c r="AC1139" s="39"/>
      <c r="AD1139" s="39"/>
      <c r="AE1139" s="39"/>
      <c r="AF1139" s="39"/>
      <c r="AG1139" s="38">
        <f>(Z1139*'"Вес" ПИР'!$B$28+AB1139*'"Вес" ПИР'!$B$29+AD1139*'"Вес" ПИР'!$B$30+AF1139*'"Вес" ПИР'!$B$31)/100</f>
        <v>0</v>
      </c>
      <c r="AH1139" s="39" t="s">
        <v>571</v>
      </c>
      <c r="AI1139" s="39"/>
      <c r="AJ1139" s="39" t="s">
        <v>575</v>
      </c>
      <c r="AK1139" s="39"/>
      <c r="AL1139" s="39" t="s">
        <v>571</v>
      </c>
      <c r="AM1139" s="39"/>
      <c r="AN1139" s="39" t="s">
        <v>571</v>
      </c>
      <c r="AO1139" s="39"/>
      <c r="AP1139" s="39" t="s">
        <v>575</v>
      </c>
      <c r="AQ1139" s="39"/>
      <c r="AR1139" s="39" t="s">
        <v>575</v>
      </c>
      <c r="AS1139" s="39"/>
      <c r="AT1139" s="39" t="s">
        <v>575</v>
      </c>
      <c r="AU1139" s="39"/>
      <c r="AV1139" s="39"/>
      <c r="AW1139" s="39"/>
      <c r="AX1139" s="39"/>
      <c r="AY1139" s="39"/>
      <c r="AZ1139" s="39"/>
      <c r="BA1139" s="39"/>
      <c r="BB1139" s="72">
        <f>(AI1139*'"Вес" ПИР'!$B$36+AK1139*'"Вес" ПИР'!$B$37+AM1139*'"Вес" ПИР'!$B$38+AO1139*'"Вес" ПИР'!$B$39+AQ1139*'"Вес" ПИР'!$B$40+AS1139*'"Вес" ПИР'!$B$41+AU1139*'"Вес" ПИР'!$B$42+AW1139*'"Вес" ПИР'!$B$43+AY1139*'"Вес" ПИР'!$B$44+BA1139*'"Вес" ПИР'!$B$45)/100</f>
        <v>0</v>
      </c>
      <c r="BC1139" s="39" t="s">
        <v>576</v>
      </c>
      <c r="BD1139" s="39"/>
      <c r="BE1139" s="39" t="s">
        <v>576</v>
      </c>
      <c r="BF1139" s="57"/>
      <c r="BG1139" s="72">
        <f>(BD1139*'"Вес" ПИР'!$B$50+BF1139*'"Вес" ПИР'!$B$51)/100</f>
        <v>0</v>
      </c>
      <c r="BH1139" s="39"/>
      <c r="BI1139" s="72">
        <v>0</v>
      </c>
      <c r="BJ1139" s="39"/>
      <c r="BK1139" s="54" t="s">
        <v>901</v>
      </c>
      <c r="BL1139" s="38">
        <f>(S1139*'"Вес" ПИР'!$B$3+X1139*'"Вес" ПИР'!$B$4+AG1139*'"Вес" ПИР'!$B$5+BB1139*'"Вес" ПИР'!$B$6+BG1139*'"Вес" ПИР'!$B$7+BI1139*'"Вес" ПИР'!$B$8)/100</f>
        <v>0</v>
      </c>
    </row>
    <row r="1140" spans="1:64" ht="28">
      <c r="A1140" s="54"/>
      <c r="B1140" s="54">
        <v>2026</v>
      </c>
      <c r="C1140" s="39" t="s">
        <v>894</v>
      </c>
      <c r="D1140" s="39">
        <v>621039900</v>
      </c>
      <c r="E1140" s="39" t="s">
        <v>1886</v>
      </c>
      <c r="F1140" s="39" t="s">
        <v>1905</v>
      </c>
      <c r="G1140" s="39" t="s">
        <v>1908</v>
      </c>
      <c r="H1140" s="39" t="s">
        <v>1909</v>
      </c>
      <c r="I1140" s="39" t="s">
        <v>418</v>
      </c>
      <c r="J1140" s="39"/>
      <c r="K1140" s="39" t="s">
        <v>571</v>
      </c>
      <c r="L1140" s="39"/>
      <c r="M1140" s="39" t="s">
        <v>570</v>
      </c>
      <c r="N1140" s="39"/>
      <c r="O1140" s="39" t="s">
        <v>570</v>
      </c>
      <c r="P1140" s="39"/>
      <c r="Q1140" s="39" t="s">
        <v>571</v>
      </c>
      <c r="R1140" s="39"/>
      <c r="S1140" s="38">
        <f>(J1140*'"Вес" ПИР'!$B$13+L1140*'"Вес" ПИР'!$B$14+N1140*'"Вес" ПИР'!$B$15+P1140*'"Вес" ПИР'!$B$16+R1140*'"Вес" ПИР'!$B$17)/100</f>
        <v>0</v>
      </c>
      <c r="T1140" s="39" t="s">
        <v>1890</v>
      </c>
      <c r="U1140" s="39"/>
      <c r="V1140" s="39" t="s">
        <v>681</v>
      </c>
      <c r="W1140" s="39"/>
      <c r="X1140" s="72">
        <f>(U1140*'"Вес" ПИР'!$B$22+W1140*'"Вес" ПИР'!$B$23)/100</f>
        <v>0</v>
      </c>
      <c r="Y1140" s="39"/>
      <c r="Z1140" s="39"/>
      <c r="AA1140" s="39"/>
      <c r="AB1140" s="39"/>
      <c r="AC1140" s="39"/>
      <c r="AD1140" s="39"/>
      <c r="AE1140" s="39"/>
      <c r="AF1140" s="39"/>
      <c r="AG1140" s="38">
        <f>(Z1140*'"Вес" ПИР'!$B$28+AB1140*'"Вес" ПИР'!$B$29+AD1140*'"Вес" ПИР'!$B$30+AF1140*'"Вес" ПИР'!$B$31)/100</f>
        <v>0</v>
      </c>
      <c r="AH1140" s="39" t="s">
        <v>571</v>
      </c>
      <c r="AI1140" s="39"/>
      <c r="AJ1140" s="39" t="s">
        <v>575</v>
      </c>
      <c r="AK1140" s="39"/>
      <c r="AL1140" s="39" t="s">
        <v>571</v>
      </c>
      <c r="AM1140" s="39"/>
      <c r="AN1140" s="39" t="s">
        <v>571</v>
      </c>
      <c r="AO1140" s="39"/>
      <c r="AP1140" s="39" t="s">
        <v>575</v>
      </c>
      <c r="AQ1140" s="39"/>
      <c r="AR1140" s="39" t="s">
        <v>575</v>
      </c>
      <c r="AS1140" s="39"/>
      <c r="AT1140" s="39" t="s">
        <v>575</v>
      </c>
      <c r="AU1140" s="39"/>
      <c r="AV1140" s="39"/>
      <c r="AW1140" s="39"/>
      <c r="AX1140" s="39"/>
      <c r="AY1140" s="39"/>
      <c r="AZ1140" s="39"/>
      <c r="BA1140" s="39"/>
      <c r="BB1140" s="72">
        <f>(AI1140*'"Вес" ПИР'!$B$36+AK1140*'"Вес" ПИР'!$B$37+AM1140*'"Вес" ПИР'!$B$38+AO1140*'"Вес" ПИР'!$B$39+AQ1140*'"Вес" ПИР'!$B$40+AS1140*'"Вес" ПИР'!$B$41+AU1140*'"Вес" ПИР'!$B$42+AW1140*'"Вес" ПИР'!$B$43+AY1140*'"Вес" ПИР'!$B$44+BA1140*'"Вес" ПИР'!$B$45)/100</f>
        <v>0</v>
      </c>
      <c r="BC1140" s="39" t="s">
        <v>576</v>
      </c>
      <c r="BD1140" s="39"/>
      <c r="BE1140" s="39" t="s">
        <v>576</v>
      </c>
      <c r="BF1140" s="57"/>
      <c r="BG1140" s="72">
        <f>(BD1140*'"Вес" ПИР'!$B$50+BF1140*'"Вес" ПИР'!$B$51)/100</f>
        <v>0</v>
      </c>
      <c r="BH1140" s="39"/>
      <c r="BI1140" s="72">
        <v>0</v>
      </c>
      <c r="BJ1140" s="39"/>
      <c r="BK1140" s="54" t="s">
        <v>901</v>
      </c>
      <c r="BL1140" s="38">
        <f>(S1140*'"Вес" ПИР'!$B$3+X1140*'"Вес" ПИР'!$B$4+AG1140*'"Вес" ПИР'!$B$5+BB1140*'"Вес" ПИР'!$B$6+BG1140*'"Вес" ПИР'!$B$7+BI1140*'"Вес" ПИР'!$B$8)/100</f>
        <v>0</v>
      </c>
    </row>
    <row r="1141" spans="1:64" ht="28">
      <c r="A1141" s="54"/>
      <c r="B1141" s="54">
        <v>2026</v>
      </c>
      <c r="C1141" s="39" t="s">
        <v>894</v>
      </c>
      <c r="D1141" s="39">
        <v>623645500</v>
      </c>
      <c r="E1141" s="39" t="s">
        <v>1886</v>
      </c>
      <c r="F1141" s="39" t="s">
        <v>1887</v>
      </c>
      <c r="G1141" s="39" t="s">
        <v>1899</v>
      </c>
      <c r="H1141" s="39" t="s">
        <v>1910</v>
      </c>
      <c r="I1141" s="39" t="s">
        <v>418</v>
      </c>
      <c r="J1141" s="39"/>
      <c r="K1141" s="39" t="s">
        <v>571</v>
      </c>
      <c r="L1141" s="39"/>
      <c r="M1141" s="39" t="s">
        <v>570</v>
      </c>
      <c r="N1141" s="39"/>
      <c r="O1141" s="39" t="s">
        <v>570</v>
      </c>
      <c r="P1141" s="39"/>
      <c r="Q1141" s="39" t="s">
        <v>571</v>
      </c>
      <c r="R1141" s="39"/>
      <c r="S1141" s="38">
        <f>(J1141*'"Вес" ПИР'!$B$13+L1141*'"Вес" ПИР'!$B$14+N1141*'"Вес" ПИР'!$B$15+P1141*'"Вес" ПИР'!$B$16+R1141*'"Вес" ПИР'!$B$17)/100</f>
        <v>0</v>
      </c>
      <c r="T1141" s="39" t="s">
        <v>1890</v>
      </c>
      <c r="U1141" s="39"/>
      <c r="V1141" s="39" t="s">
        <v>681</v>
      </c>
      <c r="W1141" s="39"/>
      <c r="X1141" s="72">
        <f>(U1141*'"Вес" ПИР'!$B$22+W1141*'"Вес" ПИР'!$B$23)/100</f>
        <v>0</v>
      </c>
      <c r="Y1141" s="39"/>
      <c r="Z1141" s="39"/>
      <c r="AA1141" s="39"/>
      <c r="AB1141" s="39"/>
      <c r="AC1141" s="39"/>
      <c r="AD1141" s="39"/>
      <c r="AE1141" s="39"/>
      <c r="AF1141" s="39"/>
      <c r="AG1141" s="38">
        <f>(Z1141*'"Вес" ПИР'!$B$28+AB1141*'"Вес" ПИР'!$B$29+AD1141*'"Вес" ПИР'!$B$30+AF1141*'"Вес" ПИР'!$B$31)/100</f>
        <v>0</v>
      </c>
      <c r="AH1141" s="39" t="s">
        <v>571</v>
      </c>
      <c r="AI1141" s="39"/>
      <c r="AJ1141" s="39" t="s">
        <v>575</v>
      </c>
      <c r="AK1141" s="39"/>
      <c r="AL1141" s="39" t="s">
        <v>571</v>
      </c>
      <c r="AM1141" s="39"/>
      <c r="AN1141" s="39" t="s">
        <v>571</v>
      </c>
      <c r="AO1141" s="39"/>
      <c r="AP1141" s="39" t="s">
        <v>575</v>
      </c>
      <c r="AQ1141" s="39"/>
      <c r="AR1141" s="39" t="s">
        <v>575</v>
      </c>
      <c r="AS1141" s="39"/>
      <c r="AT1141" s="39" t="s">
        <v>575</v>
      </c>
      <c r="AU1141" s="39"/>
      <c r="AV1141" s="39"/>
      <c r="AW1141" s="39"/>
      <c r="AX1141" s="39"/>
      <c r="AY1141" s="39"/>
      <c r="AZ1141" s="39"/>
      <c r="BA1141" s="39"/>
      <c r="BB1141" s="72">
        <f>(AI1141*'"Вес" ПИР'!$B$36+AK1141*'"Вес" ПИР'!$B$37+AM1141*'"Вес" ПИР'!$B$38+AO1141*'"Вес" ПИР'!$B$39+AQ1141*'"Вес" ПИР'!$B$40+AS1141*'"Вес" ПИР'!$B$41+AU1141*'"Вес" ПИР'!$B$42+AW1141*'"Вес" ПИР'!$B$43+AY1141*'"Вес" ПИР'!$B$44+BA1141*'"Вес" ПИР'!$B$45)/100</f>
        <v>0</v>
      </c>
      <c r="BC1141" s="39" t="s">
        <v>576</v>
      </c>
      <c r="BD1141" s="39"/>
      <c r="BE1141" s="39" t="s">
        <v>576</v>
      </c>
      <c r="BF1141" s="57"/>
      <c r="BG1141" s="72">
        <f>(BD1141*'"Вес" ПИР'!$B$50+BF1141*'"Вес" ПИР'!$B$51)/100</f>
        <v>0</v>
      </c>
      <c r="BH1141" s="39"/>
      <c r="BI1141" s="72">
        <v>0</v>
      </c>
      <c r="BJ1141" s="39"/>
      <c r="BK1141" s="54" t="s">
        <v>901</v>
      </c>
      <c r="BL1141" s="38">
        <f>(S1141*'"Вес" ПИР'!$B$3+X1141*'"Вес" ПИР'!$B$4+AG1141*'"Вес" ПИР'!$B$5+BB1141*'"Вес" ПИР'!$B$6+BG1141*'"Вес" ПИР'!$B$7+BI1141*'"Вес" ПИР'!$B$8)/100</f>
        <v>0</v>
      </c>
    </row>
    <row r="1142" spans="1:64" ht="28">
      <c r="A1142" s="54"/>
      <c r="B1142" s="54">
        <v>2026</v>
      </c>
      <c r="C1142" s="39" t="s">
        <v>894</v>
      </c>
      <c r="D1142" s="39">
        <v>623831200</v>
      </c>
      <c r="E1142" s="39" t="s">
        <v>1886</v>
      </c>
      <c r="F1142" s="39" t="s">
        <v>1911</v>
      </c>
      <c r="G1142" s="39"/>
      <c r="H1142" s="39" t="s">
        <v>1912</v>
      </c>
      <c r="I1142" s="39" t="s">
        <v>418</v>
      </c>
      <c r="J1142" s="39"/>
      <c r="K1142" s="39" t="s">
        <v>571</v>
      </c>
      <c r="L1142" s="39"/>
      <c r="M1142" s="39" t="s">
        <v>570</v>
      </c>
      <c r="N1142" s="39"/>
      <c r="O1142" s="39" t="s">
        <v>570</v>
      </c>
      <c r="P1142" s="39"/>
      <c r="Q1142" s="39" t="s">
        <v>571</v>
      </c>
      <c r="R1142" s="39"/>
      <c r="S1142" s="38">
        <f>(J1142*'"Вес" ПИР'!$B$13+L1142*'"Вес" ПИР'!$B$14+N1142*'"Вес" ПИР'!$B$15+P1142*'"Вес" ПИР'!$B$16+R1142*'"Вес" ПИР'!$B$17)/100</f>
        <v>0</v>
      </c>
      <c r="T1142" s="39" t="s">
        <v>1890</v>
      </c>
      <c r="U1142" s="39"/>
      <c r="V1142" s="39" t="s">
        <v>681</v>
      </c>
      <c r="W1142" s="39"/>
      <c r="X1142" s="72">
        <f>(U1142*'"Вес" ПИР'!$B$22+W1142*'"Вес" ПИР'!$B$23)/100</f>
        <v>0</v>
      </c>
      <c r="Y1142" s="39"/>
      <c r="Z1142" s="39"/>
      <c r="AA1142" s="39"/>
      <c r="AB1142" s="39"/>
      <c r="AC1142" s="39"/>
      <c r="AD1142" s="39"/>
      <c r="AE1142" s="39"/>
      <c r="AF1142" s="39"/>
      <c r="AG1142" s="38">
        <f>(Z1142*'"Вес" ПИР'!$B$28+AB1142*'"Вес" ПИР'!$B$29+AD1142*'"Вес" ПИР'!$B$30+AF1142*'"Вес" ПИР'!$B$31)/100</f>
        <v>0</v>
      </c>
      <c r="AH1142" s="39" t="s">
        <v>571</v>
      </c>
      <c r="AI1142" s="39"/>
      <c r="AJ1142" s="39" t="s">
        <v>575</v>
      </c>
      <c r="AK1142" s="39"/>
      <c r="AL1142" s="39" t="s">
        <v>571</v>
      </c>
      <c r="AM1142" s="39"/>
      <c r="AN1142" s="39" t="s">
        <v>571</v>
      </c>
      <c r="AO1142" s="39"/>
      <c r="AP1142" s="39" t="s">
        <v>575</v>
      </c>
      <c r="AQ1142" s="39"/>
      <c r="AR1142" s="39" t="s">
        <v>575</v>
      </c>
      <c r="AS1142" s="39"/>
      <c r="AT1142" s="39" t="s">
        <v>575</v>
      </c>
      <c r="AU1142" s="39"/>
      <c r="AV1142" s="39"/>
      <c r="AW1142" s="39"/>
      <c r="AX1142" s="39"/>
      <c r="AY1142" s="39"/>
      <c r="AZ1142" s="39"/>
      <c r="BA1142" s="39"/>
      <c r="BB1142" s="72">
        <f>(AI1142*'"Вес" ПИР'!$B$36+AK1142*'"Вес" ПИР'!$B$37+AM1142*'"Вес" ПИР'!$B$38+AO1142*'"Вес" ПИР'!$B$39+AQ1142*'"Вес" ПИР'!$B$40+AS1142*'"Вес" ПИР'!$B$41+AU1142*'"Вес" ПИР'!$B$42+AW1142*'"Вес" ПИР'!$B$43+AY1142*'"Вес" ПИР'!$B$44+BA1142*'"Вес" ПИР'!$B$45)/100</f>
        <v>0</v>
      </c>
      <c r="BC1142" s="39" t="s">
        <v>576</v>
      </c>
      <c r="BD1142" s="39"/>
      <c r="BE1142" s="39" t="s">
        <v>576</v>
      </c>
      <c r="BF1142" s="57"/>
      <c r="BG1142" s="72">
        <f>(BD1142*'"Вес" ПИР'!$B$50+BF1142*'"Вес" ПИР'!$B$51)/100</f>
        <v>0</v>
      </c>
      <c r="BH1142" s="39"/>
      <c r="BI1142" s="72">
        <v>0</v>
      </c>
      <c r="BJ1142" s="39"/>
      <c r="BK1142" s="54" t="s">
        <v>901</v>
      </c>
      <c r="BL1142" s="38">
        <f>(S1142*'"Вес" ПИР'!$B$3+X1142*'"Вес" ПИР'!$B$4+AG1142*'"Вес" ПИР'!$B$5+BB1142*'"Вес" ПИР'!$B$6+BG1142*'"Вес" ПИР'!$B$7+BI1142*'"Вес" ПИР'!$B$8)/100</f>
        <v>0</v>
      </c>
    </row>
    <row r="1143" spans="1:64" ht="28">
      <c r="A1143" s="54"/>
      <c r="B1143" s="54">
        <v>2026</v>
      </c>
      <c r="C1143" s="39" t="s">
        <v>894</v>
      </c>
      <c r="D1143" s="39">
        <v>623841100</v>
      </c>
      <c r="E1143" s="39" t="s">
        <v>1886</v>
      </c>
      <c r="F1143" s="39" t="s">
        <v>1911</v>
      </c>
      <c r="G1143" s="39" t="s">
        <v>1913</v>
      </c>
      <c r="H1143" s="39" t="s">
        <v>1914</v>
      </c>
      <c r="I1143" s="39" t="s">
        <v>418</v>
      </c>
      <c r="J1143" s="39"/>
      <c r="K1143" s="39" t="s">
        <v>571</v>
      </c>
      <c r="L1143" s="39"/>
      <c r="M1143" s="39" t="s">
        <v>570</v>
      </c>
      <c r="N1143" s="39"/>
      <c r="O1143" s="39" t="s">
        <v>570</v>
      </c>
      <c r="P1143" s="39"/>
      <c r="Q1143" s="39" t="s">
        <v>571</v>
      </c>
      <c r="R1143" s="39"/>
      <c r="S1143" s="38">
        <f>(J1143*'"Вес" ПИР'!$B$13+L1143*'"Вес" ПИР'!$B$14+N1143*'"Вес" ПИР'!$B$15+P1143*'"Вес" ПИР'!$B$16+R1143*'"Вес" ПИР'!$B$17)/100</f>
        <v>0</v>
      </c>
      <c r="T1143" s="39" t="s">
        <v>1890</v>
      </c>
      <c r="U1143" s="39"/>
      <c r="V1143" s="39" t="s">
        <v>681</v>
      </c>
      <c r="W1143" s="39"/>
      <c r="X1143" s="72">
        <f>(U1143*'"Вес" ПИР'!$B$22+W1143*'"Вес" ПИР'!$B$23)/100</f>
        <v>0</v>
      </c>
      <c r="Y1143" s="39"/>
      <c r="Z1143" s="39"/>
      <c r="AA1143" s="39"/>
      <c r="AB1143" s="39"/>
      <c r="AC1143" s="39"/>
      <c r="AD1143" s="39"/>
      <c r="AE1143" s="39"/>
      <c r="AF1143" s="39"/>
      <c r="AG1143" s="38">
        <f>(Z1143*'"Вес" ПИР'!$B$28+AB1143*'"Вес" ПИР'!$B$29+AD1143*'"Вес" ПИР'!$B$30+AF1143*'"Вес" ПИР'!$B$31)/100</f>
        <v>0</v>
      </c>
      <c r="AH1143" s="39" t="s">
        <v>571</v>
      </c>
      <c r="AI1143" s="39"/>
      <c r="AJ1143" s="39" t="s">
        <v>575</v>
      </c>
      <c r="AK1143" s="39"/>
      <c r="AL1143" s="39" t="s">
        <v>571</v>
      </c>
      <c r="AM1143" s="39"/>
      <c r="AN1143" s="39" t="s">
        <v>571</v>
      </c>
      <c r="AO1143" s="39"/>
      <c r="AP1143" s="39" t="s">
        <v>575</v>
      </c>
      <c r="AQ1143" s="39"/>
      <c r="AR1143" s="39" t="s">
        <v>575</v>
      </c>
      <c r="AS1143" s="39"/>
      <c r="AT1143" s="39" t="s">
        <v>575</v>
      </c>
      <c r="AU1143" s="39"/>
      <c r="AV1143" s="39"/>
      <c r="AW1143" s="39"/>
      <c r="AX1143" s="39"/>
      <c r="AY1143" s="39"/>
      <c r="AZ1143" s="39"/>
      <c r="BA1143" s="39"/>
      <c r="BB1143" s="72">
        <f>(AI1143*'"Вес" ПИР'!$B$36+AK1143*'"Вес" ПИР'!$B$37+AM1143*'"Вес" ПИР'!$B$38+AO1143*'"Вес" ПИР'!$B$39+AQ1143*'"Вес" ПИР'!$B$40+AS1143*'"Вес" ПИР'!$B$41+AU1143*'"Вес" ПИР'!$B$42+AW1143*'"Вес" ПИР'!$B$43+AY1143*'"Вес" ПИР'!$B$44+BA1143*'"Вес" ПИР'!$B$45)/100</f>
        <v>0</v>
      </c>
      <c r="BC1143" s="39" t="s">
        <v>576</v>
      </c>
      <c r="BD1143" s="39"/>
      <c r="BE1143" s="39" t="s">
        <v>576</v>
      </c>
      <c r="BF1143" s="57"/>
      <c r="BG1143" s="72">
        <f>(BD1143*'"Вес" ПИР'!$B$50+BF1143*'"Вес" ПИР'!$B$51)/100</f>
        <v>0</v>
      </c>
      <c r="BH1143" s="39"/>
      <c r="BI1143" s="72">
        <v>0</v>
      </c>
      <c r="BJ1143" s="39"/>
      <c r="BK1143" s="54" t="s">
        <v>901</v>
      </c>
      <c r="BL1143" s="38">
        <f>(S1143*'"Вес" ПИР'!$B$3+X1143*'"Вес" ПИР'!$B$4+AG1143*'"Вес" ПИР'!$B$5+BB1143*'"Вес" ПИР'!$B$6+BG1143*'"Вес" ПИР'!$B$7+BI1143*'"Вес" ПИР'!$B$8)/100</f>
        <v>0</v>
      </c>
    </row>
    <row r="1144" spans="1:64" ht="28">
      <c r="A1144" s="54"/>
      <c r="B1144" s="54">
        <v>2026</v>
      </c>
      <c r="C1144" s="39" t="s">
        <v>894</v>
      </c>
      <c r="D1144" s="39">
        <v>623637400</v>
      </c>
      <c r="E1144" s="39" t="s">
        <v>1886</v>
      </c>
      <c r="F1144" s="39" t="s">
        <v>1887</v>
      </c>
      <c r="G1144" s="39" t="s">
        <v>1915</v>
      </c>
      <c r="H1144" s="39" t="s">
        <v>1916</v>
      </c>
      <c r="I1144" s="39" t="s">
        <v>418</v>
      </c>
      <c r="J1144" s="39"/>
      <c r="K1144" s="39" t="s">
        <v>571</v>
      </c>
      <c r="L1144" s="39"/>
      <c r="M1144" s="39" t="s">
        <v>570</v>
      </c>
      <c r="N1144" s="39"/>
      <c r="O1144" s="39" t="s">
        <v>570</v>
      </c>
      <c r="P1144" s="39"/>
      <c r="Q1144" s="39" t="s">
        <v>571</v>
      </c>
      <c r="R1144" s="39"/>
      <c r="S1144" s="38">
        <f>(J1144*'"Вес" ПИР'!$B$13+L1144*'"Вес" ПИР'!$B$14+N1144*'"Вес" ПИР'!$B$15+P1144*'"Вес" ПИР'!$B$16+R1144*'"Вес" ПИР'!$B$17)/100</f>
        <v>0</v>
      </c>
      <c r="T1144" s="39" t="s">
        <v>1890</v>
      </c>
      <c r="U1144" s="39"/>
      <c r="V1144" s="39" t="s">
        <v>681</v>
      </c>
      <c r="W1144" s="39"/>
      <c r="X1144" s="72">
        <f>(U1144*'"Вес" ПИР'!$B$22+W1144*'"Вес" ПИР'!$B$23)/100</f>
        <v>0</v>
      </c>
      <c r="Y1144" s="39"/>
      <c r="Z1144" s="39"/>
      <c r="AA1144" s="39"/>
      <c r="AB1144" s="39"/>
      <c r="AC1144" s="39"/>
      <c r="AD1144" s="39"/>
      <c r="AE1144" s="39"/>
      <c r="AF1144" s="39"/>
      <c r="AG1144" s="38">
        <f>(Z1144*'"Вес" ПИР'!$B$28+AB1144*'"Вес" ПИР'!$B$29+AD1144*'"Вес" ПИР'!$B$30+AF1144*'"Вес" ПИР'!$B$31)/100</f>
        <v>0</v>
      </c>
      <c r="AH1144" s="39" t="s">
        <v>571</v>
      </c>
      <c r="AI1144" s="39"/>
      <c r="AJ1144" s="39" t="s">
        <v>575</v>
      </c>
      <c r="AK1144" s="39"/>
      <c r="AL1144" s="39" t="s">
        <v>571</v>
      </c>
      <c r="AM1144" s="39"/>
      <c r="AN1144" s="39" t="s">
        <v>571</v>
      </c>
      <c r="AO1144" s="39"/>
      <c r="AP1144" s="39" t="s">
        <v>575</v>
      </c>
      <c r="AQ1144" s="39"/>
      <c r="AR1144" s="39" t="s">
        <v>575</v>
      </c>
      <c r="AS1144" s="39"/>
      <c r="AT1144" s="39" t="s">
        <v>575</v>
      </c>
      <c r="AU1144" s="39"/>
      <c r="AV1144" s="39"/>
      <c r="AW1144" s="39"/>
      <c r="AX1144" s="39"/>
      <c r="AY1144" s="39"/>
      <c r="AZ1144" s="39"/>
      <c r="BA1144" s="39"/>
      <c r="BB1144" s="72">
        <f>(AI1144*'"Вес" ПИР'!$B$36+AK1144*'"Вес" ПИР'!$B$37+AM1144*'"Вес" ПИР'!$B$38+AO1144*'"Вес" ПИР'!$B$39+AQ1144*'"Вес" ПИР'!$B$40+AS1144*'"Вес" ПИР'!$B$41+AU1144*'"Вес" ПИР'!$B$42+AW1144*'"Вес" ПИР'!$B$43+AY1144*'"Вес" ПИР'!$B$44+BA1144*'"Вес" ПИР'!$B$45)/100</f>
        <v>0</v>
      </c>
      <c r="BC1144" s="39" t="s">
        <v>576</v>
      </c>
      <c r="BD1144" s="39"/>
      <c r="BE1144" s="39" t="s">
        <v>576</v>
      </c>
      <c r="BF1144" s="57"/>
      <c r="BG1144" s="72">
        <f>(BD1144*'"Вес" ПИР'!$B$50+BF1144*'"Вес" ПИР'!$B$51)/100</f>
        <v>0</v>
      </c>
      <c r="BH1144" s="39"/>
      <c r="BI1144" s="72">
        <v>0</v>
      </c>
      <c r="BJ1144" s="39"/>
      <c r="BK1144" s="54" t="s">
        <v>901</v>
      </c>
      <c r="BL1144" s="38">
        <f>(S1144*'"Вес" ПИР'!$B$3+X1144*'"Вес" ПИР'!$B$4+AG1144*'"Вес" ПИР'!$B$5+BB1144*'"Вес" ПИР'!$B$6+BG1144*'"Вес" ПИР'!$B$7+BI1144*'"Вес" ПИР'!$B$8)/100</f>
        <v>0</v>
      </c>
    </row>
    <row r="1145" spans="1:64" ht="28">
      <c r="A1145" s="54"/>
      <c r="B1145" s="54">
        <v>2026</v>
      </c>
      <c r="C1145" s="39" t="s">
        <v>894</v>
      </c>
      <c r="D1145" s="39">
        <v>623639400</v>
      </c>
      <c r="E1145" s="39" t="s">
        <v>1886</v>
      </c>
      <c r="F1145" s="39" t="s">
        <v>1887</v>
      </c>
      <c r="G1145" s="39" t="s">
        <v>1888</v>
      </c>
      <c r="H1145" s="39" t="s">
        <v>1917</v>
      </c>
      <c r="I1145" s="39" t="s">
        <v>418</v>
      </c>
      <c r="J1145" s="39"/>
      <c r="K1145" s="39" t="s">
        <v>571</v>
      </c>
      <c r="L1145" s="39"/>
      <c r="M1145" s="39" t="s">
        <v>570</v>
      </c>
      <c r="N1145" s="39"/>
      <c r="O1145" s="39" t="s">
        <v>570</v>
      </c>
      <c r="P1145" s="39"/>
      <c r="Q1145" s="39" t="s">
        <v>571</v>
      </c>
      <c r="R1145" s="39"/>
      <c r="S1145" s="38">
        <f>(J1145*'"Вес" ПИР'!$B$13+L1145*'"Вес" ПИР'!$B$14+N1145*'"Вес" ПИР'!$B$15+P1145*'"Вес" ПИР'!$B$16+R1145*'"Вес" ПИР'!$B$17)/100</f>
        <v>0</v>
      </c>
      <c r="T1145" s="39" t="s">
        <v>1890</v>
      </c>
      <c r="U1145" s="39"/>
      <c r="V1145" s="39" t="s">
        <v>681</v>
      </c>
      <c r="W1145" s="39"/>
      <c r="X1145" s="72">
        <f>(U1145*'"Вес" ПИР'!$B$22+W1145*'"Вес" ПИР'!$B$23)/100</f>
        <v>0</v>
      </c>
      <c r="Y1145" s="39"/>
      <c r="Z1145" s="39"/>
      <c r="AA1145" s="39"/>
      <c r="AB1145" s="39"/>
      <c r="AC1145" s="39"/>
      <c r="AD1145" s="39"/>
      <c r="AE1145" s="39"/>
      <c r="AF1145" s="39"/>
      <c r="AG1145" s="38">
        <f>(Z1145*'"Вес" ПИР'!$B$28+AB1145*'"Вес" ПИР'!$B$29+AD1145*'"Вес" ПИР'!$B$30+AF1145*'"Вес" ПИР'!$B$31)/100</f>
        <v>0</v>
      </c>
      <c r="AH1145" s="39" t="s">
        <v>571</v>
      </c>
      <c r="AI1145" s="39"/>
      <c r="AJ1145" s="39" t="s">
        <v>575</v>
      </c>
      <c r="AK1145" s="39"/>
      <c r="AL1145" s="39" t="s">
        <v>571</v>
      </c>
      <c r="AM1145" s="39"/>
      <c r="AN1145" s="39" t="s">
        <v>571</v>
      </c>
      <c r="AO1145" s="39"/>
      <c r="AP1145" s="39" t="s">
        <v>575</v>
      </c>
      <c r="AQ1145" s="39"/>
      <c r="AR1145" s="39" t="s">
        <v>575</v>
      </c>
      <c r="AS1145" s="39"/>
      <c r="AT1145" s="39" t="s">
        <v>575</v>
      </c>
      <c r="AU1145" s="39"/>
      <c r="AV1145" s="39"/>
      <c r="AW1145" s="39"/>
      <c r="AX1145" s="39"/>
      <c r="AY1145" s="39"/>
      <c r="AZ1145" s="39"/>
      <c r="BA1145" s="39"/>
      <c r="BB1145" s="72">
        <f>(AI1145*'"Вес" ПИР'!$B$36+AK1145*'"Вес" ПИР'!$B$37+AM1145*'"Вес" ПИР'!$B$38+AO1145*'"Вес" ПИР'!$B$39+AQ1145*'"Вес" ПИР'!$B$40+AS1145*'"Вес" ПИР'!$B$41+AU1145*'"Вес" ПИР'!$B$42+AW1145*'"Вес" ПИР'!$B$43+AY1145*'"Вес" ПИР'!$B$44+BA1145*'"Вес" ПИР'!$B$45)/100</f>
        <v>0</v>
      </c>
      <c r="BC1145" s="39" t="s">
        <v>576</v>
      </c>
      <c r="BD1145" s="39"/>
      <c r="BE1145" s="39" t="s">
        <v>576</v>
      </c>
      <c r="BF1145" s="57"/>
      <c r="BG1145" s="72">
        <f>(BD1145*'"Вес" ПИР'!$B$50+BF1145*'"Вес" ПИР'!$B$51)/100</f>
        <v>0</v>
      </c>
      <c r="BH1145" s="39"/>
      <c r="BI1145" s="72">
        <v>0</v>
      </c>
      <c r="BJ1145" s="39"/>
      <c r="BK1145" s="54" t="s">
        <v>901</v>
      </c>
      <c r="BL1145" s="38">
        <f>(S1145*'"Вес" ПИР'!$B$3+X1145*'"Вес" ПИР'!$B$4+AG1145*'"Вес" ПИР'!$B$5+BB1145*'"Вес" ПИР'!$B$6+BG1145*'"Вес" ПИР'!$B$7+BI1145*'"Вес" ПИР'!$B$8)/100</f>
        <v>0</v>
      </c>
    </row>
    <row r="1146" spans="1:64" ht="28">
      <c r="A1146" s="54"/>
      <c r="B1146" s="54">
        <v>2026</v>
      </c>
      <c r="C1146" s="39" t="s">
        <v>894</v>
      </c>
      <c r="D1146" s="39">
        <v>623641200</v>
      </c>
      <c r="E1146" s="39" t="s">
        <v>1886</v>
      </c>
      <c r="F1146" s="39" t="s">
        <v>1887</v>
      </c>
      <c r="G1146" s="39" t="s">
        <v>1918</v>
      </c>
      <c r="H1146" s="39" t="s">
        <v>1919</v>
      </c>
      <c r="I1146" s="39" t="s">
        <v>418</v>
      </c>
      <c r="J1146" s="39"/>
      <c r="K1146" s="39" t="s">
        <v>571</v>
      </c>
      <c r="L1146" s="39"/>
      <c r="M1146" s="39" t="s">
        <v>570</v>
      </c>
      <c r="N1146" s="39"/>
      <c r="O1146" s="39" t="s">
        <v>570</v>
      </c>
      <c r="P1146" s="39"/>
      <c r="Q1146" s="39" t="s">
        <v>571</v>
      </c>
      <c r="R1146" s="39"/>
      <c r="S1146" s="38">
        <f>(J1146*'"Вес" ПИР'!$B$13+L1146*'"Вес" ПИР'!$B$14+N1146*'"Вес" ПИР'!$B$15+P1146*'"Вес" ПИР'!$B$16+R1146*'"Вес" ПИР'!$B$17)/100</f>
        <v>0</v>
      </c>
      <c r="T1146" s="39" t="s">
        <v>1890</v>
      </c>
      <c r="U1146" s="39"/>
      <c r="V1146" s="39" t="s">
        <v>681</v>
      </c>
      <c r="W1146" s="39"/>
      <c r="X1146" s="72">
        <f>(U1146*'"Вес" ПИР'!$B$22+W1146*'"Вес" ПИР'!$B$23)/100</f>
        <v>0</v>
      </c>
      <c r="Y1146" s="39"/>
      <c r="Z1146" s="39"/>
      <c r="AA1146" s="39"/>
      <c r="AB1146" s="39"/>
      <c r="AC1146" s="39"/>
      <c r="AD1146" s="39"/>
      <c r="AE1146" s="39"/>
      <c r="AF1146" s="39"/>
      <c r="AG1146" s="38">
        <f>(Z1146*'"Вес" ПИР'!$B$28+AB1146*'"Вес" ПИР'!$B$29+AD1146*'"Вес" ПИР'!$B$30+AF1146*'"Вес" ПИР'!$B$31)/100</f>
        <v>0</v>
      </c>
      <c r="AH1146" s="39" t="s">
        <v>571</v>
      </c>
      <c r="AI1146" s="39"/>
      <c r="AJ1146" s="39" t="s">
        <v>575</v>
      </c>
      <c r="AK1146" s="39"/>
      <c r="AL1146" s="39" t="s">
        <v>571</v>
      </c>
      <c r="AM1146" s="39"/>
      <c r="AN1146" s="39" t="s">
        <v>571</v>
      </c>
      <c r="AO1146" s="39"/>
      <c r="AP1146" s="39" t="s">
        <v>575</v>
      </c>
      <c r="AQ1146" s="39"/>
      <c r="AR1146" s="39" t="s">
        <v>575</v>
      </c>
      <c r="AS1146" s="39"/>
      <c r="AT1146" s="39" t="s">
        <v>575</v>
      </c>
      <c r="AU1146" s="39"/>
      <c r="AV1146" s="39"/>
      <c r="AW1146" s="39"/>
      <c r="AX1146" s="39"/>
      <c r="AY1146" s="39"/>
      <c r="AZ1146" s="39"/>
      <c r="BA1146" s="39"/>
      <c r="BB1146" s="72">
        <f>(AI1146*'"Вес" ПИР'!$B$36+AK1146*'"Вес" ПИР'!$B$37+AM1146*'"Вес" ПИР'!$B$38+AO1146*'"Вес" ПИР'!$B$39+AQ1146*'"Вес" ПИР'!$B$40+AS1146*'"Вес" ПИР'!$B$41+AU1146*'"Вес" ПИР'!$B$42+AW1146*'"Вес" ПИР'!$B$43+AY1146*'"Вес" ПИР'!$B$44+BA1146*'"Вес" ПИР'!$B$45)/100</f>
        <v>0</v>
      </c>
      <c r="BC1146" s="39" t="s">
        <v>576</v>
      </c>
      <c r="BD1146" s="39"/>
      <c r="BE1146" s="39" t="s">
        <v>576</v>
      </c>
      <c r="BF1146" s="57"/>
      <c r="BG1146" s="72">
        <f>(BD1146*'"Вес" ПИР'!$B$50+BF1146*'"Вес" ПИР'!$B$51)/100</f>
        <v>0</v>
      </c>
      <c r="BH1146" s="39"/>
      <c r="BI1146" s="72">
        <v>0</v>
      </c>
      <c r="BJ1146" s="39"/>
      <c r="BK1146" s="54" t="s">
        <v>901</v>
      </c>
      <c r="BL1146" s="38">
        <f>(S1146*'"Вес" ПИР'!$B$3+X1146*'"Вес" ПИР'!$B$4+AG1146*'"Вес" ПИР'!$B$5+BB1146*'"Вес" ПИР'!$B$6+BG1146*'"Вес" ПИР'!$B$7+BI1146*'"Вес" ПИР'!$B$8)/100</f>
        <v>0</v>
      </c>
    </row>
    <row r="1147" spans="1:64" ht="28">
      <c r="A1147" s="54"/>
      <c r="B1147" s="54">
        <v>2026</v>
      </c>
      <c r="C1147" s="39" t="s">
        <v>894</v>
      </c>
      <c r="D1147" s="39">
        <v>623841200</v>
      </c>
      <c r="E1147" s="39" t="s">
        <v>1886</v>
      </c>
      <c r="F1147" s="39" t="s">
        <v>1911</v>
      </c>
      <c r="G1147" s="39" t="s">
        <v>1913</v>
      </c>
      <c r="H1147" s="39" t="s">
        <v>1920</v>
      </c>
      <c r="I1147" s="39" t="s">
        <v>418</v>
      </c>
      <c r="J1147" s="39"/>
      <c r="K1147" s="39" t="s">
        <v>571</v>
      </c>
      <c r="L1147" s="39"/>
      <c r="M1147" s="39" t="s">
        <v>570</v>
      </c>
      <c r="N1147" s="39"/>
      <c r="O1147" s="39" t="s">
        <v>570</v>
      </c>
      <c r="P1147" s="39"/>
      <c r="Q1147" s="39" t="s">
        <v>571</v>
      </c>
      <c r="R1147" s="39"/>
      <c r="S1147" s="38">
        <f>(J1147*'"Вес" ПИР'!$B$13+L1147*'"Вес" ПИР'!$B$14+N1147*'"Вес" ПИР'!$B$15+P1147*'"Вес" ПИР'!$B$16+R1147*'"Вес" ПИР'!$B$17)/100</f>
        <v>0</v>
      </c>
      <c r="T1147" s="39" t="s">
        <v>1890</v>
      </c>
      <c r="U1147" s="39"/>
      <c r="V1147" s="39" t="s">
        <v>681</v>
      </c>
      <c r="W1147" s="39"/>
      <c r="X1147" s="72">
        <f>(U1147*'"Вес" ПИР'!$B$22+W1147*'"Вес" ПИР'!$B$23)/100</f>
        <v>0</v>
      </c>
      <c r="Y1147" s="39"/>
      <c r="Z1147" s="39"/>
      <c r="AA1147" s="39"/>
      <c r="AB1147" s="39"/>
      <c r="AC1147" s="39"/>
      <c r="AD1147" s="39"/>
      <c r="AE1147" s="39"/>
      <c r="AF1147" s="39"/>
      <c r="AG1147" s="38">
        <f>(Z1147*'"Вес" ПИР'!$B$28+AB1147*'"Вес" ПИР'!$B$29+AD1147*'"Вес" ПИР'!$B$30+AF1147*'"Вес" ПИР'!$B$31)/100</f>
        <v>0</v>
      </c>
      <c r="AH1147" s="39" t="s">
        <v>571</v>
      </c>
      <c r="AI1147" s="39"/>
      <c r="AJ1147" s="39" t="s">
        <v>575</v>
      </c>
      <c r="AK1147" s="39"/>
      <c r="AL1147" s="39" t="s">
        <v>571</v>
      </c>
      <c r="AM1147" s="39"/>
      <c r="AN1147" s="39" t="s">
        <v>571</v>
      </c>
      <c r="AO1147" s="39"/>
      <c r="AP1147" s="39" t="s">
        <v>575</v>
      </c>
      <c r="AQ1147" s="39"/>
      <c r="AR1147" s="39" t="s">
        <v>575</v>
      </c>
      <c r="AS1147" s="39"/>
      <c r="AT1147" s="39" t="s">
        <v>575</v>
      </c>
      <c r="AU1147" s="39"/>
      <c r="AV1147" s="39"/>
      <c r="AW1147" s="39"/>
      <c r="AX1147" s="39"/>
      <c r="AY1147" s="39"/>
      <c r="AZ1147" s="39"/>
      <c r="BA1147" s="39"/>
      <c r="BB1147" s="72">
        <f>(AI1147*'"Вес" ПИР'!$B$36+AK1147*'"Вес" ПИР'!$B$37+AM1147*'"Вес" ПИР'!$B$38+AO1147*'"Вес" ПИР'!$B$39+AQ1147*'"Вес" ПИР'!$B$40+AS1147*'"Вес" ПИР'!$B$41+AU1147*'"Вес" ПИР'!$B$42+AW1147*'"Вес" ПИР'!$B$43+AY1147*'"Вес" ПИР'!$B$44+BA1147*'"Вес" ПИР'!$B$45)/100</f>
        <v>0</v>
      </c>
      <c r="BC1147" s="39" t="s">
        <v>576</v>
      </c>
      <c r="BD1147" s="39"/>
      <c r="BE1147" s="39" t="s">
        <v>576</v>
      </c>
      <c r="BF1147" s="57"/>
      <c r="BG1147" s="72">
        <f>(BD1147*'"Вес" ПИР'!$B$50+BF1147*'"Вес" ПИР'!$B$51)/100</f>
        <v>0</v>
      </c>
      <c r="BH1147" s="39"/>
      <c r="BI1147" s="72">
        <v>0</v>
      </c>
      <c r="BJ1147" s="39"/>
      <c r="BK1147" s="54" t="s">
        <v>901</v>
      </c>
      <c r="BL1147" s="38">
        <f>(S1147*'"Вес" ПИР'!$B$3+X1147*'"Вес" ПИР'!$B$4+AG1147*'"Вес" ПИР'!$B$5+BB1147*'"Вес" ПИР'!$B$6+BG1147*'"Вес" ПИР'!$B$7+BI1147*'"Вес" ПИР'!$B$8)/100</f>
        <v>0</v>
      </c>
    </row>
    <row r="1148" spans="1:64" ht="28">
      <c r="A1148" s="39"/>
      <c r="B1148" s="54">
        <v>2026</v>
      </c>
      <c r="C1148" s="39" t="s">
        <v>565</v>
      </c>
      <c r="D1148" s="39">
        <v>551643800</v>
      </c>
      <c r="E1148" s="39" t="s">
        <v>1921</v>
      </c>
      <c r="F1148" s="39" t="s">
        <v>1780</v>
      </c>
      <c r="G1148" s="39" t="s">
        <v>1145</v>
      </c>
      <c r="H1148" s="39" t="s">
        <v>1922</v>
      </c>
      <c r="I1148" s="39" t="s">
        <v>418</v>
      </c>
      <c r="J1148" s="39"/>
      <c r="K1148" s="39" t="s">
        <v>571</v>
      </c>
      <c r="L1148" s="39"/>
      <c r="M1148" s="39" t="s">
        <v>570</v>
      </c>
      <c r="N1148" s="39"/>
      <c r="O1148" s="39" t="s">
        <v>570</v>
      </c>
      <c r="P1148" s="39"/>
      <c r="Q1148" s="39" t="s">
        <v>571</v>
      </c>
      <c r="R1148" s="39"/>
      <c r="S1148" s="38">
        <f>(J1148*'"Вес" ПИР'!$B$13+L1148*'"Вес" ПИР'!$B$14+N1148*'"Вес" ПИР'!$B$15+P1148*'"Вес" ПИР'!$B$16+R1148*'"Вес" ПИР'!$B$17)/100</f>
        <v>0</v>
      </c>
      <c r="T1148" s="39" t="s">
        <v>584</v>
      </c>
      <c r="U1148" s="39"/>
      <c r="V1148" s="39" t="s">
        <v>681</v>
      </c>
      <c r="W1148" s="39"/>
      <c r="X1148" s="72">
        <f>(U1148*'"Вес" ПИР'!$B$22+W1148*'"Вес" ПИР'!$B$23)/100</f>
        <v>0</v>
      </c>
      <c r="Y1148" s="39"/>
      <c r="Z1148" s="39"/>
      <c r="AA1148" s="39"/>
      <c r="AB1148" s="39"/>
      <c r="AC1148" s="39"/>
      <c r="AD1148" s="39"/>
      <c r="AE1148" s="39"/>
      <c r="AF1148" s="39"/>
      <c r="AG1148" s="38">
        <f>(Z1148*'"Вес" ПИР'!$B$28+AB1148*'"Вес" ПИР'!$B$29+AD1148*'"Вес" ПИР'!$B$30+AF1148*'"Вес" ПИР'!$B$31)/100</f>
        <v>0</v>
      </c>
      <c r="AH1148" s="39" t="s">
        <v>571</v>
      </c>
      <c r="AI1148" s="39"/>
      <c r="AJ1148" s="39" t="s">
        <v>575</v>
      </c>
      <c r="AK1148" s="39"/>
      <c r="AL1148" s="39"/>
      <c r="AM1148" s="39"/>
      <c r="AN1148" s="39"/>
      <c r="AO1148" s="39"/>
      <c r="AP1148" s="39" t="s">
        <v>575</v>
      </c>
      <c r="AQ1148" s="39"/>
      <c r="AR1148" s="39"/>
      <c r="AS1148" s="39"/>
      <c r="AT1148" s="39" t="s">
        <v>575</v>
      </c>
      <c r="AU1148" s="39"/>
      <c r="AV1148" s="39"/>
      <c r="AW1148" s="39"/>
      <c r="AX1148" s="39"/>
      <c r="AY1148" s="39"/>
      <c r="AZ1148" s="39"/>
      <c r="BA1148" s="39"/>
      <c r="BB1148" s="72">
        <f>(AI1148*'"Вес" ПИР'!$B$36+AK1148*'"Вес" ПИР'!$B$37+AM1148*'"Вес" ПИР'!$B$38+AO1148*'"Вес" ПИР'!$B$39+AQ1148*'"Вес" ПИР'!$B$40+AS1148*'"Вес" ПИР'!$B$41+AU1148*'"Вес" ПИР'!$B$42+AW1148*'"Вес" ПИР'!$B$43+AY1148*'"Вес" ПИР'!$B$44+BA1148*'"Вес" ПИР'!$B$45)/100</f>
        <v>0</v>
      </c>
      <c r="BC1148" s="39" t="s">
        <v>576</v>
      </c>
      <c r="BD1148" s="39"/>
      <c r="BE1148" s="39" t="s">
        <v>576</v>
      </c>
      <c r="BF1148" s="57"/>
      <c r="BG1148" s="72">
        <f>(BD1148*'"Вес" ПИР'!$B$50+BF1148*'"Вес" ПИР'!$B$51)/100</f>
        <v>0</v>
      </c>
      <c r="BH1148" s="39"/>
      <c r="BI1148" s="72">
        <v>0</v>
      </c>
      <c r="BJ1148" s="39"/>
      <c r="BK1148" s="54" t="s">
        <v>901</v>
      </c>
      <c r="BL1148" s="38">
        <f>(S1148*'"Вес" ПИР'!$B$3+X1148*'"Вес" ПИР'!$B$4+AG1148*'"Вес" ПИР'!$B$5+BB1148*'"Вес" ПИР'!$B$6+BG1148*'"Вес" ПИР'!$B$7+BI1148*'"Вес" ПИР'!$B$8)/100</f>
        <v>0</v>
      </c>
    </row>
    <row r="1149" spans="1:64" ht="28">
      <c r="A1149" s="39"/>
      <c r="B1149" s="54">
        <v>2026</v>
      </c>
      <c r="C1149" s="39" t="s">
        <v>565</v>
      </c>
      <c r="D1149" s="39">
        <v>551645300</v>
      </c>
      <c r="E1149" s="39" t="s">
        <v>1921</v>
      </c>
      <c r="F1149" s="39" t="s">
        <v>1780</v>
      </c>
      <c r="G1149" s="39" t="s">
        <v>1923</v>
      </c>
      <c r="H1149" s="39" t="s">
        <v>1924</v>
      </c>
      <c r="I1149" s="39" t="s">
        <v>418</v>
      </c>
      <c r="J1149" s="39"/>
      <c r="K1149" s="39" t="s">
        <v>571</v>
      </c>
      <c r="L1149" s="39"/>
      <c r="M1149" s="39" t="s">
        <v>570</v>
      </c>
      <c r="N1149" s="39"/>
      <c r="O1149" s="39" t="s">
        <v>570</v>
      </c>
      <c r="P1149" s="39"/>
      <c r="Q1149" s="39" t="s">
        <v>571</v>
      </c>
      <c r="R1149" s="39"/>
      <c r="S1149" s="38">
        <f>(J1149*'"Вес" ПИР'!$B$13+L1149*'"Вес" ПИР'!$B$14+N1149*'"Вес" ПИР'!$B$15+P1149*'"Вес" ПИР'!$B$16+R1149*'"Вес" ПИР'!$B$17)/100</f>
        <v>0</v>
      </c>
      <c r="T1149" s="39" t="s">
        <v>584</v>
      </c>
      <c r="U1149" s="39"/>
      <c r="V1149" s="39" t="s">
        <v>681</v>
      </c>
      <c r="W1149" s="39"/>
      <c r="X1149" s="72">
        <f>(U1149*'"Вес" ПИР'!$B$22+W1149*'"Вес" ПИР'!$B$23)/100</f>
        <v>0</v>
      </c>
      <c r="Y1149" s="39"/>
      <c r="Z1149" s="39"/>
      <c r="AA1149" s="39"/>
      <c r="AB1149" s="39"/>
      <c r="AC1149" s="39"/>
      <c r="AD1149" s="39"/>
      <c r="AE1149" s="39"/>
      <c r="AF1149" s="39"/>
      <c r="AG1149" s="38">
        <f>(Z1149*'"Вес" ПИР'!$B$28+AB1149*'"Вес" ПИР'!$B$29+AD1149*'"Вес" ПИР'!$B$30+AF1149*'"Вес" ПИР'!$B$31)/100</f>
        <v>0</v>
      </c>
      <c r="AH1149" s="39" t="s">
        <v>571</v>
      </c>
      <c r="AI1149" s="39"/>
      <c r="AJ1149" s="39" t="s">
        <v>575</v>
      </c>
      <c r="AK1149" s="39"/>
      <c r="AL1149" s="39"/>
      <c r="AM1149" s="39"/>
      <c r="AN1149" s="39"/>
      <c r="AO1149" s="39"/>
      <c r="AP1149" s="39" t="s">
        <v>575</v>
      </c>
      <c r="AQ1149" s="39"/>
      <c r="AR1149" s="39"/>
      <c r="AS1149" s="39"/>
      <c r="AT1149" s="39" t="s">
        <v>575</v>
      </c>
      <c r="AU1149" s="39"/>
      <c r="AV1149" s="39"/>
      <c r="AW1149" s="39"/>
      <c r="AX1149" s="39"/>
      <c r="AY1149" s="39"/>
      <c r="AZ1149" s="39"/>
      <c r="BA1149" s="39"/>
      <c r="BB1149" s="72">
        <f>(AI1149*'"Вес" ПИР'!$B$36+AK1149*'"Вес" ПИР'!$B$37+AM1149*'"Вес" ПИР'!$B$38+AO1149*'"Вес" ПИР'!$B$39+AQ1149*'"Вес" ПИР'!$B$40+AS1149*'"Вес" ПИР'!$B$41+AU1149*'"Вес" ПИР'!$B$42+AW1149*'"Вес" ПИР'!$B$43+AY1149*'"Вес" ПИР'!$B$44+BA1149*'"Вес" ПИР'!$B$45)/100</f>
        <v>0</v>
      </c>
      <c r="BC1149" s="39" t="s">
        <v>576</v>
      </c>
      <c r="BD1149" s="39"/>
      <c r="BE1149" s="39" t="s">
        <v>576</v>
      </c>
      <c r="BF1149" s="57"/>
      <c r="BG1149" s="72">
        <f>(BD1149*'"Вес" ПИР'!$B$50+BF1149*'"Вес" ПИР'!$B$51)/100</f>
        <v>0</v>
      </c>
      <c r="BH1149" s="39"/>
      <c r="BI1149" s="72">
        <v>0</v>
      </c>
      <c r="BJ1149" s="39"/>
      <c r="BK1149" s="54" t="s">
        <v>901</v>
      </c>
      <c r="BL1149" s="38">
        <f>(S1149*'"Вес" ПИР'!$B$3+X1149*'"Вес" ПИР'!$B$4+AG1149*'"Вес" ПИР'!$B$5+BB1149*'"Вес" ПИР'!$B$6+BG1149*'"Вес" ПИР'!$B$7+BI1149*'"Вес" ПИР'!$B$8)/100</f>
        <v>0</v>
      </c>
    </row>
    <row r="1150" spans="1:64" ht="28">
      <c r="A1150" s="39"/>
      <c r="B1150" s="54">
        <v>2026</v>
      </c>
      <c r="C1150" s="39" t="s">
        <v>565</v>
      </c>
      <c r="D1150" s="39">
        <v>551659400</v>
      </c>
      <c r="E1150" s="39" t="s">
        <v>1921</v>
      </c>
      <c r="F1150" s="39" t="s">
        <v>1780</v>
      </c>
      <c r="G1150" s="39" t="s">
        <v>239</v>
      </c>
      <c r="H1150" s="39" t="s">
        <v>1925</v>
      </c>
      <c r="I1150" s="39" t="s">
        <v>418</v>
      </c>
      <c r="J1150" s="39"/>
      <c r="K1150" s="39" t="s">
        <v>571</v>
      </c>
      <c r="L1150" s="39"/>
      <c r="M1150" s="39" t="s">
        <v>570</v>
      </c>
      <c r="N1150" s="39"/>
      <c r="O1150" s="39" t="s">
        <v>570</v>
      </c>
      <c r="P1150" s="39"/>
      <c r="Q1150" s="39" t="s">
        <v>571</v>
      </c>
      <c r="R1150" s="39"/>
      <c r="S1150" s="38">
        <f>(J1150*'"Вес" ПИР'!$B$13+L1150*'"Вес" ПИР'!$B$14+N1150*'"Вес" ПИР'!$B$15+P1150*'"Вес" ПИР'!$B$16+R1150*'"Вес" ПИР'!$B$17)/100</f>
        <v>0</v>
      </c>
      <c r="T1150" s="39" t="s">
        <v>584</v>
      </c>
      <c r="U1150" s="39"/>
      <c r="V1150" s="39" t="s">
        <v>681</v>
      </c>
      <c r="W1150" s="39"/>
      <c r="X1150" s="72">
        <f>(U1150*'"Вес" ПИР'!$B$22+W1150*'"Вес" ПИР'!$B$23)/100</f>
        <v>0</v>
      </c>
      <c r="Y1150" s="39"/>
      <c r="Z1150" s="39"/>
      <c r="AA1150" s="39"/>
      <c r="AB1150" s="39"/>
      <c r="AC1150" s="39"/>
      <c r="AD1150" s="39"/>
      <c r="AE1150" s="39"/>
      <c r="AF1150" s="39"/>
      <c r="AG1150" s="38">
        <f>(Z1150*'"Вес" ПИР'!$B$28+AB1150*'"Вес" ПИР'!$B$29+AD1150*'"Вес" ПИР'!$B$30+AF1150*'"Вес" ПИР'!$B$31)/100</f>
        <v>0</v>
      </c>
      <c r="AH1150" s="39" t="s">
        <v>571</v>
      </c>
      <c r="AI1150" s="39"/>
      <c r="AJ1150" s="39" t="s">
        <v>575</v>
      </c>
      <c r="AK1150" s="39"/>
      <c r="AL1150" s="39"/>
      <c r="AM1150" s="39"/>
      <c r="AN1150" s="39"/>
      <c r="AO1150" s="39"/>
      <c r="AP1150" s="39" t="s">
        <v>575</v>
      </c>
      <c r="AQ1150" s="39"/>
      <c r="AR1150" s="39"/>
      <c r="AS1150" s="39"/>
      <c r="AT1150" s="39" t="s">
        <v>575</v>
      </c>
      <c r="AU1150" s="39"/>
      <c r="AV1150" s="39"/>
      <c r="AW1150" s="39"/>
      <c r="AX1150" s="39"/>
      <c r="AY1150" s="39"/>
      <c r="AZ1150" s="39"/>
      <c r="BA1150" s="39"/>
      <c r="BB1150" s="72">
        <f>(AI1150*'"Вес" ПИР'!$B$36+AK1150*'"Вес" ПИР'!$B$37+AM1150*'"Вес" ПИР'!$B$38+AO1150*'"Вес" ПИР'!$B$39+AQ1150*'"Вес" ПИР'!$B$40+AS1150*'"Вес" ПИР'!$B$41+AU1150*'"Вес" ПИР'!$B$42+AW1150*'"Вес" ПИР'!$B$43+AY1150*'"Вес" ПИР'!$B$44+BA1150*'"Вес" ПИР'!$B$45)/100</f>
        <v>0</v>
      </c>
      <c r="BC1150" s="39" t="s">
        <v>576</v>
      </c>
      <c r="BD1150" s="39"/>
      <c r="BE1150" s="39" t="s">
        <v>576</v>
      </c>
      <c r="BF1150" s="57"/>
      <c r="BG1150" s="72">
        <f>(BD1150*'"Вес" ПИР'!$B$50+BF1150*'"Вес" ПИР'!$B$51)/100</f>
        <v>0</v>
      </c>
      <c r="BH1150" s="39"/>
      <c r="BI1150" s="72">
        <v>0</v>
      </c>
      <c r="BJ1150" s="39"/>
      <c r="BK1150" s="54" t="s">
        <v>901</v>
      </c>
      <c r="BL1150" s="38">
        <f>(S1150*'"Вес" ПИР'!$B$3+X1150*'"Вес" ПИР'!$B$4+AG1150*'"Вес" ПИР'!$B$5+BB1150*'"Вес" ПИР'!$B$6+BG1150*'"Вес" ПИР'!$B$7+BI1150*'"Вес" ПИР'!$B$8)/100</f>
        <v>0</v>
      </c>
    </row>
    <row r="1151" spans="1:64" ht="28">
      <c r="A1151" s="39"/>
      <c r="B1151" s="54">
        <v>2026</v>
      </c>
      <c r="C1151" s="39" t="s">
        <v>565</v>
      </c>
      <c r="D1151" s="39">
        <v>551659500</v>
      </c>
      <c r="E1151" s="39" t="s">
        <v>1921</v>
      </c>
      <c r="F1151" s="39" t="s">
        <v>1780</v>
      </c>
      <c r="G1151" s="39" t="s">
        <v>239</v>
      </c>
      <c r="H1151" s="39" t="s">
        <v>1926</v>
      </c>
      <c r="I1151" s="39" t="s">
        <v>418</v>
      </c>
      <c r="J1151" s="39"/>
      <c r="K1151" s="39" t="s">
        <v>571</v>
      </c>
      <c r="L1151" s="39"/>
      <c r="M1151" s="39" t="s">
        <v>570</v>
      </c>
      <c r="N1151" s="39"/>
      <c r="O1151" s="39" t="s">
        <v>570</v>
      </c>
      <c r="P1151" s="39"/>
      <c r="Q1151" s="39" t="s">
        <v>571</v>
      </c>
      <c r="R1151" s="39"/>
      <c r="S1151" s="38">
        <f>(J1151*'"Вес" ПИР'!$B$13+L1151*'"Вес" ПИР'!$B$14+N1151*'"Вес" ПИР'!$B$15+P1151*'"Вес" ПИР'!$B$16+R1151*'"Вес" ПИР'!$B$17)/100</f>
        <v>0</v>
      </c>
      <c r="T1151" s="39" t="s">
        <v>584</v>
      </c>
      <c r="U1151" s="39"/>
      <c r="V1151" s="39" t="s">
        <v>681</v>
      </c>
      <c r="W1151" s="39"/>
      <c r="X1151" s="72">
        <f>(U1151*'"Вес" ПИР'!$B$22+W1151*'"Вес" ПИР'!$B$23)/100</f>
        <v>0</v>
      </c>
      <c r="Y1151" s="39"/>
      <c r="Z1151" s="39"/>
      <c r="AA1151" s="39"/>
      <c r="AB1151" s="39"/>
      <c r="AC1151" s="39"/>
      <c r="AD1151" s="39"/>
      <c r="AE1151" s="39"/>
      <c r="AF1151" s="39"/>
      <c r="AG1151" s="38">
        <f>(Z1151*'"Вес" ПИР'!$B$28+AB1151*'"Вес" ПИР'!$B$29+AD1151*'"Вес" ПИР'!$B$30+AF1151*'"Вес" ПИР'!$B$31)/100</f>
        <v>0</v>
      </c>
      <c r="AH1151" s="39" t="s">
        <v>571</v>
      </c>
      <c r="AI1151" s="39"/>
      <c r="AJ1151" s="39" t="s">
        <v>575</v>
      </c>
      <c r="AK1151" s="39"/>
      <c r="AL1151" s="39"/>
      <c r="AM1151" s="39"/>
      <c r="AN1151" s="39"/>
      <c r="AO1151" s="39"/>
      <c r="AP1151" s="39" t="s">
        <v>575</v>
      </c>
      <c r="AQ1151" s="39"/>
      <c r="AR1151" s="39"/>
      <c r="AS1151" s="39"/>
      <c r="AT1151" s="39" t="s">
        <v>575</v>
      </c>
      <c r="AU1151" s="39"/>
      <c r="AV1151" s="39"/>
      <c r="AW1151" s="39"/>
      <c r="AX1151" s="39"/>
      <c r="AY1151" s="39"/>
      <c r="AZ1151" s="39"/>
      <c r="BA1151" s="39"/>
      <c r="BB1151" s="72">
        <f>(AI1151*'"Вес" ПИР'!$B$36+AK1151*'"Вес" ПИР'!$B$37+AM1151*'"Вес" ПИР'!$B$38+AO1151*'"Вес" ПИР'!$B$39+AQ1151*'"Вес" ПИР'!$B$40+AS1151*'"Вес" ПИР'!$B$41+AU1151*'"Вес" ПИР'!$B$42+AW1151*'"Вес" ПИР'!$B$43+AY1151*'"Вес" ПИР'!$B$44+BA1151*'"Вес" ПИР'!$B$45)/100</f>
        <v>0</v>
      </c>
      <c r="BC1151" s="39" t="s">
        <v>576</v>
      </c>
      <c r="BD1151" s="39"/>
      <c r="BE1151" s="39" t="s">
        <v>576</v>
      </c>
      <c r="BF1151" s="57"/>
      <c r="BG1151" s="72">
        <f>(BD1151*'"Вес" ПИР'!$B$50+BF1151*'"Вес" ПИР'!$B$51)/100</f>
        <v>0</v>
      </c>
      <c r="BH1151" s="39"/>
      <c r="BI1151" s="72">
        <v>0</v>
      </c>
      <c r="BJ1151" s="39"/>
      <c r="BK1151" s="54" t="s">
        <v>901</v>
      </c>
      <c r="BL1151" s="38">
        <f>(S1151*'"Вес" ПИР'!$B$3+X1151*'"Вес" ПИР'!$B$4+AG1151*'"Вес" ПИР'!$B$5+BB1151*'"Вес" ПИР'!$B$6+BG1151*'"Вес" ПИР'!$B$7+BI1151*'"Вес" ПИР'!$B$8)/100</f>
        <v>0</v>
      </c>
    </row>
    <row r="1152" spans="1:64" ht="28">
      <c r="A1152" s="39"/>
      <c r="B1152" s="54">
        <v>2026</v>
      </c>
      <c r="C1152" s="39" t="s">
        <v>565</v>
      </c>
      <c r="D1152" s="39">
        <v>552233300</v>
      </c>
      <c r="E1152" s="39" t="s">
        <v>1921</v>
      </c>
      <c r="F1152" s="39" t="s">
        <v>1927</v>
      </c>
      <c r="G1152" s="39" t="s">
        <v>289</v>
      </c>
      <c r="H1152" s="39" t="s">
        <v>1928</v>
      </c>
      <c r="I1152" s="39" t="s">
        <v>418</v>
      </c>
      <c r="J1152" s="39"/>
      <c r="K1152" s="39" t="s">
        <v>571</v>
      </c>
      <c r="L1152" s="39"/>
      <c r="M1152" s="39" t="s">
        <v>570</v>
      </c>
      <c r="N1152" s="39"/>
      <c r="O1152" s="39" t="s">
        <v>570</v>
      </c>
      <c r="P1152" s="39"/>
      <c r="Q1152" s="39" t="s">
        <v>571</v>
      </c>
      <c r="R1152" s="39"/>
      <c r="S1152" s="38">
        <f>(J1152*'"Вес" ПИР'!$B$13+L1152*'"Вес" ПИР'!$B$14+N1152*'"Вес" ПИР'!$B$15+P1152*'"Вес" ПИР'!$B$16+R1152*'"Вес" ПИР'!$B$17)/100</f>
        <v>0</v>
      </c>
      <c r="T1152" s="39" t="s">
        <v>584</v>
      </c>
      <c r="U1152" s="39"/>
      <c r="V1152" s="39" t="s">
        <v>681</v>
      </c>
      <c r="W1152" s="39"/>
      <c r="X1152" s="72">
        <f>(U1152*'"Вес" ПИР'!$B$22+W1152*'"Вес" ПИР'!$B$23)/100</f>
        <v>0</v>
      </c>
      <c r="Y1152" s="39"/>
      <c r="Z1152" s="39"/>
      <c r="AA1152" s="39"/>
      <c r="AB1152" s="39"/>
      <c r="AC1152" s="39"/>
      <c r="AD1152" s="39"/>
      <c r="AE1152" s="39"/>
      <c r="AF1152" s="39"/>
      <c r="AG1152" s="38">
        <f>(Z1152*'"Вес" ПИР'!$B$28+AB1152*'"Вес" ПИР'!$B$29+AD1152*'"Вес" ПИР'!$B$30+AF1152*'"Вес" ПИР'!$B$31)/100</f>
        <v>0</v>
      </c>
      <c r="AH1152" s="39" t="s">
        <v>571</v>
      </c>
      <c r="AI1152" s="39"/>
      <c r="AJ1152" s="39" t="s">
        <v>575</v>
      </c>
      <c r="AK1152" s="39"/>
      <c r="AL1152" s="39"/>
      <c r="AM1152" s="39"/>
      <c r="AN1152" s="39"/>
      <c r="AO1152" s="39"/>
      <c r="AP1152" s="39" t="s">
        <v>575</v>
      </c>
      <c r="AQ1152" s="39"/>
      <c r="AR1152" s="39"/>
      <c r="AS1152" s="39"/>
      <c r="AT1152" s="39" t="s">
        <v>575</v>
      </c>
      <c r="AU1152" s="39"/>
      <c r="AV1152" s="39"/>
      <c r="AW1152" s="39"/>
      <c r="AX1152" s="39"/>
      <c r="AY1152" s="39"/>
      <c r="AZ1152" s="39"/>
      <c r="BA1152" s="39"/>
      <c r="BB1152" s="72">
        <f>(AI1152*'"Вес" ПИР'!$B$36+AK1152*'"Вес" ПИР'!$B$37+AM1152*'"Вес" ПИР'!$B$38+AO1152*'"Вес" ПИР'!$B$39+AQ1152*'"Вес" ПИР'!$B$40+AS1152*'"Вес" ПИР'!$B$41+AU1152*'"Вес" ПИР'!$B$42+AW1152*'"Вес" ПИР'!$B$43+AY1152*'"Вес" ПИР'!$B$44+BA1152*'"Вес" ПИР'!$B$45)/100</f>
        <v>0</v>
      </c>
      <c r="BC1152" s="39" t="s">
        <v>576</v>
      </c>
      <c r="BD1152" s="39"/>
      <c r="BE1152" s="39" t="s">
        <v>576</v>
      </c>
      <c r="BF1152" s="57"/>
      <c r="BG1152" s="72">
        <f>(BD1152*'"Вес" ПИР'!$B$50+BF1152*'"Вес" ПИР'!$B$51)/100</f>
        <v>0</v>
      </c>
      <c r="BH1152" s="39"/>
      <c r="BI1152" s="72">
        <v>0</v>
      </c>
      <c r="BJ1152" s="39"/>
      <c r="BK1152" s="54" t="s">
        <v>901</v>
      </c>
      <c r="BL1152" s="38">
        <f>(S1152*'"Вес" ПИР'!$B$3+X1152*'"Вес" ПИР'!$B$4+AG1152*'"Вес" ПИР'!$B$5+BB1152*'"Вес" ПИР'!$B$6+BG1152*'"Вес" ПИР'!$B$7+BI1152*'"Вес" ПИР'!$B$8)/100</f>
        <v>0</v>
      </c>
    </row>
    <row r="1153" spans="1:64" ht="28">
      <c r="A1153" s="39"/>
      <c r="B1153" s="54">
        <v>2026</v>
      </c>
      <c r="C1153" s="39" t="s">
        <v>565</v>
      </c>
      <c r="D1153" s="39">
        <v>552237600</v>
      </c>
      <c r="E1153" s="39" t="s">
        <v>1921</v>
      </c>
      <c r="F1153" s="39" t="s">
        <v>1927</v>
      </c>
      <c r="G1153" s="39" t="s">
        <v>1929</v>
      </c>
      <c r="H1153" s="39" t="s">
        <v>1930</v>
      </c>
      <c r="I1153" s="39" t="s">
        <v>418</v>
      </c>
      <c r="J1153" s="39"/>
      <c r="K1153" s="39" t="s">
        <v>571</v>
      </c>
      <c r="L1153" s="39"/>
      <c r="M1153" s="39" t="s">
        <v>570</v>
      </c>
      <c r="N1153" s="39"/>
      <c r="O1153" s="39" t="s">
        <v>570</v>
      </c>
      <c r="P1153" s="39"/>
      <c r="Q1153" s="39" t="s">
        <v>571</v>
      </c>
      <c r="R1153" s="39"/>
      <c r="S1153" s="38">
        <f>(J1153*'"Вес" ПИР'!$B$13+L1153*'"Вес" ПИР'!$B$14+N1153*'"Вес" ПИР'!$B$15+P1153*'"Вес" ПИР'!$B$16+R1153*'"Вес" ПИР'!$B$17)/100</f>
        <v>0</v>
      </c>
      <c r="T1153" s="39" t="s">
        <v>584</v>
      </c>
      <c r="U1153" s="39"/>
      <c r="V1153" s="39" t="s">
        <v>681</v>
      </c>
      <c r="W1153" s="39"/>
      <c r="X1153" s="72">
        <f>(U1153*'"Вес" ПИР'!$B$22+W1153*'"Вес" ПИР'!$B$23)/100</f>
        <v>0</v>
      </c>
      <c r="Y1153" s="39"/>
      <c r="Z1153" s="39"/>
      <c r="AA1153" s="39"/>
      <c r="AB1153" s="39"/>
      <c r="AC1153" s="39"/>
      <c r="AD1153" s="39"/>
      <c r="AE1153" s="39"/>
      <c r="AF1153" s="39"/>
      <c r="AG1153" s="38">
        <f>(Z1153*'"Вес" ПИР'!$B$28+AB1153*'"Вес" ПИР'!$B$29+AD1153*'"Вес" ПИР'!$B$30+AF1153*'"Вес" ПИР'!$B$31)/100</f>
        <v>0</v>
      </c>
      <c r="AH1153" s="39" t="s">
        <v>571</v>
      </c>
      <c r="AI1153" s="39"/>
      <c r="AJ1153" s="39" t="s">
        <v>575</v>
      </c>
      <c r="AK1153" s="39"/>
      <c r="AL1153" s="39"/>
      <c r="AM1153" s="39"/>
      <c r="AN1153" s="39"/>
      <c r="AO1153" s="39"/>
      <c r="AP1153" s="39" t="s">
        <v>575</v>
      </c>
      <c r="AQ1153" s="39"/>
      <c r="AR1153" s="39"/>
      <c r="AS1153" s="39"/>
      <c r="AT1153" s="39" t="s">
        <v>575</v>
      </c>
      <c r="AU1153" s="39"/>
      <c r="AV1153" s="39"/>
      <c r="AW1153" s="39"/>
      <c r="AX1153" s="39"/>
      <c r="AY1153" s="39"/>
      <c r="AZ1153" s="39"/>
      <c r="BA1153" s="39"/>
      <c r="BB1153" s="72">
        <f>(AI1153*'"Вес" ПИР'!$B$36+AK1153*'"Вес" ПИР'!$B$37+AM1153*'"Вес" ПИР'!$B$38+AO1153*'"Вес" ПИР'!$B$39+AQ1153*'"Вес" ПИР'!$B$40+AS1153*'"Вес" ПИР'!$B$41+AU1153*'"Вес" ПИР'!$B$42+AW1153*'"Вес" ПИР'!$B$43+AY1153*'"Вес" ПИР'!$B$44+BA1153*'"Вес" ПИР'!$B$45)/100</f>
        <v>0</v>
      </c>
      <c r="BC1153" s="39" t="s">
        <v>576</v>
      </c>
      <c r="BD1153" s="39"/>
      <c r="BE1153" s="39" t="s">
        <v>576</v>
      </c>
      <c r="BF1153" s="57"/>
      <c r="BG1153" s="72">
        <f>(BD1153*'"Вес" ПИР'!$B$50+BF1153*'"Вес" ПИР'!$B$51)/100</f>
        <v>0</v>
      </c>
      <c r="BH1153" s="39"/>
      <c r="BI1153" s="72">
        <v>0</v>
      </c>
      <c r="BJ1153" s="39"/>
      <c r="BK1153" s="54" t="s">
        <v>901</v>
      </c>
      <c r="BL1153" s="38">
        <f>(S1153*'"Вес" ПИР'!$B$3+X1153*'"Вес" ПИР'!$B$4+AG1153*'"Вес" ПИР'!$B$5+BB1153*'"Вес" ПИР'!$B$6+BG1153*'"Вес" ПИР'!$B$7+BI1153*'"Вес" ПИР'!$B$8)/100</f>
        <v>0</v>
      </c>
    </row>
    <row r="1154" spans="1:64" ht="28">
      <c r="A1154" s="39"/>
      <c r="B1154" s="54">
        <v>2026</v>
      </c>
      <c r="C1154" s="39" t="s">
        <v>565</v>
      </c>
      <c r="D1154" s="39">
        <v>552244100</v>
      </c>
      <c r="E1154" s="39" t="s">
        <v>1921</v>
      </c>
      <c r="F1154" s="39" t="s">
        <v>1927</v>
      </c>
      <c r="G1154" s="39" t="s">
        <v>1931</v>
      </c>
      <c r="H1154" s="39" t="s">
        <v>1932</v>
      </c>
      <c r="I1154" s="39" t="s">
        <v>418</v>
      </c>
      <c r="J1154" s="39"/>
      <c r="K1154" s="39" t="s">
        <v>571</v>
      </c>
      <c r="L1154" s="39"/>
      <c r="M1154" s="39" t="s">
        <v>570</v>
      </c>
      <c r="N1154" s="39"/>
      <c r="O1154" s="39" t="s">
        <v>570</v>
      </c>
      <c r="P1154" s="39"/>
      <c r="Q1154" s="39" t="s">
        <v>571</v>
      </c>
      <c r="R1154" s="39"/>
      <c r="S1154" s="38">
        <f>(J1154*'"Вес" ПИР'!$B$13+L1154*'"Вес" ПИР'!$B$14+N1154*'"Вес" ПИР'!$B$15+P1154*'"Вес" ПИР'!$B$16+R1154*'"Вес" ПИР'!$B$17)/100</f>
        <v>0</v>
      </c>
      <c r="T1154" s="39" t="s">
        <v>584</v>
      </c>
      <c r="U1154" s="39"/>
      <c r="V1154" s="39" t="s">
        <v>681</v>
      </c>
      <c r="W1154" s="39"/>
      <c r="X1154" s="72">
        <f>(U1154*'"Вес" ПИР'!$B$22+W1154*'"Вес" ПИР'!$B$23)/100</f>
        <v>0</v>
      </c>
      <c r="Y1154" s="39"/>
      <c r="Z1154" s="39"/>
      <c r="AA1154" s="39"/>
      <c r="AB1154" s="39"/>
      <c r="AC1154" s="39"/>
      <c r="AD1154" s="39"/>
      <c r="AE1154" s="39"/>
      <c r="AF1154" s="39"/>
      <c r="AG1154" s="38">
        <f>(Z1154*'"Вес" ПИР'!$B$28+AB1154*'"Вес" ПИР'!$B$29+AD1154*'"Вес" ПИР'!$B$30+AF1154*'"Вес" ПИР'!$B$31)/100</f>
        <v>0</v>
      </c>
      <c r="AH1154" s="39" t="s">
        <v>571</v>
      </c>
      <c r="AI1154" s="39"/>
      <c r="AJ1154" s="39" t="s">
        <v>575</v>
      </c>
      <c r="AK1154" s="39"/>
      <c r="AL1154" s="39"/>
      <c r="AM1154" s="39"/>
      <c r="AN1154" s="39"/>
      <c r="AO1154" s="39"/>
      <c r="AP1154" s="39" t="s">
        <v>575</v>
      </c>
      <c r="AQ1154" s="39"/>
      <c r="AR1154" s="39"/>
      <c r="AS1154" s="39"/>
      <c r="AT1154" s="39" t="s">
        <v>575</v>
      </c>
      <c r="AU1154" s="39"/>
      <c r="AV1154" s="39"/>
      <c r="AW1154" s="39"/>
      <c r="AX1154" s="39"/>
      <c r="AY1154" s="39"/>
      <c r="AZ1154" s="39"/>
      <c r="BA1154" s="39"/>
      <c r="BB1154" s="72">
        <f>(AI1154*'"Вес" ПИР'!$B$36+AK1154*'"Вес" ПИР'!$B$37+AM1154*'"Вес" ПИР'!$B$38+AO1154*'"Вес" ПИР'!$B$39+AQ1154*'"Вес" ПИР'!$B$40+AS1154*'"Вес" ПИР'!$B$41+AU1154*'"Вес" ПИР'!$B$42+AW1154*'"Вес" ПИР'!$B$43+AY1154*'"Вес" ПИР'!$B$44+BA1154*'"Вес" ПИР'!$B$45)/100</f>
        <v>0</v>
      </c>
      <c r="BC1154" s="39" t="s">
        <v>576</v>
      </c>
      <c r="BD1154" s="39"/>
      <c r="BE1154" s="39" t="s">
        <v>576</v>
      </c>
      <c r="BF1154" s="57"/>
      <c r="BG1154" s="72">
        <f>(BD1154*'"Вес" ПИР'!$B$50+BF1154*'"Вес" ПИР'!$B$51)/100</f>
        <v>0</v>
      </c>
      <c r="BH1154" s="39"/>
      <c r="BI1154" s="72">
        <v>0</v>
      </c>
      <c r="BJ1154" s="39"/>
      <c r="BK1154" s="54" t="s">
        <v>901</v>
      </c>
      <c r="BL1154" s="38">
        <f>(S1154*'"Вес" ПИР'!$B$3+X1154*'"Вес" ПИР'!$B$4+AG1154*'"Вес" ПИР'!$B$5+BB1154*'"Вес" ПИР'!$B$6+BG1154*'"Вес" ПИР'!$B$7+BI1154*'"Вес" ПИР'!$B$8)/100</f>
        <v>0</v>
      </c>
    </row>
    <row r="1155" spans="1:64" ht="28">
      <c r="A1155" s="39"/>
      <c r="B1155" s="54">
        <v>2026</v>
      </c>
      <c r="C1155" s="39" t="s">
        <v>565</v>
      </c>
      <c r="D1155" s="39">
        <v>552251100</v>
      </c>
      <c r="E1155" s="39" t="s">
        <v>1921</v>
      </c>
      <c r="F1155" s="39" t="s">
        <v>1927</v>
      </c>
      <c r="G1155" s="39" t="s">
        <v>1933</v>
      </c>
      <c r="H1155" s="39" t="s">
        <v>1934</v>
      </c>
      <c r="I1155" s="39" t="s">
        <v>418</v>
      </c>
      <c r="J1155" s="39"/>
      <c r="K1155" s="39" t="s">
        <v>571</v>
      </c>
      <c r="L1155" s="39"/>
      <c r="M1155" s="39" t="s">
        <v>570</v>
      </c>
      <c r="N1155" s="39"/>
      <c r="O1155" s="39" t="s">
        <v>570</v>
      </c>
      <c r="P1155" s="39"/>
      <c r="Q1155" s="39" t="s">
        <v>571</v>
      </c>
      <c r="R1155" s="39"/>
      <c r="S1155" s="38">
        <f>(J1155*'"Вес" ПИР'!$B$13+L1155*'"Вес" ПИР'!$B$14+N1155*'"Вес" ПИР'!$B$15+P1155*'"Вес" ПИР'!$B$16+R1155*'"Вес" ПИР'!$B$17)/100</f>
        <v>0</v>
      </c>
      <c r="T1155" s="39" t="s">
        <v>584</v>
      </c>
      <c r="U1155" s="39"/>
      <c r="V1155" s="39" t="s">
        <v>681</v>
      </c>
      <c r="W1155" s="39"/>
      <c r="X1155" s="72">
        <f>(U1155*'"Вес" ПИР'!$B$22+W1155*'"Вес" ПИР'!$B$23)/100</f>
        <v>0</v>
      </c>
      <c r="Y1155" s="39"/>
      <c r="Z1155" s="39"/>
      <c r="AA1155" s="39"/>
      <c r="AB1155" s="39"/>
      <c r="AC1155" s="39"/>
      <c r="AD1155" s="39"/>
      <c r="AE1155" s="39"/>
      <c r="AF1155" s="39"/>
      <c r="AG1155" s="38">
        <f>(Z1155*'"Вес" ПИР'!$B$28+AB1155*'"Вес" ПИР'!$B$29+AD1155*'"Вес" ПИР'!$B$30+AF1155*'"Вес" ПИР'!$B$31)/100</f>
        <v>0</v>
      </c>
      <c r="AH1155" s="39" t="s">
        <v>571</v>
      </c>
      <c r="AI1155" s="39"/>
      <c r="AJ1155" s="39" t="s">
        <v>575</v>
      </c>
      <c r="AK1155" s="39"/>
      <c r="AL1155" s="39"/>
      <c r="AM1155" s="39"/>
      <c r="AN1155" s="39"/>
      <c r="AO1155" s="39"/>
      <c r="AP1155" s="39" t="s">
        <v>575</v>
      </c>
      <c r="AQ1155" s="39"/>
      <c r="AR1155" s="39"/>
      <c r="AS1155" s="39"/>
      <c r="AT1155" s="39" t="s">
        <v>575</v>
      </c>
      <c r="AU1155" s="39"/>
      <c r="AV1155" s="39"/>
      <c r="AW1155" s="39"/>
      <c r="AX1155" s="39"/>
      <c r="AY1155" s="39"/>
      <c r="AZ1155" s="39"/>
      <c r="BA1155" s="39"/>
      <c r="BB1155" s="72">
        <f>(AI1155*'"Вес" ПИР'!$B$36+AK1155*'"Вес" ПИР'!$B$37+AM1155*'"Вес" ПИР'!$B$38+AO1155*'"Вес" ПИР'!$B$39+AQ1155*'"Вес" ПИР'!$B$40+AS1155*'"Вес" ПИР'!$B$41+AU1155*'"Вес" ПИР'!$B$42+AW1155*'"Вес" ПИР'!$B$43+AY1155*'"Вес" ПИР'!$B$44+BA1155*'"Вес" ПИР'!$B$45)/100</f>
        <v>0</v>
      </c>
      <c r="BC1155" s="39" t="s">
        <v>576</v>
      </c>
      <c r="BD1155" s="39"/>
      <c r="BE1155" s="39" t="s">
        <v>576</v>
      </c>
      <c r="BF1155" s="57"/>
      <c r="BG1155" s="72">
        <f>(BD1155*'"Вес" ПИР'!$B$50+BF1155*'"Вес" ПИР'!$B$51)/100</f>
        <v>0</v>
      </c>
      <c r="BH1155" s="39"/>
      <c r="BI1155" s="72">
        <v>0</v>
      </c>
      <c r="BJ1155" s="39"/>
      <c r="BK1155" s="54" t="s">
        <v>901</v>
      </c>
      <c r="BL1155" s="38">
        <f>(S1155*'"Вес" ПИР'!$B$3+X1155*'"Вес" ПИР'!$B$4+AG1155*'"Вес" ПИР'!$B$5+BB1155*'"Вес" ПИР'!$B$6+BG1155*'"Вес" ПИР'!$B$7+BI1155*'"Вес" ПИР'!$B$8)/100</f>
        <v>0</v>
      </c>
    </row>
    <row r="1156" spans="1:64" ht="28">
      <c r="A1156" s="39"/>
      <c r="B1156" s="54">
        <v>2026</v>
      </c>
      <c r="C1156" s="39" t="s">
        <v>565</v>
      </c>
      <c r="D1156" s="39">
        <v>553230200</v>
      </c>
      <c r="E1156" s="39" t="s">
        <v>1921</v>
      </c>
      <c r="F1156" s="39" t="s">
        <v>1219</v>
      </c>
      <c r="G1156" s="39" t="s">
        <v>725</v>
      </c>
      <c r="H1156" s="39" t="s">
        <v>1935</v>
      </c>
      <c r="I1156" s="39" t="s">
        <v>418</v>
      </c>
      <c r="J1156" s="39"/>
      <c r="K1156" s="39" t="s">
        <v>571</v>
      </c>
      <c r="L1156" s="39"/>
      <c r="M1156" s="39" t="s">
        <v>570</v>
      </c>
      <c r="N1156" s="39"/>
      <c r="O1156" s="39" t="s">
        <v>570</v>
      </c>
      <c r="P1156" s="39"/>
      <c r="Q1156" s="39" t="s">
        <v>571</v>
      </c>
      <c r="R1156" s="39"/>
      <c r="S1156" s="38">
        <f>(J1156*'"Вес" ПИР'!$B$13+L1156*'"Вес" ПИР'!$B$14+N1156*'"Вес" ПИР'!$B$15+P1156*'"Вес" ПИР'!$B$16+R1156*'"Вес" ПИР'!$B$17)/100</f>
        <v>0</v>
      </c>
      <c r="T1156" s="39" t="s">
        <v>584</v>
      </c>
      <c r="U1156" s="39"/>
      <c r="V1156" s="39" t="s">
        <v>681</v>
      </c>
      <c r="W1156" s="39"/>
      <c r="X1156" s="72">
        <f>(U1156*'"Вес" ПИР'!$B$22+W1156*'"Вес" ПИР'!$B$23)/100</f>
        <v>0</v>
      </c>
      <c r="Y1156" s="39"/>
      <c r="Z1156" s="39"/>
      <c r="AA1156" s="39"/>
      <c r="AB1156" s="39"/>
      <c r="AC1156" s="39"/>
      <c r="AD1156" s="39"/>
      <c r="AE1156" s="39"/>
      <c r="AF1156" s="39"/>
      <c r="AG1156" s="38">
        <f>(Z1156*'"Вес" ПИР'!$B$28+AB1156*'"Вес" ПИР'!$B$29+AD1156*'"Вес" ПИР'!$B$30+AF1156*'"Вес" ПИР'!$B$31)/100</f>
        <v>0</v>
      </c>
      <c r="AH1156" s="39" t="s">
        <v>571</v>
      </c>
      <c r="AI1156" s="39"/>
      <c r="AJ1156" s="39" t="s">
        <v>575</v>
      </c>
      <c r="AK1156" s="39"/>
      <c r="AL1156" s="39"/>
      <c r="AM1156" s="39"/>
      <c r="AN1156" s="39"/>
      <c r="AO1156" s="39"/>
      <c r="AP1156" s="39" t="s">
        <v>575</v>
      </c>
      <c r="AQ1156" s="39"/>
      <c r="AR1156" s="39"/>
      <c r="AS1156" s="39"/>
      <c r="AT1156" s="39" t="s">
        <v>575</v>
      </c>
      <c r="AU1156" s="39"/>
      <c r="AV1156" s="39"/>
      <c r="AW1156" s="39"/>
      <c r="AX1156" s="39"/>
      <c r="AY1156" s="39"/>
      <c r="AZ1156" s="39"/>
      <c r="BA1156" s="39"/>
      <c r="BB1156" s="72">
        <f>(AI1156*'"Вес" ПИР'!$B$36+AK1156*'"Вес" ПИР'!$B$37+AM1156*'"Вес" ПИР'!$B$38+AO1156*'"Вес" ПИР'!$B$39+AQ1156*'"Вес" ПИР'!$B$40+AS1156*'"Вес" ПИР'!$B$41+AU1156*'"Вес" ПИР'!$B$42+AW1156*'"Вес" ПИР'!$B$43+AY1156*'"Вес" ПИР'!$B$44+BA1156*'"Вес" ПИР'!$B$45)/100</f>
        <v>0</v>
      </c>
      <c r="BC1156" s="39" t="s">
        <v>576</v>
      </c>
      <c r="BD1156" s="39"/>
      <c r="BE1156" s="39" t="s">
        <v>576</v>
      </c>
      <c r="BF1156" s="57"/>
      <c r="BG1156" s="72">
        <f>(BD1156*'"Вес" ПИР'!$B$50+BF1156*'"Вес" ПИР'!$B$51)/100</f>
        <v>0</v>
      </c>
      <c r="BH1156" s="39"/>
      <c r="BI1156" s="72">
        <v>0</v>
      </c>
      <c r="BJ1156" s="39"/>
      <c r="BK1156" s="54" t="s">
        <v>901</v>
      </c>
      <c r="BL1156" s="38">
        <f>(S1156*'"Вес" ПИР'!$B$3+X1156*'"Вес" ПИР'!$B$4+AG1156*'"Вес" ПИР'!$B$5+BB1156*'"Вес" ПИР'!$B$6+BG1156*'"Вес" ПИР'!$B$7+BI1156*'"Вес" ПИР'!$B$8)/100</f>
        <v>0</v>
      </c>
    </row>
    <row r="1157" spans="1:64" ht="28">
      <c r="A1157" s="39"/>
      <c r="B1157" s="54">
        <v>2026</v>
      </c>
      <c r="C1157" s="39" t="s">
        <v>565</v>
      </c>
      <c r="D1157" s="39">
        <v>553239500</v>
      </c>
      <c r="E1157" s="39" t="s">
        <v>1921</v>
      </c>
      <c r="F1157" s="39" t="s">
        <v>1219</v>
      </c>
      <c r="G1157" s="39" t="s">
        <v>1936</v>
      </c>
      <c r="H1157" s="39" t="s">
        <v>1937</v>
      </c>
      <c r="I1157" s="39" t="s">
        <v>418</v>
      </c>
      <c r="J1157" s="39"/>
      <c r="K1157" s="39" t="s">
        <v>571</v>
      </c>
      <c r="L1157" s="39"/>
      <c r="M1157" s="39" t="s">
        <v>570</v>
      </c>
      <c r="N1157" s="39"/>
      <c r="O1157" s="39" t="s">
        <v>570</v>
      </c>
      <c r="P1157" s="39"/>
      <c r="Q1157" s="39" t="s">
        <v>571</v>
      </c>
      <c r="R1157" s="39"/>
      <c r="S1157" s="38">
        <f>(J1157*'"Вес" ПИР'!$B$13+L1157*'"Вес" ПИР'!$B$14+N1157*'"Вес" ПИР'!$B$15+P1157*'"Вес" ПИР'!$B$16+R1157*'"Вес" ПИР'!$B$17)/100</f>
        <v>0</v>
      </c>
      <c r="T1157" s="39" t="s">
        <v>584</v>
      </c>
      <c r="U1157" s="39"/>
      <c r="V1157" s="39" t="s">
        <v>681</v>
      </c>
      <c r="W1157" s="39"/>
      <c r="X1157" s="72">
        <f>(U1157*'"Вес" ПИР'!$B$22+W1157*'"Вес" ПИР'!$B$23)/100</f>
        <v>0</v>
      </c>
      <c r="Y1157" s="39"/>
      <c r="Z1157" s="39"/>
      <c r="AA1157" s="39"/>
      <c r="AB1157" s="39"/>
      <c r="AC1157" s="39"/>
      <c r="AD1157" s="39"/>
      <c r="AE1157" s="39"/>
      <c r="AF1157" s="39"/>
      <c r="AG1157" s="38">
        <f>(Z1157*'"Вес" ПИР'!$B$28+AB1157*'"Вес" ПИР'!$B$29+AD1157*'"Вес" ПИР'!$B$30+AF1157*'"Вес" ПИР'!$B$31)/100</f>
        <v>0</v>
      </c>
      <c r="AH1157" s="39" t="s">
        <v>571</v>
      </c>
      <c r="AI1157" s="39"/>
      <c r="AJ1157" s="39" t="s">
        <v>575</v>
      </c>
      <c r="AK1157" s="39"/>
      <c r="AL1157" s="39"/>
      <c r="AM1157" s="39"/>
      <c r="AN1157" s="39"/>
      <c r="AO1157" s="39"/>
      <c r="AP1157" s="39" t="s">
        <v>575</v>
      </c>
      <c r="AQ1157" s="39"/>
      <c r="AR1157" s="39"/>
      <c r="AS1157" s="39"/>
      <c r="AT1157" s="39" t="s">
        <v>575</v>
      </c>
      <c r="AU1157" s="39"/>
      <c r="AV1157" s="39"/>
      <c r="AW1157" s="39"/>
      <c r="AX1157" s="39"/>
      <c r="AY1157" s="39"/>
      <c r="AZ1157" s="39"/>
      <c r="BA1157" s="39"/>
      <c r="BB1157" s="72">
        <f>(AI1157*'"Вес" ПИР'!$B$36+AK1157*'"Вес" ПИР'!$B$37+AM1157*'"Вес" ПИР'!$B$38+AO1157*'"Вес" ПИР'!$B$39+AQ1157*'"Вес" ПИР'!$B$40+AS1157*'"Вес" ПИР'!$B$41+AU1157*'"Вес" ПИР'!$B$42+AW1157*'"Вес" ПИР'!$B$43+AY1157*'"Вес" ПИР'!$B$44+BA1157*'"Вес" ПИР'!$B$45)/100</f>
        <v>0</v>
      </c>
      <c r="BC1157" s="39" t="s">
        <v>576</v>
      </c>
      <c r="BD1157" s="39"/>
      <c r="BE1157" s="39" t="s">
        <v>576</v>
      </c>
      <c r="BF1157" s="57"/>
      <c r="BG1157" s="72">
        <f>(BD1157*'"Вес" ПИР'!$B$50+BF1157*'"Вес" ПИР'!$B$51)/100</f>
        <v>0</v>
      </c>
      <c r="BH1157" s="39"/>
      <c r="BI1157" s="72">
        <v>0</v>
      </c>
      <c r="BJ1157" s="39"/>
      <c r="BK1157" s="54" t="s">
        <v>901</v>
      </c>
      <c r="BL1157" s="38">
        <f>(S1157*'"Вес" ПИР'!$B$3+X1157*'"Вес" ПИР'!$B$4+AG1157*'"Вес" ПИР'!$B$5+BB1157*'"Вес" ПИР'!$B$6+BG1157*'"Вес" ПИР'!$B$7+BI1157*'"Вес" ПИР'!$B$8)/100</f>
        <v>0</v>
      </c>
    </row>
    <row r="1158" spans="1:64" ht="28">
      <c r="A1158" s="39"/>
      <c r="B1158" s="54">
        <v>2026</v>
      </c>
      <c r="C1158" s="39" t="s">
        <v>565</v>
      </c>
      <c r="D1158" s="39">
        <v>553241200</v>
      </c>
      <c r="E1158" s="39" t="s">
        <v>1921</v>
      </c>
      <c r="F1158" s="39" t="s">
        <v>1219</v>
      </c>
      <c r="G1158" s="39" t="s">
        <v>1938</v>
      </c>
      <c r="H1158" s="39" t="s">
        <v>238</v>
      </c>
      <c r="I1158" s="39" t="s">
        <v>418</v>
      </c>
      <c r="J1158" s="39"/>
      <c r="K1158" s="39" t="s">
        <v>571</v>
      </c>
      <c r="L1158" s="39"/>
      <c r="M1158" s="39" t="s">
        <v>570</v>
      </c>
      <c r="N1158" s="39"/>
      <c r="O1158" s="39" t="s">
        <v>570</v>
      </c>
      <c r="P1158" s="39"/>
      <c r="Q1158" s="39" t="s">
        <v>571</v>
      </c>
      <c r="R1158" s="39"/>
      <c r="S1158" s="38">
        <f>(J1158*'"Вес" ПИР'!$B$13+L1158*'"Вес" ПИР'!$B$14+N1158*'"Вес" ПИР'!$B$15+P1158*'"Вес" ПИР'!$B$16+R1158*'"Вес" ПИР'!$B$17)/100</f>
        <v>0</v>
      </c>
      <c r="T1158" s="39" t="s">
        <v>584</v>
      </c>
      <c r="U1158" s="39"/>
      <c r="V1158" s="39" t="s">
        <v>681</v>
      </c>
      <c r="W1158" s="39"/>
      <c r="X1158" s="72">
        <f>(U1158*'"Вес" ПИР'!$B$22+W1158*'"Вес" ПИР'!$B$23)/100</f>
        <v>0</v>
      </c>
      <c r="Y1158" s="39"/>
      <c r="Z1158" s="39"/>
      <c r="AA1158" s="39"/>
      <c r="AB1158" s="39"/>
      <c r="AC1158" s="39"/>
      <c r="AD1158" s="39"/>
      <c r="AE1158" s="39"/>
      <c r="AF1158" s="39"/>
      <c r="AG1158" s="38">
        <f>(Z1158*'"Вес" ПИР'!$B$28+AB1158*'"Вес" ПИР'!$B$29+AD1158*'"Вес" ПИР'!$B$30+AF1158*'"Вес" ПИР'!$B$31)/100</f>
        <v>0</v>
      </c>
      <c r="AH1158" s="39" t="s">
        <v>571</v>
      </c>
      <c r="AI1158" s="39"/>
      <c r="AJ1158" s="39" t="s">
        <v>575</v>
      </c>
      <c r="AK1158" s="39"/>
      <c r="AL1158" s="39"/>
      <c r="AM1158" s="39"/>
      <c r="AN1158" s="39"/>
      <c r="AO1158" s="39"/>
      <c r="AP1158" s="39" t="s">
        <v>575</v>
      </c>
      <c r="AQ1158" s="39"/>
      <c r="AR1158" s="39"/>
      <c r="AS1158" s="39"/>
      <c r="AT1158" s="39" t="s">
        <v>575</v>
      </c>
      <c r="AU1158" s="39"/>
      <c r="AV1158" s="39"/>
      <c r="AW1158" s="39"/>
      <c r="AX1158" s="39"/>
      <c r="AY1158" s="39"/>
      <c r="AZ1158" s="39"/>
      <c r="BA1158" s="39"/>
      <c r="BB1158" s="72">
        <f>(AI1158*'"Вес" ПИР'!$B$36+AK1158*'"Вес" ПИР'!$B$37+AM1158*'"Вес" ПИР'!$B$38+AO1158*'"Вес" ПИР'!$B$39+AQ1158*'"Вес" ПИР'!$B$40+AS1158*'"Вес" ПИР'!$B$41+AU1158*'"Вес" ПИР'!$B$42+AW1158*'"Вес" ПИР'!$B$43+AY1158*'"Вес" ПИР'!$B$44+BA1158*'"Вес" ПИР'!$B$45)/100</f>
        <v>0</v>
      </c>
      <c r="BC1158" s="39" t="s">
        <v>576</v>
      </c>
      <c r="BD1158" s="39"/>
      <c r="BE1158" s="39" t="s">
        <v>576</v>
      </c>
      <c r="BF1158" s="57"/>
      <c r="BG1158" s="72">
        <f>(BD1158*'"Вес" ПИР'!$B$50+BF1158*'"Вес" ПИР'!$B$51)/100</f>
        <v>0</v>
      </c>
      <c r="BH1158" s="39"/>
      <c r="BI1158" s="72">
        <v>0</v>
      </c>
      <c r="BJ1158" s="39"/>
      <c r="BK1158" s="54" t="s">
        <v>901</v>
      </c>
      <c r="BL1158" s="38">
        <f>(S1158*'"Вес" ПИР'!$B$3+X1158*'"Вес" ПИР'!$B$4+AG1158*'"Вес" ПИР'!$B$5+BB1158*'"Вес" ПИР'!$B$6+BG1158*'"Вес" ПИР'!$B$7+BI1158*'"Вес" ПИР'!$B$8)/100</f>
        <v>0</v>
      </c>
    </row>
    <row r="1159" spans="1:64" ht="28">
      <c r="A1159" s="39"/>
      <c r="B1159" s="54">
        <v>2026</v>
      </c>
      <c r="C1159" s="39" t="s">
        <v>565</v>
      </c>
      <c r="D1159" s="39">
        <v>553241300</v>
      </c>
      <c r="E1159" s="39" t="s">
        <v>1921</v>
      </c>
      <c r="F1159" s="39" t="s">
        <v>1219</v>
      </c>
      <c r="G1159" s="39" t="s">
        <v>1938</v>
      </c>
      <c r="H1159" s="39" t="s">
        <v>1939</v>
      </c>
      <c r="I1159" s="39" t="s">
        <v>418</v>
      </c>
      <c r="J1159" s="39"/>
      <c r="K1159" s="39" t="s">
        <v>571</v>
      </c>
      <c r="L1159" s="39"/>
      <c r="M1159" s="39" t="s">
        <v>570</v>
      </c>
      <c r="N1159" s="39"/>
      <c r="O1159" s="39" t="s">
        <v>570</v>
      </c>
      <c r="P1159" s="39"/>
      <c r="Q1159" s="39" t="s">
        <v>571</v>
      </c>
      <c r="R1159" s="39"/>
      <c r="S1159" s="38">
        <f>(J1159*'"Вес" ПИР'!$B$13+L1159*'"Вес" ПИР'!$B$14+N1159*'"Вес" ПИР'!$B$15+P1159*'"Вес" ПИР'!$B$16+R1159*'"Вес" ПИР'!$B$17)/100</f>
        <v>0</v>
      </c>
      <c r="T1159" s="39" t="s">
        <v>584</v>
      </c>
      <c r="U1159" s="39"/>
      <c r="V1159" s="39" t="s">
        <v>681</v>
      </c>
      <c r="W1159" s="39"/>
      <c r="X1159" s="72">
        <f>(U1159*'"Вес" ПИР'!$B$22+W1159*'"Вес" ПИР'!$B$23)/100</f>
        <v>0</v>
      </c>
      <c r="Y1159" s="39"/>
      <c r="Z1159" s="39"/>
      <c r="AA1159" s="39"/>
      <c r="AB1159" s="39"/>
      <c r="AC1159" s="39"/>
      <c r="AD1159" s="39"/>
      <c r="AE1159" s="39"/>
      <c r="AF1159" s="39"/>
      <c r="AG1159" s="38">
        <f>(Z1159*'"Вес" ПИР'!$B$28+AB1159*'"Вес" ПИР'!$B$29+AD1159*'"Вес" ПИР'!$B$30+AF1159*'"Вес" ПИР'!$B$31)/100</f>
        <v>0</v>
      </c>
      <c r="AH1159" s="39" t="s">
        <v>571</v>
      </c>
      <c r="AI1159" s="39"/>
      <c r="AJ1159" s="39" t="s">
        <v>575</v>
      </c>
      <c r="AK1159" s="39"/>
      <c r="AL1159" s="39"/>
      <c r="AM1159" s="39"/>
      <c r="AN1159" s="39"/>
      <c r="AO1159" s="39"/>
      <c r="AP1159" s="39" t="s">
        <v>575</v>
      </c>
      <c r="AQ1159" s="39"/>
      <c r="AR1159" s="39"/>
      <c r="AS1159" s="39"/>
      <c r="AT1159" s="39" t="s">
        <v>575</v>
      </c>
      <c r="AU1159" s="39"/>
      <c r="AV1159" s="39"/>
      <c r="AW1159" s="39"/>
      <c r="AX1159" s="39"/>
      <c r="AY1159" s="39"/>
      <c r="AZ1159" s="39"/>
      <c r="BA1159" s="39"/>
      <c r="BB1159" s="72">
        <f>(AI1159*'"Вес" ПИР'!$B$36+AK1159*'"Вес" ПИР'!$B$37+AM1159*'"Вес" ПИР'!$B$38+AO1159*'"Вес" ПИР'!$B$39+AQ1159*'"Вес" ПИР'!$B$40+AS1159*'"Вес" ПИР'!$B$41+AU1159*'"Вес" ПИР'!$B$42+AW1159*'"Вес" ПИР'!$B$43+AY1159*'"Вес" ПИР'!$B$44+BA1159*'"Вес" ПИР'!$B$45)/100</f>
        <v>0</v>
      </c>
      <c r="BC1159" s="39" t="s">
        <v>576</v>
      </c>
      <c r="BD1159" s="39"/>
      <c r="BE1159" s="39" t="s">
        <v>576</v>
      </c>
      <c r="BF1159" s="57"/>
      <c r="BG1159" s="72">
        <f>(BD1159*'"Вес" ПИР'!$B$50+BF1159*'"Вес" ПИР'!$B$51)/100</f>
        <v>0</v>
      </c>
      <c r="BH1159" s="39"/>
      <c r="BI1159" s="72">
        <v>0</v>
      </c>
      <c r="BJ1159" s="39"/>
      <c r="BK1159" s="54" t="s">
        <v>901</v>
      </c>
      <c r="BL1159" s="38">
        <f>(S1159*'"Вес" ПИР'!$B$3+X1159*'"Вес" ПИР'!$B$4+AG1159*'"Вес" ПИР'!$B$5+BB1159*'"Вес" ПИР'!$B$6+BG1159*'"Вес" ПИР'!$B$7+BI1159*'"Вес" ПИР'!$B$8)/100</f>
        <v>0</v>
      </c>
    </row>
    <row r="1160" spans="1:64" ht="28">
      <c r="A1160" s="39"/>
      <c r="B1160" s="54">
        <v>2026</v>
      </c>
      <c r="C1160" s="39" t="s">
        <v>565</v>
      </c>
      <c r="D1160" s="39">
        <v>553243600</v>
      </c>
      <c r="E1160" s="39" t="s">
        <v>1921</v>
      </c>
      <c r="F1160" s="39" t="s">
        <v>1219</v>
      </c>
      <c r="G1160" s="39" t="s">
        <v>1940</v>
      </c>
      <c r="H1160" s="39" t="s">
        <v>1941</v>
      </c>
      <c r="I1160" s="39" t="s">
        <v>418</v>
      </c>
      <c r="J1160" s="39"/>
      <c r="K1160" s="39" t="s">
        <v>571</v>
      </c>
      <c r="L1160" s="39"/>
      <c r="M1160" s="39" t="s">
        <v>570</v>
      </c>
      <c r="N1160" s="39"/>
      <c r="O1160" s="39" t="s">
        <v>570</v>
      </c>
      <c r="P1160" s="39"/>
      <c r="Q1160" s="39" t="s">
        <v>571</v>
      </c>
      <c r="R1160" s="39"/>
      <c r="S1160" s="38">
        <f>(J1160*'"Вес" ПИР'!$B$13+L1160*'"Вес" ПИР'!$B$14+N1160*'"Вес" ПИР'!$B$15+P1160*'"Вес" ПИР'!$B$16+R1160*'"Вес" ПИР'!$B$17)/100</f>
        <v>0</v>
      </c>
      <c r="T1160" s="39" t="s">
        <v>584</v>
      </c>
      <c r="U1160" s="39"/>
      <c r="V1160" s="39" t="s">
        <v>681</v>
      </c>
      <c r="W1160" s="39"/>
      <c r="X1160" s="72">
        <f>(U1160*'"Вес" ПИР'!$B$22+W1160*'"Вес" ПИР'!$B$23)/100</f>
        <v>0</v>
      </c>
      <c r="Y1160" s="39"/>
      <c r="Z1160" s="39"/>
      <c r="AA1160" s="39"/>
      <c r="AB1160" s="39"/>
      <c r="AC1160" s="39"/>
      <c r="AD1160" s="39"/>
      <c r="AE1160" s="39"/>
      <c r="AF1160" s="39"/>
      <c r="AG1160" s="38">
        <f>(Z1160*'"Вес" ПИР'!$B$28+AB1160*'"Вес" ПИР'!$B$29+AD1160*'"Вес" ПИР'!$B$30+AF1160*'"Вес" ПИР'!$B$31)/100</f>
        <v>0</v>
      </c>
      <c r="AH1160" s="39" t="s">
        <v>571</v>
      </c>
      <c r="AI1160" s="39"/>
      <c r="AJ1160" s="39" t="s">
        <v>575</v>
      </c>
      <c r="AK1160" s="39"/>
      <c r="AL1160" s="39"/>
      <c r="AM1160" s="39"/>
      <c r="AN1160" s="39"/>
      <c r="AO1160" s="39"/>
      <c r="AP1160" s="39" t="s">
        <v>575</v>
      </c>
      <c r="AQ1160" s="39"/>
      <c r="AR1160" s="39"/>
      <c r="AS1160" s="39"/>
      <c r="AT1160" s="39" t="s">
        <v>575</v>
      </c>
      <c r="AU1160" s="39"/>
      <c r="AV1160" s="39"/>
      <c r="AW1160" s="39"/>
      <c r="AX1160" s="39"/>
      <c r="AY1160" s="39"/>
      <c r="AZ1160" s="39"/>
      <c r="BA1160" s="39"/>
      <c r="BB1160" s="72">
        <f>(AI1160*'"Вес" ПИР'!$B$36+AK1160*'"Вес" ПИР'!$B$37+AM1160*'"Вес" ПИР'!$B$38+AO1160*'"Вес" ПИР'!$B$39+AQ1160*'"Вес" ПИР'!$B$40+AS1160*'"Вес" ПИР'!$B$41+AU1160*'"Вес" ПИР'!$B$42+AW1160*'"Вес" ПИР'!$B$43+AY1160*'"Вес" ПИР'!$B$44+BA1160*'"Вес" ПИР'!$B$45)/100</f>
        <v>0</v>
      </c>
      <c r="BC1160" s="39" t="s">
        <v>576</v>
      </c>
      <c r="BD1160" s="39"/>
      <c r="BE1160" s="39" t="s">
        <v>576</v>
      </c>
      <c r="BF1160" s="57"/>
      <c r="BG1160" s="72">
        <f>(BD1160*'"Вес" ПИР'!$B$50+BF1160*'"Вес" ПИР'!$B$51)/100</f>
        <v>0</v>
      </c>
      <c r="BH1160" s="39"/>
      <c r="BI1160" s="72">
        <v>0</v>
      </c>
      <c r="BJ1160" s="39"/>
      <c r="BK1160" s="54" t="s">
        <v>901</v>
      </c>
      <c r="BL1160" s="38">
        <f>(S1160*'"Вес" ПИР'!$B$3+X1160*'"Вес" ПИР'!$B$4+AG1160*'"Вес" ПИР'!$B$5+BB1160*'"Вес" ПИР'!$B$6+BG1160*'"Вес" ПИР'!$B$7+BI1160*'"Вес" ПИР'!$B$8)/100</f>
        <v>0</v>
      </c>
    </row>
    <row r="1161" spans="1:64" ht="28">
      <c r="A1161" s="39"/>
      <c r="B1161" s="54">
        <v>2026</v>
      </c>
      <c r="C1161" s="39" t="s">
        <v>565</v>
      </c>
      <c r="D1161" s="39">
        <v>553243700</v>
      </c>
      <c r="E1161" s="39" t="s">
        <v>1921</v>
      </c>
      <c r="F1161" s="39" t="s">
        <v>1219</v>
      </c>
      <c r="G1161" s="39" t="s">
        <v>1940</v>
      </c>
      <c r="H1161" s="39" t="s">
        <v>1942</v>
      </c>
      <c r="I1161" s="39" t="s">
        <v>418</v>
      </c>
      <c r="J1161" s="39"/>
      <c r="K1161" s="39" t="s">
        <v>571</v>
      </c>
      <c r="L1161" s="39"/>
      <c r="M1161" s="39" t="s">
        <v>570</v>
      </c>
      <c r="N1161" s="39"/>
      <c r="O1161" s="39" t="s">
        <v>570</v>
      </c>
      <c r="P1161" s="39"/>
      <c r="Q1161" s="39" t="s">
        <v>571</v>
      </c>
      <c r="R1161" s="39"/>
      <c r="S1161" s="38">
        <f>(J1161*'"Вес" ПИР'!$B$13+L1161*'"Вес" ПИР'!$B$14+N1161*'"Вес" ПИР'!$B$15+P1161*'"Вес" ПИР'!$B$16+R1161*'"Вес" ПИР'!$B$17)/100</f>
        <v>0</v>
      </c>
      <c r="T1161" s="39" t="s">
        <v>584</v>
      </c>
      <c r="U1161" s="39"/>
      <c r="V1161" s="39" t="s">
        <v>681</v>
      </c>
      <c r="W1161" s="39"/>
      <c r="X1161" s="72">
        <f>(U1161*'"Вес" ПИР'!$B$22+W1161*'"Вес" ПИР'!$B$23)/100</f>
        <v>0</v>
      </c>
      <c r="Y1161" s="39"/>
      <c r="Z1161" s="39"/>
      <c r="AA1161" s="39"/>
      <c r="AB1161" s="39"/>
      <c r="AC1161" s="39"/>
      <c r="AD1161" s="39"/>
      <c r="AE1161" s="39"/>
      <c r="AF1161" s="39"/>
      <c r="AG1161" s="38">
        <f>(Z1161*'"Вес" ПИР'!$B$28+AB1161*'"Вес" ПИР'!$B$29+AD1161*'"Вес" ПИР'!$B$30+AF1161*'"Вес" ПИР'!$B$31)/100</f>
        <v>0</v>
      </c>
      <c r="AH1161" s="39" t="s">
        <v>571</v>
      </c>
      <c r="AI1161" s="39"/>
      <c r="AJ1161" s="39" t="s">
        <v>575</v>
      </c>
      <c r="AK1161" s="39"/>
      <c r="AL1161" s="39"/>
      <c r="AM1161" s="39"/>
      <c r="AN1161" s="39"/>
      <c r="AO1161" s="39"/>
      <c r="AP1161" s="39" t="s">
        <v>575</v>
      </c>
      <c r="AQ1161" s="39"/>
      <c r="AR1161" s="39"/>
      <c r="AS1161" s="39"/>
      <c r="AT1161" s="39" t="s">
        <v>575</v>
      </c>
      <c r="AU1161" s="39"/>
      <c r="AV1161" s="39"/>
      <c r="AW1161" s="39"/>
      <c r="AX1161" s="39"/>
      <c r="AY1161" s="39"/>
      <c r="AZ1161" s="39"/>
      <c r="BA1161" s="39"/>
      <c r="BB1161" s="72">
        <f>(AI1161*'"Вес" ПИР'!$B$36+AK1161*'"Вес" ПИР'!$B$37+AM1161*'"Вес" ПИР'!$B$38+AO1161*'"Вес" ПИР'!$B$39+AQ1161*'"Вес" ПИР'!$B$40+AS1161*'"Вес" ПИР'!$B$41+AU1161*'"Вес" ПИР'!$B$42+AW1161*'"Вес" ПИР'!$B$43+AY1161*'"Вес" ПИР'!$B$44+BA1161*'"Вес" ПИР'!$B$45)/100</f>
        <v>0</v>
      </c>
      <c r="BC1161" s="39" t="s">
        <v>576</v>
      </c>
      <c r="BD1161" s="39"/>
      <c r="BE1161" s="39" t="s">
        <v>576</v>
      </c>
      <c r="BF1161" s="57"/>
      <c r="BG1161" s="72">
        <f>(BD1161*'"Вес" ПИР'!$B$50+BF1161*'"Вес" ПИР'!$B$51)/100</f>
        <v>0</v>
      </c>
      <c r="BH1161" s="39"/>
      <c r="BI1161" s="72">
        <v>0</v>
      </c>
      <c r="BJ1161" s="39"/>
      <c r="BK1161" s="54" t="s">
        <v>901</v>
      </c>
      <c r="BL1161" s="38">
        <f>(S1161*'"Вес" ПИР'!$B$3+X1161*'"Вес" ПИР'!$B$4+AG1161*'"Вес" ПИР'!$B$5+BB1161*'"Вес" ПИР'!$B$6+BG1161*'"Вес" ПИР'!$B$7+BI1161*'"Вес" ПИР'!$B$8)/100</f>
        <v>0</v>
      </c>
    </row>
    <row r="1162" spans="1:64" ht="28">
      <c r="A1162" s="39"/>
      <c r="B1162" s="54">
        <v>2026</v>
      </c>
      <c r="C1162" s="39" t="s">
        <v>565</v>
      </c>
      <c r="D1162" s="39">
        <v>553249200</v>
      </c>
      <c r="E1162" s="39" t="s">
        <v>1921</v>
      </c>
      <c r="F1162" s="39" t="s">
        <v>1219</v>
      </c>
      <c r="G1162" s="39" t="s">
        <v>1943</v>
      </c>
      <c r="H1162" s="39" t="s">
        <v>1944</v>
      </c>
      <c r="I1162" s="39" t="s">
        <v>418</v>
      </c>
      <c r="J1162" s="39"/>
      <c r="K1162" s="39" t="s">
        <v>571</v>
      </c>
      <c r="L1162" s="39"/>
      <c r="M1162" s="39" t="s">
        <v>570</v>
      </c>
      <c r="N1162" s="39"/>
      <c r="O1162" s="39" t="s">
        <v>570</v>
      </c>
      <c r="P1162" s="39"/>
      <c r="Q1162" s="39" t="s">
        <v>571</v>
      </c>
      <c r="R1162" s="39"/>
      <c r="S1162" s="38">
        <f>(J1162*'"Вес" ПИР'!$B$13+L1162*'"Вес" ПИР'!$B$14+N1162*'"Вес" ПИР'!$B$15+P1162*'"Вес" ПИР'!$B$16+R1162*'"Вес" ПИР'!$B$17)/100</f>
        <v>0</v>
      </c>
      <c r="T1162" s="39" t="s">
        <v>584</v>
      </c>
      <c r="U1162" s="39"/>
      <c r="V1162" s="39" t="s">
        <v>681</v>
      </c>
      <c r="W1162" s="39"/>
      <c r="X1162" s="72">
        <f>(U1162*'"Вес" ПИР'!$B$22+W1162*'"Вес" ПИР'!$B$23)/100</f>
        <v>0</v>
      </c>
      <c r="Y1162" s="39"/>
      <c r="Z1162" s="39"/>
      <c r="AA1162" s="39"/>
      <c r="AB1162" s="39"/>
      <c r="AC1162" s="39"/>
      <c r="AD1162" s="39"/>
      <c r="AE1162" s="39"/>
      <c r="AF1162" s="39"/>
      <c r="AG1162" s="38">
        <f>(Z1162*'"Вес" ПИР'!$B$28+AB1162*'"Вес" ПИР'!$B$29+AD1162*'"Вес" ПИР'!$B$30+AF1162*'"Вес" ПИР'!$B$31)/100</f>
        <v>0</v>
      </c>
      <c r="AH1162" s="39" t="s">
        <v>571</v>
      </c>
      <c r="AI1162" s="39"/>
      <c r="AJ1162" s="39" t="s">
        <v>575</v>
      </c>
      <c r="AK1162" s="39"/>
      <c r="AL1162" s="39"/>
      <c r="AM1162" s="39"/>
      <c r="AN1162" s="39"/>
      <c r="AO1162" s="39"/>
      <c r="AP1162" s="39" t="s">
        <v>575</v>
      </c>
      <c r="AQ1162" s="39"/>
      <c r="AR1162" s="39"/>
      <c r="AS1162" s="39"/>
      <c r="AT1162" s="39" t="s">
        <v>575</v>
      </c>
      <c r="AU1162" s="39"/>
      <c r="AV1162" s="39"/>
      <c r="AW1162" s="39"/>
      <c r="AX1162" s="39"/>
      <c r="AY1162" s="39"/>
      <c r="AZ1162" s="39"/>
      <c r="BA1162" s="39"/>
      <c r="BB1162" s="72">
        <f>(AI1162*'"Вес" ПИР'!$B$36+AK1162*'"Вес" ПИР'!$B$37+AM1162*'"Вес" ПИР'!$B$38+AO1162*'"Вес" ПИР'!$B$39+AQ1162*'"Вес" ПИР'!$B$40+AS1162*'"Вес" ПИР'!$B$41+AU1162*'"Вес" ПИР'!$B$42+AW1162*'"Вес" ПИР'!$B$43+AY1162*'"Вес" ПИР'!$B$44+BA1162*'"Вес" ПИР'!$B$45)/100</f>
        <v>0</v>
      </c>
      <c r="BC1162" s="39" t="s">
        <v>576</v>
      </c>
      <c r="BD1162" s="39"/>
      <c r="BE1162" s="39" t="s">
        <v>576</v>
      </c>
      <c r="BF1162" s="57"/>
      <c r="BG1162" s="72">
        <f>(BD1162*'"Вес" ПИР'!$B$50+BF1162*'"Вес" ПИР'!$B$51)/100</f>
        <v>0</v>
      </c>
      <c r="BH1162" s="39"/>
      <c r="BI1162" s="72">
        <v>0</v>
      </c>
      <c r="BJ1162" s="39"/>
      <c r="BK1162" s="54" t="s">
        <v>901</v>
      </c>
      <c r="BL1162" s="38">
        <f>(S1162*'"Вес" ПИР'!$B$3+X1162*'"Вес" ПИР'!$B$4+AG1162*'"Вес" ПИР'!$B$5+BB1162*'"Вес" ПИР'!$B$6+BG1162*'"Вес" ПИР'!$B$7+BI1162*'"Вес" ПИР'!$B$8)/100</f>
        <v>0</v>
      </c>
    </row>
    <row r="1163" spans="1:64" ht="28">
      <c r="A1163" s="39"/>
      <c r="B1163" s="54">
        <v>2026</v>
      </c>
      <c r="C1163" s="39" t="s">
        <v>565</v>
      </c>
      <c r="D1163" s="39">
        <v>553249400</v>
      </c>
      <c r="E1163" s="39" t="s">
        <v>1921</v>
      </c>
      <c r="F1163" s="39" t="s">
        <v>1219</v>
      </c>
      <c r="G1163" s="39" t="s">
        <v>1943</v>
      </c>
      <c r="H1163" s="39" t="s">
        <v>1945</v>
      </c>
      <c r="I1163" s="39" t="s">
        <v>418</v>
      </c>
      <c r="J1163" s="39"/>
      <c r="K1163" s="39" t="s">
        <v>571</v>
      </c>
      <c r="L1163" s="39"/>
      <c r="M1163" s="39" t="s">
        <v>570</v>
      </c>
      <c r="N1163" s="39"/>
      <c r="O1163" s="39" t="s">
        <v>570</v>
      </c>
      <c r="P1163" s="39"/>
      <c r="Q1163" s="39" t="s">
        <v>571</v>
      </c>
      <c r="R1163" s="39"/>
      <c r="S1163" s="38">
        <f>(J1163*'"Вес" ПИР'!$B$13+L1163*'"Вес" ПИР'!$B$14+N1163*'"Вес" ПИР'!$B$15+P1163*'"Вес" ПИР'!$B$16+R1163*'"Вес" ПИР'!$B$17)/100</f>
        <v>0</v>
      </c>
      <c r="T1163" s="39" t="s">
        <v>584</v>
      </c>
      <c r="U1163" s="39"/>
      <c r="V1163" s="39" t="s">
        <v>681</v>
      </c>
      <c r="W1163" s="39"/>
      <c r="X1163" s="72">
        <f>(U1163*'"Вес" ПИР'!$B$22+W1163*'"Вес" ПИР'!$B$23)/100</f>
        <v>0</v>
      </c>
      <c r="Y1163" s="39"/>
      <c r="Z1163" s="39"/>
      <c r="AA1163" s="39"/>
      <c r="AB1163" s="39"/>
      <c r="AC1163" s="39"/>
      <c r="AD1163" s="39"/>
      <c r="AE1163" s="39"/>
      <c r="AF1163" s="39"/>
      <c r="AG1163" s="38">
        <f>(Z1163*'"Вес" ПИР'!$B$28+AB1163*'"Вес" ПИР'!$B$29+AD1163*'"Вес" ПИР'!$B$30+AF1163*'"Вес" ПИР'!$B$31)/100</f>
        <v>0</v>
      </c>
      <c r="AH1163" s="39" t="s">
        <v>571</v>
      </c>
      <c r="AI1163" s="39"/>
      <c r="AJ1163" s="39" t="s">
        <v>575</v>
      </c>
      <c r="AK1163" s="39"/>
      <c r="AL1163" s="39"/>
      <c r="AM1163" s="39"/>
      <c r="AN1163" s="39"/>
      <c r="AO1163" s="39"/>
      <c r="AP1163" s="39" t="s">
        <v>575</v>
      </c>
      <c r="AQ1163" s="39"/>
      <c r="AR1163" s="39"/>
      <c r="AS1163" s="39"/>
      <c r="AT1163" s="39" t="s">
        <v>575</v>
      </c>
      <c r="AU1163" s="39"/>
      <c r="AV1163" s="39"/>
      <c r="AW1163" s="39"/>
      <c r="AX1163" s="39"/>
      <c r="AY1163" s="39"/>
      <c r="AZ1163" s="39"/>
      <c r="BA1163" s="39"/>
      <c r="BB1163" s="72">
        <f>(AI1163*'"Вес" ПИР'!$B$36+AK1163*'"Вес" ПИР'!$B$37+AM1163*'"Вес" ПИР'!$B$38+AO1163*'"Вес" ПИР'!$B$39+AQ1163*'"Вес" ПИР'!$B$40+AS1163*'"Вес" ПИР'!$B$41+AU1163*'"Вес" ПИР'!$B$42+AW1163*'"Вес" ПИР'!$B$43+AY1163*'"Вес" ПИР'!$B$44+BA1163*'"Вес" ПИР'!$B$45)/100</f>
        <v>0</v>
      </c>
      <c r="BC1163" s="39" t="s">
        <v>576</v>
      </c>
      <c r="BD1163" s="39"/>
      <c r="BE1163" s="39" t="s">
        <v>576</v>
      </c>
      <c r="BF1163" s="57"/>
      <c r="BG1163" s="72">
        <f>(BD1163*'"Вес" ПИР'!$B$50+BF1163*'"Вес" ПИР'!$B$51)/100</f>
        <v>0</v>
      </c>
      <c r="BH1163" s="39"/>
      <c r="BI1163" s="72">
        <v>0</v>
      </c>
      <c r="BJ1163" s="39"/>
      <c r="BK1163" s="54" t="s">
        <v>901</v>
      </c>
      <c r="BL1163" s="38">
        <f>(S1163*'"Вес" ПИР'!$B$3+X1163*'"Вес" ПИР'!$B$4+AG1163*'"Вес" ПИР'!$B$5+BB1163*'"Вес" ПИР'!$B$6+BG1163*'"Вес" ПИР'!$B$7+BI1163*'"Вес" ПИР'!$B$8)/100</f>
        <v>0</v>
      </c>
    </row>
    <row r="1164" spans="1:64" ht="28">
      <c r="A1164" s="39"/>
      <c r="B1164" s="54">
        <v>2026</v>
      </c>
      <c r="C1164" s="39" t="s">
        <v>565</v>
      </c>
      <c r="D1164" s="39">
        <v>553255300</v>
      </c>
      <c r="E1164" s="39" t="s">
        <v>1921</v>
      </c>
      <c r="F1164" s="39" t="s">
        <v>1219</v>
      </c>
      <c r="G1164" s="39" t="s">
        <v>1946</v>
      </c>
      <c r="H1164" s="39" t="s">
        <v>1947</v>
      </c>
      <c r="I1164" s="39" t="s">
        <v>418</v>
      </c>
      <c r="J1164" s="39"/>
      <c r="K1164" s="39" t="s">
        <v>571</v>
      </c>
      <c r="L1164" s="39"/>
      <c r="M1164" s="39" t="s">
        <v>570</v>
      </c>
      <c r="N1164" s="39"/>
      <c r="O1164" s="39" t="s">
        <v>570</v>
      </c>
      <c r="P1164" s="39"/>
      <c r="Q1164" s="39" t="s">
        <v>571</v>
      </c>
      <c r="R1164" s="39"/>
      <c r="S1164" s="38">
        <f>(J1164*'"Вес" ПИР'!$B$13+L1164*'"Вес" ПИР'!$B$14+N1164*'"Вес" ПИР'!$B$15+P1164*'"Вес" ПИР'!$B$16+R1164*'"Вес" ПИР'!$B$17)/100</f>
        <v>0</v>
      </c>
      <c r="T1164" s="39" t="s">
        <v>584</v>
      </c>
      <c r="U1164" s="39"/>
      <c r="V1164" s="39" t="s">
        <v>681</v>
      </c>
      <c r="W1164" s="39"/>
      <c r="X1164" s="72">
        <f>(U1164*'"Вес" ПИР'!$B$22+W1164*'"Вес" ПИР'!$B$23)/100</f>
        <v>0</v>
      </c>
      <c r="Y1164" s="39"/>
      <c r="Z1164" s="39"/>
      <c r="AA1164" s="39"/>
      <c r="AB1164" s="39"/>
      <c r="AC1164" s="39"/>
      <c r="AD1164" s="39"/>
      <c r="AE1164" s="39"/>
      <c r="AF1164" s="39"/>
      <c r="AG1164" s="38">
        <f>(Z1164*'"Вес" ПИР'!$B$28+AB1164*'"Вес" ПИР'!$B$29+AD1164*'"Вес" ПИР'!$B$30+AF1164*'"Вес" ПИР'!$B$31)/100</f>
        <v>0</v>
      </c>
      <c r="AH1164" s="39" t="s">
        <v>571</v>
      </c>
      <c r="AI1164" s="39"/>
      <c r="AJ1164" s="39" t="s">
        <v>575</v>
      </c>
      <c r="AK1164" s="39"/>
      <c r="AL1164" s="39"/>
      <c r="AM1164" s="39"/>
      <c r="AN1164" s="39"/>
      <c r="AO1164" s="39"/>
      <c r="AP1164" s="39" t="s">
        <v>575</v>
      </c>
      <c r="AQ1164" s="39"/>
      <c r="AR1164" s="39"/>
      <c r="AS1164" s="39"/>
      <c r="AT1164" s="39" t="s">
        <v>575</v>
      </c>
      <c r="AU1164" s="39"/>
      <c r="AV1164" s="39"/>
      <c r="AW1164" s="39"/>
      <c r="AX1164" s="39"/>
      <c r="AY1164" s="39"/>
      <c r="AZ1164" s="39"/>
      <c r="BA1164" s="39"/>
      <c r="BB1164" s="72">
        <f>(AI1164*'"Вес" ПИР'!$B$36+AK1164*'"Вес" ПИР'!$B$37+AM1164*'"Вес" ПИР'!$B$38+AO1164*'"Вес" ПИР'!$B$39+AQ1164*'"Вес" ПИР'!$B$40+AS1164*'"Вес" ПИР'!$B$41+AU1164*'"Вес" ПИР'!$B$42+AW1164*'"Вес" ПИР'!$B$43+AY1164*'"Вес" ПИР'!$B$44+BA1164*'"Вес" ПИР'!$B$45)/100</f>
        <v>0</v>
      </c>
      <c r="BC1164" s="39" t="s">
        <v>576</v>
      </c>
      <c r="BD1164" s="39"/>
      <c r="BE1164" s="39" t="s">
        <v>576</v>
      </c>
      <c r="BF1164" s="57"/>
      <c r="BG1164" s="72">
        <f>(BD1164*'"Вес" ПИР'!$B$50+BF1164*'"Вес" ПИР'!$B$51)/100</f>
        <v>0</v>
      </c>
      <c r="BH1164" s="39"/>
      <c r="BI1164" s="72">
        <v>0</v>
      </c>
      <c r="BJ1164" s="39"/>
      <c r="BK1164" s="54" t="s">
        <v>901</v>
      </c>
      <c r="BL1164" s="38">
        <f>(S1164*'"Вес" ПИР'!$B$3+X1164*'"Вес" ПИР'!$B$4+AG1164*'"Вес" ПИР'!$B$5+BB1164*'"Вес" ПИР'!$B$6+BG1164*'"Вес" ПИР'!$B$7+BI1164*'"Вес" ПИР'!$B$8)/100</f>
        <v>0</v>
      </c>
    </row>
    <row r="1165" spans="1:64" ht="28">
      <c r="A1165" s="39"/>
      <c r="B1165" s="54">
        <v>2026</v>
      </c>
      <c r="C1165" s="39" t="s">
        <v>565</v>
      </c>
      <c r="D1165" s="39">
        <v>553633100</v>
      </c>
      <c r="E1165" s="39" t="s">
        <v>1921</v>
      </c>
      <c r="F1165" s="39" t="s">
        <v>1948</v>
      </c>
      <c r="G1165" s="39" t="s">
        <v>1949</v>
      </c>
      <c r="H1165" s="39" t="s">
        <v>1950</v>
      </c>
      <c r="I1165" s="39" t="s">
        <v>418</v>
      </c>
      <c r="J1165" s="39"/>
      <c r="K1165" s="39" t="s">
        <v>571</v>
      </c>
      <c r="L1165" s="39"/>
      <c r="M1165" s="39" t="s">
        <v>570</v>
      </c>
      <c r="N1165" s="39"/>
      <c r="O1165" s="39" t="s">
        <v>570</v>
      </c>
      <c r="P1165" s="39"/>
      <c r="Q1165" s="39" t="s">
        <v>571</v>
      </c>
      <c r="R1165" s="39"/>
      <c r="S1165" s="38">
        <f>(J1165*'"Вес" ПИР'!$B$13+L1165*'"Вес" ПИР'!$B$14+N1165*'"Вес" ПИР'!$B$15+P1165*'"Вес" ПИР'!$B$16+R1165*'"Вес" ПИР'!$B$17)/100</f>
        <v>0</v>
      </c>
      <c r="T1165" s="39" t="s">
        <v>421</v>
      </c>
      <c r="U1165" s="39"/>
      <c r="V1165" s="39" t="s">
        <v>681</v>
      </c>
      <c r="W1165" s="39"/>
      <c r="X1165" s="72">
        <f>(U1165*'"Вес" ПИР'!$B$22+W1165*'"Вес" ПИР'!$B$23)/100</f>
        <v>0</v>
      </c>
      <c r="Y1165" s="39"/>
      <c r="Z1165" s="39"/>
      <c r="AA1165" s="39"/>
      <c r="AB1165" s="39"/>
      <c r="AC1165" s="39"/>
      <c r="AD1165" s="39"/>
      <c r="AE1165" s="39"/>
      <c r="AF1165" s="39"/>
      <c r="AG1165" s="38">
        <f>(Z1165*'"Вес" ПИР'!$B$28+AB1165*'"Вес" ПИР'!$B$29+AD1165*'"Вес" ПИР'!$B$30+AF1165*'"Вес" ПИР'!$B$31)/100</f>
        <v>0</v>
      </c>
      <c r="AH1165" s="39" t="s">
        <v>571</v>
      </c>
      <c r="AI1165" s="39"/>
      <c r="AJ1165" s="39" t="s">
        <v>575</v>
      </c>
      <c r="AK1165" s="39"/>
      <c r="AL1165" s="39"/>
      <c r="AM1165" s="39"/>
      <c r="AN1165" s="39"/>
      <c r="AO1165" s="39"/>
      <c r="AP1165" s="39" t="s">
        <v>575</v>
      </c>
      <c r="AQ1165" s="39"/>
      <c r="AR1165" s="39"/>
      <c r="AS1165" s="39"/>
      <c r="AT1165" s="39" t="s">
        <v>575</v>
      </c>
      <c r="AU1165" s="39"/>
      <c r="AV1165" s="39"/>
      <c r="AW1165" s="39"/>
      <c r="AX1165" s="39"/>
      <c r="AY1165" s="39"/>
      <c r="AZ1165" s="39"/>
      <c r="BA1165" s="39"/>
      <c r="BB1165" s="72">
        <f>(AI1165*'"Вес" ПИР'!$B$36+AK1165*'"Вес" ПИР'!$B$37+AM1165*'"Вес" ПИР'!$B$38+AO1165*'"Вес" ПИР'!$B$39+AQ1165*'"Вес" ПИР'!$B$40+AS1165*'"Вес" ПИР'!$B$41+AU1165*'"Вес" ПИР'!$B$42+AW1165*'"Вес" ПИР'!$B$43+AY1165*'"Вес" ПИР'!$B$44+BA1165*'"Вес" ПИР'!$B$45)/100</f>
        <v>0</v>
      </c>
      <c r="BC1165" s="39" t="s">
        <v>576</v>
      </c>
      <c r="BD1165" s="39"/>
      <c r="BE1165" s="39" t="s">
        <v>576</v>
      </c>
      <c r="BF1165" s="57"/>
      <c r="BG1165" s="72">
        <f>(BD1165*'"Вес" ПИР'!$B$50+BF1165*'"Вес" ПИР'!$B$51)/100</f>
        <v>0</v>
      </c>
      <c r="BH1165" s="39"/>
      <c r="BI1165" s="72">
        <v>0</v>
      </c>
      <c r="BJ1165" s="39"/>
      <c r="BK1165" s="54" t="s">
        <v>901</v>
      </c>
      <c r="BL1165" s="38">
        <f>(S1165*'"Вес" ПИР'!$B$3+X1165*'"Вес" ПИР'!$B$4+AG1165*'"Вес" ПИР'!$B$5+BB1165*'"Вес" ПИР'!$B$6+BG1165*'"Вес" ПИР'!$B$7+BI1165*'"Вес" ПИР'!$B$8)/100</f>
        <v>0</v>
      </c>
    </row>
    <row r="1166" spans="1:64" ht="28">
      <c r="A1166" s="39"/>
      <c r="B1166" s="54">
        <v>2026</v>
      </c>
      <c r="C1166" s="39" t="s">
        <v>565</v>
      </c>
      <c r="D1166" s="39">
        <v>553647300</v>
      </c>
      <c r="E1166" s="39" t="s">
        <v>1921</v>
      </c>
      <c r="F1166" s="39" t="s">
        <v>1948</v>
      </c>
      <c r="G1166" s="39" t="s">
        <v>1951</v>
      </c>
      <c r="H1166" s="39" t="s">
        <v>1952</v>
      </c>
      <c r="I1166" s="39" t="s">
        <v>418</v>
      </c>
      <c r="J1166" s="39"/>
      <c r="K1166" s="39" t="s">
        <v>571</v>
      </c>
      <c r="L1166" s="39"/>
      <c r="M1166" s="39" t="s">
        <v>570</v>
      </c>
      <c r="N1166" s="39"/>
      <c r="O1166" s="39" t="s">
        <v>570</v>
      </c>
      <c r="P1166" s="39"/>
      <c r="Q1166" s="39" t="s">
        <v>571</v>
      </c>
      <c r="R1166" s="39"/>
      <c r="S1166" s="38">
        <f>(J1166*'"Вес" ПИР'!$B$13+L1166*'"Вес" ПИР'!$B$14+N1166*'"Вес" ПИР'!$B$15+P1166*'"Вес" ПИР'!$B$16+R1166*'"Вес" ПИР'!$B$17)/100</f>
        <v>0</v>
      </c>
      <c r="T1166" s="39" t="s">
        <v>421</v>
      </c>
      <c r="U1166" s="39"/>
      <c r="V1166" s="39" t="s">
        <v>681</v>
      </c>
      <c r="W1166" s="39"/>
      <c r="X1166" s="72">
        <f>(U1166*'"Вес" ПИР'!$B$22+W1166*'"Вес" ПИР'!$B$23)/100</f>
        <v>0</v>
      </c>
      <c r="Y1166" s="39"/>
      <c r="Z1166" s="39"/>
      <c r="AA1166" s="39"/>
      <c r="AB1166" s="39"/>
      <c r="AC1166" s="39"/>
      <c r="AD1166" s="39"/>
      <c r="AE1166" s="39"/>
      <c r="AF1166" s="39"/>
      <c r="AG1166" s="38">
        <f>(Z1166*'"Вес" ПИР'!$B$28+AB1166*'"Вес" ПИР'!$B$29+AD1166*'"Вес" ПИР'!$B$30+AF1166*'"Вес" ПИР'!$B$31)/100</f>
        <v>0</v>
      </c>
      <c r="AH1166" s="39" t="s">
        <v>571</v>
      </c>
      <c r="AI1166" s="39"/>
      <c r="AJ1166" s="39" t="s">
        <v>575</v>
      </c>
      <c r="AK1166" s="39"/>
      <c r="AL1166" s="39"/>
      <c r="AM1166" s="39"/>
      <c r="AN1166" s="39"/>
      <c r="AO1166" s="39"/>
      <c r="AP1166" s="39" t="s">
        <v>575</v>
      </c>
      <c r="AQ1166" s="39"/>
      <c r="AR1166" s="39"/>
      <c r="AS1166" s="39"/>
      <c r="AT1166" s="39" t="s">
        <v>575</v>
      </c>
      <c r="AU1166" s="39"/>
      <c r="AV1166" s="39"/>
      <c r="AW1166" s="39"/>
      <c r="AX1166" s="39"/>
      <c r="AY1166" s="39"/>
      <c r="AZ1166" s="39"/>
      <c r="BA1166" s="39"/>
      <c r="BB1166" s="72">
        <f>(AI1166*'"Вес" ПИР'!$B$36+AK1166*'"Вес" ПИР'!$B$37+AM1166*'"Вес" ПИР'!$B$38+AO1166*'"Вес" ПИР'!$B$39+AQ1166*'"Вес" ПИР'!$B$40+AS1166*'"Вес" ПИР'!$B$41+AU1166*'"Вес" ПИР'!$B$42+AW1166*'"Вес" ПИР'!$B$43+AY1166*'"Вес" ПИР'!$B$44+BA1166*'"Вес" ПИР'!$B$45)/100</f>
        <v>0</v>
      </c>
      <c r="BC1166" s="39" t="s">
        <v>576</v>
      </c>
      <c r="BD1166" s="39"/>
      <c r="BE1166" s="39" t="s">
        <v>576</v>
      </c>
      <c r="BF1166" s="57"/>
      <c r="BG1166" s="72">
        <f>(BD1166*'"Вес" ПИР'!$B$50+BF1166*'"Вес" ПИР'!$B$51)/100</f>
        <v>0</v>
      </c>
      <c r="BH1166" s="39"/>
      <c r="BI1166" s="72">
        <v>0</v>
      </c>
      <c r="BJ1166" s="39"/>
      <c r="BK1166" s="54" t="s">
        <v>901</v>
      </c>
      <c r="BL1166" s="38">
        <f>(S1166*'"Вес" ПИР'!$B$3+X1166*'"Вес" ПИР'!$B$4+AG1166*'"Вес" ПИР'!$B$5+BB1166*'"Вес" ПИР'!$B$6+BG1166*'"Вес" ПИР'!$B$7+BI1166*'"Вес" ПИР'!$B$8)/100</f>
        <v>0</v>
      </c>
    </row>
    <row r="1167" spans="1:64" ht="28">
      <c r="A1167" s="39"/>
      <c r="B1167" s="54">
        <v>2026</v>
      </c>
      <c r="C1167" s="39" t="s">
        <v>565</v>
      </c>
      <c r="D1167" s="39">
        <v>553647800</v>
      </c>
      <c r="E1167" s="39" t="s">
        <v>1921</v>
      </c>
      <c r="F1167" s="39" t="s">
        <v>1948</v>
      </c>
      <c r="G1167" s="39" t="s">
        <v>1951</v>
      </c>
      <c r="H1167" s="39" t="s">
        <v>1953</v>
      </c>
      <c r="I1167" s="39" t="s">
        <v>418</v>
      </c>
      <c r="J1167" s="39"/>
      <c r="K1167" s="39" t="s">
        <v>571</v>
      </c>
      <c r="L1167" s="39"/>
      <c r="M1167" s="39" t="s">
        <v>570</v>
      </c>
      <c r="N1167" s="39"/>
      <c r="O1167" s="39" t="s">
        <v>570</v>
      </c>
      <c r="P1167" s="39"/>
      <c r="Q1167" s="39" t="s">
        <v>571</v>
      </c>
      <c r="R1167" s="39"/>
      <c r="S1167" s="38">
        <f>(J1167*'"Вес" ПИР'!$B$13+L1167*'"Вес" ПИР'!$B$14+N1167*'"Вес" ПИР'!$B$15+P1167*'"Вес" ПИР'!$B$16+R1167*'"Вес" ПИР'!$B$17)/100</f>
        <v>0</v>
      </c>
      <c r="T1167" s="39" t="s">
        <v>421</v>
      </c>
      <c r="U1167" s="39"/>
      <c r="V1167" s="39" t="s">
        <v>681</v>
      </c>
      <c r="W1167" s="39"/>
      <c r="X1167" s="72">
        <f>(U1167*'"Вес" ПИР'!$B$22+W1167*'"Вес" ПИР'!$B$23)/100</f>
        <v>0</v>
      </c>
      <c r="Y1167" s="39"/>
      <c r="Z1167" s="39"/>
      <c r="AA1167" s="39"/>
      <c r="AB1167" s="39"/>
      <c r="AC1167" s="39"/>
      <c r="AD1167" s="39"/>
      <c r="AE1167" s="39"/>
      <c r="AF1167" s="39"/>
      <c r="AG1167" s="38">
        <f>(Z1167*'"Вес" ПИР'!$B$28+AB1167*'"Вес" ПИР'!$B$29+AD1167*'"Вес" ПИР'!$B$30+AF1167*'"Вес" ПИР'!$B$31)/100</f>
        <v>0</v>
      </c>
      <c r="AH1167" s="39" t="s">
        <v>571</v>
      </c>
      <c r="AI1167" s="39"/>
      <c r="AJ1167" s="39" t="s">
        <v>575</v>
      </c>
      <c r="AK1167" s="39"/>
      <c r="AL1167" s="39"/>
      <c r="AM1167" s="39"/>
      <c r="AN1167" s="39"/>
      <c r="AO1167" s="39"/>
      <c r="AP1167" s="39" t="s">
        <v>575</v>
      </c>
      <c r="AQ1167" s="39"/>
      <c r="AR1167" s="39"/>
      <c r="AS1167" s="39"/>
      <c r="AT1167" s="39" t="s">
        <v>575</v>
      </c>
      <c r="AU1167" s="39"/>
      <c r="AV1167" s="39"/>
      <c r="AW1167" s="39"/>
      <c r="AX1167" s="39"/>
      <c r="AY1167" s="39"/>
      <c r="AZ1167" s="39"/>
      <c r="BA1167" s="39"/>
      <c r="BB1167" s="72">
        <f>(AI1167*'"Вес" ПИР'!$B$36+AK1167*'"Вес" ПИР'!$B$37+AM1167*'"Вес" ПИР'!$B$38+AO1167*'"Вес" ПИР'!$B$39+AQ1167*'"Вес" ПИР'!$B$40+AS1167*'"Вес" ПИР'!$B$41+AU1167*'"Вес" ПИР'!$B$42+AW1167*'"Вес" ПИР'!$B$43+AY1167*'"Вес" ПИР'!$B$44+BA1167*'"Вес" ПИР'!$B$45)/100</f>
        <v>0</v>
      </c>
      <c r="BC1167" s="39" t="s">
        <v>576</v>
      </c>
      <c r="BD1167" s="39"/>
      <c r="BE1167" s="39" t="s">
        <v>576</v>
      </c>
      <c r="BF1167" s="57"/>
      <c r="BG1167" s="72">
        <f>(BD1167*'"Вес" ПИР'!$B$50+BF1167*'"Вес" ПИР'!$B$51)/100</f>
        <v>0</v>
      </c>
      <c r="BH1167" s="39"/>
      <c r="BI1167" s="72">
        <v>0</v>
      </c>
      <c r="BJ1167" s="39"/>
      <c r="BK1167" s="54" t="s">
        <v>901</v>
      </c>
      <c r="BL1167" s="38">
        <f>(S1167*'"Вес" ПИР'!$B$3+X1167*'"Вес" ПИР'!$B$4+AG1167*'"Вес" ПИР'!$B$5+BB1167*'"Вес" ПИР'!$B$6+BG1167*'"Вес" ПИР'!$B$7+BI1167*'"Вес" ПИР'!$B$8)/100</f>
        <v>0</v>
      </c>
    </row>
    <row r="1168" spans="1:64" ht="28">
      <c r="A1168" s="39"/>
      <c r="B1168" s="54">
        <v>2026</v>
      </c>
      <c r="C1168" s="39" t="s">
        <v>565</v>
      </c>
      <c r="D1168" s="39">
        <v>553649500</v>
      </c>
      <c r="E1168" s="39" t="s">
        <v>1921</v>
      </c>
      <c r="F1168" s="39" t="s">
        <v>1948</v>
      </c>
      <c r="G1168" s="39" t="s">
        <v>1954</v>
      </c>
      <c r="H1168" s="39" t="s">
        <v>1955</v>
      </c>
      <c r="I1168" s="39" t="s">
        <v>418</v>
      </c>
      <c r="J1168" s="39"/>
      <c r="K1168" s="39" t="s">
        <v>571</v>
      </c>
      <c r="L1168" s="39"/>
      <c r="M1168" s="39" t="s">
        <v>570</v>
      </c>
      <c r="N1168" s="39"/>
      <c r="O1168" s="39" t="s">
        <v>570</v>
      </c>
      <c r="P1168" s="39"/>
      <c r="Q1168" s="39" t="s">
        <v>571</v>
      </c>
      <c r="R1168" s="39"/>
      <c r="S1168" s="38">
        <f>(J1168*'"Вес" ПИР'!$B$13+L1168*'"Вес" ПИР'!$B$14+N1168*'"Вес" ПИР'!$B$15+P1168*'"Вес" ПИР'!$B$16+R1168*'"Вес" ПИР'!$B$17)/100</f>
        <v>0</v>
      </c>
      <c r="T1168" s="39" t="s">
        <v>421</v>
      </c>
      <c r="U1168" s="39"/>
      <c r="V1168" s="39" t="s">
        <v>681</v>
      </c>
      <c r="W1168" s="39"/>
      <c r="X1168" s="72">
        <f>(U1168*'"Вес" ПИР'!$B$22+W1168*'"Вес" ПИР'!$B$23)/100</f>
        <v>0</v>
      </c>
      <c r="Y1168" s="39"/>
      <c r="Z1168" s="39"/>
      <c r="AA1168" s="39"/>
      <c r="AB1168" s="39"/>
      <c r="AC1168" s="39"/>
      <c r="AD1168" s="39"/>
      <c r="AE1168" s="39"/>
      <c r="AF1168" s="39"/>
      <c r="AG1168" s="38">
        <f>(Z1168*'"Вес" ПИР'!$B$28+AB1168*'"Вес" ПИР'!$B$29+AD1168*'"Вес" ПИР'!$B$30+AF1168*'"Вес" ПИР'!$B$31)/100</f>
        <v>0</v>
      </c>
      <c r="AH1168" s="39" t="s">
        <v>571</v>
      </c>
      <c r="AI1168" s="39"/>
      <c r="AJ1168" s="39" t="s">
        <v>575</v>
      </c>
      <c r="AK1168" s="39"/>
      <c r="AL1168" s="39"/>
      <c r="AM1168" s="39"/>
      <c r="AN1168" s="39"/>
      <c r="AO1168" s="39"/>
      <c r="AP1168" s="39" t="s">
        <v>575</v>
      </c>
      <c r="AQ1168" s="39"/>
      <c r="AR1168" s="39"/>
      <c r="AS1168" s="39"/>
      <c r="AT1168" s="39" t="s">
        <v>575</v>
      </c>
      <c r="AU1168" s="39"/>
      <c r="AV1168" s="39"/>
      <c r="AW1168" s="39"/>
      <c r="AX1168" s="39"/>
      <c r="AY1168" s="39"/>
      <c r="AZ1168" s="39"/>
      <c r="BA1168" s="39"/>
      <c r="BB1168" s="72">
        <f>(AI1168*'"Вес" ПИР'!$B$36+AK1168*'"Вес" ПИР'!$B$37+AM1168*'"Вес" ПИР'!$B$38+AO1168*'"Вес" ПИР'!$B$39+AQ1168*'"Вес" ПИР'!$B$40+AS1168*'"Вес" ПИР'!$B$41+AU1168*'"Вес" ПИР'!$B$42+AW1168*'"Вес" ПИР'!$B$43+AY1168*'"Вес" ПИР'!$B$44+BA1168*'"Вес" ПИР'!$B$45)/100</f>
        <v>0</v>
      </c>
      <c r="BC1168" s="39" t="s">
        <v>576</v>
      </c>
      <c r="BD1168" s="39"/>
      <c r="BE1168" s="39" t="s">
        <v>576</v>
      </c>
      <c r="BF1168" s="57"/>
      <c r="BG1168" s="72">
        <f>(BD1168*'"Вес" ПИР'!$B$50+BF1168*'"Вес" ПИР'!$B$51)/100</f>
        <v>0</v>
      </c>
      <c r="BH1168" s="39"/>
      <c r="BI1168" s="72">
        <v>0</v>
      </c>
      <c r="BJ1168" s="39"/>
      <c r="BK1168" s="54" t="s">
        <v>901</v>
      </c>
      <c r="BL1168" s="38">
        <f>(S1168*'"Вес" ПИР'!$B$3+X1168*'"Вес" ПИР'!$B$4+AG1168*'"Вес" ПИР'!$B$5+BB1168*'"Вес" ПИР'!$B$6+BG1168*'"Вес" ПИР'!$B$7+BI1168*'"Вес" ПИР'!$B$8)/100</f>
        <v>0</v>
      </c>
    </row>
    <row r="1169" spans="1:64" ht="28">
      <c r="A1169" s="39"/>
      <c r="B1169" s="54">
        <v>2026</v>
      </c>
      <c r="C1169" s="39" t="s">
        <v>565</v>
      </c>
      <c r="D1169" s="39">
        <v>553655200</v>
      </c>
      <c r="E1169" s="39" t="s">
        <v>1921</v>
      </c>
      <c r="F1169" s="39" t="s">
        <v>1948</v>
      </c>
      <c r="G1169" s="39" t="s">
        <v>1956</v>
      </c>
      <c r="H1169" s="39" t="s">
        <v>1957</v>
      </c>
      <c r="I1169" s="39" t="s">
        <v>418</v>
      </c>
      <c r="J1169" s="39"/>
      <c r="K1169" s="39" t="s">
        <v>571</v>
      </c>
      <c r="L1169" s="39"/>
      <c r="M1169" s="39" t="s">
        <v>570</v>
      </c>
      <c r="N1169" s="39"/>
      <c r="O1169" s="39" t="s">
        <v>570</v>
      </c>
      <c r="P1169" s="39"/>
      <c r="Q1169" s="39" t="s">
        <v>571</v>
      </c>
      <c r="R1169" s="39"/>
      <c r="S1169" s="38">
        <f>(J1169*'"Вес" ПИР'!$B$13+L1169*'"Вес" ПИР'!$B$14+N1169*'"Вес" ПИР'!$B$15+P1169*'"Вес" ПИР'!$B$16+R1169*'"Вес" ПИР'!$B$17)/100</f>
        <v>0</v>
      </c>
      <c r="T1169" s="39" t="s">
        <v>421</v>
      </c>
      <c r="U1169" s="39"/>
      <c r="V1169" s="39" t="s">
        <v>681</v>
      </c>
      <c r="W1169" s="39"/>
      <c r="X1169" s="72">
        <f>(U1169*'"Вес" ПИР'!$B$22+W1169*'"Вес" ПИР'!$B$23)/100</f>
        <v>0</v>
      </c>
      <c r="Y1169" s="39"/>
      <c r="Z1169" s="39"/>
      <c r="AA1169" s="39"/>
      <c r="AB1169" s="39"/>
      <c r="AC1169" s="39"/>
      <c r="AD1169" s="39"/>
      <c r="AE1169" s="39"/>
      <c r="AF1169" s="39"/>
      <c r="AG1169" s="38">
        <f>(Z1169*'"Вес" ПИР'!$B$28+AB1169*'"Вес" ПИР'!$B$29+AD1169*'"Вес" ПИР'!$B$30+AF1169*'"Вес" ПИР'!$B$31)/100</f>
        <v>0</v>
      </c>
      <c r="AH1169" s="39" t="s">
        <v>571</v>
      </c>
      <c r="AI1169" s="39"/>
      <c r="AJ1169" s="39" t="s">
        <v>575</v>
      </c>
      <c r="AK1169" s="39"/>
      <c r="AL1169" s="39"/>
      <c r="AM1169" s="39"/>
      <c r="AN1169" s="39"/>
      <c r="AO1169" s="39"/>
      <c r="AP1169" s="39" t="s">
        <v>575</v>
      </c>
      <c r="AQ1169" s="39"/>
      <c r="AR1169" s="39"/>
      <c r="AS1169" s="39"/>
      <c r="AT1169" s="39" t="s">
        <v>575</v>
      </c>
      <c r="AU1169" s="39"/>
      <c r="AV1169" s="39"/>
      <c r="AW1169" s="39"/>
      <c r="AX1169" s="39"/>
      <c r="AY1169" s="39"/>
      <c r="AZ1169" s="39"/>
      <c r="BA1169" s="39"/>
      <c r="BB1169" s="72">
        <f>(AI1169*'"Вес" ПИР'!$B$36+AK1169*'"Вес" ПИР'!$B$37+AM1169*'"Вес" ПИР'!$B$38+AO1169*'"Вес" ПИР'!$B$39+AQ1169*'"Вес" ПИР'!$B$40+AS1169*'"Вес" ПИР'!$B$41+AU1169*'"Вес" ПИР'!$B$42+AW1169*'"Вес" ПИР'!$B$43+AY1169*'"Вес" ПИР'!$B$44+BA1169*'"Вес" ПИР'!$B$45)/100</f>
        <v>0</v>
      </c>
      <c r="BC1169" s="39" t="s">
        <v>576</v>
      </c>
      <c r="BD1169" s="39"/>
      <c r="BE1169" s="39" t="s">
        <v>576</v>
      </c>
      <c r="BF1169" s="57"/>
      <c r="BG1169" s="72">
        <f>(BD1169*'"Вес" ПИР'!$B$50+BF1169*'"Вес" ПИР'!$B$51)/100</f>
        <v>0</v>
      </c>
      <c r="BH1169" s="39"/>
      <c r="BI1169" s="72">
        <v>0</v>
      </c>
      <c r="BJ1169" s="39"/>
      <c r="BK1169" s="54" t="s">
        <v>901</v>
      </c>
      <c r="BL1169" s="38">
        <f>(S1169*'"Вес" ПИР'!$B$3+X1169*'"Вес" ПИР'!$B$4+AG1169*'"Вес" ПИР'!$B$5+BB1169*'"Вес" ПИР'!$B$6+BG1169*'"Вес" ПИР'!$B$7+BI1169*'"Вес" ПИР'!$B$8)/100</f>
        <v>0</v>
      </c>
    </row>
    <row r="1170" spans="1:64" ht="28">
      <c r="A1170" s="39"/>
      <c r="B1170" s="54">
        <v>2026</v>
      </c>
      <c r="C1170" s="39" t="s">
        <v>565</v>
      </c>
      <c r="D1170" s="39">
        <v>553655300</v>
      </c>
      <c r="E1170" s="39" t="s">
        <v>1921</v>
      </c>
      <c r="F1170" s="39" t="s">
        <v>1948</v>
      </c>
      <c r="G1170" s="39" t="s">
        <v>1958</v>
      </c>
      <c r="H1170" s="39" t="s">
        <v>1959</v>
      </c>
      <c r="I1170" s="39" t="s">
        <v>418</v>
      </c>
      <c r="J1170" s="39"/>
      <c r="K1170" s="39" t="s">
        <v>571</v>
      </c>
      <c r="L1170" s="39"/>
      <c r="M1170" s="39" t="s">
        <v>570</v>
      </c>
      <c r="N1170" s="39"/>
      <c r="O1170" s="39" t="s">
        <v>570</v>
      </c>
      <c r="P1170" s="39"/>
      <c r="Q1170" s="39" t="s">
        <v>571</v>
      </c>
      <c r="R1170" s="39"/>
      <c r="S1170" s="38">
        <f>(J1170*'"Вес" ПИР'!$B$13+L1170*'"Вес" ПИР'!$B$14+N1170*'"Вес" ПИР'!$B$15+P1170*'"Вес" ПИР'!$B$16+R1170*'"Вес" ПИР'!$B$17)/100</f>
        <v>0</v>
      </c>
      <c r="T1170" s="39" t="s">
        <v>421</v>
      </c>
      <c r="U1170" s="39"/>
      <c r="V1170" s="39" t="s">
        <v>681</v>
      </c>
      <c r="W1170" s="39"/>
      <c r="X1170" s="72">
        <f>(U1170*'"Вес" ПИР'!$B$22+W1170*'"Вес" ПИР'!$B$23)/100</f>
        <v>0</v>
      </c>
      <c r="Y1170" s="39"/>
      <c r="Z1170" s="39"/>
      <c r="AA1170" s="39"/>
      <c r="AB1170" s="39"/>
      <c r="AC1170" s="39"/>
      <c r="AD1170" s="39"/>
      <c r="AE1170" s="39"/>
      <c r="AF1170" s="39"/>
      <c r="AG1170" s="38">
        <f>(Z1170*'"Вес" ПИР'!$B$28+AB1170*'"Вес" ПИР'!$B$29+AD1170*'"Вес" ПИР'!$B$30+AF1170*'"Вес" ПИР'!$B$31)/100</f>
        <v>0</v>
      </c>
      <c r="AH1170" s="39" t="s">
        <v>571</v>
      </c>
      <c r="AI1170" s="39"/>
      <c r="AJ1170" s="39" t="s">
        <v>575</v>
      </c>
      <c r="AK1170" s="39"/>
      <c r="AL1170" s="39"/>
      <c r="AM1170" s="39"/>
      <c r="AN1170" s="39"/>
      <c r="AO1170" s="39"/>
      <c r="AP1170" s="39" t="s">
        <v>575</v>
      </c>
      <c r="AQ1170" s="39"/>
      <c r="AR1170" s="39"/>
      <c r="AS1170" s="39"/>
      <c r="AT1170" s="39" t="s">
        <v>575</v>
      </c>
      <c r="AU1170" s="39"/>
      <c r="AV1170" s="39"/>
      <c r="AW1170" s="39"/>
      <c r="AX1170" s="39"/>
      <c r="AY1170" s="39"/>
      <c r="AZ1170" s="39"/>
      <c r="BA1170" s="39"/>
      <c r="BB1170" s="72">
        <f>(AI1170*'"Вес" ПИР'!$B$36+AK1170*'"Вес" ПИР'!$B$37+AM1170*'"Вес" ПИР'!$B$38+AO1170*'"Вес" ПИР'!$B$39+AQ1170*'"Вес" ПИР'!$B$40+AS1170*'"Вес" ПИР'!$B$41+AU1170*'"Вес" ПИР'!$B$42+AW1170*'"Вес" ПИР'!$B$43+AY1170*'"Вес" ПИР'!$B$44+BA1170*'"Вес" ПИР'!$B$45)/100</f>
        <v>0</v>
      </c>
      <c r="BC1170" s="39" t="s">
        <v>576</v>
      </c>
      <c r="BD1170" s="39"/>
      <c r="BE1170" s="39" t="s">
        <v>576</v>
      </c>
      <c r="BF1170" s="57"/>
      <c r="BG1170" s="72">
        <f>(BD1170*'"Вес" ПИР'!$B$50+BF1170*'"Вес" ПИР'!$B$51)/100</f>
        <v>0</v>
      </c>
      <c r="BH1170" s="39"/>
      <c r="BI1170" s="72">
        <v>0</v>
      </c>
      <c r="BJ1170" s="39"/>
      <c r="BK1170" s="54" t="s">
        <v>901</v>
      </c>
      <c r="BL1170" s="38">
        <f>(S1170*'"Вес" ПИР'!$B$3+X1170*'"Вес" ПИР'!$B$4+AG1170*'"Вес" ПИР'!$B$5+BB1170*'"Вес" ПИР'!$B$6+BG1170*'"Вес" ПИР'!$B$7+BI1170*'"Вес" ПИР'!$B$8)/100</f>
        <v>0</v>
      </c>
    </row>
    <row r="1171" spans="1:64" ht="28">
      <c r="A1171" s="39"/>
      <c r="B1171" s="54">
        <v>2026</v>
      </c>
      <c r="C1171" s="39" t="s">
        <v>565</v>
      </c>
      <c r="D1171" s="39">
        <v>553659100</v>
      </c>
      <c r="E1171" s="39" t="s">
        <v>1921</v>
      </c>
      <c r="F1171" s="39" t="s">
        <v>1948</v>
      </c>
      <c r="G1171" s="39" t="s">
        <v>1960</v>
      </c>
      <c r="H1171" s="39" t="s">
        <v>1961</v>
      </c>
      <c r="I1171" s="39" t="s">
        <v>418</v>
      </c>
      <c r="J1171" s="39"/>
      <c r="K1171" s="39" t="s">
        <v>571</v>
      </c>
      <c r="L1171" s="39"/>
      <c r="M1171" s="39" t="s">
        <v>570</v>
      </c>
      <c r="N1171" s="39"/>
      <c r="O1171" s="39" t="s">
        <v>570</v>
      </c>
      <c r="P1171" s="39"/>
      <c r="Q1171" s="39" t="s">
        <v>571</v>
      </c>
      <c r="R1171" s="39"/>
      <c r="S1171" s="38">
        <f>(J1171*'"Вес" ПИР'!$B$13+L1171*'"Вес" ПИР'!$B$14+N1171*'"Вес" ПИР'!$B$15+P1171*'"Вес" ПИР'!$B$16+R1171*'"Вес" ПИР'!$B$17)/100</f>
        <v>0</v>
      </c>
      <c r="T1171" s="39" t="s">
        <v>421</v>
      </c>
      <c r="U1171" s="39"/>
      <c r="V1171" s="39" t="s">
        <v>681</v>
      </c>
      <c r="W1171" s="39"/>
      <c r="X1171" s="72">
        <f>(U1171*'"Вес" ПИР'!$B$22+W1171*'"Вес" ПИР'!$B$23)/100</f>
        <v>0</v>
      </c>
      <c r="Y1171" s="39"/>
      <c r="Z1171" s="39"/>
      <c r="AA1171" s="39"/>
      <c r="AB1171" s="39"/>
      <c r="AC1171" s="39"/>
      <c r="AD1171" s="39"/>
      <c r="AE1171" s="39"/>
      <c r="AF1171" s="39"/>
      <c r="AG1171" s="38">
        <f>(Z1171*'"Вес" ПИР'!$B$28+AB1171*'"Вес" ПИР'!$B$29+AD1171*'"Вес" ПИР'!$B$30+AF1171*'"Вес" ПИР'!$B$31)/100</f>
        <v>0</v>
      </c>
      <c r="AH1171" s="39" t="s">
        <v>571</v>
      </c>
      <c r="AI1171" s="39"/>
      <c r="AJ1171" s="39" t="s">
        <v>575</v>
      </c>
      <c r="AK1171" s="39"/>
      <c r="AL1171" s="39"/>
      <c r="AM1171" s="39"/>
      <c r="AN1171" s="39"/>
      <c r="AO1171" s="39"/>
      <c r="AP1171" s="39" t="s">
        <v>575</v>
      </c>
      <c r="AQ1171" s="39"/>
      <c r="AR1171" s="39"/>
      <c r="AS1171" s="39"/>
      <c r="AT1171" s="39" t="s">
        <v>575</v>
      </c>
      <c r="AU1171" s="39"/>
      <c r="AV1171" s="39"/>
      <c r="AW1171" s="39"/>
      <c r="AX1171" s="39"/>
      <c r="AY1171" s="39"/>
      <c r="AZ1171" s="39"/>
      <c r="BA1171" s="39"/>
      <c r="BB1171" s="72">
        <f>(AI1171*'"Вес" ПИР'!$B$36+AK1171*'"Вес" ПИР'!$B$37+AM1171*'"Вес" ПИР'!$B$38+AO1171*'"Вес" ПИР'!$B$39+AQ1171*'"Вес" ПИР'!$B$40+AS1171*'"Вес" ПИР'!$B$41+AU1171*'"Вес" ПИР'!$B$42+AW1171*'"Вес" ПИР'!$B$43+AY1171*'"Вес" ПИР'!$B$44+BA1171*'"Вес" ПИР'!$B$45)/100</f>
        <v>0</v>
      </c>
      <c r="BC1171" s="39" t="s">
        <v>576</v>
      </c>
      <c r="BD1171" s="39"/>
      <c r="BE1171" s="39" t="s">
        <v>576</v>
      </c>
      <c r="BF1171" s="57"/>
      <c r="BG1171" s="72">
        <f>(BD1171*'"Вес" ПИР'!$B$50+BF1171*'"Вес" ПИР'!$B$51)/100</f>
        <v>0</v>
      </c>
      <c r="BH1171" s="39"/>
      <c r="BI1171" s="72">
        <v>0</v>
      </c>
      <c r="BJ1171" s="39"/>
      <c r="BK1171" s="54" t="s">
        <v>901</v>
      </c>
      <c r="BL1171" s="38">
        <f>(S1171*'"Вес" ПИР'!$B$3+X1171*'"Вес" ПИР'!$B$4+AG1171*'"Вес" ПИР'!$B$5+BB1171*'"Вес" ПИР'!$B$6+BG1171*'"Вес" ПИР'!$B$7+BI1171*'"Вес" ПИР'!$B$8)/100</f>
        <v>0</v>
      </c>
    </row>
    <row r="1172" spans="1:64" ht="28">
      <c r="A1172" s="39"/>
      <c r="B1172" s="54">
        <v>2026</v>
      </c>
      <c r="C1172" s="39" t="s">
        <v>565</v>
      </c>
      <c r="D1172" s="39">
        <v>553649280</v>
      </c>
      <c r="E1172" s="39" t="s">
        <v>1921</v>
      </c>
      <c r="F1172" s="39" t="s">
        <v>1948</v>
      </c>
      <c r="G1172" s="39" t="s">
        <v>1954</v>
      </c>
      <c r="H1172" s="39" t="s">
        <v>1673</v>
      </c>
      <c r="I1172" s="39" t="s">
        <v>418</v>
      </c>
      <c r="J1172" s="39"/>
      <c r="K1172" s="39" t="s">
        <v>571</v>
      </c>
      <c r="L1172" s="39"/>
      <c r="M1172" s="39" t="s">
        <v>570</v>
      </c>
      <c r="N1172" s="39"/>
      <c r="O1172" s="39" t="s">
        <v>570</v>
      </c>
      <c r="P1172" s="39"/>
      <c r="Q1172" s="39" t="s">
        <v>571</v>
      </c>
      <c r="R1172" s="39"/>
      <c r="S1172" s="38">
        <f>(J1172*'"Вес" ПИР'!$B$13+L1172*'"Вес" ПИР'!$B$14+N1172*'"Вес" ПИР'!$B$15+P1172*'"Вес" ПИР'!$B$16+R1172*'"Вес" ПИР'!$B$17)/100</f>
        <v>0</v>
      </c>
      <c r="T1172" s="39" t="s">
        <v>421</v>
      </c>
      <c r="U1172" s="39"/>
      <c r="V1172" s="39" t="s">
        <v>681</v>
      </c>
      <c r="W1172" s="39"/>
      <c r="X1172" s="72">
        <f>(U1172*'"Вес" ПИР'!$B$22+W1172*'"Вес" ПИР'!$B$23)/100</f>
        <v>0</v>
      </c>
      <c r="Y1172" s="39"/>
      <c r="Z1172" s="39"/>
      <c r="AA1172" s="39"/>
      <c r="AB1172" s="39"/>
      <c r="AC1172" s="39"/>
      <c r="AD1172" s="39"/>
      <c r="AE1172" s="39"/>
      <c r="AF1172" s="39"/>
      <c r="AG1172" s="38">
        <f>(Z1172*'"Вес" ПИР'!$B$28+AB1172*'"Вес" ПИР'!$B$29+AD1172*'"Вес" ПИР'!$B$30+AF1172*'"Вес" ПИР'!$B$31)/100</f>
        <v>0</v>
      </c>
      <c r="AH1172" s="39" t="s">
        <v>571</v>
      </c>
      <c r="AI1172" s="39"/>
      <c r="AJ1172" s="39" t="s">
        <v>575</v>
      </c>
      <c r="AK1172" s="39"/>
      <c r="AL1172" s="39"/>
      <c r="AM1172" s="39"/>
      <c r="AN1172" s="39"/>
      <c r="AO1172" s="39"/>
      <c r="AP1172" s="39" t="s">
        <v>575</v>
      </c>
      <c r="AQ1172" s="39"/>
      <c r="AR1172" s="39"/>
      <c r="AS1172" s="39"/>
      <c r="AT1172" s="39" t="s">
        <v>575</v>
      </c>
      <c r="AU1172" s="39"/>
      <c r="AV1172" s="39"/>
      <c r="AW1172" s="39"/>
      <c r="AX1172" s="39"/>
      <c r="AY1172" s="39"/>
      <c r="AZ1172" s="39"/>
      <c r="BA1172" s="39"/>
      <c r="BB1172" s="72">
        <f>(AI1172*'"Вес" ПИР'!$B$36+AK1172*'"Вес" ПИР'!$B$37+AM1172*'"Вес" ПИР'!$B$38+AO1172*'"Вес" ПИР'!$B$39+AQ1172*'"Вес" ПИР'!$B$40+AS1172*'"Вес" ПИР'!$B$41+AU1172*'"Вес" ПИР'!$B$42+AW1172*'"Вес" ПИР'!$B$43+AY1172*'"Вес" ПИР'!$B$44+BA1172*'"Вес" ПИР'!$B$45)/100</f>
        <v>0</v>
      </c>
      <c r="BC1172" s="39" t="s">
        <v>576</v>
      </c>
      <c r="BD1172" s="39"/>
      <c r="BE1172" s="39" t="s">
        <v>576</v>
      </c>
      <c r="BF1172" s="57"/>
      <c r="BG1172" s="72">
        <f>(BD1172*'"Вес" ПИР'!$B$50+BF1172*'"Вес" ПИР'!$B$51)/100</f>
        <v>0</v>
      </c>
      <c r="BH1172" s="39"/>
      <c r="BI1172" s="72">
        <v>0</v>
      </c>
      <c r="BJ1172" s="39"/>
      <c r="BK1172" s="54" t="s">
        <v>901</v>
      </c>
      <c r="BL1172" s="38">
        <f>(S1172*'"Вес" ПИР'!$B$3+X1172*'"Вес" ПИР'!$B$4+AG1172*'"Вес" ПИР'!$B$5+BB1172*'"Вес" ПИР'!$B$6+BG1172*'"Вес" ПИР'!$B$7+BI1172*'"Вес" ПИР'!$B$8)/100</f>
        <v>0</v>
      </c>
    </row>
    <row r="1173" spans="1:64" ht="28">
      <c r="A1173" s="39"/>
      <c r="B1173" s="54">
        <v>2026</v>
      </c>
      <c r="C1173" s="39" t="s">
        <v>565</v>
      </c>
      <c r="D1173" s="39">
        <v>553663600</v>
      </c>
      <c r="E1173" s="39" t="s">
        <v>1921</v>
      </c>
      <c r="F1173" s="39" t="s">
        <v>1948</v>
      </c>
      <c r="G1173" s="39" t="s">
        <v>1962</v>
      </c>
      <c r="H1173" s="39" t="s">
        <v>1673</v>
      </c>
      <c r="I1173" s="39" t="s">
        <v>418</v>
      </c>
      <c r="J1173" s="39"/>
      <c r="K1173" s="39" t="s">
        <v>571</v>
      </c>
      <c r="L1173" s="39"/>
      <c r="M1173" s="39" t="s">
        <v>570</v>
      </c>
      <c r="N1173" s="39"/>
      <c r="O1173" s="39" t="s">
        <v>570</v>
      </c>
      <c r="P1173" s="39"/>
      <c r="Q1173" s="39" t="s">
        <v>571</v>
      </c>
      <c r="R1173" s="39"/>
      <c r="S1173" s="38">
        <f>(J1173*'"Вес" ПИР'!$B$13+L1173*'"Вес" ПИР'!$B$14+N1173*'"Вес" ПИР'!$B$15+P1173*'"Вес" ПИР'!$B$16+R1173*'"Вес" ПИР'!$B$17)/100</f>
        <v>0</v>
      </c>
      <c r="T1173" s="39" t="s">
        <v>421</v>
      </c>
      <c r="U1173" s="39"/>
      <c r="V1173" s="39" t="s">
        <v>681</v>
      </c>
      <c r="W1173" s="39"/>
      <c r="X1173" s="72">
        <f>(U1173*'"Вес" ПИР'!$B$22+W1173*'"Вес" ПИР'!$B$23)/100</f>
        <v>0</v>
      </c>
      <c r="Y1173" s="39"/>
      <c r="Z1173" s="39"/>
      <c r="AA1173" s="39"/>
      <c r="AB1173" s="39"/>
      <c r="AC1173" s="39"/>
      <c r="AD1173" s="39"/>
      <c r="AE1173" s="39"/>
      <c r="AF1173" s="39"/>
      <c r="AG1173" s="38">
        <f>(Z1173*'"Вес" ПИР'!$B$28+AB1173*'"Вес" ПИР'!$B$29+AD1173*'"Вес" ПИР'!$B$30+AF1173*'"Вес" ПИР'!$B$31)/100</f>
        <v>0</v>
      </c>
      <c r="AH1173" s="39" t="s">
        <v>571</v>
      </c>
      <c r="AI1173" s="39"/>
      <c r="AJ1173" s="39" t="s">
        <v>575</v>
      </c>
      <c r="AK1173" s="39"/>
      <c r="AL1173" s="39"/>
      <c r="AM1173" s="39"/>
      <c r="AN1173" s="39"/>
      <c r="AO1173" s="39"/>
      <c r="AP1173" s="39" t="s">
        <v>575</v>
      </c>
      <c r="AQ1173" s="39"/>
      <c r="AR1173" s="39"/>
      <c r="AS1173" s="39"/>
      <c r="AT1173" s="39" t="s">
        <v>575</v>
      </c>
      <c r="AU1173" s="39"/>
      <c r="AV1173" s="39"/>
      <c r="AW1173" s="39"/>
      <c r="AX1173" s="39"/>
      <c r="AY1173" s="39"/>
      <c r="AZ1173" s="39"/>
      <c r="BA1173" s="39"/>
      <c r="BB1173" s="72">
        <f>(AI1173*'"Вес" ПИР'!$B$36+AK1173*'"Вес" ПИР'!$B$37+AM1173*'"Вес" ПИР'!$B$38+AO1173*'"Вес" ПИР'!$B$39+AQ1173*'"Вес" ПИР'!$B$40+AS1173*'"Вес" ПИР'!$B$41+AU1173*'"Вес" ПИР'!$B$42+AW1173*'"Вес" ПИР'!$B$43+AY1173*'"Вес" ПИР'!$B$44+BA1173*'"Вес" ПИР'!$B$45)/100</f>
        <v>0</v>
      </c>
      <c r="BC1173" s="39" t="s">
        <v>576</v>
      </c>
      <c r="BD1173" s="39"/>
      <c r="BE1173" s="39" t="s">
        <v>576</v>
      </c>
      <c r="BF1173" s="57"/>
      <c r="BG1173" s="72">
        <f>(BD1173*'"Вес" ПИР'!$B$50+BF1173*'"Вес" ПИР'!$B$51)/100</f>
        <v>0</v>
      </c>
      <c r="BH1173" s="39"/>
      <c r="BI1173" s="72">
        <v>0</v>
      </c>
      <c r="BJ1173" s="39"/>
      <c r="BK1173" s="54" t="s">
        <v>901</v>
      </c>
      <c r="BL1173" s="38">
        <f>(S1173*'"Вес" ПИР'!$B$3+X1173*'"Вес" ПИР'!$B$4+AG1173*'"Вес" ПИР'!$B$5+BB1173*'"Вес" ПИР'!$B$6+BG1173*'"Вес" ПИР'!$B$7+BI1173*'"Вес" ПИР'!$B$8)/100</f>
        <v>0</v>
      </c>
    </row>
    <row r="1174" spans="1:64" ht="28">
      <c r="A1174" s="39"/>
      <c r="B1174" s="54">
        <v>2026</v>
      </c>
      <c r="C1174" s="39" t="s">
        <v>565</v>
      </c>
      <c r="D1174" s="39">
        <v>554230200</v>
      </c>
      <c r="E1174" s="39" t="s">
        <v>1921</v>
      </c>
      <c r="F1174" s="39" t="s">
        <v>1963</v>
      </c>
      <c r="G1174" s="39" t="s">
        <v>1964</v>
      </c>
      <c r="H1174" s="39" t="s">
        <v>1965</v>
      </c>
      <c r="I1174" s="39" t="s">
        <v>418</v>
      </c>
      <c r="J1174" s="39"/>
      <c r="K1174" s="39" t="s">
        <v>571</v>
      </c>
      <c r="L1174" s="39"/>
      <c r="M1174" s="39" t="s">
        <v>570</v>
      </c>
      <c r="N1174" s="39"/>
      <c r="O1174" s="39" t="s">
        <v>570</v>
      </c>
      <c r="P1174" s="39"/>
      <c r="Q1174" s="39" t="s">
        <v>571</v>
      </c>
      <c r="R1174" s="39"/>
      <c r="S1174" s="38">
        <f>(J1174*'"Вес" ПИР'!$B$13+L1174*'"Вес" ПИР'!$B$14+N1174*'"Вес" ПИР'!$B$15+P1174*'"Вес" ПИР'!$B$16+R1174*'"Вес" ПИР'!$B$17)/100</f>
        <v>0</v>
      </c>
      <c r="T1174" s="39" t="s">
        <v>421</v>
      </c>
      <c r="U1174" s="39"/>
      <c r="V1174" s="39" t="s">
        <v>681</v>
      </c>
      <c r="W1174" s="39"/>
      <c r="X1174" s="72">
        <f>(U1174*'"Вес" ПИР'!$B$22+W1174*'"Вес" ПИР'!$B$23)/100</f>
        <v>0</v>
      </c>
      <c r="Y1174" s="39"/>
      <c r="Z1174" s="39"/>
      <c r="AA1174" s="39"/>
      <c r="AB1174" s="39"/>
      <c r="AC1174" s="39"/>
      <c r="AD1174" s="39"/>
      <c r="AE1174" s="39"/>
      <c r="AF1174" s="39"/>
      <c r="AG1174" s="38">
        <f>(Z1174*'"Вес" ПИР'!$B$28+AB1174*'"Вес" ПИР'!$B$29+AD1174*'"Вес" ПИР'!$B$30+AF1174*'"Вес" ПИР'!$B$31)/100</f>
        <v>0</v>
      </c>
      <c r="AH1174" s="39" t="s">
        <v>571</v>
      </c>
      <c r="AI1174" s="39"/>
      <c r="AJ1174" s="39" t="s">
        <v>575</v>
      </c>
      <c r="AK1174" s="39"/>
      <c r="AL1174" s="39"/>
      <c r="AM1174" s="39"/>
      <c r="AN1174" s="39"/>
      <c r="AO1174" s="39"/>
      <c r="AP1174" s="39" t="s">
        <v>575</v>
      </c>
      <c r="AQ1174" s="39"/>
      <c r="AR1174" s="39"/>
      <c r="AS1174" s="39"/>
      <c r="AT1174" s="39" t="s">
        <v>575</v>
      </c>
      <c r="AU1174" s="39"/>
      <c r="AV1174" s="39"/>
      <c r="AW1174" s="39"/>
      <c r="AX1174" s="39"/>
      <c r="AY1174" s="39"/>
      <c r="AZ1174" s="39"/>
      <c r="BA1174" s="39"/>
      <c r="BB1174" s="72">
        <f>(AI1174*'"Вес" ПИР'!$B$36+AK1174*'"Вес" ПИР'!$B$37+AM1174*'"Вес" ПИР'!$B$38+AO1174*'"Вес" ПИР'!$B$39+AQ1174*'"Вес" ПИР'!$B$40+AS1174*'"Вес" ПИР'!$B$41+AU1174*'"Вес" ПИР'!$B$42+AW1174*'"Вес" ПИР'!$B$43+AY1174*'"Вес" ПИР'!$B$44+BA1174*'"Вес" ПИР'!$B$45)/100</f>
        <v>0</v>
      </c>
      <c r="BC1174" s="39" t="s">
        <v>576</v>
      </c>
      <c r="BD1174" s="39"/>
      <c r="BE1174" s="39" t="s">
        <v>576</v>
      </c>
      <c r="BF1174" s="57"/>
      <c r="BG1174" s="72">
        <f>(BD1174*'"Вес" ПИР'!$B$50+BF1174*'"Вес" ПИР'!$B$51)/100</f>
        <v>0</v>
      </c>
      <c r="BH1174" s="39"/>
      <c r="BI1174" s="72">
        <v>0</v>
      </c>
      <c r="BJ1174" s="39"/>
      <c r="BK1174" s="54" t="s">
        <v>901</v>
      </c>
      <c r="BL1174" s="38">
        <f>(S1174*'"Вес" ПИР'!$B$3+X1174*'"Вес" ПИР'!$B$4+AG1174*'"Вес" ПИР'!$B$5+BB1174*'"Вес" ПИР'!$B$6+BG1174*'"Вес" ПИР'!$B$7+BI1174*'"Вес" ПИР'!$B$8)/100</f>
        <v>0</v>
      </c>
    </row>
    <row r="1175" spans="1:64" ht="28">
      <c r="A1175" s="39"/>
      <c r="B1175" s="54">
        <v>2026</v>
      </c>
      <c r="C1175" s="39" t="s">
        <v>565</v>
      </c>
      <c r="D1175" s="39">
        <v>554230300</v>
      </c>
      <c r="E1175" s="39" t="s">
        <v>1921</v>
      </c>
      <c r="F1175" s="39" t="s">
        <v>1963</v>
      </c>
      <c r="G1175" s="39" t="s">
        <v>1964</v>
      </c>
      <c r="H1175" s="39" t="s">
        <v>257</v>
      </c>
      <c r="I1175" s="39" t="s">
        <v>418</v>
      </c>
      <c r="J1175" s="39"/>
      <c r="K1175" s="39" t="s">
        <v>571</v>
      </c>
      <c r="L1175" s="39"/>
      <c r="M1175" s="39" t="s">
        <v>570</v>
      </c>
      <c r="N1175" s="39"/>
      <c r="O1175" s="39" t="s">
        <v>570</v>
      </c>
      <c r="P1175" s="39"/>
      <c r="Q1175" s="39" t="s">
        <v>571</v>
      </c>
      <c r="R1175" s="39"/>
      <c r="S1175" s="38">
        <f>(J1175*'"Вес" ПИР'!$B$13+L1175*'"Вес" ПИР'!$B$14+N1175*'"Вес" ПИР'!$B$15+P1175*'"Вес" ПИР'!$B$16+R1175*'"Вес" ПИР'!$B$17)/100</f>
        <v>0</v>
      </c>
      <c r="T1175" s="39" t="s">
        <v>421</v>
      </c>
      <c r="U1175" s="39"/>
      <c r="V1175" s="39" t="s">
        <v>681</v>
      </c>
      <c r="W1175" s="39"/>
      <c r="X1175" s="72">
        <f>(U1175*'"Вес" ПИР'!$B$22+W1175*'"Вес" ПИР'!$B$23)/100</f>
        <v>0</v>
      </c>
      <c r="Y1175" s="39"/>
      <c r="Z1175" s="39"/>
      <c r="AA1175" s="39"/>
      <c r="AB1175" s="39"/>
      <c r="AC1175" s="39"/>
      <c r="AD1175" s="39"/>
      <c r="AE1175" s="39"/>
      <c r="AF1175" s="39"/>
      <c r="AG1175" s="38">
        <f>(Z1175*'"Вес" ПИР'!$B$28+AB1175*'"Вес" ПИР'!$B$29+AD1175*'"Вес" ПИР'!$B$30+AF1175*'"Вес" ПИР'!$B$31)/100</f>
        <v>0</v>
      </c>
      <c r="AH1175" s="39" t="s">
        <v>571</v>
      </c>
      <c r="AI1175" s="39"/>
      <c r="AJ1175" s="39" t="s">
        <v>575</v>
      </c>
      <c r="AK1175" s="39"/>
      <c r="AL1175" s="39"/>
      <c r="AM1175" s="39"/>
      <c r="AN1175" s="39"/>
      <c r="AO1175" s="39"/>
      <c r="AP1175" s="39" t="s">
        <v>575</v>
      </c>
      <c r="AQ1175" s="39"/>
      <c r="AR1175" s="39"/>
      <c r="AS1175" s="39"/>
      <c r="AT1175" s="39" t="s">
        <v>575</v>
      </c>
      <c r="AU1175" s="39"/>
      <c r="AV1175" s="39"/>
      <c r="AW1175" s="39"/>
      <c r="AX1175" s="39"/>
      <c r="AY1175" s="39"/>
      <c r="AZ1175" s="39"/>
      <c r="BA1175" s="39"/>
      <c r="BB1175" s="72">
        <f>(AI1175*'"Вес" ПИР'!$B$36+AK1175*'"Вес" ПИР'!$B$37+AM1175*'"Вес" ПИР'!$B$38+AO1175*'"Вес" ПИР'!$B$39+AQ1175*'"Вес" ПИР'!$B$40+AS1175*'"Вес" ПИР'!$B$41+AU1175*'"Вес" ПИР'!$B$42+AW1175*'"Вес" ПИР'!$B$43+AY1175*'"Вес" ПИР'!$B$44+BA1175*'"Вес" ПИР'!$B$45)/100</f>
        <v>0</v>
      </c>
      <c r="BC1175" s="39" t="s">
        <v>576</v>
      </c>
      <c r="BD1175" s="39"/>
      <c r="BE1175" s="39" t="s">
        <v>576</v>
      </c>
      <c r="BF1175" s="57"/>
      <c r="BG1175" s="72">
        <f>(BD1175*'"Вес" ПИР'!$B$50+BF1175*'"Вес" ПИР'!$B$51)/100</f>
        <v>0</v>
      </c>
      <c r="BH1175" s="39"/>
      <c r="BI1175" s="72">
        <v>0</v>
      </c>
      <c r="BJ1175" s="39"/>
      <c r="BK1175" s="54" t="s">
        <v>901</v>
      </c>
      <c r="BL1175" s="38">
        <f>(S1175*'"Вес" ПИР'!$B$3+X1175*'"Вес" ПИР'!$B$4+AG1175*'"Вес" ПИР'!$B$5+BB1175*'"Вес" ПИР'!$B$6+BG1175*'"Вес" ПИР'!$B$7+BI1175*'"Вес" ПИР'!$B$8)/100</f>
        <v>0</v>
      </c>
    </row>
    <row r="1176" spans="1:64" ht="28">
      <c r="A1176" s="39"/>
      <c r="B1176" s="54">
        <v>2026</v>
      </c>
      <c r="C1176" s="39" t="s">
        <v>565</v>
      </c>
      <c r="D1176" s="39">
        <v>554230400</v>
      </c>
      <c r="E1176" s="39" t="s">
        <v>1921</v>
      </c>
      <c r="F1176" s="39" t="s">
        <v>1963</v>
      </c>
      <c r="G1176" s="39" t="s">
        <v>1964</v>
      </c>
      <c r="H1176" s="39" t="s">
        <v>1966</v>
      </c>
      <c r="I1176" s="39" t="s">
        <v>418</v>
      </c>
      <c r="J1176" s="39"/>
      <c r="K1176" s="39" t="s">
        <v>571</v>
      </c>
      <c r="L1176" s="39"/>
      <c r="M1176" s="39" t="s">
        <v>570</v>
      </c>
      <c r="N1176" s="39"/>
      <c r="O1176" s="39" t="s">
        <v>570</v>
      </c>
      <c r="P1176" s="39"/>
      <c r="Q1176" s="39" t="s">
        <v>571</v>
      </c>
      <c r="R1176" s="39"/>
      <c r="S1176" s="38">
        <f>(J1176*'"Вес" ПИР'!$B$13+L1176*'"Вес" ПИР'!$B$14+N1176*'"Вес" ПИР'!$B$15+P1176*'"Вес" ПИР'!$B$16+R1176*'"Вес" ПИР'!$B$17)/100</f>
        <v>0</v>
      </c>
      <c r="T1176" s="39" t="s">
        <v>421</v>
      </c>
      <c r="U1176" s="39"/>
      <c r="V1176" s="39" t="s">
        <v>681</v>
      </c>
      <c r="W1176" s="39"/>
      <c r="X1176" s="72">
        <f>(U1176*'"Вес" ПИР'!$B$22+W1176*'"Вес" ПИР'!$B$23)/100</f>
        <v>0</v>
      </c>
      <c r="Y1176" s="39"/>
      <c r="Z1176" s="39"/>
      <c r="AA1176" s="39"/>
      <c r="AB1176" s="39"/>
      <c r="AC1176" s="39"/>
      <c r="AD1176" s="39"/>
      <c r="AE1176" s="39"/>
      <c r="AF1176" s="39"/>
      <c r="AG1176" s="38">
        <f>(Z1176*'"Вес" ПИР'!$B$28+AB1176*'"Вес" ПИР'!$B$29+AD1176*'"Вес" ПИР'!$B$30+AF1176*'"Вес" ПИР'!$B$31)/100</f>
        <v>0</v>
      </c>
      <c r="AH1176" s="39" t="s">
        <v>571</v>
      </c>
      <c r="AI1176" s="39"/>
      <c r="AJ1176" s="39" t="s">
        <v>575</v>
      </c>
      <c r="AK1176" s="39"/>
      <c r="AL1176" s="39"/>
      <c r="AM1176" s="39"/>
      <c r="AN1176" s="39"/>
      <c r="AO1176" s="39"/>
      <c r="AP1176" s="39" t="s">
        <v>575</v>
      </c>
      <c r="AQ1176" s="39"/>
      <c r="AR1176" s="39"/>
      <c r="AS1176" s="39"/>
      <c r="AT1176" s="39" t="s">
        <v>575</v>
      </c>
      <c r="AU1176" s="39"/>
      <c r="AV1176" s="39"/>
      <c r="AW1176" s="39"/>
      <c r="AX1176" s="39"/>
      <c r="AY1176" s="39"/>
      <c r="AZ1176" s="39"/>
      <c r="BA1176" s="39"/>
      <c r="BB1176" s="72">
        <f>(AI1176*'"Вес" ПИР'!$B$36+AK1176*'"Вес" ПИР'!$B$37+AM1176*'"Вес" ПИР'!$B$38+AO1176*'"Вес" ПИР'!$B$39+AQ1176*'"Вес" ПИР'!$B$40+AS1176*'"Вес" ПИР'!$B$41+AU1176*'"Вес" ПИР'!$B$42+AW1176*'"Вес" ПИР'!$B$43+AY1176*'"Вес" ПИР'!$B$44+BA1176*'"Вес" ПИР'!$B$45)/100</f>
        <v>0</v>
      </c>
      <c r="BC1176" s="39" t="s">
        <v>576</v>
      </c>
      <c r="BD1176" s="39"/>
      <c r="BE1176" s="39" t="s">
        <v>576</v>
      </c>
      <c r="BF1176" s="57"/>
      <c r="BG1176" s="72">
        <f>(BD1176*'"Вес" ПИР'!$B$50+BF1176*'"Вес" ПИР'!$B$51)/100</f>
        <v>0</v>
      </c>
      <c r="BH1176" s="39"/>
      <c r="BI1176" s="72">
        <v>0</v>
      </c>
      <c r="BJ1176" s="39"/>
      <c r="BK1176" s="54" t="s">
        <v>901</v>
      </c>
      <c r="BL1176" s="38">
        <f>(S1176*'"Вес" ПИР'!$B$3+X1176*'"Вес" ПИР'!$B$4+AG1176*'"Вес" ПИР'!$B$5+BB1176*'"Вес" ПИР'!$B$6+BG1176*'"Вес" ПИР'!$B$7+BI1176*'"Вес" ПИР'!$B$8)/100</f>
        <v>0</v>
      </c>
    </row>
    <row r="1177" spans="1:64" ht="28">
      <c r="A1177" s="39"/>
      <c r="B1177" s="54">
        <v>2026</v>
      </c>
      <c r="C1177" s="39" t="s">
        <v>565</v>
      </c>
      <c r="D1177" s="39">
        <v>554230500</v>
      </c>
      <c r="E1177" s="39" t="s">
        <v>1921</v>
      </c>
      <c r="F1177" s="39" t="s">
        <v>1963</v>
      </c>
      <c r="G1177" s="39" t="s">
        <v>1964</v>
      </c>
      <c r="H1177" s="39" t="s">
        <v>1967</v>
      </c>
      <c r="I1177" s="39" t="s">
        <v>418</v>
      </c>
      <c r="J1177" s="39"/>
      <c r="K1177" s="39" t="s">
        <v>571</v>
      </c>
      <c r="L1177" s="39"/>
      <c r="M1177" s="39" t="s">
        <v>570</v>
      </c>
      <c r="N1177" s="39"/>
      <c r="O1177" s="39" t="s">
        <v>570</v>
      </c>
      <c r="P1177" s="39"/>
      <c r="Q1177" s="39" t="s">
        <v>571</v>
      </c>
      <c r="R1177" s="39"/>
      <c r="S1177" s="38">
        <f>(J1177*'"Вес" ПИР'!$B$13+L1177*'"Вес" ПИР'!$B$14+N1177*'"Вес" ПИР'!$B$15+P1177*'"Вес" ПИР'!$B$16+R1177*'"Вес" ПИР'!$B$17)/100</f>
        <v>0</v>
      </c>
      <c r="T1177" s="39" t="s">
        <v>421</v>
      </c>
      <c r="U1177" s="39"/>
      <c r="V1177" s="39" t="s">
        <v>681</v>
      </c>
      <c r="W1177" s="39"/>
      <c r="X1177" s="72">
        <f>(U1177*'"Вес" ПИР'!$B$22+W1177*'"Вес" ПИР'!$B$23)/100</f>
        <v>0</v>
      </c>
      <c r="Y1177" s="39"/>
      <c r="Z1177" s="39"/>
      <c r="AA1177" s="39"/>
      <c r="AB1177" s="39"/>
      <c r="AC1177" s="39"/>
      <c r="AD1177" s="39"/>
      <c r="AE1177" s="39"/>
      <c r="AF1177" s="39"/>
      <c r="AG1177" s="38">
        <f>(Z1177*'"Вес" ПИР'!$B$28+AB1177*'"Вес" ПИР'!$B$29+AD1177*'"Вес" ПИР'!$B$30+AF1177*'"Вес" ПИР'!$B$31)/100</f>
        <v>0</v>
      </c>
      <c r="AH1177" s="39" t="s">
        <v>571</v>
      </c>
      <c r="AI1177" s="39"/>
      <c r="AJ1177" s="39" t="s">
        <v>575</v>
      </c>
      <c r="AK1177" s="39"/>
      <c r="AL1177" s="39"/>
      <c r="AM1177" s="39"/>
      <c r="AN1177" s="39"/>
      <c r="AO1177" s="39"/>
      <c r="AP1177" s="39" t="s">
        <v>575</v>
      </c>
      <c r="AQ1177" s="39"/>
      <c r="AR1177" s="39"/>
      <c r="AS1177" s="39"/>
      <c r="AT1177" s="39" t="s">
        <v>575</v>
      </c>
      <c r="AU1177" s="39"/>
      <c r="AV1177" s="39"/>
      <c r="AW1177" s="39"/>
      <c r="AX1177" s="39"/>
      <c r="AY1177" s="39"/>
      <c r="AZ1177" s="39"/>
      <c r="BA1177" s="39"/>
      <c r="BB1177" s="72">
        <f>(AI1177*'"Вес" ПИР'!$B$36+AK1177*'"Вес" ПИР'!$B$37+AM1177*'"Вес" ПИР'!$B$38+AO1177*'"Вес" ПИР'!$B$39+AQ1177*'"Вес" ПИР'!$B$40+AS1177*'"Вес" ПИР'!$B$41+AU1177*'"Вес" ПИР'!$B$42+AW1177*'"Вес" ПИР'!$B$43+AY1177*'"Вес" ПИР'!$B$44+BA1177*'"Вес" ПИР'!$B$45)/100</f>
        <v>0</v>
      </c>
      <c r="BC1177" s="39" t="s">
        <v>576</v>
      </c>
      <c r="BD1177" s="39"/>
      <c r="BE1177" s="39" t="s">
        <v>576</v>
      </c>
      <c r="BF1177" s="57"/>
      <c r="BG1177" s="72">
        <f>(BD1177*'"Вес" ПИР'!$B$50+BF1177*'"Вес" ПИР'!$B$51)/100</f>
        <v>0</v>
      </c>
      <c r="BH1177" s="39"/>
      <c r="BI1177" s="72">
        <v>0</v>
      </c>
      <c r="BJ1177" s="39"/>
      <c r="BK1177" s="54" t="s">
        <v>901</v>
      </c>
      <c r="BL1177" s="38">
        <f>(S1177*'"Вес" ПИР'!$B$3+X1177*'"Вес" ПИР'!$B$4+AG1177*'"Вес" ПИР'!$B$5+BB1177*'"Вес" ПИР'!$B$6+BG1177*'"Вес" ПИР'!$B$7+BI1177*'"Вес" ПИР'!$B$8)/100</f>
        <v>0</v>
      </c>
    </row>
    <row r="1178" spans="1:64" ht="28">
      <c r="A1178" s="39"/>
      <c r="B1178" s="54">
        <v>2026</v>
      </c>
      <c r="C1178" s="39" t="s">
        <v>565</v>
      </c>
      <c r="D1178" s="39">
        <v>554237300</v>
      </c>
      <c r="E1178" s="39" t="s">
        <v>1921</v>
      </c>
      <c r="F1178" s="39" t="s">
        <v>1963</v>
      </c>
      <c r="G1178" s="39" t="s">
        <v>1968</v>
      </c>
      <c r="H1178" s="39" t="s">
        <v>1969</v>
      </c>
      <c r="I1178" s="39" t="s">
        <v>418</v>
      </c>
      <c r="J1178" s="39"/>
      <c r="K1178" s="39" t="s">
        <v>571</v>
      </c>
      <c r="L1178" s="39"/>
      <c r="M1178" s="39" t="s">
        <v>570</v>
      </c>
      <c r="N1178" s="39"/>
      <c r="O1178" s="39" t="s">
        <v>570</v>
      </c>
      <c r="P1178" s="39"/>
      <c r="Q1178" s="39" t="s">
        <v>571</v>
      </c>
      <c r="R1178" s="39"/>
      <c r="S1178" s="38">
        <f>(J1178*'"Вес" ПИР'!$B$13+L1178*'"Вес" ПИР'!$B$14+N1178*'"Вес" ПИР'!$B$15+P1178*'"Вес" ПИР'!$B$16+R1178*'"Вес" ПИР'!$B$17)/100</f>
        <v>0</v>
      </c>
      <c r="T1178" s="39" t="s">
        <v>421</v>
      </c>
      <c r="U1178" s="39"/>
      <c r="V1178" s="39" t="s">
        <v>681</v>
      </c>
      <c r="W1178" s="39"/>
      <c r="X1178" s="72">
        <f>(U1178*'"Вес" ПИР'!$B$22+W1178*'"Вес" ПИР'!$B$23)/100</f>
        <v>0</v>
      </c>
      <c r="Y1178" s="39"/>
      <c r="Z1178" s="39"/>
      <c r="AA1178" s="39"/>
      <c r="AB1178" s="39"/>
      <c r="AC1178" s="39"/>
      <c r="AD1178" s="39"/>
      <c r="AE1178" s="39"/>
      <c r="AF1178" s="39"/>
      <c r="AG1178" s="38">
        <f>(Z1178*'"Вес" ПИР'!$B$28+AB1178*'"Вес" ПИР'!$B$29+AD1178*'"Вес" ПИР'!$B$30+AF1178*'"Вес" ПИР'!$B$31)/100</f>
        <v>0</v>
      </c>
      <c r="AH1178" s="39" t="s">
        <v>571</v>
      </c>
      <c r="AI1178" s="39"/>
      <c r="AJ1178" s="39" t="s">
        <v>575</v>
      </c>
      <c r="AK1178" s="39"/>
      <c r="AL1178" s="39"/>
      <c r="AM1178" s="39"/>
      <c r="AN1178" s="39"/>
      <c r="AO1178" s="39"/>
      <c r="AP1178" s="39" t="s">
        <v>575</v>
      </c>
      <c r="AQ1178" s="39"/>
      <c r="AR1178" s="39"/>
      <c r="AS1178" s="39"/>
      <c r="AT1178" s="39" t="s">
        <v>575</v>
      </c>
      <c r="AU1178" s="39"/>
      <c r="AV1178" s="39"/>
      <c r="AW1178" s="39"/>
      <c r="AX1178" s="39"/>
      <c r="AY1178" s="39"/>
      <c r="AZ1178" s="39"/>
      <c r="BA1178" s="39"/>
      <c r="BB1178" s="72">
        <f>(AI1178*'"Вес" ПИР'!$B$36+AK1178*'"Вес" ПИР'!$B$37+AM1178*'"Вес" ПИР'!$B$38+AO1178*'"Вес" ПИР'!$B$39+AQ1178*'"Вес" ПИР'!$B$40+AS1178*'"Вес" ПИР'!$B$41+AU1178*'"Вес" ПИР'!$B$42+AW1178*'"Вес" ПИР'!$B$43+AY1178*'"Вес" ПИР'!$B$44+BA1178*'"Вес" ПИР'!$B$45)/100</f>
        <v>0</v>
      </c>
      <c r="BC1178" s="39" t="s">
        <v>576</v>
      </c>
      <c r="BD1178" s="39"/>
      <c r="BE1178" s="39" t="s">
        <v>576</v>
      </c>
      <c r="BF1178" s="57"/>
      <c r="BG1178" s="72">
        <f>(BD1178*'"Вес" ПИР'!$B$50+BF1178*'"Вес" ПИР'!$B$51)/100</f>
        <v>0</v>
      </c>
      <c r="BH1178" s="39"/>
      <c r="BI1178" s="72">
        <v>0</v>
      </c>
      <c r="BJ1178" s="39"/>
      <c r="BK1178" s="54" t="s">
        <v>901</v>
      </c>
      <c r="BL1178" s="38">
        <f>(S1178*'"Вес" ПИР'!$B$3+X1178*'"Вес" ПИР'!$B$4+AG1178*'"Вес" ПИР'!$B$5+BB1178*'"Вес" ПИР'!$B$6+BG1178*'"Вес" ПИР'!$B$7+BI1178*'"Вес" ПИР'!$B$8)/100</f>
        <v>0</v>
      </c>
    </row>
    <row r="1179" spans="1:64" ht="28">
      <c r="A1179" s="39"/>
      <c r="B1179" s="54">
        <v>2026</v>
      </c>
      <c r="C1179" s="39" t="s">
        <v>565</v>
      </c>
      <c r="D1179" s="39">
        <v>554237500</v>
      </c>
      <c r="E1179" s="39" t="s">
        <v>1921</v>
      </c>
      <c r="F1179" s="39" t="s">
        <v>1963</v>
      </c>
      <c r="G1179" s="39" t="s">
        <v>1968</v>
      </c>
      <c r="H1179" s="39" t="s">
        <v>1970</v>
      </c>
      <c r="I1179" s="39" t="s">
        <v>418</v>
      </c>
      <c r="J1179" s="39"/>
      <c r="K1179" s="39" t="s">
        <v>571</v>
      </c>
      <c r="L1179" s="39"/>
      <c r="M1179" s="39" t="s">
        <v>570</v>
      </c>
      <c r="N1179" s="39"/>
      <c r="O1179" s="39" t="s">
        <v>570</v>
      </c>
      <c r="P1179" s="39"/>
      <c r="Q1179" s="39" t="s">
        <v>571</v>
      </c>
      <c r="R1179" s="39"/>
      <c r="S1179" s="38">
        <f>(J1179*'"Вес" ПИР'!$B$13+L1179*'"Вес" ПИР'!$B$14+N1179*'"Вес" ПИР'!$B$15+P1179*'"Вес" ПИР'!$B$16+R1179*'"Вес" ПИР'!$B$17)/100</f>
        <v>0</v>
      </c>
      <c r="T1179" s="39" t="s">
        <v>421</v>
      </c>
      <c r="U1179" s="39"/>
      <c r="V1179" s="39" t="s">
        <v>681</v>
      </c>
      <c r="W1179" s="39"/>
      <c r="X1179" s="72">
        <f>(U1179*'"Вес" ПИР'!$B$22+W1179*'"Вес" ПИР'!$B$23)/100</f>
        <v>0</v>
      </c>
      <c r="Y1179" s="39"/>
      <c r="Z1179" s="39"/>
      <c r="AA1179" s="39"/>
      <c r="AB1179" s="39"/>
      <c r="AC1179" s="39"/>
      <c r="AD1179" s="39"/>
      <c r="AE1179" s="39"/>
      <c r="AF1179" s="39"/>
      <c r="AG1179" s="38">
        <f>(Z1179*'"Вес" ПИР'!$B$28+AB1179*'"Вес" ПИР'!$B$29+AD1179*'"Вес" ПИР'!$B$30+AF1179*'"Вес" ПИР'!$B$31)/100</f>
        <v>0</v>
      </c>
      <c r="AH1179" s="39" t="s">
        <v>571</v>
      </c>
      <c r="AI1179" s="39"/>
      <c r="AJ1179" s="39" t="s">
        <v>575</v>
      </c>
      <c r="AK1179" s="39"/>
      <c r="AL1179" s="39"/>
      <c r="AM1179" s="39"/>
      <c r="AN1179" s="39"/>
      <c r="AO1179" s="39"/>
      <c r="AP1179" s="39" t="s">
        <v>575</v>
      </c>
      <c r="AQ1179" s="39"/>
      <c r="AR1179" s="39"/>
      <c r="AS1179" s="39"/>
      <c r="AT1179" s="39" t="s">
        <v>575</v>
      </c>
      <c r="AU1179" s="39"/>
      <c r="AV1179" s="39"/>
      <c r="AW1179" s="39"/>
      <c r="AX1179" s="39"/>
      <c r="AY1179" s="39"/>
      <c r="AZ1179" s="39"/>
      <c r="BA1179" s="39"/>
      <c r="BB1179" s="72">
        <f>(AI1179*'"Вес" ПИР'!$B$36+AK1179*'"Вес" ПИР'!$B$37+AM1179*'"Вес" ПИР'!$B$38+AO1179*'"Вес" ПИР'!$B$39+AQ1179*'"Вес" ПИР'!$B$40+AS1179*'"Вес" ПИР'!$B$41+AU1179*'"Вес" ПИР'!$B$42+AW1179*'"Вес" ПИР'!$B$43+AY1179*'"Вес" ПИР'!$B$44+BA1179*'"Вес" ПИР'!$B$45)/100</f>
        <v>0</v>
      </c>
      <c r="BC1179" s="39" t="s">
        <v>576</v>
      </c>
      <c r="BD1179" s="39"/>
      <c r="BE1179" s="39" t="s">
        <v>576</v>
      </c>
      <c r="BF1179" s="57"/>
      <c r="BG1179" s="72">
        <f>(BD1179*'"Вес" ПИР'!$B$50+BF1179*'"Вес" ПИР'!$B$51)/100</f>
        <v>0</v>
      </c>
      <c r="BH1179" s="39"/>
      <c r="BI1179" s="72">
        <v>0</v>
      </c>
      <c r="BJ1179" s="39"/>
      <c r="BK1179" s="54" t="s">
        <v>901</v>
      </c>
      <c r="BL1179" s="38">
        <f>(S1179*'"Вес" ПИР'!$B$3+X1179*'"Вес" ПИР'!$B$4+AG1179*'"Вес" ПИР'!$B$5+BB1179*'"Вес" ПИР'!$B$6+BG1179*'"Вес" ПИР'!$B$7+BI1179*'"Вес" ПИР'!$B$8)/100</f>
        <v>0</v>
      </c>
    </row>
    <row r="1180" spans="1:64" ht="28">
      <c r="A1180" s="39"/>
      <c r="B1180" s="54">
        <v>2026</v>
      </c>
      <c r="C1180" s="39" t="s">
        <v>565</v>
      </c>
      <c r="D1180" s="39">
        <v>554241400</v>
      </c>
      <c r="E1180" s="39" t="s">
        <v>1921</v>
      </c>
      <c r="F1180" s="39" t="s">
        <v>1963</v>
      </c>
      <c r="G1180" s="39" t="s">
        <v>1971</v>
      </c>
      <c r="H1180" s="39" t="s">
        <v>1972</v>
      </c>
      <c r="I1180" s="39" t="s">
        <v>418</v>
      </c>
      <c r="J1180" s="39"/>
      <c r="K1180" s="39" t="s">
        <v>571</v>
      </c>
      <c r="L1180" s="39"/>
      <c r="M1180" s="39" t="s">
        <v>570</v>
      </c>
      <c r="N1180" s="39"/>
      <c r="O1180" s="39" t="s">
        <v>570</v>
      </c>
      <c r="P1180" s="39"/>
      <c r="Q1180" s="39" t="s">
        <v>571</v>
      </c>
      <c r="R1180" s="39"/>
      <c r="S1180" s="38">
        <f>(J1180*'"Вес" ПИР'!$B$13+L1180*'"Вес" ПИР'!$B$14+N1180*'"Вес" ПИР'!$B$15+P1180*'"Вес" ПИР'!$B$16+R1180*'"Вес" ПИР'!$B$17)/100</f>
        <v>0</v>
      </c>
      <c r="T1180" s="39" t="s">
        <v>421</v>
      </c>
      <c r="U1180" s="39"/>
      <c r="V1180" s="39" t="s">
        <v>681</v>
      </c>
      <c r="W1180" s="39"/>
      <c r="X1180" s="72">
        <f>(U1180*'"Вес" ПИР'!$B$22+W1180*'"Вес" ПИР'!$B$23)/100</f>
        <v>0</v>
      </c>
      <c r="Y1180" s="39"/>
      <c r="Z1180" s="39"/>
      <c r="AA1180" s="39"/>
      <c r="AB1180" s="39"/>
      <c r="AC1180" s="39"/>
      <c r="AD1180" s="39"/>
      <c r="AE1180" s="39"/>
      <c r="AF1180" s="39"/>
      <c r="AG1180" s="38">
        <f>(Z1180*'"Вес" ПИР'!$B$28+AB1180*'"Вес" ПИР'!$B$29+AD1180*'"Вес" ПИР'!$B$30+AF1180*'"Вес" ПИР'!$B$31)/100</f>
        <v>0</v>
      </c>
      <c r="AH1180" s="39" t="s">
        <v>571</v>
      </c>
      <c r="AI1180" s="39"/>
      <c r="AJ1180" s="39" t="s">
        <v>575</v>
      </c>
      <c r="AK1180" s="39"/>
      <c r="AL1180" s="39"/>
      <c r="AM1180" s="39"/>
      <c r="AN1180" s="39"/>
      <c r="AO1180" s="39"/>
      <c r="AP1180" s="39" t="s">
        <v>575</v>
      </c>
      <c r="AQ1180" s="39"/>
      <c r="AR1180" s="39"/>
      <c r="AS1180" s="39"/>
      <c r="AT1180" s="39" t="s">
        <v>575</v>
      </c>
      <c r="AU1180" s="39"/>
      <c r="AV1180" s="39"/>
      <c r="AW1180" s="39"/>
      <c r="AX1180" s="39"/>
      <c r="AY1180" s="39"/>
      <c r="AZ1180" s="39"/>
      <c r="BA1180" s="39"/>
      <c r="BB1180" s="72">
        <f>(AI1180*'"Вес" ПИР'!$B$36+AK1180*'"Вес" ПИР'!$B$37+AM1180*'"Вес" ПИР'!$B$38+AO1180*'"Вес" ПИР'!$B$39+AQ1180*'"Вес" ПИР'!$B$40+AS1180*'"Вес" ПИР'!$B$41+AU1180*'"Вес" ПИР'!$B$42+AW1180*'"Вес" ПИР'!$B$43+AY1180*'"Вес" ПИР'!$B$44+BA1180*'"Вес" ПИР'!$B$45)/100</f>
        <v>0</v>
      </c>
      <c r="BC1180" s="39" t="s">
        <v>576</v>
      </c>
      <c r="BD1180" s="39"/>
      <c r="BE1180" s="39" t="s">
        <v>576</v>
      </c>
      <c r="BF1180" s="57"/>
      <c r="BG1180" s="72">
        <f>(BD1180*'"Вес" ПИР'!$B$50+BF1180*'"Вес" ПИР'!$B$51)/100</f>
        <v>0</v>
      </c>
      <c r="BH1180" s="39"/>
      <c r="BI1180" s="72">
        <v>0</v>
      </c>
      <c r="BJ1180" s="39"/>
      <c r="BK1180" s="54" t="s">
        <v>901</v>
      </c>
      <c r="BL1180" s="38">
        <f>(S1180*'"Вес" ПИР'!$B$3+X1180*'"Вес" ПИР'!$B$4+AG1180*'"Вес" ПИР'!$B$5+BB1180*'"Вес" ПИР'!$B$6+BG1180*'"Вес" ПИР'!$B$7+BI1180*'"Вес" ПИР'!$B$8)/100</f>
        <v>0</v>
      </c>
    </row>
    <row r="1181" spans="1:64" ht="28">
      <c r="A1181" s="39"/>
      <c r="B1181" s="54">
        <v>2026</v>
      </c>
      <c r="C1181" s="39" t="s">
        <v>565</v>
      </c>
      <c r="D1181" s="39">
        <v>554247300</v>
      </c>
      <c r="E1181" s="39" t="s">
        <v>1921</v>
      </c>
      <c r="F1181" s="39" t="s">
        <v>1963</v>
      </c>
      <c r="G1181" s="39" t="s">
        <v>1175</v>
      </c>
      <c r="H1181" s="39" t="s">
        <v>1973</v>
      </c>
      <c r="I1181" s="39" t="s">
        <v>418</v>
      </c>
      <c r="J1181" s="39"/>
      <c r="K1181" s="39" t="s">
        <v>571</v>
      </c>
      <c r="L1181" s="39"/>
      <c r="M1181" s="39" t="s">
        <v>570</v>
      </c>
      <c r="N1181" s="39"/>
      <c r="O1181" s="39" t="s">
        <v>570</v>
      </c>
      <c r="P1181" s="39"/>
      <c r="Q1181" s="39" t="s">
        <v>571</v>
      </c>
      <c r="R1181" s="39"/>
      <c r="S1181" s="38">
        <f>(J1181*'"Вес" ПИР'!$B$13+L1181*'"Вес" ПИР'!$B$14+N1181*'"Вес" ПИР'!$B$15+P1181*'"Вес" ПИР'!$B$16+R1181*'"Вес" ПИР'!$B$17)/100</f>
        <v>0</v>
      </c>
      <c r="T1181" s="39" t="s">
        <v>421</v>
      </c>
      <c r="U1181" s="39"/>
      <c r="V1181" s="39" t="s">
        <v>681</v>
      </c>
      <c r="W1181" s="39"/>
      <c r="X1181" s="72">
        <f>(U1181*'"Вес" ПИР'!$B$22+W1181*'"Вес" ПИР'!$B$23)/100</f>
        <v>0</v>
      </c>
      <c r="Y1181" s="39"/>
      <c r="Z1181" s="39"/>
      <c r="AA1181" s="39"/>
      <c r="AB1181" s="39"/>
      <c r="AC1181" s="39"/>
      <c r="AD1181" s="39"/>
      <c r="AE1181" s="39"/>
      <c r="AF1181" s="39"/>
      <c r="AG1181" s="38">
        <f>(Z1181*'"Вес" ПИР'!$B$28+AB1181*'"Вес" ПИР'!$B$29+AD1181*'"Вес" ПИР'!$B$30+AF1181*'"Вес" ПИР'!$B$31)/100</f>
        <v>0</v>
      </c>
      <c r="AH1181" s="39" t="s">
        <v>571</v>
      </c>
      <c r="AI1181" s="39"/>
      <c r="AJ1181" s="39" t="s">
        <v>575</v>
      </c>
      <c r="AK1181" s="39"/>
      <c r="AL1181" s="39"/>
      <c r="AM1181" s="39"/>
      <c r="AN1181" s="39"/>
      <c r="AO1181" s="39"/>
      <c r="AP1181" s="39" t="s">
        <v>575</v>
      </c>
      <c r="AQ1181" s="39"/>
      <c r="AR1181" s="39"/>
      <c r="AS1181" s="39"/>
      <c r="AT1181" s="39" t="s">
        <v>575</v>
      </c>
      <c r="AU1181" s="39"/>
      <c r="AV1181" s="39"/>
      <c r="AW1181" s="39"/>
      <c r="AX1181" s="39"/>
      <c r="AY1181" s="39"/>
      <c r="AZ1181" s="39"/>
      <c r="BA1181" s="39"/>
      <c r="BB1181" s="72">
        <f>(AI1181*'"Вес" ПИР'!$B$36+AK1181*'"Вес" ПИР'!$B$37+AM1181*'"Вес" ПИР'!$B$38+AO1181*'"Вес" ПИР'!$B$39+AQ1181*'"Вес" ПИР'!$B$40+AS1181*'"Вес" ПИР'!$B$41+AU1181*'"Вес" ПИР'!$B$42+AW1181*'"Вес" ПИР'!$B$43+AY1181*'"Вес" ПИР'!$B$44+BA1181*'"Вес" ПИР'!$B$45)/100</f>
        <v>0</v>
      </c>
      <c r="BC1181" s="39" t="s">
        <v>576</v>
      </c>
      <c r="BD1181" s="39"/>
      <c r="BE1181" s="39" t="s">
        <v>576</v>
      </c>
      <c r="BF1181" s="57"/>
      <c r="BG1181" s="72">
        <f>(BD1181*'"Вес" ПИР'!$B$50+BF1181*'"Вес" ПИР'!$B$51)/100</f>
        <v>0</v>
      </c>
      <c r="BH1181" s="39"/>
      <c r="BI1181" s="72">
        <v>0</v>
      </c>
      <c r="BJ1181" s="39"/>
      <c r="BK1181" s="54" t="s">
        <v>901</v>
      </c>
      <c r="BL1181" s="38">
        <f>(S1181*'"Вес" ПИР'!$B$3+X1181*'"Вес" ПИР'!$B$4+AG1181*'"Вес" ПИР'!$B$5+BB1181*'"Вес" ПИР'!$B$6+BG1181*'"Вес" ПИР'!$B$7+BI1181*'"Вес" ПИР'!$B$8)/100</f>
        <v>0</v>
      </c>
    </row>
    <row r="1182" spans="1:64" ht="28">
      <c r="A1182" s="39"/>
      <c r="B1182" s="54">
        <v>2026</v>
      </c>
      <c r="C1182" s="39" t="s">
        <v>565</v>
      </c>
      <c r="D1182" s="39">
        <v>554249100</v>
      </c>
      <c r="E1182" s="39" t="s">
        <v>1921</v>
      </c>
      <c r="F1182" s="39" t="s">
        <v>1963</v>
      </c>
      <c r="G1182" s="39" t="s">
        <v>313</v>
      </c>
      <c r="H1182" s="39" t="s">
        <v>855</v>
      </c>
      <c r="I1182" s="39" t="s">
        <v>418</v>
      </c>
      <c r="J1182" s="39"/>
      <c r="K1182" s="39" t="s">
        <v>571</v>
      </c>
      <c r="L1182" s="39"/>
      <c r="M1182" s="39" t="s">
        <v>570</v>
      </c>
      <c r="N1182" s="39"/>
      <c r="O1182" s="39" t="s">
        <v>570</v>
      </c>
      <c r="P1182" s="39"/>
      <c r="Q1182" s="39" t="s">
        <v>571</v>
      </c>
      <c r="R1182" s="39"/>
      <c r="S1182" s="38">
        <f>(J1182*'"Вес" ПИР'!$B$13+L1182*'"Вес" ПИР'!$B$14+N1182*'"Вес" ПИР'!$B$15+P1182*'"Вес" ПИР'!$B$16+R1182*'"Вес" ПИР'!$B$17)/100</f>
        <v>0</v>
      </c>
      <c r="T1182" s="39" t="s">
        <v>421</v>
      </c>
      <c r="U1182" s="39"/>
      <c r="V1182" s="39" t="s">
        <v>681</v>
      </c>
      <c r="W1182" s="39"/>
      <c r="X1182" s="72">
        <f>(U1182*'"Вес" ПИР'!$B$22+W1182*'"Вес" ПИР'!$B$23)/100</f>
        <v>0</v>
      </c>
      <c r="Y1182" s="39"/>
      <c r="Z1182" s="39"/>
      <c r="AA1182" s="39"/>
      <c r="AB1182" s="39"/>
      <c r="AC1182" s="39"/>
      <c r="AD1182" s="39"/>
      <c r="AE1182" s="39"/>
      <c r="AF1182" s="39"/>
      <c r="AG1182" s="38">
        <f>(Z1182*'"Вес" ПИР'!$B$28+AB1182*'"Вес" ПИР'!$B$29+AD1182*'"Вес" ПИР'!$B$30+AF1182*'"Вес" ПИР'!$B$31)/100</f>
        <v>0</v>
      </c>
      <c r="AH1182" s="39" t="s">
        <v>571</v>
      </c>
      <c r="AI1182" s="39"/>
      <c r="AJ1182" s="39" t="s">
        <v>575</v>
      </c>
      <c r="AK1182" s="39"/>
      <c r="AL1182" s="39"/>
      <c r="AM1182" s="39"/>
      <c r="AN1182" s="39"/>
      <c r="AO1182" s="39"/>
      <c r="AP1182" s="39" t="s">
        <v>575</v>
      </c>
      <c r="AQ1182" s="39"/>
      <c r="AR1182" s="39"/>
      <c r="AS1182" s="39"/>
      <c r="AT1182" s="39" t="s">
        <v>575</v>
      </c>
      <c r="AU1182" s="39"/>
      <c r="AV1182" s="39"/>
      <c r="AW1182" s="39"/>
      <c r="AX1182" s="39"/>
      <c r="AY1182" s="39"/>
      <c r="AZ1182" s="39"/>
      <c r="BA1182" s="39"/>
      <c r="BB1182" s="72">
        <f>(AI1182*'"Вес" ПИР'!$B$36+AK1182*'"Вес" ПИР'!$B$37+AM1182*'"Вес" ПИР'!$B$38+AO1182*'"Вес" ПИР'!$B$39+AQ1182*'"Вес" ПИР'!$B$40+AS1182*'"Вес" ПИР'!$B$41+AU1182*'"Вес" ПИР'!$B$42+AW1182*'"Вес" ПИР'!$B$43+AY1182*'"Вес" ПИР'!$B$44+BA1182*'"Вес" ПИР'!$B$45)/100</f>
        <v>0</v>
      </c>
      <c r="BC1182" s="39" t="s">
        <v>576</v>
      </c>
      <c r="BD1182" s="39"/>
      <c r="BE1182" s="39" t="s">
        <v>576</v>
      </c>
      <c r="BF1182" s="57"/>
      <c r="BG1182" s="72">
        <f>(BD1182*'"Вес" ПИР'!$B$50+BF1182*'"Вес" ПИР'!$B$51)/100</f>
        <v>0</v>
      </c>
      <c r="BH1182" s="39"/>
      <c r="BI1182" s="72">
        <v>0</v>
      </c>
      <c r="BJ1182" s="39"/>
      <c r="BK1182" s="54" t="s">
        <v>901</v>
      </c>
      <c r="BL1182" s="38">
        <f>(S1182*'"Вес" ПИР'!$B$3+X1182*'"Вес" ПИР'!$B$4+AG1182*'"Вес" ПИР'!$B$5+BB1182*'"Вес" ПИР'!$B$6+BG1182*'"Вес" ПИР'!$B$7+BI1182*'"Вес" ПИР'!$B$8)/100</f>
        <v>0</v>
      </c>
    </row>
    <row r="1183" spans="1:64" ht="28">
      <c r="A1183" s="39"/>
      <c r="B1183" s="54">
        <v>2026</v>
      </c>
      <c r="C1183" s="39" t="s">
        <v>565</v>
      </c>
      <c r="D1183" s="39">
        <v>554249200</v>
      </c>
      <c r="E1183" s="39" t="s">
        <v>1921</v>
      </c>
      <c r="F1183" s="39" t="s">
        <v>1963</v>
      </c>
      <c r="G1183" s="39" t="s">
        <v>313</v>
      </c>
      <c r="H1183" s="39" t="s">
        <v>1974</v>
      </c>
      <c r="I1183" s="39" t="s">
        <v>418</v>
      </c>
      <c r="J1183" s="39"/>
      <c r="K1183" s="39" t="s">
        <v>571</v>
      </c>
      <c r="L1183" s="39"/>
      <c r="M1183" s="39" t="s">
        <v>570</v>
      </c>
      <c r="N1183" s="39"/>
      <c r="O1183" s="39" t="s">
        <v>570</v>
      </c>
      <c r="P1183" s="39"/>
      <c r="Q1183" s="39" t="s">
        <v>571</v>
      </c>
      <c r="R1183" s="39"/>
      <c r="S1183" s="38">
        <f>(J1183*'"Вес" ПИР'!$B$13+L1183*'"Вес" ПИР'!$B$14+N1183*'"Вес" ПИР'!$B$15+P1183*'"Вес" ПИР'!$B$16+R1183*'"Вес" ПИР'!$B$17)/100</f>
        <v>0</v>
      </c>
      <c r="T1183" s="39" t="s">
        <v>421</v>
      </c>
      <c r="U1183" s="39"/>
      <c r="V1183" s="39" t="s">
        <v>681</v>
      </c>
      <c r="W1183" s="39"/>
      <c r="X1183" s="72">
        <f>(U1183*'"Вес" ПИР'!$B$22+W1183*'"Вес" ПИР'!$B$23)/100</f>
        <v>0</v>
      </c>
      <c r="Y1183" s="39"/>
      <c r="Z1183" s="39"/>
      <c r="AA1183" s="39"/>
      <c r="AB1183" s="39"/>
      <c r="AC1183" s="39"/>
      <c r="AD1183" s="39"/>
      <c r="AE1183" s="39"/>
      <c r="AF1183" s="39"/>
      <c r="AG1183" s="38">
        <f>(Z1183*'"Вес" ПИР'!$B$28+AB1183*'"Вес" ПИР'!$B$29+AD1183*'"Вес" ПИР'!$B$30+AF1183*'"Вес" ПИР'!$B$31)/100</f>
        <v>0</v>
      </c>
      <c r="AH1183" s="39" t="s">
        <v>571</v>
      </c>
      <c r="AI1183" s="39"/>
      <c r="AJ1183" s="39" t="s">
        <v>575</v>
      </c>
      <c r="AK1183" s="39"/>
      <c r="AL1183" s="39"/>
      <c r="AM1183" s="39"/>
      <c r="AN1183" s="39"/>
      <c r="AO1183" s="39"/>
      <c r="AP1183" s="39" t="s">
        <v>575</v>
      </c>
      <c r="AQ1183" s="39"/>
      <c r="AR1183" s="39"/>
      <c r="AS1183" s="39"/>
      <c r="AT1183" s="39" t="s">
        <v>575</v>
      </c>
      <c r="AU1183" s="39"/>
      <c r="AV1183" s="39"/>
      <c r="AW1183" s="39"/>
      <c r="AX1183" s="39"/>
      <c r="AY1183" s="39"/>
      <c r="AZ1183" s="39"/>
      <c r="BA1183" s="39"/>
      <c r="BB1183" s="72">
        <f>(AI1183*'"Вес" ПИР'!$B$36+AK1183*'"Вес" ПИР'!$B$37+AM1183*'"Вес" ПИР'!$B$38+AO1183*'"Вес" ПИР'!$B$39+AQ1183*'"Вес" ПИР'!$B$40+AS1183*'"Вес" ПИР'!$B$41+AU1183*'"Вес" ПИР'!$B$42+AW1183*'"Вес" ПИР'!$B$43+AY1183*'"Вес" ПИР'!$B$44+BA1183*'"Вес" ПИР'!$B$45)/100</f>
        <v>0</v>
      </c>
      <c r="BC1183" s="39" t="s">
        <v>576</v>
      </c>
      <c r="BD1183" s="39"/>
      <c r="BE1183" s="39" t="s">
        <v>576</v>
      </c>
      <c r="BF1183" s="57"/>
      <c r="BG1183" s="72">
        <f>(BD1183*'"Вес" ПИР'!$B$50+BF1183*'"Вес" ПИР'!$B$51)/100</f>
        <v>0</v>
      </c>
      <c r="BH1183" s="39"/>
      <c r="BI1183" s="72">
        <v>0</v>
      </c>
      <c r="BJ1183" s="39"/>
      <c r="BK1183" s="54" t="s">
        <v>901</v>
      </c>
      <c r="BL1183" s="38">
        <f>(S1183*'"Вес" ПИР'!$B$3+X1183*'"Вес" ПИР'!$B$4+AG1183*'"Вес" ПИР'!$B$5+BB1183*'"Вес" ПИР'!$B$6+BG1183*'"Вес" ПИР'!$B$7+BI1183*'"Вес" ПИР'!$B$8)/100</f>
        <v>0</v>
      </c>
    </row>
    <row r="1184" spans="1:64" ht="28">
      <c r="A1184" s="39"/>
      <c r="B1184" s="54">
        <v>2026</v>
      </c>
      <c r="C1184" s="39" t="s">
        <v>565</v>
      </c>
      <c r="D1184" s="39">
        <v>554253400</v>
      </c>
      <c r="E1184" s="39" t="s">
        <v>1921</v>
      </c>
      <c r="F1184" s="39" t="s">
        <v>1963</v>
      </c>
      <c r="G1184" s="39" t="s">
        <v>224</v>
      </c>
      <c r="H1184" s="39" t="s">
        <v>1975</v>
      </c>
      <c r="I1184" s="39" t="s">
        <v>418</v>
      </c>
      <c r="J1184" s="39"/>
      <c r="K1184" s="39" t="s">
        <v>571</v>
      </c>
      <c r="L1184" s="39"/>
      <c r="M1184" s="39" t="s">
        <v>570</v>
      </c>
      <c r="N1184" s="39"/>
      <c r="O1184" s="39" t="s">
        <v>570</v>
      </c>
      <c r="P1184" s="39"/>
      <c r="Q1184" s="39" t="s">
        <v>571</v>
      </c>
      <c r="R1184" s="39"/>
      <c r="S1184" s="38">
        <f>(J1184*'"Вес" ПИР'!$B$13+L1184*'"Вес" ПИР'!$B$14+N1184*'"Вес" ПИР'!$B$15+P1184*'"Вес" ПИР'!$B$16+R1184*'"Вес" ПИР'!$B$17)/100</f>
        <v>0</v>
      </c>
      <c r="T1184" s="39" t="s">
        <v>421</v>
      </c>
      <c r="U1184" s="39"/>
      <c r="V1184" s="39" t="s">
        <v>681</v>
      </c>
      <c r="W1184" s="39"/>
      <c r="X1184" s="72">
        <f>(U1184*'"Вес" ПИР'!$B$22+W1184*'"Вес" ПИР'!$B$23)/100</f>
        <v>0</v>
      </c>
      <c r="Y1184" s="39"/>
      <c r="Z1184" s="39"/>
      <c r="AA1184" s="39"/>
      <c r="AB1184" s="39"/>
      <c r="AC1184" s="39"/>
      <c r="AD1184" s="39"/>
      <c r="AE1184" s="39"/>
      <c r="AF1184" s="39"/>
      <c r="AG1184" s="38">
        <f>(Z1184*'"Вес" ПИР'!$B$28+AB1184*'"Вес" ПИР'!$B$29+AD1184*'"Вес" ПИР'!$B$30+AF1184*'"Вес" ПИР'!$B$31)/100</f>
        <v>0</v>
      </c>
      <c r="AH1184" s="39" t="s">
        <v>571</v>
      </c>
      <c r="AI1184" s="39"/>
      <c r="AJ1184" s="39" t="s">
        <v>575</v>
      </c>
      <c r="AK1184" s="39"/>
      <c r="AL1184" s="39"/>
      <c r="AM1184" s="39"/>
      <c r="AN1184" s="39"/>
      <c r="AO1184" s="39"/>
      <c r="AP1184" s="39" t="s">
        <v>575</v>
      </c>
      <c r="AQ1184" s="39"/>
      <c r="AR1184" s="39"/>
      <c r="AS1184" s="39"/>
      <c r="AT1184" s="39" t="s">
        <v>575</v>
      </c>
      <c r="AU1184" s="39"/>
      <c r="AV1184" s="39"/>
      <c r="AW1184" s="39"/>
      <c r="AX1184" s="39"/>
      <c r="AY1184" s="39"/>
      <c r="AZ1184" s="39"/>
      <c r="BA1184" s="39"/>
      <c r="BB1184" s="72">
        <f>(AI1184*'"Вес" ПИР'!$B$36+AK1184*'"Вес" ПИР'!$B$37+AM1184*'"Вес" ПИР'!$B$38+AO1184*'"Вес" ПИР'!$B$39+AQ1184*'"Вес" ПИР'!$B$40+AS1184*'"Вес" ПИР'!$B$41+AU1184*'"Вес" ПИР'!$B$42+AW1184*'"Вес" ПИР'!$B$43+AY1184*'"Вес" ПИР'!$B$44+BA1184*'"Вес" ПИР'!$B$45)/100</f>
        <v>0</v>
      </c>
      <c r="BC1184" s="39" t="s">
        <v>576</v>
      </c>
      <c r="BD1184" s="39"/>
      <c r="BE1184" s="39" t="s">
        <v>576</v>
      </c>
      <c r="BF1184" s="57"/>
      <c r="BG1184" s="72">
        <f>(BD1184*'"Вес" ПИР'!$B$50+BF1184*'"Вес" ПИР'!$B$51)/100</f>
        <v>0</v>
      </c>
      <c r="BH1184" s="39"/>
      <c r="BI1184" s="72">
        <v>0</v>
      </c>
      <c r="BJ1184" s="39"/>
      <c r="BK1184" s="54" t="s">
        <v>901</v>
      </c>
      <c r="BL1184" s="38">
        <f>(S1184*'"Вес" ПИР'!$B$3+X1184*'"Вес" ПИР'!$B$4+AG1184*'"Вес" ПИР'!$B$5+BB1184*'"Вес" ПИР'!$B$6+BG1184*'"Вес" ПИР'!$B$7+BI1184*'"Вес" ПИР'!$B$8)/100</f>
        <v>0</v>
      </c>
    </row>
    <row r="1185" spans="1:64" ht="28">
      <c r="A1185" s="39"/>
      <c r="B1185" s="54">
        <v>2026</v>
      </c>
      <c r="C1185" s="39" t="s">
        <v>565</v>
      </c>
      <c r="D1185" s="39">
        <v>554253500</v>
      </c>
      <c r="E1185" s="39" t="s">
        <v>1921</v>
      </c>
      <c r="F1185" s="39" t="s">
        <v>1963</v>
      </c>
      <c r="G1185" s="39" t="s">
        <v>224</v>
      </c>
      <c r="H1185" s="39" t="s">
        <v>1976</v>
      </c>
      <c r="I1185" s="39" t="s">
        <v>418</v>
      </c>
      <c r="J1185" s="39"/>
      <c r="K1185" s="39" t="s">
        <v>571</v>
      </c>
      <c r="L1185" s="39"/>
      <c r="M1185" s="39" t="s">
        <v>570</v>
      </c>
      <c r="N1185" s="39"/>
      <c r="O1185" s="39" t="s">
        <v>570</v>
      </c>
      <c r="P1185" s="39"/>
      <c r="Q1185" s="39" t="s">
        <v>571</v>
      </c>
      <c r="R1185" s="39"/>
      <c r="S1185" s="38">
        <f>(J1185*'"Вес" ПИР'!$B$13+L1185*'"Вес" ПИР'!$B$14+N1185*'"Вес" ПИР'!$B$15+P1185*'"Вес" ПИР'!$B$16+R1185*'"Вес" ПИР'!$B$17)/100</f>
        <v>0</v>
      </c>
      <c r="T1185" s="39" t="s">
        <v>421</v>
      </c>
      <c r="U1185" s="39"/>
      <c r="V1185" s="39" t="s">
        <v>681</v>
      </c>
      <c r="W1185" s="39"/>
      <c r="X1185" s="72">
        <f>(U1185*'"Вес" ПИР'!$B$22+W1185*'"Вес" ПИР'!$B$23)/100</f>
        <v>0</v>
      </c>
      <c r="Y1185" s="39"/>
      <c r="Z1185" s="39"/>
      <c r="AA1185" s="39"/>
      <c r="AB1185" s="39"/>
      <c r="AC1185" s="39"/>
      <c r="AD1185" s="39"/>
      <c r="AE1185" s="39"/>
      <c r="AF1185" s="39"/>
      <c r="AG1185" s="38">
        <f>(Z1185*'"Вес" ПИР'!$B$28+AB1185*'"Вес" ПИР'!$B$29+AD1185*'"Вес" ПИР'!$B$30+AF1185*'"Вес" ПИР'!$B$31)/100</f>
        <v>0</v>
      </c>
      <c r="AH1185" s="39" t="s">
        <v>571</v>
      </c>
      <c r="AI1185" s="39"/>
      <c r="AJ1185" s="39" t="s">
        <v>575</v>
      </c>
      <c r="AK1185" s="39"/>
      <c r="AL1185" s="39"/>
      <c r="AM1185" s="39"/>
      <c r="AN1185" s="39"/>
      <c r="AO1185" s="39"/>
      <c r="AP1185" s="39" t="s">
        <v>575</v>
      </c>
      <c r="AQ1185" s="39"/>
      <c r="AR1185" s="39"/>
      <c r="AS1185" s="39"/>
      <c r="AT1185" s="39" t="s">
        <v>575</v>
      </c>
      <c r="AU1185" s="39"/>
      <c r="AV1185" s="39"/>
      <c r="AW1185" s="39"/>
      <c r="AX1185" s="39"/>
      <c r="AY1185" s="39"/>
      <c r="AZ1185" s="39"/>
      <c r="BA1185" s="39"/>
      <c r="BB1185" s="72">
        <f>(AI1185*'"Вес" ПИР'!$B$36+AK1185*'"Вес" ПИР'!$B$37+AM1185*'"Вес" ПИР'!$B$38+AO1185*'"Вес" ПИР'!$B$39+AQ1185*'"Вес" ПИР'!$B$40+AS1185*'"Вес" ПИР'!$B$41+AU1185*'"Вес" ПИР'!$B$42+AW1185*'"Вес" ПИР'!$B$43+AY1185*'"Вес" ПИР'!$B$44+BA1185*'"Вес" ПИР'!$B$45)/100</f>
        <v>0</v>
      </c>
      <c r="BC1185" s="39" t="s">
        <v>576</v>
      </c>
      <c r="BD1185" s="39"/>
      <c r="BE1185" s="39" t="s">
        <v>576</v>
      </c>
      <c r="BF1185" s="57"/>
      <c r="BG1185" s="72">
        <f>(BD1185*'"Вес" ПИР'!$B$50+BF1185*'"Вес" ПИР'!$B$51)/100</f>
        <v>0</v>
      </c>
      <c r="BH1185" s="39"/>
      <c r="BI1185" s="72">
        <v>0</v>
      </c>
      <c r="BJ1185" s="39"/>
      <c r="BK1185" s="54" t="s">
        <v>901</v>
      </c>
      <c r="BL1185" s="38">
        <f>(S1185*'"Вес" ПИР'!$B$3+X1185*'"Вес" ПИР'!$B$4+AG1185*'"Вес" ПИР'!$B$5+BB1185*'"Вес" ПИР'!$B$6+BG1185*'"Вес" ПИР'!$B$7+BI1185*'"Вес" ПИР'!$B$8)/100</f>
        <v>0</v>
      </c>
    </row>
    <row r="1186" spans="1:64" ht="28">
      <c r="A1186" s="39"/>
      <c r="B1186" s="54">
        <v>2026</v>
      </c>
      <c r="C1186" s="39" t="s">
        <v>565</v>
      </c>
      <c r="D1186" s="39">
        <v>554257100</v>
      </c>
      <c r="E1186" s="39" t="s">
        <v>1921</v>
      </c>
      <c r="F1186" s="39" t="s">
        <v>1963</v>
      </c>
      <c r="G1186" s="39" t="s">
        <v>1977</v>
      </c>
      <c r="H1186" s="39" t="s">
        <v>1978</v>
      </c>
      <c r="I1186" s="39" t="s">
        <v>418</v>
      </c>
      <c r="J1186" s="39"/>
      <c r="K1186" s="39" t="s">
        <v>571</v>
      </c>
      <c r="L1186" s="39"/>
      <c r="M1186" s="39" t="s">
        <v>570</v>
      </c>
      <c r="N1186" s="39"/>
      <c r="O1186" s="39" t="s">
        <v>570</v>
      </c>
      <c r="P1186" s="39"/>
      <c r="Q1186" s="39" t="s">
        <v>571</v>
      </c>
      <c r="R1186" s="39"/>
      <c r="S1186" s="38">
        <f>(J1186*'"Вес" ПИР'!$B$13+L1186*'"Вес" ПИР'!$B$14+N1186*'"Вес" ПИР'!$B$15+P1186*'"Вес" ПИР'!$B$16+R1186*'"Вес" ПИР'!$B$17)/100</f>
        <v>0</v>
      </c>
      <c r="T1186" s="39" t="s">
        <v>421</v>
      </c>
      <c r="U1186" s="39"/>
      <c r="V1186" s="39" t="s">
        <v>681</v>
      </c>
      <c r="W1186" s="39"/>
      <c r="X1186" s="72">
        <f>(U1186*'"Вес" ПИР'!$B$22+W1186*'"Вес" ПИР'!$B$23)/100</f>
        <v>0</v>
      </c>
      <c r="Y1186" s="39"/>
      <c r="Z1186" s="39"/>
      <c r="AA1186" s="39"/>
      <c r="AB1186" s="39"/>
      <c r="AC1186" s="39"/>
      <c r="AD1186" s="39"/>
      <c r="AE1186" s="39"/>
      <c r="AF1186" s="39"/>
      <c r="AG1186" s="38">
        <f>(Z1186*'"Вес" ПИР'!$B$28+AB1186*'"Вес" ПИР'!$B$29+AD1186*'"Вес" ПИР'!$B$30+AF1186*'"Вес" ПИР'!$B$31)/100</f>
        <v>0</v>
      </c>
      <c r="AH1186" s="39" t="s">
        <v>571</v>
      </c>
      <c r="AI1186" s="39"/>
      <c r="AJ1186" s="39" t="s">
        <v>575</v>
      </c>
      <c r="AK1186" s="39"/>
      <c r="AL1186" s="39"/>
      <c r="AM1186" s="39"/>
      <c r="AN1186" s="39"/>
      <c r="AO1186" s="39"/>
      <c r="AP1186" s="39" t="s">
        <v>575</v>
      </c>
      <c r="AQ1186" s="39"/>
      <c r="AR1186" s="39"/>
      <c r="AS1186" s="39"/>
      <c r="AT1186" s="39" t="s">
        <v>575</v>
      </c>
      <c r="AU1186" s="39"/>
      <c r="AV1186" s="39"/>
      <c r="AW1186" s="39"/>
      <c r="AX1186" s="39"/>
      <c r="AY1186" s="39"/>
      <c r="AZ1186" s="39"/>
      <c r="BA1186" s="39"/>
      <c r="BB1186" s="72">
        <f>(AI1186*'"Вес" ПИР'!$B$36+AK1186*'"Вес" ПИР'!$B$37+AM1186*'"Вес" ПИР'!$B$38+AO1186*'"Вес" ПИР'!$B$39+AQ1186*'"Вес" ПИР'!$B$40+AS1186*'"Вес" ПИР'!$B$41+AU1186*'"Вес" ПИР'!$B$42+AW1186*'"Вес" ПИР'!$B$43+AY1186*'"Вес" ПИР'!$B$44+BA1186*'"Вес" ПИР'!$B$45)/100</f>
        <v>0</v>
      </c>
      <c r="BC1186" s="39" t="s">
        <v>576</v>
      </c>
      <c r="BD1186" s="39"/>
      <c r="BE1186" s="39" t="s">
        <v>576</v>
      </c>
      <c r="BF1186" s="57"/>
      <c r="BG1186" s="72">
        <f>(BD1186*'"Вес" ПИР'!$B$50+BF1186*'"Вес" ПИР'!$B$51)/100</f>
        <v>0</v>
      </c>
      <c r="BH1186" s="39"/>
      <c r="BI1186" s="72">
        <v>0</v>
      </c>
      <c r="BJ1186" s="39"/>
      <c r="BK1186" s="54" t="s">
        <v>901</v>
      </c>
      <c r="BL1186" s="38">
        <f>(S1186*'"Вес" ПИР'!$B$3+X1186*'"Вес" ПИР'!$B$4+AG1186*'"Вес" ПИР'!$B$5+BB1186*'"Вес" ПИР'!$B$6+BG1186*'"Вес" ПИР'!$B$7+BI1186*'"Вес" ПИР'!$B$8)/100</f>
        <v>0</v>
      </c>
    </row>
    <row r="1187" spans="1:64" ht="28">
      <c r="A1187" s="39"/>
      <c r="B1187" s="54">
        <v>2026</v>
      </c>
      <c r="C1187" s="39" t="s">
        <v>565</v>
      </c>
      <c r="D1187" s="39">
        <v>554247200</v>
      </c>
      <c r="E1187" s="39" t="s">
        <v>1921</v>
      </c>
      <c r="F1187" s="39" t="s">
        <v>1963</v>
      </c>
      <c r="G1187" s="39" t="s">
        <v>1175</v>
      </c>
      <c r="H1187" s="39" t="s">
        <v>1979</v>
      </c>
      <c r="I1187" s="39" t="s">
        <v>418</v>
      </c>
      <c r="J1187" s="39"/>
      <c r="K1187" s="39" t="s">
        <v>571</v>
      </c>
      <c r="L1187" s="39"/>
      <c r="M1187" s="39" t="s">
        <v>570</v>
      </c>
      <c r="N1187" s="39"/>
      <c r="O1187" s="39" t="s">
        <v>570</v>
      </c>
      <c r="P1187" s="39"/>
      <c r="Q1187" s="39" t="s">
        <v>571</v>
      </c>
      <c r="R1187" s="39"/>
      <c r="S1187" s="38">
        <f>(J1187*'"Вес" ПИР'!$B$13+L1187*'"Вес" ПИР'!$B$14+N1187*'"Вес" ПИР'!$B$15+P1187*'"Вес" ПИР'!$B$16+R1187*'"Вес" ПИР'!$B$17)/100</f>
        <v>0</v>
      </c>
      <c r="T1187" s="39" t="s">
        <v>421</v>
      </c>
      <c r="U1187" s="39"/>
      <c r="V1187" s="39" t="s">
        <v>681</v>
      </c>
      <c r="W1187" s="39"/>
      <c r="X1187" s="72">
        <f>(U1187*'"Вес" ПИР'!$B$22+W1187*'"Вес" ПИР'!$B$23)/100</f>
        <v>0</v>
      </c>
      <c r="Y1187" s="39"/>
      <c r="Z1187" s="39"/>
      <c r="AA1187" s="39"/>
      <c r="AB1187" s="39"/>
      <c r="AC1187" s="39"/>
      <c r="AD1187" s="39"/>
      <c r="AE1187" s="39"/>
      <c r="AF1187" s="39"/>
      <c r="AG1187" s="38">
        <f>(Z1187*'"Вес" ПИР'!$B$28+AB1187*'"Вес" ПИР'!$B$29+AD1187*'"Вес" ПИР'!$B$30+AF1187*'"Вес" ПИР'!$B$31)/100</f>
        <v>0</v>
      </c>
      <c r="AH1187" s="39" t="s">
        <v>571</v>
      </c>
      <c r="AI1187" s="39"/>
      <c r="AJ1187" s="39" t="s">
        <v>575</v>
      </c>
      <c r="AK1187" s="39"/>
      <c r="AL1187" s="39"/>
      <c r="AM1187" s="39"/>
      <c r="AN1187" s="39"/>
      <c r="AO1187" s="39"/>
      <c r="AP1187" s="39" t="s">
        <v>575</v>
      </c>
      <c r="AQ1187" s="39"/>
      <c r="AR1187" s="39"/>
      <c r="AS1187" s="39"/>
      <c r="AT1187" s="39" t="s">
        <v>575</v>
      </c>
      <c r="AU1187" s="39"/>
      <c r="AV1187" s="39"/>
      <c r="AW1187" s="39"/>
      <c r="AX1187" s="39"/>
      <c r="AY1187" s="39"/>
      <c r="AZ1187" s="39"/>
      <c r="BA1187" s="39"/>
      <c r="BB1187" s="72">
        <f>(AI1187*'"Вес" ПИР'!$B$36+AK1187*'"Вес" ПИР'!$B$37+AM1187*'"Вес" ПИР'!$B$38+AO1187*'"Вес" ПИР'!$B$39+AQ1187*'"Вес" ПИР'!$B$40+AS1187*'"Вес" ПИР'!$B$41+AU1187*'"Вес" ПИР'!$B$42+AW1187*'"Вес" ПИР'!$B$43+AY1187*'"Вес" ПИР'!$B$44+BA1187*'"Вес" ПИР'!$B$45)/100</f>
        <v>0</v>
      </c>
      <c r="BC1187" s="39" t="s">
        <v>576</v>
      </c>
      <c r="BD1187" s="39"/>
      <c r="BE1187" s="39" t="s">
        <v>576</v>
      </c>
      <c r="BF1187" s="57"/>
      <c r="BG1187" s="72">
        <f>(BD1187*'"Вес" ПИР'!$B$50+BF1187*'"Вес" ПИР'!$B$51)/100</f>
        <v>0</v>
      </c>
      <c r="BH1187" s="39"/>
      <c r="BI1187" s="72">
        <v>0</v>
      </c>
      <c r="BJ1187" s="39"/>
      <c r="BK1187" s="54" t="s">
        <v>901</v>
      </c>
      <c r="BL1187" s="38">
        <f>(S1187*'"Вес" ПИР'!$B$3+X1187*'"Вес" ПИР'!$B$4+AG1187*'"Вес" ПИР'!$B$5+BB1187*'"Вес" ПИР'!$B$6+BG1187*'"Вес" ПИР'!$B$7+BI1187*'"Вес" ПИР'!$B$8)/100</f>
        <v>0</v>
      </c>
    </row>
    <row r="1188" spans="1:64" ht="28">
      <c r="A1188" s="39"/>
      <c r="B1188" s="54">
        <v>2026</v>
      </c>
      <c r="C1188" s="39" t="s">
        <v>565</v>
      </c>
      <c r="D1188" s="39">
        <v>554635300</v>
      </c>
      <c r="E1188" s="39" t="s">
        <v>1921</v>
      </c>
      <c r="F1188" s="39" t="s">
        <v>1980</v>
      </c>
      <c r="G1188" s="39" t="s">
        <v>1981</v>
      </c>
      <c r="H1188" s="39" t="s">
        <v>1982</v>
      </c>
      <c r="I1188" s="39" t="s">
        <v>418</v>
      </c>
      <c r="J1188" s="39"/>
      <c r="K1188" s="39" t="s">
        <v>571</v>
      </c>
      <c r="L1188" s="39"/>
      <c r="M1188" s="39" t="s">
        <v>570</v>
      </c>
      <c r="N1188" s="39"/>
      <c r="O1188" s="39" t="s">
        <v>570</v>
      </c>
      <c r="P1188" s="39"/>
      <c r="Q1188" s="39" t="s">
        <v>571</v>
      </c>
      <c r="R1188" s="39"/>
      <c r="S1188" s="38">
        <f>(J1188*'"Вес" ПИР'!$B$13+L1188*'"Вес" ПИР'!$B$14+N1188*'"Вес" ПИР'!$B$15+P1188*'"Вес" ПИР'!$B$16+R1188*'"Вес" ПИР'!$B$17)/100</f>
        <v>0</v>
      </c>
      <c r="T1188" s="39" t="s">
        <v>421</v>
      </c>
      <c r="U1188" s="39"/>
      <c r="V1188" s="39" t="s">
        <v>681</v>
      </c>
      <c r="W1188" s="39"/>
      <c r="X1188" s="72">
        <f>(U1188*'"Вес" ПИР'!$B$22+W1188*'"Вес" ПИР'!$B$23)/100</f>
        <v>0</v>
      </c>
      <c r="Y1188" s="39"/>
      <c r="Z1188" s="39"/>
      <c r="AA1188" s="39"/>
      <c r="AB1188" s="39"/>
      <c r="AC1188" s="39"/>
      <c r="AD1188" s="39"/>
      <c r="AE1188" s="39"/>
      <c r="AF1188" s="39"/>
      <c r="AG1188" s="38">
        <f>(Z1188*'"Вес" ПИР'!$B$28+AB1188*'"Вес" ПИР'!$B$29+AD1188*'"Вес" ПИР'!$B$30+AF1188*'"Вес" ПИР'!$B$31)/100</f>
        <v>0</v>
      </c>
      <c r="AH1188" s="39" t="s">
        <v>571</v>
      </c>
      <c r="AI1188" s="39"/>
      <c r="AJ1188" s="39" t="s">
        <v>575</v>
      </c>
      <c r="AK1188" s="39"/>
      <c r="AL1188" s="39"/>
      <c r="AM1188" s="39"/>
      <c r="AN1188" s="39"/>
      <c r="AO1188" s="39"/>
      <c r="AP1188" s="39" t="s">
        <v>575</v>
      </c>
      <c r="AQ1188" s="39"/>
      <c r="AR1188" s="39"/>
      <c r="AS1188" s="39"/>
      <c r="AT1188" s="39" t="s">
        <v>575</v>
      </c>
      <c r="AU1188" s="39"/>
      <c r="AV1188" s="39"/>
      <c r="AW1188" s="39"/>
      <c r="AX1188" s="39"/>
      <c r="AY1188" s="39"/>
      <c r="AZ1188" s="39"/>
      <c r="BA1188" s="39"/>
      <c r="BB1188" s="72">
        <f>(AI1188*'"Вес" ПИР'!$B$36+AK1188*'"Вес" ПИР'!$B$37+AM1188*'"Вес" ПИР'!$B$38+AO1188*'"Вес" ПИР'!$B$39+AQ1188*'"Вес" ПИР'!$B$40+AS1188*'"Вес" ПИР'!$B$41+AU1188*'"Вес" ПИР'!$B$42+AW1188*'"Вес" ПИР'!$B$43+AY1188*'"Вес" ПИР'!$B$44+BA1188*'"Вес" ПИР'!$B$45)/100</f>
        <v>0</v>
      </c>
      <c r="BC1188" s="39" t="s">
        <v>576</v>
      </c>
      <c r="BD1188" s="39"/>
      <c r="BE1188" s="39" t="s">
        <v>576</v>
      </c>
      <c r="BF1188" s="57"/>
      <c r="BG1188" s="72">
        <f>(BD1188*'"Вес" ПИР'!$B$50+BF1188*'"Вес" ПИР'!$B$51)/100</f>
        <v>0</v>
      </c>
      <c r="BH1188" s="39"/>
      <c r="BI1188" s="72">
        <v>0</v>
      </c>
      <c r="BJ1188" s="39"/>
      <c r="BK1188" s="54" t="s">
        <v>901</v>
      </c>
      <c r="BL1188" s="38">
        <f>(S1188*'"Вес" ПИР'!$B$3+X1188*'"Вес" ПИР'!$B$4+AG1188*'"Вес" ПИР'!$B$5+BB1188*'"Вес" ПИР'!$B$6+BG1188*'"Вес" ПИР'!$B$7+BI1188*'"Вес" ПИР'!$B$8)/100</f>
        <v>0</v>
      </c>
    </row>
    <row r="1189" spans="1:64" ht="28">
      <c r="A1189" s="39"/>
      <c r="B1189" s="54">
        <v>2026</v>
      </c>
      <c r="C1189" s="39" t="s">
        <v>565</v>
      </c>
      <c r="D1189" s="39">
        <v>554639400</v>
      </c>
      <c r="E1189" s="39" t="s">
        <v>1921</v>
      </c>
      <c r="F1189" s="39" t="s">
        <v>1980</v>
      </c>
      <c r="G1189" s="39" t="s">
        <v>1983</v>
      </c>
      <c r="H1189" s="39" t="s">
        <v>1984</v>
      </c>
      <c r="I1189" s="39" t="s">
        <v>418</v>
      </c>
      <c r="J1189" s="39"/>
      <c r="K1189" s="39" t="s">
        <v>571</v>
      </c>
      <c r="L1189" s="39"/>
      <c r="M1189" s="39" t="s">
        <v>570</v>
      </c>
      <c r="N1189" s="39"/>
      <c r="O1189" s="39" t="s">
        <v>570</v>
      </c>
      <c r="P1189" s="39"/>
      <c r="Q1189" s="39" t="s">
        <v>571</v>
      </c>
      <c r="R1189" s="39"/>
      <c r="S1189" s="38">
        <f>(J1189*'"Вес" ПИР'!$B$13+L1189*'"Вес" ПИР'!$B$14+N1189*'"Вес" ПИР'!$B$15+P1189*'"Вес" ПИР'!$B$16+R1189*'"Вес" ПИР'!$B$17)/100</f>
        <v>0</v>
      </c>
      <c r="T1189" s="39" t="s">
        <v>421</v>
      </c>
      <c r="U1189" s="39"/>
      <c r="V1189" s="39" t="s">
        <v>681</v>
      </c>
      <c r="W1189" s="39"/>
      <c r="X1189" s="72">
        <f>(U1189*'"Вес" ПИР'!$B$22+W1189*'"Вес" ПИР'!$B$23)/100</f>
        <v>0</v>
      </c>
      <c r="Y1189" s="39"/>
      <c r="Z1189" s="39"/>
      <c r="AA1189" s="39"/>
      <c r="AB1189" s="39"/>
      <c r="AC1189" s="39"/>
      <c r="AD1189" s="39"/>
      <c r="AE1189" s="39"/>
      <c r="AF1189" s="39"/>
      <c r="AG1189" s="38">
        <f>(Z1189*'"Вес" ПИР'!$B$28+AB1189*'"Вес" ПИР'!$B$29+AD1189*'"Вес" ПИР'!$B$30+AF1189*'"Вес" ПИР'!$B$31)/100</f>
        <v>0</v>
      </c>
      <c r="AH1189" s="39" t="s">
        <v>571</v>
      </c>
      <c r="AI1189" s="39"/>
      <c r="AJ1189" s="39" t="s">
        <v>575</v>
      </c>
      <c r="AK1189" s="39"/>
      <c r="AL1189" s="39"/>
      <c r="AM1189" s="39"/>
      <c r="AN1189" s="39"/>
      <c r="AO1189" s="39"/>
      <c r="AP1189" s="39" t="s">
        <v>575</v>
      </c>
      <c r="AQ1189" s="39"/>
      <c r="AR1189" s="39"/>
      <c r="AS1189" s="39"/>
      <c r="AT1189" s="39" t="s">
        <v>575</v>
      </c>
      <c r="AU1189" s="39"/>
      <c r="AV1189" s="39"/>
      <c r="AW1189" s="39"/>
      <c r="AX1189" s="39"/>
      <c r="AY1189" s="39"/>
      <c r="AZ1189" s="39"/>
      <c r="BA1189" s="39"/>
      <c r="BB1189" s="72">
        <f>(AI1189*'"Вес" ПИР'!$B$36+AK1189*'"Вес" ПИР'!$B$37+AM1189*'"Вес" ПИР'!$B$38+AO1189*'"Вес" ПИР'!$B$39+AQ1189*'"Вес" ПИР'!$B$40+AS1189*'"Вес" ПИР'!$B$41+AU1189*'"Вес" ПИР'!$B$42+AW1189*'"Вес" ПИР'!$B$43+AY1189*'"Вес" ПИР'!$B$44+BA1189*'"Вес" ПИР'!$B$45)/100</f>
        <v>0</v>
      </c>
      <c r="BC1189" s="39" t="s">
        <v>576</v>
      </c>
      <c r="BD1189" s="39"/>
      <c r="BE1189" s="39" t="s">
        <v>576</v>
      </c>
      <c r="BF1189" s="57"/>
      <c r="BG1189" s="72">
        <f>(BD1189*'"Вес" ПИР'!$B$50+BF1189*'"Вес" ПИР'!$B$51)/100</f>
        <v>0</v>
      </c>
      <c r="BH1189" s="39"/>
      <c r="BI1189" s="72">
        <v>0</v>
      </c>
      <c r="BJ1189" s="39"/>
      <c r="BK1189" s="54" t="s">
        <v>901</v>
      </c>
      <c r="BL1189" s="38">
        <f>(S1189*'"Вес" ПИР'!$B$3+X1189*'"Вес" ПИР'!$B$4+AG1189*'"Вес" ПИР'!$B$5+BB1189*'"Вес" ПИР'!$B$6+BG1189*'"Вес" ПИР'!$B$7+BI1189*'"Вес" ПИР'!$B$8)/100</f>
        <v>0</v>
      </c>
    </row>
    <row r="1190" spans="1:64" ht="28">
      <c r="A1190" s="39"/>
      <c r="B1190" s="54">
        <v>2026</v>
      </c>
      <c r="C1190" s="39" t="s">
        <v>565</v>
      </c>
      <c r="D1190" s="39">
        <v>554645500</v>
      </c>
      <c r="E1190" s="39" t="s">
        <v>1921</v>
      </c>
      <c r="F1190" s="39" t="s">
        <v>1980</v>
      </c>
      <c r="G1190" s="39" t="s">
        <v>1132</v>
      </c>
      <c r="H1190" s="39" t="s">
        <v>407</v>
      </c>
      <c r="I1190" s="39" t="s">
        <v>418</v>
      </c>
      <c r="J1190" s="39"/>
      <c r="K1190" s="39" t="s">
        <v>571</v>
      </c>
      <c r="L1190" s="39"/>
      <c r="M1190" s="39" t="s">
        <v>570</v>
      </c>
      <c r="N1190" s="39"/>
      <c r="O1190" s="39" t="s">
        <v>570</v>
      </c>
      <c r="P1190" s="39"/>
      <c r="Q1190" s="39" t="s">
        <v>571</v>
      </c>
      <c r="R1190" s="39"/>
      <c r="S1190" s="38">
        <f>(J1190*'"Вес" ПИР'!$B$13+L1190*'"Вес" ПИР'!$B$14+N1190*'"Вес" ПИР'!$B$15+P1190*'"Вес" ПИР'!$B$16+R1190*'"Вес" ПИР'!$B$17)/100</f>
        <v>0</v>
      </c>
      <c r="T1190" s="39" t="s">
        <v>421</v>
      </c>
      <c r="U1190" s="39"/>
      <c r="V1190" s="39" t="s">
        <v>681</v>
      </c>
      <c r="W1190" s="39"/>
      <c r="X1190" s="72">
        <f>(U1190*'"Вес" ПИР'!$B$22+W1190*'"Вес" ПИР'!$B$23)/100</f>
        <v>0</v>
      </c>
      <c r="Y1190" s="39"/>
      <c r="Z1190" s="39"/>
      <c r="AA1190" s="39"/>
      <c r="AB1190" s="39"/>
      <c r="AC1190" s="39"/>
      <c r="AD1190" s="39"/>
      <c r="AE1190" s="39"/>
      <c r="AF1190" s="39"/>
      <c r="AG1190" s="38">
        <f>(Z1190*'"Вес" ПИР'!$B$28+AB1190*'"Вес" ПИР'!$B$29+AD1190*'"Вес" ПИР'!$B$30+AF1190*'"Вес" ПИР'!$B$31)/100</f>
        <v>0</v>
      </c>
      <c r="AH1190" s="39" t="s">
        <v>571</v>
      </c>
      <c r="AI1190" s="39"/>
      <c r="AJ1190" s="39" t="s">
        <v>575</v>
      </c>
      <c r="AK1190" s="39"/>
      <c r="AL1190" s="39"/>
      <c r="AM1190" s="39"/>
      <c r="AN1190" s="39"/>
      <c r="AO1190" s="39"/>
      <c r="AP1190" s="39" t="s">
        <v>575</v>
      </c>
      <c r="AQ1190" s="39"/>
      <c r="AR1190" s="39"/>
      <c r="AS1190" s="39"/>
      <c r="AT1190" s="39" t="s">
        <v>575</v>
      </c>
      <c r="AU1190" s="39"/>
      <c r="AV1190" s="39"/>
      <c r="AW1190" s="39"/>
      <c r="AX1190" s="39"/>
      <c r="AY1190" s="39"/>
      <c r="AZ1190" s="39"/>
      <c r="BA1190" s="39"/>
      <c r="BB1190" s="72">
        <f>(AI1190*'"Вес" ПИР'!$B$36+AK1190*'"Вес" ПИР'!$B$37+AM1190*'"Вес" ПИР'!$B$38+AO1190*'"Вес" ПИР'!$B$39+AQ1190*'"Вес" ПИР'!$B$40+AS1190*'"Вес" ПИР'!$B$41+AU1190*'"Вес" ПИР'!$B$42+AW1190*'"Вес" ПИР'!$B$43+AY1190*'"Вес" ПИР'!$B$44+BA1190*'"Вес" ПИР'!$B$45)/100</f>
        <v>0</v>
      </c>
      <c r="BC1190" s="39" t="s">
        <v>576</v>
      </c>
      <c r="BD1190" s="39"/>
      <c r="BE1190" s="39" t="s">
        <v>576</v>
      </c>
      <c r="BF1190" s="57"/>
      <c r="BG1190" s="72">
        <f>(BD1190*'"Вес" ПИР'!$B$50+BF1190*'"Вес" ПИР'!$B$51)/100</f>
        <v>0</v>
      </c>
      <c r="BH1190" s="39"/>
      <c r="BI1190" s="72">
        <v>0</v>
      </c>
      <c r="BJ1190" s="39"/>
      <c r="BK1190" s="54" t="s">
        <v>901</v>
      </c>
      <c r="BL1190" s="38">
        <f>(S1190*'"Вес" ПИР'!$B$3+X1190*'"Вес" ПИР'!$B$4+AG1190*'"Вес" ПИР'!$B$5+BB1190*'"Вес" ПИР'!$B$6+BG1190*'"Вес" ПИР'!$B$7+BI1190*'"Вес" ПИР'!$B$8)/100</f>
        <v>0</v>
      </c>
    </row>
    <row r="1191" spans="1:64" ht="28">
      <c r="A1191" s="39"/>
      <c r="B1191" s="54">
        <v>2026</v>
      </c>
      <c r="C1191" s="39" t="s">
        <v>565</v>
      </c>
      <c r="D1191" s="39">
        <v>554649100</v>
      </c>
      <c r="E1191" s="39" t="s">
        <v>1921</v>
      </c>
      <c r="F1191" s="39" t="s">
        <v>1980</v>
      </c>
      <c r="G1191" s="39" t="s">
        <v>1985</v>
      </c>
      <c r="H1191" s="39" t="s">
        <v>1528</v>
      </c>
      <c r="I1191" s="39" t="s">
        <v>418</v>
      </c>
      <c r="J1191" s="39"/>
      <c r="K1191" s="39" t="s">
        <v>571</v>
      </c>
      <c r="L1191" s="39"/>
      <c r="M1191" s="39" t="s">
        <v>570</v>
      </c>
      <c r="N1191" s="39"/>
      <c r="O1191" s="39" t="s">
        <v>570</v>
      </c>
      <c r="P1191" s="39"/>
      <c r="Q1191" s="39" t="s">
        <v>571</v>
      </c>
      <c r="R1191" s="39"/>
      <c r="S1191" s="38">
        <f>(J1191*'"Вес" ПИР'!$B$13+L1191*'"Вес" ПИР'!$B$14+N1191*'"Вес" ПИР'!$B$15+P1191*'"Вес" ПИР'!$B$16+R1191*'"Вес" ПИР'!$B$17)/100</f>
        <v>0</v>
      </c>
      <c r="T1191" s="39" t="s">
        <v>421</v>
      </c>
      <c r="U1191" s="39"/>
      <c r="V1191" s="39" t="s">
        <v>681</v>
      </c>
      <c r="W1191" s="39"/>
      <c r="X1191" s="72">
        <f>(U1191*'"Вес" ПИР'!$B$22+W1191*'"Вес" ПИР'!$B$23)/100</f>
        <v>0</v>
      </c>
      <c r="Y1191" s="39"/>
      <c r="Z1191" s="39"/>
      <c r="AA1191" s="39"/>
      <c r="AB1191" s="39"/>
      <c r="AC1191" s="39"/>
      <c r="AD1191" s="39"/>
      <c r="AE1191" s="39"/>
      <c r="AF1191" s="39"/>
      <c r="AG1191" s="38">
        <f>(Z1191*'"Вес" ПИР'!$B$28+AB1191*'"Вес" ПИР'!$B$29+AD1191*'"Вес" ПИР'!$B$30+AF1191*'"Вес" ПИР'!$B$31)/100</f>
        <v>0</v>
      </c>
      <c r="AH1191" s="39" t="s">
        <v>571</v>
      </c>
      <c r="AI1191" s="39"/>
      <c r="AJ1191" s="39" t="s">
        <v>575</v>
      </c>
      <c r="AK1191" s="39"/>
      <c r="AL1191" s="39"/>
      <c r="AM1191" s="39"/>
      <c r="AN1191" s="39"/>
      <c r="AO1191" s="39"/>
      <c r="AP1191" s="39" t="s">
        <v>575</v>
      </c>
      <c r="AQ1191" s="39"/>
      <c r="AR1191" s="39"/>
      <c r="AS1191" s="39"/>
      <c r="AT1191" s="39" t="s">
        <v>575</v>
      </c>
      <c r="AU1191" s="39"/>
      <c r="AV1191" s="39"/>
      <c r="AW1191" s="39"/>
      <c r="AX1191" s="39"/>
      <c r="AY1191" s="39"/>
      <c r="AZ1191" s="39"/>
      <c r="BA1191" s="39"/>
      <c r="BB1191" s="72">
        <f>(AI1191*'"Вес" ПИР'!$B$36+AK1191*'"Вес" ПИР'!$B$37+AM1191*'"Вес" ПИР'!$B$38+AO1191*'"Вес" ПИР'!$B$39+AQ1191*'"Вес" ПИР'!$B$40+AS1191*'"Вес" ПИР'!$B$41+AU1191*'"Вес" ПИР'!$B$42+AW1191*'"Вес" ПИР'!$B$43+AY1191*'"Вес" ПИР'!$B$44+BA1191*'"Вес" ПИР'!$B$45)/100</f>
        <v>0</v>
      </c>
      <c r="BC1191" s="39" t="s">
        <v>576</v>
      </c>
      <c r="BD1191" s="39"/>
      <c r="BE1191" s="39" t="s">
        <v>576</v>
      </c>
      <c r="BF1191" s="57"/>
      <c r="BG1191" s="72">
        <f>(BD1191*'"Вес" ПИР'!$B$50+BF1191*'"Вес" ПИР'!$B$51)/100</f>
        <v>0</v>
      </c>
      <c r="BH1191" s="39"/>
      <c r="BI1191" s="72">
        <v>0</v>
      </c>
      <c r="BJ1191" s="39"/>
      <c r="BK1191" s="54" t="s">
        <v>901</v>
      </c>
      <c r="BL1191" s="38">
        <f>(S1191*'"Вес" ПИР'!$B$3+X1191*'"Вес" ПИР'!$B$4+AG1191*'"Вес" ПИР'!$B$5+BB1191*'"Вес" ПИР'!$B$6+BG1191*'"Вес" ПИР'!$B$7+BI1191*'"Вес" ПИР'!$B$8)/100</f>
        <v>0</v>
      </c>
    </row>
    <row r="1192" spans="1:64" ht="28">
      <c r="A1192" s="39"/>
      <c r="B1192" s="54">
        <v>2026</v>
      </c>
      <c r="C1192" s="39" t="s">
        <v>565</v>
      </c>
      <c r="D1192" s="39">
        <v>554663400</v>
      </c>
      <c r="E1192" s="39" t="s">
        <v>1921</v>
      </c>
      <c r="F1192" s="39" t="s">
        <v>1980</v>
      </c>
      <c r="G1192" s="39" t="s">
        <v>652</v>
      </c>
      <c r="H1192" s="39" t="s">
        <v>1986</v>
      </c>
      <c r="I1192" s="39" t="s">
        <v>418</v>
      </c>
      <c r="J1192" s="39"/>
      <c r="K1192" s="39" t="s">
        <v>571</v>
      </c>
      <c r="L1192" s="39"/>
      <c r="M1192" s="39" t="s">
        <v>570</v>
      </c>
      <c r="N1192" s="39"/>
      <c r="O1192" s="39" t="s">
        <v>570</v>
      </c>
      <c r="P1192" s="39"/>
      <c r="Q1192" s="39" t="s">
        <v>571</v>
      </c>
      <c r="R1192" s="39"/>
      <c r="S1192" s="38">
        <f>(J1192*'"Вес" ПИР'!$B$13+L1192*'"Вес" ПИР'!$B$14+N1192*'"Вес" ПИР'!$B$15+P1192*'"Вес" ПИР'!$B$16+R1192*'"Вес" ПИР'!$B$17)/100</f>
        <v>0</v>
      </c>
      <c r="T1192" s="39" t="s">
        <v>421</v>
      </c>
      <c r="U1192" s="39"/>
      <c r="V1192" s="39" t="s">
        <v>681</v>
      </c>
      <c r="W1192" s="39"/>
      <c r="X1192" s="72">
        <f>(U1192*'"Вес" ПИР'!$B$22+W1192*'"Вес" ПИР'!$B$23)/100</f>
        <v>0</v>
      </c>
      <c r="Y1192" s="39"/>
      <c r="Z1192" s="39"/>
      <c r="AA1192" s="39"/>
      <c r="AB1192" s="39"/>
      <c r="AC1192" s="39"/>
      <c r="AD1192" s="39"/>
      <c r="AE1192" s="39"/>
      <c r="AF1192" s="39"/>
      <c r="AG1192" s="38">
        <f>(Z1192*'"Вес" ПИР'!$B$28+AB1192*'"Вес" ПИР'!$B$29+AD1192*'"Вес" ПИР'!$B$30+AF1192*'"Вес" ПИР'!$B$31)/100</f>
        <v>0</v>
      </c>
      <c r="AH1192" s="39" t="s">
        <v>571</v>
      </c>
      <c r="AI1192" s="39"/>
      <c r="AJ1192" s="39" t="s">
        <v>575</v>
      </c>
      <c r="AK1192" s="39"/>
      <c r="AL1192" s="39"/>
      <c r="AM1192" s="39"/>
      <c r="AN1192" s="39"/>
      <c r="AO1192" s="39"/>
      <c r="AP1192" s="39" t="s">
        <v>575</v>
      </c>
      <c r="AQ1192" s="39"/>
      <c r="AR1192" s="39"/>
      <c r="AS1192" s="39"/>
      <c r="AT1192" s="39" t="s">
        <v>575</v>
      </c>
      <c r="AU1192" s="39"/>
      <c r="AV1192" s="39"/>
      <c r="AW1192" s="39"/>
      <c r="AX1192" s="39"/>
      <c r="AY1192" s="39"/>
      <c r="AZ1192" s="39"/>
      <c r="BA1192" s="39"/>
      <c r="BB1192" s="72">
        <f>(AI1192*'"Вес" ПИР'!$B$36+AK1192*'"Вес" ПИР'!$B$37+AM1192*'"Вес" ПИР'!$B$38+AO1192*'"Вес" ПИР'!$B$39+AQ1192*'"Вес" ПИР'!$B$40+AS1192*'"Вес" ПИР'!$B$41+AU1192*'"Вес" ПИР'!$B$42+AW1192*'"Вес" ПИР'!$B$43+AY1192*'"Вес" ПИР'!$B$44+BA1192*'"Вес" ПИР'!$B$45)/100</f>
        <v>0</v>
      </c>
      <c r="BC1192" s="39" t="s">
        <v>576</v>
      </c>
      <c r="BD1192" s="39"/>
      <c r="BE1192" s="39" t="s">
        <v>576</v>
      </c>
      <c r="BF1192" s="57"/>
      <c r="BG1192" s="72">
        <f>(BD1192*'"Вес" ПИР'!$B$50+BF1192*'"Вес" ПИР'!$B$51)/100</f>
        <v>0</v>
      </c>
      <c r="BH1192" s="39"/>
      <c r="BI1192" s="72">
        <v>0</v>
      </c>
      <c r="BJ1192" s="39"/>
      <c r="BK1192" s="54" t="s">
        <v>901</v>
      </c>
      <c r="BL1192" s="38">
        <f>(S1192*'"Вес" ПИР'!$B$3+X1192*'"Вес" ПИР'!$B$4+AG1192*'"Вес" ПИР'!$B$5+BB1192*'"Вес" ПИР'!$B$6+BG1192*'"Вес" ПИР'!$B$7+BI1192*'"Вес" ПИР'!$B$8)/100</f>
        <v>0</v>
      </c>
    </row>
    <row r="1193" spans="1:64" ht="28">
      <c r="A1193" s="39"/>
      <c r="B1193" s="54">
        <v>2026</v>
      </c>
      <c r="C1193" s="39" t="s">
        <v>565</v>
      </c>
      <c r="D1193" s="39">
        <v>554665300</v>
      </c>
      <c r="E1193" s="39" t="s">
        <v>1921</v>
      </c>
      <c r="F1193" s="39" t="s">
        <v>1980</v>
      </c>
      <c r="G1193" s="39" t="s">
        <v>835</v>
      </c>
      <c r="H1193" s="39" t="s">
        <v>1348</v>
      </c>
      <c r="I1193" s="39" t="s">
        <v>418</v>
      </c>
      <c r="J1193" s="39"/>
      <c r="K1193" s="39" t="s">
        <v>571</v>
      </c>
      <c r="L1193" s="39"/>
      <c r="M1193" s="39" t="s">
        <v>570</v>
      </c>
      <c r="N1193" s="39"/>
      <c r="O1193" s="39" t="s">
        <v>570</v>
      </c>
      <c r="P1193" s="39"/>
      <c r="Q1193" s="39" t="s">
        <v>571</v>
      </c>
      <c r="R1193" s="39"/>
      <c r="S1193" s="38">
        <f>(J1193*'"Вес" ПИР'!$B$13+L1193*'"Вес" ПИР'!$B$14+N1193*'"Вес" ПИР'!$B$15+P1193*'"Вес" ПИР'!$B$16+R1193*'"Вес" ПИР'!$B$17)/100</f>
        <v>0</v>
      </c>
      <c r="T1193" s="39" t="s">
        <v>421</v>
      </c>
      <c r="U1193" s="39"/>
      <c r="V1193" s="39" t="s">
        <v>681</v>
      </c>
      <c r="W1193" s="39"/>
      <c r="X1193" s="72">
        <f>(U1193*'"Вес" ПИР'!$B$22+W1193*'"Вес" ПИР'!$B$23)/100</f>
        <v>0</v>
      </c>
      <c r="Y1193" s="39"/>
      <c r="Z1193" s="39"/>
      <c r="AA1193" s="39"/>
      <c r="AB1193" s="39"/>
      <c r="AC1193" s="39"/>
      <c r="AD1193" s="39"/>
      <c r="AE1193" s="39"/>
      <c r="AF1193" s="39"/>
      <c r="AG1193" s="38">
        <f>(Z1193*'"Вес" ПИР'!$B$28+AB1193*'"Вес" ПИР'!$B$29+AD1193*'"Вес" ПИР'!$B$30+AF1193*'"Вес" ПИР'!$B$31)/100</f>
        <v>0</v>
      </c>
      <c r="AH1193" s="39" t="s">
        <v>571</v>
      </c>
      <c r="AI1193" s="39"/>
      <c r="AJ1193" s="39" t="s">
        <v>575</v>
      </c>
      <c r="AK1193" s="39"/>
      <c r="AL1193" s="39"/>
      <c r="AM1193" s="39"/>
      <c r="AN1193" s="39"/>
      <c r="AO1193" s="39"/>
      <c r="AP1193" s="39" t="s">
        <v>575</v>
      </c>
      <c r="AQ1193" s="39"/>
      <c r="AR1193" s="39"/>
      <c r="AS1193" s="39"/>
      <c r="AT1193" s="39" t="s">
        <v>575</v>
      </c>
      <c r="AU1193" s="39"/>
      <c r="AV1193" s="39"/>
      <c r="AW1193" s="39"/>
      <c r="AX1193" s="39"/>
      <c r="AY1193" s="39"/>
      <c r="AZ1193" s="39"/>
      <c r="BA1193" s="39"/>
      <c r="BB1193" s="72">
        <f>(AI1193*'"Вес" ПИР'!$B$36+AK1193*'"Вес" ПИР'!$B$37+AM1193*'"Вес" ПИР'!$B$38+AO1193*'"Вес" ПИР'!$B$39+AQ1193*'"Вес" ПИР'!$B$40+AS1193*'"Вес" ПИР'!$B$41+AU1193*'"Вес" ПИР'!$B$42+AW1193*'"Вес" ПИР'!$B$43+AY1193*'"Вес" ПИР'!$B$44+BA1193*'"Вес" ПИР'!$B$45)/100</f>
        <v>0</v>
      </c>
      <c r="BC1193" s="39" t="s">
        <v>576</v>
      </c>
      <c r="BD1193" s="39"/>
      <c r="BE1193" s="39" t="s">
        <v>576</v>
      </c>
      <c r="BF1193" s="57"/>
      <c r="BG1193" s="72">
        <f>(BD1193*'"Вес" ПИР'!$B$50+BF1193*'"Вес" ПИР'!$B$51)/100</f>
        <v>0</v>
      </c>
      <c r="BH1193" s="39"/>
      <c r="BI1193" s="72">
        <v>0</v>
      </c>
      <c r="BJ1193" s="39"/>
      <c r="BK1193" s="54" t="s">
        <v>901</v>
      </c>
      <c r="BL1193" s="38">
        <f>(S1193*'"Вес" ПИР'!$B$3+X1193*'"Вес" ПИР'!$B$4+AG1193*'"Вес" ПИР'!$B$5+BB1193*'"Вес" ПИР'!$B$6+BG1193*'"Вес" ПИР'!$B$7+BI1193*'"Вес" ПИР'!$B$8)/100</f>
        <v>0</v>
      </c>
    </row>
    <row r="1194" spans="1:64" ht="28">
      <c r="A1194" s="39"/>
      <c r="B1194" s="54">
        <v>2026</v>
      </c>
      <c r="C1194" s="39" t="s">
        <v>565</v>
      </c>
      <c r="D1194" s="39">
        <v>554667200</v>
      </c>
      <c r="E1194" s="39" t="s">
        <v>1921</v>
      </c>
      <c r="F1194" s="39" t="s">
        <v>1980</v>
      </c>
      <c r="G1194" s="39" t="s">
        <v>1987</v>
      </c>
      <c r="H1194" s="39" t="s">
        <v>1988</v>
      </c>
      <c r="I1194" s="39" t="s">
        <v>418</v>
      </c>
      <c r="J1194" s="39"/>
      <c r="K1194" s="39" t="s">
        <v>571</v>
      </c>
      <c r="L1194" s="39"/>
      <c r="M1194" s="39" t="s">
        <v>570</v>
      </c>
      <c r="N1194" s="39"/>
      <c r="O1194" s="39" t="s">
        <v>570</v>
      </c>
      <c r="P1194" s="39"/>
      <c r="Q1194" s="39" t="s">
        <v>571</v>
      </c>
      <c r="R1194" s="39"/>
      <c r="S1194" s="38">
        <f>(J1194*'"Вес" ПИР'!$B$13+L1194*'"Вес" ПИР'!$B$14+N1194*'"Вес" ПИР'!$B$15+P1194*'"Вес" ПИР'!$B$16+R1194*'"Вес" ПИР'!$B$17)/100</f>
        <v>0</v>
      </c>
      <c r="T1194" s="39" t="s">
        <v>421</v>
      </c>
      <c r="U1194" s="39"/>
      <c r="V1194" s="39" t="s">
        <v>681</v>
      </c>
      <c r="W1194" s="39"/>
      <c r="X1194" s="72">
        <f>(U1194*'"Вес" ПИР'!$B$22+W1194*'"Вес" ПИР'!$B$23)/100</f>
        <v>0</v>
      </c>
      <c r="Y1194" s="39"/>
      <c r="Z1194" s="39"/>
      <c r="AA1194" s="39"/>
      <c r="AB1194" s="39"/>
      <c r="AC1194" s="39"/>
      <c r="AD1194" s="39"/>
      <c r="AE1194" s="39"/>
      <c r="AF1194" s="39"/>
      <c r="AG1194" s="38">
        <f>(Z1194*'"Вес" ПИР'!$B$28+AB1194*'"Вес" ПИР'!$B$29+AD1194*'"Вес" ПИР'!$B$30+AF1194*'"Вес" ПИР'!$B$31)/100</f>
        <v>0</v>
      </c>
      <c r="AH1194" s="39" t="s">
        <v>571</v>
      </c>
      <c r="AI1194" s="39"/>
      <c r="AJ1194" s="39" t="s">
        <v>575</v>
      </c>
      <c r="AK1194" s="39"/>
      <c r="AL1194" s="39"/>
      <c r="AM1194" s="39"/>
      <c r="AN1194" s="39"/>
      <c r="AO1194" s="39"/>
      <c r="AP1194" s="39" t="s">
        <v>575</v>
      </c>
      <c r="AQ1194" s="39"/>
      <c r="AR1194" s="39"/>
      <c r="AS1194" s="39"/>
      <c r="AT1194" s="39" t="s">
        <v>575</v>
      </c>
      <c r="AU1194" s="39"/>
      <c r="AV1194" s="39"/>
      <c r="AW1194" s="39"/>
      <c r="AX1194" s="39"/>
      <c r="AY1194" s="39"/>
      <c r="AZ1194" s="39"/>
      <c r="BA1194" s="39"/>
      <c r="BB1194" s="72">
        <f>(AI1194*'"Вес" ПИР'!$B$36+AK1194*'"Вес" ПИР'!$B$37+AM1194*'"Вес" ПИР'!$B$38+AO1194*'"Вес" ПИР'!$B$39+AQ1194*'"Вес" ПИР'!$B$40+AS1194*'"Вес" ПИР'!$B$41+AU1194*'"Вес" ПИР'!$B$42+AW1194*'"Вес" ПИР'!$B$43+AY1194*'"Вес" ПИР'!$B$44+BA1194*'"Вес" ПИР'!$B$45)/100</f>
        <v>0</v>
      </c>
      <c r="BC1194" s="39" t="s">
        <v>576</v>
      </c>
      <c r="BD1194" s="39"/>
      <c r="BE1194" s="39" t="s">
        <v>576</v>
      </c>
      <c r="BF1194" s="57"/>
      <c r="BG1194" s="72">
        <f>(BD1194*'"Вес" ПИР'!$B$50+BF1194*'"Вес" ПИР'!$B$51)/100</f>
        <v>0</v>
      </c>
      <c r="BH1194" s="39"/>
      <c r="BI1194" s="72">
        <v>0</v>
      </c>
      <c r="BJ1194" s="39"/>
      <c r="BK1194" s="54" t="s">
        <v>901</v>
      </c>
      <c r="BL1194" s="38">
        <f>(S1194*'"Вес" ПИР'!$B$3+X1194*'"Вес" ПИР'!$B$4+AG1194*'"Вес" ПИР'!$B$5+BB1194*'"Вес" ПИР'!$B$6+BG1194*'"Вес" ПИР'!$B$7+BI1194*'"Вес" ПИР'!$B$8)/100</f>
        <v>0</v>
      </c>
    </row>
    <row r="1195" spans="1:64" ht="28">
      <c r="A1195" s="39"/>
      <c r="B1195" s="54">
        <v>2026</v>
      </c>
      <c r="C1195" s="39" t="s">
        <v>565</v>
      </c>
      <c r="D1195" s="39">
        <v>554667300</v>
      </c>
      <c r="E1195" s="39" t="s">
        <v>1921</v>
      </c>
      <c r="F1195" s="39" t="s">
        <v>1980</v>
      </c>
      <c r="G1195" s="39" t="s">
        <v>1987</v>
      </c>
      <c r="H1195" s="39" t="s">
        <v>1989</v>
      </c>
      <c r="I1195" s="39" t="s">
        <v>418</v>
      </c>
      <c r="J1195" s="39"/>
      <c r="K1195" s="39" t="s">
        <v>571</v>
      </c>
      <c r="L1195" s="39"/>
      <c r="M1195" s="39" t="s">
        <v>570</v>
      </c>
      <c r="N1195" s="39"/>
      <c r="O1195" s="39" t="s">
        <v>570</v>
      </c>
      <c r="P1195" s="39"/>
      <c r="Q1195" s="39" t="s">
        <v>571</v>
      </c>
      <c r="R1195" s="39"/>
      <c r="S1195" s="38">
        <f>(J1195*'"Вес" ПИР'!$B$13+L1195*'"Вес" ПИР'!$B$14+N1195*'"Вес" ПИР'!$B$15+P1195*'"Вес" ПИР'!$B$16+R1195*'"Вес" ПИР'!$B$17)/100</f>
        <v>0</v>
      </c>
      <c r="T1195" s="39" t="s">
        <v>421</v>
      </c>
      <c r="U1195" s="39"/>
      <c r="V1195" s="39" t="s">
        <v>681</v>
      </c>
      <c r="W1195" s="39"/>
      <c r="X1195" s="72">
        <f>(U1195*'"Вес" ПИР'!$B$22+W1195*'"Вес" ПИР'!$B$23)/100</f>
        <v>0</v>
      </c>
      <c r="Y1195" s="39"/>
      <c r="Z1195" s="39"/>
      <c r="AA1195" s="39"/>
      <c r="AB1195" s="39"/>
      <c r="AC1195" s="39"/>
      <c r="AD1195" s="39"/>
      <c r="AE1195" s="39"/>
      <c r="AF1195" s="39"/>
      <c r="AG1195" s="38">
        <f>(Z1195*'"Вес" ПИР'!$B$28+AB1195*'"Вес" ПИР'!$B$29+AD1195*'"Вес" ПИР'!$B$30+AF1195*'"Вес" ПИР'!$B$31)/100</f>
        <v>0</v>
      </c>
      <c r="AH1195" s="39" t="s">
        <v>571</v>
      </c>
      <c r="AI1195" s="39"/>
      <c r="AJ1195" s="39" t="s">
        <v>575</v>
      </c>
      <c r="AK1195" s="39"/>
      <c r="AL1195" s="39"/>
      <c r="AM1195" s="39"/>
      <c r="AN1195" s="39"/>
      <c r="AO1195" s="39"/>
      <c r="AP1195" s="39" t="s">
        <v>575</v>
      </c>
      <c r="AQ1195" s="39"/>
      <c r="AR1195" s="39"/>
      <c r="AS1195" s="39"/>
      <c r="AT1195" s="39" t="s">
        <v>575</v>
      </c>
      <c r="AU1195" s="39"/>
      <c r="AV1195" s="39"/>
      <c r="AW1195" s="39"/>
      <c r="AX1195" s="39"/>
      <c r="AY1195" s="39"/>
      <c r="AZ1195" s="39"/>
      <c r="BA1195" s="39"/>
      <c r="BB1195" s="72">
        <f>(AI1195*'"Вес" ПИР'!$B$36+AK1195*'"Вес" ПИР'!$B$37+AM1195*'"Вес" ПИР'!$B$38+AO1195*'"Вес" ПИР'!$B$39+AQ1195*'"Вес" ПИР'!$B$40+AS1195*'"Вес" ПИР'!$B$41+AU1195*'"Вес" ПИР'!$B$42+AW1195*'"Вес" ПИР'!$B$43+AY1195*'"Вес" ПИР'!$B$44+BA1195*'"Вес" ПИР'!$B$45)/100</f>
        <v>0</v>
      </c>
      <c r="BC1195" s="39" t="s">
        <v>576</v>
      </c>
      <c r="BD1195" s="39"/>
      <c r="BE1195" s="39" t="s">
        <v>576</v>
      </c>
      <c r="BF1195" s="57"/>
      <c r="BG1195" s="72">
        <f>(BD1195*'"Вес" ПИР'!$B$50+BF1195*'"Вес" ПИР'!$B$51)/100</f>
        <v>0</v>
      </c>
      <c r="BH1195" s="39"/>
      <c r="BI1195" s="72">
        <v>0</v>
      </c>
      <c r="BJ1195" s="39"/>
      <c r="BK1195" s="54" t="s">
        <v>901</v>
      </c>
      <c r="BL1195" s="38">
        <f>(S1195*'"Вес" ПИР'!$B$3+X1195*'"Вес" ПИР'!$B$4+AG1195*'"Вес" ПИР'!$B$5+BB1195*'"Вес" ПИР'!$B$6+BG1195*'"Вес" ПИР'!$B$7+BI1195*'"Вес" ПИР'!$B$8)/100</f>
        <v>0</v>
      </c>
    </row>
    <row r="1196" spans="1:64" ht="28">
      <c r="A1196" s="39"/>
      <c r="B1196" s="54">
        <v>2026</v>
      </c>
      <c r="C1196" s="39" t="s">
        <v>565</v>
      </c>
      <c r="D1196" s="39">
        <v>554649400</v>
      </c>
      <c r="E1196" s="39" t="s">
        <v>1921</v>
      </c>
      <c r="F1196" s="39" t="s">
        <v>1980</v>
      </c>
      <c r="G1196" s="39" t="s">
        <v>1985</v>
      </c>
      <c r="H1196" s="39" t="s">
        <v>1990</v>
      </c>
      <c r="I1196" s="39" t="s">
        <v>418</v>
      </c>
      <c r="J1196" s="39"/>
      <c r="K1196" s="39" t="s">
        <v>571</v>
      </c>
      <c r="L1196" s="39"/>
      <c r="M1196" s="39" t="s">
        <v>570</v>
      </c>
      <c r="N1196" s="39"/>
      <c r="O1196" s="39" t="s">
        <v>570</v>
      </c>
      <c r="P1196" s="39"/>
      <c r="Q1196" s="39" t="s">
        <v>571</v>
      </c>
      <c r="R1196" s="39"/>
      <c r="S1196" s="38">
        <f>(J1196*'"Вес" ПИР'!$B$13+L1196*'"Вес" ПИР'!$B$14+N1196*'"Вес" ПИР'!$B$15+P1196*'"Вес" ПИР'!$B$16+R1196*'"Вес" ПИР'!$B$17)/100</f>
        <v>0</v>
      </c>
      <c r="T1196" s="39" t="s">
        <v>421</v>
      </c>
      <c r="U1196" s="39"/>
      <c r="V1196" s="39" t="s">
        <v>681</v>
      </c>
      <c r="W1196" s="39"/>
      <c r="X1196" s="72">
        <f>(U1196*'"Вес" ПИР'!$B$22+W1196*'"Вес" ПИР'!$B$23)/100</f>
        <v>0</v>
      </c>
      <c r="Y1196" s="39"/>
      <c r="Z1196" s="39"/>
      <c r="AA1196" s="39"/>
      <c r="AB1196" s="39"/>
      <c r="AC1196" s="39"/>
      <c r="AD1196" s="39"/>
      <c r="AE1196" s="39"/>
      <c r="AF1196" s="39"/>
      <c r="AG1196" s="38">
        <f>(Z1196*'"Вес" ПИР'!$B$28+AB1196*'"Вес" ПИР'!$B$29+AD1196*'"Вес" ПИР'!$B$30+AF1196*'"Вес" ПИР'!$B$31)/100</f>
        <v>0</v>
      </c>
      <c r="AH1196" s="39" t="s">
        <v>571</v>
      </c>
      <c r="AI1196" s="39"/>
      <c r="AJ1196" s="39" t="s">
        <v>575</v>
      </c>
      <c r="AK1196" s="39"/>
      <c r="AL1196" s="39"/>
      <c r="AM1196" s="39"/>
      <c r="AN1196" s="39"/>
      <c r="AO1196" s="39"/>
      <c r="AP1196" s="39" t="s">
        <v>575</v>
      </c>
      <c r="AQ1196" s="39"/>
      <c r="AR1196" s="39"/>
      <c r="AS1196" s="39"/>
      <c r="AT1196" s="39" t="s">
        <v>575</v>
      </c>
      <c r="AU1196" s="39"/>
      <c r="AV1196" s="39"/>
      <c r="AW1196" s="39"/>
      <c r="AX1196" s="39"/>
      <c r="AY1196" s="39"/>
      <c r="AZ1196" s="39"/>
      <c r="BA1196" s="39"/>
      <c r="BB1196" s="72">
        <f>(AI1196*'"Вес" ПИР'!$B$36+AK1196*'"Вес" ПИР'!$B$37+AM1196*'"Вес" ПИР'!$B$38+AO1196*'"Вес" ПИР'!$B$39+AQ1196*'"Вес" ПИР'!$B$40+AS1196*'"Вес" ПИР'!$B$41+AU1196*'"Вес" ПИР'!$B$42+AW1196*'"Вес" ПИР'!$B$43+AY1196*'"Вес" ПИР'!$B$44+BA1196*'"Вес" ПИР'!$B$45)/100</f>
        <v>0</v>
      </c>
      <c r="BC1196" s="39" t="s">
        <v>576</v>
      </c>
      <c r="BD1196" s="39"/>
      <c r="BE1196" s="39" t="s">
        <v>576</v>
      </c>
      <c r="BF1196" s="57"/>
      <c r="BG1196" s="72">
        <f>(BD1196*'"Вес" ПИР'!$B$50+BF1196*'"Вес" ПИР'!$B$51)/100</f>
        <v>0</v>
      </c>
      <c r="BH1196" s="39"/>
      <c r="BI1196" s="72">
        <v>0</v>
      </c>
      <c r="BJ1196" s="39"/>
      <c r="BK1196" s="54" t="s">
        <v>901</v>
      </c>
      <c r="BL1196" s="38">
        <f>(S1196*'"Вес" ПИР'!$B$3+X1196*'"Вес" ПИР'!$B$4+AG1196*'"Вес" ПИР'!$B$5+BB1196*'"Вес" ПИР'!$B$6+BG1196*'"Вес" ПИР'!$B$7+BI1196*'"Вес" ПИР'!$B$8)/100</f>
        <v>0</v>
      </c>
    </row>
    <row r="1197" spans="1:64" ht="28">
      <c r="A1197" s="39"/>
      <c r="B1197" s="54">
        <v>2026</v>
      </c>
      <c r="C1197" s="39" t="s">
        <v>565</v>
      </c>
      <c r="D1197" s="39">
        <v>554637100</v>
      </c>
      <c r="E1197" s="39" t="s">
        <v>1921</v>
      </c>
      <c r="F1197" s="39" t="s">
        <v>1980</v>
      </c>
      <c r="G1197" s="39" t="s">
        <v>1107</v>
      </c>
      <c r="H1197" s="39" t="s">
        <v>1991</v>
      </c>
      <c r="I1197" s="39" t="s">
        <v>418</v>
      </c>
      <c r="J1197" s="39"/>
      <c r="K1197" s="39" t="s">
        <v>571</v>
      </c>
      <c r="L1197" s="39"/>
      <c r="M1197" s="39" t="s">
        <v>570</v>
      </c>
      <c r="N1197" s="39"/>
      <c r="O1197" s="39" t="s">
        <v>570</v>
      </c>
      <c r="P1197" s="39"/>
      <c r="Q1197" s="39" t="s">
        <v>571</v>
      </c>
      <c r="R1197" s="39"/>
      <c r="S1197" s="38">
        <f>(J1197*'"Вес" ПИР'!$B$13+L1197*'"Вес" ПИР'!$B$14+N1197*'"Вес" ПИР'!$B$15+P1197*'"Вес" ПИР'!$B$16+R1197*'"Вес" ПИР'!$B$17)/100</f>
        <v>0</v>
      </c>
      <c r="T1197" s="39" t="s">
        <v>421</v>
      </c>
      <c r="U1197" s="39"/>
      <c r="V1197" s="39" t="s">
        <v>681</v>
      </c>
      <c r="W1197" s="39"/>
      <c r="X1197" s="72">
        <f>(U1197*'"Вес" ПИР'!$B$22+W1197*'"Вес" ПИР'!$B$23)/100</f>
        <v>0</v>
      </c>
      <c r="Y1197" s="39"/>
      <c r="Z1197" s="39"/>
      <c r="AA1197" s="39"/>
      <c r="AB1197" s="39"/>
      <c r="AC1197" s="39"/>
      <c r="AD1197" s="39"/>
      <c r="AE1197" s="39"/>
      <c r="AF1197" s="39"/>
      <c r="AG1197" s="38">
        <f>(Z1197*'"Вес" ПИР'!$B$28+AB1197*'"Вес" ПИР'!$B$29+AD1197*'"Вес" ПИР'!$B$30+AF1197*'"Вес" ПИР'!$B$31)/100</f>
        <v>0</v>
      </c>
      <c r="AH1197" s="39" t="s">
        <v>571</v>
      </c>
      <c r="AI1197" s="39"/>
      <c r="AJ1197" s="39" t="s">
        <v>575</v>
      </c>
      <c r="AK1197" s="39"/>
      <c r="AL1197" s="39"/>
      <c r="AM1197" s="39"/>
      <c r="AN1197" s="39"/>
      <c r="AO1197" s="39"/>
      <c r="AP1197" s="39" t="s">
        <v>575</v>
      </c>
      <c r="AQ1197" s="39"/>
      <c r="AR1197" s="39"/>
      <c r="AS1197" s="39"/>
      <c r="AT1197" s="39" t="s">
        <v>575</v>
      </c>
      <c r="AU1197" s="39"/>
      <c r="AV1197" s="39"/>
      <c r="AW1197" s="39"/>
      <c r="AX1197" s="39"/>
      <c r="AY1197" s="39"/>
      <c r="AZ1197" s="39"/>
      <c r="BA1197" s="39"/>
      <c r="BB1197" s="72">
        <f>(AI1197*'"Вес" ПИР'!$B$36+AK1197*'"Вес" ПИР'!$B$37+AM1197*'"Вес" ПИР'!$B$38+AO1197*'"Вес" ПИР'!$B$39+AQ1197*'"Вес" ПИР'!$B$40+AS1197*'"Вес" ПИР'!$B$41+AU1197*'"Вес" ПИР'!$B$42+AW1197*'"Вес" ПИР'!$B$43+AY1197*'"Вес" ПИР'!$B$44+BA1197*'"Вес" ПИР'!$B$45)/100</f>
        <v>0</v>
      </c>
      <c r="BC1197" s="39" t="s">
        <v>576</v>
      </c>
      <c r="BD1197" s="39"/>
      <c r="BE1197" s="39" t="s">
        <v>576</v>
      </c>
      <c r="BF1197" s="57"/>
      <c r="BG1197" s="72">
        <f>(BD1197*'"Вес" ПИР'!$B$50+BF1197*'"Вес" ПИР'!$B$51)/100</f>
        <v>0</v>
      </c>
      <c r="BH1197" s="39"/>
      <c r="BI1197" s="72">
        <v>0</v>
      </c>
      <c r="BJ1197" s="39"/>
      <c r="BK1197" s="54" t="s">
        <v>901</v>
      </c>
      <c r="BL1197" s="38">
        <f>(S1197*'"Вес" ПИР'!$B$3+X1197*'"Вес" ПИР'!$B$4+AG1197*'"Вес" ПИР'!$B$5+BB1197*'"Вес" ПИР'!$B$6+BG1197*'"Вес" ПИР'!$B$7+BI1197*'"Вес" ПИР'!$B$8)/100</f>
        <v>0</v>
      </c>
    </row>
    <row r="1198" spans="1:64" ht="28">
      <c r="A1198" s="39"/>
      <c r="B1198" s="54">
        <v>2026</v>
      </c>
      <c r="C1198" s="39" t="s">
        <v>565</v>
      </c>
      <c r="D1198" s="39">
        <v>554637200</v>
      </c>
      <c r="E1198" s="39" t="s">
        <v>1921</v>
      </c>
      <c r="F1198" s="39" t="s">
        <v>1980</v>
      </c>
      <c r="G1198" s="39" t="s">
        <v>1107</v>
      </c>
      <c r="H1198" s="39" t="s">
        <v>551</v>
      </c>
      <c r="I1198" s="39" t="s">
        <v>418</v>
      </c>
      <c r="J1198" s="39"/>
      <c r="K1198" s="39" t="s">
        <v>571</v>
      </c>
      <c r="L1198" s="39"/>
      <c r="M1198" s="39" t="s">
        <v>570</v>
      </c>
      <c r="N1198" s="39"/>
      <c r="O1198" s="39" t="s">
        <v>570</v>
      </c>
      <c r="P1198" s="39"/>
      <c r="Q1198" s="39" t="s">
        <v>571</v>
      </c>
      <c r="R1198" s="39"/>
      <c r="S1198" s="38">
        <f>(J1198*'"Вес" ПИР'!$B$13+L1198*'"Вес" ПИР'!$B$14+N1198*'"Вес" ПИР'!$B$15+P1198*'"Вес" ПИР'!$B$16+R1198*'"Вес" ПИР'!$B$17)/100</f>
        <v>0</v>
      </c>
      <c r="T1198" s="39" t="s">
        <v>421</v>
      </c>
      <c r="U1198" s="39"/>
      <c r="V1198" s="39" t="s">
        <v>681</v>
      </c>
      <c r="W1198" s="39"/>
      <c r="X1198" s="72">
        <f>(U1198*'"Вес" ПИР'!$B$22+W1198*'"Вес" ПИР'!$B$23)/100</f>
        <v>0</v>
      </c>
      <c r="Y1198" s="39"/>
      <c r="Z1198" s="39"/>
      <c r="AA1198" s="39"/>
      <c r="AB1198" s="39"/>
      <c r="AC1198" s="39"/>
      <c r="AD1198" s="39"/>
      <c r="AE1198" s="39"/>
      <c r="AF1198" s="39"/>
      <c r="AG1198" s="38">
        <f>(Z1198*'"Вес" ПИР'!$B$28+AB1198*'"Вес" ПИР'!$B$29+AD1198*'"Вес" ПИР'!$B$30+AF1198*'"Вес" ПИР'!$B$31)/100</f>
        <v>0</v>
      </c>
      <c r="AH1198" s="39" t="s">
        <v>571</v>
      </c>
      <c r="AI1198" s="39"/>
      <c r="AJ1198" s="39" t="s">
        <v>575</v>
      </c>
      <c r="AK1198" s="39"/>
      <c r="AL1198" s="39"/>
      <c r="AM1198" s="39"/>
      <c r="AN1198" s="39"/>
      <c r="AO1198" s="39"/>
      <c r="AP1198" s="39" t="s">
        <v>575</v>
      </c>
      <c r="AQ1198" s="39"/>
      <c r="AR1198" s="39"/>
      <c r="AS1198" s="39"/>
      <c r="AT1198" s="39" t="s">
        <v>575</v>
      </c>
      <c r="AU1198" s="39"/>
      <c r="AV1198" s="39"/>
      <c r="AW1198" s="39"/>
      <c r="AX1198" s="39"/>
      <c r="AY1198" s="39"/>
      <c r="AZ1198" s="39"/>
      <c r="BA1198" s="39"/>
      <c r="BB1198" s="72">
        <f>(AI1198*'"Вес" ПИР'!$B$36+AK1198*'"Вес" ПИР'!$B$37+AM1198*'"Вес" ПИР'!$B$38+AO1198*'"Вес" ПИР'!$B$39+AQ1198*'"Вес" ПИР'!$B$40+AS1198*'"Вес" ПИР'!$B$41+AU1198*'"Вес" ПИР'!$B$42+AW1198*'"Вес" ПИР'!$B$43+AY1198*'"Вес" ПИР'!$B$44+BA1198*'"Вес" ПИР'!$B$45)/100</f>
        <v>0</v>
      </c>
      <c r="BC1198" s="39" t="s">
        <v>576</v>
      </c>
      <c r="BD1198" s="39"/>
      <c r="BE1198" s="39" t="s">
        <v>576</v>
      </c>
      <c r="BF1198" s="57"/>
      <c r="BG1198" s="72">
        <f>(BD1198*'"Вес" ПИР'!$B$50+BF1198*'"Вес" ПИР'!$B$51)/100</f>
        <v>0</v>
      </c>
      <c r="BH1198" s="39"/>
      <c r="BI1198" s="72">
        <v>0</v>
      </c>
      <c r="BJ1198" s="39"/>
      <c r="BK1198" s="54" t="s">
        <v>901</v>
      </c>
      <c r="BL1198" s="38">
        <f>(S1198*'"Вес" ПИР'!$B$3+X1198*'"Вес" ПИР'!$B$4+AG1198*'"Вес" ПИР'!$B$5+BB1198*'"Вес" ПИР'!$B$6+BG1198*'"Вес" ПИР'!$B$7+BI1198*'"Вес" ПИР'!$B$8)/100</f>
        <v>0</v>
      </c>
    </row>
    <row r="1199" spans="1:64" ht="28">
      <c r="A1199" s="39"/>
      <c r="B1199" s="54">
        <v>2026</v>
      </c>
      <c r="C1199" s="39" t="s">
        <v>565</v>
      </c>
      <c r="D1199" s="39">
        <v>554667100</v>
      </c>
      <c r="E1199" s="39" t="s">
        <v>1921</v>
      </c>
      <c r="F1199" s="39" t="s">
        <v>1980</v>
      </c>
      <c r="G1199" s="39" t="s">
        <v>1987</v>
      </c>
      <c r="H1199" s="39" t="s">
        <v>1992</v>
      </c>
      <c r="I1199" s="39" t="s">
        <v>418</v>
      </c>
      <c r="J1199" s="39"/>
      <c r="K1199" s="39" t="s">
        <v>571</v>
      </c>
      <c r="L1199" s="39"/>
      <c r="M1199" s="39" t="s">
        <v>570</v>
      </c>
      <c r="N1199" s="39"/>
      <c r="O1199" s="39" t="s">
        <v>570</v>
      </c>
      <c r="P1199" s="39"/>
      <c r="Q1199" s="39" t="s">
        <v>571</v>
      </c>
      <c r="R1199" s="39"/>
      <c r="S1199" s="38">
        <f>(J1199*'"Вес" ПИР'!$B$13+L1199*'"Вес" ПИР'!$B$14+N1199*'"Вес" ПИР'!$B$15+P1199*'"Вес" ПИР'!$B$16+R1199*'"Вес" ПИР'!$B$17)/100</f>
        <v>0</v>
      </c>
      <c r="T1199" s="39" t="s">
        <v>421</v>
      </c>
      <c r="U1199" s="39"/>
      <c r="V1199" s="39" t="s">
        <v>681</v>
      </c>
      <c r="W1199" s="39"/>
      <c r="X1199" s="72">
        <f>(U1199*'"Вес" ПИР'!$B$22+W1199*'"Вес" ПИР'!$B$23)/100</f>
        <v>0</v>
      </c>
      <c r="Y1199" s="39"/>
      <c r="Z1199" s="39"/>
      <c r="AA1199" s="39"/>
      <c r="AB1199" s="39"/>
      <c r="AC1199" s="39"/>
      <c r="AD1199" s="39"/>
      <c r="AE1199" s="39"/>
      <c r="AF1199" s="39"/>
      <c r="AG1199" s="38">
        <f>(Z1199*'"Вес" ПИР'!$B$28+AB1199*'"Вес" ПИР'!$B$29+AD1199*'"Вес" ПИР'!$B$30+AF1199*'"Вес" ПИР'!$B$31)/100</f>
        <v>0</v>
      </c>
      <c r="AH1199" s="39" t="s">
        <v>571</v>
      </c>
      <c r="AI1199" s="39"/>
      <c r="AJ1199" s="39" t="s">
        <v>575</v>
      </c>
      <c r="AK1199" s="39"/>
      <c r="AL1199" s="39"/>
      <c r="AM1199" s="39"/>
      <c r="AN1199" s="39"/>
      <c r="AO1199" s="39"/>
      <c r="AP1199" s="39" t="s">
        <v>575</v>
      </c>
      <c r="AQ1199" s="39"/>
      <c r="AR1199" s="39"/>
      <c r="AS1199" s="39"/>
      <c r="AT1199" s="39" t="s">
        <v>575</v>
      </c>
      <c r="AU1199" s="39"/>
      <c r="AV1199" s="39"/>
      <c r="AW1199" s="39"/>
      <c r="AX1199" s="39"/>
      <c r="AY1199" s="39"/>
      <c r="AZ1199" s="39"/>
      <c r="BA1199" s="39"/>
      <c r="BB1199" s="72">
        <f>(AI1199*'"Вес" ПИР'!$B$36+AK1199*'"Вес" ПИР'!$B$37+AM1199*'"Вес" ПИР'!$B$38+AO1199*'"Вес" ПИР'!$B$39+AQ1199*'"Вес" ПИР'!$B$40+AS1199*'"Вес" ПИР'!$B$41+AU1199*'"Вес" ПИР'!$B$42+AW1199*'"Вес" ПИР'!$B$43+AY1199*'"Вес" ПИР'!$B$44+BA1199*'"Вес" ПИР'!$B$45)/100</f>
        <v>0</v>
      </c>
      <c r="BC1199" s="39" t="s">
        <v>576</v>
      </c>
      <c r="BD1199" s="39"/>
      <c r="BE1199" s="39" t="s">
        <v>576</v>
      </c>
      <c r="BF1199" s="57"/>
      <c r="BG1199" s="72">
        <f>(BD1199*'"Вес" ПИР'!$B$50+BF1199*'"Вес" ПИР'!$B$51)/100</f>
        <v>0</v>
      </c>
      <c r="BH1199" s="39"/>
      <c r="BI1199" s="72">
        <v>0</v>
      </c>
      <c r="BJ1199" s="39"/>
      <c r="BK1199" s="54" t="s">
        <v>901</v>
      </c>
      <c r="BL1199" s="38">
        <f>(S1199*'"Вес" ПИР'!$B$3+X1199*'"Вес" ПИР'!$B$4+AG1199*'"Вес" ПИР'!$B$5+BB1199*'"Вес" ПИР'!$B$6+BG1199*'"Вес" ПИР'!$B$7+BI1199*'"Вес" ПИР'!$B$8)/100</f>
        <v>0</v>
      </c>
    </row>
    <row r="1200" spans="1:64" ht="28">
      <c r="A1200" s="39"/>
      <c r="B1200" s="54">
        <v>2026</v>
      </c>
      <c r="C1200" s="39" t="s">
        <v>565</v>
      </c>
      <c r="D1200" s="39">
        <v>556035200</v>
      </c>
      <c r="E1200" s="39" t="s">
        <v>1921</v>
      </c>
      <c r="F1200" s="39" t="s">
        <v>1993</v>
      </c>
      <c r="G1200" s="39" t="s">
        <v>1994</v>
      </c>
      <c r="H1200" s="39" t="s">
        <v>1995</v>
      </c>
      <c r="I1200" s="39" t="s">
        <v>418</v>
      </c>
      <c r="J1200" s="39"/>
      <c r="K1200" s="39" t="s">
        <v>571</v>
      </c>
      <c r="L1200" s="39"/>
      <c r="M1200" s="39" t="s">
        <v>570</v>
      </c>
      <c r="N1200" s="39"/>
      <c r="O1200" s="39" t="s">
        <v>570</v>
      </c>
      <c r="P1200" s="39"/>
      <c r="Q1200" s="39" t="s">
        <v>571</v>
      </c>
      <c r="R1200" s="39"/>
      <c r="S1200" s="38">
        <f>(J1200*'"Вес" ПИР'!$B$13+L1200*'"Вес" ПИР'!$B$14+N1200*'"Вес" ПИР'!$B$15+P1200*'"Вес" ПИР'!$B$16+R1200*'"Вес" ПИР'!$B$17)/100</f>
        <v>0</v>
      </c>
      <c r="T1200" s="39" t="s">
        <v>584</v>
      </c>
      <c r="U1200" s="39"/>
      <c r="V1200" s="39" t="s">
        <v>681</v>
      </c>
      <c r="W1200" s="39"/>
      <c r="X1200" s="72">
        <f>(U1200*'"Вес" ПИР'!$B$22+W1200*'"Вес" ПИР'!$B$23)/100</f>
        <v>0</v>
      </c>
      <c r="Y1200" s="39"/>
      <c r="Z1200" s="39"/>
      <c r="AA1200" s="39"/>
      <c r="AB1200" s="39"/>
      <c r="AC1200" s="39"/>
      <c r="AD1200" s="39"/>
      <c r="AE1200" s="39"/>
      <c r="AF1200" s="39"/>
      <c r="AG1200" s="38">
        <f>(Z1200*'"Вес" ПИР'!$B$28+AB1200*'"Вес" ПИР'!$B$29+AD1200*'"Вес" ПИР'!$B$30+AF1200*'"Вес" ПИР'!$B$31)/100</f>
        <v>0</v>
      </c>
      <c r="AH1200" s="39" t="s">
        <v>571</v>
      </c>
      <c r="AI1200" s="39"/>
      <c r="AJ1200" s="39" t="s">
        <v>575</v>
      </c>
      <c r="AK1200" s="39"/>
      <c r="AL1200" s="39"/>
      <c r="AM1200" s="39"/>
      <c r="AN1200" s="39"/>
      <c r="AO1200" s="39"/>
      <c r="AP1200" s="39" t="s">
        <v>575</v>
      </c>
      <c r="AQ1200" s="39"/>
      <c r="AR1200" s="39"/>
      <c r="AS1200" s="39"/>
      <c r="AT1200" s="39" t="s">
        <v>575</v>
      </c>
      <c r="AU1200" s="39"/>
      <c r="AV1200" s="39"/>
      <c r="AW1200" s="39"/>
      <c r="AX1200" s="39"/>
      <c r="AY1200" s="39"/>
      <c r="AZ1200" s="39"/>
      <c r="BA1200" s="39"/>
      <c r="BB1200" s="72">
        <f>(AI1200*'"Вес" ПИР'!$B$36+AK1200*'"Вес" ПИР'!$B$37+AM1200*'"Вес" ПИР'!$B$38+AO1200*'"Вес" ПИР'!$B$39+AQ1200*'"Вес" ПИР'!$B$40+AS1200*'"Вес" ПИР'!$B$41+AU1200*'"Вес" ПИР'!$B$42+AW1200*'"Вес" ПИР'!$B$43+AY1200*'"Вес" ПИР'!$B$44+BA1200*'"Вес" ПИР'!$B$45)/100</f>
        <v>0</v>
      </c>
      <c r="BC1200" s="39" t="s">
        <v>576</v>
      </c>
      <c r="BD1200" s="39"/>
      <c r="BE1200" s="39" t="s">
        <v>576</v>
      </c>
      <c r="BF1200" s="57"/>
      <c r="BG1200" s="72">
        <f>(BD1200*'"Вес" ПИР'!$B$50+BF1200*'"Вес" ПИР'!$B$51)/100</f>
        <v>0</v>
      </c>
      <c r="BH1200" s="39"/>
      <c r="BI1200" s="72">
        <v>0</v>
      </c>
      <c r="BJ1200" s="39"/>
      <c r="BK1200" s="54" t="s">
        <v>901</v>
      </c>
      <c r="BL1200" s="38">
        <f>(S1200*'"Вес" ПИР'!$B$3+X1200*'"Вес" ПИР'!$B$4+AG1200*'"Вес" ПИР'!$B$5+BB1200*'"Вес" ПИР'!$B$6+BG1200*'"Вес" ПИР'!$B$7+BI1200*'"Вес" ПИР'!$B$8)/100</f>
        <v>0</v>
      </c>
    </row>
    <row r="1201" spans="1:64" ht="28">
      <c r="A1201" s="39"/>
      <c r="B1201" s="54">
        <v>2026</v>
      </c>
      <c r="C1201" s="39" t="s">
        <v>565</v>
      </c>
      <c r="D1201" s="39">
        <v>556045200</v>
      </c>
      <c r="E1201" s="39" t="s">
        <v>1921</v>
      </c>
      <c r="F1201" s="39" t="s">
        <v>1993</v>
      </c>
      <c r="G1201" s="39" t="s">
        <v>1996</v>
      </c>
      <c r="H1201" s="39" t="s">
        <v>549</v>
      </c>
      <c r="I1201" s="39" t="s">
        <v>418</v>
      </c>
      <c r="J1201" s="39"/>
      <c r="K1201" s="39" t="s">
        <v>571</v>
      </c>
      <c r="L1201" s="39"/>
      <c r="M1201" s="39" t="s">
        <v>570</v>
      </c>
      <c r="N1201" s="39"/>
      <c r="O1201" s="39" t="s">
        <v>570</v>
      </c>
      <c r="P1201" s="39"/>
      <c r="Q1201" s="39" t="s">
        <v>571</v>
      </c>
      <c r="R1201" s="39"/>
      <c r="S1201" s="38">
        <f>(J1201*'"Вес" ПИР'!$B$13+L1201*'"Вес" ПИР'!$B$14+N1201*'"Вес" ПИР'!$B$15+P1201*'"Вес" ПИР'!$B$16+R1201*'"Вес" ПИР'!$B$17)/100</f>
        <v>0</v>
      </c>
      <c r="T1201" s="39" t="s">
        <v>584</v>
      </c>
      <c r="U1201" s="39"/>
      <c r="V1201" s="39" t="s">
        <v>681</v>
      </c>
      <c r="W1201" s="39"/>
      <c r="X1201" s="72">
        <f>(U1201*'"Вес" ПИР'!$B$22+W1201*'"Вес" ПИР'!$B$23)/100</f>
        <v>0</v>
      </c>
      <c r="Y1201" s="39"/>
      <c r="Z1201" s="39"/>
      <c r="AA1201" s="39"/>
      <c r="AB1201" s="39"/>
      <c r="AC1201" s="39"/>
      <c r="AD1201" s="39"/>
      <c r="AE1201" s="39"/>
      <c r="AF1201" s="39"/>
      <c r="AG1201" s="38">
        <f>(Z1201*'"Вес" ПИР'!$B$28+AB1201*'"Вес" ПИР'!$B$29+AD1201*'"Вес" ПИР'!$B$30+AF1201*'"Вес" ПИР'!$B$31)/100</f>
        <v>0</v>
      </c>
      <c r="AH1201" s="39" t="s">
        <v>571</v>
      </c>
      <c r="AI1201" s="39"/>
      <c r="AJ1201" s="39" t="s">
        <v>575</v>
      </c>
      <c r="AK1201" s="39"/>
      <c r="AL1201" s="39"/>
      <c r="AM1201" s="39"/>
      <c r="AN1201" s="39"/>
      <c r="AO1201" s="39"/>
      <c r="AP1201" s="39" t="s">
        <v>575</v>
      </c>
      <c r="AQ1201" s="39"/>
      <c r="AR1201" s="39"/>
      <c r="AS1201" s="39"/>
      <c r="AT1201" s="39" t="s">
        <v>575</v>
      </c>
      <c r="AU1201" s="39"/>
      <c r="AV1201" s="39"/>
      <c r="AW1201" s="39"/>
      <c r="AX1201" s="39"/>
      <c r="AY1201" s="39"/>
      <c r="AZ1201" s="39"/>
      <c r="BA1201" s="39"/>
      <c r="BB1201" s="72">
        <f>(AI1201*'"Вес" ПИР'!$B$36+AK1201*'"Вес" ПИР'!$B$37+AM1201*'"Вес" ПИР'!$B$38+AO1201*'"Вес" ПИР'!$B$39+AQ1201*'"Вес" ПИР'!$B$40+AS1201*'"Вес" ПИР'!$B$41+AU1201*'"Вес" ПИР'!$B$42+AW1201*'"Вес" ПИР'!$B$43+AY1201*'"Вес" ПИР'!$B$44+BA1201*'"Вес" ПИР'!$B$45)/100</f>
        <v>0</v>
      </c>
      <c r="BC1201" s="39" t="s">
        <v>576</v>
      </c>
      <c r="BD1201" s="39"/>
      <c r="BE1201" s="39" t="s">
        <v>576</v>
      </c>
      <c r="BF1201" s="57"/>
      <c r="BG1201" s="72">
        <f>(BD1201*'"Вес" ПИР'!$B$50+BF1201*'"Вес" ПИР'!$B$51)/100</f>
        <v>0</v>
      </c>
      <c r="BH1201" s="39"/>
      <c r="BI1201" s="72">
        <v>0</v>
      </c>
      <c r="BJ1201" s="39"/>
      <c r="BK1201" s="54" t="s">
        <v>901</v>
      </c>
      <c r="BL1201" s="38">
        <f>(S1201*'"Вес" ПИР'!$B$3+X1201*'"Вес" ПИР'!$B$4+AG1201*'"Вес" ПИР'!$B$5+BB1201*'"Вес" ПИР'!$B$6+BG1201*'"Вес" ПИР'!$B$7+BI1201*'"Вес" ПИР'!$B$8)/100</f>
        <v>0</v>
      </c>
    </row>
    <row r="1202" spans="1:64" ht="28">
      <c r="A1202" s="39"/>
      <c r="B1202" s="54">
        <v>2026</v>
      </c>
      <c r="C1202" s="39" t="s">
        <v>565</v>
      </c>
      <c r="D1202" s="39">
        <v>556047200</v>
      </c>
      <c r="E1202" s="39" t="s">
        <v>1921</v>
      </c>
      <c r="F1202" s="39" t="s">
        <v>1993</v>
      </c>
      <c r="G1202" s="39" t="s">
        <v>211</v>
      </c>
      <c r="H1202" s="39" t="s">
        <v>1997</v>
      </c>
      <c r="I1202" s="39" t="s">
        <v>418</v>
      </c>
      <c r="J1202" s="39"/>
      <c r="K1202" s="39" t="s">
        <v>571</v>
      </c>
      <c r="L1202" s="39"/>
      <c r="M1202" s="39" t="s">
        <v>570</v>
      </c>
      <c r="N1202" s="39"/>
      <c r="O1202" s="39" t="s">
        <v>570</v>
      </c>
      <c r="P1202" s="39"/>
      <c r="Q1202" s="39" t="s">
        <v>571</v>
      </c>
      <c r="R1202" s="39"/>
      <c r="S1202" s="38">
        <f>(J1202*'"Вес" ПИР'!$B$13+L1202*'"Вес" ПИР'!$B$14+N1202*'"Вес" ПИР'!$B$15+P1202*'"Вес" ПИР'!$B$16+R1202*'"Вес" ПИР'!$B$17)/100</f>
        <v>0</v>
      </c>
      <c r="T1202" s="39" t="s">
        <v>584</v>
      </c>
      <c r="U1202" s="39"/>
      <c r="V1202" s="39" t="s">
        <v>681</v>
      </c>
      <c r="W1202" s="39"/>
      <c r="X1202" s="72">
        <f>(U1202*'"Вес" ПИР'!$B$22+W1202*'"Вес" ПИР'!$B$23)/100</f>
        <v>0</v>
      </c>
      <c r="Y1202" s="39"/>
      <c r="Z1202" s="39"/>
      <c r="AA1202" s="39"/>
      <c r="AB1202" s="39"/>
      <c r="AC1202" s="39"/>
      <c r="AD1202" s="39"/>
      <c r="AE1202" s="39"/>
      <c r="AF1202" s="39"/>
      <c r="AG1202" s="38">
        <f>(Z1202*'"Вес" ПИР'!$B$28+AB1202*'"Вес" ПИР'!$B$29+AD1202*'"Вес" ПИР'!$B$30+AF1202*'"Вес" ПИР'!$B$31)/100</f>
        <v>0</v>
      </c>
      <c r="AH1202" s="39" t="s">
        <v>571</v>
      </c>
      <c r="AI1202" s="39"/>
      <c r="AJ1202" s="39" t="s">
        <v>575</v>
      </c>
      <c r="AK1202" s="39"/>
      <c r="AL1202" s="39"/>
      <c r="AM1202" s="39"/>
      <c r="AN1202" s="39"/>
      <c r="AO1202" s="39"/>
      <c r="AP1202" s="39" t="s">
        <v>575</v>
      </c>
      <c r="AQ1202" s="39"/>
      <c r="AR1202" s="39"/>
      <c r="AS1202" s="39"/>
      <c r="AT1202" s="39" t="s">
        <v>575</v>
      </c>
      <c r="AU1202" s="39"/>
      <c r="AV1202" s="39"/>
      <c r="AW1202" s="39"/>
      <c r="AX1202" s="39"/>
      <c r="AY1202" s="39"/>
      <c r="AZ1202" s="39"/>
      <c r="BA1202" s="39"/>
      <c r="BB1202" s="72">
        <f>(AI1202*'"Вес" ПИР'!$B$36+AK1202*'"Вес" ПИР'!$B$37+AM1202*'"Вес" ПИР'!$B$38+AO1202*'"Вес" ПИР'!$B$39+AQ1202*'"Вес" ПИР'!$B$40+AS1202*'"Вес" ПИР'!$B$41+AU1202*'"Вес" ПИР'!$B$42+AW1202*'"Вес" ПИР'!$B$43+AY1202*'"Вес" ПИР'!$B$44+BA1202*'"Вес" ПИР'!$B$45)/100</f>
        <v>0</v>
      </c>
      <c r="BC1202" s="39" t="s">
        <v>576</v>
      </c>
      <c r="BD1202" s="39"/>
      <c r="BE1202" s="39" t="s">
        <v>576</v>
      </c>
      <c r="BF1202" s="57"/>
      <c r="BG1202" s="72">
        <f>(BD1202*'"Вес" ПИР'!$B$50+BF1202*'"Вес" ПИР'!$B$51)/100</f>
        <v>0</v>
      </c>
      <c r="BH1202" s="39"/>
      <c r="BI1202" s="72">
        <v>0</v>
      </c>
      <c r="BJ1202" s="39"/>
      <c r="BK1202" s="54" t="s">
        <v>901</v>
      </c>
      <c r="BL1202" s="38">
        <f>(S1202*'"Вес" ПИР'!$B$3+X1202*'"Вес" ПИР'!$B$4+AG1202*'"Вес" ПИР'!$B$5+BB1202*'"Вес" ПИР'!$B$6+BG1202*'"Вес" ПИР'!$B$7+BI1202*'"Вес" ПИР'!$B$8)/100</f>
        <v>0</v>
      </c>
    </row>
    <row r="1203" spans="1:64" ht="28">
      <c r="A1203" s="39"/>
      <c r="B1203" s="54">
        <v>2026</v>
      </c>
      <c r="C1203" s="39" t="s">
        <v>565</v>
      </c>
      <c r="D1203" s="39">
        <v>556053300</v>
      </c>
      <c r="E1203" s="39" t="s">
        <v>1921</v>
      </c>
      <c r="F1203" s="39" t="s">
        <v>1993</v>
      </c>
      <c r="G1203" s="39" t="s">
        <v>1998</v>
      </c>
      <c r="H1203" s="39" t="s">
        <v>534</v>
      </c>
      <c r="I1203" s="39" t="s">
        <v>418</v>
      </c>
      <c r="J1203" s="39"/>
      <c r="K1203" s="39" t="s">
        <v>571</v>
      </c>
      <c r="L1203" s="39"/>
      <c r="M1203" s="39" t="s">
        <v>570</v>
      </c>
      <c r="N1203" s="39"/>
      <c r="O1203" s="39" t="s">
        <v>570</v>
      </c>
      <c r="P1203" s="39"/>
      <c r="Q1203" s="39" t="s">
        <v>571</v>
      </c>
      <c r="R1203" s="39"/>
      <c r="S1203" s="38">
        <f>(J1203*'"Вес" ПИР'!$B$13+L1203*'"Вес" ПИР'!$B$14+N1203*'"Вес" ПИР'!$B$15+P1203*'"Вес" ПИР'!$B$16+R1203*'"Вес" ПИР'!$B$17)/100</f>
        <v>0</v>
      </c>
      <c r="T1203" s="39" t="s">
        <v>584</v>
      </c>
      <c r="U1203" s="39"/>
      <c r="V1203" s="39" t="s">
        <v>681</v>
      </c>
      <c r="W1203" s="39"/>
      <c r="X1203" s="72">
        <f>(U1203*'"Вес" ПИР'!$B$22+W1203*'"Вес" ПИР'!$B$23)/100</f>
        <v>0</v>
      </c>
      <c r="Y1203" s="39"/>
      <c r="Z1203" s="39"/>
      <c r="AA1203" s="39"/>
      <c r="AB1203" s="39"/>
      <c r="AC1203" s="39"/>
      <c r="AD1203" s="39"/>
      <c r="AE1203" s="39"/>
      <c r="AF1203" s="39"/>
      <c r="AG1203" s="38">
        <f>(Z1203*'"Вес" ПИР'!$B$28+AB1203*'"Вес" ПИР'!$B$29+AD1203*'"Вес" ПИР'!$B$30+AF1203*'"Вес" ПИР'!$B$31)/100</f>
        <v>0</v>
      </c>
      <c r="AH1203" s="39" t="s">
        <v>571</v>
      </c>
      <c r="AI1203" s="39"/>
      <c r="AJ1203" s="39" t="s">
        <v>575</v>
      </c>
      <c r="AK1203" s="39"/>
      <c r="AL1203" s="39"/>
      <c r="AM1203" s="39"/>
      <c r="AN1203" s="39"/>
      <c r="AO1203" s="39"/>
      <c r="AP1203" s="39" t="s">
        <v>575</v>
      </c>
      <c r="AQ1203" s="39"/>
      <c r="AR1203" s="39"/>
      <c r="AS1203" s="39"/>
      <c r="AT1203" s="39" t="s">
        <v>575</v>
      </c>
      <c r="AU1203" s="39"/>
      <c r="AV1203" s="39"/>
      <c r="AW1203" s="39"/>
      <c r="AX1203" s="39"/>
      <c r="AY1203" s="39"/>
      <c r="AZ1203" s="39"/>
      <c r="BA1203" s="39"/>
      <c r="BB1203" s="72">
        <f>(AI1203*'"Вес" ПИР'!$B$36+AK1203*'"Вес" ПИР'!$B$37+AM1203*'"Вес" ПИР'!$B$38+AO1203*'"Вес" ПИР'!$B$39+AQ1203*'"Вес" ПИР'!$B$40+AS1203*'"Вес" ПИР'!$B$41+AU1203*'"Вес" ПИР'!$B$42+AW1203*'"Вес" ПИР'!$B$43+AY1203*'"Вес" ПИР'!$B$44+BA1203*'"Вес" ПИР'!$B$45)/100</f>
        <v>0</v>
      </c>
      <c r="BC1203" s="39" t="s">
        <v>576</v>
      </c>
      <c r="BD1203" s="39"/>
      <c r="BE1203" s="39" t="s">
        <v>576</v>
      </c>
      <c r="BF1203" s="57"/>
      <c r="BG1203" s="72">
        <f>(BD1203*'"Вес" ПИР'!$B$50+BF1203*'"Вес" ПИР'!$B$51)/100</f>
        <v>0</v>
      </c>
      <c r="BH1203" s="39"/>
      <c r="BI1203" s="72">
        <v>0</v>
      </c>
      <c r="BJ1203" s="39"/>
      <c r="BK1203" s="54" t="s">
        <v>901</v>
      </c>
      <c r="BL1203" s="38">
        <f>(S1203*'"Вес" ПИР'!$B$3+X1203*'"Вес" ПИР'!$B$4+AG1203*'"Вес" ПИР'!$B$5+BB1203*'"Вес" ПИР'!$B$6+BG1203*'"Вес" ПИР'!$B$7+BI1203*'"Вес" ПИР'!$B$8)/100</f>
        <v>0</v>
      </c>
    </row>
    <row r="1204" spans="1:64" ht="28">
      <c r="A1204" s="39"/>
      <c r="B1204" s="54">
        <v>2026</v>
      </c>
      <c r="C1204" s="39" t="s">
        <v>565</v>
      </c>
      <c r="D1204" s="39">
        <v>556055300</v>
      </c>
      <c r="E1204" s="39" t="s">
        <v>1921</v>
      </c>
      <c r="F1204" s="39" t="s">
        <v>1993</v>
      </c>
      <c r="G1204" s="39" t="s">
        <v>1147</v>
      </c>
      <c r="H1204" s="39" t="s">
        <v>1999</v>
      </c>
      <c r="I1204" s="39" t="s">
        <v>418</v>
      </c>
      <c r="J1204" s="39"/>
      <c r="K1204" s="39" t="s">
        <v>571</v>
      </c>
      <c r="L1204" s="39"/>
      <c r="M1204" s="39" t="s">
        <v>570</v>
      </c>
      <c r="N1204" s="39"/>
      <c r="O1204" s="39" t="s">
        <v>570</v>
      </c>
      <c r="P1204" s="39"/>
      <c r="Q1204" s="39" t="s">
        <v>571</v>
      </c>
      <c r="R1204" s="39"/>
      <c r="S1204" s="38">
        <f>(J1204*'"Вес" ПИР'!$B$13+L1204*'"Вес" ПИР'!$B$14+N1204*'"Вес" ПИР'!$B$15+P1204*'"Вес" ПИР'!$B$16+R1204*'"Вес" ПИР'!$B$17)/100</f>
        <v>0</v>
      </c>
      <c r="T1204" s="39" t="s">
        <v>584</v>
      </c>
      <c r="U1204" s="39"/>
      <c r="V1204" s="39" t="s">
        <v>681</v>
      </c>
      <c r="W1204" s="39"/>
      <c r="X1204" s="72">
        <f>(U1204*'"Вес" ПИР'!$B$22+W1204*'"Вес" ПИР'!$B$23)/100</f>
        <v>0</v>
      </c>
      <c r="Y1204" s="39"/>
      <c r="Z1204" s="39"/>
      <c r="AA1204" s="39"/>
      <c r="AB1204" s="39"/>
      <c r="AC1204" s="39"/>
      <c r="AD1204" s="39"/>
      <c r="AE1204" s="39"/>
      <c r="AF1204" s="39"/>
      <c r="AG1204" s="38">
        <f>(Z1204*'"Вес" ПИР'!$B$28+AB1204*'"Вес" ПИР'!$B$29+AD1204*'"Вес" ПИР'!$B$30+AF1204*'"Вес" ПИР'!$B$31)/100</f>
        <v>0</v>
      </c>
      <c r="AH1204" s="39" t="s">
        <v>571</v>
      </c>
      <c r="AI1204" s="39"/>
      <c r="AJ1204" s="39" t="s">
        <v>575</v>
      </c>
      <c r="AK1204" s="39"/>
      <c r="AL1204" s="39"/>
      <c r="AM1204" s="39"/>
      <c r="AN1204" s="39"/>
      <c r="AO1204" s="39"/>
      <c r="AP1204" s="39" t="s">
        <v>575</v>
      </c>
      <c r="AQ1204" s="39"/>
      <c r="AR1204" s="39"/>
      <c r="AS1204" s="39"/>
      <c r="AT1204" s="39" t="s">
        <v>575</v>
      </c>
      <c r="AU1204" s="39"/>
      <c r="AV1204" s="39"/>
      <c r="AW1204" s="39"/>
      <c r="AX1204" s="39"/>
      <c r="AY1204" s="39"/>
      <c r="AZ1204" s="39"/>
      <c r="BA1204" s="39"/>
      <c r="BB1204" s="72">
        <f>(AI1204*'"Вес" ПИР'!$B$36+AK1204*'"Вес" ПИР'!$B$37+AM1204*'"Вес" ПИР'!$B$38+AO1204*'"Вес" ПИР'!$B$39+AQ1204*'"Вес" ПИР'!$B$40+AS1204*'"Вес" ПИР'!$B$41+AU1204*'"Вес" ПИР'!$B$42+AW1204*'"Вес" ПИР'!$B$43+AY1204*'"Вес" ПИР'!$B$44+BA1204*'"Вес" ПИР'!$B$45)/100</f>
        <v>0</v>
      </c>
      <c r="BC1204" s="39" t="s">
        <v>576</v>
      </c>
      <c r="BD1204" s="39"/>
      <c r="BE1204" s="39" t="s">
        <v>576</v>
      </c>
      <c r="BF1204" s="57"/>
      <c r="BG1204" s="72">
        <f>(BD1204*'"Вес" ПИР'!$B$50+BF1204*'"Вес" ПИР'!$B$51)/100</f>
        <v>0</v>
      </c>
      <c r="BH1204" s="39"/>
      <c r="BI1204" s="72">
        <v>0</v>
      </c>
      <c r="BJ1204" s="39"/>
      <c r="BK1204" s="54" t="s">
        <v>901</v>
      </c>
      <c r="BL1204" s="38">
        <f>(S1204*'"Вес" ПИР'!$B$3+X1204*'"Вес" ПИР'!$B$4+AG1204*'"Вес" ПИР'!$B$5+BB1204*'"Вес" ПИР'!$B$6+BG1204*'"Вес" ПИР'!$B$7+BI1204*'"Вес" ПИР'!$B$8)/100</f>
        <v>0</v>
      </c>
    </row>
    <row r="1205" spans="1:64" ht="28">
      <c r="A1205" s="39"/>
      <c r="B1205" s="54">
        <v>2026</v>
      </c>
      <c r="C1205" s="39" t="s">
        <v>565</v>
      </c>
      <c r="D1205" s="39">
        <v>556059200</v>
      </c>
      <c r="E1205" s="39" t="s">
        <v>1921</v>
      </c>
      <c r="F1205" s="39" t="s">
        <v>1993</v>
      </c>
      <c r="G1205" s="39" t="s">
        <v>2000</v>
      </c>
      <c r="H1205" s="39" t="s">
        <v>2001</v>
      </c>
      <c r="I1205" s="39" t="s">
        <v>418</v>
      </c>
      <c r="J1205" s="39"/>
      <c r="K1205" s="39" t="s">
        <v>571</v>
      </c>
      <c r="L1205" s="39"/>
      <c r="M1205" s="39" t="s">
        <v>570</v>
      </c>
      <c r="N1205" s="39"/>
      <c r="O1205" s="39" t="s">
        <v>570</v>
      </c>
      <c r="P1205" s="39"/>
      <c r="Q1205" s="39" t="s">
        <v>571</v>
      </c>
      <c r="R1205" s="39"/>
      <c r="S1205" s="38">
        <f>(J1205*'"Вес" ПИР'!$B$13+L1205*'"Вес" ПИР'!$B$14+N1205*'"Вес" ПИР'!$B$15+P1205*'"Вес" ПИР'!$B$16+R1205*'"Вес" ПИР'!$B$17)/100</f>
        <v>0</v>
      </c>
      <c r="T1205" s="39" t="s">
        <v>584</v>
      </c>
      <c r="U1205" s="39"/>
      <c r="V1205" s="39" t="s">
        <v>681</v>
      </c>
      <c r="W1205" s="39"/>
      <c r="X1205" s="72">
        <f>(U1205*'"Вес" ПИР'!$B$22+W1205*'"Вес" ПИР'!$B$23)/100</f>
        <v>0</v>
      </c>
      <c r="Y1205" s="39"/>
      <c r="Z1205" s="39"/>
      <c r="AA1205" s="39"/>
      <c r="AB1205" s="39"/>
      <c r="AC1205" s="39"/>
      <c r="AD1205" s="39"/>
      <c r="AE1205" s="39"/>
      <c r="AF1205" s="39"/>
      <c r="AG1205" s="38">
        <f>(Z1205*'"Вес" ПИР'!$B$28+AB1205*'"Вес" ПИР'!$B$29+AD1205*'"Вес" ПИР'!$B$30+AF1205*'"Вес" ПИР'!$B$31)/100</f>
        <v>0</v>
      </c>
      <c r="AH1205" s="39" t="s">
        <v>571</v>
      </c>
      <c r="AI1205" s="39"/>
      <c r="AJ1205" s="39" t="s">
        <v>575</v>
      </c>
      <c r="AK1205" s="39"/>
      <c r="AL1205" s="39"/>
      <c r="AM1205" s="39"/>
      <c r="AN1205" s="39"/>
      <c r="AO1205" s="39"/>
      <c r="AP1205" s="39" t="s">
        <v>575</v>
      </c>
      <c r="AQ1205" s="39"/>
      <c r="AR1205" s="39"/>
      <c r="AS1205" s="39"/>
      <c r="AT1205" s="39" t="s">
        <v>575</v>
      </c>
      <c r="AU1205" s="39"/>
      <c r="AV1205" s="39"/>
      <c r="AW1205" s="39"/>
      <c r="AX1205" s="39"/>
      <c r="AY1205" s="39"/>
      <c r="AZ1205" s="39"/>
      <c r="BA1205" s="39"/>
      <c r="BB1205" s="72">
        <f>(AI1205*'"Вес" ПИР'!$B$36+AK1205*'"Вес" ПИР'!$B$37+AM1205*'"Вес" ПИР'!$B$38+AO1205*'"Вес" ПИР'!$B$39+AQ1205*'"Вес" ПИР'!$B$40+AS1205*'"Вес" ПИР'!$B$41+AU1205*'"Вес" ПИР'!$B$42+AW1205*'"Вес" ПИР'!$B$43+AY1205*'"Вес" ПИР'!$B$44+BA1205*'"Вес" ПИР'!$B$45)/100</f>
        <v>0</v>
      </c>
      <c r="BC1205" s="39" t="s">
        <v>576</v>
      </c>
      <c r="BD1205" s="39"/>
      <c r="BE1205" s="39" t="s">
        <v>576</v>
      </c>
      <c r="BF1205" s="57"/>
      <c r="BG1205" s="72">
        <f>(BD1205*'"Вес" ПИР'!$B$50+BF1205*'"Вес" ПИР'!$B$51)/100</f>
        <v>0</v>
      </c>
      <c r="BH1205" s="39"/>
      <c r="BI1205" s="72">
        <v>0</v>
      </c>
      <c r="BJ1205" s="39"/>
      <c r="BK1205" s="54" t="s">
        <v>901</v>
      </c>
      <c r="BL1205" s="38">
        <f>(S1205*'"Вес" ПИР'!$B$3+X1205*'"Вес" ПИР'!$B$4+AG1205*'"Вес" ПИР'!$B$5+BB1205*'"Вес" ПИР'!$B$6+BG1205*'"Вес" ПИР'!$B$7+BI1205*'"Вес" ПИР'!$B$8)/100</f>
        <v>0</v>
      </c>
    </row>
    <row r="1206" spans="1:64" ht="28">
      <c r="A1206" s="39"/>
      <c r="B1206" s="54">
        <v>2026</v>
      </c>
      <c r="C1206" s="39" t="s">
        <v>565</v>
      </c>
      <c r="D1206" s="39">
        <v>556065200</v>
      </c>
      <c r="E1206" s="39" t="s">
        <v>1921</v>
      </c>
      <c r="F1206" s="39" t="s">
        <v>1993</v>
      </c>
      <c r="G1206" s="39" t="s">
        <v>2002</v>
      </c>
      <c r="H1206" s="39" t="s">
        <v>484</v>
      </c>
      <c r="I1206" s="39" t="s">
        <v>418</v>
      </c>
      <c r="J1206" s="39"/>
      <c r="K1206" s="39" t="s">
        <v>571</v>
      </c>
      <c r="L1206" s="39"/>
      <c r="M1206" s="39" t="s">
        <v>570</v>
      </c>
      <c r="N1206" s="39"/>
      <c r="O1206" s="39" t="s">
        <v>570</v>
      </c>
      <c r="P1206" s="39"/>
      <c r="Q1206" s="39" t="s">
        <v>571</v>
      </c>
      <c r="R1206" s="39"/>
      <c r="S1206" s="38">
        <f>(J1206*'"Вес" ПИР'!$B$13+L1206*'"Вес" ПИР'!$B$14+N1206*'"Вес" ПИР'!$B$15+P1206*'"Вес" ПИР'!$B$16+R1206*'"Вес" ПИР'!$B$17)/100</f>
        <v>0</v>
      </c>
      <c r="T1206" s="39" t="s">
        <v>584</v>
      </c>
      <c r="U1206" s="39"/>
      <c r="V1206" s="39" t="s">
        <v>681</v>
      </c>
      <c r="W1206" s="39"/>
      <c r="X1206" s="72">
        <f>(U1206*'"Вес" ПИР'!$B$22+W1206*'"Вес" ПИР'!$B$23)/100</f>
        <v>0</v>
      </c>
      <c r="Y1206" s="39"/>
      <c r="Z1206" s="39"/>
      <c r="AA1206" s="39"/>
      <c r="AB1206" s="39"/>
      <c r="AC1206" s="39"/>
      <c r="AD1206" s="39"/>
      <c r="AE1206" s="39"/>
      <c r="AF1206" s="39"/>
      <c r="AG1206" s="38">
        <f>(Z1206*'"Вес" ПИР'!$B$28+AB1206*'"Вес" ПИР'!$B$29+AD1206*'"Вес" ПИР'!$B$30+AF1206*'"Вес" ПИР'!$B$31)/100</f>
        <v>0</v>
      </c>
      <c r="AH1206" s="39" t="s">
        <v>571</v>
      </c>
      <c r="AI1206" s="39"/>
      <c r="AJ1206" s="39" t="s">
        <v>575</v>
      </c>
      <c r="AK1206" s="39"/>
      <c r="AL1206" s="39"/>
      <c r="AM1206" s="39"/>
      <c r="AN1206" s="39"/>
      <c r="AO1206" s="39"/>
      <c r="AP1206" s="39" t="s">
        <v>575</v>
      </c>
      <c r="AQ1206" s="39"/>
      <c r="AR1206" s="39"/>
      <c r="AS1206" s="39"/>
      <c r="AT1206" s="39" t="s">
        <v>575</v>
      </c>
      <c r="AU1206" s="39"/>
      <c r="AV1206" s="39"/>
      <c r="AW1206" s="39"/>
      <c r="AX1206" s="39"/>
      <c r="AY1206" s="39"/>
      <c r="AZ1206" s="39"/>
      <c r="BA1206" s="39"/>
      <c r="BB1206" s="72">
        <f>(AI1206*'"Вес" ПИР'!$B$36+AK1206*'"Вес" ПИР'!$B$37+AM1206*'"Вес" ПИР'!$B$38+AO1206*'"Вес" ПИР'!$B$39+AQ1206*'"Вес" ПИР'!$B$40+AS1206*'"Вес" ПИР'!$B$41+AU1206*'"Вес" ПИР'!$B$42+AW1206*'"Вес" ПИР'!$B$43+AY1206*'"Вес" ПИР'!$B$44+BA1206*'"Вес" ПИР'!$B$45)/100</f>
        <v>0</v>
      </c>
      <c r="BC1206" s="39" t="s">
        <v>576</v>
      </c>
      <c r="BD1206" s="39"/>
      <c r="BE1206" s="39" t="s">
        <v>576</v>
      </c>
      <c r="BF1206" s="57"/>
      <c r="BG1206" s="72">
        <f>(BD1206*'"Вес" ПИР'!$B$50+BF1206*'"Вес" ПИР'!$B$51)/100</f>
        <v>0</v>
      </c>
      <c r="BH1206" s="39"/>
      <c r="BI1206" s="72">
        <v>0</v>
      </c>
      <c r="BJ1206" s="39"/>
      <c r="BK1206" s="54" t="s">
        <v>901</v>
      </c>
      <c r="BL1206" s="38">
        <f>(S1206*'"Вес" ПИР'!$B$3+X1206*'"Вес" ПИР'!$B$4+AG1206*'"Вес" ПИР'!$B$5+BB1206*'"Вес" ПИР'!$B$6+BG1206*'"Вес" ПИР'!$B$7+BI1206*'"Вес" ПИР'!$B$8)/100</f>
        <v>0</v>
      </c>
    </row>
    <row r="1207" spans="1:64" ht="28">
      <c r="A1207" s="39"/>
      <c r="B1207" s="54">
        <v>2026</v>
      </c>
      <c r="C1207" s="39" t="s">
        <v>565</v>
      </c>
      <c r="D1207" s="39">
        <v>556065300</v>
      </c>
      <c r="E1207" s="39" t="s">
        <v>1921</v>
      </c>
      <c r="F1207" s="39" t="s">
        <v>1993</v>
      </c>
      <c r="G1207" s="39" t="s">
        <v>2002</v>
      </c>
      <c r="H1207" s="39" t="s">
        <v>2003</v>
      </c>
      <c r="I1207" s="39" t="s">
        <v>418</v>
      </c>
      <c r="J1207" s="39"/>
      <c r="K1207" s="39" t="s">
        <v>571</v>
      </c>
      <c r="L1207" s="39"/>
      <c r="M1207" s="39" t="s">
        <v>570</v>
      </c>
      <c r="N1207" s="39"/>
      <c r="O1207" s="39" t="s">
        <v>570</v>
      </c>
      <c r="P1207" s="39"/>
      <c r="Q1207" s="39" t="s">
        <v>571</v>
      </c>
      <c r="R1207" s="39"/>
      <c r="S1207" s="38">
        <f>(J1207*'"Вес" ПИР'!$B$13+L1207*'"Вес" ПИР'!$B$14+N1207*'"Вес" ПИР'!$B$15+P1207*'"Вес" ПИР'!$B$16+R1207*'"Вес" ПИР'!$B$17)/100</f>
        <v>0</v>
      </c>
      <c r="T1207" s="39" t="s">
        <v>584</v>
      </c>
      <c r="U1207" s="39"/>
      <c r="V1207" s="39" t="s">
        <v>681</v>
      </c>
      <c r="W1207" s="39"/>
      <c r="X1207" s="72">
        <f>(U1207*'"Вес" ПИР'!$B$22+W1207*'"Вес" ПИР'!$B$23)/100</f>
        <v>0</v>
      </c>
      <c r="Y1207" s="39"/>
      <c r="Z1207" s="39"/>
      <c r="AA1207" s="39"/>
      <c r="AB1207" s="39"/>
      <c r="AC1207" s="39"/>
      <c r="AD1207" s="39"/>
      <c r="AE1207" s="39"/>
      <c r="AF1207" s="39"/>
      <c r="AG1207" s="38">
        <f>(Z1207*'"Вес" ПИР'!$B$28+AB1207*'"Вес" ПИР'!$B$29+AD1207*'"Вес" ПИР'!$B$30+AF1207*'"Вес" ПИР'!$B$31)/100</f>
        <v>0</v>
      </c>
      <c r="AH1207" s="39" t="s">
        <v>571</v>
      </c>
      <c r="AI1207" s="39"/>
      <c r="AJ1207" s="39" t="s">
        <v>575</v>
      </c>
      <c r="AK1207" s="39"/>
      <c r="AL1207" s="39"/>
      <c r="AM1207" s="39"/>
      <c r="AN1207" s="39"/>
      <c r="AO1207" s="39"/>
      <c r="AP1207" s="39" t="s">
        <v>575</v>
      </c>
      <c r="AQ1207" s="39"/>
      <c r="AR1207" s="39"/>
      <c r="AS1207" s="39"/>
      <c r="AT1207" s="39" t="s">
        <v>575</v>
      </c>
      <c r="AU1207" s="39"/>
      <c r="AV1207" s="39"/>
      <c r="AW1207" s="39"/>
      <c r="AX1207" s="39"/>
      <c r="AY1207" s="39"/>
      <c r="AZ1207" s="39"/>
      <c r="BA1207" s="39"/>
      <c r="BB1207" s="72">
        <f>(AI1207*'"Вес" ПИР'!$B$36+AK1207*'"Вес" ПИР'!$B$37+AM1207*'"Вес" ПИР'!$B$38+AO1207*'"Вес" ПИР'!$B$39+AQ1207*'"Вес" ПИР'!$B$40+AS1207*'"Вес" ПИР'!$B$41+AU1207*'"Вес" ПИР'!$B$42+AW1207*'"Вес" ПИР'!$B$43+AY1207*'"Вес" ПИР'!$B$44+BA1207*'"Вес" ПИР'!$B$45)/100</f>
        <v>0</v>
      </c>
      <c r="BC1207" s="39" t="s">
        <v>576</v>
      </c>
      <c r="BD1207" s="39"/>
      <c r="BE1207" s="39" t="s">
        <v>576</v>
      </c>
      <c r="BF1207" s="57"/>
      <c r="BG1207" s="72">
        <f>(BD1207*'"Вес" ПИР'!$B$50+BF1207*'"Вес" ПИР'!$B$51)/100</f>
        <v>0</v>
      </c>
      <c r="BH1207" s="39"/>
      <c r="BI1207" s="72">
        <v>0</v>
      </c>
      <c r="BJ1207" s="39"/>
      <c r="BK1207" s="54" t="s">
        <v>901</v>
      </c>
      <c r="BL1207" s="38">
        <f>(S1207*'"Вес" ПИР'!$B$3+X1207*'"Вес" ПИР'!$B$4+AG1207*'"Вес" ПИР'!$B$5+BB1207*'"Вес" ПИР'!$B$6+BG1207*'"Вес" ПИР'!$B$7+BI1207*'"Вес" ПИР'!$B$8)/100</f>
        <v>0</v>
      </c>
    </row>
    <row r="1208" spans="1:64" ht="28">
      <c r="A1208" s="39"/>
      <c r="B1208" s="54">
        <v>2026</v>
      </c>
      <c r="C1208" s="39" t="s">
        <v>565</v>
      </c>
      <c r="D1208" s="39">
        <v>556065600</v>
      </c>
      <c r="E1208" s="39" t="s">
        <v>1921</v>
      </c>
      <c r="F1208" s="39" t="s">
        <v>1993</v>
      </c>
      <c r="G1208" s="39" t="s">
        <v>2004</v>
      </c>
      <c r="H1208" s="39" t="s">
        <v>2005</v>
      </c>
      <c r="I1208" s="39" t="s">
        <v>418</v>
      </c>
      <c r="J1208" s="39"/>
      <c r="K1208" s="39" t="s">
        <v>571</v>
      </c>
      <c r="L1208" s="39"/>
      <c r="M1208" s="39" t="s">
        <v>570</v>
      </c>
      <c r="N1208" s="39"/>
      <c r="O1208" s="39" t="s">
        <v>570</v>
      </c>
      <c r="P1208" s="39"/>
      <c r="Q1208" s="39" t="s">
        <v>571</v>
      </c>
      <c r="R1208" s="39"/>
      <c r="S1208" s="38">
        <f>(J1208*'"Вес" ПИР'!$B$13+L1208*'"Вес" ПИР'!$B$14+N1208*'"Вес" ПИР'!$B$15+P1208*'"Вес" ПИР'!$B$16+R1208*'"Вес" ПИР'!$B$17)/100</f>
        <v>0</v>
      </c>
      <c r="T1208" s="39" t="s">
        <v>584</v>
      </c>
      <c r="U1208" s="39"/>
      <c r="V1208" s="39" t="s">
        <v>681</v>
      </c>
      <c r="W1208" s="39"/>
      <c r="X1208" s="72">
        <f>(U1208*'"Вес" ПИР'!$B$22+W1208*'"Вес" ПИР'!$B$23)/100</f>
        <v>0</v>
      </c>
      <c r="Y1208" s="39"/>
      <c r="Z1208" s="39"/>
      <c r="AA1208" s="39"/>
      <c r="AB1208" s="39"/>
      <c r="AC1208" s="39"/>
      <c r="AD1208" s="39"/>
      <c r="AE1208" s="39"/>
      <c r="AF1208" s="39"/>
      <c r="AG1208" s="38">
        <f>(Z1208*'"Вес" ПИР'!$B$28+AB1208*'"Вес" ПИР'!$B$29+AD1208*'"Вес" ПИР'!$B$30+AF1208*'"Вес" ПИР'!$B$31)/100</f>
        <v>0</v>
      </c>
      <c r="AH1208" s="39" t="s">
        <v>571</v>
      </c>
      <c r="AI1208" s="39"/>
      <c r="AJ1208" s="39" t="s">
        <v>575</v>
      </c>
      <c r="AK1208" s="39"/>
      <c r="AL1208" s="39"/>
      <c r="AM1208" s="39"/>
      <c r="AN1208" s="39"/>
      <c r="AO1208" s="39"/>
      <c r="AP1208" s="39" t="s">
        <v>575</v>
      </c>
      <c r="AQ1208" s="39"/>
      <c r="AR1208" s="39"/>
      <c r="AS1208" s="39"/>
      <c r="AT1208" s="39" t="s">
        <v>575</v>
      </c>
      <c r="AU1208" s="39"/>
      <c r="AV1208" s="39"/>
      <c r="AW1208" s="39"/>
      <c r="AX1208" s="39"/>
      <c r="AY1208" s="39"/>
      <c r="AZ1208" s="39"/>
      <c r="BA1208" s="39"/>
      <c r="BB1208" s="72">
        <f>(AI1208*'"Вес" ПИР'!$B$36+AK1208*'"Вес" ПИР'!$B$37+AM1208*'"Вес" ПИР'!$B$38+AO1208*'"Вес" ПИР'!$B$39+AQ1208*'"Вес" ПИР'!$B$40+AS1208*'"Вес" ПИР'!$B$41+AU1208*'"Вес" ПИР'!$B$42+AW1208*'"Вес" ПИР'!$B$43+AY1208*'"Вес" ПИР'!$B$44+BA1208*'"Вес" ПИР'!$B$45)/100</f>
        <v>0</v>
      </c>
      <c r="BC1208" s="39" t="s">
        <v>576</v>
      </c>
      <c r="BD1208" s="39"/>
      <c r="BE1208" s="39" t="s">
        <v>576</v>
      </c>
      <c r="BF1208" s="57"/>
      <c r="BG1208" s="72">
        <f>(BD1208*'"Вес" ПИР'!$B$50+BF1208*'"Вес" ПИР'!$B$51)/100</f>
        <v>0</v>
      </c>
      <c r="BH1208" s="39"/>
      <c r="BI1208" s="72">
        <v>0</v>
      </c>
      <c r="BJ1208" s="39"/>
      <c r="BK1208" s="54" t="s">
        <v>901</v>
      </c>
      <c r="BL1208" s="38">
        <f>(S1208*'"Вес" ПИР'!$B$3+X1208*'"Вес" ПИР'!$B$4+AG1208*'"Вес" ПИР'!$B$5+BB1208*'"Вес" ПИР'!$B$6+BG1208*'"Вес" ПИР'!$B$7+BI1208*'"Вес" ПИР'!$B$8)/100</f>
        <v>0</v>
      </c>
    </row>
    <row r="1209" spans="1:64" ht="28">
      <c r="A1209" s="39"/>
      <c r="B1209" s="54">
        <v>2026</v>
      </c>
      <c r="C1209" s="39" t="s">
        <v>565</v>
      </c>
      <c r="D1209" s="39">
        <v>556069500</v>
      </c>
      <c r="E1209" s="39" t="s">
        <v>1921</v>
      </c>
      <c r="F1209" s="39" t="s">
        <v>1993</v>
      </c>
      <c r="G1209" s="39" t="s">
        <v>2006</v>
      </c>
      <c r="H1209" s="39" t="s">
        <v>781</v>
      </c>
      <c r="I1209" s="39" t="s">
        <v>418</v>
      </c>
      <c r="J1209" s="39"/>
      <c r="K1209" s="39" t="s">
        <v>571</v>
      </c>
      <c r="L1209" s="39"/>
      <c r="M1209" s="39" t="s">
        <v>570</v>
      </c>
      <c r="N1209" s="39"/>
      <c r="O1209" s="39" t="s">
        <v>570</v>
      </c>
      <c r="P1209" s="39"/>
      <c r="Q1209" s="39" t="s">
        <v>571</v>
      </c>
      <c r="R1209" s="39"/>
      <c r="S1209" s="38">
        <f>(J1209*'"Вес" ПИР'!$B$13+L1209*'"Вес" ПИР'!$B$14+N1209*'"Вес" ПИР'!$B$15+P1209*'"Вес" ПИР'!$B$16+R1209*'"Вес" ПИР'!$B$17)/100</f>
        <v>0</v>
      </c>
      <c r="T1209" s="39" t="s">
        <v>584</v>
      </c>
      <c r="U1209" s="39"/>
      <c r="V1209" s="39" t="s">
        <v>681</v>
      </c>
      <c r="W1209" s="39"/>
      <c r="X1209" s="72">
        <f>(U1209*'"Вес" ПИР'!$B$22+W1209*'"Вес" ПИР'!$B$23)/100</f>
        <v>0</v>
      </c>
      <c r="Y1209" s="39"/>
      <c r="Z1209" s="39"/>
      <c r="AA1209" s="39"/>
      <c r="AB1209" s="39"/>
      <c r="AC1209" s="39"/>
      <c r="AD1209" s="39"/>
      <c r="AE1209" s="39"/>
      <c r="AF1209" s="39"/>
      <c r="AG1209" s="38">
        <f>(Z1209*'"Вес" ПИР'!$B$28+AB1209*'"Вес" ПИР'!$B$29+AD1209*'"Вес" ПИР'!$B$30+AF1209*'"Вес" ПИР'!$B$31)/100</f>
        <v>0</v>
      </c>
      <c r="AH1209" s="39" t="s">
        <v>571</v>
      </c>
      <c r="AI1209" s="39"/>
      <c r="AJ1209" s="39" t="s">
        <v>575</v>
      </c>
      <c r="AK1209" s="39"/>
      <c r="AL1209" s="39"/>
      <c r="AM1209" s="39"/>
      <c r="AN1209" s="39"/>
      <c r="AO1209" s="39"/>
      <c r="AP1209" s="39" t="s">
        <v>575</v>
      </c>
      <c r="AQ1209" s="39"/>
      <c r="AR1209" s="39"/>
      <c r="AS1209" s="39"/>
      <c r="AT1209" s="39" t="s">
        <v>575</v>
      </c>
      <c r="AU1209" s="39"/>
      <c r="AV1209" s="39"/>
      <c r="AW1209" s="39"/>
      <c r="AX1209" s="39"/>
      <c r="AY1209" s="39"/>
      <c r="AZ1209" s="39"/>
      <c r="BA1209" s="39"/>
      <c r="BB1209" s="72">
        <f>(AI1209*'"Вес" ПИР'!$B$36+AK1209*'"Вес" ПИР'!$B$37+AM1209*'"Вес" ПИР'!$B$38+AO1209*'"Вес" ПИР'!$B$39+AQ1209*'"Вес" ПИР'!$B$40+AS1209*'"Вес" ПИР'!$B$41+AU1209*'"Вес" ПИР'!$B$42+AW1209*'"Вес" ПИР'!$B$43+AY1209*'"Вес" ПИР'!$B$44+BA1209*'"Вес" ПИР'!$B$45)/100</f>
        <v>0</v>
      </c>
      <c r="BC1209" s="39" t="s">
        <v>576</v>
      </c>
      <c r="BD1209" s="39"/>
      <c r="BE1209" s="39" t="s">
        <v>576</v>
      </c>
      <c r="BF1209" s="57"/>
      <c r="BG1209" s="72">
        <f>(BD1209*'"Вес" ПИР'!$B$50+BF1209*'"Вес" ПИР'!$B$51)/100</f>
        <v>0</v>
      </c>
      <c r="BH1209" s="39"/>
      <c r="BI1209" s="72">
        <v>0</v>
      </c>
      <c r="BJ1209" s="39"/>
      <c r="BK1209" s="54" t="s">
        <v>901</v>
      </c>
      <c r="BL1209" s="38">
        <f>(S1209*'"Вес" ПИР'!$B$3+X1209*'"Вес" ПИР'!$B$4+AG1209*'"Вес" ПИР'!$B$5+BB1209*'"Вес" ПИР'!$B$6+BG1209*'"Вес" ПИР'!$B$7+BI1209*'"Вес" ПИР'!$B$8)/100</f>
        <v>0</v>
      </c>
    </row>
    <row r="1210" spans="1:64" ht="28">
      <c r="A1210" s="39"/>
      <c r="B1210" s="54">
        <v>2026</v>
      </c>
      <c r="C1210" s="39" t="s">
        <v>565</v>
      </c>
      <c r="D1210" s="39">
        <v>556067200</v>
      </c>
      <c r="E1210" s="39" t="s">
        <v>1921</v>
      </c>
      <c r="F1210" s="39" t="s">
        <v>1993</v>
      </c>
      <c r="G1210" s="39" t="s">
        <v>2004</v>
      </c>
      <c r="H1210" s="39" t="s">
        <v>2005</v>
      </c>
      <c r="I1210" s="39" t="s">
        <v>418</v>
      </c>
      <c r="J1210" s="39"/>
      <c r="K1210" s="39" t="s">
        <v>571</v>
      </c>
      <c r="L1210" s="39"/>
      <c r="M1210" s="39" t="s">
        <v>570</v>
      </c>
      <c r="N1210" s="39"/>
      <c r="O1210" s="39" t="s">
        <v>570</v>
      </c>
      <c r="P1210" s="39"/>
      <c r="Q1210" s="39" t="s">
        <v>571</v>
      </c>
      <c r="R1210" s="39"/>
      <c r="S1210" s="38">
        <f>(J1210*'"Вес" ПИР'!$B$13+L1210*'"Вес" ПИР'!$B$14+N1210*'"Вес" ПИР'!$B$15+P1210*'"Вес" ПИР'!$B$16+R1210*'"Вес" ПИР'!$B$17)/100</f>
        <v>0</v>
      </c>
      <c r="T1210" s="39" t="s">
        <v>584</v>
      </c>
      <c r="U1210" s="39"/>
      <c r="V1210" s="39" t="s">
        <v>681</v>
      </c>
      <c r="W1210" s="39"/>
      <c r="X1210" s="72">
        <f>(U1210*'"Вес" ПИР'!$B$22+W1210*'"Вес" ПИР'!$B$23)/100</f>
        <v>0</v>
      </c>
      <c r="Y1210" s="39"/>
      <c r="Z1210" s="39"/>
      <c r="AA1210" s="39"/>
      <c r="AB1210" s="39"/>
      <c r="AC1210" s="39"/>
      <c r="AD1210" s="39"/>
      <c r="AE1210" s="39"/>
      <c r="AF1210" s="39"/>
      <c r="AG1210" s="38">
        <f>(Z1210*'"Вес" ПИР'!$B$28+AB1210*'"Вес" ПИР'!$B$29+AD1210*'"Вес" ПИР'!$B$30+AF1210*'"Вес" ПИР'!$B$31)/100</f>
        <v>0</v>
      </c>
      <c r="AH1210" s="39" t="s">
        <v>571</v>
      </c>
      <c r="AI1210" s="39"/>
      <c r="AJ1210" s="39" t="s">
        <v>575</v>
      </c>
      <c r="AK1210" s="39"/>
      <c r="AL1210" s="39"/>
      <c r="AM1210" s="39"/>
      <c r="AN1210" s="39"/>
      <c r="AO1210" s="39"/>
      <c r="AP1210" s="39" t="s">
        <v>575</v>
      </c>
      <c r="AQ1210" s="39"/>
      <c r="AR1210" s="39"/>
      <c r="AS1210" s="39"/>
      <c r="AT1210" s="39" t="s">
        <v>575</v>
      </c>
      <c r="AU1210" s="39"/>
      <c r="AV1210" s="39"/>
      <c r="AW1210" s="39"/>
      <c r="AX1210" s="39"/>
      <c r="AY1210" s="39"/>
      <c r="AZ1210" s="39"/>
      <c r="BA1210" s="39"/>
      <c r="BB1210" s="72">
        <f>(AI1210*'"Вес" ПИР'!$B$36+AK1210*'"Вес" ПИР'!$B$37+AM1210*'"Вес" ПИР'!$B$38+AO1210*'"Вес" ПИР'!$B$39+AQ1210*'"Вес" ПИР'!$B$40+AS1210*'"Вес" ПИР'!$B$41+AU1210*'"Вес" ПИР'!$B$42+AW1210*'"Вес" ПИР'!$B$43+AY1210*'"Вес" ПИР'!$B$44+BA1210*'"Вес" ПИР'!$B$45)/100</f>
        <v>0</v>
      </c>
      <c r="BC1210" s="39" t="s">
        <v>576</v>
      </c>
      <c r="BD1210" s="39"/>
      <c r="BE1210" s="39" t="s">
        <v>576</v>
      </c>
      <c r="BF1210" s="57"/>
      <c r="BG1210" s="72">
        <f>(BD1210*'"Вес" ПИР'!$B$50+BF1210*'"Вес" ПИР'!$B$51)/100</f>
        <v>0</v>
      </c>
      <c r="BH1210" s="39"/>
      <c r="BI1210" s="72">
        <v>0</v>
      </c>
      <c r="BJ1210" s="39"/>
      <c r="BK1210" s="54" t="s">
        <v>901</v>
      </c>
      <c r="BL1210" s="38">
        <f>(S1210*'"Вес" ПИР'!$B$3+X1210*'"Вес" ПИР'!$B$4+AG1210*'"Вес" ПИР'!$B$5+BB1210*'"Вес" ПИР'!$B$6+BG1210*'"Вес" ПИР'!$B$7+BI1210*'"Вес" ПИР'!$B$8)/100</f>
        <v>0</v>
      </c>
    </row>
    <row r="1211" spans="1:64" ht="28">
      <c r="A1211" s="39"/>
      <c r="B1211" s="54">
        <v>2026</v>
      </c>
      <c r="C1211" s="39" t="s">
        <v>565</v>
      </c>
      <c r="D1211" s="39">
        <v>552235200</v>
      </c>
      <c r="E1211" s="39" t="s">
        <v>1921</v>
      </c>
      <c r="F1211" s="39" t="s">
        <v>1927</v>
      </c>
      <c r="G1211" s="39" t="s">
        <v>2009</v>
      </c>
      <c r="H1211" s="39" t="s">
        <v>2010</v>
      </c>
      <c r="I1211" s="39" t="s">
        <v>418</v>
      </c>
      <c r="J1211" s="39"/>
      <c r="K1211" s="39" t="s">
        <v>571</v>
      </c>
      <c r="L1211" s="39"/>
      <c r="M1211" s="39" t="s">
        <v>570</v>
      </c>
      <c r="N1211" s="39"/>
      <c r="O1211" s="39" t="s">
        <v>570</v>
      </c>
      <c r="P1211" s="39"/>
      <c r="Q1211" s="39" t="s">
        <v>571</v>
      </c>
      <c r="R1211" s="39"/>
      <c r="S1211" s="38">
        <f>(J1211*'"Вес" ПИР'!$B$13+L1211*'"Вес" ПИР'!$B$14+N1211*'"Вес" ПИР'!$B$15+P1211*'"Вес" ПИР'!$B$16+R1211*'"Вес" ПИР'!$B$17)/100</f>
        <v>0</v>
      </c>
      <c r="T1211" s="39" t="s">
        <v>584</v>
      </c>
      <c r="U1211" s="39"/>
      <c r="V1211" s="39" t="s">
        <v>681</v>
      </c>
      <c r="W1211" s="39"/>
      <c r="X1211" s="72">
        <f>(U1211*'"Вес" ПИР'!$B$22+W1211*'"Вес" ПИР'!$B$23)/100</f>
        <v>0</v>
      </c>
      <c r="Y1211" s="39"/>
      <c r="Z1211" s="39"/>
      <c r="AA1211" s="39"/>
      <c r="AB1211" s="39"/>
      <c r="AC1211" s="39"/>
      <c r="AD1211" s="39"/>
      <c r="AE1211" s="39"/>
      <c r="AF1211" s="39"/>
      <c r="AG1211" s="38">
        <f>(Z1211*'"Вес" ПИР'!$B$28+AB1211*'"Вес" ПИР'!$B$29+AD1211*'"Вес" ПИР'!$B$30+AF1211*'"Вес" ПИР'!$B$31)/100</f>
        <v>0</v>
      </c>
      <c r="AH1211" s="39" t="s">
        <v>571</v>
      </c>
      <c r="AI1211" s="39"/>
      <c r="AJ1211" s="39" t="s">
        <v>575</v>
      </c>
      <c r="AK1211" s="39"/>
      <c r="AL1211" s="39"/>
      <c r="AM1211" s="39"/>
      <c r="AN1211" s="39"/>
      <c r="AO1211" s="39"/>
      <c r="AP1211" s="39" t="s">
        <v>575</v>
      </c>
      <c r="AQ1211" s="39"/>
      <c r="AR1211" s="39"/>
      <c r="AS1211" s="39"/>
      <c r="AT1211" s="39" t="s">
        <v>575</v>
      </c>
      <c r="AU1211" s="39"/>
      <c r="AV1211" s="39"/>
      <c r="AW1211" s="39"/>
      <c r="AX1211" s="39"/>
      <c r="AY1211" s="39"/>
      <c r="AZ1211" s="39"/>
      <c r="BA1211" s="39"/>
      <c r="BB1211" s="72">
        <f>(AI1211*'"Вес" ПИР'!$B$36+AK1211*'"Вес" ПИР'!$B$37+AM1211*'"Вес" ПИР'!$B$38+AO1211*'"Вес" ПИР'!$B$39+AQ1211*'"Вес" ПИР'!$B$40+AS1211*'"Вес" ПИР'!$B$41+AU1211*'"Вес" ПИР'!$B$42+AW1211*'"Вес" ПИР'!$B$43+AY1211*'"Вес" ПИР'!$B$44+BA1211*'"Вес" ПИР'!$B$45)/100</f>
        <v>0</v>
      </c>
      <c r="BC1211" s="39" t="s">
        <v>576</v>
      </c>
      <c r="BD1211" s="39"/>
      <c r="BE1211" s="39" t="s">
        <v>576</v>
      </c>
      <c r="BF1211" s="57"/>
      <c r="BG1211" s="72">
        <f>(BD1211*'"Вес" ПИР'!$B$50+BF1211*'"Вес" ПИР'!$B$51)/100</f>
        <v>0</v>
      </c>
      <c r="BH1211" s="39"/>
      <c r="BI1211" s="72">
        <v>0</v>
      </c>
      <c r="BJ1211" s="39"/>
      <c r="BK1211" s="54" t="s">
        <v>901</v>
      </c>
      <c r="BL1211" s="38">
        <f>(S1211*'"Вес" ПИР'!$B$3+X1211*'"Вес" ПИР'!$B$4+AG1211*'"Вес" ПИР'!$B$5+BB1211*'"Вес" ПИР'!$B$6+BG1211*'"Вес" ПИР'!$B$7+BI1211*'"Вес" ПИР'!$B$8)/100</f>
        <v>0</v>
      </c>
    </row>
    <row r="1212" spans="1:64" ht="28">
      <c r="A1212" s="39"/>
      <c r="B1212" s="54">
        <v>2026</v>
      </c>
      <c r="C1212" s="39" t="s">
        <v>565</v>
      </c>
      <c r="D1212" s="39">
        <v>552239100</v>
      </c>
      <c r="E1212" s="39" t="s">
        <v>1921</v>
      </c>
      <c r="F1212" s="39" t="s">
        <v>1927</v>
      </c>
      <c r="G1212" s="39" t="s">
        <v>2011</v>
      </c>
      <c r="H1212" s="39" t="s">
        <v>2012</v>
      </c>
      <c r="I1212" s="39" t="s">
        <v>418</v>
      </c>
      <c r="J1212" s="39"/>
      <c r="K1212" s="39" t="s">
        <v>571</v>
      </c>
      <c r="L1212" s="39"/>
      <c r="M1212" s="39" t="s">
        <v>570</v>
      </c>
      <c r="N1212" s="39"/>
      <c r="O1212" s="39" t="s">
        <v>570</v>
      </c>
      <c r="P1212" s="39"/>
      <c r="Q1212" s="39" t="s">
        <v>571</v>
      </c>
      <c r="R1212" s="39"/>
      <c r="S1212" s="38">
        <f>(J1212*'"Вес" ПИР'!$B$13+L1212*'"Вес" ПИР'!$B$14+N1212*'"Вес" ПИР'!$B$15+P1212*'"Вес" ПИР'!$B$16+R1212*'"Вес" ПИР'!$B$17)/100</f>
        <v>0</v>
      </c>
      <c r="T1212" s="39" t="s">
        <v>584</v>
      </c>
      <c r="U1212" s="39"/>
      <c r="V1212" s="39" t="s">
        <v>681</v>
      </c>
      <c r="W1212" s="39"/>
      <c r="X1212" s="72">
        <f>(U1212*'"Вес" ПИР'!$B$22+W1212*'"Вес" ПИР'!$B$23)/100</f>
        <v>0</v>
      </c>
      <c r="Y1212" s="39"/>
      <c r="Z1212" s="39"/>
      <c r="AA1212" s="39"/>
      <c r="AB1212" s="39"/>
      <c r="AC1212" s="39"/>
      <c r="AD1212" s="39"/>
      <c r="AE1212" s="39"/>
      <c r="AF1212" s="39"/>
      <c r="AG1212" s="38">
        <f>(Z1212*'"Вес" ПИР'!$B$28+AB1212*'"Вес" ПИР'!$B$29+AD1212*'"Вес" ПИР'!$B$30+AF1212*'"Вес" ПИР'!$B$31)/100</f>
        <v>0</v>
      </c>
      <c r="AH1212" s="39" t="s">
        <v>571</v>
      </c>
      <c r="AI1212" s="39"/>
      <c r="AJ1212" s="39" t="s">
        <v>575</v>
      </c>
      <c r="AK1212" s="39"/>
      <c r="AL1212" s="39"/>
      <c r="AM1212" s="39"/>
      <c r="AN1212" s="39"/>
      <c r="AO1212" s="39"/>
      <c r="AP1212" s="39" t="s">
        <v>575</v>
      </c>
      <c r="AQ1212" s="39"/>
      <c r="AR1212" s="39"/>
      <c r="AS1212" s="39"/>
      <c r="AT1212" s="39" t="s">
        <v>575</v>
      </c>
      <c r="AU1212" s="39"/>
      <c r="AV1212" s="39"/>
      <c r="AW1212" s="39"/>
      <c r="AX1212" s="39"/>
      <c r="AY1212" s="39"/>
      <c r="AZ1212" s="39"/>
      <c r="BA1212" s="39"/>
      <c r="BB1212" s="72">
        <f>(AI1212*'"Вес" ПИР'!$B$36+AK1212*'"Вес" ПИР'!$B$37+AM1212*'"Вес" ПИР'!$B$38+AO1212*'"Вес" ПИР'!$B$39+AQ1212*'"Вес" ПИР'!$B$40+AS1212*'"Вес" ПИР'!$B$41+AU1212*'"Вес" ПИР'!$B$42+AW1212*'"Вес" ПИР'!$B$43+AY1212*'"Вес" ПИР'!$B$44+BA1212*'"Вес" ПИР'!$B$45)/100</f>
        <v>0</v>
      </c>
      <c r="BC1212" s="39" t="s">
        <v>576</v>
      </c>
      <c r="BD1212" s="39"/>
      <c r="BE1212" s="39" t="s">
        <v>576</v>
      </c>
      <c r="BF1212" s="57"/>
      <c r="BG1212" s="72">
        <f>(BD1212*'"Вес" ПИР'!$B$50+BF1212*'"Вес" ПИР'!$B$51)/100</f>
        <v>0</v>
      </c>
      <c r="BH1212" s="39"/>
      <c r="BI1212" s="72">
        <v>0</v>
      </c>
      <c r="BJ1212" s="39"/>
      <c r="BK1212" s="54" t="s">
        <v>901</v>
      </c>
      <c r="BL1212" s="38">
        <f>(S1212*'"Вес" ПИР'!$B$3+X1212*'"Вес" ПИР'!$B$4+AG1212*'"Вес" ПИР'!$B$5+BB1212*'"Вес" ПИР'!$B$6+BG1212*'"Вес" ПИР'!$B$7+BI1212*'"Вес" ПИР'!$B$8)/100</f>
        <v>0</v>
      </c>
    </row>
    <row r="1213" spans="1:64" ht="28">
      <c r="A1213" s="39"/>
      <c r="B1213" s="54">
        <v>2026</v>
      </c>
      <c r="C1213" s="39" t="s">
        <v>565</v>
      </c>
      <c r="D1213" s="39">
        <v>552239300</v>
      </c>
      <c r="E1213" s="39" t="s">
        <v>1921</v>
      </c>
      <c r="F1213" s="39" t="s">
        <v>1927</v>
      </c>
      <c r="G1213" s="39" t="s">
        <v>2011</v>
      </c>
      <c r="H1213" s="39" t="s">
        <v>2013</v>
      </c>
      <c r="I1213" s="39" t="s">
        <v>418</v>
      </c>
      <c r="J1213" s="39"/>
      <c r="K1213" s="39" t="s">
        <v>571</v>
      </c>
      <c r="L1213" s="39"/>
      <c r="M1213" s="39" t="s">
        <v>570</v>
      </c>
      <c r="N1213" s="39"/>
      <c r="O1213" s="39" t="s">
        <v>570</v>
      </c>
      <c r="P1213" s="39"/>
      <c r="Q1213" s="39" t="s">
        <v>571</v>
      </c>
      <c r="R1213" s="39"/>
      <c r="S1213" s="38">
        <f>(J1213*'"Вес" ПИР'!$B$13+L1213*'"Вес" ПИР'!$B$14+N1213*'"Вес" ПИР'!$B$15+P1213*'"Вес" ПИР'!$B$16+R1213*'"Вес" ПИР'!$B$17)/100</f>
        <v>0</v>
      </c>
      <c r="T1213" s="39" t="s">
        <v>584</v>
      </c>
      <c r="U1213" s="39"/>
      <c r="V1213" s="39" t="s">
        <v>681</v>
      </c>
      <c r="W1213" s="39"/>
      <c r="X1213" s="72">
        <f>(U1213*'"Вес" ПИР'!$B$22+W1213*'"Вес" ПИР'!$B$23)/100</f>
        <v>0</v>
      </c>
      <c r="Y1213" s="39"/>
      <c r="Z1213" s="39"/>
      <c r="AA1213" s="39"/>
      <c r="AB1213" s="39"/>
      <c r="AC1213" s="39"/>
      <c r="AD1213" s="39"/>
      <c r="AE1213" s="39"/>
      <c r="AF1213" s="39"/>
      <c r="AG1213" s="38">
        <f>(Z1213*'"Вес" ПИР'!$B$28+AB1213*'"Вес" ПИР'!$B$29+AD1213*'"Вес" ПИР'!$B$30+AF1213*'"Вес" ПИР'!$B$31)/100</f>
        <v>0</v>
      </c>
      <c r="AH1213" s="39" t="s">
        <v>571</v>
      </c>
      <c r="AI1213" s="39"/>
      <c r="AJ1213" s="39" t="s">
        <v>575</v>
      </c>
      <c r="AK1213" s="39"/>
      <c r="AL1213" s="39"/>
      <c r="AM1213" s="39"/>
      <c r="AN1213" s="39"/>
      <c r="AO1213" s="39"/>
      <c r="AP1213" s="39" t="s">
        <v>575</v>
      </c>
      <c r="AQ1213" s="39"/>
      <c r="AR1213" s="39"/>
      <c r="AS1213" s="39"/>
      <c r="AT1213" s="39" t="s">
        <v>575</v>
      </c>
      <c r="AU1213" s="39"/>
      <c r="AV1213" s="39"/>
      <c r="AW1213" s="39"/>
      <c r="AX1213" s="39"/>
      <c r="AY1213" s="39"/>
      <c r="AZ1213" s="39"/>
      <c r="BA1213" s="39"/>
      <c r="BB1213" s="72">
        <f>(AI1213*'"Вес" ПИР'!$B$36+AK1213*'"Вес" ПИР'!$B$37+AM1213*'"Вес" ПИР'!$B$38+AO1213*'"Вес" ПИР'!$B$39+AQ1213*'"Вес" ПИР'!$B$40+AS1213*'"Вес" ПИР'!$B$41+AU1213*'"Вес" ПИР'!$B$42+AW1213*'"Вес" ПИР'!$B$43+AY1213*'"Вес" ПИР'!$B$44+BA1213*'"Вес" ПИР'!$B$45)/100</f>
        <v>0</v>
      </c>
      <c r="BC1213" s="39" t="s">
        <v>576</v>
      </c>
      <c r="BD1213" s="39"/>
      <c r="BE1213" s="39" t="s">
        <v>576</v>
      </c>
      <c r="BF1213" s="57"/>
      <c r="BG1213" s="72">
        <f>(BD1213*'"Вес" ПИР'!$B$50+BF1213*'"Вес" ПИР'!$B$51)/100</f>
        <v>0</v>
      </c>
      <c r="BH1213" s="39"/>
      <c r="BI1213" s="72">
        <v>0</v>
      </c>
      <c r="BJ1213" s="39"/>
      <c r="BK1213" s="54" t="s">
        <v>901</v>
      </c>
      <c r="BL1213" s="38">
        <f>(S1213*'"Вес" ПИР'!$B$3+X1213*'"Вес" ПИР'!$B$4+AG1213*'"Вес" ПИР'!$B$5+BB1213*'"Вес" ПИР'!$B$6+BG1213*'"Вес" ПИР'!$B$7+BI1213*'"Вес" ПИР'!$B$8)/100</f>
        <v>0</v>
      </c>
    </row>
    <row r="1214" spans="1:64" ht="28">
      <c r="A1214" s="39"/>
      <c r="B1214" s="54">
        <v>2026</v>
      </c>
      <c r="C1214" s="39" t="s">
        <v>565</v>
      </c>
      <c r="D1214" s="39">
        <v>552244200</v>
      </c>
      <c r="E1214" s="39" t="s">
        <v>1921</v>
      </c>
      <c r="F1214" s="39" t="s">
        <v>1927</v>
      </c>
      <c r="G1214" s="39" t="s">
        <v>1931</v>
      </c>
      <c r="H1214" s="39" t="s">
        <v>2014</v>
      </c>
      <c r="I1214" s="39" t="s">
        <v>418</v>
      </c>
      <c r="J1214" s="39"/>
      <c r="K1214" s="39" t="s">
        <v>571</v>
      </c>
      <c r="L1214" s="39"/>
      <c r="M1214" s="39" t="s">
        <v>570</v>
      </c>
      <c r="N1214" s="39"/>
      <c r="O1214" s="39" t="s">
        <v>570</v>
      </c>
      <c r="P1214" s="39"/>
      <c r="Q1214" s="39" t="s">
        <v>571</v>
      </c>
      <c r="R1214" s="39"/>
      <c r="S1214" s="38">
        <f>(J1214*'"Вес" ПИР'!$B$13+L1214*'"Вес" ПИР'!$B$14+N1214*'"Вес" ПИР'!$B$15+P1214*'"Вес" ПИР'!$B$16+R1214*'"Вес" ПИР'!$B$17)/100</f>
        <v>0</v>
      </c>
      <c r="T1214" s="39" t="s">
        <v>584</v>
      </c>
      <c r="U1214" s="39"/>
      <c r="V1214" s="39" t="s">
        <v>681</v>
      </c>
      <c r="W1214" s="39"/>
      <c r="X1214" s="72">
        <f>(U1214*'"Вес" ПИР'!$B$22+W1214*'"Вес" ПИР'!$B$23)/100</f>
        <v>0</v>
      </c>
      <c r="Y1214" s="39"/>
      <c r="Z1214" s="39"/>
      <c r="AA1214" s="39"/>
      <c r="AB1214" s="39"/>
      <c r="AC1214" s="39"/>
      <c r="AD1214" s="39"/>
      <c r="AE1214" s="39"/>
      <c r="AF1214" s="39"/>
      <c r="AG1214" s="38">
        <f>(Z1214*'"Вес" ПИР'!$B$28+AB1214*'"Вес" ПИР'!$B$29+AD1214*'"Вес" ПИР'!$B$30+AF1214*'"Вес" ПИР'!$B$31)/100</f>
        <v>0</v>
      </c>
      <c r="AH1214" s="39" t="s">
        <v>571</v>
      </c>
      <c r="AI1214" s="39"/>
      <c r="AJ1214" s="39" t="s">
        <v>575</v>
      </c>
      <c r="AK1214" s="39"/>
      <c r="AL1214" s="39"/>
      <c r="AM1214" s="39"/>
      <c r="AN1214" s="39"/>
      <c r="AO1214" s="39"/>
      <c r="AP1214" s="39" t="s">
        <v>575</v>
      </c>
      <c r="AQ1214" s="39"/>
      <c r="AR1214" s="39"/>
      <c r="AS1214" s="39"/>
      <c r="AT1214" s="39" t="s">
        <v>575</v>
      </c>
      <c r="AU1214" s="39"/>
      <c r="AV1214" s="39"/>
      <c r="AW1214" s="39"/>
      <c r="AX1214" s="39"/>
      <c r="AY1214" s="39"/>
      <c r="AZ1214" s="39"/>
      <c r="BA1214" s="39"/>
      <c r="BB1214" s="72">
        <f>(AI1214*'"Вес" ПИР'!$B$36+AK1214*'"Вес" ПИР'!$B$37+AM1214*'"Вес" ПИР'!$B$38+AO1214*'"Вес" ПИР'!$B$39+AQ1214*'"Вес" ПИР'!$B$40+AS1214*'"Вес" ПИР'!$B$41+AU1214*'"Вес" ПИР'!$B$42+AW1214*'"Вес" ПИР'!$B$43+AY1214*'"Вес" ПИР'!$B$44+BA1214*'"Вес" ПИР'!$B$45)/100</f>
        <v>0</v>
      </c>
      <c r="BC1214" s="39" t="s">
        <v>576</v>
      </c>
      <c r="BD1214" s="39"/>
      <c r="BE1214" s="39" t="s">
        <v>576</v>
      </c>
      <c r="BF1214" s="57"/>
      <c r="BG1214" s="72">
        <f>(BD1214*'"Вес" ПИР'!$B$50+BF1214*'"Вес" ПИР'!$B$51)/100</f>
        <v>0</v>
      </c>
      <c r="BH1214" s="39"/>
      <c r="BI1214" s="72">
        <v>0</v>
      </c>
      <c r="BJ1214" s="39"/>
      <c r="BK1214" s="54" t="s">
        <v>901</v>
      </c>
      <c r="BL1214" s="38">
        <f>(S1214*'"Вес" ПИР'!$B$3+X1214*'"Вес" ПИР'!$B$4+AG1214*'"Вес" ПИР'!$B$5+BB1214*'"Вес" ПИР'!$B$6+BG1214*'"Вес" ПИР'!$B$7+BI1214*'"Вес" ПИР'!$B$8)/100</f>
        <v>0</v>
      </c>
    </row>
    <row r="1215" spans="1:64" ht="28">
      <c r="A1215" s="39"/>
      <c r="B1215" s="54">
        <v>2026</v>
      </c>
      <c r="C1215" s="39" t="s">
        <v>565</v>
      </c>
      <c r="D1215" s="39">
        <v>552255200</v>
      </c>
      <c r="E1215" s="39" t="s">
        <v>1921</v>
      </c>
      <c r="F1215" s="39" t="s">
        <v>1927</v>
      </c>
      <c r="G1215" s="39" t="s">
        <v>2015</v>
      </c>
      <c r="H1215" s="39" t="s">
        <v>2016</v>
      </c>
      <c r="I1215" s="39" t="s">
        <v>418</v>
      </c>
      <c r="J1215" s="39"/>
      <c r="K1215" s="39" t="s">
        <v>571</v>
      </c>
      <c r="L1215" s="39"/>
      <c r="M1215" s="39" t="s">
        <v>570</v>
      </c>
      <c r="N1215" s="39"/>
      <c r="O1215" s="39" t="s">
        <v>570</v>
      </c>
      <c r="P1215" s="39"/>
      <c r="Q1215" s="39" t="s">
        <v>571</v>
      </c>
      <c r="R1215" s="39"/>
      <c r="S1215" s="38">
        <f>(J1215*'"Вес" ПИР'!$B$13+L1215*'"Вес" ПИР'!$B$14+N1215*'"Вес" ПИР'!$B$15+P1215*'"Вес" ПИР'!$B$16+R1215*'"Вес" ПИР'!$B$17)/100</f>
        <v>0</v>
      </c>
      <c r="T1215" s="39" t="s">
        <v>584</v>
      </c>
      <c r="U1215" s="39"/>
      <c r="V1215" s="39" t="s">
        <v>681</v>
      </c>
      <c r="W1215" s="39"/>
      <c r="X1215" s="72">
        <f>(U1215*'"Вес" ПИР'!$B$22+W1215*'"Вес" ПИР'!$B$23)/100</f>
        <v>0</v>
      </c>
      <c r="Y1215" s="39"/>
      <c r="Z1215" s="39"/>
      <c r="AA1215" s="39"/>
      <c r="AB1215" s="39"/>
      <c r="AC1215" s="39"/>
      <c r="AD1215" s="39"/>
      <c r="AE1215" s="39"/>
      <c r="AF1215" s="39"/>
      <c r="AG1215" s="38">
        <f>(Z1215*'"Вес" ПИР'!$B$28+AB1215*'"Вес" ПИР'!$B$29+AD1215*'"Вес" ПИР'!$B$30+AF1215*'"Вес" ПИР'!$B$31)/100</f>
        <v>0</v>
      </c>
      <c r="AH1215" s="39" t="s">
        <v>571</v>
      </c>
      <c r="AI1215" s="39"/>
      <c r="AJ1215" s="39" t="s">
        <v>575</v>
      </c>
      <c r="AK1215" s="39"/>
      <c r="AL1215" s="39"/>
      <c r="AM1215" s="39"/>
      <c r="AN1215" s="39"/>
      <c r="AO1215" s="39"/>
      <c r="AP1215" s="39" t="s">
        <v>575</v>
      </c>
      <c r="AQ1215" s="39"/>
      <c r="AR1215" s="39"/>
      <c r="AS1215" s="39"/>
      <c r="AT1215" s="39" t="s">
        <v>575</v>
      </c>
      <c r="AU1215" s="39"/>
      <c r="AV1215" s="39"/>
      <c r="AW1215" s="39"/>
      <c r="AX1215" s="39"/>
      <c r="AY1215" s="39"/>
      <c r="AZ1215" s="39"/>
      <c r="BA1215" s="39"/>
      <c r="BB1215" s="72">
        <f>(AI1215*'"Вес" ПИР'!$B$36+AK1215*'"Вес" ПИР'!$B$37+AM1215*'"Вес" ПИР'!$B$38+AO1215*'"Вес" ПИР'!$B$39+AQ1215*'"Вес" ПИР'!$B$40+AS1215*'"Вес" ПИР'!$B$41+AU1215*'"Вес" ПИР'!$B$42+AW1215*'"Вес" ПИР'!$B$43+AY1215*'"Вес" ПИР'!$B$44+BA1215*'"Вес" ПИР'!$B$45)/100</f>
        <v>0</v>
      </c>
      <c r="BC1215" s="39" t="s">
        <v>576</v>
      </c>
      <c r="BD1215" s="39"/>
      <c r="BE1215" s="39" t="s">
        <v>576</v>
      </c>
      <c r="BF1215" s="57"/>
      <c r="BG1215" s="72">
        <f>(BD1215*'"Вес" ПИР'!$B$50+BF1215*'"Вес" ПИР'!$B$51)/100</f>
        <v>0</v>
      </c>
      <c r="BH1215" s="39"/>
      <c r="BI1215" s="72">
        <v>0</v>
      </c>
      <c r="BJ1215" s="39"/>
      <c r="BK1215" s="54" t="s">
        <v>901</v>
      </c>
      <c r="BL1215" s="38">
        <f>(S1215*'"Вес" ПИР'!$B$3+X1215*'"Вес" ПИР'!$B$4+AG1215*'"Вес" ПИР'!$B$5+BB1215*'"Вес" ПИР'!$B$6+BG1215*'"Вес" ПИР'!$B$7+BI1215*'"Вес" ПИР'!$B$8)/100</f>
        <v>0</v>
      </c>
    </row>
    <row r="1216" spans="1:64" ht="28">
      <c r="A1216" s="39"/>
      <c r="B1216" s="54">
        <v>2026</v>
      </c>
      <c r="C1216" s="39" t="s">
        <v>565</v>
      </c>
      <c r="D1216" s="39">
        <v>555263400</v>
      </c>
      <c r="E1216" s="39" t="s">
        <v>1921</v>
      </c>
      <c r="F1216" s="39" t="s">
        <v>2017</v>
      </c>
      <c r="G1216" s="39" t="s">
        <v>2018</v>
      </c>
      <c r="H1216" s="39" t="s">
        <v>2019</v>
      </c>
      <c r="I1216" s="39" t="s">
        <v>418</v>
      </c>
      <c r="J1216" s="39"/>
      <c r="K1216" s="39" t="s">
        <v>571</v>
      </c>
      <c r="L1216" s="39"/>
      <c r="M1216" s="39" t="s">
        <v>570</v>
      </c>
      <c r="N1216" s="39"/>
      <c r="O1216" s="39" t="s">
        <v>570</v>
      </c>
      <c r="P1216" s="39"/>
      <c r="Q1216" s="39" t="s">
        <v>571</v>
      </c>
      <c r="R1216" s="39"/>
      <c r="S1216" s="38">
        <f>(J1216*'"Вес" ПИР'!$B$13+L1216*'"Вес" ПИР'!$B$14+N1216*'"Вес" ПИР'!$B$15+P1216*'"Вес" ПИР'!$B$16+R1216*'"Вес" ПИР'!$B$17)/100</f>
        <v>0</v>
      </c>
      <c r="T1216" s="39" t="s">
        <v>584</v>
      </c>
      <c r="U1216" s="39"/>
      <c r="V1216" s="39" t="s">
        <v>681</v>
      </c>
      <c r="W1216" s="39"/>
      <c r="X1216" s="72">
        <f>(U1216*'"Вес" ПИР'!$B$22+W1216*'"Вес" ПИР'!$B$23)/100</f>
        <v>0</v>
      </c>
      <c r="Y1216" s="39"/>
      <c r="Z1216" s="39"/>
      <c r="AA1216" s="39"/>
      <c r="AB1216" s="39"/>
      <c r="AC1216" s="39"/>
      <c r="AD1216" s="39"/>
      <c r="AE1216" s="39"/>
      <c r="AF1216" s="39"/>
      <c r="AG1216" s="38">
        <f>(Z1216*'"Вес" ПИР'!$B$28+AB1216*'"Вес" ПИР'!$B$29+AD1216*'"Вес" ПИР'!$B$30+AF1216*'"Вес" ПИР'!$B$31)/100</f>
        <v>0</v>
      </c>
      <c r="AH1216" s="39" t="s">
        <v>571</v>
      </c>
      <c r="AI1216" s="39"/>
      <c r="AJ1216" s="39" t="s">
        <v>575</v>
      </c>
      <c r="AK1216" s="39"/>
      <c r="AL1216" s="39"/>
      <c r="AM1216" s="39"/>
      <c r="AN1216" s="39"/>
      <c r="AO1216" s="39"/>
      <c r="AP1216" s="39" t="s">
        <v>575</v>
      </c>
      <c r="AQ1216" s="39"/>
      <c r="AR1216" s="39"/>
      <c r="AS1216" s="39"/>
      <c r="AT1216" s="39" t="s">
        <v>575</v>
      </c>
      <c r="AU1216" s="39"/>
      <c r="AV1216" s="39"/>
      <c r="AW1216" s="39"/>
      <c r="AX1216" s="39"/>
      <c r="AY1216" s="39"/>
      <c r="AZ1216" s="39"/>
      <c r="BA1216" s="39"/>
      <c r="BB1216" s="72">
        <f>(AI1216*'"Вес" ПИР'!$B$36+AK1216*'"Вес" ПИР'!$B$37+AM1216*'"Вес" ПИР'!$B$38+AO1216*'"Вес" ПИР'!$B$39+AQ1216*'"Вес" ПИР'!$B$40+AS1216*'"Вес" ПИР'!$B$41+AU1216*'"Вес" ПИР'!$B$42+AW1216*'"Вес" ПИР'!$B$43+AY1216*'"Вес" ПИР'!$B$44+BA1216*'"Вес" ПИР'!$B$45)/100</f>
        <v>0</v>
      </c>
      <c r="BC1216" s="39" t="s">
        <v>576</v>
      </c>
      <c r="BD1216" s="39"/>
      <c r="BE1216" s="39" t="s">
        <v>576</v>
      </c>
      <c r="BF1216" s="57"/>
      <c r="BG1216" s="72">
        <f>(BD1216*'"Вес" ПИР'!$B$50+BF1216*'"Вес" ПИР'!$B$51)/100</f>
        <v>0</v>
      </c>
      <c r="BH1216" s="39"/>
      <c r="BI1216" s="72">
        <v>0</v>
      </c>
      <c r="BJ1216" s="39"/>
      <c r="BK1216" s="54" t="s">
        <v>901</v>
      </c>
      <c r="BL1216" s="38">
        <f>(S1216*'"Вес" ПИР'!$B$3+X1216*'"Вес" ПИР'!$B$4+AG1216*'"Вес" ПИР'!$B$5+BB1216*'"Вес" ПИР'!$B$6+BG1216*'"Вес" ПИР'!$B$7+BI1216*'"Вес" ПИР'!$B$8)/100</f>
        <v>0</v>
      </c>
    </row>
    <row r="1217" spans="1:64" ht="28">
      <c r="A1217" s="39"/>
      <c r="B1217" s="54">
        <v>2026</v>
      </c>
      <c r="C1217" s="39" t="s">
        <v>565</v>
      </c>
      <c r="D1217" s="39">
        <v>556049400</v>
      </c>
      <c r="E1217" s="39" t="s">
        <v>1921</v>
      </c>
      <c r="F1217" s="39" t="s">
        <v>1993</v>
      </c>
      <c r="G1217" s="39" t="s">
        <v>2020</v>
      </c>
      <c r="H1217" s="39" t="s">
        <v>2021</v>
      </c>
      <c r="I1217" s="39" t="s">
        <v>418</v>
      </c>
      <c r="J1217" s="39"/>
      <c r="K1217" s="39" t="s">
        <v>571</v>
      </c>
      <c r="L1217" s="39"/>
      <c r="M1217" s="39" t="s">
        <v>570</v>
      </c>
      <c r="N1217" s="39"/>
      <c r="O1217" s="39" t="s">
        <v>570</v>
      </c>
      <c r="P1217" s="39"/>
      <c r="Q1217" s="39" t="s">
        <v>571</v>
      </c>
      <c r="R1217" s="39"/>
      <c r="S1217" s="38">
        <f>(J1217*'"Вес" ПИР'!$B$13+L1217*'"Вес" ПИР'!$B$14+N1217*'"Вес" ПИР'!$B$15+P1217*'"Вес" ПИР'!$B$16+R1217*'"Вес" ПИР'!$B$17)/100</f>
        <v>0</v>
      </c>
      <c r="T1217" s="39" t="s">
        <v>584</v>
      </c>
      <c r="U1217" s="39"/>
      <c r="V1217" s="39" t="s">
        <v>681</v>
      </c>
      <c r="W1217" s="39"/>
      <c r="X1217" s="72">
        <f>(U1217*'"Вес" ПИР'!$B$22+W1217*'"Вес" ПИР'!$B$23)/100</f>
        <v>0</v>
      </c>
      <c r="Y1217" s="39"/>
      <c r="Z1217" s="39"/>
      <c r="AA1217" s="39"/>
      <c r="AB1217" s="39"/>
      <c r="AC1217" s="39"/>
      <c r="AD1217" s="39"/>
      <c r="AE1217" s="39"/>
      <c r="AF1217" s="39"/>
      <c r="AG1217" s="38">
        <f>(Z1217*'"Вес" ПИР'!$B$28+AB1217*'"Вес" ПИР'!$B$29+AD1217*'"Вес" ПИР'!$B$30+AF1217*'"Вес" ПИР'!$B$31)/100</f>
        <v>0</v>
      </c>
      <c r="AH1217" s="39" t="s">
        <v>571</v>
      </c>
      <c r="AI1217" s="39"/>
      <c r="AJ1217" s="39" t="s">
        <v>575</v>
      </c>
      <c r="AK1217" s="39"/>
      <c r="AL1217" s="39"/>
      <c r="AM1217" s="39"/>
      <c r="AN1217" s="39"/>
      <c r="AO1217" s="39"/>
      <c r="AP1217" s="39" t="s">
        <v>575</v>
      </c>
      <c r="AQ1217" s="39"/>
      <c r="AR1217" s="39"/>
      <c r="AS1217" s="39"/>
      <c r="AT1217" s="39" t="s">
        <v>575</v>
      </c>
      <c r="AU1217" s="39"/>
      <c r="AV1217" s="39"/>
      <c r="AW1217" s="39"/>
      <c r="AX1217" s="39"/>
      <c r="AY1217" s="39"/>
      <c r="AZ1217" s="39"/>
      <c r="BA1217" s="39"/>
      <c r="BB1217" s="72">
        <f>(AI1217*'"Вес" ПИР'!$B$36+AK1217*'"Вес" ПИР'!$B$37+AM1217*'"Вес" ПИР'!$B$38+AO1217*'"Вес" ПИР'!$B$39+AQ1217*'"Вес" ПИР'!$B$40+AS1217*'"Вес" ПИР'!$B$41+AU1217*'"Вес" ПИР'!$B$42+AW1217*'"Вес" ПИР'!$B$43+AY1217*'"Вес" ПИР'!$B$44+BA1217*'"Вес" ПИР'!$B$45)/100</f>
        <v>0</v>
      </c>
      <c r="BC1217" s="39" t="s">
        <v>576</v>
      </c>
      <c r="BD1217" s="39"/>
      <c r="BE1217" s="39" t="s">
        <v>576</v>
      </c>
      <c r="BF1217" s="57"/>
      <c r="BG1217" s="72">
        <f>(BD1217*'"Вес" ПИР'!$B$50+BF1217*'"Вес" ПИР'!$B$51)/100</f>
        <v>0</v>
      </c>
      <c r="BH1217" s="39"/>
      <c r="BI1217" s="72">
        <v>0</v>
      </c>
      <c r="BJ1217" s="39"/>
      <c r="BK1217" s="54" t="s">
        <v>901</v>
      </c>
      <c r="BL1217" s="38">
        <f>(S1217*'"Вес" ПИР'!$B$3+X1217*'"Вес" ПИР'!$B$4+AG1217*'"Вес" ПИР'!$B$5+BB1217*'"Вес" ПИР'!$B$6+BG1217*'"Вес" ПИР'!$B$7+BI1217*'"Вес" ПИР'!$B$8)/100</f>
        <v>0</v>
      </c>
    </row>
    <row r="1218" spans="1:64" ht="28">
      <c r="A1218" s="39"/>
      <c r="B1218" s="54">
        <v>2026</v>
      </c>
      <c r="C1218" s="39" t="s">
        <v>565</v>
      </c>
      <c r="D1218" s="39">
        <v>556047300</v>
      </c>
      <c r="E1218" s="39" t="s">
        <v>1921</v>
      </c>
      <c r="F1218" s="39" t="s">
        <v>1993</v>
      </c>
      <c r="G1218" s="39" t="s">
        <v>211</v>
      </c>
      <c r="H1218" s="39" t="s">
        <v>563</v>
      </c>
      <c r="I1218" s="39" t="s">
        <v>418</v>
      </c>
      <c r="J1218" s="39"/>
      <c r="K1218" s="39" t="s">
        <v>571</v>
      </c>
      <c r="L1218" s="39"/>
      <c r="M1218" s="39" t="s">
        <v>570</v>
      </c>
      <c r="N1218" s="39"/>
      <c r="O1218" s="39" t="s">
        <v>570</v>
      </c>
      <c r="P1218" s="39"/>
      <c r="Q1218" s="39" t="s">
        <v>571</v>
      </c>
      <c r="R1218" s="39"/>
      <c r="S1218" s="38">
        <f>(J1218*'"Вес" ПИР'!$B$13+L1218*'"Вес" ПИР'!$B$14+N1218*'"Вес" ПИР'!$B$15+P1218*'"Вес" ПИР'!$B$16+R1218*'"Вес" ПИР'!$B$17)/100</f>
        <v>0</v>
      </c>
      <c r="T1218" s="39" t="s">
        <v>584</v>
      </c>
      <c r="U1218" s="39"/>
      <c r="V1218" s="39" t="s">
        <v>681</v>
      </c>
      <c r="W1218" s="39"/>
      <c r="X1218" s="72">
        <f>(U1218*'"Вес" ПИР'!$B$22+W1218*'"Вес" ПИР'!$B$23)/100</f>
        <v>0</v>
      </c>
      <c r="Y1218" s="39"/>
      <c r="Z1218" s="39"/>
      <c r="AA1218" s="39"/>
      <c r="AB1218" s="39"/>
      <c r="AC1218" s="39"/>
      <c r="AD1218" s="39"/>
      <c r="AE1218" s="39"/>
      <c r="AF1218" s="39"/>
      <c r="AG1218" s="38">
        <f>(Z1218*'"Вес" ПИР'!$B$28+AB1218*'"Вес" ПИР'!$B$29+AD1218*'"Вес" ПИР'!$B$30+AF1218*'"Вес" ПИР'!$B$31)/100</f>
        <v>0</v>
      </c>
      <c r="AH1218" s="39" t="s">
        <v>571</v>
      </c>
      <c r="AI1218" s="39"/>
      <c r="AJ1218" s="39" t="s">
        <v>575</v>
      </c>
      <c r="AK1218" s="39"/>
      <c r="AL1218" s="39"/>
      <c r="AM1218" s="39"/>
      <c r="AN1218" s="39"/>
      <c r="AO1218" s="39"/>
      <c r="AP1218" s="39" t="s">
        <v>575</v>
      </c>
      <c r="AQ1218" s="39"/>
      <c r="AR1218" s="39"/>
      <c r="AS1218" s="39"/>
      <c r="AT1218" s="39" t="s">
        <v>575</v>
      </c>
      <c r="AU1218" s="39"/>
      <c r="AV1218" s="39"/>
      <c r="AW1218" s="39"/>
      <c r="AX1218" s="39"/>
      <c r="AY1218" s="39"/>
      <c r="AZ1218" s="39"/>
      <c r="BA1218" s="39"/>
      <c r="BB1218" s="72">
        <f>(AI1218*'"Вес" ПИР'!$B$36+AK1218*'"Вес" ПИР'!$B$37+AM1218*'"Вес" ПИР'!$B$38+AO1218*'"Вес" ПИР'!$B$39+AQ1218*'"Вес" ПИР'!$B$40+AS1218*'"Вес" ПИР'!$B$41+AU1218*'"Вес" ПИР'!$B$42+AW1218*'"Вес" ПИР'!$B$43+AY1218*'"Вес" ПИР'!$B$44+BA1218*'"Вес" ПИР'!$B$45)/100</f>
        <v>0</v>
      </c>
      <c r="BC1218" s="39" t="s">
        <v>576</v>
      </c>
      <c r="BD1218" s="39"/>
      <c r="BE1218" s="39" t="s">
        <v>576</v>
      </c>
      <c r="BF1218" s="57"/>
      <c r="BG1218" s="72">
        <f>(BD1218*'"Вес" ПИР'!$B$50+BF1218*'"Вес" ПИР'!$B$51)/100</f>
        <v>0</v>
      </c>
      <c r="BH1218" s="39"/>
      <c r="BI1218" s="72">
        <v>0</v>
      </c>
      <c r="BJ1218" s="39"/>
      <c r="BK1218" s="54" t="s">
        <v>901</v>
      </c>
      <c r="BL1218" s="38">
        <f>(S1218*'"Вес" ПИР'!$B$3+X1218*'"Вес" ПИР'!$B$4+AG1218*'"Вес" ПИР'!$B$5+BB1218*'"Вес" ПИР'!$B$6+BG1218*'"Вес" ПИР'!$B$7+BI1218*'"Вес" ПИР'!$B$8)/100</f>
        <v>0</v>
      </c>
    </row>
    <row r="1219" spans="1:64" ht="28">
      <c r="A1219" s="39"/>
      <c r="B1219" s="54">
        <v>2026</v>
      </c>
      <c r="C1219" s="39" t="s">
        <v>565</v>
      </c>
      <c r="D1219" s="39">
        <v>551639300</v>
      </c>
      <c r="E1219" s="39" t="s">
        <v>1921</v>
      </c>
      <c r="F1219" s="39" t="s">
        <v>1780</v>
      </c>
      <c r="G1219" s="39" t="s">
        <v>1036</v>
      </c>
      <c r="H1219" s="39" t="s">
        <v>2022</v>
      </c>
      <c r="I1219" s="39" t="s">
        <v>418</v>
      </c>
      <c r="J1219" s="39"/>
      <c r="K1219" s="39" t="s">
        <v>571</v>
      </c>
      <c r="L1219" s="39"/>
      <c r="M1219" s="39" t="s">
        <v>570</v>
      </c>
      <c r="N1219" s="39"/>
      <c r="O1219" s="39" t="s">
        <v>570</v>
      </c>
      <c r="P1219" s="39"/>
      <c r="Q1219" s="39" t="s">
        <v>571</v>
      </c>
      <c r="R1219" s="39"/>
      <c r="S1219" s="38">
        <f>(J1219*'"Вес" ПИР'!$B$13+L1219*'"Вес" ПИР'!$B$14+N1219*'"Вес" ПИР'!$B$15+P1219*'"Вес" ПИР'!$B$16+R1219*'"Вес" ПИР'!$B$17)/100</f>
        <v>0</v>
      </c>
      <c r="T1219" s="39" t="s">
        <v>584</v>
      </c>
      <c r="U1219" s="39"/>
      <c r="V1219" s="39" t="s">
        <v>681</v>
      </c>
      <c r="W1219" s="39"/>
      <c r="X1219" s="72">
        <f>(U1219*'"Вес" ПИР'!$B$22+W1219*'"Вес" ПИР'!$B$23)/100</f>
        <v>0</v>
      </c>
      <c r="Y1219" s="39"/>
      <c r="Z1219" s="39"/>
      <c r="AA1219" s="39"/>
      <c r="AB1219" s="39"/>
      <c r="AC1219" s="39"/>
      <c r="AD1219" s="39"/>
      <c r="AE1219" s="39"/>
      <c r="AF1219" s="39"/>
      <c r="AG1219" s="38">
        <f>(Z1219*'"Вес" ПИР'!$B$28+AB1219*'"Вес" ПИР'!$B$29+AD1219*'"Вес" ПИР'!$B$30+AF1219*'"Вес" ПИР'!$B$31)/100</f>
        <v>0</v>
      </c>
      <c r="AH1219" s="39" t="s">
        <v>571</v>
      </c>
      <c r="AI1219" s="39"/>
      <c r="AJ1219" s="39" t="s">
        <v>575</v>
      </c>
      <c r="AK1219" s="39"/>
      <c r="AL1219" s="39"/>
      <c r="AM1219" s="39"/>
      <c r="AN1219" s="39"/>
      <c r="AO1219" s="39"/>
      <c r="AP1219" s="39" t="s">
        <v>575</v>
      </c>
      <c r="AQ1219" s="39"/>
      <c r="AR1219" s="39"/>
      <c r="AS1219" s="39"/>
      <c r="AT1219" s="39" t="s">
        <v>575</v>
      </c>
      <c r="AU1219" s="39"/>
      <c r="AV1219" s="39"/>
      <c r="AW1219" s="39"/>
      <c r="AX1219" s="39"/>
      <c r="AY1219" s="39"/>
      <c r="AZ1219" s="39"/>
      <c r="BA1219" s="39"/>
      <c r="BB1219" s="72">
        <f>(AI1219*'"Вес" ПИР'!$B$36+AK1219*'"Вес" ПИР'!$B$37+AM1219*'"Вес" ПИР'!$B$38+AO1219*'"Вес" ПИР'!$B$39+AQ1219*'"Вес" ПИР'!$B$40+AS1219*'"Вес" ПИР'!$B$41+AU1219*'"Вес" ПИР'!$B$42+AW1219*'"Вес" ПИР'!$B$43+AY1219*'"Вес" ПИР'!$B$44+BA1219*'"Вес" ПИР'!$B$45)/100</f>
        <v>0</v>
      </c>
      <c r="BC1219" s="39" t="s">
        <v>576</v>
      </c>
      <c r="BD1219" s="39"/>
      <c r="BE1219" s="39" t="s">
        <v>576</v>
      </c>
      <c r="BF1219" s="57"/>
      <c r="BG1219" s="72">
        <f>(BD1219*'"Вес" ПИР'!$B$50+BF1219*'"Вес" ПИР'!$B$51)/100</f>
        <v>0</v>
      </c>
      <c r="BH1219" s="39"/>
      <c r="BI1219" s="72">
        <v>0</v>
      </c>
      <c r="BJ1219" s="39"/>
      <c r="BK1219" s="54" t="s">
        <v>901</v>
      </c>
      <c r="BL1219" s="38">
        <f>(S1219*'"Вес" ПИР'!$B$3+X1219*'"Вес" ПИР'!$B$4+AG1219*'"Вес" ПИР'!$B$5+BB1219*'"Вес" ПИР'!$B$6+BG1219*'"Вес" ПИР'!$B$7+BI1219*'"Вес" ПИР'!$B$8)/100</f>
        <v>0</v>
      </c>
    </row>
    <row r="1220" spans="1:64" ht="28">
      <c r="A1220" s="39"/>
      <c r="B1220" s="54">
        <v>2026</v>
      </c>
      <c r="C1220" s="39" t="s">
        <v>565</v>
      </c>
      <c r="D1220" s="39">
        <v>551639700</v>
      </c>
      <c r="E1220" s="39" t="s">
        <v>1921</v>
      </c>
      <c r="F1220" s="39" t="s">
        <v>1780</v>
      </c>
      <c r="G1220" s="39" t="s">
        <v>1036</v>
      </c>
      <c r="H1220" s="39" t="s">
        <v>390</v>
      </c>
      <c r="I1220" s="39" t="s">
        <v>418</v>
      </c>
      <c r="J1220" s="39"/>
      <c r="K1220" s="39" t="s">
        <v>571</v>
      </c>
      <c r="L1220" s="39"/>
      <c r="M1220" s="39" t="s">
        <v>570</v>
      </c>
      <c r="N1220" s="39"/>
      <c r="O1220" s="39" t="s">
        <v>570</v>
      </c>
      <c r="P1220" s="39"/>
      <c r="Q1220" s="39" t="s">
        <v>571</v>
      </c>
      <c r="R1220" s="39"/>
      <c r="S1220" s="38">
        <f>(J1220*'"Вес" ПИР'!$B$13+L1220*'"Вес" ПИР'!$B$14+N1220*'"Вес" ПИР'!$B$15+P1220*'"Вес" ПИР'!$B$16+R1220*'"Вес" ПИР'!$B$17)/100</f>
        <v>0</v>
      </c>
      <c r="T1220" s="39" t="s">
        <v>584</v>
      </c>
      <c r="U1220" s="39"/>
      <c r="V1220" s="39" t="s">
        <v>681</v>
      </c>
      <c r="W1220" s="39"/>
      <c r="X1220" s="72">
        <f>(U1220*'"Вес" ПИР'!$B$22+W1220*'"Вес" ПИР'!$B$23)/100</f>
        <v>0</v>
      </c>
      <c r="Y1220" s="39"/>
      <c r="Z1220" s="39"/>
      <c r="AA1220" s="39"/>
      <c r="AB1220" s="39"/>
      <c r="AC1220" s="39"/>
      <c r="AD1220" s="39"/>
      <c r="AE1220" s="39"/>
      <c r="AF1220" s="39"/>
      <c r="AG1220" s="38">
        <f>(Z1220*'"Вес" ПИР'!$B$28+AB1220*'"Вес" ПИР'!$B$29+AD1220*'"Вес" ПИР'!$B$30+AF1220*'"Вес" ПИР'!$B$31)/100</f>
        <v>0</v>
      </c>
      <c r="AH1220" s="39" t="s">
        <v>571</v>
      </c>
      <c r="AI1220" s="39"/>
      <c r="AJ1220" s="39" t="s">
        <v>575</v>
      </c>
      <c r="AK1220" s="39"/>
      <c r="AL1220" s="39"/>
      <c r="AM1220" s="39"/>
      <c r="AN1220" s="39"/>
      <c r="AO1220" s="39"/>
      <c r="AP1220" s="39" t="s">
        <v>575</v>
      </c>
      <c r="AQ1220" s="39"/>
      <c r="AR1220" s="39"/>
      <c r="AS1220" s="39"/>
      <c r="AT1220" s="39" t="s">
        <v>575</v>
      </c>
      <c r="AU1220" s="39"/>
      <c r="AV1220" s="39"/>
      <c r="AW1220" s="39"/>
      <c r="AX1220" s="39"/>
      <c r="AY1220" s="39"/>
      <c r="AZ1220" s="39"/>
      <c r="BA1220" s="39"/>
      <c r="BB1220" s="72">
        <f>(AI1220*'"Вес" ПИР'!$B$36+AK1220*'"Вес" ПИР'!$B$37+AM1220*'"Вес" ПИР'!$B$38+AO1220*'"Вес" ПИР'!$B$39+AQ1220*'"Вес" ПИР'!$B$40+AS1220*'"Вес" ПИР'!$B$41+AU1220*'"Вес" ПИР'!$B$42+AW1220*'"Вес" ПИР'!$B$43+AY1220*'"Вес" ПИР'!$B$44+BA1220*'"Вес" ПИР'!$B$45)/100</f>
        <v>0</v>
      </c>
      <c r="BC1220" s="39" t="s">
        <v>576</v>
      </c>
      <c r="BD1220" s="39"/>
      <c r="BE1220" s="39" t="s">
        <v>576</v>
      </c>
      <c r="BF1220" s="57"/>
      <c r="BG1220" s="72">
        <f>(BD1220*'"Вес" ПИР'!$B$50+BF1220*'"Вес" ПИР'!$B$51)/100</f>
        <v>0</v>
      </c>
      <c r="BH1220" s="39"/>
      <c r="BI1220" s="72">
        <v>0</v>
      </c>
      <c r="BJ1220" s="39"/>
      <c r="BK1220" s="54" t="s">
        <v>901</v>
      </c>
      <c r="BL1220" s="38">
        <f>(S1220*'"Вес" ПИР'!$B$3+X1220*'"Вес" ПИР'!$B$4+AG1220*'"Вес" ПИР'!$B$5+BB1220*'"Вес" ПИР'!$B$6+BG1220*'"Вес" ПИР'!$B$7+BI1220*'"Вес" ПИР'!$B$8)/100</f>
        <v>0</v>
      </c>
    </row>
    <row r="1221" spans="1:64" ht="28">
      <c r="A1221" s="39"/>
      <c r="B1221" s="54">
        <v>2026</v>
      </c>
      <c r="C1221" s="39" t="s">
        <v>565</v>
      </c>
      <c r="D1221" s="39">
        <v>551653200</v>
      </c>
      <c r="E1221" s="39" t="s">
        <v>1921</v>
      </c>
      <c r="F1221" s="39" t="s">
        <v>1780</v>
      </c>
      <c r="G1221" s="39" t="s">
        <v>2023</v>
      </c>
      <c r="H1221" s="39" t="s">
        <v>2024</v>
      </c>
      <c r="I1221" s="39" t="s">
        <v>418</v>
      </c>
      <c r="J1221" s="39"/>
      <c r="K1221" s="39" t="s">
        <v>571</v>
      </c>
      <c r="L1221" s="39"/>
      <c r="M1221" s="39" t="s">
        <v>570</v>
      </c>
      <c r="N1221" s="39"/>
      <c r="O1221" s="39" t="s">
        <v>570</v>
      </c>
      <c r="P1221" s="39"/>
      <c r="Q1221" s="39" t="s">
        <v>571</v>
      </c>
      <c r="R1221" s="39"/>
      <c r="S1221" s="38">
        <f>(J1221*'"Вес" ПИР'!$B$13+L1221*'"Вес" ПИР'!$B$14+N1221*'"Вес" ПИР'!$B$15+P1221*'"Вес" ПИР'!$B$16+R1221*'"Вес" ПИР'!$B$17)/100</f>
        <v>0</v>
      </c>
      <c r="T1221" s="39" t="s">
        <v>584</v>
      </c>
      <c r="U1221" s="39"/>
      <c r="V1221" s="39" t="s">
        <v>681</v>
      </c>
      <c r="W1221" s="39"/>
      <c r="X1221" s="72">
        <f>(U1221*'"Вес" ПИР'!$B$22+W1221*'"Вес" ПИР'!$B$23)/100</f>
        <v>0</v>
      </c>
      <c r="Y1221" s="39"/>
      <c r="Z1221" s="39"/>
      <c r="AA1221" s="39"/>
      <c r="AB1221" s="39"/>
      <c r="AC1221" s="39"/>
      <c r="AD1221" s="39"/>
      <c r="AE1221" s="39"/>
      <c r="AF1221" s="39"/>
      <c r="AG1221" s="38">
        <f>(Z1221*'"Вес" ПИР'!$B$28+AB1221*'"Вес" ПИР'!$B$29+AD1221*'"Вес" ПИР'!$B$30+AF1221*'"Вес" ПИР'!$B$31)/100</f>
        <v>0</v>
      </c>
      <c r="AH1221" s="39" t="s">
        <v>571</v>
      </c>
      <c r="AI1221" s="39"/>
      <c r="AJ1221" s="39" t="s">
        <v>575</v>
      </c>
      <c r="AK1221" s="39"/>
      <c r="AL1221" s="39"/>
      <c r="AM1221" s="39"/>
      <c r="AN1221" s="39"/>
      <c r="AO1221" s="39"/>
      <c r="AP1221" s="39" t="s">
        <v>575</v>
      </c>
      <c r="AQ1221" s="39"/>
      <c r="AR1221" s="39"/>
      <c r="AS1221" s="39"/>
      <c r="AT1221" s="39" t="s">
        <v>575</v>
      </c>
      <c r="AU1221" s="39"/>
      <c r="AV1221" s="39"/>
      <c r="AW1221" s="39"/>
      <c r="AX1221" s="39"/>
      <c r="AY1221" s="39"/>
      <c r="AZ1221" s="39"/>
      <c r="BA1221" s="39"/>
      <c r="BB1221" s="72">
        <f>(AI1221*'"Вес" ПИР'!$B$36+AK1221*'"Вес" ПИР'!$B$37+AM1221*'"Вес" ПИР'!$B$38+AO1221*'"Вес" ПИР'!$B$39+AQ1221*'"Вес" ПИР'!$B$40+AS1221*'"Вес" ПИР'!$B$41+AU1221*'"Вес" ПИР'!$B$42+AW1221*'"Вес" ПИР'!$B$43+AY1221*'"Вес" ПИР'!$B$44+BA1221*'"Вес" ПИР'!$B$45)/100</f>
        <v>0</v>
      </c>
      <c r="BC1221" s="39" t="s">
        <v>576</v>
      </c>
      <c r="BD1221" s="39"/>
      <c r="BE1221" s="39" t="s">
        <v>576</v>
      </c>
      <c r="BF1221" s="57"/>
      <c r="BG1221" s="72">
        <f>(BD1221*'"Вес" ПИР'!$B$50+BF1221*'"Вес" ПИР'!$B$51)/100</f>
        <v>0</v>
      </c>
      <c r="BH1221" s="39"/>
      <c r="BI1221" s="72">
        <v>0</v>
      </c>
      <c r="BJ1221" s="39"/>
      <c r="BK1221" s="54" t="s">
        <v>901</v>
      </c>
      <c r="BL1221" s="38">
        <f>(S1221*'"Вес" ПИР'!$B$3+X1221*'"Вес" ПИР'!$B$4+AG1221*'"Вес" ПИР'!$B$5+BB1221*'"Вес" ПИР'!$B$6+BG1221*'"Вес" ПИР'!$B$7+BI1221*'"Вес" ПИР'!$B$8)/100</f>
        <v>0</v>
      </c>
    </row>
    <row r="1222" spans="1:64" ht="28">
      <c r="A1222" s="39"/>
      <c r="B1222" s="54">
        <v>2026</v>
      </c>
      <c r="C1222" s="39" t="s">
        <v>565</v>
      </c>
      <c r="D1222" s="39">
        <v>551653500</v>
      </c>
      <c r="E1222" s="39" t="s">
        <v>1921</v>
      </c>
      <c r="F1222" s="39" t="s">
        <v>1780</v>
      </c>
      <c r="G1222" s="39" t="s">
        <v>2023</v>
      </c>
      <c r="H1222" s="39" t="s">
        <v>2025</v>
      </c>
      <c r="I1222" s="39" t="s">
        <v>418</v>
      </c>
      <c r="J1222" s="39"/>
      <c r="K1222" s="39" t="s">
        <v>571</v>
      </c>
      <c r="L1222" s="39"/>
      <c r="M1222" s="39" t="s">
        <v>570</v>
      </c>
      <c r="N1222" s="39"/>
      <c r="O1222" s="39" t="s">
        <v>570</v>
      </c>
      <c r="P1222" s="39"/>
      <c r="Q1222" s="39" t="s">
        <v>571</v>
      </c>
      <c r="R1222" s="39"/>
      <c r="S1222" s="38">
        <f>(J1222*'"Вес" ПИР'!$B$13+L1222*'"Вес" ПИР'!$B$14+N1222*'"Вес" ПИР'!$B$15+P1222*'"Вес" ПИР'!$B$16+R1222*'"Вес" ПИР'!$B$17)/100</f>
        <v>0</v>
      </c>
      <c r="T1222" s="39" t="s">
        <v>584</v>
      </c>
      <c r="U1222" s="39"/>
      <c r="V1222" s="39" t="s">
        <v>681</v>
      </c>
      <c r="W1222" s="39"/>
      <c r="X1222" s="72">
        <f>(U1222*'"Вес" ПИР'!$B$22+W1222*'"Вес" ПИР'!$B$23)/100</f>
        <v>0</v>
      </c>
      <c r="Y1222" s="39"/>
      <c r="Z1222" s="39"/>
      <c r="AA1222" s="39"/>
      <c r="AB1222" s="39"/>
      <c r="AC1222" s="39"/>
      <c r="AD1222" s="39"/>
      <c r="AE1222" s="39"/>
      <c r="AF1222" s="39"/>
      <c r="AG1222" s="38">
        <f>(Z1222*'"Вес" ПИР'!$B$28+AB1222*'"Вес" ПИР'!$B$29+AD1222*'"Вес" ПИР'!$B$30+AF1222*'"Вес" ПИР'!$B$31)/100</f>
        <v>0</v>
      </c>
      <c r="AH1222" s="39" t="s">
        <v>571</v>
      </c>
      <c r="AI1222" s="39"/>
      <c r="AJ1222" s="39" t="s">
        <v>575</v>
      </c>
      <c r="AK1222" s="39"/>
      <c r="AL1222" s="39"/>
      <c r="AM1222" s="39"/>
      <c r="AN1222" s="39"/>
      <c r="AO1222" s="39"/>
      <c r="AP1222" s="39" t="s">
        <v>575</v>
      </c>
      <c r="AQ1222" s="39"/>
      <c r="AR1222" s="39"/>
      <c r="AS1222" s="39"/>
      <c r="AT1222" s="39" t="s">
        <v>575</v>
      </c>
      <c r="AU1222" s="39"/>
      <c r="AV1222" s="39"/>
      <c r="AW1222" s="39"/>
      <c r="AX1222" s="39"/>
      <c r="AY1222" s="39"/>
      <c r="AZ1222" s="39"/>
      <c r="BA1222" s="39"/>
      <c r="BB1222" s="72">
        <f>(AI1222*'"Вес" ПИР'!$B$36+AK1222*'"Вес" ПИР'!$B$37+AM1222*'"Вес" ПИР'!$B$38+AO1222*'"Вес" ПИР'!$B$39+AQ1222*'"Вес" ПИР'!$B$40+AS1222*'"Вес" ПИР'!$B$41+AU1222*'"Вес" ПИР'!$B$42+AW1222*'"Вес" ПИР'!$B$43+AY1222*'"Вес" ПИР'!$B$44+BA1222*'"Вес" ПИР'!$B$45)/100</f>
        <v>0</v>
      </c>
      <c r="BC1222" s="39" t="s">
        <v>576</v>
      </c>
      <c r="BD1222" s="39"/>
      <c r="BE1222" s="39" t="s">
        <v>576</v>
      </c>
      <c r="BF1222" s="57"/>
      <c r="BG1222" s="72">
        <f>(BD1222*'"Вес" ПИР'!$B$50+BF1222*'"Вес" ПИР'!$B$51)/100</f>
        <v>0</v>
      </c>
      <c r="BH1222" s="39"/>
      <c r="BI1222" s="72">
        <v>0</v>
      </c>
      <c r="BJ1222" s="39"/>
      <c r="BK1222" s="54" t="s">
        <v>901</v>
      </c>
      <c r="BL1222" s="38">
        <f>(S1222*'"Вес" ПИР'!$B$3+X1222*'"Вес" ПИР'!$B$4+AG1222*'"Вес" ПИР'!$B$5+BB1222*'"Вес" ПИР'!$B$6+BG1222*'"Вес" ПИР'!$B$7+BI1222*'"Вес" ПИР'!$B$8)/100</f>
        <v>0</v>
      </c>
    </row>
    <row r="1223" spans="1:64" ht="28">
      <c r="A1223" s="39"/>
      <c r="B1223" s="54">
        <v>2026</v>
      </c>
      <c r="C1223" s="39" t="s">
        <v>565</v>
      </c>
      <c r="D1223" s="39">
        <v>551659200</v>
      </c>
      <c r="E1223" s="39" t="s">
        <v>1921</v>
      </c>
      <c r="F1223" s="39" t="s">
        <v>1780</v>
      </c>
      <c r="G1223" s="39" t="s">
        <v>239</v>
      </c>
      <c r="H1223" s="39" t="s">
        <v>2026</v>
      </c>
      <c r="I1223" s="39" t="s">
        <v>418</v>
      </c>
      <c r="J1223" s="39"/>
      <c r="K1223" s="39" t="s">
        <v>571</v>
      </c>
      <c r="L1223" s="39"/>
      <c r="M1223" s="39" t="s">
        <v>570</v>
      </c>
      <c r="N1223" s="39"/>
      <c r="O1223" s="39" t="s">
        <v>570</v>
      </c>
      <c r="P1223" s="39"/>
      <c r="Q1223" s="39" t="s">
        <v>571</v>
      </c>
      <c r="R1223" s="39"/>
      <c r="S1223" s="38">
        <f>(J1223*'"Вес" ПИР'!$B$13+L1223*'"Вес" ПИР'!$B$14+N1223*'"Вес" ПИР'!$B$15+P1223*'"Вес" ПИР'!$B$16+R1223*'"Вес" ПИР'!$B$17)/100</f>
        <v>0</v>
      </c>
      <c r="T1223" s="39" t="s">
        <v>584</v>
      </c>
      <c r="U1223" s="39"/>
      <c r="V1223" s="39" t="s">
        <v>681</v>
      </c>
      <c r="W1223" s="39"/>
      <c r="X1223" s="72">
        <f>(U1223*'"Вес" ПИР'!$B$22+W1223*'"Вес" ПИР'!$B$23)/100</f>
        <v>0</v>
      </c>
      <c r="Y1223" s="39"/>
      <c r="Z1223" s="39"/>
      <c r="AA1223" s="39"/>
      <c r="AB1223" s="39"/>
      <c r="AC1223" s="39"/>
      <c r="AD1223" s="39"/>
      <c r="AE1223" s="39"/>
      <c r="AF1223" s="39"/>
      <c r="AG1223" s="38">
        <f>(Z1223*'"Вес" ПИР'!$B$28+AB1223*'"Вес" ПИР'!$B$29+AD1223*'"Вес" ПИР'!$B$30+AF1223*'"Вес" ПИР'!$B$31)/100</f>
        <v>0</v>
      </c>
      <c r="AH1223" s="39" t="s">
        <v>571</v>
      </c>
      <c r="AI1223" s="39"/>
      <c r="AJ1223" s="39" t="s">
        <v>575</v>
      </c>
      <c r="AK1223" s="39"/>
      <c r="AL1223" s="39"/>
      <c r="AM1223" s="39"/>
      <c r="AN1223" s="39"/>
      <c r="AO1223" s="39"/>
      <c r="AP1223" s="39" t="s">
        <v>575</v>
      </c>
      <c r="AQ1223" s="39"/>
      <c r="AR1223" s="39"/>
      <c r="AS1223" s="39"/>
      <c r="AT1223" s="39" t="s">
        <v>575</v>
      </c>
      <c r="AU1223" s="39"/>
      <c r="AV1223" s="39"/>
      <c r="AW1223" s="39"/>
      <c r="AX1223" s="39"/>
      <c r="AY1223" s="39"/>
      <c r="AZ1223" s="39"/>
      <c r="BA1223" s="39"/>
      <c r="BB1223" s="72">
        <f>(AI1223*'"Вес" ПИР'!$B$36+AK1223*'"Вес" ПИР'!$B$37+AM1223*'"Вес" ПИР'!$B$38+AO1223*'"Вес" ПИР'!$B$39+AQ1223*'"Вес" ПИР'!$B$40+AS1223*'"Вес" ПИР'!$B$41+AU1223*'"Вес" ПИР'!$B$42+AW1223*'"Вес" ПИР'!$B$43+AY1223*'"Вес" ПИР'!$B$44+BA1223*'"Вес" ПИР'!$B$45)/100</f>
        <v>0</v>
      </c>
      <c r="BC1223" s="39" t="s">
        <v>576</v>
      </c>
      <c r="BD1223" s="39"/>
      <c r="BE1223" s="39" t="s">
        <v>576</v>
      </c>
      <c r="BF1223" s="57"/>
      <c r="BG1223" s="72">
        <f>(BD1223*'"Вес" ПИР'!$B$50+BF1223*'"Вес" ПИР'!$B$51)/100</f>
        <v>0</v>
      </c>
      <c r="BH1223" s="39"/>
      <c r="BI1223" s="72">
        <v>0</v>
      </c>
      <c r="BJ1223" s="39"/>
      <c r="BK1223" s="54" t="s">
        <v>901</v>
      </c>
      <c r="BL1223" s="38">
        <f>(S1223*'"Вес" ПИР'!$B$3+X1223*'"Вес" ПИР'!$B$4+AG1223*'"Вес" ПИР'!$B$5+BB1223*'"Вес" ПИР'!$B$6+BG1223*'"Вес" ПИР'!$B$7+BI1223*'"Вес" ПИР'!$B$8)/100</f>
        <v>0</v>
      </c>
    </row>
    <row r="1224" spans="1:64" ht="28">
      <c r="A1224" s="39"/>
      <c r="B1224" s="54">
        <v>2026</v>
      </c>
      <c r="C1224" s="39" t="s">
        <v>565</v>
      </c>
      <c r="D1224" s="39">
        <v>551643700</v>
      </c>
      <c r="E1224" s="39" t="s">
        <v>1921</v>
      </c>
      <c r="F1224" s="39" t="s">
        <v>1780</v>
      </c>
      <c r="G1224" s="39" t="s">
        <v>1145</v>
      </c>
      <c r="H1224" s="39" t="s">
        <v>2027</v>
      </c>
      <c r="I1224" s="39" t="s">
        <v>418</v>
      </c>
      <c r="J1224" s="39"/>
      <c r="K1224" s="39" t="s">
        <v>571</v>
      </c>
      <c r="L1224" s="39"/>
      <c r="M1224" s="39" t="s">
        <v>570</v>
      </c>
      <c r="N1224" s="39"/>
      <c r="O1224" s="39" t="s">
        <v>570</v>
      </c>
      <c r="P1224" s="39"/>
      <c r="Q1224" s="39" t="s">
        <v>571</v>
      </c>
      <c r="R1224" s="39"/>
      <c r="S1224" s="38">
        <f>(J1224*'"Вес" ПИР'!$B$13+L1224*'"Вес" ПИР'!$B$14+N1224*'"Вес" ПИР'!$B$15+P1224*'"Вес" ПИР'!$B$16+R1224*'"Вес" ПИР'!$B$17)/100</f>
        <v>0</v>
      </c>
      <c r="T1224" s="39" t="s">
        <v>584</v>
      </c>
      <c r="U1224" s="39"/>
      <c r="V1224" s="39" t="s">
        <v>681</v>
      </c>
      <c r="W1224" s="39"/>
      <c r="X1224" s="72">
        <f>(U1224*'"Вес" ПИР'!$B$22+W1224*'"Вес" ПИР'!$B$23)/100</f>
        <v>0</v>
      </c>
      <c r="Y1224" s="39"/>
      <c r="Z1224" s="39"/>
      <c r="AA1224" s="39"/>
      <c r="AB1224" s="39"/>
      <c r="AC1224" s="39"/>
      <c r="AD1224" s="39"/>
      <c r="AE1224" s="39"/>
      <c r="AF1224" s="39"/>
      <c r="AG1224" s="38">
        <f>(Z1224*'"Вес" ПИР'!$B$28+AB1224*'"Вес" ПИР'!$B$29+AD1224*'"Вес" ПИР'!$B$30+AF1224*'"Вес" ПИР'!$B$31)/100</f>
        <v>0</v>
      </c>
      <c r="AH1224" s="39" t="s">
        <v>571</v>
      </c>
      <c r="AI1224" s="39"/>
      <c r="AJ1224" s="39" t="s">
        <v>575</v>
      </c>
      <c r="AK1224" s="39"/>
      <c r="AL1224" s="39"/>
      <c r="AM1224" s="39"/>
      <c r="AN1224" s="39"/>
      <c r="AO1224" s="39"/>
      <c r="AP1224" s="39" t="s">
        <v>575</v>
      </c>
      <c r="AQ1224" s="39"/>
      <c r="AR1224" s="39"/>
      <c r="AS1224" s="39"/>
      <c r="AT1224" s="39" t="s">
        <v>575</v>
      </c>
      <c r="AU1224" s="39"/>
      <c r="AV1224" s="39"/>
      <c r="AW1224" s="39"/>
      <c r="AX1224" s="39"/>
      <c r="AY1224" s="39"/>
      <c r="AZ1224" s="39"/>
      <c r="BA1224" s="39"/>
      <c r="BB1224" s="72">
        <f>(AI1224*'"Вес" ПИР'!$B$36+AK1224*'"Вес" ПИР'!$B$37+AM1224*'"Вес" ПИР'!$B$38+AO1224*'"Вес" ПИР'!$B$39+AQ1224*'"Вес" ПИР'!$B$40+AS1224*'"Вес" ПИР'!$B$41+AU1224*'"Вес" ПИР'!$B$42+AW1224*'"Вес" ПИР'!$B$43+AY1224*'"Вес" ПИР'!$B$44+BA1224*'"Вес" ПИР'!$B$45)/100</f>
        <v>0</v>
      </c>
      <c r="BC1224" s="39" t="s">
        <v>576</v>
      </c>
      <c r="BD1224" s="39"/>
      <c r="BE1224" s="39" t="s">
        <v>576</v>
      </c>
      <c r="BF1224" s="57"/>
      <c r="BG1224" s="72">
        <f>(BD1224*'"Вес" ПИР'!$B$50+BF1224*'"Вес" ПИР'!$B$51)/100</f>
        <v>0</v>
      </c>
      <c r="BH1224" s="39"/>
      <c r="BI1224" s="72">
        <v>0</v>
      </c>
      <c r="BJ1224" s="39"/>
      <c r="BK1224" s="54" t="s">
        <v>901</v>
      </c>
      <c r="BL1224" s="38">
        <f>(S1224*'"Вес" ПИР'!$B$3+X1224*'"Вес" ПИР'!$B$4+AG1224*'"Вес" ПИР'!$B$5+BB1224*'"Вес" ПИР'!$B$6+BG1224*'"Вес" ПИР'!$B$7+BI1224*'"Вес" ПИР'!$B$8)/100</f>
        <v>0</v>
      </c>
    </row>
    <row r="1225" spans="1:64" ht="28">
      <c r="A1225" s="39"/>
      <c r="B1225" s="54">
        <v>2026</v>
      </c>
      <c r="C1225" s="39" t="s">
        <v>565</v>
      </c>
      <c r="D1225" s="39">
        <v>553255200</v>
      </c>
      <c r="E1225" s="39" t="s">
        <v>1921</v>
      </c>
      <c r="F1225" s="39" t="s">
        <v>1219</v>
      </c>
      <c r="G1225" s="39" t="s">
        <v>1946</v>
      </c>
      <c r="H1225" s="39" t="s">
        <v>2028</v>
      </c>
      <c r="I1225" s="39" t="s">
        <v>418</v>
      </c>
      <c r="J1225" s="39"/>
      <c r="K1225" s="39" t="s">
        <v>571</v>
      </c>
      <c r="L1225" s="39"/>
      <c r="M1225" s="39" t="s">
        <v>570</v>
      </c>
      <c r="N1225" s="39"/>
      <c r="O1225" s="39" t="s">
        <v>570</v>
      </c>
      <c r="P1225" s="39"/>
      <c r="Q1225" s="39" t="s">
        <v>571</v>
      </c>
      <c r="R1225" s="39"/>
      <c r="S1225" s="38">
        <f>(J1225*'"Вес" ПИР'!$B$13+L1225*'"Вес" ПИР'!$B$14+N1225*'"Вес" ПИР'!$B$15+P1225*'"Вес" ПИР'!$B$16+R1225*'"Вес" ПИР'!$B$17)/100</f>
        <v>0</v>
      </c>
      <c r="T1225" s="39" t="s">
        <v>584</v>
      </c>
      <c r="U1225" s="39"/>
      <c r="V1225" s="39" t="s">
        <v>681</v>
      </c>
      <c r="W1225" s="39"/>
      <c r="X1225" s="72">
        <f>(U1225*'"Вес" ПИР'!$B$22+W1225*'"Вес" ПИР'!$B$23)/100</f>
        <v>0</v>
      </c>
      <c r="Y1225" s="39"/>
      <c r="Z1225" s="39"/>
      <c r="AA1225" s="39"/>
      <c r="AB1225" s="39"/>
      <c r="AC1225" s="39"/>
      <c r="AD1225" s="39"/>
      <c r="AE1225" s="39"/>
      <c r="AF1225" s="39"/>
      <c r="AG1225" s="38">
        <f>(Z1225*'"Вес" ПИР'!$B$28+AB1225*'"Вес" ПИР'!$B$29+AD1225*'"Вес" ПИР'!$B$30+AF1225*'"Вес" ПИР'!$B$31)/100</f>
        <v>0</v>
      </c>
      <c r="AH1225" s="39" t="s">
        <v>571</v>
      </c>
      <c r="AI1225" s="39"/>
      <c r="AJ1225" s="39" t="s">
        <v>575</v>
      </c>
      <c r="AK1225" s="39"/>
      <c r="AL1225" s="39"/>
      <c r="AM1225" s="39"/>
      <c r="AN1225" s="39"/>
      <c r="AO1225" s="39"/>
      <c r="AP1225" s="39" t="s">
        <v>575</v>
      </c>
      <c r="AQ1225" s="39"/>
      <c r="AR1225" s="39"/>
      <c r="AS1225" s="39"/>
      <c r="AT1225" s="39" t="s">
        <v>575</v>
      </c>
      <c r="AU1225" s="39"/>
      <c r="AV1225" s="39"/>
      <c r="AW1225" s="39"/>
      <c r="AX1225" s="39"/>
      <c r="AY1225" s="39"/>
      <c r="AZ1225" s="39"/>
      <c r="BA1225" s="39"/>
      <c r="BB1225" s="72">
        <f>(AI1225*'"Вес" ПИР'!$B$36+AK1225*'"Вес" ПИР'!$B$37+AM1225*'"Вес" ПИР'!$B$38+AO1225*'"Вес" ПИР'!$B$39+AQ1225*'"Вес" ПИР'!$B$40+AS1225*'"Вес" ПИР'!$B$41+AU1225*'"Вес" ПИР'!$B$42+AW1225*'"Вес" ПИР'!$B$43+AY1225*'"Вес" ПИР'!$B$44+BA1225*'"Вес" ПИР'!$B$45)/100</f>
        <v>0</v>
      </c>
      <c r="BC1225" s="39" t="s">
        <v>576</v>
      </c>
      <c r="BD1225" s="39"/>
      <c r="BE1225" s="39" t="s">
        <v>576</v>
      </c>
      <c r="BF1225" s="57"/>
      <c r="BG1225" s="72">
        <f>(BD1225*'"Вес" ПИР'!$B$50+BF1225*'"Вес" ПИР'!$B$51)/100</f>
        <v>0</v>
      </c>
      <c r="BH1225" s="39"/>
      <c r="BI1225" s="72">
        <v>0</v>
      </c>
      <c r="BJ1225" s="39"/>
      <c r="BK1225" s="54" t="s">
        <v>901</v>
      </c>
      <c r="BL1225" s="38">
        <f>(S1225*'"Вес" ПИР'!$B$3+X1225*'"Вес" ПИР'!$B$4+AG1225*'"Вес" ПИР'!$B$5+BB1225*'"Вес" ПИР'!$B$6+BG1225*'"Вес" ПИР'!$B$7+BI1225*'"Вес" ПИР'!$B$8)/100</f>
        <v>0</v>
      </c>
    </row>
    <row r="1226" spans="1:64" ht="28">
      <c r="A1226" s="39"/>
      <c r="B1226" s="54">
        <v>2026</v>
      </c>
      <c r="C1226" s="39" t="s">
        <v>565</v>
      </c>
      <c r="D1226" s="39">
        <v>553630400</v>
      </c>
      <c r="E1226" s="39" t="s">
        <v>1921</v>
      </c>
      <c r="F1226" s="39" t="s">
        <v>1948</v>
      </c>
      <c r="G1226" s="39" t="s">
        <v>2029</v>
      </c>
      <c r="H1226" s="39" t="s">
        <v>2030</v>
      </c>
      <c r="I1226" s="39" t="s">
        <v>418</v>
      </c>
      <c r="J1226" s="39"/>
      <c r="K1226" s="39" t="s">
        <v>571</v>
      </c>
      <c r="L1226" s="39"/>
      <c r="M1226" s="39" t="s">
        <v>570</v>
      </c>
      <c r="N1226" s="39"/>
      <c r="O1226" s="39" t="s">
        <v>570</v>
      </c>
      <c r="P1226" s="39"/>
      <c r="Q1226" s="39" t="s">
        <v>571</v>
      </c>
      <c r="R1226" s="39"/>
      <c r="S1226" s="38">
        <f>(J1226*'"Вес" ПИР'!$B$13+L1226*'"Вес" ПИР'!$B$14+N1226*'"Вес" ПИР'!$B$15+P1226*'"Вес" ПИР'!$B$16+R1226*'"Вес" ПИР'!$B$17)/100</f>
        <v>0</v>
      </c>
      <c r="T1226" s="39" t="s">
        <v>421</v>
      </c>
      <c r="U1226" s="39"/>
      <c r="V1226" s="39" t="s">
        <v>681</v>
      </c>
      <c r="W1226" s="39"/>
      <c r="X1226" s="72">
        <f>(U1226*'"Вес" ПИР'!$B$22+W1226*'"Вес" ПИР'!$B$23)/100</f>
        <v>0</v>
      </c>
      <c r="Y1226" s="39"/>
      <c r="Z1226" s="39"/>
      <c r="AA1226" s="39"/>
      <c r="AB1226" s="39"/>
      <c r="AC1226" s="39"/>
      <c r="AD1226" s="39"/>
      <c r="AE1226" s="39"/>
      <c r="AF1226" s="39"/>
      <c r="AG1226" s="38">
        <f>(Z1226*'"Вес" ПИР'!$B$28+AB1226*'"Вес" ПИР'!$B$29+AD1226*'"Вес" ПИР'!$B$30+AF1226*'"Вес" ПИР'!$B$31)/100</f>
        <v>0</v>
      </c>
      <c r="AH1226" s="39" t="s">
        <v>571</v>
      </c>
      <c r="AI1226" s="39"/>
      <c r="AJ1226" s="39" t="s">
        <v>575</v>
      </c>
      <c r="AK1226" s="39"/>
      <c r="AL1226" s="39"/>
      <c r="AM1226" s="39"/>
      <c r="AN1226" s="39"/>
      <c r="AO1226" s="39"/>
      <c r="AP1226" s="39" t="s">
        <v>575</v>
      </c>
      <c r="AQ1226" s="39"/>
      <c r="AR1226" s="39"/>
      <c r="AS1226" s="39"/>
      <c r="AT1226" s="39" t="s">
        <v>575</v>
      </c>
      <c r="AU1226" s="39"/>
      <c r="AV1226" s="39"/>
      <c r="AW1226" s="39"/>
      <c r="AX1226" s="39"/>
      <c r="AY1226" s="39"/>
      <c r="AZ1226" s="39"/>
      <c r="BA1226" s="39"/>
      <c r="BB1226" s="72">
        <f>(AI1226*'"Вес" ПИР'!$B$36+AK1226*'"Вес" ПИР'!$B$37+AM1226*'"Вес" ПИР'!$B$38+AO1226*'"Вес" ПИР'!$B$39+AQ1226*'"Вес" ПИР'!$B$40+AS1226*'"Вес" ПИР'!$B$41+AU1226*'"Вес" ПИР'!$B$42+AW1226*'"Вес" ПИР'!$B$43+AY1226*'"Вес" ПИР'!$B$44+BA1226*'"Вес" ПИР'!$B$45)/100</f>
        <v>0</v>
      </c>
      <c r="BC1226" s="39" t="s">
        <v>576</v>
      </c>
      <c r="BD1226" s="39"/>
      <c r="BE1226" s="39" t="s">
        <v>576</v>
      </c>
      <c r="BF1226" s="57"/>
      <c r="BG1226" s="72">
        <f>(BD1226*'"Вес" ПИР'!$B$50+BF1226*'"Вес" ПИР'!$B$51)/100</f>
        <v>0</v>
      </c>
      <c r="BH1226" s="39"/>
      <c r="BI1226" s="72">
        <v>0</v>
      </c>
      <c r="BJ1226" s="39"/>
      <c r="BK1226" s="54" t="s">
        <v>901</v>
      </c>
      <c r="BL1226" s="38">
        <f>(S1226*'"Вес" ПИР'!$B$3+X1226*'"Вес" ПИР'!$B$4+AG1226*'"Вес" ПИР'!$B$5+BB1226*'"Вес" ПИР'!$B$6+BG1226*'"Вес" ПИР'!$B$7+BI1226*'"Вес" ПИР'!$B$8)/100</f>
        <v>0</v>
      </c>
    </row>
    <row r="1227" spans="1:64" ht="28">
      <c r="A1227" s="39"/>
      <c r="B1227" s="54">
        <v>2026</v>
      </c>
      <c r="C1227" s="39" t="s">
        <v>565</v>
      </c>
      <c r="D1227" s="39">
        <v>553639500</v>
      </c>
      <c r="E1227" s="39" t="s">
        <v>1921</v>
      </c>
      <c r="F1227" s="39" t="s">
        <v>1948</v>
      </c>
      <c r="G1227" s="39" t="s">
        <v>2031</v>
      </c>
      <c r="H1227" s="39" t="s">
        <v>2032</v>
      </c>
      <c r="I1227" s="39" t="s">
        <v>418</v>
      </c>
      <c r="J1227" s="39"/>
      <c r="K1227" s="39" t="s">
        <v>571</v>
      </c>
      <c r="L1227" s="39"/>
      <c r="M1227" s="39" t="s">
        <v>570</v>
      </c>
      <c r="N1227" s="39"/>
      <c r="O1227" s="39" t="s">
        <v>570</v>
      </c>
      <c r="P1227" s="39"/>
      <c r="Q1227" s="39" t="s">
        <v>571</v>
      </c>
      <c r="R1227" s="39"/>
      <c r="S1227" s="38">
        <f>(J1227*'"Вес" ПИР'!$B$13+L1227*'"Вес" ПИР'!$B$14+N1227*'"Вес" ПИР'!$B$15+P1227*'"Вес" ПИР'!$B$16+R1227*'"Вес" ПИР'!$B$17)/100</f>
        <v>0</v>
      </c>
      <c r="T1227" s="39" t="s">
        <v>421</v>
      </c>
      <c r="U1227" s="39"/>
      <c r="V1227" s="39" t="s">
        <v>681</v>
      </c>
      <c r="W1227" s="39"/>
      <c r="X1227" s="72">
        <f>(U1227*'"Вес" ПИР'!$B$22+W1227*'"Вес" ПИР'!$B$23)/100</f>
        <v>0</v>
      </c>
      <c r="Y1227" s="39"/>
      <c r="Z1227" s="39"/>
      <c r="AA1227" s="39"/>
      <c r="AB1227" s="39"/>
      <c r="AC1227" s="39"/>
      <c r="AD1227" s="39"/>
      <c r="AE1227" s="39"/>
      <c r="AF1227" s="39"/>
      <c r="AG1227" s="38">
        <f>(Z1227*'"Вес" ПИР'!$B$28+AB1227*'"Вес" ПИР'!$B$29+AD1227*'"Вес" ПИР'!$B$30+AF1227*'"Вес" ПИР'!$B$31)/100</f>
        <v>0</v>
      </c>
      <c r="AH1227" s="39" t="s">
        <v>571</v>
      </c>
      <c r="AI1227" s="39"/>
      <c r="AJ1227" s="39" t="s">
        <v>575</v>
      </c>
      <c r="AK1227" s="39"/>
      <c r="AL1227" s="39"/>
      <c r="AM1227" s="39"/>
      <c r="AN1227" s="39"/>
      <c r="AO1227" s="39"/>
      <c r="AP1227" s="39" t="s">
        <v>575</v>
      </c>
      <c r="AQ1227" s="39"/>
      <c r="AR1227" s="39"/>
      <c r="AS1227" s="39"/>
      <c r="AT1227" s="39" t="s">
        <v>575</v>
      </c>
      <c r="AU1227" s="39"/>
      <c r="AV1227" s="39"/>
      <c r="AW1227" s="39"/>
      <c r="AX1227" s="39"/>
      <c r="AY1227" s="39"/>
      <c r="AZ1227" s="39"/>
      <c r="BA1227" s="39"/>
      <c r="BB1227" s="72">
        <f>(AI1227*'"Вес" ПИР'!$B$36+AK1227*'"Вес" ПИР'!$B$37+AM1227*'"Вес" ПИР'!$B$38+AO1227*'"Вес" ПИР'!$B$39+AQ1227*'"Вес" ПИР'!$B$40+AS1227*'"Вес" ПИР'!$B$41+AU1227*'"Вес" ПИР'!$B$42+AW1227*'"Вес" ПИР'!$B$43+AY1227*'"Вес" ПИР'!$B$44+BA1227*'"Вес" ПИР'!$B$45)/100</f>
        <v>0</v>
      </c>
      <c r="BC1227" s="39" t="s">
        <v>576</v>
      </c>
      <c r="BD1227" s="39"/>
      <c r="BE1227" s="39" t="s">
        <v>576</v>
      </c>
      <c r="BF1227" s="57"/>
      <c r="BG1227" s="72">
        <f>(BD1227*'"Вес" ПИР'!$B$50+BF1227*'"Вес" ПИР'!$B$51)/100</f>
        <v>0</v>
      </c>
      <c r="BH1227" s="39"/>
      <c r="BI1227" s="72">
        <v>0</v>
      </c>
      <c r="BJ1227" s="39"/>
      <c r="BK1227" s="54" t="s">
        <v>901</v>
      </c>
      <c r="BL1227" s="38">
        <f>(S1227*'"Вес" ПИР'!$B$3+X1227*'"Вес" ПИР'!$B$4+AG1227*'"Вес" ПИР'!$B$5+BB1227*'"Вес" ПИР'!$B$6+BG1227*'"Вес" ПИР'!$B$7+BI1227*'"Вес" ПИР'!$B$8)/100</f>
        <v>0</v>
      </c>
    </row>
    <row r="1228" spans="1:64" ht="28">
      <c r="A1228" s="39"/>
      <c r="B1228" s="54">
        <v>2026</v>
      </c>
      <c r="C1228" s="39" t="s">
        <v>565</v>
      </c>
      <c r="D1228" s="39">
        <v>556049300</v>
      </c>
      <c r="E1228" s="39" t="s">
        <v>1921</v>
      </c>
      <c r="F1228" s="39" t="s">
        <v>1993</v>
      </c>
      <c r="G1228" s="39" t="s">
        <v>2033</v>
      </c>
      <c r="H1228" s="39" t="s">
        <v>2034</v>
      </c>
      <c r="I1228" s="39" t="s">
        <v>418</v>
      </c>
      <c r="J1228" s="39"/>
      <c r="K1228" s="39" t="s">
        <v>571</v>
      </c>
      <c r="L1228" s="39"/>
      <c r="M1228" s="39" t="s">
        <v>570</v>
      </c>
      <c r="N1228" s="39"/>
      <c r="O1228" s="39" t="s">
        <v>570</v>
      </c>
      <c r="P1228" s="39"/>
      <c r="Q1228" s="39" t="s">
        <v>571</v>
      </c>
      <c r="R1228" s="39"/>
      <c r="S1228" s="38">
        <f>(J1228*'"Вес" ПИР'!$B$13+L1228*'"Вес" ПИР'!$B$14+N1228*'"Вес" ПИР'!$B$15+P1228*'"Вес" ПИР'!$B$16+R1228*'"Вес" ПИР'!$B$17)/100</f>
        <v>0</v>
      </c>
      <c r="T1228" s="39" t="s">
        <v>584</v>
      </c>
      <c r="U1228" s="39"/>
      <c r="V1228" s="39" t="s">
        <v>681</v>
      </c>
      <c r="W1228" s="39"/>
      <c r="X1228" s="72">
        <f>(U1228*'"Вес" ПИР'!$B$22+W1228*'"Вес" ПИР'!$B$23)/100</f>
        <v>0</v>
      </c>
      <c r="Y1228" s="39"/>
      <c r="Z1228" s="39"/>
      <c r="AA1228" s="39"/>
      <c r="AB1228" s="39"/>
      <c r="AC1228" s="39"/>
      <c r="AD1228" s="39"/>
      <c r="AE1228" s="39"/>
      <c r="AF1228" s="39"/>
      <c r="AG1228" s="38">
        <f>(Z1228*'"Вес" ПИР'!$B$28+AB1228*'"Вес" ПИР'!$B$29+AD1228*'"Вес" ПИР'!$B$30+AF1228*'"Вес" ПИР'!$B$31)/100</f>
        <v>0</v>
      </c>
      <c r="AH1228" s="39" t="s">
        <v>571</v>
      </c>
      <c r="AI1228" s="39"/>
      <c r="AJ1228" s="39" t="s">
        <v>575</v>
      </c>
      <c r="AK1228" s="39"/>
      <c r="AL1228" s="39"/>
      <c r="AM1228" s="39"/>
      <c r="AN1228" s="39"/>
      <c r="AO1228" s="39"/>
      <c r="AP1228" s="39" t="s">
        <v>575</v>
      </c>
      <c r="AQ1228" s="39"/>
      <c r="AR1228" s="39"/>
      <c r="AS1228" s="39"/>
      <c r="AT1228" s="39" t="s">
        <v>575</v>
      </c>
      <c r="AU1228" s="39"/>
      <c r="AV1228" s="39"/>
      <c r="AW1228" s="39"/>
      <c r="AX1228" s="39"/>
      <c r="AY1228" s="39"/>
      <c r="AZ1228" s="39"/>
      <c r="BA1228" s="39"/>
      <c r="BB1228" s="72">
        <f>(AI1228*'"Вес" ПИР'!$B$36+AK1228*'"Вес" ПИР'!$B$37+AM1228*'"Вес" ПИР'!$B$38+AO1228*'"Вес" ПИР'!$B$39+AQ1228*'"Вес" ПИР'!$B$40+AS1228*'"Вес" ПИР'!$B$41+AU1228*'"Вес" ПИР'!$B$42+AW1228*'"Вес" ПИР'!$B$43+AY1228*'"Вес" ПИР'!$B$44+BA1228*'"Вес" ПИР'!$B$45)/100</f>
        <v>0</v>
      </c>
      <c r="BC1228" s="39" t="s">
        <v>576</v>
      </c>
      <c r="BD1228" s="39"/>
      <c r="BE1228" s="39" t="s">
        <v>576</v>
      </c>
      <c r="BF1228" s="57"/>
      <c r="BG1228" s="72">
        <f>(BD1228*'"Вес" ПИР'!$B$50+BF1228*'"Вес" ПИР'!$B$51)/100</f>
        <v>0</v>
      </c>
      <c r="BH1228" s="39"/>
      <c r="BI1228" s="72">
        <v>0</v>
      </c>
      <c r="BJ1228" s="39"/>
      <c r="BK1228" s="54" t="s">
        <v>901</v>
      </c>
      <c r="BL1228" s="38">
        <f>(S1228*'"Вес" ПИР'!$B$3+X1228*'"Вес" ПИР'!$B$4+AG1228*'"Вес" ПИР'!$B$5+BB1228*'"Вес" ПИР'!$B$6+BG1228*'"Вес" ПИР'!$B$7+BI1228*'"Вес" ПИР'!$B$8)/100</f>
        <v>0</v>
      </c>
    </row>
    <row r="1229" spans="1:64" ht="28">
      <c r="A1229" s="39"/>
      <c r="B1229" s="54">
        <v>2026</v>
      </c>
      <c r="C1229" s="39" t="s">
        <v>565</v>
      </c>
      <c r="D1229" s="39">
        <v>556069200</v>
      </c>
      <c r="E1229" s="39" t="s">
        <v>1921</v>
      </c>
      <c r="F1229" s="39" t="s">
        <v>1993</v>
      </c>
      <c r="G1229" s="39" t="s">
        <v>2006</v>
      </c>
      <c r="H1229" s="39" t="s">
        <v>2035</v>
      </c>
      <c r="I1229" s="39" t="s">
        <v>418</v>
      </c>
      <c r="J1229" s="39"/>
      <c r="K1229" s="39" t="s">
        <v>571</v>
      </c>
      <c r="L1229" s="39"/>
      <c r="M1229" s="39" t="s">
        <v>570</v>
      </c>
      <c r="N1229" s="39"/>
      <c r="O1229" s="39" t="s">
        <v>570</v>
      </c>
      <c r="P1229" s="39"/>
      <c r="Q1229" s="39" t="s">
        <v>571</v>
      </c>
      <c r="R1229" s="39"/>
      <c r="S1229" s="38">
        <f>(J1229*'"Вес" ПИР'!$B$13+L1229*'"Вес" ПИР'!$B$14+N1229*'"Вес" ПИР'!$B$15+P1229*'"Вес" ПИР'!$B$16+R1229*'"Вес" ПИР'!$B$17)/100</f>
        <v>0</v>
      </c>
      <c r="T1229" s="39" t="s">
        <v>584</v>
      </c>
      <c r="U1229" s="39"/>
      <c r="V1229" s="39" t="s">
        <v>681</v>
      </c>
      <c r="W1229" s="39"/>
      <c r="X1229" s="72">
        <f>(U1229*'"Вес" ПИР'!$B$22+W1229*'"Вес" ПИР'!$B$23)/100</f>
        <v>0</v>
      </c>
      <c r="Y1229" s="39"/>
      <c r="Z1229" s="39"/>
      <c r="AA1229" s="39"/>
      <c r="AB1229" s="39"/>
      <c r="AC1229" s="39"/>
      <c r="AD1229" s="39"/>
      <c r="AE1229" s="39"/>
      <c r="AF1229" s="39"/>
      <c r="AG1229" s="38">
        <f>(Z1229*'"Вес" ПИР'!$B$28+AB1229*'"Вес" ПИР'!$B$29+AD1229*'"Вес" ПИР'!$B$30+AF1229*'"Вес" ПИР'!$B$31)/100</f>
        <v>0</v>
      </c>
      <c r="AH1229" s="39" t="s">
        <v>571</v>
      </c>
      <c r="AI1229" s="39"/>
      <c r="AJ1229" s="39" t="s">
        <v>575</v>
      </c>
      <c r="AK1229" s="39"/>
      <c r="AL1229" s="39"/>
      <c r="AM1229" s="39"/>
      <c r="AN1229" s="39"/>
      <c r="AO1229" s="39"/>
      <c r="AP1229" s="39" t="s">
        <v>575</v>
      </c>
      <c r="AQ1229" s="39"/>
      <c r="AR1229" s="39"/>
      <c r="AS1229" s="39"/>
      <c r="AT1229" s="39" t="s">
        <v>575</v>
      </c>
      <c r="AU1229" s="39"/>
      <c r="AV1229" s="39"/>
      <c r="AW1229" s="39"/>
      <c r="AX1229" s="39"/>
      <c r="AY1229" s="39"/>
      <c r="AZ1229" s="39"/>
      <c r="BA1229" s="39"/>
      <c r="BB1229" s="72">
        <f>(AI1229*'"Вес" ПИР'!$B$36+AK1229*'"Вес" ПИР'!$B$37+AM1229*'"Вес" ПИР'!$B$38+AO1229*'"Вес" ПИР'!$B$39+AQ1229*'"Вес" ПИР'!$B$40+AS1229*'"Вес" ПИР'!$B$41+AU1229*'"Вес" ПИР'!$B$42+AW1229*'"Вес" ПИР'!$B$43+AY1229*'"Вес" ПИР'!$B$44+BA1229*'"Вес" ПИР'!$B$45)/100</f>
        <v>0</v>
      </c>
      <c r="BC1229" s="39" t="s">
        <v>576</v>
      </c>
      <c r="BD1229" s="39"/>
      <c r="BE1229" s="39" t="s">
        <v>576</v>
      </c>
      <c r="BF1229" s="57"/>
      <c r="BG1229" s="72">
        <f>(BD1229*'"Вес" ПИР'!$B$50+BF1229*'"Вес" ПИР'!$B$51)/100</f>
        <v>0</v>
      </c>
      <c r="BH1229" s="39"/>
      <c r="BI1229" s="72">
        <v>0</v>
      </c>
      <c r="BJ1229" s="39"/>
      <c r="BK1229" s="54" t="s">
        <v>901</v>
      </c>
      <c r="BL1229" s="38">
        <f>(S1229*'"Вес" ПИР'!$B$3+X1229*'"Вес" ПИР'!$B$4+AG1229*'"Вес" ПИР'!$B$5+BB1229*'"Вес" ПИР'!$B$6+BG1229*'"Вес" ПИР'!$B$7+BI1229*'"Вес" ПИР'!$B$8)/100</f>
        <v>0</v>
      </c>
    </row>
    <row r="1230" spans="1:64" ht="28">
      <c r="A1230" s="39"/>
      <c r="B1230" s="54">
        <v>2026</v>
      </c>
      <c r="C1230" s="39" t="s">
        <v>565</v>
      </c>
      <c r="D1230" s="39">
        <v>551639400</v>
      </c>
      <c r="E1230" s="39" t="s">
        <v>1921</v>
      </c>
      <c r="F1230" s="39" t="s">
        <v>1780</v>
      </c>
      <c r="G1230" s="39" t="s">
        <v>1036</v>
      </c>
      <c r="H1230" s="39" t="s">
        <v>2036</v>
      </c>
      <c r="I1230" s="39" t="s">
        <v>418</v>
      </c>
      <c r="J1230" s="39"/>
      <c r="K1230" s="39" t="s">
        <v>571</v>
      </c>
      <c r="L1230" s="39"/>
      <c r="M1230" s="39" t="s">
        <v>570</v>
      </c>
      <c r="N1230" s="39"/>
      <c r="O1230" s="39" t="s">
        <v>570</v>
      </c>
      <c r="P1230" s="39"/>
      <c r="Q1230" s="39" t="s">
        <v>571</v>
      </c>
      <c r="R1230" s="39"/>
      <c r="S1230" s="38">
        <f>(J1230*'"Вес" ПИР'!$B$13+L1230*'"Вес" ПИР'!$B$14+N1230*'"Вес" ПИР'!$B$15+P1230*'"Вес" ПИР'!$B$16+R1230*'"Вес" ПИР'!$B$17)/100</f>
        <v>0</v>
      </c>
      <c r="T1230" s="39" t="s">
        <v>584</v>
      </c>
      <c r="U1230" s="39"/>
      <c r="V1230" s="39" t="s">
        <v>681</v>
      </c>
      <c r="W1230" s="39"/>
      <c r="X1230" s="72">
        <f>(U1230*'"Вес" ПИР'!$B$22+W1230*'"Вес" ПИР'!$B$23)/100</f>
        <v>0</v>
      </c>
      <c r="Y1230" s="39"/>
      <c r="Z1230" s="39"/>
      <c r="AA1230" s="39"/>
      <c r="AB1230" s="39"/>
      <c r="AC1230" s="39"/>
      <c r="AD1230" s="39"/>
      <c r="AE1230" s="39"/>
      <c r="AF1230" s="39"/>
      <c r="AG1230" s="38">
        <f>(Z1230*'"Вес" ПИР'!$B$28+AB1230*'"Вес" ПИР'!$B$29+AD1230*'"Вес" ПИР'!$B$30+AF1230*'"Вес" ПИР'!$B$31)/100</f>
        <v>0</v>
      </c>
      <c r="AH1230" s="39" t="s">
        <v>571</v>
      </c>
      <c r="AI1230" s="39"/>
      <c r="AJ1230" s="39" t="s">
        <v>575</v>
      </c>
      <c r="AK1230" s="39"/>
      <c r="AL1230" s="39"/>
      <c r="AM1230" s="39"/>
      <c r="AN1230" s="39"/>
      <c r="AO1230" s="39"/>
      <c r="AP1230" s="39" t="s">
        <v>575</v>
      </c>
      <c r="AQ1230" s="39"/>
      <c r="AR1230" s="39"/>
      <c r="AS1230" s="39"/>
      <c r="AT1230" s="39" t="s">
        <v>575</v>
      </c>
      <c r="AU1230" s="39"/>
      <c r="AV1230" s="39"/>
      <c r="AW1230" s="39"/>
      <c r="AX1230" s="39"/>
      <c r="AY1230" s="39"/>
      <c r="AZ1230" s="39"/>
      <c r="BA1230" s="39"/>
      <c r="BB1230" s="72">
        <f>(AI1230*'"Вес" ПИР'!$B$36+AK1230*'"Вес" ПИР'!$B$37+AM1230*'"Вес" ПИР'!$B$38+AO1230*'"Вес" ПИР'!$B$39+AQ1230*'"Вес" ПИР'!$B$40+AS1230*'"Вес" ПИР'!$B$41+AU1230*'"Вес" ПИР'!$B$42+AW1230*'"Вес" ПИР'!$B$43+AY1230*'"Вес" ПИР'!$B$44+BA1230*'"Вес" ПИР'!$B$45)/100</f>
        <v>0</v>
      </c>
      <c r="BC1230" s="39" t="s">
        <v>576</v>
      </c>
      <c r="BD1230" s="39"/>
      <c r="BE1230" s="39" t="s">
        <v>576</v>
      </c>
      <c r="BF1230" s="57"/>
      <c r="BG1230" s="72">
        <f>(BD1230*'"Вес" ПИР'!$B$50+BF1230*'"Вес" ПИР'!$B$51)/100</f>
        <v>0</v>
      </c>
      <c r="BH1230" s="39"/>
      <c r="BI1230" s="72">
        <v>0</v>
      </c>
      <c r="BJ1230" s="39"/>
      <c r="BK1230" s="54" t="s">
        <v>901</v>
      </c>
      <c r="BL1230" s="38">
        <f>(S1230*'"Вес" ПИР'!$B$3+X1230*'"Вес" ПИР'!$B$4+AG1230*'"Вес" ПИР'!$B$5+BB1230*'"Вес" ПИР'!$B$6+BG1230*'"Вес" ПИР'!$B$7+BI1230*'"Вес" ПИР'!$B$8)/100</f>
        <v>0</v>
      </c>
    </row>
    <row r="1231" spans="1:64" ht="28">
      <c r="A1231" s="39"/>
      <c r="B1231" s="54">
        <v>2026</v>
      </c>
      <c r="C1231" s="39" t="s">
        <v>565</v>
      </c>
      <c r="D1231" s="39">
        <v>551639800</v>
      </c>
      <c r="E1231" s="39" t="s">
        <v>1921</v>
      </c>
      <c r="F1231" s="39" t="s">
        <v>1780</v>
      </c>
      <c r="G1231" s="39" t="s">
        <v>1036</v>
      </c>
      <c r="H1231" s="39" t="s">
        <v>2037</v>
      </c>
      <c r="I1231" s="39" t="s">
        <v>418</v>
      </c>
      <c r="J1231" s="39"/>
      <c r="K1231" s="39" t="s">
        <v>571</v>
      </c>
      <c r="L1231" s="39"/>
      <c r="M1231" s="39" t="s">
        <v>570</v>
      </c>
      <c r="N1231" s="39"/>
      <c r="O1231" s="39" t="s">
        <v>570</v>
      </c>
      <c r="P1231" s="39"/>
      <c r="Q1231" s="39" t="s">
        <v>571</v>
      </c>
      <c r="R1231" s="39"/>
      <c r="S1231" s="38">
        <f>(J1231*'"Вес" ПИР'!$B$13+L1231*'"Вес" ПИР'!$B$14+N1231*'"Вес" ПИР'!$B$15+P1231*'"Вес" ПИР'!$B$16+R1231*'"Вес" ПИР'!$B$17)/100</f>
        <v>0</v>
      </c>
      <c r="T1231" s="39" t="s">
        <v>584</v>
      </c>
      <c r="U1231" s="39"/>
      <c r="V1231" s="39" t="s">
        <v>681</v>
      </c>
      <c r="W1231" s="39"/>
      <c r="X1231" s="72">
        <f>(U1231*'"Вес" ПИР'!$B$22+W1231*'"Вес" ПИР'!$B$23)/100</f>
        <v>0</v>
      </c>
      <c r="Y1231" s="39"/>
      <c r="Z1231" s="39"/>
      <c r="AA1231" s="39"/>
      <c r="AB1231" s="39"/>
      <c r="AC1231" s="39"/>
      <c r="AD1231" s="39"/>
      <c r="AE1231" s="39"/>
      <c r="AF1231" s="39"/>
      <c r="AG1231" s="38">
        <f>(Z1231*'"Вес" ПИР'!$B$28+AB1231*'"Вес" ПИР'!$B$29+AD1231*'"Вес" ПИР'!$B$30+AF1231*'"Вес" ПИР'!$B$31)/100</f>
        <v>0</v>
      </c>
      <c r="AH1231" s="39" t="s">
        <v>571</v>
      </c>
      <c r="AI1231" s="39"/>
      <c r="AJ1231" s="39" t="s">
        <v>575</v>
      </c>
      <c r="AK1231" s="39"/>
      <c r="AL1231" s="39"/>
      <c r="AM1231" s="39"/>
      <c r="AN1231" s="39"/>
      <c r="AO1231" s="39"/>
      <c r="AP1231" s="39" t="s">
        <v>575</v>
      </c>
      <c r="AQ1231" s="39"/>
      <c r="AR1231" s="39"/>
      <c r="AS1231" s="39"/>
      <c r="AT1231" s="39" t="s">
        <v>575</v>
      </c>
      <c r="AU1231" s="39"/>
      <c r="AV1231" s="39"/>
      <c r="AW1231" s="39"/>
      <c r="AX1231" s="39"/>
      <c r="AY1231" s="39"/>
      <c r="AZ1231" s="39"/>
      <c r="BA1231" s="39"/>
      <c r="BB1231" s="72">
        <f>(AI1231*'"Вес" ПИР'!$B$36+AK1231*'"Вес" ПИР'!$B$37+AM1231*'"Вес" ПИР'!$B$38+AO1231*'"Вес" ПИР'!$B$39+AQ1231*'"Вес" ПИР'!$B$40+AS1231*'"Вес" ПИР'!$B$41+AU1231*'"Вес" ПИР'!$B$42+AW1231*'"Вес" ПИР'!$B$43+AY1231*'"Вес" ПИР'!$B$44+BA1231*'"Вес" ПИР'!$B$45)/100</f>
        <v>0</v>
      </c>
      <c r="BC1231" s="39" t="s">
        <v>576</v>
      </c>
      <c r="BD1231" s="39"/>
      <c r="BE1231" s="39" t="s">
        <v>576</v>
      </c>
      <c r="BF1231" s="57"/>
      <c r="BG1231" s="72">
        <f>(BD1231*'"Вес" ПИР'!$B$50+BF1231*'"Вес" ПИР'!$B$51)/100</f>
        <v>0</v>
      </c>
      <c r="BH1231" s="39"/>
      <c r="BI1231" s="72">
        <v>0</v>
      </c>
      <c r="BJ1231" s="39"/>
      <c r="BK1231" s="54" t="s">
        <v>901</v>
      </c>
      <c r="BL1231" s="38">
        <f>(S1231*'"Вес" ПИР'!$B$3+X1231*'"Вес" ПИР'!$B$4+AG1231*'"Вес" ПИР'!$B$5+BB1231*'"Вес" ПИР'!$B$6+BG1231*'"Вес" ПИР'!$B$7+BI1231*'"Вес" ПИР'!$B$8)/100</f>
        <v>0</v>
      </c>
    </row>
    <row r="1232" spans="1:64" ht="28">
      <c r="A1232" s="39"/>
      <c r="B1232" s="54">
        <v>2026</v>
      </c>
      <c r="C1232" s="39" t="s">
        <v>565</v>
      </c>
      <c r="D1232" s="39">
        <v>553230600</v>
      </c>
      <c r="E1232" s="39" t="s">
        <v>1921</v>
      </c>
      <c r="F1232" s="39" t="s">
        <v>1219</v>
      </c>
      <c r="G1232" s="39" t="s">
        <v>725</v>
      </c>
      <c r="H1232" s="39" t="s">
        <v>1541</v>
      </c>
      <c r="I1232" s="39" t="s">
        <v>418</v>
      </c>
      <c r="J1232" s="39"/>
      <c r="K1232" s="39" t="s">
        <v>571</v>
      </c>
      <c r="L1232" s="39"/>
      <c r="M1232" s="39" t="s">
        <v>570</v>
      </c>
      <c r="N1232" s="39"/>
      <c r="O1232" s="39" t="s">
        <v>570</v>
      </c>
      <c r="P1232" s="39"/>
      <c r="Q1232" s="39" t="s">
        <v>571</v>
      </c>
      <c r="R1232" s="39"/>
      <c r="S1232" s="38">
        <f>(J1232*'"Вес" ПИР'!$B$13+L1232*'"Вес" ПИР'!$B$14+N1232*'"Вес" ПИР'!$B$15+P1232*'"Вес" ПИР'!$B$16+R1232*'"Вес" ПИР'!$B$17)/100</f>
        <v>0</v>
      </c>
      <c r="T1232" s="39" t="s">
        <v>584</v>
      </c>
      <c r="U1232" s="39"/>
      <c r="V1232" s="39" t="s">
        <v>681</v>
      </c>
      <c r="W1232" s="39"/>
      <c r="X1232" s="72">
        <f>(U1232*'"Вес" ПИР'!$B$22+W1232*'"Вес" ПИР'!$B$23)/100</f>
        <v>0</v>
      </c>
      <c r="Y1232" s="39"/>
      <c r="Z1232" s="39"/>
      <c r="AA1232" s="39"/>
      <c r="AB1232" s="39"/>
      <c r="AC1232" s="39"/>
      <c r="AD1232" s="39"/>
      <c r="AE1232" s="39"/>
      <c r="AF1232" s="39"/>
      <c r="AG1232" s="38">
        <f>(Z1232*'"Вес" ПИР'!$B$28+AB1232*'"Вес" ПИР'!$B$29+AD1232*'"Вес" ПИР'!$B$30+AF1232*'"Вес" ПИР'!$B$31)/100</f>
        <v>0</v>
      </c>
      <c r="AH1232" s="39" t="s">
        <v>571</v>
      </c>
      <c r="AI1232" s="39"/>
      <c r="AJ1232" s="39" t="s">
        <v>575</v>
      </c>
      <c r="AK1232" s="39"/>
      <c r="AL1232" s="39"/>
      <c r="AM1232" s="39"/>
      <c r="AN1232" s="39"/>
      <c r="AO1232" s="39"/>
      <c r="AP1232" s="39" t="s">
        <v>575</v>
      </c>
      <c r="AQ1232" s="39"/>
      <c r="AR1232" s="39"/>
      <c r="AS1232" s="39"/>
      <c r="AT1232" s="39" t="s">
        <v>575</v>
      </c>
      <c r="AU1232" s="39"/>
      <c r="AV1232" s="39"/>
      <c r="AW1232" s="39"/>
      <c r="AX1232" s="39"/>
      <c r="AY1232" s="39"/>
      <c r="AZ1232" s="39"/>
      <c r="BA1232" s="39"/>
      <c r="BB1232" s="72">
        <f>(AI1232*'"Вес" ПИР'!$B$36+AK1232*'"Вес" ПИР'!$B$37+AM1232*'"Вес" ПИР'!$B$38+AO1232*'"Вес" ПИР'!$B$39+AQ1232*'"Вес" ПИР'!$B$40+AS1232*'"Вес" ПИР'!$B$41+AU1232*'"Вес" ПИР'!$B$42+AW1232*'"Вес" ПИР'!$B$43+AY1232*'"Вес" ПИР'!$B$44+BA1232*'"Вес" ПИР'!$B$45)/100</f>
        <v>0</v>
      </c>
      <c r="BC1232" s="39" t="s">
        <v>576</v>
      </c>
      <c r="BD1232" s="39"/>
      <c r="BE1232" s="39" t="s">
        <v>576</v>
      </c>
      <c r="BF1232" s="57"/>
      <c r="BG1232" s="72">
        <f>(BD1232*'"Вес" ПИР'!$B$50+BF1232*'"Вес" ПИР'!$B$51)/100</f>
        <v>0</v>
      </c>
      <c r="BH1232" s="39"/>
      <c r="BI1232" s="72">
        <v>0</v>
      </c>
      <c r="BJ1232" s="39"/>
      <c r="BK1232" s="54" t="s">
        <v>901</v>
      </c>
      <c r="BL1232" s="38">
        <f>(S1232*'"Вес" ПИР'!$B$3+X1232*'"Вес" ПИР'!$B$4+AG1232*'"Вес" ПИР'!$B$5+BB1232*'"Вес" ПИР'!$B$6+BG1232*'"Вес" ПИР'!$B$7+BI1232*'"Вес" ПИР'!$B$8)/100</f>
        <v>0</v>
      </c>
    </row>
    <row r="1233" spans="1:64" ht="28">
      <c r="A1233" s="39"/>
      <c r="B1233" s="54">
        <v>2026</v>
      </c>
      <c r="C1233" s="39" t="s">
        <v>565</v>
      </c>
      <c r="D1233" s="39">
        <v>553239300</v>
      </c>
      <c r="E1233" s="39" t="s">
        <v>1921</v>
      </c>
      <c r="F1233" s="39" t="s">
        <v>1219</v>
      </c>
      <c r="G1233" s="39" t="s">
        <v>1936</v>
      </c>
      <c r="H1233" s="39" t="s">
        <v>1309</v>
      </c>
      <c r="I1233" s="39" t="s">
        <v>418</v>
      </c>
      <c r="J1233" s="39"/>
      <c r="K1233" s="39" t="s">
        <v>571</v>
      </c>
      <c r="L1233" s="39"/>
      <c r="M1233" s="39" t="s">
        <v>570</v>
      </c>
      <c r="N1233" s="39"/>
      <c r="O1233" s="39" t="s">
        <v>570</v>
      </c>
      <c r="P1233" s="39"/>
      <c r="Q1233" s="39" t="s">
        <v>571</v>
      </c>
      <c r="R1233" s="39"/>
      <c r="S1233" s="38">
        <f>(J1233*'"Вес" ПИР'!$B$13+L1233*'"Вес" ПИР'!$B$14+N1233*'"Вес" ПИР'!$B$15+P1233*'"Вес" ПИР'!$B$16+R1233*'"Вес" ПИР'!$B$17)/100</f>
        <v>0</v>
      </c>
      <c r="T1233" s="39" t="s">
        <v>584</v>
      </c>
      <c r="U1233" s="39"/>
      <c r="V1233" s="39" t="s">
        <v>681</v>
      </c>
      <c r="W1233" s="39"/>
      <c r="X1233" s="72">
        <f>(U1233*'"Вес" ПИР'!$B$22+W1233*'"Вес" ПИР'!$B$23)/100</f>
        <v>0</v>
      </c>
      <c r="Y1233" s="39"/>
      <c r="Z1233" s="39"/>
      <c r="AA1233" s="39"/>
      <c r="AB1233" s="39"/>
      <c r="AC1233" s="39"/>
      <c r="AD1233" s="39"/>
      <c r="AE1233" s="39"/>
      <c r="AF1233" s="39"/>
      <c r="AG1233" s="38">
        <f>(Z1233*'"Вес" ПИР'!$B$28+AB1233*'"Вес" ПИР'!$B$29+AD1233*'"Вес" ПИР'!$B$30+AF1233*'"Вес" ПИР'!$B$31)/100</f>
        <v>0</v>
      </c>
      <c r="AH1233" s="39" t="s">
        <v>571</v>
      </c>
      <c r="AI1233" s="39"/>
      <c r="AJ1233" s="39" t="s">
        <v>575</v>
      </c>
      <c r="AK1233" s="39"/>
      <c r="AL1233" s="39"/>
      <c r="AM1233" s="39"/>
      <c r="AN1233" s="39"/>
      <c r="AO1233" s="39"/>
      <c r="AP1233" s="39" t="s">
        <v>575</v>
      </c>
      <c r="AQ1233" s="39"/>
      <c r="AR1233" s="39"/>
      <c r="AS1233" s="39"/>
      <c r="AT1233" s="39" t="s">
        <v>575</v>
      </c>
      <c r="AU1233" s="39"/>
      <c r="AV1233" s="39"/>
      <c r="AW1233" s="39"/>
      <c r="AX1233" s="39"/>
      <c r="AY1233" s="39"/>
      <c r="AZ1233" s="39"/>
      <c r="BA1233" s="39"/>
      <c r="BB1233" s="72">
        <f>(AI1233*'"Вес" ПИР'!$B$36+AK1233*'"Вес" ПИР'!$B$37+AM1233*'"Вес" ПИР'!$B$38+AO1233*'"Вес" ПИР'!$B$39+AQ1233*'"Вес" ПИР'!$B$40+AS1233*'"Вес" ПИР'!$B$41+AU1233*'"Вес" ПИР'!$B$42+AW1233*'"Вес" ПИР'!$B$43+AY1233*'"Вес" ПИР'!$B$44+BA1233*'"Вес" ПИР'!$B$45)/100</f>
        <v>0</v>
      </c>
      <c r="BC1233" s="39" t="s">
        <v>576</v>
      </c>
      <c r="BD1233" s="39"/>
      <c r="BE1233" s="39" t="s">
        <v>576</v>
      </c>
      <c r="BF1233" s="57"/>
      <c r="BG1233" s="72">
        <f>(BD1233*'"Вес" ПИР'!$B$50+BF1233*'"Вес" ПИР'!$B$51)/100</f>
        <v>0</v>
      </c>
      <c r="BH1233" s="39"/>
      <c r="BI1233" s="72">
        <v>0</v>
      </c>
      <c r="BJ1233" s="39"/>
      <c r="BK1233" s="54" t="s">
        <v>901</v>
      </c>
      <c r="BL1233" s="38">
        <f>(S1233*'"Вес" ПИР'!$B$3+X1233*'"Вес" ПИР'!$B$4+AG1233*'"Вес" ПИР'!$B$5+BB1233*'"Вес" ПИР'!$B$6+BG1233*'"Вес" ПИР'!$B$7+BI1233*'"Вес" ПИР'!$B$8)/100</f>
        <v>0</v>
      </c>
    </row>
    <row r="1234" spans="1:64" ht="28">
      <c r="A1234" s="39"/>
      <c r="B1234" s="54">
        <v>2026</v>
      </c>
      <c r="C1234" s="39" t="s">
        <v>565</v>
      </c>
      <c r="D1234" s="39">
        <v>553243300</v>
      </c>
      <c r="E1234" s="39" t="s">
        <v>1921</v>
      </c>
      <c r="F1234" s="39" t="s">
        <v>1219</v>
      </c>
      <c r="G1234" s="39" t="s">
        <v>1940</v>
      </c>
      <c r="H1234" s="39" t="s">
        <v>162</v>
      </c>
      <c r="I1234" s="39" t="s">
        <v>418</v>
      </c>
      <c r="J1234" s="39"/>
      <c r="K1234" s="39" t="s">
        <v>571</v>
      </c>
      <c r="L1234" s="39"/>
      <c r="M1234" s="39" t="s">
        <v>570</v>
      </c>
      <c r="N1234" s="39"/>
      <c r="O1234" s="39" t="s">
        <v>570</v>
      </c>
      <c r="P1234" s="39"/>
      <c r="Q1234" s="39" t="s">
        <v>571</v>
      </c>
      <c r="R1234" s="39"/>
      <c r="S1234" s="38">
        <f>(J1234*'"Вес" ПИР'!$B$13+L1234*'"Вес" ПИР'!$B$14+N1234*'"Вес" ПИР'!$B$15+P1234*'"Вес" ПИР'!$B$16+R1234*'"Вес" ПИР'!$B$17)/100</f>
        <v>0</v>
      </c>
      <c r="T1234" s="39" t="s">
        <v>584</v>
      </c>
      <c r="U1234" s="39"/>
      <c r="V1234" s="39" t="s">
        <v>681</v>
      </c>
      <c r="W1234" s="39"/>
      <c r="X1234" s="72">
        <f>(U1234*'"Вес" ПИР'!$B$22+W1234*'"Вес" ПИР'!$B$23)/100</f>
        <v>0</v>
      </c>
      <c r="Y1234" s="39"/>
      <c r="Z1234" s="39"/>
      <c r="AA1234" s="39"/>
      <c r="AB1234" s="39"/>
      <c r="AC1234" s="39"/>
      <c r="AD1234" s="39"/>
      <c r="AE1234" s="39"/>
      <c r="AF1234" s="39"/>
      <c r="AG1234" s="38">
        <f>(Z1234*'"Вес" ПИР'!$B$28+AB1234*'"Вес" ПИР'!$B$29+AD1234*'"Вес" ПИР'!$B$30+AF1234*'"Вес" ПИР'!$B$31)/100</f>
        <v>0</v>
      </c>
      <c r="AH1234" s="39" t="s">
        <v>571</v>
      </c>
      <c r="AI1234" s="39"/>
      <c r="AJ1234" s="39" t="s">
        <v>575</v>
      </c>
      <c r="AK1234" s="39"/>
      <c r="AL1234" s="39"/>
      <c r="AM1234" s="39"/>
      <c r="AN1234" s="39"/>
      <c r="AO1234" s="39"/>
      <c r="AP1234" s="39" t="s">
        <v>575</v>
      </c>
      <c r="AQ1234" s="39"/>
      <c r="AR1234" s="39"/>
      <c r="AS1234" s="39"/>
      <c r="AT1234" s="39" t="s">
        <v>575</v>
      </c>
      <c r="AU1234" s="39"/>
      <c r="AV1234" s="39"/>
      <c r="AW1234" s="39"/>
      <c r="AX1234" s="39"/>
      <c r="AY1234" s="39"/>
      <c r="AZ1234" s="39"/>
      <c r="BA1234" s="39"/>
      <c r="BB1234" s="72">
        <f>(AI1234*'"Вес" ПИР'!$B$36+AK1234*'"Вес" ПИР'!$B$37+AM1234*'"Вес" ПИР'!$B$38+AO1234*'"Вес" ПИР'!$B$39+AQ1234*'"Вес" ПИР'!$B$40+AS1234*'"Вес" ПИР'!$B$41+AU1234*'"Вес" ПИР'!$B$42+AW1234*'"Вес" ПИР'!$B$43+AY1234*'"Вес" ПИР'!$B$44+BA1234*'"Вес" ПИР'!$B$45)/100</f>
        <v>0</v>
      </c>
      <c r="BC1234" s="39" t="s">
        <v>576</v>
      </c>
      <c r="BD1234" s="39"/>
      <c r="BE1234" s="39" t="s">
        <v>576</v>
      </c>
      <c r="BF1234" s="57"/>
      <c r="BG1234" s="72">
        <f>(BD1234*'"Вес" ПИР'!$B$50+BF1234*'"Вес" ПИР'!$B$51)/100</f>
        <v>0</v>
      </c>
      <c r="BH1234" s="39"/>
      <c r="BI1234" s="72">
        <v>0</v>
      </c>
      <c r="BJ1234" s="39"/>
      <c r="BK1234" s="54" t="s">
        <v>901</v>
      </c>
      <c r="BL1234" s="38">
        <f>(S1234*'"Вес" ПИР'!$B$3+X1234*'"Вес" ПИР'!$B$4+AG1234*'"Вес" ПИР'!$B$5+BB1234*'"Вес" ПИР'!$B$6+BG1234*'"Вес" ПИР'!$B$7+BI1234*'"Вес" ПИР'!$B$8)/100</f>
        <v>0</v>
      </c>
    </row>
    <row r="1235" spans="1:64" ht="28">
      <c r="A1235" s="39"/>
      <c r="B1235" s="54">
        <v>2026</v>
      </c>
      <c r="C1235" s="39" t="s">
        <v>565</v>
      </c>
      <c r="D1235" s="39">
        <v>553633800</v>
      </c>
      <c r="E1235" s="39" t="s">
        <v>1921</v>
      </c>
      <c r="F1235" s="39" t="s">
        <v>1948</v>
      </c>
      <c r="G1235" s="39" t="s">
        <v>1949</v>
      </c>
      <c r="H1235" s="39" t="s">
        <v>2038</v>
      </c>
      <c r="I1235" s="39" t="s">
        <v>418</v>
      </c>
      <c r="J1235" s="39"/>
      <c r="K1235" s="39" t="s">
        <v>571</v>
      </c>
      <c r="L1235" s="39"/>
      <c r="M1235" s="39" t="s">
        <v>570</v>
      </c>
      <c r="N1235" s="39"/>
      <c r="O1235" s="39" t="s">
        <v>570</v>
      </c>
      <c r="P1235" s="39"/>
      <c r="Q1235" s="39" t="s">
        <v>571</v>
      </c>
      <c r="R1235" s="39"/>
      <c r="S1235" s="38">
        <f>(J1235*'"Вес" ПИР'!$B$13+L1235*'"Вес" ПИР'!$B$14+N1235*'"Вес" ПИР'!$B$15+P1235*'"Вес" ПИР'!$B$16+R1235*'"Вес" ПИР'!$B$17)/100</f>
        <v>0</v>
      </c>
      <c r="T1235" s="39" t="s">
        <v>421</v>
      </c>
      <c r="U1235" s="39"/>
      <c r="V1235" s="39" t="s">
        <v>681</v>
      </c>
      <c r="W1235" s="39"/>
      <c r="X1235" s="72">
        <f>(U1235*'"Вес" ПИР'!$B$22+W1235*'"Вес" ПИР'!$B$23)/100</f>
        <v>0</v>
      </c>
      <c r="Y1235" s="39"/>
      <c r="Z1235" s="39"/>
      <c r="AA1235" s="39"/>
      <c r="AB1235" s="39"/>
      <c r="AC1235" s="39"/>
      <c r="AD1235" s="39"/>
      <c r="AE1235" s="39"/>
      <c r="AF1235" s="39"/>
      <c r="AG1235" s="38">
        <f>(Z1235*'"Вес" ПИР'!$B$28+AB1235*'"Вес" ПИР'!$B$29+AD1235*'"Вес" ПИР'!$B$30+AF1235*'"Вес" ПИР'!$B$31)/100</f>
        <v>0</v>
      </c>
      <c r="AH1235" s="39" t="s">
        <v>571</v>
      </c>
      <c r="AI1235" s="39"/>
      <c r="AJ1235" s="39" t="s">
        <v>575</v>
      </c>
      <c r="AK1235" s="39"/>
      <c r="AL1235" s="39"/>
      <c r="AM1235" s="39"/>
      <c r="AN1235" s="39"/>
      <c r="AO1235" s="39"/>
      <c r="AP1235" s="39" t="s">
        <v>575</v>
      </c>
      <c r="AQ1235" s="39"/>
      <c r="AR1235" s="39"/>
      <c r="AS1235" s="39"/>
      <c r="AT1235" s="39" t="s">
        <v>575</v>
      </c>
      <c r="AU1235" s="39"/>
      <c r="AV1235" s="39"/>
      <c r="AW1235" s="39"/>
      <c r="AX1235" s="39"/>
      <c r="AY1235" s="39"/>
      <c r="AZ1235" s="39"/>
      <c r="BA1235" s="39"/>
      <c r="BB1235" s="72">
        <f>(AI1235*'"Вес" ПИР'!$B$36+AK1235*'"Вес" ПИР'!$B$37+AM1235*'"Вес" ПИР'!$B$38+AO1235*'"Вес" ПИР'!$B$39+AQ1235*'"Вес" ПИР'!$B$40+AS1235*'"Вес" ПИР'!$B$41+AU1235*'"Вес" ПИР'!$B$42+AW1235*'"Вес" ПИР'!$B$43+AY1235*'"Вес" ПИР'!$B$44+BA1235*'"Вес" ПИР'!$B$45)/100</f>
        <v>0</v>
      </c>
      <c r="BC1235" s="39" t="s">
        <v>576</v>
      </c>
      <c r="BD1235" s="39"/>
      <c r="BE1235" s="39" t="s">
        <v>576</v>
      </c>
      <c r="BF1235" s="57"/>
      <c r="BG1235" s="72">
        <f>(BD1235*'"Вес" ПИР'!$B$50+BF1235*'"Вес" ПИР'!$B$51)/100</f>
        <v>0</v>
      </c>
      <c r="BH1235" s="39"/>
      <c r="BI1235" s="72">
        <v>0</v>
      </c>
      <c r="BJ1235" s="39"/>
      <c r="BK1235" s="54" t="s">
        <v>901</v>
      </c>
      <c r="BL1235" s="38">
        <f>(S1235*'"Вес" ПИР'!$B$3+X1235*'"Вес" ПИР'!$B$4+AG1235*'"Вес" ПИР'!$B$5+BB1235*'"Вес" ПИР'!$B$6+BG1235*'"Вес" ПИР'!$B$7+BI1235*'"Вес" ПИР'!$B$8)/100</f>
        <v>0</v>
      </c>
    </row>
    <row r="1236" spans="1:64" ht="28">
      <c r="A1236" s="39"/>
      <c r="B1236" s="54">
        <v>2026</v>
      </c>
      <c r="C1236" s="39" t="s">
        <v>565</v>
      </c>
      <c r="D1236" s="39">
        <v>553637200</v>
      </c>
      <c r="E1236" s="39" t="s">
        <v>1921</v>
      </c>
      <c r="F1236" s="39" t="s">
        <v>1948</v>
      </c>
      <c r="G1236" s="39" t="s">
        <v>2039</v>
      </c>
      <c r="H1236" s="39" t="s">
        <v>2040</v>
      </c>
      <c r="I1236" s="39" t="s">
        <v>418</v>
      </c>
      <c r="J1236" s="39"/>
      <c r="K1236" s="39" t="s">
        <v>571</v>
      </c>
      <c r="L1236" s="39"/>
      <c r="M1236" s="39" t="s">
        <v>570</v>
      </c>
      <c r="N1236" s="39"/>
      <c r="O1236" s="39" t="s">
        <v>570</v>
      </c>
      <c r="P1236" s="39"/>
      <c r="Q1236" s="39" t="s">
        <v>571</v>
      </c>
      <c r="R1236" s="39"/>
      <c r="S1236" s="38">
        <f>(J1236*'"Вес" ПИР'!$B$13+L1236*'"Вес" ПИР'!$B$14+N1236*'"Вес" ПИР'!$B$15+P1236*'"Вес" ПИР'!$B$16+R1236*'"Вес" ПИР'!$B$17)/100</f>
        <v>0</v>
      </c>
      <c r="T1236" s="39" t="s">
        <v>421</v>
      </c>
      <c r="U1236" s="39"/>
      <c r="V1236" s="39" t="s">
        <v>681</v>
      </c>
      <c r="W1236" s="39"/>
      <c r="X1236" s="72">
        <f>(U1236*'"Вес" ПИР'!$B$22+W1236*'"Вес" ПИР'!$B$23)/100</f>
        <v>0</v>
      </c>
      <c r="Y1236" s="39"/>
      <c r="Z1236" s="39"/>
      <c r="AA1236" s="39"/>
      <c r="AB1236" s="39"/>
      <c r="AC1236" s="39"/>
      <c r="AD1236" s="39"/>
      <c r="AE1236" s="39"/>
      <c r="AF1236" s="39"/>
      <c r="AG1236" s="38">
        <f>(Z1236*'"Вес" ПИР'!$B$28+AB1236*'"Вес" ПИР'!$B$29+AD1236*'"Вес" ПИР'!$B$30+AF1236*'"Вес" ПИР'!$B$31)/100</f>
        <v>0</v>
      </c>
      <c r="AH1236" s="39" t="s">
        <v>571</v>
      </c>
      <c r="AI1236" s="39"/>
      <c r="AJ1236" s="39" t="s">
        <v>575</v>
      </c>
      <c r="AK1236" s="39"/>
      <c r="AL1236" s="39"/>
      <c r="AM1236" s="39"/>
      <c r="AN1236" s="39"/>
      <c r="AO1236" s="39"/>
      <c r="AP1236" s="39" t="s">
        <v>575</v>
      </c>
      <c r="AQ1236" s="39"/>
      <c r="AR1236" s="39"/>
      <c r="AS1236" s="39"/>
      <c r="AT1236" s="39" t="s">
        <v>575</v>
      </c>
      <c r="AU1236" s="39"/>
      <c r="AV1236" s="39"/>
      <c r="AW1236" s="39"/>
      <c r="AX1236" s="39"/>
      <c r="AY1236" s="39"/>
      <c r="AZ1236" s="39"/>
      <c r="BA1236" s="39"/>
      <c r="BB1236" s="72">
        <f>(AI1236*'"Вес" ПИР'!$B$36+AK1236*'"Вес" ПИР'!$B$37+AM1236*'"Вес" ПИР'!$B$38+AO1236*'"Вес" ПИР'!$B$39+AQ1236*'"Вес" ПИР'!$B$40+AS1236*'"Вес" ПИР'!$B$41+AU1236*'"Вес" ПИР'!$B$42+AW1236*'"Вес" ПИР'!$B$43+AY1236*'"Вес" ПИР'!$B$44+BA1236*'"Вес" ПИР'!$B$45)/100</f>
        <v>0</v>
      </c>
      <c r="BC1236" s="39" t="s">
        <v>576</v>
      </c>
      <c r="BD1236" s="39"/>
      <c r="BE1236" s="39" t="s">
        <v>576</v>
      </c>
      <c r="BF1236" s="57"/>
      <c r="BG1236" s="72">
        <f>(BD1236*'"Вес" ПИР'!$B$50+BF1236*'"Вес" ПИР'!$B$51)/100</f>
        <v>0</v>
      </c>
      <c r="BH1236" s="39"/>
      <c r="BI1236" s="72">
        <v>0</v>
      </c>
      <c r="BJ1236" s="39"/>
      <c r="BK1236" s="54" t="s">
        <v>901</v>
      </c>
      <c r="BL1236" s="38">
        <f>(S1236*'"Вес" ПИР'!$B$3+X1236*'"Вес" ПИР'!$B$4+AG1236*'"Вес" ПИР'!$B$5+BB1236*'"Вес" ПИР'!$B$6+BG1236*'"Вес" ПИР'!$B$7+BI1236*'"Вес" ПИР'!$B$8)/100</f>
        <v>0</v>
      </c>
    </row>
    <row r="1237" spans="1:64" ht="28">
      <c r="A1237" s="39"/>
      <c r="B1237" s="54">
        <v>2026</v>
      </c>
      <c r="C1237" s="39" t="s">
        <v>565</v>
      </c>
      <c r="D1237" s="39">
        <v>553655700</v>
      </c>
      <c r="E1237" s="39" t="s">
        <v>1921</v>
      </c>
      <c r="F1237" s="39" t="s">
        <v>1948</v>
      </c>
      <c r="G1237" s="39" t="s">
        <v>1956</v>
      </c>
      <c r="H1237" s="39" t="s">
        <v>2041</v>
      </c>
      <c r="I1237" s="39" t="s">
        <v>418</v>
      </c>
      <c r="J1237" s="39"/>
      <c r="K1237" s="39" t="s">
        <v>571</v>
      </c>
      <c r="L1237" s="39"/>
      <c r="M1237" s="39" t="s">
        <v>570</v>
      </c>
      <c r="N1237" s="39"/>
      <c r="O1237" s="39" t="s">
        <v>570</v>
      </c>
      <c r="P1237" s="39"/>
      <c r="Q1237" s="39" t="s">
        <v>571</v>
      </c>
      <c r="R1237" s="39"/>
      <c r="S1237" s="38">
        <f>(J1237*'"Вес" ПИР'!$B$13+L1237*'"Вес" ПИР'!$B$14+N1237*'"Вес" ПИР'!$B$15+P1237*'"Вес" ПИР'!$B$16+R1237*'"Вес" ПИР'!$B$17)/100</f>
        <v>0</v>
      </c>
      <c r="T1237" s="39" t="s">
        <v>421</v>
      </c>
      <c r="U1237" s="39"/>
      <c r="V1237" s="39" t="s">
        <v>681</v>
      </c>
      <c r="W1237" s="39"/>
      <c r="X1237" s="72">
        <f>(U1237*'"Вес" ПИР'!$B$22+W1237*'"Вес" ПИР'!$B$23)/100</f>
        <v>0</v>
      </c>
      <c r="Y1237" s="39"/>
      <c r="Z1237" s="39"/>
      <c r="AA1237" s="39"/>
      <c r="AB1237" s="39"/>
      <c r="AC1237" s="39"/>
      <c r="AD1237" s="39"/>
      <c r="AE1237" s="39"/>
      <c r="AF1237" s="39"/>
      <c r="AG1237" s="38">
        <f>(Z1237*'"Вес" ПИР'!$B$28+AB1237*'"Вес" ПИР'!$B$29+AD1237*'"Вес" ПИР'!$B$30+AF1237*'"Вес" ПИР'!$B$31)/100</f>
        <v>0</v>
      </c>
      <c r="AH1237" s="39" t="s">
        <v>571</v>
      </c>
      <c r="AI1237" s="39"/>
      <c r="AJ1237" s="39" t="s">
        <v>575</v>
      </c>
      <c r="AK1237" s="39"/>
      <c r="AL1237" s="39"/>
      <c r="AM1237" s="39"/>
      <c r="AN1237" s="39"/>
      <c r="AO1237" s="39"/>
      <c r="AP1237" s="39" t="s">
        <v>575</v>
      </c>
      <c r="AQ1237" s="39"/>
      <c r="AR1237" s="39"/>
      <c r="AS1237" s="39"/>
      <c r="AT1237" s="39" t="s">
        <v>575</v>
      </c>
      <c r="AU1237" s="39"/>
      <c r="AV1237" s="39"/>
      <c r="AW1237" s="39"/>
      <c r="AX1237" s="39"/>
      <c r="AY1237" s="39"/>
      <c r="AZ1237" s="39"/>
      <c r="BA1237" s="39"/>
      <c r="BB1237" s="72">
        <f>(AI1237*'"Вес" ПИР'!$B$36+AK1237*'"Вес" ПИР'!$B$37+AM1237*'"Вес" ПИР'!$B$38+AO1237*'"Вес" ПИР'!$B$39+AQ1237*'"Вес" ПИР'!$B$40+AS1237*'"Вес" ПИР'!$B$41+AU1237*'"Вес" ПИР'!$B$42+AW1237*'"Вес" ПИР'!$B$43+AY1237*'"Вес" ПИР'!$B$44+BA1237*'"Вес" ПИР'!$B$45)/100</f>
        <v>0</v>
      </c>
      <c r="BC1237" s="39" t="s">
        <v>576</v>
      </c>
      <c r="BD1237" s="39"/>
      <c r="BE1237" s="39" t="s">
        <v>576</v>
      </c>
      <c r="BF1237" s="57"/>
      <c r="BG1237" s="72">
        <f>(BD1237*'"Вес" ПИР'!$B$50+BF1237*'"Вес" ПИР'!$B$51)/100</f>
        <v>0</v>
      </c>
      <c r="BH1237" s="39"/>
      <c r="BI1237" s="72">
        <v>0</v>
      </c>
      <c r="BJ1237" s="39"/>
      <c r="BK1237" s="54" t="s">
        <v>901</v>
      </c>
      <c r="BL1237" s="38">
        <f>(S1237*'"Вес" ПИР'!$B$3+X1237*'"Вес" ПИР'!$B$4+AG1237*'"Вес" ПИР'!$B$5+BB1237*'"Вес" ПИР'!$B$6+BG1237*'"Вес" ПИР'!$B$7+BI1237*'"Вес" ПИР'!$B$8)/100</f>
        <v>0</v>
      </c>
    </row>
    <row r="1238" spans="1:64" ht="28">
      <c r="A1238" s="39"/>
      <c r="B1238" s="54">
        <v>2026</v>
      </c>
      <c r="C1238" s="39" t="s">
        <v>565</v>
      </c>
      <c r="D1238" s="39">
        <v>553659600</v>
      </c>
      <c r="E1238" s="39" t="s">
        <v>1921</v>
      </c>
      <c r="F1238" s="39" t="s">
        <v>1948</v>
      </c>
      <c r="G1238" s="39" t="s">
        <v>1960</v>
      </c>
      <c r="H1238" s="39" t="s">
        <v>2042</v>
      </c>
      <c r="I1238" s="39" t="s">
        <v>418</v>
      </c>
      <c r="J1238" s="39"/>
      <c r="K1238" s="39" t="s">
        <v>571</v>
      </c>
      <c r="L1238" s="39"/>
      <c r="M1238" s="39" t="s">
        <v>570</v>
      </c>
      <c r="N1238" s="39"/>
      <c r="O1238" s="39" t="s">
        <v>570</v>
      </c>
      <c r="P1238" s="39"/>
      <c r="Q1238" s="39" t="s">
        <v>571</v>
      </c>
      <c r="R1238" s="39"/>
      <c r="S1238" s="38">
        <f>(J1238*'"Вес" ПИР'!$B$13+L1238*'"Вес" ПИР'!$B$14+N1238*'"Вес" ПИР'!$B$15+P1238*'"Вес" ПИР'!$B$16+R1238*'"Вес" ПИР'!$B$17)/100</f>
        <v>0</v>
      </c>
      <c r="T1238" s="39" t="s">
        <v>421</v>
      </c>
      <c r="U1238" s="39"/>
      <c r="V1238" s="39" t="s">
        <v>681</v>
      </c>
      <c r="W1238" s="39"/>
      <c r="X1238" s="72">
        <f>(U1238*'"Вес" ПИР'!$B$22+W1238*'"Вес" ПИР'!$B$23)/100</f>
        <v>0</v>
      </c>
      <c r="Y1238" s="39"/>
      <c r="Z1238" s="39"/>
      <c r="AA1238" s="39"/>
      <c r="AB1238" s="39"/>
      <c r="AC1238" s="39"/>
      <c r="AD1238" s="39"/>
      <c r="AE1238" s="39"/>
      <c r="AF1238" s="39"/>
      <c r="AG1238" s="38">
        <f>(Z1238*'"Вес" ПИР'!$B$28+AB1238*'"Вес" ПИР'!$B$29+AD1238*'"Вес" ПИР'!$B$30+AF1238*'"Вес" ПИР'!$B$31)/100</f>
        <v>0</v>
      </c>
      <c r="AH1238" s="39" t="s">
        <v>571</v>
      </c>
      <c r="AI1238" s="39"/>
      <c r="AJ1238" s="39" t="s">
        <v>575</v>
      </c>
      <c r="AK1238" s="39"/>
      <c r="AL1238" s="39"/>
      <c r="AM1238" s="39"/>
      <c r="AN1238" s="39"/>
      <c r="AO1238" s="39"/>
      <c r="AP1238" s="39" t="s">
        <v>575</v>
      </c>
      <c r="AQ1238" s="39"/>
      <c r="AR1238" s="39"/>
      <c r="AS1238" s="39"/>
      <c r="AT1238" s="39" t="s">
        <v>575</v>
      </c>
      <c r="AU1238" s="39"/>
      <c r="AV1238" s="39"/>
      <c r="AW1238" s="39"/>
      <c r="AX1238" s="39"/>
      <c r="AY1238" s="39"/>
      <c r="AZ1238" s="39"/>
      <c r="BA1238" s="39"/>
      <c r="BB1238" s="72">
        <f>(AI1238*'"Вес" ПИР'!$B$36+AK1238*'"Вес" ПИР'!$B$37+AM1238*'"Вес" ПИР'!$B$38+AO1238*'"Вес" ПИР'!$B$39+AQ1238*'"Вес" ПИР'!$B$40+AS1238*'"Вес" ПИР'!$B$41+AU1238*'"Вес" ПИР'!$B$42+AW1238*'"Вес" ПИР'!$B$43+AY1238*'"Вес" ПИР'!$B$44+BA1238*'"Вес" ПИР'!$B$45)/100</f>
        <v>0</v>
      </c>
      <c r="BC1238" s="39" t="s">
        <v>576</v>
      </c>
      <c r="BD1238" s="39"/>
      <c r="BE1238" s="39" t="s">
        <v>576</v>
      </c>
      <c r="BF1238" s="57"/>
      <c r="BG1238" s="72">
        <f>(BD1238*'"Вес" ПИР'!$B$50+BF1238*'"Вес" ПИР'!$B$51)/100</f>
        <v>0</v>
      </c>
      <c r="BH1238" s="39"/>
      <c r="BI1238" s="72">
        <v>0</v>
      </c>
      <c r="BJ1238" s="39"/>
      <c r="BK1238" s="54" t="s">
        <v>901</v>
      </c>
      <c r="BL1238" s="38">
        <f>(S1238*'"Вес" ПИР'!$B$3+X1238*'"Вес" ПИР'!$B$4+AG1238*'"Вес" ПИР'!$B$5+BB1238*'"Вес" ПИР'!$B$6+BG1238*'"Вес" ПИР'!$B$7+BI1238*'"Вес" ПИР'!$B$8)/100</f>
        <v>0</v>
      </c>
    </row>
    <row r="1239" spans="1:64" ht="28">
      <c r="A1239" s="39"/>
      <c r="B1239" s="54">
        <v>2026</v>
      </c>
      <c r="C1239" s="39" t="s">
        <v>565</v>
      </c>
      <c r="D1239" s="39">
        <v>556045400</v>
      </c>
      <c r="E1239" s="39" t="s">
        <v>1921</v>
      </c>
      <c r="F1239" s="39" t="s">
        <v>1993</v>
      </c>
      <c r="G1239" s="39" t="s">
        <v>1996</v>
      </c>
      <c r="H1239" s="39" t="s">
        <v>2043</v>
      </c>
      <c r="I1239" s="39" t="s">
        <v>418</v>
      </c>
      <c r="J1239" s="39"/>
      <c r="K1239" s="39" t="s">
        <v>571</v>
      </c>
      <c r="L1239" s="39"/>
      <c r="M1239" s="39" t="s">
        <v>570</v>
      </c>
      <c r="N1239" s="39"/>
      <c r="O1239" s="39" t="s">
        <v>570</v>
      </c>
      <c r="P1239" s="39"/>
      <c r="Q1239" s="39" t="s">
        <v>571</v>
      </c>
      <c r="R1239" s="39"/>
      <c r="S1239" s="38">
        <f>(J1239*'"Вес" ПИР'!$B$13+L1239*'"Вес" ПИР'!$B$14+N1239*'"Вес" ПИР'!$B$15+P1239*'"Вес" ПИР'!$B$16+R1239*'"Вес" ПИР'!$B$17)/100</f>
        <v>0</v>
      </c>
      <c r="T1239" s="39" t="s">
        <v>584</v>
      </c>
      <c r="U1239" s="39"/>
      <c r="V1239" s="39" t="s">
        <v>681</v>
      </c>
      <c r="W1239" s="39"/>
      <c r="X1239" s="72">
        <f>(U1239*'"Вес" ПИР'!$B$22+W1239*'"Вес" ПИР'!$B$23)/100</f>
        <v>0</v>
      </c>
      <c r="Y1239" s="39"/>
      <c r="Z1239" s="39"/>
      <c r="AA1239" s="39"/>
      <c r="AB1239" s="39"/>
      <c r="AC1239" s="39"/>
      <c r="AD1239" s="39"/>
      <c r="AE1239" s="39"/>
      <c r="AF1239" s="39"/>
      <c r="AG1239" s="38">
        <f>(Z1239*'"Вес" ПИР'!$B$28+AB1239*'"Вес" ПИР'!$B$29+AD1239*'"Вес" ПИР'!$B$30+AF1239*'"Вес" ПИР'!$B$31)/100</f>
        <v>0</v>
      </c>
      <c r="AH1239" s="39" t="s">
        <v>571</v>
      </c>
      <c r="AI1239" s="39"/>
      <c r="AJ1239" s="39" t="s">
        <v>575</v>
      </c>
      <c r="AK1239" s="39"/>
      <c r="AL1239" s="39"/>
      <c r="AM1239" s="39"/>
      <c r="AN1239" s="39"/>
      <c r="AO1239" s="39"/>
      <c r="AP1239" s="39" t="s">
        <v>575</v>
      </c>
      <c r="AQ1239" s="39"/>
      <c r="AR1239" s="39"/>
      <c r="AS1239" s="39"/>
      <c r="AT1239" s="39" t="s">
        <v>575</v>
      </c>
      <c r="AU1239" s="39"/>
      <c r="AV1239" s="39"/>
      <c r="AW1239" s="39"/>
      <c r="AX1239" s="39"/>
      <c r="AY1239" s="39"/>
      <c r="AZ1239" s="39"/>
      <c r="BA1239" s="39"/>
      <c r="BB1239" s="72">
        <f>(AI1239*'"Вес" ПИР'!$B$36+AK1239*'"Вес" ПИР'!$B$37+AM1239*'"Вес" ПИР'!$B$38+AO1239*'"Вес" ПИР'!$B$39+AQ1239*'"Вес" ПИР'!$B$40+AS1239*'"Вес" ПИР'!$B$41+AU1239*'"Вес" ПИР'!$B$42+AW1239*'"Вес" ПИР'!$B$43+AY1239*'"Вес" ПИР'!$B$44+BA1239*'"Вес" ПИР'!$B$45)/100</f>
        <v>0</v>
      </c>
      <c r="BC1239" s="39" t="s">
        <v>576</v>
      </c>
      <c r="BD1239" s="39"/>
      <c r="BE1239" s="39" t="s">
        <v>576</v>
      </c>
      <c r="BF1239" s="57"/>
      <c r="BG1239" s="72">
        <f>(BD1239*'"Вес" ПИР'!$B$50+BF1239*'"Вес" ПИР'!$B$51)/100</f>
        <v>0</v>
      </c>
      <c r="BH1239" s="39"/>
      <c r="BI1239" s="72">
        <v>0</v>
      </c>
      <c r="BJ1239" s="39"/>
      <c r="BK1239" s="54" t="s">
        <v>901</v>
      </c>
      <c r="BL1239" s="38">
        <f>(S1239*'"Вес" ПИР'!$B$3+X1239*'"Вес" ПИР'!$B$4+AG1239*'"Вес" ПИР'!$B$5+BB1239*'"Вес" ПИР'!$B$6+BG1239*'"Вес" ПИР'!$B$7+BI1239*'"Вес" ПИР'!$B$8)/100</f>
        <v>0</v>
      </c>
    </row>
    <row r="1240" spans="1:64" ht="28">
      <c r="A1240" s="39"/>
      <c r="B1240" s="54">
        <v>2026</v>
      </c>
      <c r="C1240" s="39" t="s">
        <v>565</v>
      </c>
      <c r="D1240" s="39">
        <v>556067300</v>
      </c>
      <c r="E1240" s="39" t="s">
        <v>1921</v>
      </c>
      <c r="F1240" s="39" t="s">
        <v>1993</v>
      </c>
      <c r="G1240" s="39" t="s">
        <v>2004</v>
      </c>
      <c r="H1240" s="39" t="s">
        <v>2044</v>
      </c>
      <c r="I1240" s="39" t="s">
        <v>418</v>
      </c>
      <c r="J1240" s="39"/>
      <c r="K1240" s="39" t="s">
        <v>571</v>
      </c>
      <c r="L1240" s="39"/>
      <c r="M1240" s="39" t="s">
        <v>570</v>
      </c>
      <c r="N1240" s="39"/>
      <c r="O1240" s="39" t="s">
        <v>570</v>
      </c>
      <c r="P1240" s="39"/>
      <c r="Q1240" s="39" t="s">
        <v>571</v>
      </c>
      <c r="R1240" s="39"/>
      <c r="S1240" s="38">
        <f>(J1240*'"Вес" ПИР'!$B$13+L1240*'"Вес" ПИР'!$B$14+N1240*'"Вес" ПИР'!$B$15+P1240*'"Вес" ПИР'!$B$16+R1240*'"Вес" ПИР'!$B$17)/100</f>
        <v>0</v>
      </c>
      <c r="T1240" s="39" t="s">
        <v>584</v>
      </c>
      <c r="U1240" s="39"/>
      <c r="V1240" s="39" t="s">
        <v>681</v>
      </c>
      <c r="W1240" s="39"/>
      <c r="X1240" s="72">
        <f>(U1240*'"Вес" ПИР'!$B$22+W1240*'"Вес" ПИР'!$B$23)/100</f>
        <v>0</v>
      </c>
      <c r="Y1240" s="39"/>
      <c r="Z1240" s="39"/>
      <c r="AA1240" s="39"/>
      <c r="AB1240" s="39"/>
      <c r="AC1240" s="39"/>
      <c r="AD1240" s="39"/>
      <c r="AE1240" s="39"/>
      <c r="AF1240" s="39"/>
      <c r="AG1240" s="38">
        <f>(Z1240*'"Вес" ПИР'!$B$28+AB1240*'"Вес" ПИР'!$B$29+AD1240*'"Вес" ПИР'!$B$30+AF1240*'"Вес" ПИР'!$B$31)/100</f>
        <v>0</v>
      </c>
      <c r="AH1240" s="39" t="s">
        <v>571</v>
      </c>
      <c r="AI1240" s="39"/>
      <c r="AJ1240" s="39" t="s">
        <v>575</v>
      </c>
      <c r="AK1240" s="39"/>
      <c r="AL1240" s="39"/>
      <c r="AM1240" s="39"/>
      <c r="AN1240" s="39"/>
      <c r="AO1240" s="39"/>
      <c r="AP1240" s="39" t="s">
        <v>575</v>
      </c>
      <c r="AQ1240" s="39"/>
      <c r="AR1240" s="39"/>
      <c r="AS1240" s="39"/>
      <c r="AT1240" s="39" t="s">
        <v>575</v>
      </c>
      <c r="AU1240" s="39"/>
      <c r="AV1240" s="39"/>
      <c r="AW1240" s="39"/>
      <c r="AX1240" s="39"/>
      <c r="AY1240" s="39"/>
      <c r="AZ1240" s="39"/>
      <c r="BA1240" s="39"/>
      <c r="BB1240" s="72">
        <f>(AI1240*'"Вес" ПИР'!$B$36+AK1240*'"Вес" ПИР'!$B$37+AM1240*'"Вес" ПИР'!$B$38+AO1240*'"Вес" ПИР'!$B$39+AQ1240*'"Вес" ПИР'!$B$40+AS1240*'"Вес" ПИР'!$B$41+AU1240*'"Вес" ПИР'!$B$42+AW1240*'"Вес" ПИР'!$B$43+AY1240*'"Вес" ПИР'!$B$44+BA1240*'"Вес" ПИР'!$B$45)/100</f>
        <v>0</v>
      </c>
      <c r="BC1240" s="39" t="s">
        <v>576</v>
      </c>
      <c r="BD1240" s="39"/>
      <c r="BE1240" s="39" t="s">
        <v>576</v>
      </c>
      <c r="BF1240" s="57"/>
      <c r="BG1240" s="72">
        <f>(BD1240*'"Вес" ПИР'!$B$50+BF1240*'"Вес" ПИР'!$B$51)/100</f>
        <v>0</v>
      </c>
      <c r="BH1240" s="39"/>
      <c r="BI1240" s="72">
        <v>0</v>
      </c>
      <c r="BJ1240" s="39"/>
      <c r="BK1240" s="54" t="s">
        <v>901</v>
      </c>
      <c r="BL1240" s="38">
        <f>(S1240*'"Вес" ПИР'!$B$3+X1240*'"Вес" ПИР'!$B$4+AG1240*'"Вес" ПИР'!$B$5+BB1240*'"Вес" ПИР'!$B$6+BG1240*'"Вес" ПИР'!$B$7+BI1240*'"Вес" ПИР'!$B$8)/100</f>
        <v>0</v>
      </c>
    </row>
    <row r="1241" spans="1:64" ht="28">
      <c r="A1241" s="39"/>
      <c r="B1241" s="54">
        <v>2026</v>
      </c>
      <c r="C1241" s="39" t="s">
        <v>565</v>
      </c>
      <c r="D1241" s="39">
        <v>554863300</v>
      </c>
      <c r="E1241" s="39" t="s">
        <v>1921</v>
      </c>
      <c r="F1241" s="39" t="s">
        <v>2045</v>
      </c>
      <c r="G1241" s="39" t="s">
        <v>2046</v>
      </c>
      <c r="H1241" s="39" t="s">
        <v>2047</v>
      </c>
      <c r="I1241" s="39" t="s">
        <v>418</v>
      </c>
      <c r="J1241" s="39"/>
      <c r="K1241" s="39" t="s">
        <v>571</v>
      </c>
      <c r="L1241" s="39"/>
      <c r="M1241" s="39" t="s">
        <v>570</v>
      </c>
      <c r="N1241" s="39"/>
      <c r="O1241" s="39" t="s">
        <v>570</v>
      </c>
      <c r="P1241" s="39"/>
      <c r="Q1241" s="39" t="s">
        <v>571</v>
      </c>
      <c r="R1241" s="39"/>
      <c r="S1241" s="38">
        <f>(J1241*'"Вес" ПИР'!$B$13+L1241*'"Вес" ПИР'!$B$14+N1241*'"Вес" ПИР'!$B$15+P1241*'"Вес" ПИР'!$B$16+R1241*'"Вес" ПИР'!$B$17)/100</f>
        <v>0</v>
      </c>
      <c r="T1241" s="39" t="s">
        <v>421</v>
      </c>
      <c r="U1241" s="39"/>
      <c r="V1241" s="39" t="s">
        <v>681</v>
      </c>
      <c r="W1241" s="39"/>
      <c r="X1241" s="72">
        <f>(U1241*'"Вес" ПИР'!$B$22+W1241*'"Вес" ПИР'!$B$23)/100</f>
        <v>0</v>
      </c>
      <c r="Y1241" s="39"/>
      <c r="Z1241" s="39"/>
      <c r="AA1241" s="39"/>
      <c r="AB1241" s="39"/>
      <c r="AC1241" s="39"/>
      <c r="AD1241" s="39"/>
      <c r="AE1241" s="39"/>
      <c r="AF1241" s="39"/>
      <c r="AG1241" s="38">
        <f>(Z1241*'"Вес" ПИР'!$B$28+AB1241*'"Вес" ПИР'!$B$29+AD1241*'"Вес" ПИР'!$B$30+AF1241*'"Вес" ПИР'!$B$31)/100</f>
        <v>0</v>
      </c>
      <c r="AH1241" s="39" t="s">
        <v>571</v>
      </c>
      <c r="AI1241" s="39"/>
      <c r="AJ1241" s="39" t="s">
        <v>575</v>
      </c>
      <c r="AK1241" s="39"/>
      <c r="AL1241" s="39"/>
      <c r="AM1241" s="39"/>
      <c r="AN1241" s="39"/>
      <c r="AO1241" s="39"/>
      <c r="AP1241" s="39" t="s">
        <v>575</v>
      </c>
      <c r="AQ1241" s="39"/>
      <c r="AR1241" s="39"/>
      <c r="AS1241" s="39"/>
      <c r="AT1241" s="39" t="s">
        <v>575</v>
      </c>
      <c r="AU1241" s="39"/>
      <c r="AV1241" s="39"/>
      <c r="AW1241" s="39"/>
      <c r="AX1241" s="39"/>
      <c r="AY1241" s="39"/>
      <c r="AZ1241" s="39"/>
      <c r="BA1241" s="39"/>
      <c r="BB1241" s="72">
        <f>(AI1241*'"Вес" ПИР'!$B$36+AK1241*'"Вес" ПИР'!$B$37+AM1241*'"Вес" ПИР'!$B$38+AO1241*'"Вес" ПИР'!$B$39+AQ1241*'"Вес" ПИР'!$B$40+AS1241*'"Вес" ПИР'!$B$41+AU1241*'"Вес" ПИР'!$B$42+AW1241*'"Вес" ПИР'!$B$43+AY1241*'"Вес" ПИР'!$B$44+BA1241*'"Вес" ПИР'!$B$45)/100</f>
        <v>0</v>
      </c>
      <c r="BC1241" s="39" t="s">
        <v>576</v>
      </c>
      <c r="BD1241" s="39"/>
      <c r="BE1241" s="39" t="s">
        <v>576</v>
      </c>
      <c r="BF1241" s="57"/>
      <c r="BG1241" s="72">
        <f>(BD1241*'"Вес" ПИР'!$B$50+BF1241*'"Вес" ПИР'!$B$51)/100</f>
        <v>0</v>
      </c>
      <c r="BH1241" s="39"/>
      <c r="BI1241" s="72">
        <v>0</v>
      </c>
      <c r="BJ1241" s="39"/>
      <c r="BK1241" s="54" t="s">
        <v>901</v>
      </c>
      <c r="BL1241" s="38">
        <f>(S1241*'"Вес" ПИР'!$B$3+X1241*'"Вес" ПИР'!$B$4+AG1241*'"Вес" ПИР'!$B$5+BB1241*'"Вес" ПИР'!$B$6+BG1241*'"Вес" ПИР'!$B$7+BI1241*'"Вес" ПИР'!$B$8)/100</f>
        <v>0</v>
      </c>
    </row>
    <row r="1242" spans="1:64" ht="28">
      <c r="A1242" s="39"/>
      <c r="B1242" s="54">
        <v>2026</v>
      </c>
      <c r="C1242" s="39" t="s">
        <v>565</v>
      </c>
      <c r="D1242" s="39">
        <v>556435200</v>
      </c>
      <c r="E1242" s="39" t="s">
        <v>1921</v>
      </c>
      <c r="F1242" s="39" t="s">
        <v>2048</v>
      </c>
      <c r="G1242" s="39" t="s">
        <v>2049</v>
      </c>
      <c r="H1242" s="39" t="s">
        <v>2050</v>
      </c>
      <c r="I1242" s="39" t="s">
        <v>418</v>
      </c>
      <c r="J1242" s="39"/>
      <c r="K1242" s="39" t="s">
        <v>571</v>
      </c>
      <c r="L1242" s="39"/>
      <c r="M1242" s="39" t="s">
        <v>570</v>
      </c>
      <c r="N1242" s="39"/>
      <c r="O1242" s="39" t="s">
        <v>570</v>
      </c>
      <c r="P1242" s="39"/>
      <c r="Q1242" s="39" t="s">
        <v>571</v>
      </c>
      <c r="R1242" s="39"/>
      <c r="S1242" s="38">
        <f>(J1242*'"Вес" ПИР'!$B$13+L1242*'"Вес" ПИР'!$B$14+N1242*'"Вес" ПИР'!$B$15+P1242*'"Вес" ПИР'!$B$16+R1242*'"Вес" ПИР'!$B$17)/100</f>
        <v>0</v>
      </c>
      <c r="T1242" s="39" t="s">
        <v>421</v>
      </c>
      <c r="U1242" s="39"/>
      <c r="V1242" s="39" t="s">
        <v>681</v>
      </c>
      <c r="W1242" s="39"/>
      <c r="X1242" s="72">
        <f>(U1242*'"Вес" ПИР'!$B$22+W1242*'"Вес" ПИР'!$B$23)/100</f>
        <v>0</v>
      </c>
      <c r="Y1242" s="39"/>
      <c r="Z1242" s="39"/>
      <c r="AA1242" s="39"/>
      <c r="AB1242" s="39"/>
      <c r="AC1242" s="39"/>
      <c r="AD1242" s="39"/>
      <c r="AE1242" s="39"/>
      <c r="AF1242" s="39"/>
      <c r="AG1242" s="38">
        <f>(Z1242*'"Вес" ПИР'!$B$28+AB1242*'"Вес" ПИР'!$B$29+AD1242*'"Вес" ПИР'!$B$30+AF1242*'"Вес" ПИР'!$B$31)/100</f>
        <v>0</v>
      </c>
      <c r="AH1242" s="39" t="s">
        <v>571</v>
      </c>
      <c r="AI1242" s="39"/>
      <c r="AJ1242" s="39" t="s">
        <v>575</v>
      </c>
      <c r="AK1242" s="39"/>
      <c r="AL1242" s="39"/>
      <c r="AM1242" s="39"/>
      <c r="AN1242" s="39"/>
      <c r="AO1242" s="39"/>
      <c r="AP1242" s="39" t="s">
        <v>575</v>
      </c>
      <c r="AQ1242" s="39"/>
      <c r="AR1242" s="39"/>
      <c r="AS1242" s="39"/>
      <c r="AT1242" s="39" t="s">
        <v>575</v>
      </c>
      <c r="AU1242" s="39"/>
      <c r="AV1242" s="39"/>
      <c r="AW1242" s="39"/>
      <c r="AX1242" s="39"/>
      <c r="AY1242" s="39"/>
      <c r="AZ1242" s="39"/>
      <c r="BA1242" s="39"/>
      <c r="BB1242" s="72">
        <f>(AI1242*'"Вес" ПИР'!$B$36+AK1242*'"Вес" ПИР'!$B$37+AM1242*'"Вес" ПИР'!$B$38+AO1242*'"Вес" ПИР'!$B$39+AQ1242*'"Вес" ПИР'!$B$40+AS1242*'"Вес" ПИР'!$B$41+AU1242*'"Вес" ПИР'!$B$42+AW1242*'"Вес" ПИР'!$B$43+AY1242*'"Вес" ПИР'!$B$44+BA1242*'"Вес" ПИР'!$B$45)/100</f>
        <v>0</v>
      </c>
      <c r="BC1242" s="39" t="s">
        <v>576</v>
      </c>
      <c r="BD1242" s="39"/>
      <c r="BE1242" s="39" t="s">
        <v>576</v>
      </c>
      <c r="BF1242" s="57"/>
      <c r="BG1242" s="72">
        <f>(BD1242*'"Вес" ПИР'!$B$50+BF1242*'"Вес" ПИР'!$B$51)/100</f>
        <v>0</v>
      </c>
      <c r="BH1242" s="39"/>
      <c r="BI1242" s="72">
        <v>0</v>
      </c>
      <c r="BJ1242" s="39"/>
      <c r="BK1242" s="54" t="s">
        <v>901</v>
      </c>
      <c r="BL1242" s="38">
        <f>(S1242*'"Вес" ПИР'!$B$3+X1242*'"Вес" ПИР'!$B$4+AG1242*'"Вес" ПИР'!$B$5+BB1242*'"Вес" ПИР'!$B$6+BG1242*'"Вес" ПИР'!$B$7+BI1242*'"Вес" ПИР'!$B$8)/100</f>
        <v>0</v>
      </c>
    </row>
    <row r="1243" spans="1:64" ht="28">
      <c r="A1243" s="39"/>
      <c r="B1243" s="54">
        <v>2026</v>
      </c>
      <c r="C1243" s="39" t="s">
        <v>565</v>
      </c>
      <c r="D1243" s="39">
        <v>556453300</v>
      </c>
      <c r="E1243" s="39" t="s">
        <v>1921</v>
      </c>
      <c r="F1243" s="39" t="s">
        <v>2048</v>
      </c>
      <c r="G1243" s="39" t="s">
        <v>2051</v>
      </c>
      <c r="H1243" s="39" t="s">
        <v>2052</v>
      </c>
      <c r="I1243" s="39" t="s">
        <v>418</v>
      </c>
      <c r="J1243" s="39"/>
      <c r="K1243" s="39" t="s">
        <v>571</v>
      </c>
      <c r="L1243" s="39"/>
      <c r="M1243" s="39" t="s">
        <v>570</v>
      </c>
      <c r="N1243" s="39"/>
      <c r="O1243" s="39" t="s">
        <v>570</v>
      </c>
      <c r="P1243" s="39"/>
      <c r="Q1243" s="39" t="s">
        <v>571</v>
      </c>
      <c r="R1243" s="39"/>
      <c r="S1243" s="38">
        <f>(J1243*'"Вес" ПИР'!$B$13+L1243*'"Вес" ПИР'!$B$14+N1243*'"Вес" ПИР'!$B$15+P1243*'"Вес" ПИР'!$B$16+R1243*'"Вес" ПИР'!$B$17)/100</f>
        <v>0</v>
      </c>
      <c r="T1243" s="39" t="s">
        <v>421</v>
      </c>
      <c r="U1243" s="39"/>
      <c r="V1243" s="39" t="s">
        <v>681</v>
      </c>
      <c r="W1243" s="39"/>
      <c r="X1243" s="72">
        <f>(U1243*'"Вес" ПИР'!$B$22+W1243*'"Вес" ПИР'!$B$23)/100</f>
        <v>0</v>
      </c>
      <c r="Y1243" s="39"/>
      <c r="Z1243" s="39"/>
      <c r="AA1243" s="39"/>
      <c r="AB1243" s="39"/>
      <c r="AC1243" s="39"/>
      <c r="AD1243" s="39"/>
      <c r="AE1243" s="39"/>
      <c r="AF1243" s="39"/>
      <c r="AG1243" s="38">
        <f>(Z1243*'"Вес" ПИР'!$B$28+AB1243*'"Вес" ПИР'!$B$29+AD1243*'"Вес" ПИР'!$B$30+AF1243*'"Вес" ПИР'!$B$31)/100</f>
        <v>0</v>
      </c>
      <c r="AH1243" s="39" t="s">
        <v>571</v>
      </c>
      <c r="AI1243" s="39"/>
      <c r="AJ1243" s="39" t="s">
        <v>575</v>
      </c>
      <c r="AK1243" s="39"/>
      <c r="AL1243" s="39"/>
      <c r="AM1243" s="39"/>
      <c r="AN1243" s="39"/>
      <c r="AO1243" s="39"/>
      <c r="AP1243" s="39" t="s">
        <v>575</v>
      </c>
      <c r="AQ1243" s="39"/>
      <c r="AR1243" s="39"/>
      <c r="AS1243" s="39"/>
      <c r="AT1243" s="39" t="s">
        <v>575</v>
      </c>
      <c r="AU1243" s="39"/>
      <c r="AV1243" s="39"/>
      <c r="AW1243" s="39"/>
      <c r="AX1243" s="39"/>
      <c r="AY1243" s="39"/>
      <c r="AZ1243" s="39"/>
      <c r="BA1243" s="39"/>
      <c r="BB1243" s="72">
        <f>(AI1243*'"Вес" ПИР'!$B$36+AK1243*'"Вес" ПИР'!$B$37+AM1243*'"Вес" ПИР'!$B$38+AO1243*'"Вес" ПИР'!$B$39+AQ1243*'"Вес" ПИР'!$B$40+AS1243*'"Вес" ПИР'!$B$41+AU1243*'"Вес" ПИР'!$B$42+AW1243*'"Вес" ПИР'!$B$43+AY1243*'"Вес" ПИР'!$B$44+BA1243*'"Вес" ПИР'!$B$45)/100</f>
        <v>0</v>
      </c>
      <c r="BC1243" s="39" t="s">
        <v>576</v>
      </c>
      <c r="BD1243" s="39"/>
      <c r="BE1243" s="39" t="s">
        <v>576</v>
      </c>
      <c r="BF1243" s="57"/>
      <c r="BG1243" s="72">
        <f>(BD1243*'"Вес" ПИР'!$B$50+BF1243*'"Вес" ПИР'!$B$51)/100</f>
        <v>0</v>
      </c>
      <c r="BH1243" s="39"/>
      <c r="BI1243" s="72">
        <v>0</v>
      </c>
      <c r="BJ1243" s="39"/>
      <c r="BK1243" s="54" t="s">
        <v>901</v>
      </c>
      <c r="BL1243" s="38">
        <f>(S1243*'"Вес" ПИР'!$B$3+X1243*'"Вес" ПИР'!$B$4+AG1243*'"Вес" ПИР'!$B$5+BB1243*'"Вес" ПИР'!$B$6+BG1243*'"Вес" ПИР'!$B$7+BI1243*'"Вес" ПИР'!$B$8)/100</f>
        <v>0</v>
      </c>
    </row>
    <row r="1244" spans="1:64" ht="28">
      <c r="A1244" s="39"/>
      <c r="B1244" s="54">
        <v>2026</v>
      </c>
      <c r="C1244" s="39" t="s">
        <v>565</v>
      </c>
      <c r="D1244" s="39">
        <v>551659300</v>
      </c>
      <c r="E1244" s="39" t="s">
        <v>1921</v>
      </c>
      <c r="F1244" s="39" t="s">
        <v>1780</v>
      </c>
      <c r="G1244" s="39" t="s">
        <v>239</v>
      </c>
      <c r="H1244" s="39" t="s">
        <v>2053</v>
      </c>
      <c r="I1244" s="39" t="s">
        <v>418</v>
      </c>
      <c r="J1244" s="39"/>
      <c r="K1244" s="39" t="s">
        <v>571</v>
      </c>
      <c r="L1244" s="39"/>
      <c r="M1244" s="39" t="s">
        <v>570</v>
      </c>
      <c r="N1244" s="39"/>
      <c r="O1244" s="39" t="s">
        <v>570</v>
      </c>
      <c r="P1244" s="39"/>
      <c r="Q1244" s="39" t="s">
        <v>571</v>
      </c>
      <c r="R1244" s="39"/>
      <c r="S1244" s="38">
        <f>(J1244*'"Вес" ПИР'!$B$13+L1244*'"Вес" ПИР'!$B$14+N1244*'"Вес" ПИР'!$B$15+P1244*'"Вес" ПИР'!$B$16+R1244*'"Вес" ПИР'!$B$17)/100</f>
        <v>0</v>
      </c>
      <c r="T1244" s="39" t="s">
        <v>584</v>
      </c>
      <c r="U1244" s="39"/>
      <c r="V1244" s="39" t="s">
        <v>681</v>
      </c>
      <c r="W1244" s="39"/>
      <c r="X1244" s="72">
        <f>(U1244*'"Вес" ПИР'!$B$22+W1244*'"Вес" ПИР'!$B$23)/100</f>
        <v>0</v>
      </c>
      <c r="Y1244" s="39"/>
      <c r="Z1244" s="39"/>
      <c r="AA1244" s="39"/>
      <c r="AB1244" s="39"/>
      <c r="AC1244" s="39"/>
      <c r="AD1244" s="39"/>
      <c r="AE1244" s="39"/>
      <c r="AF1244" s="39"/>
      <c r="AG1244" s="38">
        <f>(Z1244*'"Вес" ПИР'!$B$28+AB1244*'"Вес" ПИР'!$B$29+AD1244*'"Вес" ПИР'!$B$30+AF1244*'"Вес" ПИР'!$B$31)/100</f>
        <v>0</v>
      </c>
      <c r="AH1244" s="39" t="s">
        <v>571</v>
      </c>
      <c r="AI1244" s="39"/>
      <c r="AJ1244" s="39" t="s">
        <v>575</v>
      </c>
      <c r="AK1244" s="39"/>
      <c r="AL1244" s="39"/>
      <c r="AM1244" s="39"/>
      <c r="AN1244" s="39"/>
      <c r="AO1244" s="39"/>
      <c r="AP1244" s="39" t="s">
        <v>575</v>
      </c>
      <c r="AQ1244" s="39"/>
      <c r="AR1244" s="39"/>
      <c r="AS1244" s="39"/>
      <c r="AT1244" s="39" t="s">
        <v>575</v>
      </c>
      <c r="AU1244" s="39"/>
      <c r="AV1244" s="39"/>
      <c r="AW1244" s="39"/>
      <c r="AX1244" s="39"/>
      <c r="AY1244" s="39"/>
      <c r="AZ1244" s="39"/>
      <c r="BA1244" s="39"/>
      <c r="BB1244" s="72">
        <f>(AI1244*'"Вес" ПИР'!$B$36+AK1244*'"Вес" ПИР'!$B$37+AM1244*'"Вес" ПИР'!$B$38+AO1244*'"Вес" ПИР'!$B$39+AQ1244*'"Вес" ПИР'!$B$40+AS1244*'"Вес" ПИР'!$B$41+AU1244*'"Вес" ПИР'!$B$42+AW1244*'"Вес" ПИР'!$B$43+AY1244*'"Вес" ПИР'!$B$44+BA1244*'"Вес" ПИР'!$B$45)/100</f>
        <v>0</v>
      </c>
      <c r="BC1244" s="39" t="s">
        <v>576</v>
      </c>
      <c r="BD1244" s="39"/>
      <c r="BE1244" s="39" t="s">
        <v>576</v>
      </c>
      <c r="BF1244" s="57"/>
      <c r="BG1244" s="72">
        <f>(BD1244*'"Вес" ПИР'!$B$50+BF1244*'"Вес" ПИР'!$B$51)/100</f>
        <v>0</v>
      </c>
      <c r="BH1244" s="39"/>
      <c r="BI1244" s="72">
        <v>0</v>
      </c>
      <c r="BJ1244" s="39"/>
      <c r="BK1244" s="54" t="s">
        <v>901</v>
      </c>
      <c r="BL1244" s="38">
        <f>(S1244*'"Вес" ПИР'!$B$3+X1244*'"Вес" ПИР'!$B$4+AG1244*'"Вес" ПИР'!$B$5+BB1244*'"Вес" ПИР'!$B$6+BG1244*'"Вес" ПИР'!$B$7+BI1244*'"Вес" ПИР'!$B$8)/100</f>
        <v>0</v>
      </c>
    </row>
    <row r="1245" spans="1:64" ht="28">
      <c r="A1245" s="39"/>
      <c r="B1245" s="54">
        <v>2026</v>
      </c>
      <c r="C1245" s="39" t="s">
        <v>565</v>
      </c>
      <c r="D1245" s="39">
        <v>553243200</v>
      </c>
      <c r="E1245" s="39" t="s">
        <v>1921</v>
      </c>
      <c r="F1245" s="39" t="s">
        <v>1219</v>
      </c>
      <c r="G1245" s="39" t="s">
        <v>1940</v>
      </c>
      <c r="H1245" s="39" t="s">
        <v>2054</v>
      </c>
      <c r="I1245" s="39" t="s">
        <v>418</v>
      </c>
      <c r="J1245" s="39"/>
      <c r="K1245" s="39" t="s">
        <v>571</v>
      </c>
      <c r="L1245" s="39"/>
      <c r="M1245" s="39" t="s">
        <v>570</v>
      </c>
      <c r="N1245" s="39"/>
      <c r="O1245" s="39" t="s">
        <v>570</v>
      </c>
      <c r="P1245" s="39"/>
      <c r="Q1245" s="39" t="s">
        <v>571</v>
      </c>
      <c r="R1245" s="39"/>
      <c r="S1245" s="38">
        <f>(J1245*'"Вес" ПИР'!$B$13+L1245*'"Вес" ПИР'!$B$14+N1245*'"Вес" ПИР'!$B$15+P1245*'"Вес" ПИР'!$B$16+R1245*'"Вес" ПИР'!$B$17)/100</f>
        <v>0</v>
      </c>
      <c r="T1245" s="39" t="s">
        <v>584</v>
      </c>
      <c r="U1245" s="39"/>
      <c r="V1245" s="39" t="s">
        <v>681</v>
      </c>
      <c r="W1245" s="39"/>
      <c r="X1245" s="72">
        <f>(U1245*'"Вес" ПИР'!$B$22+W1245*'"Вес" ПИР'!$B$23)/100</f>
        <v>0</v>
      </c>
      <c r="Y1245" s="39"/>
      <c r="Z1245" s="39"/>
      <c r="AA1245" s="39"/>
      <c r="AB1245" s="39"/>
      <c r="AC1245" s="39"/>
      <c r="AD1245" s="39"/>
      <c r="AE1245" s="39"/>
      <c r="AF1245" s="39"/>
      <c r="AG1245" s="38">
        <f>(Z1245*'"Вес" ПИР'!$B$28+AB1245*'"Вес" ПИР'!$B$29+AD1245*'"Вес" ПИР'!$B$30+AF1245*'"Вес" ПИР'!$B$31)/100</f>
        <v>0</v>
      </c>
      <c r="AH1245" s="39" t="s">
        <v>571</v>
      </c>
      <c r="AI1245" s="39"/>
      <c r="AJ1245" s="39" t="s">
        <v>575</v>
      </c>
      <c r="AK1245" s="39"/>
      <c r="AL1245" s="39"/>
      <c r="AM1245" s="39"/>
      <c r="AN1245" s="39"/>
      <c r="AO1245" s="39"/>
      <c r="AP1245" s="39" t="s">
        <v>575</v>
      </c>
      <c r="AQ1245" s="39"/>
      <c r="AR1245" s="39"/>
      <c r="AS1245" s="39"/>
      <c r="AT1245" s="39" t="s">
        <v>575</v>
      </c>
      <c r="AU1245" s="39"/>
      <c r="AV1245" s="39"/>
      <c r="AW1245" s="39"/>
      <c r="AX1245" s="39"/>
      <c r="AY1245" s="39"/>
      <c r="AZ1245" s="39"/>
      <c r="BA1245" s="39"/>
      <c r="BB1245" s="72">
        <f>(AI1245*'"Вес" ПИР'!$B$36+AK1245*'"Вес" ПИР'!$B$37+AM1245*'"Вес" ПИР'!$B$38+AO1245*'"Вес" ПИР'!$B$39+AQ1245*'"Вес" ПИР'!$B$40+AS1245*'"Вес" ПИР'!$B$41+AU1245*'"Вес" ПИР'!$B$42+AW1245*'"Вес" ПИР'!$B$43+AY1245*'"Вес" ПИР'!$B$44+BA1245*'"Вес" ПИР'!$B$45)/100</f>
        <v>0</v>
      </c>
      <c r="BC1245" s="39" t="s">
        <v>576</v>
      </c>
      <c r="BD1245" s="39"/>
      <c r="BE1245" s="39" t="s">
        <v>576</v>
      </c>
      <c r="BF1245" s="57"/>
      <c r="BG1245" s="72">
        <f>(BD1245*'"Вес" ПИР'!$B$50+BF1245*'"Вес" ПИР'!$B$51)/100</f>
        <v>0</v>
      </c>
      <c r="BH1245" s="39"/>
      <c r="BI1245" s="72">
        <v>0</v>
      </c>
      <c r="BJ1245" s="39"/>
      <c r="BK1245" s="54" t="s">
        <v>901</v>
      </c>
      <c r="BL1245" s="38">
        <f>(S1245*'"Вес" ПИР'!$B$3+X1245*'"Вес" ПИР'!$B$4+AG1245*'"Вес" ПИР'!$B$5+BB1245*'"Вес" ПИР'!$B$6+BG1245*'"Вес" ПИР'!$B$7+BI1245*'"Вес" ПИР'!$B$8)/100</f>
        <v>0</v>
      </c>
    </row>
    <row r="1246" spans="1:64" ht="28">
      <c r="A1246" s="39"/>
      <c r="B1246" s="54">
        <v>2026</v>
      </c>
      <c r="C1246" s="39" t="s">
        <v>565</v>
      </c>
      <c r="D1246" s="39">
        <v>553255600</v>
      </c>
      <c r="E1246" s="39" t="s">
        <v>1921</v>
      </c>
      <c r="F1246" s="39" t="s">
        <v>1219</v>
      </c>
      <c r="G1246" s="39" t="s">
        <v>1946</v>
      </c>
      <c r="H1246" s="39" t="s">
        <v>2055</v>
      </c>
      <c r="I1246" s="39" t="s">
        <v>418</v>
      </c>
      <c r="J1246" s="39"/>
      <c r="K1246" s="39" t="s">
        <v>571</v>
      </c>
      <c r="L1246" s="39"/>
      <c r="M1246" s="39" t="s">
        <v>570</v>
      </c>
      <c r="N1246" s="39"/>
      <c r="O1246" s="39" t="s">
        <v>570</v>
      </c>
      <c r="P1246" s="39"/>
      <c r="Q1246" s="39" t="s">
        <v>571</v>
      </c>
      <c r="R1246" s="39"/>
      <c r="S1246" s="38">
        <f>(J1246*'"Вес" ПИР'!$B$13+L1246*'"Вес" ПИР'!$B$14+N1246*'"Вес" ПИР'!$B$15+P1246*'"Вес" ПИР'!$B$16+R1246*'"Вес" ПИР'!$B$17)/100</f>
        <v>0</v>
      </c>
      <c r="T1246" s="39" t="s">
        <v>584</v>
      </c>
      <c r="U1246" s="39"/>
      <c r="V1246" s="39" t="s">
        <v>681</v>
      </c>
      <c r="W1246" s="39"/>
      <c r="X1246" s="72">
        <f>(U1246*'"Вес" ПИР'!$B$22+W1246*'"Вес" ПИР'!$B$23)/100</f>
        <v>0</v>
      </c>
      <c r="Y1246" s="39"/>
      <c r="Z1246" s="39"/>
      <c r="AA1246" s="39"/>
      <c r="AB1246" s="39"/>
      <c r="AC1246" s="39"/>
      <c r="AD1246" s="39"/>
      <c r="AE1246" s="39"/>
      <c r="AF1246" s="39"/>
      <c r="AG1246" s="38">
        <f>(Z1246*'"Вес" ПИР'!$B$28+AB1246*'"Вес" ПИР'!$B$29+AD1246*'"Вес" ПИР'!$B$30+AF1246*'"Вес" ПИР'!$B$31)/100</f>
        <v>0</v>
      </c>
      <c r="AH1246" s="39" t="s">
        <v>571</v>
      </c>
      <c r="AI1246" s="39"/>
      <c r="AJ1246" s="39" t="s">
        <v>575</v>
      </c>
      <c r="AK1246" s="39"/>
      <c r="AL1246" s="39"/>
      <c r="AM1246" s="39"/>
      <c r="AN1246" s="39"/>
      <c r="AO1246" s="39"/>
      <c r="AP1246" s="39" t="s">
        <v>575</v>
      </c>
      <c r="AQ1246" s="39"/>
      <c r="AR1246" s="39"/>
      <c r="AS1246" s="39"/>
      <c r="AT1246" s="39" t="s">
        <v>575</v>
      </c>
      <c r="AU1246" s="39"/>
      <c r="AV1246" s="39"/>
      <c r="AW1246" s="39"/>
      <c r="AX1246" s="39"/>
      <c r="AY1246" s="39"/>
      <c r="AZ1246" s="39"/>
      <c r="BA1246" s="39"/>
      <c r="BB1246" s="72">
        <f>(AI1246*'"Вес" ПИР'!$B$36+AK1246*'"Вес" ПИР'!$B$37+AM1246*'"Вес" ПИР'!$B$38+AO1246*'"Вес" ПИР'!$B$39+AQ1246*'"Вес" ПИР'!$B$40+AS1246*'"Вес" ПИР'!$B$41+AU1246*'"Вес" ПИР'!$B$42+AW1246*'"Вес" ПИР'!$B$43+AY1246*'"Вес" ПИР'!$B$44+BA1246*'"Вес" ПИР'!$B$45)/100</f>
        <v>0</v>
      </c>
      <c r="BC1246" s="39" t="s">
        <v>576</v>
      </c>
      <c r="BD1246" s="39"/>
      <c r="BE1246" s="39" t="s">
        <v>576</v>
      </c>
      <c r="BF1246" s="57"/>
      <c r="BG1246" s="72">
        <f>(BD1246*'"Вес" ПИР'!$B$50+BF1246*'"Вес" ПИР'!$B$51)/100</f>
        <v>0</v>
      </c>
      <c r="BH1246" s="39"/>
      <c r="BI1246" s="72">
        <v>0</v>
      </c>
      <c r="BJ1246" s="39"/>
      <c r="BK1246" s="54" t="s">
        <v>901</v>
      </c>
      <c r="BL1246" s="38">
        <f>(S1246*'"Вес" ПИР'!$B$3+X1246*'"Вес" ПИР'!$B$4+AG1246*'"Вес" ПИР'!$B$5+BB1246*'"Вес" ПИР'!$B$6+BG1246*'"Вес" ПИР'!$B$7+BI1246*'"Вес" ПИР'!$B$8)/100</f>
        <v>0</v>
      </c>
    </row>
    <row r="1247" spans="1:64" ht="28">
      <c r="A1247" s="39"/>
      <c r="B1247" s="54">
        <v>2026</v>
      </c>
      <c r="C1247" s="39" t="s">
        <v>565</v>
      </c>
      <c r="D1247" s="39">
        <v>553641500</v>
      </c>
      <c r="E1247" s="39" t="s">
        <v>1921</v>
      </c>
      <c r="F1247" s="39" t="s">
        <v>1948</v>
      </c>
      <c r="G1247" s="39" t="s">
        <v>2056</v>
      </c>
      <c r="H1247" s="39" t="s">
        <v>2057</v>
      </c>
      <c r="I1247" s="39" t="s">
        <v>418</v>
      </c>
      <c r="J1247" s="39"/>
      <c r="K1247" s="39" t="s">
        <v>571</v>
      </c>
      <c r="L1247" s="39"/>
      <c r="M1247" s="39" t="s">
        <v>570</v>
      </c>
      <c r="N1247" s="39"/>
      <c r="O1247" s="39" t="s">
        <v>570</v>
      </c>
      <c r="P1247" s="39"/>
      <c r="Q1247" s="39" t="s">
        <v>571</v>
      </c>
      <c r="R1247" s="39"/>
      <c r="S1247" s="38">
        <f>(J1247*'"Вес" ПИР'!$B$13+L1247*'"Вес" ПИР'!$B$14+N1247*'"Вес" ПИР'!$B$15+P1247*'"Вес" ПИР'!$B$16+R1247*'"Вес" ПИР'!$B$17)/100</f>
        <v>0</v>
      </c>
      <c r="T1247" s="39" t="s">
        <v>421</v>
      </c>
      <c r="U1247" s="39"/>
      <c r="V1247" s="39" t="s">
        <v>681</v>
      </c>
      <c r="W1247" s="39"/>
      <c r="X1247" s="72">
        <f>(U1247*'"Вес" ПИР'!$B$22+W1247*'"Вес" ПИР'!$B$23)/100</f>
        <v>0</v>
      </c>
      <c r="Y1247" s="39"/>
      <c r="Z1247" s="39"/>
      <c r="AA1247" s="39"/>
      <c r="AB1247" s="39"/>
      <c r="AC1247" s="39"/>
      <c r="AD1247" s="39"/>
      <c r="AE1247" s="39"/>
      <c r="AF1247" s="39"/>
      <c r="AG1247" s="38">
        <f>(Z1247*'"Вес" ПИР'!$B$28+AB1247*'"Вес" ПИР'!$B$29+AD1247*'"Вес" ПИР'!$B$30+AF1247*'"Вес" ПИР'!$B$31)/100</f>
        <v>0</v>
      </c>
      <c r="AH1247" s="39" t="s">
        <v>571</v>
      </c>
      <c r="AI1247" s="39"/>
      <c r="AJ1247" s="39" t="s">
        <v>575</v>
      </c>
      <c r="AK1247" s="39"/>
      <c r="AL1247" s="39"/>
      <c r="AM1247" s="39"/>
      <c r="AN1247" s="39"/>
      <c r="AO1247" s="39"/>
      <c r="AP1247" s="39" t="s">
        <v>575</v>
      </c>
      <c r="AQ1247" s="39"/>
      <c r="AR1247" s="39"/>
      <c r="AS1247" s="39"/>
      <c r="AT1247" s="39" t="s">
        <v>575</v>
      </c>
      <c r="AU1247" s="39"/>
      <c r="AV1247" s="39"/>
      <c r="AW1247" s="39"/>
      <c r="AX1247" s="39"/>
      <c r="AY1247" s="39"/>
      <c r="AZ1247" s="39"/>
      <c r="BA1247" s="39"/>
      <c r="BB1247" s="72">
        <f>(AI1247*'"Вес" ПИР'!$B$36+AK1247*'"Вес" ПИР'!$B$37+AM1247*'"Вес" ПИР'!$B$38+AO1247*'"Вес" ПИР'!$B$39+AQ1247*'"Вес" ПИР'!$B$40+AS1247*'"Вес" ПИР'!$B$41+AU1247*'"Вес" ПИР'!$B$42+AW1247*'"Вес" ПИР'!$B$43+AY1247*'"Вес" ПИР'!$B$44+BA1247*'"Вес" ПИР'!$B$45)/100</f>
        <v>0</v>
      </c>
      <c r="BC1247" s="39" t="s">
        <v>576</v>
      </c>
      <c r="BD1247" s="39"/>
      <c r="BE1247" s="39" t="s">
        <v>576</v>
      </c>
      <c r="BF1247" s="57"/>
      <c r="BG1247" s="72">
        <f>(BD1247*'"Вес" ПИР'!$B$50+BF1247*'"Вес" ПИР'!$B$51)/100</f>
        <v>0</v>
      </c>
      <c r="BH1247" s="39"/>
      <c r="BI1247" s="72">
        <v>0</v>
      </c>
      <c r="BJ1247" s="39"/>
      <c r="BK1247" s="54" t="s">
        <v>901</v>
      </c>
      <c r="BL1247" s="38">
        <f>(S1247*'"Вес" ПИР'!$B$3+X1247*'"Вес" ПИР'!$B$4+AG1247*'"Вес" ПИР'!$B$5+BB1247*'"Вес" ПИР'!$B$6+BG1247*'"Вес" ПИР'!$B$7+BI1247*'"Вес" ПИР'!$B$8)/100</f>
        <v>0</v>
      </c>
    </row>
    <row r="1248" spans="1:64" ht="28">
      <c r="A1248" s="39"/>
      <c r="B1248" s="54">
        <v>2026</v>
      </c>
      <c r="C1248" s="39" t="s">
        <v>565</v>
      </c>
      <c r="D1248" s="39">
        <v>553649980</v>
      </c>
      <c r="E1248" s="39" t="s">
        <v>1921</v>
      </c>
      <c r="F1248" s="39" t="s">
        <v>1948</v>
      </c>
      <c r="G1248" s="39" t="s">
        <v>1954</v>
      </c>
      <c r="H1248" s="39" t="s">
        <v>2058</v>
      </c>
      <c r="I1248" s="39" t="s">
        <v>418</v>
      </c>
      <c r="J1248" s="39"/>
      <c r="K1248" s="39" t="s">
        <v>571</v>
      </c>
      <c r="L1248" s="39"/>
      <c r="M1248" s="39" t="s">
        <v>570</v>
      </c>
      <c r="N1248" s="39"/>
      <c r="O1248" s="39" t="s">
        <v>570</v>
      </c>
      <c r="P1248" s="39"/>
      <c r="Q1248" s="39" t="s">
        <v>571</v>
      </c>
      <c r="R1248" s="39"/>
      <c r="S1248" s="38">
        <f>(J1248*'"Вес" ПИР'!$B$13+L1248*'"Вес" ПИР'!$B$14+N1248*'"Вес" ПИР'!$B$15+P1248*'"Вес" ПИР'!$B$16+R1248*'"Вес" ПИР'!$B$17)/100</f>
        <v>0</v>
      </c>
      <c r="T1248" s="39" t="s">
        <v>421</v>
      </c>
      <c r="U1248" s="39"/>
      <c r="V1248" s="39" t="s">
        <v>681</v>
      </c>
      <c r="W1248" s="39"/>
      <c r="X1248" s="72">
        <f>(U1248*'"Вес" ПИР'!$B$22+W1248*'"Вес" ПИР'!$B$23)/100</f>
        <v>0</v>
      </c>
      <c r="Y1248" s="39"/>
      <c r="Z1248" s="39"/>
      <c r="AA1248" s="39"/>
      <c r="AB1248" s="39"/>
      <c r="AC1248" s="39"/>
      <c r="AD1248" s="39"/>
      <c r="AE1248" s="39"/>
      <c r="AF1248" s="39"/>
      <c r="AG1248" s="38">
        <f>(Z1248*'"Вес" ПИР'!$B$28+AB1248*'"Вес" ПИР'!$B$29+AD1248*'"Вес" ПИР'!$B$30+AF1248*'"Вес" ПИР'!$B$31)/100</f>
        <v>0</v>
      </c>
      <c r="AH1248" s="39" t="s">
        <v>571</v>
      </c>
      <c r="AI1248" s="39"/>
      <c r="AJ1248" s="39" t="s">
        <v>575</v>
      </c>
      <c r="AK1248" s="39"/>
      <c r="AL1248" s="39"/>
      <c r="AM1248" s="39"/>
      <c r="AN1248" s="39"/>
      <c r="AO1248" s="39"/>
      <c r="AP1248" s="39" t="s">
        <v>575</v>
      </c>
      <c r="AQ1248" s="39"/>
      <c r="AR1248" s="39"/>
      <c r="AS1248" s="39"/>
      <c r="AT1248" s="39" t="s">
        <v>575</v>
      </c>
      <c r="AU1248" s="39"/>
      <c r="AV1248" s="39"/>
      <c r="AW1248" s="39"/>
      <c r="AX1248" s="39"/>
      <c r="AY1248" s="39"/>
      <c r="AZ1248" s="39"/>
      <c r="BA1248" s="39"/>
      <c r="BB1248" s="72">
        <f>(AI1248*'"Вес" ПИР'!$B$36+AK1248*'"Вес" ПИР'!$B$37+AM1248*'"Вес" ПИР'!$B$38+AO1248*'"Вес" ПИР'!$B$39+AQ1248*'"Вес" ПИР'!$B$40+AS1248*'"Вес" ПИР'!$B$41+AU1248*'"Вес" ПИР'!$B$42+AW1248*'"Вес" ПИР'!$B$43+AY1248*'"Вес" ПИР'!$B$44+BA1248*'"Вес" ПИР'!$B$45)/100</f>
        <v>0</v>
      </c>
      <c r="BC1248" s="39" t="s">
        <v>576</v>
      </c>
      <c r="BD1248" s="39"/>
      <c r="BE1248" s="39" t="s">
        <v>576</v>
      </c>
      <c r="BF1248" s="57"/>
      <c r="BG1248" s="72">
        <f>(BD1248*'"Вес" ПИР'!$B$50+BF1248*'"Вес" ПИР'!$B$51)/100</f>
        <v>0</v>
      </c>
      <c r="BH1248" s="39"/>
      <c r="BI1248" s="72">
        <v>0</v>
      </c>
      <c r="BJ1248" s="39"/>
      <c r="BK1248" s="54" t="s">
        <v>901</v>
      </c>
      <c r="BL1248" s="38">
        <f>(S1248*'"Вес" ПИР'!$B$3+X1248*'"Вес" ПИР'!$B$4+AG1248*'"Вес" ПИР'!$B$5+BB1248*'"Вес" ПИР'!$B$6+BG1248*'"Вес" ПИР'!$B$7+BI1248*'"Вес" ПИР'!$B$8)/100</f>
        <v>0</v>
      </c>
    </row>
    <row r="1249" spans="1:64" ht="28">
      <c r="A1249" s="39"/>
      <c r="B1249" s="54">
        <v>2026</v>
      </c>
      <c r="C1249" s="39" t="s">
        <v>565</v>
      </c>
      <c r="D1249" s="39">
        <v>553643200</v>
      </c>
      <c r="E1249" s="39" t="s">
        <v>1921</v>
      </c>
      <c r="F1249" s="39" t="s">
        <v>1948</v>
      </c>
      <c r="G1249" s="39" t="s">
        <v>2059</v>
      </c>
      <c r="H1249" s="39" t="s">
        <v>1248</v>
      </c>
      <c r="I1249" s="39" t="s">
        <v>418</v>
      </c>
      <c r="J1249" s="39"/>
      <c r="K1249" s="39" t="s">
        <v>571</v>
      </c>
      <c r="L1249" s="39"/>
      <c r="M1249" s="39" t="s">
        <v>570</v>
      </c>
      <c r="N1249" s="39"/>
      <c r="O1249" s="39" t="s">
        <v>570</v>
      </c>
      <c r="P1249" s="39"/>
      <c r="Q1249" s="39" t="s">
        <v>571</v>
      </c>
      <c r="R1249" s="39"/>
      <c r="S1249" s="38">
        <f>(J1249*'"Вес" ПИР'!$B$13+L1249*'"Вес" ПИР'!$B$14+N1249*'"Вес" ПИР'!$B$15+P1249*'"Вес" ПИР'!$B$16+R1249*'"Вес" ПИР'!$B$17)/100</f>
        <v>0</v>
      </c>
      <c r="T1249" s="39" t="s">
        <v>421</v>
      </c>
      <c r="U1249" s="39"/>
      <c r="V1249" s="39" t="s">
        <v>681</v>
      </c>
      <c r="W1249" s="39"/>
      <c r="X1249" s="72">
        <f>(U1249*'"Вес" ПИР'!$B$22+W1249*'"Вес" ПИР'!$B$23)/100</f>
        <v>0</v>
      </c>
      <c r="Y1249" s="39"/>
      <c r="Z1249" s="39"/>
      <c r="AA1249" s="39"/>
      <c r="AB1249" s="39"/>
      <c r="AC1249" s="39"/>
      <c r="AD1249" s="39"/>
      <c r="AE1249" s="39"/>
      <c r="AF1249" s="39"/>
      <c r="AG1249" s="38">
        <f>(Z1249*'"Вес" ПИР'!$B$28+AB1249*'"Вес" ПИР'!$B$29+AD1249*'"Вес" ПИР'!$B$30+AF1249*'"Вес" ПИР'!$B$31)/100</f>
        <v>0</v>
      </c>
      <c r="AH1249" s="39" t="s">
        <v>571</v>
      </c>
      <c r="AI1249" s="39"/>
      <c r="AJ1249" s="39" t="s">
        <v>575</v>
      </c>
      <c r="AK1249" s="39"/>
      <c r="AL1249" s="39"/>
      <c r="AM1249" s="39"/>
      <c r="AN1249" s="39"/>
      <c r="AO1249" s="39"/>
      <c r="AP1249" s="39" t="s">
        <v>575</v>
      </c>
      <c r="AQ1249" s="39"/>
      <c r="AR1249" s="39"/>
      <c r="AS1249" s="39"/>
      <c r="AT1249" s="39" t="s">
        <v>575</v>
      </c>
      <c r="AU1249" s="39"/>
      <c r="AV1249" s="39"/>
      <c r="AW1249" s="39"/>
      <c r="AX1249" s="39"/>
      <c r="AY1249" s="39"/>
      <c r="AZ1249" s="39"/>
      <c r="BA1249" s="39"/>
      <c r="BB1249" s="72">
        <f>(AI1249*'"Вес" ПИР'!$B$36+AK1249*'"Вес" ПИР'!$B$37+AM1249*'"Вес" ПИР'!$B$38+AO1249*'"Вес" ПИР'!$B$39+AQ1249*'"Вес" ПИР'!$B$40+AS1249*'"Вес" ПИР'!$B$41+AU1249*'"Вес" ПИР'!$B$42+AW1249*'"Вес" ПИР'!$B$43+AY1249*'"Вес" ПИР'!$B$44+BA1249*'"Вес" ПИР'!$B$45)/100</f>
        <v>0</v>
      </c>
      <c r="BC1249" s="39" t="s">
        <v>576</v>
      </c>
      <c r="BD1249" s="39"/>
      <c r="BE1249" s="39" t="s">
        <v>576</v>
      </c>
      <c r="BF1249" s="57"/>
      <c r="BG1249" s="72">
        <f>(BD1249*'"Вес" ПИР'!$B$50+BF1249*'"Вес" ПИР'!$B$51)/100</f>
        <v>0</v>
      </c>
      <c r="BH1249" s="39"/>
      <c r="BI1249" s="72">
        <v>0</v>
      </c>
      <c r="BJ1249" s="39"/>
      <c r="BK1249" s="54" t="s">
        <v>901</v>
      </c>
      <c r="BL1249" s="38">
        <f>(S1249*'"Вес" ПИР'!$B$3+X1249*'"Вес" ПИР'!$B$4+AG1249*'"Вес" ПИР'!$B$5+BB1249*'"Вес" ПИР'!$B$6+BG1249*'"Вес" ПИР'!$B$7+BI1249*'"Вес" ПИР'!$B$8)/100</f>
        <v>0</v>
      </c>
    </row>
    <row r="1250" spans="1:64" ht="28">
      <c r="A1250" s="39"/>
      <c r="B1250" s="54">
        <v>2026</v>
      </c>
      <c r="C1250" s="39" t="s">
        <v>565</v>
      </c>
      <c r="D1250" s="39">
        <v>553639200</v>
      </c>
      <c r="E1250" s="39" t="s">
        <v>1921</v>
      </c>
      <c r="F1250" s="39" t="s">
        <v>1948</v>
      </c>
      <c r="G1250" s="39" t="s">
        <v>2031</v>
      </c>
      <c r="H1250" s="39" t="s">
        <v>2060</v>
      </c>
      <c r="I1250" s="39" t="s">
        <v>418</v>
      </c>
      <c r="J1250" s="39"/>
      <c r="K1250" s="39" t="s">
        <v>571</v>
      </c>
      <c r="L1250" s="39"/>
      <c r="M1250" s="39" t="s">
        <v>570</v>
      </c>
      <c r="N1250" s="39"/>
      <c r="O1250" s="39" t="s">
        <v>570</v>
      </c>
      <c r="P1250" s="39"/>
      <c r="Q1250" s="39" t="s">
        <v>571</v>
      </c>
      <c r="R1250" s="39"/>
      <c r="S1250" s="38">
        <f>(J1250*'"Вес" ПИР'!$B$13+L1250*'"Вес" ПИР'!$B$14+N1250*'"Вес" ПИР'!$B$15+P1250*'"Вес" ПИР'!$B$16+R1250*'"Вес" ПИР'!$B$17)/100</f>
        <v>0</v>
      </c>
      <c r="T1250" s="39" t="s">
        <v>421</v>
      </c>
      <c r="U1250" s="39"/>
      <c r="V1250" s="39" t="s">
        <v>681</v>
      </c>
      <c r="W1250" s="39"/>
      <c r="X1250" s="72">
        <f>(U1250*'"Вес" ПИР'!$B$22+W1250*'"Вес" ПИР'!$B$23)/100</f>
        <v>0</v>
      </c>
      <c r="Y1250" s="39"/>
      <c r="Z1250" s="39"/>
      <c r="AA1250" s="39"/>
      <c r="AB1250" s="39"/>
      <c r="AC1250" s="39"/>
      <c r="AD1250" s="39"/>
      <c r="AE1250" s="39"/>
      <c r="AF1250" s="39"/>
      <c r="AG1250" s="38">
        <f>(Z1250*'"Вес" ПИР'!$B$28+AB1250*'"Вес" ПИР'!$B$29+AD1250*'"Вес" ПИР'!$B$30+AF1250*'"Вес" ПИР'!$B$31)/100</f>
        <v>0</v>
      </c>
      <c r="AH1250" s="39" t="s">
        <v>571</v>
      </c>
      <c r="AI1250" s="39"/>
      <c r="AJ1250" s="39" t="s">
        <v>575</v>
      </c>
      <c r="AK1250" s="39"/>
      <c r="AL1250" s="39"/>
      <c r="AM1250" s="39"/>
      <c r="AN1250" s="39"/>
      <c r="AO1250" s="39"/>
      <c r="AP1250" s="39" t="s">
        <v>575</v>
      </c>
      <c r="AQ1250" s="39"/>
      <c r="AR1250" s="39"/>
      <c r="AS1250" s="39"/>
      <c r="AT1250" s="39" t="s">
        <v>575</v>
      </c>
      <c r="AU1250" s="39"/>
      <c r="AV1250" s="39"/>
      <c r="AW1250" s="39"/>
      <c r="AX1250" s="39"/>
      <c r="AY1250" s="39"/>
      <c r="AZ1250" s="39"/>
      <c r="BA1250" s="39"/>
      <c r="BB1250" s="72">
        <f>(AI1250*'"Вес" ПИР'!$B$36+AK1250*'"Вес" ПИР'!$B$37+AM1250*'"Вес" ПИР'!$B$38+AO1250*'"Вес" ПИР'!$B$39+AQ1250*'"Вес" ПИР'!$B$40+AS1250*'"Вес" ПИР'!$B$41+AU1250*'"Вес" ПИР'!$B$42+AW1250*'"Вес" ПИР'!$B$43+AY1250*'"Вес" ПИР'!$B$44+BA1250*'"Вес" ПИР'!$B$45)/100</f>
        <v>0</v>
      </c>
      <c r="BC1250" s="39" t="s">
        <v>576</v>
      </c>
      <c r="BD1250" s="39"/>
      <c r="BE1250" s="39" t="s">
        <v>576</v>
      </c>
      <c r="BF1250" s="57"/>
      <c r="BG1250" s="72">
        <f>(BD1250*'"Вес" ПИР'!$B$50+BF1250*'"Вес" ПИР'!$B$51)/100</f>
        <v>0</v>
      </c>
      <c r="BH1250" s="39"/>
      <c r="BI1250" s="72">
        <v>0</v>
      </c>
      <c r="BJ1250" s="39"/>
      <c r="BK1250" s="54" t="s">
        <v>901</v>
      </c>
      <c r="BL1250" s="38">
        <f>(S1250*'"Вес" ПИР'!$B$3+X1250*'"Вес" ПИР'!$B$4+AG1250*'"Вес" ПИР'!$B$5+BB1250*'"Вес" ПИР'!$B$6+BG1250*'"Вес" ПИР'!$B$7+BI1250*'"Вес" ПИР'!$B$8)/100</f>
        <v>0</v>
      </c>
    </row>
    <row r="1251" spans="1:64" ht="28">
      <c r="A1251" s="39"/>
      <c r="B1251" s="54">
        <v>2026</v>
      </c>
      <c r="C1251" s="39" t="s">
        <v>565</v>
      </c>
      <c r="D1251" s="39">
        <v>553659200</v>
      </c>
      <c r="E1251" s="39" t="s">
        <v>1921</v>
      </c>
      <c r="F1251" s="39" t="s">
        <v>1948</v>
      </c>
      <c r="G1251" s="39" t="s">
        <v>1960</v>
      </c>
      <c r="H1251" s="39" t="s">
        <v>2061</v>
      </c>
      <c r="I1251" s="39" t="s">
        <v>418</v>
      </c>
      <c r="J1251" s="39"/>
      <c r="K1251" s="39" t="s">
        <v>571</v>
      </c>
      <c r="L1251" s="39"/>
      <c r="M1251" s="39" t="s">
        <v>570</v>
      </c>
      <c r="N1251" s="39"/>
      <c r="O1251" s="39" t="s">
        <v>570</v>
      </c>
      <c r="P1251" s="39"/>
      <c r="Q1251" s="39" t="s">
        <v>571</v>
      </c>
      <c r="R1251" s="39"/>
      <c r="S1251" s="38">
        <f>(J1251*'"Вес" ПИР'!$B$13+L1251*'"Вес" ПИР'!$B$14+N1251*'"Вес" ПИР'!$B$15+P1251*'"Вес" ПИР'!$B$16+R1251*'"Вес" ПИР'!$B$17)/100</f>
        <v>0</v>
      </c>
      <c r="T1251" s="39" t="s">
        <v>421</v>
      </c>
      <c r="U1251" s="39"/>
      <c r="V1251" s="39" t="s">
        <v>681</v>
      </c>
      <c r="W1251" s="39"/>
      <c r="X1251" s="72">
        <f>(U1251*'"Вес" ПИР'!$B$22+W1251*'"Вес" ПИР'!$B$23)/100</f>
        <v>0</v>
      </c>
      <c r="Y1251" s="39"/>
      <c r="Z1251" s="39"/>
      <c r="AA1251" s="39"/>
      <c r="AB1251" s="39"/>
      <c r="AC1251" s="39"/>
      <c r="AD1251" s="39"/>
      <c r="AE1251" s="39"/>
      <c r="AF1251" s="39"/>
      <c r="AG1251" s="38">
        <f>(Z1251*'"Вес" ПИР'!$B$28+AB1251*'"Вес" ПИР'!$B$29+AD1251*'"Вес" ПИР'!$B$30+AF1251*'"Вес" ПИР'!$B$31)/100</f>
        <v>0</v>
      </c>
      <c r="AH1251" s="39" t="s">
        <v>571</v>
      </c>
      <c r="AI1251" s="39"/>
      <c r="AJ1251" s="39" t="s">
        <v>575</v>
      </c>
      <c r="AK1251" s="39"/>
      <c r="AL1251" s="39"/>
      <c r="AM1251" s="39"/>
      <c r="AN1251" s="39"/>
      <c r="AO1251" s="39"/>
      <c r="AP1251" s="39" t="s">
        <v>575</v>
      </c>
      <c r="AQ1251" s="39"/>
      <c r="AR1251" s="39"/>
      <c r="AS1251" s="39"/>
      <c r="AT1251" s="39" t="s">
        <v>575</v>
      </c>
      <c r="AU1251" s="39"/>
      <c r="AV1251" s="39"/>
      <c r="AW1251" s="39"/>
      <c r="AX1251" s="39"/>
      <c r="AY1251" s="39"/>
      <c r="AZ1251" s="39"/>
      <c r="BA1251" s="39"/>
      <c r="BB1251" s="72">
        <f>(AI1251*'"Вес" ПИР'!$B$36+AK1251*'"Вес" ПИР'!$B$37+AM1251*'"Вес" ПИР'!$B$38+AO1251*'"Вес" ПИР'!$B$39+AQ1251*'"Вес" ПИР'!$B$40+AS1251*'"Вес" ПИР'!$B$41+AU1251*'"Вес" ПИР'!$B$42+AW1251*'"Вес" ПИР'!$B$43+AY1251*'"Вес" ПИР'!$B$44+BA1251*'"Вес" ПИР'!$B$45)/100</f>
        <v>0</v>
      </c>
      <c r="BC1251" s="39" t="s">
        <v>576</v>
      </c>
      <c r="BD1251" s="39"/>
      <c r="BE1251" s="39" t="s">
        <v>576</v>
      </c>
      <c r="BF1251" s="57"/>
      <c r="BG1251" s="72">
        <f>(BD1251*'"Вес" ПИР'!$B$50+BF1251*'"Вес" ПИР'!$B$51)/100</f>
        <v>0</v>
      </c>
      <c r="BH1251" s="39"/>
      <c r="BI1251" s="72">
        <v>0</v>
      </c>
      <c r="BJ1251" s="39"/>
      <c r="BK1251" s="54" t="s">
        <v>901</v>
      </c>
      <c r="BL1251" s="38">
        <f>(S1251*'"Вес" ПИР'!$B$3+X1251*'"Вес" ПИР'!$B$4+AG1251*'"Вес" ПИР'!$B$5+BB1251*'"Вес" ПИР'!$B$6+BG1251*'"Вес" ПИР'!$B$7+BI1251*'"Вес" ПИР'!$B$8)/100</f>
        <v>0</v>
      </c>
    </row>
    <row r="1252" spans="1:64" ht="28">
      <c r="A1252" s="39"/>
      <c r="B1252" s="54">
        <v>2026</v>
      </c>
      <c r="C1252" s="39" t="s">
        <v>565</v>
      </c>
      <c r="D1252" s="39">
        <v>554249400</v>
      </c>
      <c r="E1252" s="39" t="s">
        <v>1921</v>
      </c>
      <c r="F1252" s="39" t="s">
        <v>1963</v>
      </c>
      <c r="G1252" s="39" t="s">
        <v>313</v>
      </c>
      <c r="H1252" s="39" t="s">
        <v>2062</v>
      </c>
      <c r="I1252" s="39" t="s">
        <v>418</v>
      </c>
      <c r="J1252" s="39"/>
      <c r="K1252" s="39" t="s">
        <v>571</v>
      </c>
      <c r="L1252" s="39"/>
      <c r="M1252" s="39" t="s">
        <v>570</v>
      </c>
      <c r="N1252" s="39"/>
      <c r="O1252" s="39" t="s">
        <v>570</v>
      </c>
      <c r="P1252" s="39"/>
      <c r="Q1252" s="39" t="s">
        <v>571</v>
      </c>
      <c r="R1252" s="39"/>
      <c r="S1252" s="38">
        <f>(J1252*'"Вес" ПИР'!$B$13+L1252*'"Вес" ПИР'!$B$14+N1252*'"Вес" ПИР'!$B$15+P1252*'"Вес" ПИР'!$B$16+R1252*'"Вес" ПИР'!$B$17)/100</f>
        <v>0</v>
      </c>
      <c r="T1252" s="39" t="s">
        <v>421</v>
      </c>
      <c r="U1252" s="39"/>
      <c r="V1252" s="39" t="s">
        <v>681</v>
      </c>
      <c r="W1252" s="39"/>
      <c r="X1252" s="72">
        <f>(U1252*'"Вес" ПИР'!$B$22+W1252*'"Вес" ПИР'!$B$23)/100</f>
        <v>0</v>
      </c>
      <c r="Y1252" s="39"/>
      <c r="Z1252" s="39"/>
      <c r="AA1252" s="39"/>
      <c r="AB1252" s="39"/>
      <c r="AC1252" s="39"/>
      <c r="AD1252" s="39"/>
      <c r="AE1252" s="39"/>
      <c r="AF1252" s="39"/>
      <c r="AG1252" s="38">
        <f>(Z1252*'"Вес" ПИР'!$B$28+AB1252*'"Вес" ПИР'!$B$29+AD1252*'"Вес" ПИР'!$B$30+AF1252*'"Вес" ПИР'!$B$31)/100</f>
        <v>0</v>
      </c>
      <c r="AH1252" s="39" t="s">
        <v>571</v>
      </c>
      <c r="AI1252" s="39"/>
      <c r="AJ1252" s="39" t="s">
        <v>575</v>
      </c>
      <c r="AK1252" s="39"/>
      <c r="AL1252" s="39"/>
      <c r="AM1252" s="39"/>
      <c r="AN1252" s="39"/>
      <c r="AO1252" s="39"/>
      <c r="AP1252" s="39" t="s">
        <v>575</v>
      </c>
      <c r="AQ1252" s="39"/>
      <c r="AR1252" s="39"/>
      <c r="AS1252" s="39"/>
      <c r="AT1252" s="39" t="s">
        <v>575</v>
      </c>
      <c r="AU1252" s="39"/>
      <c r="AV1252" s="39"/>
      <c r="AW1252" s="39"/>
      <c r="AX1252" s="39"/>
      <c r="AY1252" s="39"/>
      <c r="AZ1252" s="39"/>
      <c r="BA1252" s="39"/>
      <c r="BB1252" s="72">
        <f>(AI1252*'"Вес" ПИР'!$B$36+AK1252*'"Вес" ПИР'!$B$37+AM1252*'"Вес" ПИР'!$B$38+AO1252*'"Вес" ПИР'!$B$39+AQ1252*'"Вес" ПИР'!$B$40+AS1252*'"Вес" ПИР'!$B$41+AU1252*'"Вес" ПИР'!$B$42+AW1252*'"Вес" ПИР'!$B$43+AY1252*'"Вес" ПИР'!$B$44+BA1252*'"Вес" ПИР'!$B$45)/100</f>
        <v>0</v>
      </c>
      <c r="BC1252" s="39" t="s">
        <v>576</v>
      </c>
      <c r="BD1252" s="39"/>
      <c r="BE1252" s="39" t="s">
        <v>576</v>
      </c>
      <c r="BF1252" s="57"/>
      <c r="BG1252" s="72">
        <f>(BD1252*'"Вес" ПИР'!$B$50+BF1252*'"Вес" ПИР'!$B$51)/100</f>
        <v>0</v>
      </c>
      <c r="BH1252" s="39"/>
      <c r="BI1252" s="72">
        <v>0</v>
      </c>
      <c r="BJ1252" s="39"/>
      <c r="BK1252" s="54" t="s">
        <v>901</v>
      </c>
      <c r="BL1252" s="38">
        <f>(S1252*'"Вес" ПИР'!$B$3+X1252*'"Вес" ПИР'!$B$4+AG1252*'"Вес" ПИР'!$B$5+BB1252*'"Вес" ПИР'!$B$6+BG1252*'"Вес" ПИР'!$B$7+BI1252*'"Вес" ПИР'!$B$8)/100</f>
        <v>0</v>
      </c>
    </row>
    <row r="1253" spans="1:64" ht="28">
      <c r="A1253" s="39"/>
      <c r="B1253" s="54">
        <v>2026</v>
      </c>
      <c r="C1253" s="39" t="s">
        <v>565</v>
      </c>
      <c r="D1253" s="39">
        <v>554830700</v>
      </c>
      <c r="E1253" s="39" t="s">
        <v>1921</v>
      </c>
      <c r="F1253" s="39" t="s">
        <v>2045</v>
      </c>
      <c r="G1253" s="39" t="s">
        <v>2063</v>
      </c>
      <c r="H1253" s="39" t="s">
        <v>1119</v>
      </c>
      <c r="I1253" s="39" t="s">
        <v>418</v>
      </c>
      <c r="J1253" s="39"/>
      <c r="K1253" s="39" t="s">
        <v>571</v>
      </c>
      <c r="L1253" s="39"/>
      <c r="M1253" s="39" t="s">
        <v>570</v>
      </c>
      <c r="N1253" s="39"/>
      <c r="O1253" s="39" t="s">
        <v>570</v>
      </c>
      <c r="P1253" s="39"/>
      <c r="Q1253" s="39" t="s">
        <v>571</v>
      </c>
      <c r="R1253" s="39"/>
      <c r="S1253" s="38">
        <f>(J1253*'"Вес" ПИР'!$B$13+L1253*'"Вес" ПИР'!$B$14+N1253*'"Вес" ПИР'!$B$15+P1253*'"Вес" ПИР'!$B$16+R1253*'"Вес" ПИР'!$B$17)/100</f>
        <v>0</v>
      </c>
      <c r="T1253" s="39" t="s">
        <v>421</v>
      </c>
      <c r="U1253" s="39"/>
      <c r="V1253" s="39" t="s">
        <v>681</v>
      </c>
      <c r="W1253" s="39"/>
      <c r="X1253" s="72">
        <f>(U1253*'"Вес" ПИР'!$B$22+W1253*'"Вес" ПИР'!$B$23)/100</f>
        <v>0</v>
      </c>
      <c r="Y1253" s="39"/>
      <c r="Z1253" s="39"/>
      <c r="AA1253" s="39"/>
      <c r="AB1253" s="39"/>
      <c r="AC1253" s="39"/>
      <c r="AD1253" s="39"/>
      <c r="AE1253" s="39"/>
      <c r="AF1253" s="39"/>
      <c r="AG1253" s="38">
        <f>(Z1253*'"Вес" ПИР'!$B$28+AB1253*'"Вес" ПИР'!$B$29+AD1253*'"Вес" ПИР'!$B$30+AF1253*'"Вес" ПИР'!$B$31)/100</f>
        <v>0</v>
      </c>
      <c r="AH1253" s="39" t="s">
        <v>571</v>
      </c>
      <c r="AI1253" s="39"/>
      <c r="AJ1253" s="39" t="s">
        <v>575</v>
      </c>
      <c r="AK1253" s="39"/>
      <c r="AL1253" s="39"/>
      <c r="AM1253" s="39"/>
      <c r="AN1253" s="39"/>
      <c r="AO1253" s="39"/>
      <c r="AP1253" s="39" t="s">
        <v>575</v>
      </c>
      <c r="AQ1253" s="39"/>
      <c r="AR1253" s="39"/>
      <c r="AS1253" s="39"/>
      <c r="AT1253" s="39" t="s">
        <v>575</v>
      </c>
      <c r="AU1253" s="39"/>
      <c r="AV1253" s="39"/>
      <c r="AW1253" s="39"/>
      <c r="AX1253" s="39"/>
      <c r="AY1253" s="39"/>
      <c r="AZ1253" s="39"/>
      <c r="BA1253" s="39"/>
      <c r="BB1253" s="72">
        <f>(AI1253*'"Вес" ПИР'!$B$36+AK1253*'"Вес" ПИР'!$B$37+AM1253*'"Вес" ПИР'!$B$38+AO1253*'"Вес" ПИР'!$B$39+AQ1253*'"Вес" ПИР'!$B$40+AS1253*'"Вес" ПИР'!$B$41+AU1253*'"Вес" ПИР'!$B$42+AW1253*'"Вес" ПИР'!$B$43+AY1253*'"Вес" ПИР'!$B$44+BA1253*'"Вес" ПИР'!$B$45)/100</f>
        <v>0</v>
      </c>
      <c r="BC1253" s="39" t="s">
        <v>576</v>
      </c>
      <c r="BD1253" s="39"/>
      <c r="BE1253" s="39" t="s">
        <v>576</v>
      </c>
      <c r="BF1253" s="57"/>
      <c r="BG1253" s="72">
        <f>(BD1253*'"Вес" ПИР'!$B$50+BF1253*'"Вес" ПИР'!$B$51)/100</f>
        <v>0</v>
      </c>
      <c r="BH1253" s="39"/>
      <c r="BI1253" s="72">
        <v>0</v>
      </c>
      <c r="BJ1253" s="39"/>
      <c r="BK1253" s="54" t="s">
        <v>901</v>
      </c>
      <c r="BL1253" s="38">
        <f>(S1253*'"Вес" ПИР'!$B$3+X1253*'"Вес" ПИР'!$B$4+AG1253*'"Вес" ПИР'!$B$5+BB1253*'"Вес" ПИР'!$B$6+BG1253*'"Вес" ПИР'!$B$7+BI1253*'"Вес" ПИР'!$B$8)/100</f>
        <v>0</v>
      </c>
    </row>
    <row r="1254" spans="1:64" ht="28">
      <c r="A1254" s="39"/>
      <c r="B1254" s="54">
        <v>2026</v>
      </c>
      <c r="C1254" s="39" t="s">
        <v>565</v>
      </c>
      <c r="D1254" s="39">
        <v>554853300</v>
      </c>
      <c r="E1254" s="39" t="s">
        <v>1921</v>
      </c>
      <c r="F1254" s="39" t="s">
        <v>2045</v>
      </c>
      <c r="G1254" s="39" t="s">
        <v>2064</v>
      </c>
      <c r="H1254" s="39" t="s">
        <v>2065</v>
      </c>
      <c r="I1254" s="39" t="s">
        <v>418</v>
      </c>
      <c r="J1254" s="39"/>
      <c r="K1254" s="39" t="s">
        <v>571</v>
      </c>
      <c r="L1254" s="39"/>
      <c r="M1254" s="39" t="s">
        <v>570</v>
      </c>
      <c r="N1254" s="39"/>
      <c r="O1254" s="39" t="s">
        <v>570</v>
      </c>
      <c r="P1254" s="39"/>
      <c r="Q1254" s="39" t="s">
        <v>571</v>
      </c>
      <c r="R1254" s="39"/>
      <c r="S1254" s="38">
        <f>(J1254*'"Вес" ПИР'!$B$13+L1254*'"Вес" ПИР'!$B$14+N1254*'"Вес" ПИР'!$B$15+P1254*'"Вес" ПИР'!$B$16+R1254*'"Вес" ПИР'!$B$17)/100</f>
        <v>0</v>
      </c>
      <c r="T1254" s="39" t="s">
        <v>421</v>
      </c>
      <c r="U1254" s="39"/>
      <c r="V1254" s="39" t="s">
        <v>681</v>
      </c>
      <c r="W1254" s="39"/>
      <c r="X1254" s="72">
        <f>(U1254*'"Вес" ПИР'!$B$22+W1254*'"Вес" ПИР'!$B$23)/100</f>
        <v>0</v>
      </c>
      <c r="Y1254" s="39"/>
      <c r="Z1254" s="39"/>
      <c r="AA1254" s="39"/>
      <c r="AB1254" s="39"/>
      <c r="AC1254" s="39"/>
      <c r="AD1254" s="39"/>
      <c r="AE1254" s="39"/>
      <c r="AF1254" s="39"/>
      <c r="AG1254" s="38">
        <f>(Z1254*'"Вес" ПИР'!$B$28+AB1254*'"Вес" ПИР'!$B$29+AD1254*'"Вес" ПИР'!$B$30+AF1254*'"Вес" ПИР'!$B$31)/100</f>
        <v>0</v>
      </c>
      <c r="AH1254" s="39" t="s">
        <v>571</v>
      </c>
      <c r="AI1254" s="39"/>
      <c r="AJ1254" s="39" t="s">
        <v>575</v>
      </c>
      <c r="AK1254" s="39"/>
      <c r="AL1254" s="39"/>
      <c r="AM1254" s="39"/>
      <c r="AN1254" s="39"/>
      <c r="AO1254" s="39"/>
      <c r="AP1254" s="39" t="s">
        <v>575</v>
      </c>
      <c r="AQ1254" s="39"/>
      <c r="AR1254" s="39"/>
      <c r="AS1254" s="39"/>
      <c r="AT1254" s="39" t="s">
        <v>575</v>
      </c>
      <c r="AU1254" s="39"/>
      <c r="AV1254" s="39"/>
      <c r="AW1254" s="39"/>
      <c r="AX1254" s="39"/>
      <c r="AY1254" s="39"/>
      <c r="AZ1254" s="39"/>
      <c r="BA1254" s="39"/>
      <c r="BB1254" s="72">
        <f>(AI1254*'"Вес" ПИР'!$B$36+AK1254*'"Вес" ПИР'!$B$37+AM1254*'"Вес" ПИР'!$B$38+AO1254*'"Вес" ПИР'!$B$39+AQ1254*'"Вес" ПИР'!$B$40+AS1254*'"Вес" ПИР'!$B$41+AU1254*'"Вес" ПИР'!$B$42+AW1254*'"Вес" ПИР'!$B$43+AY1254*'"Вес" ПИР'!$B$44+BA1254*'"Вес" ПИР'!$B$45)/100</f>
        <v>0</v>
      </c>
      <c r="BC1254" s="39" t="s">
        <v>576</v>
      </c>
      <c r="BD1254" s="39"/>
      <c r="BE1254" s="39" t="s">
        <v>576</v>
      </c>
      <c r="BF1254" s="57"/>
      <c r="BG1254" s="72">
        <f>(BD1254*'"Вес" ПИР'!$B$50+BF1254*'"Вес" ПИР'!$B$51)/100</f>
        <v>0</v>
      </c>
      <c r="BH1254" s="39"/>
      <c r="BI1254" s="72">
        <v>0</v>
      </c>
      <c r="BJ1254" s="39"/>
      <c r="BK1254" s="54" t="s">
        <v>901</v>
      </c>
      <c r="BL1254" s="38">
        <f>(S1254*'"Вес" ПИР'!$B$3+X1254*'"Вес" ПИР'!$B$4+AG1254*'"Вес" ПИР'!$B$5+BB1254*'"Вес" ПИР'!$B$6+BG1254*'"Вес" ПИР'!$B$7+BI1254*'"Вес" ПИР'!$B$8)/100</f>
        <v>0</v>
      </c>
    </row>
    <row r="1255" spans="1:64" ht="28">
      <c r="A1255" s="39"/>
      <c r="B1255" s="54">
        <v>2026</v>
      </c>
      <c r="C1255" s="39" t="s">
        <v>565</v>
      </c>
      <c r="D1255" s="39">
        <v>556430400</v>
      </c>
      <c r="E1255" s="39" t="s">
        <v>1921</v>
      </c>
      <c r="F1255" s="39" t="s">
        <v>2048</v>
      </c>
      <c r="G1255" s="39" t="s">
        <v>1134</v>
      </c>
      <c r="H1255" s="39" t="s">
        <v>2066</v>
      </c>
      <c r="I1255" s="39" t="s">
        <v>418</v>
      </c>
      <c r="J1255" s="39"/>
      <c r="K1255" s="39" t="s">
        <v>571</v>
      </c>
      <c r="L1255" s="39"/>
      <c r="M1255" s="39" t="s">
        <v>570</v>
      </c>
      <c r="N1255" s="39"/>
      <c r="O1255" s="39" t="s">
        <v>570</v>
      </c>
      <c r="P1255" s="39"/>
      <c r="Q1255" s="39" t="s">
        <v>571</v>
      </c>
      <c r="R1255" s="39"/>
      <c r="S1255" s="38">
        <f>(J1255*'"Вес" ПИР'!$B$13+L1255*'"Вес" ПИР'!$B$14+N1255*'"Вес" ПИР'!$B$15+P1255*'"Вес" ПИР'!$B$16+R1255*'"Вес" ПИР'!$B$17)/100</f>
        <v>0</v>
      </c>
      <c r="T1255" s="39" t="s">
        <v>421</v>
      </c>
      <c r="U1255" s="39"/>
      <c r="V1255" s="39" t="s">
        <v>681</v>
      </c>
      <c r="W1255" s="39"/>
      <c r="X1255" s="72">
        <f>(U1255*'"Вес" ПИР'!$B$22+W1255*'"Вес" ПИР'!$B$23)/100</f>
        <v>0</v>
      </c>
      <c r="Y1255" s="39"/>
      <c r="Z1255" s="39"/>
      <c r="AA1255" s="39"/>
      <c r="AB1255" s="39"/>
      <c r="AC1255" s="39"/>
      <c r="AD1255" s="39"/>
      <c r="AE1255" s="39"/>
      <c r="AF1255" s="39"/>
      <c r="AG1255" s="38">
        <f>(Z1255*'"Вес" ПИР'!$B$28+AB1255*'"Вес" ПИР'!$B$29+AD1255*'"Вес" ПИР'!$B$30+AF1255*'"Вес" ПИР'!$B$31)/100</f>
        <v>0</v>
      </c>
      <c r="AH1255" s="39" t="s">
        <v>571</v>
      </c>
      <c r="AI1255" s="39"/>
      <c r="AJ1255" s="39" t="s">
        <v>575</v>
      </c>
      <c r="AK1255" s="39"/>
      <c r="AL1255" s="39"/>
      <c r="AM1255" s="39"/>
      <c r="AN1255" s="39"/>
      <c r="AO1255" s="39"/>
      <c r="AP1255" s="39" t="s">
        <v>575</v>
      </c>
      <c r="AQ1255" s="39"/>
      <c r="AR1255" s="39"/>
      <c r="AS1255" s="39"/>
      <c r="AT1255" s="39" t="s">
        <v>575</v>
      </c>
      <c r="AU1255" s="39"/>
      <c r="AV1255" s="39"/>
      <c r="AW1255" s="39"/>
      <c r="AX1255" s="39"/>
      <c r="AY1255" s="39"/>
      <c r="AZ1255" s="39"/>
      <c r="BA1255" s="39"/>
      <c r="BB1255" s="72">
        <f>(AI1255*'"Вес" ПИР'!$B$36+AK1255*'"Вес" ПИР'!$B$37+AM1255*'"Вес" ПИР'!$B$38+AO1255*'"Вес" ПИР'!$B$39+AQ1255*'"Вес" ПИР'!$B$40+AS1255*'"Вес" ПИР'!$B$41+AU1255*'"Вес" ПИР'!$B$42+AW1255*'"Вес" ПИР'!$B$43+AY1255*'"Вес" ПИР'!$B$44+BA1255*'"Вес" ПИР'!$B$45)/100</f>
        <v>0</v>
      </c>
      <c r="BC1255" s="39" t="s">
        <v>576</v>
      </c>
      <c r="BD1255" s="39"/>
      <c r="BE1255" s="39" t="s">
        <v>576</v>
      </c>
      <c r="BF1255" s="57"/>
      <c r="BG1255" s="72">
        <f>(BD1255*'"Вес" ПИР'!$B$50+BF1255*'"Вес" ПИР'!$B$51)/100</f>
        <v>0</v>
      </c>
      <c r="BH1255" s="39"/>
      <c r="BI1255" s="72">
        <v>0</v>
      </c>
      <c r="BJ1255" s="39"/>
      <c r="BK1255" s="54" t="s">
        <v>901</v>
      </c>
      <c r="BL1255" s="38">
        <f>(S1255*'"Вес" ПИР'!$B$3+X1255*'"Вес" ПИР'!$B$4+AG1255*'"Вес" ПИР'!$B$5+BB1255*'"Вес" ПИР'!$B$6+BG1255*'"Вес" ПИР'!$B$7+BI1255*'"Вес" ПИР'!$B$8)/100</f>
        <v>0</v>
      </c>
    </row>
    <row r="1256" spans="1:64" ht="28">
      <c r="A1256" s="39"/>
      <c r="B1256" s="54">
        <v>2026</v>
      </c>
      <c r="C1256" s="39" t="s">
        <v>565</v>
      </c>
      <c r="D1256" s="39">
        <v>556837300</v>
      </c>
      <c r="E1256" s="39" t="s">
        <v>1921</v>
      </c>
      <c r="F1256" s="39" t="s">
        <v>2007</v>
      </c>
      <c r="G1256" s="39" t="s">
        <v>2067</v>
      </c>
      <c r="H1256" s="39" t="s">
        <v>2068</v>
      </c>
      <c r="I1256" s="39" t="s">
        <v>418</v>
      </c>
      <c r="J1256" s="39"/>
      <c r="K1256" s="39" t="s">
        <v>571</v>
      </c>
      <c r="L1256" s="39"/>
      <c r="M1256" s="39" t="s">
        <v>570</v>
      </c>
      <c r="N1256" s="39"/>
      <c r="O1256" s="39" t="s">
        <v>570</v>
      </c>
      <c r="P1256" s="39"/>
      <c r="Q1256" s="39" t="s">
        <v>571</v>
      </c>
      <c r="R1256" s="39"/>
      <c r="S1256" s="38">
        <f>(J1256*'"Вес" ПИР'!$B$13+L1256*'"Вес" ПИР'!$B$14+N1256*'"Вес" ПИР'!$B$15+P1256*'"Вес" ПИР'!$B$16+R1256*'"Вес" ПИР'!$B$17)/100</f>
        <v>0</v>
      </c>
      <c r="T1256" s="39" t="s">
        <v>421</v>
      </c>
      <c r="U1256" s="39"/>
      <c r="V1256" s="39" t="s">
        <v>681</v>
      </c>
      <c r="W1256" s="39"/>
      <c r="X1256" s="72">
        <f>(U1256*'"Вес" ПИР'!$B$22+W1256*'"Вес" ПИР'!$B$23)/100</f>
        <v>0</v>
      </c>
      <c r="Y1256" s="39"/>
      <c r="Z1256" s="39"/>
      <c r="AA1256" s="39"/>
      <c r="AB1256" s="39"/>
      <c r="AC1256" s="39"/>
      <c r="AD1256" s="39"/>
      <c r="AE1256" s="39"/>
      <c r="AF1256" s="39"/>
      <c r="AG1256" s="38">
        <f>(Z1256*'"Вес" ПИР'!$B$28+AB1256*'"Вес" ПИР'!$B$29+AD1256*'"Вес" ПИР'!$B$30+AF1256*'"Вес" ПИР'!$B$31)/100</f>
        <v>0</v>
      </c>
      <c r="AH1256" s="39" t="s">
        <v>571</v>
      </c>
      <c r="AI1256" s="39"/>
      <c r="AJ1256" s="39" t="s">
        <v>575</v>
      </c>
      <c r="AK1256" s="39"/>
      <c r="AL1256" s="39"/>
      <c r="AM1256" s="39"/>
      <c r="AN1256" s="39"/>
      <c r="AO1256" s="39"/>
      <c r="AP1256" s="39" t="s">
        <v>575</v>
      </c>
      <c r="AQ1256" s="39"/>
      <c r="AR1256" s="39"/>
      <c r="AS1256" s="39"/>
      <c r="AT1256" s="39" t="s">
        <v>575</v>
      </c>
      <c r="AU1256" s="39"/>
      <c r="AV1256" s="39"/>
      <c r="AW1256" s="39"/>
      <c r="AX1256" s="39"/>
      <c r="AY1256" s="39"/>
      <c r="AZ1256" s="39"/>
      <c r="BA1256" s="39"/>
      <c r="BB1256" s="72">
        <f>(AI1256*'"Вес" ПИР'!$B$36+AK1256*'"Вес" ПИР'!$B$37+AM1256*'"Вес" ПИР'!$B$38+AO1256*'"Вес" ПИР'!$B$39+AQ1256*'"Вес" ПИР'!$B$40+AS1256*'"Вес" ПИР'!$B$41+AU1256*'"Вес" ПИР'!$B$42+AW1256*'"Вес" ПИР'!$B$43+AY1256*'"Вес" ПИР'!$B$44+BA1256*'"Вес" ПИР'!$B$45)/100</f>
        <v>0</v>
      </c>
      <c r="BC1256" s="39" t="s">
        <v>576</v>
      </c>
      <c r="BD1256" s="39"/>
      <c r="BE1256" s="39" t="s">
        <v>576</v>
      </c>
      <c r="BF1256" s="57"/>
      <c r="BG1256" s="72">
        <f>(BD1256*'"Вес" ПИР'!$B$50+BF1256*'"Вес" ПИР'!$B$51)/100</f>
        <v>0</v>
      </c>
      <c r="BH1256" s="39"/>
      <c r="BI1256" s="72">
        <v>0</v>
      </c>
      <c r="BJ1256" s="39"/>
      <c r="BK1256" s="54" t="s">
        <v>901</v>
      </c>
      <c r="BL1256" s="38">
        <f>(S1256*'"Вес" ПИР'!$B$3+X1256*'"Вес" ПИР'!$B$4+AG1256*'"Вес" ПИР'!$B$5+BB1256*'"Вес" ПИР'!$B$6+BG1256*'"Вес" ПИР'!$B$7+BI1256*'"Вес" ПИР'!$B$8)/100</f>
        <v>0</v>
      </c>
    </row>
    <row r="1257" spans="1:64" ht="28">
      <c r="A1257" s="39"/>
      <c r="B1257" s="54">
        <v>2026</v>
      </c>
      <c r="C1257" s="39" t="s">
        <v>565</v>
      </c>
      <c r="D1257" s="39">
        <v>552237300</v>
      </c>
      <c r="E1257" s="39" t="s">
        <v>1921</v>
      </c>
      <c r="F1257" s="39" t="s">
        <v>1927</v>
      </c>
      <c r="G1257" s="39" t="s">
        <v>1929</v>
      </c>
      <c r="H1257" s="39" t="s">
        <v>2069</v>
      </c>
      <c r="I1257" s="39" t="s">
        <v>418</v>
      </c>
      <c r="J1257" s="39"/>
      <c r="K1257" s="39" t="s">
        <v>571</v>
      </c>
      <c r="L1257" s="39"/>
      <c r="M1257" s="39" t="s">
        <v>570</v>
      </c>
      <c r="N1257" s="39"/>
      <c r="O1257" s="39" t="s">
        <v>570</v>
      </c>
      <c r="P1257" s="39"/>
      <c r="Q1257" s="39" t="s">
        <v>571</v>
      </c>
      <c r="R1257" s="39"/>
      <c r="S1257" s="38">
        <f>(J1257*'"Вес" ПИР'!$B$13+L1257*'"Вес" ПИР'!$B$14+N1257*'"Вес" ПИР'!$B$15+P1257*'"Вес" ПИР'!$B$16+R1257*'"Вес" ПИР'!$B$17)/100</f>
        <v>0</v>
      </c>
      <c r="T1257" s="39" t="s">
        <v>584</v>
      </c>
      <c r="U1257" s="39"/>
      <c r="V1257" s="39" t="s">
        <v>681</v>
      </c>
      <c r="W1257" s="39"/>
      <c r="X1257" s="72">
        <f>(U1257*'"Вес" ПИР'!$B$22+W1257*'"Вес" ПИР'!$B$23)/100</f>
        <v>0</v>
      </c>
      <c r="Y1257" s="39"/>
      <c r="Z1257" s="39"/>
      <c r="AA1257" s="39"/>
      <c r="AB1257" s="39"/>
      <c r="AC1257" s="39"/>
      <c r="AD1257" s="39"/>
      <c r="AE1257" s="39"/>
      <c r="AF1257" s="39"/>
      <c r="AG1257" s="38">
        <f>(Z1257*'"Вес" ПИР'!$B$28+AB1257*'"Вес" ПИР'!$B$29+AD1257*'"Вес" ПИР'!$B$30+AF1257*'"Вес" ПИР'!$B$31)/100</f>
        <v>0</v>
      </c>
      <c r="AH1257" s="39" t="s">
        <v>571</v>
      </c>
      <c r="AI1257" s="39"/>
      <c r="AJ1257" s="39" t="s">
        <v>575</v>
      </c>
      <c r="AK1257" s="39"/>
      <c r="AL1257" s="39"/>
      <c r="AM1257" s="39"/>
      <c r="AN1257" s="39"/>
      <c r="AO1257" s="39"/>
      <c r="AP1257" s="39" t="s">
        <v>575</v>
      </c>
      <c r="AQ1257" s="39"/>
      <c r="AR1257" s="39"/>
      <c r="AS1257" s="39"/>
      <c r="AT1257" s="39" t="s">
        <v>575</v>
      </c>
      <c r="AU1257" s="39"/>
      <c r="AV1257" s="39"/>
      <c r="AW1257" s="39"/>
      <c r="AX1257" s="39"/>
      <c r="AY1257" s="39"/>
      <c r="AZ1257" s="39"/>
      <c r="BA1257" s="39"/>
      <c r="BB1257" s="72">
        <f>(AI1257*'"Вес" ПИР'!$B$36+AK1257*'"Вес" ПИР'!$B$37+AM1257*'"Вес" ПИР'!$B$38+AO1257*'"Вес" ПИР'!$B$39+AQ1257*'"Вес" ПИР'!$B$40+AS1257*'"Вес" ПИР'!$B$41+AU1257*'"Вес" ПИР'!$B$42+AW1257*'"Вес" ПИР'!$B$43+AY1257*'"Вес" ПИР'!$B$44+BA1257*'"Вес" ПИР'!$B$45)/100</f>
        <v>0</v>
      </c>
      <c r="BC1257" s="39" t="s">
        <v>576</v>
      </c>
      <c r="BD1257" s="39"/>
      <c r="BE1257" s="39" t="s">
        <v>576</v>
      </c>
      <c r="BF1257" s="57"/>
      <c r="BG1257" s="72">
        <f>(BD1257*'"Вес" ПИР'!$B$50+BF1257*'"Вес" ПИР'!$B$51)/100</f>
        <v>0</v>
      </c>
      <c r="BH1257" s="39"/>
      <c r="BI1257" s="72">
        <v>0</v>
      </c>
      <c r="BJ1257" s="39"/>
      <c r="BK1257" s="54" t="s">
        <v>901</v>
      </c>
      <c r="BL1257" s="38">
        <f>(S1257*'"Вес" ПИР'!$B$3+X1257*'"Вес" ПИР'!$B$4+AG1257*'"Вес" ПИР'!$B$5+BB1257*'"Вес" ПИР'!$B$6+BG1257*'"Вес" ПИР'!$B$7+BI1257*'"Вес" ПИР'!$B$8)/100</f>
        <v>0</v>
      </c>
    </row>
    <row r="1258" spans="1:64" ht="28">
      <c r="A1258" s="39"/>
      <c r="B1258" s="54">
        <v>2026</v>
      </c>
      <c r="C1258" s="39" t="s">
        <v>565</v>
      </c>
      <c r="D1258" s="39">
        <v>552244500</v>
      </c>
      <c r="E1258" s="39" t="s">
        <v>1921</v>
      </c>
      <c r="F1258" s="39" t="s">
        <v>1927</v>
      </c>
      <c r="G1258" s="39" t="s">
        <v>1931</v>
      </c>
      <c r="H1258" s="39" t="s">
        <v>2070</v>
      </c>
      <c r="I1258" s="39" t="s">
        <v>418</v>
      </c>
      <c r="J1258" s="39"/>
      <c r="K1258" s="39" t="s">
        <v>571</v>
      </c>
      <c r="L1258" s="39"/>
      <c r="M1258" s="39" t="s">
        <v>570</v>
      </c>
      <c r="N1258" s="39"/>
      <c r="O1258" s="39" t="s">
        <v>570</v>
      </c>
      <c r="P1258" s="39"/>
      <c r="Q1258" s="39" t="s">
        <v>571</v>
      </c>
      <c r="R1258" s="39"/>
      <c r="S1258" s="38">
        <f>(J1258*'"Вес" ПИР'!$B$13+L1258*'"Вес" ПИР'!$B$14+N1258*'"Вес" ПИР'!$B$15+P1258*'"Вес" ПИР'!$B$16+R1258*'"Вес" ПИР'!$B$17)/100</f>
        <v>0</v>
      </c>
      <c r="T1258" s="39" t="s">
        <v>584</v>
      </c>
      <c r="U1258" s="39"/>
      <c r="V1258" s="39" t="s">
        <v>681</v>
      </c>
      <c r="W1258" s="39"/>
      <c r="X1258" s="72">
        <f>(U1258*'"Вес" ПИР'!$B$22+W1258*'"Вес" ПИР'!$B$23)/100</f>
        <v>0</v>
      </c>
      <c r="Y1258" s="39"/>
      <c r="Z1258" s="39"/>
      <c r="AA1258" s="39"/>
      <c r="AB1258" s="39"/>
      <c r="AC1258" s="39"/>
      <c r="AD1258" s="39"/>
      <c r="AE1258" s="39"/>
      <c r="AF1258" s="39"/>
      <c r="AG1258" s="38">
        <f>(Z1258*'"Вес" ПИР'!$B$28+AB1258*'"Вес" ПИР'!$B$29+AD1258*'"Вес" ПИР'!$B$30+AF1258*'"Вес" ПИР'!$B$31)/100</f>
        <v>0</v>
      </c>
      <c r="AH1258" s="39" t="s">
        <v>571</v>
      </c>
      <c r="AI1258" s="39"/>
      <c r="AJ1258" s="39" t="s">
        <v>575</v>
      </c>
      <c r="AK1258" s="39"/>
      <c r="AL1258" s="39"/>
      <c r="AM1258" s="39"/>
      <c r="AN1258" s="39"/>
      <c r="AO1258" s="39"/>
      <c r="AP1258" s="39" t="s">
        <v>575</v>
      </c>
      <c r="AQ1258" s="39"/>
      <c r="AR1258" s="39"/>
      <c r="AS1258" s="39"/>
      <c r="AT1258" s="39" t="s">
        <v>575</v>
      </c>
      <c r="AU1258" s="39"/>
      <c r="AV1258" s="39"/>
      <c r="AW1258" s="39"/>
      <c r="AX1258" s="39"/>
      <c r="AY1258" s="39"/>
      <c r="AZ1258" s="39"/>
      <c r="BA1258" s="39"/>
      <c r="BB1258" s="72">
        <f>(AI1258*'"Вес" ПИР'!$B$36+AK1258*'"Вес" ПИР'!$B$37+AM1258*'"Вес" ПИР'!$B$38+AO1258*'"Вес" ПИР'!$B$39+AQ1258*'"Вес" ПИР'!$B$40+AS1258*'"Вес" ПИР'!$B$41+AU1258*'"Вес" ПИР'!$B$42+AW1258*'"Вес" ПИР'!$B$43+AY1258*'"Вес" ПИР'!$B$44+BA1258*'"Вес" ПИР'!$B$45)/100</f>
        <v>0</v>
      </c>
      <c r="BC1258" s="39" t="s">
        <v>576</v>
      </c>
      <c r="BD1258" s="39"/>
      <c r="BE1258" s="39" t="s">
        <v>576</v>
      </c>
      <c r="BF1258" s="57"/>
      <c r="BG1258" s="72">
        <f>(BD1258*'"Вес" ПИР'!$B$50+BF1258*'"Вес" ПИР'!$B$51)/100</f>
        <v>0</v>
      </c>
      <c r="BH1258" s="39"/>
      <c r="BI1258" s="72">
        <v>0</v>
      </c>
      <c r="BJ1258" s="39"/>
      <c r="BK1258" s="54" t="s">
        <v>901</v>
      </c>
      <c r="BL1258" s="38">
        <f>(S1258*'"Вес" ПИР'!$B$3+X1258*'"Вес" ПИР'!$B$4+AG1258*'"Вес" ПИР'!$B$5+BB1258*'"Вес" ПИР'!$B$6+BG1258*'"Вес" ПИР'!$B$7+BI1258*'"Вес" ПИР'!$B$8)/100</f>
        <v>0</v>
      </c>
    </row>
    <row r="1259" spans="1:64" ht="28">
      <c r="A1259" s="39"/>
      <c r="B1259" s="54">
        <v>2026</v>
      </c>
      <c r="C1259" s="39" t="s">
        <v>565</v>
      </c>
      <c r="D1259" s="39">
        <v>553239200</v>
      </c>
      <c r="E1259" s="39" t="s">
        <v>1921</v>
      </c>
      <c r="F1259" s="39" t="s">
        <v>1219</v>
      </c>
      <c r="G1259" s="39" t="s">
        <v>1936</v>
      </c>
      <c r="H1259" s="39" t="s">
        <v>2071</v>
      </c>
      <c r="I1259" s="39" t="s">
        <v>418</v>
      </c>
      <c r="J1259" s="39"/>
      <c r="K1259" s="39" t="s">
        <v>571</v>
      </c>
      <c r="L1259" s="39"/>
      <c r="M1259" s="39" t="s">
        <v>570</v>
      </c>
      <c r="N1259" s="39"/>
      <c r="O1259" s="39" t="s">
        <v>570</v>
      </c>
      <c r="P1259" s="39"/>
      <c r="Q1259" s="39" t="s">
        <v>571</v>
      </c>
      <c r="R1259" s="39"/>
      <c r="S1259" s="38">
        <f>(J1259*'"Вес" ПИР'!$B$13+L1259*'"Вес" ПИР'!$B$14+N1259*'"Вес" ПИР'!$B$15+P1259*'"Вес" ПИР'!$B$16+R1259*'"Вес" ПИР'!$B$17)/100</f>
        <v>0</v>
      </c>
      <c r="T1259" s="39" t="s">
        <v>584</v>
      </c>
      <c r="U1259" s="39"/>
      <c r="V1259" s="39" t="s">
        <v>681</v>
      </c>
      <c r="W1259" s="39"/>
      <c r="X1259" s="72">
        <f>(U1259*'"Вес" ПИР'!$B$22+W1259*'"Вес" ПИР'!$B$23)/100</f>
        <v>0</v>
      </c>
      <c r="Y1259" s="39"/>
      <c r="Z1259" s="39"/>
      <c r="AA1259" s="39"/>
      <c r="AB1259" s="39"/>
      <c r="AC1259" s="39"/>
      <c r="AD1259" s="39"/>
      <c r="AE1259" s="39"/>
      <c r="AF1259" s="39"/>
      <c r="AG1259" s="38">
        <f>(Z1259*'"Вес" ПИР'!$B$28+AB1259*'"Вес" ПИР'!$B$29+AD1259*'"Вес" ПИР'!$B$30+AF1259*'"Вес" ПИР'!$B$31)/100</f>
        <v>0</v>
      </c>
      <c r="AH1259" s="39" t="s">
        <v>571</v>
      </c>
      <c r="AI1259" s="39"/>
      <c r="AJ1259" s="39" t="s">
        <v>575</v>
      </c>
      <c r="AK1259" s="39"/>
      <c r="AL1259" s="39"/>
      <c r="AM1259" s="39"/>
      <c r="AN1259" s="39"/>
      <c r="AO1259" s="39"/>
      <c r="AP1259" s="39" t="s">
        <v>575</v>
      </c>
      <c r="AQ1259" s="39"/>
      <c r="AR1259" s="39"/>
      <c r="AS1259" s="39"/>
      <c r="AT1259" s="39" t="s">
        <v>575</v>
      </c>
      <c r="AU1259" s="39"/>
      <c r="AV1259" s="39"/>
      <c r="AW1259" s="39"/>
      <c r="AX1259" s="39"/>
      <c r="AY1259" s="39"/>
      <c r="AZ1259" s="39"/>
      <c r="BA1259" s="39"/>
      <c r="BB1259" s="72">
        <f>(AI1259*'"Вес" ПИР'!$B$36+AK1259*'"Вес" ПИР'!$B$37+AM1259*'"Вес" ПИР'!$B$38+AO1259*'"Вес" ПИР'!$B$39+AQ1259*'"Вес" ПИР'!$B$40+AS1259*'"Вес" ПИР'!$B$41+AU1259*'"Вес" ПИР'!$B$42+AW1259*'"Вес" ПИР'!$B$43+AY1259*'"Вес" ПИР'!$B$44+BA1259*'"Вес" ПИР'!$B$45)/100</f>
        <v>0</v>
      </c>
      <c r="BC1259" s="39" t="s">
        <v>576</v>
      </c>
      <c r="BD1259" s="39"/>
      <c r="BE1259" s="39" t="s">
        <v>576</v>
      </c>
      <c r="BF1259" s="57"/>
      <c r="BG1259" s="72">
        <f>(BD1259*'"Вес" ПИР'!$B$50+BF1259*'"Вес" ПИР'!$B$51)/100</f>
        <v>0</v>
      </c>
      <c r="BH1259" s="39"/>
      <c r="BI1259" s="72">
        <v>0</v>
      </c>
      <c r="BJ1259" s="39"/>
      <c r="BK1259" s="54" t="s">
        <v>901</v>
      </c>
      <c r="BL1259" s="38">
        <f>(S1259*'"Вес" ПИР'!$B$3+X1259*'"Вес" ПИР'!$B$4+AG1259*'"Вес" ПИР'!$B$5+BB1259*'"Вес" ПИР'!$B$6+BG1259*'"Вес" ПИР'!$B$7+BI1259*'"Вес" ПИР'!$B$8)/100</f>
        <v>0</v>
      </c>
    </row>
    <row r="1260" spans="1:64" ht="28">
      <c r="A1260" s="39"/>
      <c r="B1260" s="54">
        <v>2026</v>
      </c>
      <c r="C1260" s="39" t="s">
        <v>565</v>
      </c>
      <c r="D1260" s="39">
        <v>553655500</v>
      </c>
      <c r="E1260" s="39" t="s">
        <v>1921</v>
      </c>
      <c r="F1260" s="39" t="s">
        <v>1948</v>
      </c>
      <c r="G1260" s="39" t="s">
        <v>2072</v>
      </c>
      <c r="H1260" s="39" t="s">
        <v>2073</v>
      </c>
      <c r="I1260" s="39" t="s">
        <v>418</v>
      </c>
      <c r="J1260" s="39"/>
      <c r="K1260" s="39" t="s">
        <v>571</v>
      </c>
      <c r="L1260" s="39"/>
      <c r="M1260" s="39" t="s">
        <v>570</v>
      </c>
      <c r="N1260" s="39"/>
      <c r="O1260" s="39" t="s">
        <v>570</v>
      </c>
      <c r="P1260" s="39"/>
      <c r="Q1260" s="39" t="s">
        <v>571</v>
      </c>
      <c r="R1260" s="39"/>
      <c r="S1260" s="38">
        <f>(J1260*'"Вес" ПИР'!$B$13+L1260*'"Вес" ПИР'!$B$14+N1260*'"Вес" ПИР'!$B$15+P1260*'"Вес" ПИР'!$B$16+R1260*'"Вес" ПИР'!$B$17)/100</f>
        <v>0</v>
      </c>
      <c r="T1260" s="39" t="s">
        <v>421</v>
      </c>
      <c r="U1260" s="39"/>
      <c r="V1260" s="39" t="s">
        <v>681</v>
      </c>
      <c r="W1260" s="39"/>
      <c r="X1260" s="72">
        <f>(U1260*'"Вес" ПИР'!$B$22+W1260*'"Вес" ПИР'!$B$23)/100</f>
        <v>0</v>
      </c>
      <c r="Y1260" s="39"/>
      <c r="Z1260" s="39"/>
      <c r="AA1260" s="39"/>
      <c r="AB1260" s="39"/>
      <c r="AC1260" s="39"/>
      <c r="AD1260" s="39"/>
      <c r="AE1260" s="39"/>
      <c r="AF1260" s="39"/>
      <c r="AG1260" s="38">
        <f>(Z1260*'"Вес" ПИР'!$B$28+AB1260*'"Вес" ПИР'!$B$29+AD1260*'"Вес" ПИР'!$B$30+AF1260*'"Вес" ПИР'!$B$31)/100</f>
        <v>0</v>
      </c>
      <c r="AH1260" s="39" t="s">
        <v>571</v>
      </c>
      <c r="AI1260" s="39"/>
      <c r="AJ1260" s="39" t="s">
        <v>575</v>
      </c>
      <c r="AK1260" s="39"/>
      <c r="AL1260" s="39"/>
      <c r="AM1260" s="39"/>
      <c r="AN1260" s="39"/>
      <c r="AO1260" s="39"/>
      <c r="AP1260" s="39" t="s">
        <v>575</v>
      </c>
      <c r="AQ1260" s="39"/>
      <c r="AR1260" s="39"/>
      <c r="AS1260" s="39"/>
      <c r="AT1260" s="39" t="s">
        <v>575</v>
      </c>
      <c r="AU1260" s="39"/>
      <c r="AV1260" s="39"/>
      <c r="AW1260" s="39"/>
      <c r="AX1260" s="39"/>
      <c r="AY1260" s="39"/>
      <c r="AZ1260" s="39"/>
      <c r="BA1260" s="39"/>
      <c r="BB1260" s="72">
        <f>(AI1260*'"Вес" ПИР'!$B$36+AK1260*'"Вес" ПИР'!$B$37+AM1260*'"Вес" ПИР'!$B$38+AO1260*'"Вес" ПИР'!$B$39+AQ1260*'"Вес" ПИР'!$B$40+AS1260*'"Вес" ПИР'!$B$41+AU1260*'"Вес" ПИР'!$B$42+AW1260*'"Вес" ПИР'!$B$43+AY1260*'"Вес" ПИР'!$B$44+BA1260*'"Вес" ПИР'!$B$45)/100</f>
        <v>0</v>
      </c>
      <c r="BC1260" s="39" t="s">
        <v>576</v>
      </c>
      <c r="BD1260" s="39"/>
      <c r="BE1260" s="39" t="s">
        <v>576</v>
      </c>
      <c r="BF1260" s="57"/>
      <c r="BG1260" s="72">
        <f>(BD1260*'"Вес" ПИР'!$B$50+BF1260*'"Вес" ПИР'!$B$51)/100</f>
        <v>0</v>
      </c>
      <c r="BH1260" s="39"/>
      <c r="BI1260" s="72">
        <v>0</v>
      </c>
      <c r="BJ1260" s="39"/>
      <c r="BK1260" s="54" t="s">
        <v>901</v>
      </c>
      <c r="BL1260" s="38">
        <f>(S1260*'"Вес" ПИР'!$B$3+X1260*'"Вес" ПИР'!$B$4+AG1260*'"Вес" ПИР'!$B$5+BB1260*'"Вес" ПИР'!$B$6+BG1260*'"Вес" ПИР'!$B$7+BI1260*'"Вес" ПИР'!$B$8)/100</f>
        <v>0</v>
      </c>
    </row>
    <row r="1261" spans="1:64" ht="28">
      <c r="A1261" s="39"/>
      <c r="B1261" s="54">
        <v>2026</v>
      </c>
      <c r="C1261" s="39" t="s">
        <v>565</v>
      </c>
      <c r="D1261" s="39">
        <v>554233300</v>
      </c>
      <c r="E1261" s="39" t="s">
        <v>1921</v>
      </c>
      <c r="F1261" s="39" t="s">
        <v>1963</v>
      </c>
      <c r="G1261" s="39" t="s">
        <v>1915</v>
      </c>
      <c r="H1261" s="39" t="s">
        <v>2074</v>
      </c>
      <c r="I1261" s="39" t="s">
        <v>418</v>
      </c>
      <c r="J1261" s="39"/>
      <c r="K1261" s="39" t="s">
        <v>571</v>
      </c>
      <c r="L1261" s="39"/>
      <c r="M1261" s="39" t="s">
        <v>570</v>
      </c>
      <c r="N1261" s="39"/>
      <c r="O1261" s="39" t="s">
        <v>570</v>
      </c>
      <c r="P1261" s="39"/>
      <c r="Q1261" s="39" t="s">
        <v>571</v>
      </c>
      <c r="R1261" s="39"/>
      <c r="S1261" s="38">
        <f>(J1261*'"Вес" ПИР'!$B$13+L1261*'"Вес" ПИР'!$B$14+N1261*'"Вес" ПИР'!$B$15+P1261*'"Вес" ПИР'!$B$16+R1261*'"Вес" ПИР'!$B$17)/100</f>
        <v>0</v>
      </c>
      <c r="T1261" s="39" t="s">
        <v>421</v>
      </c>
      <c r="U1261" s="39"/>
      <c r="V1261" s="39" t="s">
        <v>681</v>
      </c>
      <c r="W1261" s="39"/>
      <c r="X1261" s="72">
        <f>(U1261*'"Вес" ПИР'!$B$22+W1261*'"Вес" ПИР'!$B$23)/100</f>
        <v>0</v>
      </c>
      <c r="Y1261" s="39"/>
      <c r="Z1261" s="39"/>
      <c r="AA1261" s="39"/>
      <c r="AB1261" s="39"/>
      <c r="AC1261" s="39"/>
      <c r="AD1261" s="39"/>
      <c r="AE1261" s="39"/>
      <c r="AF1261" s="39"/>
      <c r="AG1261" s="38">
        <f>(Z1261*'"Вес" ПИР'!$B$28+AB1261*'"Вес" ПИР'!$B$29+AD1261*'"Вес" ПИР'!$B$30+AF1261*'"Вес" ПИР'!$B$31)/100</f>
        <v>0</v>
      </c>
      <c r="AH1261" s="39" t="s">
        <v>571</v>
      </c>
      <c r="AI1261" s="39"/>
      <c r="AJ1261" s="39" t="s">
        <v>575</v>
      </c>
      <c r="AK1261" s="39"/>
      <c r="AL1261" s="39"/>
      <c r="AM1261" s="39"/>
      <c r="AN1261" s="39"/>
      <c r="AO1261" s="39"/>
      <c r="AP1261" s="39" t="s">
        <v>575</v>
      </c>
      <c r="AQ1261" s="39"/>
      <c r="AR1261" s="39"/>
      <c r="AS1261" s="39"/>
      <c r="AT1261" s="39" t="s">
        <v>575</v>
      </c>
      <c r="AU1261" s="39"/>
      <c r="AV1261" s="39"/>
      <c r="AW1261" s="39"/>
      <c r="AX1261" s="39"/>
      <c r="AY1261" s="39"/>
      <c r="AZ1261" s="39"/>
      <c r="BA1261" s="39"/>
      <c r="BB1261" s="72">
        <f>(AI1261*'"Вес" ПИР'!$B$36+AK1261*'"Вес" ПИР'!$B$37+AM1261*'"Вес" ПИР'!$B$38+AO1261*'"Вес" ПИР'!$B$39+AQ1261*'"Вес" ПИР'!$B$40+AS1261*'"Вес" ПИР'!$B$41+AU1261*'"Вес" ПИР'!$B$42+AW1261*'"Вес" ПИР'!$B$43+AY1261*'"Вес" ПИР'!$B$44+BA1261*'"Вес" ПИР'!$B$45)/100</f>
        <v>0</v>
      </c>
      <c r="BC1261" s="39" t="s">
        <v>576</v>
      </c>
      <c r="BD1261" s="39"/>
      <c r="BE1261" s="39" t="s">
        <v>576</v>
      </c>
      <c r="BF1261" s="57"/>
      <c r="BG1261" s="72">
        <f>(BD1261*'"Вес" ПИР'!$B$50+BF1261*'"Вес" ПИР'!$B$51)/100</f>
        <v>0</v>
      </c>
      <c r="BH1261" s="39"/>
      <c r="BI1261" s="72">
        <v>0</v>
      </c>
      <c r="BJ1261" s="39"/>
      <c r="BK1261" s="54" t="s">
        <v>901</v>
      </c>
      <c r="BL1261" s="38">
        <f>(S1261*'"Вес" ПИР'!$B$3+X1261*'"Вес" ПИР'!$B$4+AG1261*'"Вес" ПИР'!$B$5+BB1261*'"Вес" ПИР'!$B$6+BG1261*'"Вес" ПИР'!$B$7+BI1261*'"Вес" ПИР'!$B$8)/100</f>
        <v>0</v>
      </c>
    </row>
    <row r="1262" spans="1:64" ht="28">
      <c r="A1262" s="39"/>
      <c r="B1262" s="54">
        <v>2026</v>
      </c>
      <c r="C1262" s="39" t="s">
        <v>565</v>
      </c>
      <c r="D1262" s="39">
        <v>554663500</v>
      </c>
      <c r="E1262" s="39" t="s">
        <v>1921</v>
      </c>
      <c r="F1262" s="39" t="s">
        <v>1980</v>
      </c>
      <c r="G1262" s="39" t="s">
        <v>652</v>
      </c>
      <c r="H1262" s="39" t="s">
        <v>2075</v>
      </c>
      <c r="I1262" s="39" t="s">
        <v>418</v>
      </c>
      <c r="J1262" s="39"/>
      <c r="K1262" s="39" t="s">
        <v>571</v>
      </c>
      <c r="L1262" s="39"/>
      <c r="M1262" s="39" t="s">
        <v>570</v>
      </c>
      <c r="N1262" s="39"/>
      <c r="O1262" s="39" t="s">
        <v>570</v>
      </c>
      <c r="P1262" s="39"/>
      <c r="Q1262" s="39" t="s">
        <v>571</v>
      </c>
      <c r="R1262" s="39"/>
      <c r="S1262" s="38">
        <f>(J1262*'"Вес" ПИР'!$B$13+L1262*'"Вес" ПИР'!$B$14+N1262*'"Вес" ПИР'!$B$15+P1262*'"Вес" ПИР'!$B$16+R1262*'"Вес" ПИР'!$B$17)/100</f>
        <v>0</v>
      </c>
      <c r="T1262" s="39" t="s">
        <v>421</v>
      </c>
      <c r="U1262" s="39"/>
      <c r="V1262" s="39" t="s">
        <v>681</v>
      </c>
      <c r="W1262" s="39"/>
      <c r="X1262" s="72">
        <f>(U1262*'"Вес" ПИР'!$B$22+W1262*'"Вес" ПИР'!$B$23)/100</f>
        <v>0</v>
      </c>
      <c r="Y1262" s="39"/>
      <c r="Z1262" s="39"/>
      <c r="AA1262" s="39"/>
      <c r="AB1262" s="39"/>
      <c r="AC1262" s="39"/>
      <c r="AD1262" s="39"/>
      <c r="AE1262" s="39"/>
      <c r="AF1262" s="39"/>
      <c r="AG1262" s="38">
        <f>(Z1262*'"Вес" ПИР'!$B$28+AB1262*'"Вес" ПИР'!$B$29+AD1262*'"Вес" ПИР'!$B$30+AF1262*'"Вес" ПИР'!$B$31)/100</f>
        <v>0</v>
      </c>
      <c r="AH1262" s="39" t="s">
        <v>571</v>
      </c>
      <c r="AI1262" s="39"/>
      <c r="AJ1262" s="39" t="s">
        <v>575</v>
      </c>
      <c r="AK1262" s="39"/>
      <c r="AL1262" s="39"/>
      <c r="AM1262" s="39"/>
      <c r="AN1262" s="39"/>
      <c r="AO1262" s="39"/>
      <c r="AP1262" s="39" t="s">
        <v>575</v>
      </c>
      <c r="AQ1262" s="39"/>
      <c r="AR1262" s="39"/>
      <c r="AS1262" s="39"/>
      <c r="AT1262" s="39" t="s">
        <v>575</v>
      </c>
      <c r="AU1262" s="39"/>
      <c r="AV1262" s="39"/>
      <c r="AW1262" s="39"/>
      <c r="AX1262" s="39"/>
      <c r="AY1262" s="39"/>
      <c r="AZ1262" s="39"/>
      <c r="BA1262" s="39"/>
      <c r="BB1262" s="72">
        <f>(AI1262*'"Вес" ПИР'!$B$36+AK1262*'"Вес" ПИР'!$B$37+AM1262*'"Вес" ПИР'!$B$38+AO1262*'"Вес" ПИР'!$B$39+AQ1262*'"Вес" ПИР'!$B$40+AS1262*'"Вес" ПИР'!$B$41+AU1262*'"Вес" ПИР'!$B$42+AW1262*'"Вес" ПИР'!$B$43+AY1262*'"Вес" ПИР'!$B$44+BA1262*'"Вес" ПИР'!$B$45)/100</f>
        <v>0</v>
      </c>
      <c r="BC1262" s="39" t="s">
        <v>576</v>
      </c>
      <c r="BD1262" s="39"/>
      <c r="BE1262" s="39" t="s">
        <v>576</v>
      </c>
      <c r="BF1262" s="57"/>
      <c r="BG1262" s="72">
        <f>(BD1262*'"Вес" ПИР'!$B$50+BF1262*'"Вес" ПИР'!$B$51)/100</f>
        <v>0</v>
      </c>
      <c r="BH1262" s="39"/>
      <c r="BI1262" s="72">
        <v>0</v>
      </c>
      <c r="BJ1262" s="39"/>
      <c r="BK1262" s="54" t="s">
        <v>901</v>
      </c>
      <c r="BL1262" s="38">
        <f>(S1262*'"Вес" ПИР'!$B$3+X1262*'"Вес" ПИР'!$B$4+AG1262*'"Вес" ПИР'!$B$5+BB1262*'"Вес" ПИР'!$B$6+BG1262*'"Вес" ПИР'!$B$7+BI1262*'"Вес" ПИР'!$B$8)/100</f>
        <v>0</v>
      </c>
    </row>
    <row r="1263" spans="1:64" ht="28">
      <c r="A1263" s="39"/>
      <c r="B1263" s="54">
        <v>2026</v>
      </c>
      <c r="C1263" s="39" t="s">
        <v>565</v>
      </c>
      <c r="D1263" s="39">
        <v>554859500</v>
      </c>
      <c r="E1263" s="39" t="s">
        <v>1921</v>
      </c>
      <c r="F1263" s="39" t="s">
        <v>2045</v>
      </c>
      <c r="G1263" s="39" t="s">
        <v>821</v>
      </c>
      <c r="H1263" s="39" t="s">
        <v>2076</v>
      </c>
      <c r="I1263" s="39" t="s">
        <v>418</v>
      </c>
      <c r="J1263" s="39"/>
      <c r="K1263" s="39" t="s">
        <v>571</v>
      </c>
      <c r="L1263" s="39"/>
      <c r="M1263" s="39" t="s">
        <v>570</v>
      </c>
      <c r="N1263" s="39"/>
      <c r="O1263" s="39" t="s">
        <v>570</v>
      </c>
      <c r="P1263" s="39"/>
      <c r="Q1263" s="39" t="s">
        <v>571</v>
      </c>
      <c r="R1263" s="39"/>
      <c r="S1263" s="38">
        <f>(J1263*'"Вес" ПИР'!$B$13+L1263*'"Вес" ПИР'!$B$14+N1263*'"Вес" ПИР'!$B$15+P1263*'"Вес" ПИР'!$B$16+R1263*'"Вес" ПИР'!$B$17)/100</f>
        <v>0</v>
      </c>
      <c r="T1263" s="39" t="s">
        <v>421</v>
      </c>
      <c r="U1263" s="39"/>
      <c r="V1263" s="39" t="s">
        <v>681</v>
      </c>
      <c r="W1263" s="39"/>
      <c r="X1263" s="72">
        <f>(U1263*'"Вес" ПИР'!$B$22+W1263*'"Вес" ПИР'!$B$23)/100</f>
        <v>0</v>
      </c>
      <c r="Y1263" s="39"/>
      <c r="Z1263" s="39"/>
      <c r="AA1263" s="39"/>
      <c r="AB1263" s="39"/>
      <c r="AC1263" s="39"/>
      <c r="AD1263" s="39"/>
      <c r="AE1263" s="39"/>
      <c r="AF1263" s="39"/>
      <c r="AG1263" s="38">
        <f>(Z1263*'"Вес" ПИР'!$B$28+AB1263*'"Вес" ПИР'!$B$29+AD1263*'"Вес" ПИР'!$B$30+AF1263*'"Вес" ПИР'!$B$31)/100</f>
        <v>0</v>
      </c>
      <c r="AH1263" s="39" t="s">
        <v>571</v>
      </c>
      <c r="AI1263" s="39"/>
      <c r="AJ1263" s="39" t="s">
        <v>575</v>
      </c>
      <c r="AK1263" s="39"/>
      <c r="AL1263" s="39"/>
      <c r="AM1263" s="39"/>
      <c r="AN1263" s="39"/>
      <c r="AO1263" s="39"/>
      <c r="AP1263" s="39" t="s">
        <v>575</v>
      </c>
      <c r="AQ1263" s="39"/>
      <c r="AR1263" s="39"/>
      <c r="AS1263" s="39"/>
      <c r="AT1263" s="39" t="s">
        <v>575</v>
      </c>
      <c r="AU1263" s="39"/>
      <c r="AV1263" s="39"/>
      <c r="AW1263" s="39"/>
      <c r="AX1263" s="39"/>
      <c r="AY1263" s="39"/>
      <c r="AZ1263" s="39"/>
      <c r="BA1263" s="39"/>
      <c r="BB1263" s="72">
        <f>(AI1263*'"Вес" ПИР'!$B$36+AK1263*'"Вес" ПИР'!$B$37+AM1263*'"Вес" ПИР'!$B$38+AO1263*'"Вес" ПИР'!$B$39+AQ1263*'"Вес" ПИР'!$B$40+AS1263*'"Вес" ПИР'!$B$41+AU1263*'"Вес" ПИР'!$B$42+AW1263*'"Вес" ПИР'!$B$43+AY1263*'"Вес" ПИР'!$B$44+BA1263*'"Вес" ПИР'!$B$45)/100</f>
        <v>0</v>
      </c>
      <c r="BC1263" s="39" t="s">
        <v>576</v>
      </c>
      <c r="BD1263" s="39"/>
      <c r="BE1263" s="39" t="s">
        <v>576</v>
      </c>
      <c r="BF1263" s="57"/>
      <c r="BG1263" s="72">
        <f>(BD1263*'"Вес" ПИР'!$B$50+BF1263*'"Вес" ПИР'!$B$51)/100</f>
        <v>0</v>
      </c>
      <c r="BH1263" s="39"/>
      <c r="BI1263" s="72">
        <v>0</v>
      </c>
      <c r="BJ1263" s="39"/>
      <c r="BK1263" s="54" t="s">
        <v>901</v>
      </c>
      <c r="BL1263" s="38">
        <f>(S1263*'"Вес" ПИР'!$B$3+X1263*'"Вес" ПИР'!$B$4+AG1263*'"Вес" ПИР'!$B$5+BB1263*'"Вес" ПИР'!$B$6+BG1263*'"Вес" ПИР'!$B$7+BI1263*'"Вес" ПИР'!$B$8)/100</f>
        <v>0</v>
      </c>
    </row>
    <row r="1264" spans="1:64" ht="28">
      <c r="A1264" s="39"/>
      <c r="B1264" s="54">
        <v>2026</v>
      </c>
      <c r="C1264" s="39" t="s">
        <v>565</v>
      </c>
      <c r="D1264" s="39">
        <v>556830300</v>
      </c>
      <c r="E1264" s="39" t="s">
        <v>1921</v>
      </c>
      <c r="F1264" s="39" t="s">
        <v>2007</v>
      </c>
      <c r="G1264" s="39" t="s">
        <v>2077</v>
      </c>
      <c r="H1264" s="39" t="s">
        <v>2078</v>
      </c>
      <c r="I1264" s="39" t="s">
        <v>418</v>
      </c>
      <c r="J1264" s="39"/>
      <c r="K1264" s="39" t="s">
        <v>571</v>
      </c>
      <c r="L1264" s="39"/>
      <c r="M1264" s="39" t="s">
        <v>570</v>
      </c>
      <c r="N1264" s="39"/>
      <c r="O1264" s="39" t="s">
        <v>570</v>
      </c>
      <c r="P1264" s="39"/>
      <c r="Q1264" s="39" t="s">
        <v>571</v>
      </c>
      <c r="R1264" s="39"/>
      <c r="S1264" s="38">
        <f>(J1264*'"Вес" ПИР'!$B$13+L1264*'"Вес" ПИР'!$B$14+N1264*'"Вес" ПИР'!$B$15+P1264*'"Вес" ПИР'!$B$16+R1264*'"Вес" ПИР'!$B$17)/100</f>
        <v>0</v>
      </c>
      <c r="T1264" s="39" t="s">
        <v>421</v>
      </c>
      <c r="U1264" s="39"/>
      <c r="V1264" s="39" t="s">
        <v>681</v>
      </c>
      <c r="W1264" s="39"/>
      <c r="X1264" s="72">
        <f>(U1264*'"Вес" ПИР'!$B$22+W1264*'"Вес" ПИР'!$B$23)/100</f>
        <v>0</v>
      </c>
      <c r="Y1264" s="39"/>
      <c r="Z1264" s="39"/>
      <c r="AA1264" s="39"/>
      <c r="AB1264" s="39"/>
      <c r="AC1264" s="39"/>
      <c r="AD1264" s="39"/>
      <c r="AE1264" s="39"/>
      <c r="AF1264" s="39"/>
      <c r="AG1264" s="38">
        <f>(Z1264*'"Вес" ПИР'!$B$28+AB1264*'"Вес" ПИР'!$B$29+AD1264*'"Вес" ПИР'!$B$30+AF1264*'"Вес" ПИР'!$B$31)/100</f>
        <v>0</v>
      </c>
      <c r="AH1264" s="39" t="s">
        <v>571</v>
      </c>
      <c r="AI1264" s="39"/>
      <c r="AJ1264" s="39" t="s">
        <v>575</v>
      </c>
      <c r="AK1264" s="39"/>
      <c r="AL1264" s="39"/>
      <c r="AM1264" s="39"/>
      <c r="AN1264" s="39"/>
      <c r="AO1264" s="39"/>
      <c r="AP1264" s="39" t="s">
        <v>575</v>
      </c>
      <c r="AQ1264" s="39"/>
      <c r="AR1264" s="39"/>
      <c r="AS1264" s="39"/>
      <c r="AT1264" s="39" t="s">
        <v>575</v>
      </c>
      <c r="AU1264" s="39"/>
      <c r="AV1264" s="39"/>
      <c r="AW1264" s="39"/>
      <c r="AX1264" s="39"/>
      <c r="AY1264" s="39"/>
      <c r="AZ1264" s="39"/>
      <c r="BA1264" s="39"/>
      <c r="BB1264" s="72">
        <f>(AI1264*'"Вес" ПИР'!$B$36+AK1264*'"Вес" ПИР'!$B$37+AM1264*'"Вес" ПИР'!$B$38+AO1264*'"Вес" ПИР'!$B$39+AQ1264*'"Вес" ПИР'!$B$40+AS1264*'"Вес" ПИР'!$B$41+AU1264*'"Вес" ПИР'!$B$42+AW1264*'"Вес" ПИР'!$B$43+AY1264*'"Вес" ПИР'!$B$44+BA1264*'"Вес" ПИР'!$B$45)/100</f>
        <v>0</v>
      </c>
      <c r="BC1264" s="39" t="s">
        <v>576</v>
      </c>
      <c r="BD1264" s="39"/>
      <c r="BE1264" s="39" t="s">
        <v>576</v>
      </c>
      <c r="BF1264" s="57"/>
      <c r="BG1264" s="72">
        <f>(BD1264*'"Вес" ПИР'!$B$50+BF1264*'"Вес" ПИР'!$B$51)/100</f>
        <v>0</v>
      </c>
      <c r="BH1264" s="39"/>
      <c r="BI1264" s="72">
        <v>0</v>
      </c>
      <c r="BJ1264" s="39"/>
      <c r="BK1264" s="54" t="s">
        <v>901</v>
      </c>
      <c r="BL1264" s="38">
        <f>(S1264*'"Вес" ПИР'!$B$3+X1264*'"Вес" ПИР'!$B$4+AG1264*'"Вес" ПИР'!$B$5+BB1264*'"Вес" ПИР'!$B$6+BG1264*'"Вес" ПИР'!$B$7+BI1264*'"Вес" ПИР'!$B$8)/100</f>
        <v>0</v>
      </c>
    </row>
    <row r="1265" spans="1:64" ht="28">
      <c r="A1265" s="39"/>
      <c r="B1265" s="54">
        <v>2026</v>
      </c>
      <c r="C1265" s="39" t="s">
        <v>565</v>
      </c>
      <c r="D1265" s="39">
        <v>556830600</v>
      </c>
      <c r="E1265" s="39" t="s">
        <v>1921</v>
      </c>
      <c r="F1265" s="39" t="s">
        <v>2007</v>
      </c>
      <c r="G1265" s="39" t="s">
        <v>2077</v>
      </c>
      <c r="H1265" s="39" t="s">
        <v>2079</v>
      </c>
      <c r="I1265" s="39" t="s">
        <v>418</v>
      </c>
      <c r="J1265" s="39"/>
      <c r="K1265" s="39" t="s">
        <v>571</v>
      </c>
      <c r="L1265" s="39"/>
      <c r="M1265" s="39" t="s">
        <v>570</v>
      </c>
      <c r="N1265" s="39"/>
      <c r="O1265" s="39" t="s">
        <v>570</v>
      </c>
      <c r="P1265" s="39"/>
      <c r="Q1265" s="39" t="s">
        <v>571</v>
      </c>
      <c r="R1265" s="39"/>
      <c r="S1265" s="38">
        <f>(J1265*'"Вес" ПИР'!$B$13+L1265*'"Вес" ПИР'!$B$14+N1265*'"Вес" ПИР'!$B$15+P1265*'"Вес" ПИР'!$B$16+R1265*'"Вес" ПИР'!$B$17)/100</f>
        <v>0</v>
      </c>
      <c r="T1265" s="39" t="s">
        <v>421</v>
      </c>
      <c r="U1265" s="39"/>
      <c r="V1265" s="39" t="s">
        <v>681</v>
      </c>
      <c r="W1265" s="39"/>
      <c r="X1265" s="72">
        <f>(U1265*'"Вес" ПИР'!$B$22+W1265*'"Вес" ПИР'!$B$23)/100</f>
        <v>0</v>
      </c>
      <c r="Y1265" s="39"/>
      <c r="Z1265" s="39"/>
      <c r="AA1265" s="39"/>
      <c r="AB1265" s="39"/>
      <c r="AC1265" s="39"/>
      <c r="AD1265" s="39"/>
      <c r="AE1265" s="39"/>
      <c r="AF1265" s="39"/>
      <c r="AG1265" s="38">
        <f>(Z1265*'"Вес" ПИР'!$B$28+AB1265*'"Вес" ПИР'!$B$29+AD1265*'"Вес" ПИР'!$B$30+AF1265*'"Вес" ПИР'!$B$31)/100</f>
        <v>0</v>
      </c>
      <c r="AH1265" s="39" t="s">
        <v>571</v>
      </c>
      <c r="AI1265" s="39"/>
      <c r="AJ1265" s="39" t="s">
        <v>575</v>
      </c>
      <c r="AK1265" s="39"/>
      <c r="AL1265" s="39"/>
      <c r="AM1265" s="39"/>
      <c r="AN1265" s="39"/>
      <c r="AO1265" s="39"/>
      <c r="AP1265" s="39" t="s">
        <v>575</v>
      </c>
      <c r="AQ1265" s="39"/>
      <c r="AR1265" s="39"/>
      <c r="AS1265" s="39"/>
      <c r="AT1265" s="39" t="s">
        <v>575</v>
      </c>
      <c r="AU1265" s="39"/>
      <c r="AV1265" s="39"/>
      <c r="AW1265" s="39"/>
      <c r="AX1265" s="39"/>
      <c r="AY1265" s="39"/>
      <c r="AZ1265" s="39"/>
      <c r="BA1265" s="39"/>
      <c r="BB1265" s="72">
        <f>(AI1265*'"Вес" ПИР'!$B$36+AK1265*'"Вес" ПИР'!$B$37+AM1265*'"Вес" ПИР'!$B$38+AO1265*'"Вес" ПИР'!$B$39+AQ1265*'"Вес" ПИР'!$B$40+AS1265*'"Вес" ПИР'!$B$41+AU1265*'"Вес" ПИР'!$B$42+AW1265*'"Вес" ПИР'!$B$43+AY1265*'"Вес" ПИР'!$B$44+BA1265*'"Вес" ПИР'!$B$45)/100</f>
        <v>0</v>
      </c>
      <c r="BC1265" s="39" t="s">
        <v>576</v>
      </c>
      <c r="BD1265" s="39"/>
      <c r="BE1265" s="39" t="s">
        <v>576</v>
      </c>
      <c r="BF1265" s="57"/>
      <c r="BG1265" s="72">
        <f>(BD1265*'"Вес" ПИР'!$B$50+BF1265*'"Вес" ПИР'!$B$51)/100</f>
        <v>0</v>
      </c>
      <c r="BH1265" s="39"/>
      <c r="BI1265" s="72">
        <v>0</v>
      </c>
      <c r="BJ1265" s="39"/>
      <c r="BK1265" s="54" t="s">
        <v>901</v>
      </c>
      <c r="BL1265" s="38">
        <f>(S1265*'"Вес" ПИР'!$B$3+X1265*'"Вес" ПИР'!$B$4+AG1265*'"Вес" ПИР'!$B$5+BB1265*'"Вес" ПИР'!$B$6+BG1265*'"Вес" ПИР'!$B$7+BI1265*'"Вес" ПИР'!$B$8)/100</f>
        <v>0</v>
      </c>
    </row>
    <row r="1266" spans="1:64" ht="28">
      <c r="A1266" s="39"/>
      <c r="B1266" s="54">
        <v>2026</v>
      </c>
      <c r="C1266" s="39" t="s">
        <v>565</v>
      </c>
      <c r="D1266" s="39">
        <v>553247200</v>
      </c>
      <c r="E1266" s="39" t="s">
        <v>1921</v>
      </c>
      <c r="F1266" s="39" t="s">
        <v>1219</v>
      </c>
      <c r="G1266" s="39" t="s">
        <v>2080</v>
      </c>
      <c r="H1266" s="39" t="s">
        <v>2081</v>
      </c>
      <c r="I1266" s="39" t="s">
        <v>418</v>
      </c>
      <c r="J1266" s="39"/>
      <c r="K1266" s="39" t="s">
        <v>571</v>
      </c>
      <c r="L1266" s="39"/>
      <c r="M1266" s="39" t="s">
        <v>570</v>
      </c>
      <c r="N1266" s="39"/>
      <c r="O1266" s="39" t="s">
        <v>570</v>
      </c>
      <c r="P1266" s="39"/>
      <c r="Q1266" s="39" t="s">
        <v>571</v>
      </c>
      <c r="R1266" s="39"/>
      <c r="S1266" s="38">
        <f>(J1266*'"Вес" ПИР'!$B$13+L1266*'"Вес" ПИР'!$B$14+N1266*'"Вес" ПИР'!$B$15+P1266*'"Вес" ПИР'!$B$16+R1266*'"Вес" ПИР'!$B$17)/100</f>
        <v>0</v>
      </c>
      <c r="T1266" s="39" t="s">
        <v>584</v>
      </c>
      <c r="U1266" s="39"/>
      <c r="V1266" s="39" t="s">
        <v>681</v>
      </c>
      <c r="W1266" s="39"/>
      <c r="X1266" s="72">
        <f>(U1266*'"Вес" ПИР'!$B$22+W1266*'"Вес" ПИР'!$B$23)/100</f>
        <v>0</v>
      </c>
      <c r="Y1266" s="39"/>
      <c r="Z1266" s="39"/>
      <c r="AA1266" s="39"/>
      <c r="AB1266" s="39"/>
      <c r="AC1266" s="39"/>
      <c r="AD1266" s="39"/>
      <c r="AE1266" s="39"/>
      <c r="AF1266" s="39"/>
      <c r="AG1266" s="38">
        <f>(Z1266*'"Вес" ПИР'!$B$28+AB1266*'"Вес" ПИР'!$B$29+AD1266*'"Вес" ПИР'!$B$30+AF1266*'"Вес" ПИР'!$B$31)/100</f>
        <v>0</v>
      </c>
      <c r="AH1266" s="39" t="s">
        <v>571</v>
      </c>
      <c r="AI1266" s="39"/>
      <c r="AJ1266" s="39" t="s">
        <v>575</v>
      </c>
      <c r="AK1266" s="39"/>
      <c r="AL1266" s="39"/>
      <c r="AM1266" s="39"/>
      <c r="AN1266" s="39"/>
      <c r="AO1266" s="39"/>
      <c r="AP1266" s="39" t="s">
        <v>575</v>
      </c>
      <c r="AQ1266" s="39"/>
      <c r="AR1266" s="39"/>
      <c r="AS1266" s="39"/>
      <c r="AT1266" s="39" t="s">
        <v>575</v>
      </c>
      <c r="AU1266" s="39"/>
      <c r="AV1266" s="39"/>
      <c r="AW1266" s="39"/>
      <c r="AX1266" s="39"/>
      <c r="AY1266" s="39"/>
      <c r="AZ1266" s="39"/>
      <c r="BA1266" s="39"/>
      <c r="BB1266" s="72">
        <f>(AI1266*'"Вес" ПИР'!$B$36+AK1266*'"Вес" ПИР'!$B$37+AM1266*'"Вес" ПИР'!$B$38+AO1266*'"Вес" ПИР'!$B$39+AQ1266*'"Вес" ПИР'!$B$40+AS1266*'"Вес" ПИР'!$B$41+AU1266*'"Вес" ПИР'!$B$42+AW1266*'"Вес" ПИР'!$B$43+AY1266*'"Вес" ПИР'!$B$44+BA1266*'"Вес" ПИР'!$B$45)/100</f>
        <v>0</v>
      </c>
      <c r="BC1266" s="39" t="s">
        <v>576</v>
      </c>
      <c r="BD1266" s="39"/>
      <c r="BE1266" s="39" t="s">
        <v>576</v>
      </c>
      <c r="BF1266" s="57"/>
      <c r="BG1266" s="72">
        <f>(BD1266*'"Вес" ПИР'!$B$50+BF1266*'"Вес" ПИР'!$B$51)/100</f>
        <v>0</v>
      </c>
      <c r="BH1266" s="39"/>
      <c r="BI1266" s="72">
        <v>0</v>
      </c>
      <c r="BJ1266" s="39"/>
      <c r="BK1266" s="54" t="s">
        <v>901</v>
      </c>
      <c r="BL1266" s="38">
        <f>(S1266*'"Вес" ПИР'!$B$3+X1266*'"Вес" ПИР'!$B$4+AG1266*'"Вес" ПИР'!$B$5+BB1266*'"Вес" ПИР'!$B$6+BG1266*'"Вес" ПИР'!$B$7+BI1266*'"Вес" ПИР'!$B$8)/100</f>
        <v>0</v>
      </c>
    </row>
    <row r="1267" spans="1:64" ht="28">
      <c r="A1267" s="39"/>
      <c r="B1267" s="54">
        <v>2026</v>
      </c>
      <c r="C1267" s="39" t="s">
        <v>565</v>
      </c>
      <c r="D1267" s="39">
        <v>553649100</v>
      </c>
      <c r="E1267" s="39" t="s">
        <v>1921</v>
      </c>
      <c r="F1267" s="39" t="s">
        <v>1948</v>
      </c>
      <c r="G1267" s="39" t="s">
        <v>1954</v>
      </c>
      <c r="H1267" s="39" t="s">
        <v>2082</v>
      </c>
      <c r="I1267" s="39" t="s">
        <v>418</v>
      </c>
      <c r="J1267" s="39"/>
      <c r="K1267" s="39" t="s">
        <v>571</v>
      </c>
      <c r="L1267" s="39"/>
      <c r="M1267" s="39" t="s">
        <v>570</v>
      </c>
      <c r="N1267" s="39"/>
      <c r="O1267" s="39" t="s">
        <v>570</v>
      </c>
      <c r="P1267" s="39"/>
      <c r="Q1267" s="39" t="s">
        <v>571</v>
      </c>
      <c r="R1267" s="39"/>
      <c r="S1267" s="38">
        <f>(J1267*'"Вес" ПИР'!$B$13+L1267*'"Вес" ПИР'!$B$14+N1267*'"Вес" ПИР'!$B$15+P1267*'"Вес" ПИР'!$B$16+R1267*'"Вес" ПИР'!$B$17)/100</f>
        <v>0</v>
      </c>
      <c r="T1267" s="39" t="s">
        <v>584</v>
      </c>
      <c r="U1267" s="39"/>
      <c r="V1267" s="39" t="s">
        <v>681</v>
      </c>
      <c r="W1267" s="39"/>
      <c r="X1267" s="72">
        <f>(U1267*'"Вес" ПИР'!$B$22+W1267*'"Вес" ПИР'!$B$23)/100</f>
        <v>0</v>
      </c>
      <c r="Y1267" s="39"/>
      <c r="Z1267" s="39"/>
      <c r="AA1267" s="39"/>
      <c r="AB1267" s="39"/>
      <c r="AC1267" s="39"/>
      <c r="AD1267" s="39"/>
      <c r="AE1267" s="39"/>
      <c r="AF1267" s="39"/>
      <c r="AG1267" s="38">
        <f>(Z1267*'"Вес" ПИР'!$B$28+AB1267*'"Вес" ПИР'!$B$29+AD1267*'"Вес" ПИР'!$B$30+AF1267*'"Вес" ПИР'!$B$31)/100</f>
        <v>0</v>
      </c>
      <c r="AH1267" s="39" t="s">
        <v>571</v>
      </c>
      <c r="AI1267" s="39"/>
      <c r="AJ1267" s="39" t="s">
        <v>575</v>
      </c>
      <c r="AK1267" s="39"/>
      <c r="AL1267" s="39"/>
      <c r="AM1267" s="39"/>
      <c r="AN1267" s="39"/>
      <c r="AO1267" s="39"/>
      <c r="AP1267" s="39" t="s">
        <v>575</v>
      </c>
      <c r="AQ1267" s="39"/>
      <c r="AR1267" s="39"/>
      <c r="AS1267" s="39"/>
      <c r="AT1267" s="39" t="s">
        <v>575</v>
      </c>
      <c r="AU1267" s="39"/>
      <c r="AV1267" s="39"/>
      <c r="AW1267" s="39"/>
      <c r="AX1267" s="39"/>
      <c r="AY1267" s="39"/>
      <c r="AZ1267" s="39"/>
      <c r="BA1267" s="39"/>
      <c r="BB1267" s="72">
        <f>(AI1267*'"Вес" ПИР'!$B$36+AK1267*'"Вес" ПИР'!$B$37+AM1267*'"Вес" ПИР'!$B$38+AO1267*'"Вес" ПИР'!$B$39+AQ1267*'"Вес" ПИР'!$B$40+AS1267*'"Вес" ПИР'!$B$41+AU1267*'"Вес" ПИР'!$B$42+AW1267*'"Вес" ПИР'!$B$43+AY1267*'"Вес" ПИР'!$B$44+BA1267*'"Вес" ПИР'!$B$45)/100</f>
        <v>0</v>
      </c>
      <c r="BC1267" s="39" t="s">
        <v>576</v>
      </c>
      <c r="BD1267" s="39"/>
      <c r="BE1267" s="39" t="s">
        <v>576</v>
      </c>
      <c r="BF1267" s="57"/>
      <c r="BG1267" s="72">
        <f>(BD1267*'"Вес" ПИР'!$B$50+BF1267*'"Вес" ПИР'!$B$51)/100</f>
        <v>0</v>
      </c>
      <c r="BH1267" s="39"/>
      <c r="BI1267" s="72">
        <v>0</v>
      </c>
      <c r="BJ1267" s="39"/>
      <c r="BK1267" s="54" t="s">
        <v>901</v>
      </c>
      <c r="BL1267" s="38">
        <f>(S1267*'"Вес" ПИР'!$B$3+X1267*'"Вес" ПИР'!$B$4+AG1267*'"Вес" ПИР'!$B$5+BB1267*'"Вес" ПИР'!$B$6+BG1267*'"Вес" ПИР'!$B$7+BI1267*'"Вес" ПИР'!$B$8)/100</f>
        <v>0</v>
      </c>
    </row>
    <row r="1268" spans="1:64" ht="28">
      <c r="A1268" s="39"/>
      <c r="B1268" s="54">
        <v>2026</v>
      </c>
      <c r="C1268" s="39" t="s">
        <v>565</v>
      </c>
      <c r="D1268" s="39">
        <v>553663100</v>
      </c>
      <c r="E1268" s="39" t="s">
        <v>1921</v>
      </c>
      <c r="F1268" s="39" t="s">
        <v>1948</v>
      </c>
      <c r="G1268" s="39" t="s">
        <v>1962</v>
      </c>
      <c r="H1268" s="39" t="s">
        <v>2083</v>
      </c>
      <c r="I1268" s="39" t="s">
        <v>418</v>
      </c>
      <c r="J1268" s="39"/>
      <c r="K1268" s="39" t="s">
        <v>571</v>
      </c>
      <c r="L1268" s="39"/>
      <c r="M1268" s="39" t="s">
        <v>570</v>
      </c>
      <c r="N1268" s="39"/>
      <c r="O1268" s="39" t="s">
        <v>570</v>
      </c>
      <c r="P1268" s="39"/>
      <c r="Q1268" s="39" t="s">
        <v>571</v>
      </c>
      <c r="R1268" s="39"/>
      <c r="S1268" s="38">
        <f>(J1268*'"Вес" ПИР'!$B$13+L1268*'"Вес" ПИР'!$B$14+N1268*'"Вес" ПИР'!$B$15+P1268*'"Вес" ПИР'!$B$16+R1268*'"Вес" ПИР'!$B$17)/100</f>
        <v>0</v>
      </c>
      <c r="T1268" s="39" t="s">
        <v>584</v>
      </c>
      <c r="U1268" s="39"/>
      <c r="V1268" s="39" t="s">
        <v>681</v>
      </c>
      <c r="W1268" s="39"/>
      <c r="X1268" s="72">
        <f>(U1268*'"Вес" ПИР'!$B$22+W1268*'"Вес" ПИР'!$B$23)/100</f>
        <v>0</v>
      </c>
      <c r="Y1268" s="39"/>
      <c r="Z1268" s="39"/>
      <c r="AA1268" s="39"/>
      <c r="AB1268" s="39"/>
      <c r="AC1268" s="39"/>
      <c r="AD1268" s="39"/>
      <c r="AE1268" s="39"/>
      <c r="AF1268" s="39"/>
      <c r="AG1268" s="38">
        <f>(Z1268*'"Вес" ПИР'!$B$28+AB1268*'"Вес" ПИР'!$B$29+AD1268*'"Вес" ПИР'!$B$30+AF1268*'"Вес" ПИР'!$B$31)/100</f>
        <v>0</v>
      </c>
      <c r="AH1268" s="39" t="s">
        <v>571</v>
      </c>
      <c r="AI1268" s="39"/>
      <c r="AJ1268" s="39" t="s">
        <v>575</v>
      </c>
      <c r="AK1268" s="39"/>
      <c r="AL1268" s="39"/>
      <c r="AM1268" s="39"/>
      <c r="AN1268" s="39"/>
      <c r="AO1268" s="39"/>
      <c r="AP1268" s="39" t="s">
        <v>575</v>
      </c>
      <c r="AQ1268" s="39"/>
      <c r="AR1268" s="39"/>
      <c r="AS1268" s="39"/>
      <c r="AT1268" s="39" t="s">
        <v>575</v>
      </c>
      <c r="AU1268" s="39"/>
      <c r="AV1268" s="39"/>
      <c r="AW1268" s="39"/>
      <c r="AX1268" s="39"/>
      <c r="AY1268" s="39"/>
      <c r="AZ1268" s="39"/>
      <c r="BA1268" s="39"/>
      <c r="BB1268" s="72">
        <f>(AI1268*'"Вес" ПИР'!$B$36+AK1268*'"Вес" ПИР'!$B$37+AM1268*'"Вес" ПИР'!$B$38+AO1268*'"Вес" ПИР'!$B$39+AQ1268*'"Вес" ПИР'!$B$40+AS1268*'"Вес" ПИР'!$B$41+AU1268*'"Вес" ПИР'!$B$42+AW1268*'"Вес" ПИР'!$B$43+AY1268*'"Вес" ПИР'!$B$44+BA1268*'"Вес" ПИР'!$B$45)/100</f>
        <v>0</v>
      </c>
      <c r="BC1268" s="39" t="s">
        <v>576</v>
      </c>
      <c r="BD1268" s="39"/>
      <c r="BE1268" s="39" t="s">
        <v>576</v>
      </c>
      <c r="BF1268" s="57"/>
      <c r="BG1268" s="72">
        <f>(BD1268*'"Вес" ПИР'!$B$50+BF1268*'"Вес" ПИР'!$B$51)/100</f>
        <v>0</v>
      </c>
      <c r="BH1268" s="39"/>
      <c r="BI1268" s="72">
        <v>0</v>
      </c>
      <c r="BJ1268" s="39"/>
      <c r="BK1268" s="54" t="s">
        <v>901</v>
      </c>
      <c r="BL1268" s="38">
        <f>(S1268*'"Вес" ПИР'!$B$3+X1268*'"Вес" ПИР'!$B$4+AG1268*'"Вес" ПИР'!$B$5+BB1268*'"Вес" ПИР'!$B$6+BG1268*'"Вес" ПИР'!$B$7+BI1268*'"Вес" ПИР'!$B$8)/100</f>
        <v>0</v>
      </c>
    </row>
    <row r="1269" spans="1:64" ht="28">
      <c r="A1269" s="39"/>
      <c r="B1269" s="54">
        <v>2026</v>
      </c>
      <c r="C1269" s="39" t="s">
        <v>565</v>
      </c>
      <c r="D1269" s="39">
        <v>554635100</v>
      </c>
      <c r="E1269" s="39" t="s">
        <v>1921</v>
      </c>
      <c r="F1269" s="39" t="s">
        <v>1980</v>
      </c>
      <c r="G1269" s="39" t="s">
        <v>1981</v>
      </c>
      <c r="H1269" s="39" t="s">
        <v>2084</v>
      </c>
      <c r="I1269" s="39" t="s">
        <v>418</v>
      </c>
      <c r="J1269" s="39"/>
      <c r="K1269" s="39" t="s">
        <v>571</v>
      </c>
      <c r="L1269" s="39"/>
      <c r="M1269" s="39" t="s">
        <v>570</v>
      </c>
      <c r="N1269" s="39"/>
      <c r="O1269" s="39" t="s">
        <v>570</v>
      </c>
      <c r="P1269" s="39"/>
      <c r="Q1269" s="39" t="s">
        <v>571</v>
      </c>
      <c r="R1269" s="39"/>
      <c r="S1269" s="38">
        <f>(J1269*'"Вес" ПИР'!$B$13+L1269*'"Вес" ПИР'!$B$14+N1269*'"Вес" ПИР'!$B$15+P1269*'"Вес" ПИР'!$B$16+R1269*'"Вес" ПИР'!$B$17)/100</f>
        <v>0</v>
      </c>
      <c r="T1269" s="39" t="s">
        <v>421</v>
      </c>
      <c r="U1269" s="39"/>
      <c r="V1269" s="39" t="s">
        <v>681</v>
      </c>
      <c r="W1269" s="39"/>
      <c r="X1269" s="72">
        <f>(U1269*'"Вес" ПИР'!$B$22+W1269*'"Вес" ПИР'!$B$23)/100</f>
        <v>0</v>
      </c>
      <c r="Y1269" s="39"/>
      <c r="Z1269" s="39"/>
      <c r="AA1269" s="39"/>
      <c r="AB1269" s="39"/>
      <c r="AC1269" s="39"/>
      <c r="AD1269" s="39"/>
      <c r="AE1269" s="39"/>
      <c r="AF1269" s="39"/>
      <c r="AG1269" s="38">
        <f>(Z1269*'"Вес" ПИР'!$B$28+AB1269*'"Вес" ПИР'!$B$29+AD1269*'"Вес" ПИР'!$B$30+AF1269*'"Вес" ПИР'!$B$31)/100</f>
        <v>0</v>
      </c>
      <c r="AH1269" s="39" t="s">
        <v>571</v>
      </c>
      <c r="AI1269" s="39"/>
      <c r="AJ1269" s="39" t="s">
        <v>575</v>
      </c>
      <c r="AK1269" s="39"/>
      <c r="AL1269" s="39"/>
      <c r="AM1269" s="39"/>
      <c r="AN1269" s="39"/>
      <c r="AO1269" s="39"/>
      <c r="AP1269" s="39" t="s">
        <v>575</v>
      </c>
      <c r="AQ1269" s="39"/>
      <c r="AR1269" s="39"/>
      <c r="AS1269" s="39"/>
      <c r="AT1269" s="39" t="s">
        <v>575</v>
      </c>
      <c r="AU1269" s="39"/>
      <c r="AV1269" s="39"/>
      <c r="AW1269" s="39"/>
      <c r="AX1269" s="39"/>
      <c r="AY1269" s="39"/>
      <c r="AZ1269" s="39"/>
      <c r="BA1269" s="39"/>
      <c r="BB1269" s="72">
        <f>(AI1269*'"Вес" ПИР'!$B$36+AK1269*'"Вес" ПИР'!$B$37+AM1269*'"Вес" ПИР'!$B$38+AO1269*'"Вес" ПИР'!$B$39+AQ1269*'"Вес" ПИР'!$B$40+AS1269*'"Вес" ПИР'!$B$41+AU1269*'"Вес" ПИР'!$B$42+AW1269*'"Вес" ПИР'!$B$43+AY1269*'"Вес" ПИР'!$B$44+BA1269*'"Вес" ПИР'!$B$45)/100</f>
        <v>0</v>
      </c>
      <c r="BC1269" s="39" t="s">
        <v>576</v>
      </c>
      <c r="BD1269" s="39"/>
      <c r="BE1269" s="39" t="s">
        <v>576</v>
      </c>
      <c r="BF1269" s="57"/>
      <c r="BG1269" s="72">
        <f>(BD1269*'"Вес" ПИР'!$B$50+BF1269*'"Вес" ПИР'!$B$51)/100</f>
        <v>0</v>
      </c>
      <c r="BH1269" s="39"/>
      <c r="BI1269" s="72">
        <v>0</v>
      </c>
      <c r="BJ1269" s="39"/>
      <c r="BK1269" s="54" t="s">
        <v>901</v>
      </c>
      <c r="BL1269" s="38">
        <f>(S1269*'"Вес" ПИР'!$B$3+X1269*'"Вес" ПИР'!$B$4+AG1269*'"Вес" ПИР'!$B$5+BB1269*'"Вес" ПИР'!$B$6+BG1269*'"Вес" ПИР'!$B$7+BI1269*'"Вес" ПИР'!$B$8)/100</f>
        <v>0</v>
      </c>
    </row>
    <row r="1270" spans="1:64" ht="28">
      <c r="A1270" s="39"/>
      <c r="B1270" s="54">
        <v>2026</v>
      </c>
      <c r="C1270" s="39" t="s">
        <v>565</v>
      </c>
      <c r="D1270" s="39">
        <v>552233100</v>
      </c>
      <c r="E1270" s="39" t="s">
        <v>1921</v>
      </c>
      <c r="F1270" s="39" t="s">
        <v>1927</v>
      </c>
      <c r="G1270" s="39" t="s">
        <v>289</v>
      </c>
      <c r="H1270" s="39" t="s">
        <v>538</v>
      </c>
      <c r="I1270" s="39" t="s">
        <v>418</v>
      </c>
      <c r="J1270" s="39"/>
      <c r="K1270" s="39" t="s">
        <v>571</v>
      </c>
      <c r="L1270" s="39"/>
      <c r="M1270" s="39" t="s">
        <v>570</v>
      </c>
      <c r="N1270" s="39"/>
      <c r="O1270" s="39" t="s">
        <v>570</v>
      </c>
      <c r="P1270" s="39"/>
      <c r="Q1270" s="39" t="s">
        <v>571</v>
      </c>
      <c r="R1270" s="39"/>
      <c r="S1270" s="38">
        <f>(J1270*'"Вес" ПИР'!$B$13+L1270*'"Вес" ПИР'!$B$14+N1270*'"Вес" ПИР'!$B$15+P1270*'"Вес" ПИР'!$B$16+R1270*'"Вес" ПИР'!$B$17)/100</f>
        <v>0</v>
      </c>
      <c r="T1270" s="39" t="s">
        <v>584</v>
      </c>
      <c r="U1270" s="39"/>
      <c r="V1270" s="39" t="s">
        <v>681</v>
      </c>
      <c r="W1270" s="39"/>
      <c r="X1270" s="72">
        <f>(U1270*'"Вес" ПИР'!$B$22+W1270*'"Вес" ПИР'!$B$23)/100</f>
        <v>0</v>
      </c>
      <c r="Y1270" s="39"/>
      <c r="Z1270" s="39"/>
      <c r="AA1270" s="39"/>
      <c r="AB1270" s="39"/>
      <c r="AC1270" s="39"/>
      <c r="AD1270" s="39"/>
      <c r="AE1270" s="39"/>
      <c r="AF1270" s="39"/>
      <c r="AG1270" s="38">
        <f>(Z1270*'"Вес" ПИР'!$B$28+AB1270*'"Вес" ПИР'!$B$29+AD1270*'"Вес" ПИР'!$B$30+AF1270*'"Вес" ПИР'!$B$31)/100</f>
        <v>0</v>
      </c>
      <c r="AH1270" s="39" t="s">
        <v>571</v>
      </c>
      <c r="AI1270" s="39"/>
      <c r="AJ1270" s="39" t="s">
        <v>575</v>
      </c>
      <c r="AK1270" s="39"/>
      <c r="AL1270" s="39"/>
      <c r="AM1270" s="39"/>
      <c r="AN1270" s="39"/>
      <c r="AO1270" s="39"/>
      <c r="AP1270" s="39" t="s">
        <v>575</v>
      </c>
      <c r="AQ1270" s="39"/>
      <c r="AR1270" s="39"/>
      <c r="AS1270" s="39"/>
      <c r="AT1270" s="39" t="s">
        <v>575</v>
      </c>
      <c r="AU1270" s="39"/>
      <c r="AV1270" s="39"/>
      <c r="AW1270" s="39"/>
      <c r="AX1270" s="39"/>
      <c r="AY1270" s="39"/>
      <c r="AZ1270" s="39"/>
      <c r="BA1270" s="39"/>
      <c r="BB1270" s="72">
        <f>(AI1270*'"Вес" ПИР'!$B$36+AK1270*'"Вес" ПИР'!$B$37+AM1270*'"Вес" ПИР'!$B$38+AO1270*'"Вес" ПИР'!$B$39+AQ1270*'"Вес" ПИР'!$B$40+AS1270*'"Вес" ПИР'!$B$41+AU1270*'"Вес" ПИР'!$B$42+AW1270*'"Вес" ПИР'!$B$43+AY1270*'"Вес" ПИР'!$B$44+BA1270*'"Вес" ПИР'!$B$45)/100</f>
        <v>0</v>
      </c>
      <c r="BC1270" s="39" t="s">
        <v>576</v>
      </c>
      <c r="BD1270" s="39"/>
      <c r="BE1270" s="39" t="s">
        <v>576</v>
      </c>
      <c r="BF1270" s="57"/>
      <c r="BG1270" s="72">
        <f>(BD1270*'"Вес" ПИР'!$B$50+BF1270*'"Вес" ПИР'!$B$51)/100</f>
        <v>0</v>
      </c>
      <c r="BH1270" s="39"/>
      <c r="BI1270" s="72">
        <v>0</v>
      </c>
      <c r="BJ1270" s="39"/>
      <c r="BK1270" s="54" t="s">
        <v>901</v>
      </c>
      <c r="BL1270" s="38">
        <f>(S1270*'"Вес" ПИР'!$B$3+X1270*'"Вес" ПИР'!$B$4+AG1270*'"Вес" ПИР'!$B$5+BB1270*'"Вес" ПИР'!$B$6+BG1270*'"Вес" ПИР'!$B$7+BI1270*'"Вес" ПИР'!$B$8)/100</f>
        <v>0</v>
      </c>
    </row>
    <row r="1271" spans="1:64" ht="28">
      <c r="A1271" s="39"/>
      <c r="B1271" s="54">
        <v>2026</v>
      </c>
      <c r="C1271" s="39" t="s">
        <v>565</v>
      </c>
      <c r="D1271" s="39">
        <v>552237100</v>
      </c>
      <c r="E1271" s="39" t="s">
        <v>1921</v>
      </c>
      <c r="F1271" s="39" t="s">
        <v>1927</v>
      </c>
      <c r="G1271" s="39" t="s">
        <v>1929</v>
      </c>
      <c r="H1271" s="39" t="s">
        <v>2085</v>
      </c>
      <c r="I1271" s="39" t="s">
        <v>418</v>
      </c>
      <c r="J1271" s="39"/>
      <c r="K1271" s="39" t="s">
        <v>571</v>
      </c>
      <c r="L1271" s="39"/>
      <c r="M1271" s="39" t="s">
        <v>570</v>
      </c>
      <c r="N1271" s="39"/>
      <c r="O1271" s="39" t="s">
        <v>570</v>
      </c>
      <c r="P1271" s="39"/>
      <c r="Q1271" s="39" t="s">
        <v>571</v>
      </c>
      <c r="R1271" s="39"/>
      <c r="S1271" s="38">
        <f>(J1271*'"Вес" ПИР'!$B$13+L1271*'"Вес" ПИР'!$B$14+N1271*'"Вес" ПИР'!$B$15+P1271*'"Вес" ПИР'!$B$16+R1271*'"Вес" ПИР'!$B$17)/100</f>
        <v>0</v>
      </c>
      <c r="T1271" s="39" t="s">
        <v>584</v>
      </c>
      <c r="U1271" s="39"/>
      <c r="V1271" s="39" t="s">
        <v>681</v>
      </c>
      <c r="W1271" s="39"/>
      <c r="X1271" s="72">
        <f>(U1271*'"Вес" ПИР'!$B$22+W1271*'"Вес" ПИР'!$B$23)/100</f>
        <v>0</v>
      </c>
      <c r="Y1271" s="39"/>
      <c r="Z1271" s="39"/>
      <c r="AA1271" s="39"/>
      <c r="AB1271" s="39"/>
      <c r="AC1271" s="39"/>
      <c r="AD1271" s="39"/>
      <c r="AE1271" s="39"/>
      <c r="AF1271" s="39"/>
      <c r="AG1271" s="38">
        <f>(Z1271*'"Вес" ПИР'!$B$28+AB1271*'"Вес" ПИР'!$B$29+AD1271*'"Вес" ПИР'!$B$30+AF1271*'"Вес" ПИР'!$B$31)/100</f>
        <v>0</v>
      </c>
      <c r="AH1271" s="39" t="s">
        <v>571</v>
      </c>
      <c r="AI1271" s="39"/>
      <c r="AJ1271" s="39" t="s">
        <v>575</v>
      </c>
      <c r="AK1271" s="39"/>
      <c r="AL1271" s="39"/>
      <c r="AM1271" s="39"/>
      <c r="AN1271" s="39"/>
      <c r="AO1271" s="39"/>
      <c r="AP1271" s="39" t="s">
        <v>575</v>
      </c>
      <c r="AQ1271" s="39"/>
      <c r="AR1271" s="39"/>
      <c r="AS1271" s="39"/>
      <c r="AT1271" s="39" t="s">
        <v>575</v>
      </c>
      <c r="AU1271" s="39"/>
      <c r="AV1271" s="39"/>
      <c r="AW1271" s="39"/>
      <c r="AX1271" s="39"/>
      <c r="AY1271" s="39"/>
      <c r="AZ1271" s="39"/>
      <c r="BA1271" s="39"/>
      <c r="BB1271" s="72">
        <f>(AI1271*'"Вес" ПИР'!$B$36+AK1271*'"Вес" ПИР'!$B$37+AM1271*'"Вес" ПИР'!$B$38+AO1271*'"Вес" ПИР'!$B$39+AQ1271*'"Вес" ПИР'!$B$40+AS1271*'"Вес" ПИР'!$B$41+AU1271*'"Вес" ПИР'!$B$42+AW1271*'"Вес" ПИР'!$B$43+AY1271*'"Вес" ПИР'!$B$44+BA1271*'"Вес" ПИР'!$B$45)/100</f>
        <v>0</v>
      </c>
      <c r="BC1271" s="39" t="s">
        <v>576</v>
      </c>
      <c r="BD1271" s="39"/>
      <c r="BE1271" s="39" t="s">
        <v>576</v>
      </c>
      <c r="BF1271" s="57"/>
      <c r="BG1271" s="72">
        <f>(BD1271*'"Вес" ПИР'!$B$50+BF1271*'"Вес" ПИР'!$B$51)/100</f>
        <v>0</v>
      </c>
      <c r="BH1271" s="39"/>
      <c r="BI1271" s="72">
        <v>0</v>
      </c>
      <c r="BJ1271" s="39"/>
      <c r="BK1271" s="54" t="s">
        <v>901</v>
      </c>
      <c r="BL1271" s="38">
        <f>(S1271*'"Вес" ПИР'!$B$3+X1271*'"Вес" ПИР'!$B$4+AG1271*'"Вес" ПИР'!$B$5+BB1271*'"Вес" ПИР'!$B$6+BG1271*'"Вес" ПИР'!$B$7+BI1271*'"Вес" ПИР'!$B$8)/100</f>
        <v>0</v>
      </c>
    </row>
    <row r="1272" spans="1:64" ht="28">
      <c r="A1272" s="39"/>
      <c r="B1272" s="54">
        <v>2026</v>
      </c>
      <c r="C1272" s="39" t="s">
        <v>565</v>
      </c>
      <c r="D1272" s="39">
        <v>553639100</v>
      </c>
      <c r="E1272" s="39" t="s">
        <v>1921</v>
      </c>
      <c r="F1272" s="39" t="s">
        <v>1948</v>
      </c>
      <c r="G1272" s="39" t="s">
        <v>2031</v>
      </c>
      <c r="H1272" s="39" t="s">
        <v>2086</v>
      </c>
      <c r="I1272" s="39" t="s">
        <v>418</v>
      </c>
      <c r="J1272" s="39"/>
      <c r="K1272" s="39" t="s">
        <v>571</v>
      </c>
      <c r="L1272" s="39"/>
      <c r="M1272" s="39" t="s">
        <v>570</v>
      </c>
      <c r="N1272" s="39"/>
      <c r="O1272" s="39" t="s">
        <v>570</v>
      </c>
      <c r="P1272" s="39"/>
      <c r="Q1272" s="39" t="s">
        <v>571</v>
      </c>
      <c r="R1272" s="39"/>
      <c r="S1272" s="38">
        <f>(J1272*'"Вес" ПИР'!$B$13+L1272*'"Вес" ПИР'!$B$14+N1272*'"Вес" ПИР'!$B$15+P1272*'"Вес" ПИР'!$B$16+R1272*'"Вес" ПИР'!$B$17)/100</f>
        <v>0</v>
      </c>
      <c r="T1272" s="39" t="s">
        <v>584</v>
      </c>
      <c r="U1272" s="39"/>
      <c r="V1272" s="39" t="s">
        <v>681</v>
      </c>
      <c r="W1272" s="39"/>
      <c r="X1272" s="72">
        <f>(U1272*'"Вес" ПИР'!$B$22+W1272*'"Вес" ПИР'!$B$23)/100</f>
        <v>0</v>
      </c>
      <c r="Y1272" s="39"/>
      <c r="Z1272" s="39"/>
      <c r="AA1272" s="39"/>
      <c r="AB1272" s="39"/>
      <c r="AC1272" s="39"/>
      <c r="AD1272" s="39"/>
      <c r="AE1272" s="39"/>
      <c r="AF1272" s="39"/>
      <c r="AG1272" s="38">
        <f>(Z1272*'"Вес" ПИР'!$B$28+AB1272*'"Вес" ПИР'!$B$29+AD1272*'"Вес" ПИР'!$B$30+AF1272*'"Вес" ПИР'!$B$31)/100</f>
        <v>0</v>
      </c>
      <c r="AH1272" s="39" t="s">
        <v>571</v>
      </c>
      <c r="AI1272" s="39"/>
      <c r="AJ1272" s="39" t="s">
        <v>575</v>
      </c>
      <c r="AK1272" s="39"/>
      <c r="AL1272" s="39"/>
      <c r="AM1272" s="39"/>
      <c r="AN1272" s="39"/>
      <c r="AO1272" s="39"/>
      <c r="AP1272" s="39" t="s">
        <v>575</v>
      </c>
      <c r="AQ1272" s="39"/>
      <c r="AR1272" s="39"/>
      <c r="AS1272" s="39"/>
      <c r="AT1272" s="39" t="s">
        <v>575</v>
      </c>
      <c r="AU1272" s="39"/>
      <c r="AV1272" s="39"/>
      <c r="AW1272" s="39"/>
      <c r="AX1272" s="39"/>
      <c r="AY1272" s="39"/>
      <c r="AZ1272" s="39"/>
      <c r="BA1272" s="39"/>
      <c r="BB1272" s="72">
        <f>(AI1272*'"Вес" ПИР'!$B$36+AK1272*'"Вес" ПИР'!$B$37+AM1272*'"Вес" ПИР'!$B$38+AO1272*'"Вес" ПИР'!$B$39+AQ1272*'"Вес" ПИР'!$B$40+AS1272*'"Вес" ПИР'!$B$41+AU1272*'"Вес" ПИР'!$B$42+AW1272*'"Вес" ПИР'!$B$43+AY1272*'"Вес" ПИР'!$B$44+BA1272*'"Вес" ПИР'!$B$45)/100</f>
        <v>0</v>
      </c>
      <c r="BC1272" s="39" t="s">
        <v>576</v>
      </c>
      <c r="BD1272" s="39"/>
      <c r="BE1272" s="39" t="s">
        <v>576</v>
      </c>
      <c r="BF1272" s="57"/>
      <c r="BG1272" s="72">
        <f>(BD1272*'"Вес" ПИР'!$B$50+BF1272*'"Вес" ПИР'!$B$51)/100</f>
        <v>0</v>
      </c>
      <c r="BH1272" s="39"/>
      <c r="BI1272" s="72">
        <v>0</v>
      </c>
      <c r="BJ1272" s="39"/>
      <c r="BK1272" s="54" t="s">
        <v>901</v>
      </c>
      <c r="BL1272" s="38">
        <f>(S1272*'"Вес" ПИР'!$B$3+X1272*'"Вес" ПИР'!$B$4+AG1272*'"Вес" ПИР'!$B$5+BB1272*'"Вес" ПИР'!$B$6+BG1272*'"Вес" ПИР'!$B$7+BI1272*'"Вес" ПИР'!$B$8)/100</f>
        <v>0</v>
      </c>
    </row>
    <row r="1273" spans="1:64" ht="28">
      <c r="A1273" s="39"/>
      <c r="B1273" s="54">
        <v>2026</v>
      </c>
      <c r="C1273" s="39" t="s">
        <v>565</v>
      </c>
      <c r="D1273" s="39">
        <v>551639500</v>
      </c>
      <c r="E1273" s="39" t="s">
        <v>1921</v>
      </c>
      <c r="F1273" s="39" t="s">
        <v>1780</v>
      </c>
      <c r="G1273" s="39" t="s">
        <v>1036</v>
      </c>
      <c r="H1273" s="39" t="s">
        <v>2087</v>
      </c>
      <c r="I1273" s="39" t="s">
        <v>418</v>
      </c>
      <c r="J1273" s="39"/>
      <c r="K1273" s="39" t="s">
        <v>571</v>
      </c>
      <c r="L1273" s="39"/>
      <c r="M1273" s="39" t="s">
        <v>570</v>
      </c>
      <c r="N1273" s="39"/>
      <c r="O1273" s="39" t="s">
        <v>570</v>
      </c>
      <c r="P1273" s="39"/>
      <c r="Q1273" s="39" t="s">
        <v>571</v>
      </c>
      <c r="R1273" s="39"/>
      <c r="S1273" s="38">
        <f>(J1273*'"Вес" ПИР'!$B$13+L1273*'"Вес" ПИР'!$B$14+N1273*'"Вес" ПИР'!$B$15+P1273*'"Вес" ПИР'!$B$16+R1273*'"Вес" ПИР'!$B$17)/100</f>
        <v>0</v>
      </c>
      <c r="T1273" s="39" t="s">
        <v>584</v>
      </c>
      <c r="U1273" s="39"/>
      <c r="V1273" s="39" t="s">
        <v>681</v>
      </c>
      <c r="W1273" s="39"/>
      <c r="X1273" s="72">
        <f>(U1273*'"Вес" ПИР'!$B$22+W1273*'"Вес" ПИР'!$B$23)/100</f>
        <v>0</v>
      </c>
      <c r="Y1273" s="39"/>
      <c r="Z1273" s="39"/>
      <c r="AA1273" s="39"/>
      <c r="AB1273" s="39"/>
      <c r="AC1273" s="39"/>
      <c r="AD1273" s="39"/>
      <c r="AE1273" s="39"/>
      <c r="AF1273" s="39"/>
      <c r="AG1273" s="38">
        <f>(Z1273*'"Вес" ПИР'!$B$28+AB1273*'"Вес" ПИР'!$B$29+AD1273*'"Вес" ПИР'!$B$30+AF1273*'"Вес" ПИР'!$B$31)/100</f>
        <v>0</v>
      </c>
      <c r="AH1273" s="39" t="s">
        <v>571</v>
      </c>
      <c r="AI1273" s="39"/>
      <c r="AJ1273" s="39" t="s">
        <v>575</v>
      </c>
      <c r="AK1273" s="39"/>
      <c r="AL1273" s="39"/>
      <c r="AM1273" s="39"/>
      <c r="AN1273" s="39"/>
      <c r="AO1273" s="39"/>
      <c r="AP1273" s="39" t="s">
        <v>575</v>
      </c>
      <c r="AQ1273" s="39"/>
      <c r="AR1273" s="39"/>
      <c r="AS1273" s="39"/>
      <c r="AT1273" s="39" t="s">
        <v>575</v>
      </c>
      <c r="AU1273" s="39"/>
      <c r="AV1273" s="39"/>
      <c r="AW1273" s="39"/>
      <c r="AX1273" s="39"/>
      <c r="AY1273" s="39"/>
      <c r="AZ1273" s="39"/>
      <c r="BA1273" s="39"/>
      <c r="BB1273" s="72">
        <f>(AI1273*'"Вес" ПИР'!$B$36+AK1273*'"Вес" ПИР'!$B$37+AM1273*'"Вес" ПИР'!$B$38+AO1273*'"Вес" ПИР'!$B$39+AQ1273*'"Вес" ПИР'!$B$40+AS1273*'"Вес" ПИР'!$B$41+AU1273*'"Вес" ПИР'!$B$42+AW1273*'"Вес" ПИР'!$B$43+AY1273*'"Вес" ПИР'!$B$44+BA1273*'"Вес" ПИР'!$B$45)/100</f>
        <v>0</v>
      </c>
      <c r="BC1273" s="39" t="s">
        <v>576</v>
      </c>
      <c r="BD1273" s="39"/>
      <c r="BE1273" s="39" t="s">
        <v>576</v>
      </c>
      <c r="BF1273" s="57"/>
      <c r="BG1273" s="72">
        <f>(BD1273*'"Вес" ПИР'!$B$50+BF1273*'"Вес" ПИР'!$B$51)/100</f>
        <v>0</v>
      </c>
      <c r="BH1273" s="39"/>
      <c r="BI1273" s="72">
        <v>0</v>
      </c>
      <c r="BJ1273" s="39"/>
      <c r="BK1273" s="54" t="s">
        <v>901</v>
      </c>
      <c r="BL1273" s="38">
        <f>(S1273*'"Вес" ПИР'!$B$3+X1273*'"Вес" ПИР'!$B$4+AG1273*'"Вес" ПИР'!$B$5+BB1273*'"Вес" ПИР'!$B$6+BG1273*'"Вес" ПИР'!$B$7+BI1273*'"Вес" ПИР'!$B$8)/100</f>
        <v>0</v>
      </c>
    </row>
    <row r="1274" spans="1:64" ht="28">
      <c r="A1274" s="39"/>
      <c r="B1274" s="54">
        <v>2026</v>
      </c>
      <c r="C1274" s="39" t="s">
        <v>565</v>
      </c>
      <c r="D1274" s="39">
        <v>553247300</v>
      </c>
      <c r="E1274" s="39" t="s">
        <v>1921</v>
      </c>
      <c r="F1274" s="39" t="s">
        <v>1219</v>
      </c>
      <c r="G1274" s="39" t="s">
        <v>2080</v>
      </c>
      <c r="H1274" s="39" t="s">
        <v>2088</v>
      </c>
      <c r="I1274" s="39" t="s">
        <v>418</v>
      </c>
      <c r="J1274" s="39"/>
      <c r="K1274" s="39" t="s">
        <v>571</v>
      </c>
      <c r="L1274" s="39"/>
      <c r="M1274" s="39" t="s">
        <v>570</v>
      </c>
      <c r="N1274" s="39"/>
      <c r="O1274" s="39" t="s">
        <v>570</v>
      </c>
      <c r="P1274" s="39"/>
      <c r="Q1274" s="39" t="s">
        <v>571</v>
      </c>
      <c r="R1274" s="39"/>
      <c r="S1274" s="38">
        <f>(J1274*'"Вес" ПИР'!$B$13+L1274*'"Вес" ПИР'!$B$14+N1274*'"Вес" ПИР'!$B$15+P1274*'"Вес" ПИР'!$B$16+R1274*'"Вес" ПИР'!$B$17)/100</f>
        <v>0</v>
      </c>
      <c r="T1274" s="39" t="s">
        <v>584</v>
      </c>
      <c r="U1274" s="39"/>
      <c r="V1274" s="39" t="s">
        <v>681</v>
      </c>
      <c r="W1274" s="39"/>
      <c r="X1274" s="72">
        <f>(U1274*'"Вес" ПИР'!$B$22+W1274*'"Вес" ПИР'!$B$23)/100</f>
        <v>0</v>
      </c>
      <c r="Y1274" s="39"/>
      <c r="Z1274" s="39"/>
      <c r="AA1274" s="39"/>
      <c r="AB1274" s="39"/>
      <c r="AC1274" s="39"/>
      <c r="AD1274" s="39"/>
      <c r="AE1274" s="39"/>
      <c r="AF1274" s="39"/>
      <c r="AG1274" s="38">
        <f>(Z1274*'"Вес" ПИР'!$B$28+AB1274*'"Вес" ПИР'!$B$29+AD1274*'"Вес" ПИР'!$B$30+AF1274*'"Вес" ПИР'!$B$31)/100</f>
        <v>0</v>
      </c>
      <c r="AH1274" s="39" t="s">
        <v>571</v>
      </c>
      <c r="AI1274" s="39"/>
      <c r="AJ1274" s="39" t="s">
        <v>575</v>
      </c>
      <c r="AK1274" s="39"/>
      <c r="AL1274" s="39"/>
      <c r="AM1274" s="39"/>
      <c r="AN1274" s="39"/>
      <c r="AO1274" s="39"/>
      <c r="AP1274" s="39" t="s">
        <v>575</v>
      </c>
      <c r="AQ1274" s="39"/>
      <c r="AR1274" s="39"/>
      <c r="AS1274" s="39"/>
      <c r="AT1274" s="39" t="s">
        <v>575</v>
      </c>
      <c r="AU1274" s="39"/>
      <c r="AV1274" s="39"/>
      <c r="AW1274" s="39"/>
      <c r="AX1274" s="39"/>
      <c r="AY1274" s="39"/>
      <c r="AZ1274" s="39"/>
      <c r="BA1274" s="39"/>
      <c r="BB1274" s="72">
        <f>(AI1274*'"Вес" ПИР'!$B$36+AK1274*'"Вес" ПИР'!$B$37+AM1274*'"Вес" ПИР'!$B$38+AO1274*'"Вес" ПИР'!$B$39+AQ1274*'"Вес" ПИР'!$B$40+AS1274*'"Вес" ПИР'!$B$41+AU1274*'"Вес" ПИР'!$B$42+AW1274*'"Вес" ПИР'!$B$43+AY1274*'"Вес" ПИР'!$B$44+BA1274*'"Вес" ПИР'!$B$45)/100</f>
        <v>0</v>
      </c>
      <c r="BC1274" s="39" t="s">
        <v>576</v>
      </c>
      <c r="BD1274" s="39"/>
      <c r="BE1274" s="39" t="s">
        <v>576</v>
      </c>
      <c r="BF1274" s="57"/>
      <c r="BG1274" s="72">
        <f>(BD1274*'"Вес" ПИР'!$B$50+BF1274*'"Вес" ПИР'!$B$51)/100</f>
        <v>0</v>
      </c>
      <c r="BH1274" s="39"/>
      <c r="BI1274" s="72">
        <v>0</v>
      </c>
      <c r="BJ1274" s="39"/>
      <c r="BK1274" s="54" t="s">
        <v>901</v>
      </c>
      <c r="BL1274" s="38">
        <f>(S1274*'"Вес" ПИР'!$B$3+X1274*'"Вес" ПИР'!$B$4+AG1274*'"Вес" ПИР'!$B$5+BB1274*'"Вес" ПИР'!$B$6+BG1274*'"Вес" ПИР'!$B$7+BI1274*'"Вес" ПИР'!$B$8)/100</f>
        <v>0</v>
      </c>
    </row>
    <row r="1275" spans="1:64" ht="28">
      <c r="A1275" s="39"/>
      <c r="B1275" s="54">
        <v>2026</v>
      </c>
      <c r="C1275" s="39" t="s">
        <v>565</v>
      </c>
      <c r="D1275" s="39">
        <v>553247400</v>
      </c>
      <c r="E1275" s="39" t="s">
        <v>1921</v>
      </c>
      <c r="F1275" s="39" t="s">
        <v>1219</v>
      </c>
      <c r="G1275" s="39" t="s">
        <v>2080</v>
      </c>
      <c r="H1275" s="39" t="s">
        <v>593</v>
      </c>
      <c r="I1275" s="39" t="s">
        <v>418</v>
      </c>
      <c r="J1275" s="39"/>
      <c r="K1275" s="39" t="s">
        <v>571</v>
      </c>
      <c r="L1275" s="39"/>
      <c r="M1275" s="39" t="s">
        <v>570</v>
      </c>
      <c r="N1275" s="39"/>
      <c r="O1275" s="39" t="s">
        <v>570</v>
      </c>
      <c r="P1275" s="39"/>
      <c r="Q1275" s="39" t="s">
        <v>571</v>
      </c>
      <c r="R1275" s="39"/>
      <c r="S1275" s="38">
        <f>(J1275*'"Вес" ПИР'!$B$13+L1275*'"Вес" ПИР'!$B$14+N1275*'"Вес" ПИР'!$B$15+P1275*'"Вес" ПИР'!$B$16+R1275*'"Вес" ПИР'!$B$17)/100</f>
        <v>0</v>
      </c>
      <c r="T1275" s="39" t="s">
        <v>584</v>
      </c>
      <c r="U1275" s="39"/>
      <c r="V1275" s="39" t="s">
        <v>681</v>
      </c>
      <c r="W1275" s="39"/>
      <c r="X1275" s="72">
        <f>(U1275*'"Вес" ПИР'!$B$22+W1275*'"Вес" ПИР'!$B$23)/100</f>
        <v>0</v>
      </c>
      <c r="Y1275" s="39"/>
      <c r="Z1275" s="39"/>
      <c r="AA1275" s="39"/>
      <c r="AB1275" s="39"/>
      <c r="AC1275" s="39"/>
      <c r="AD1275" s="39"/>
      <c r="AE1275" s="39"/>
      <c r="AF1275" s="39"/>
      <c r="AG1275" s="38">
        <f>(Z1275*'"Вес" ПИР'!$B$28+AB1275*'"Вес" ПИР'!$B$29+AD1275*'"Вес" ПИР'!$B$30+AF1275*'"Вес" ПИР'!$B$31)/100</f>
        <v>0</v>
      </c>
      <c r="AH1275" s="39" t="s">
        <v>571</v>
      </c>
      <c r="AI1275" s="39"/>
      <c r="AJ1275" s="39" t="s">
        <v>575</v>
      </c>
      <c r="AK1275" s="39"/>
      <c r="AL1275" s="39"/>
      <c r="AM1275" s="39"/>
      <c r="AN1275" s="39"/>
      <c r="AO1275" s="39"/>
      <c r="AP1275" s="39" t="s">
        <v>575</v>
      </c>
      <c r="AQ1275" s="39"/>
      <c r="AR1275" s="39"/>
      <c r="AS1275" s="39"/>
      <c r="AT1275" s="39" t="s">
        <v>575</v>
      </c>
      <c r="AU1275" s="39"/>
      <c r="AV1275" s="39"/>
      <c r="AW1275" s="39"/>
      <c r="AX1275" s="39"/>
      <c r="AY1275" s="39"/>
      <c r="AZ1275" s="39"/>
      <c r="BA1275" s="39"/>
      <c r="BB1275" s="72">
        <f>(AI1275*'"Вес" ПИР'!$B$36+AK1275*'"Вес" ПИР'!$B$37+AM1275*'"Вес" ПИР'!$B$38+AO1275*'"Вес" ПИР'!$B$39+AQ1275*'"Вес" ПИР'!$B$40+AS1275*'"Вес" ПИР'!$B$41+AU1275*'"Вес" ПИР'!$B$42+AW1275*'"Вес" ПИР'!$B$43+AY1275*'"Вес" ПИР'!$B$44+BA1275*'"Вес" ПИР'!$B$45)/100</f>
        <v>0</v>
      </c>
      <c r="BC1275" s="39" t="s">
        <v>576</v>
      </c>
      <c r="BD1275" s="39"/>
      <c r="BE1275" s="39" t="s">
        <v>576</v>
      </c>
      <c r="BF1275" s="57"/>
      <c r="BG1275" s="72">
        <f>(BD1275*'"Вес" ПИР'!$B$50+BF1275*'"Вес" ПИР'!$B$51)/100</f>
        <v>0</v>
      </c>
      <c r="BH1275" s="39"/>
      <c r="BI1275" s="72">
        <v>0</v>
      </c>
      <c r="BJ1275" s="39"/>
      <c r="BK1275" s="54" t="s">
        <v>901</v>
      </c>
      <c r="BL1275" s="38">
        <f>(S1275*'"Вес" ПИР'!$B$3+X1275*'"Вес" ПИР'!$B$4+AG1275*'"Вес" ПИР'!$B$5+BB1275*'"Вес" ПИР'!$B$6+BG1275*'"Вес" ПИР'!$B$7+BI1275*'"Вес" ПИР'!$B$8)/100</f>
        <v>0</v>
      </c>
    </row>
    <row r="1276" spans="1:64" ht="28">
      <c r="A1276" s="39"/>
      <c r="B1276" s="54">
        <v>2026</v>
      </c>
      <c r="C1276" s="39" t="s">
        <v>565</v>
      </c>
      <c r="D1276" s="39">
        <v>556045300</v>
      </c>
      <c r="E1276" s="39" t="s">
        <v>1921</v>
      </c>
      <c r="F1276" s="39" t="s">
        <v>1993</v>
      </c>
      <c r="G1276" s="39" t="s">
        <v>1996</v>
      </c>
      <c r="H1276" s="39" t="s">
        <v>2089</v>
      </c>
      <c r="I1276" s="39" t="s">
        <v>418</v>
      </c>
      <c r="J1276" s="39"/>
      <c r="K1276" s="39" t="s">
        <v>571</v>
      </c>
      <c r="L1276" s="39"/>
      <c r="M1276" s="39" t="s">
        <v>570</v>
      </c>
      <c r="N1276" s="39"/>
      <c r="O1276" s="39" t="s">
        <v>570</v>
      </c>
      <c r="P1276" s="39"/>
      <c r="Q1276" s="39" t="s">
        <v>571</v>
      </c>
      <c r="R1276" s="39"/>
      <c r="S1276" s="38">
        <f>(J1276*'"Вес" ПИР'!$B$13+L1276*'"Вес" ПИР'!$B$14+N1276*'"Вес" ПИР'!$B$15+P1276*'"Вес" ПИР'!$B$16+R1276*'"Вес" ПИР'!$B$17)/100</f>
        <v>0</v>
      </c>
      <c r="T1276" s="39" t="s">
        <v>584</v>
      </c>
      <c r="U1276" s="39"/>
      <c r="V1276" s="39" t="s">
        <v>681</v>
      </c>
      <c r="W1276" s="39"/>
      <c r="X1276" s="72">
        <f>(U1276*'"Вес" ПИР'!$B$22+W1276*'"Вес" ПИР'!$B$23)/100</f>
        <v>0</v>
      </c>
      <c r="Y1276" s="39"/>
      <c r="Z1276" s="39"/>
      <c r="AA1276" s="39"/>
      <c r="AB1276" s="39"/>
      <c r="AC1276" s="39"/>
      <c r="AD1276" s="39"/>
      <c r="AE1276" s="39"/>
      <c r="AF1276" s="39"/>
      <c r="AG1276" s="38">
        <f>(Z1276*'"Вес" ПИР'!$B$28+AB1276*'"Вес" ПИР'!$B$29+AD1276*'"Вес" ПИР'!$B$30+AF1276*'"Вес" ПИР'!$B$31)/100</f>
        <v>0</v>
      </c>
      <c r="AH1276" s="39" t="s">
        <v>571</v>
      </c>
      <c r="AI1276" s="39"/>
      <c r="AJ1276" s="39" t="s">
        <v>575</v>
      </c>
      <c r="AK1276" s="39"/>
      <c r="AL1276" s="39"/>
      <c r="AM1276" s="39"/>
      <c r="AN1276" s="39"/>
      <c r="AO1276" s="39"/>
      <c r="AP1276" s="39" t="s">
        <v>575</v>
      </c>
      <c r="AQ1276" s="39"/>
      <c r="AR1276" s="39"/>
      <c r="AS1276" s="39"/>
      <c r="AT1276" s="39" t="s">
        <v>575</v>
      </c>
      <c r="AU1276" s="39"/>
      <c r="AV1276" s="39"/>
      <c r="AW1276" s="39"/>
      <c r="AX1276" s="39"/>
      <c r="AY1276" s="39"/>
      <c r="AZ1276" s="39"/>
      <c r="BA1276" s="39"/>
      <c r="BB1276" s="72">
        <f>(AI1276*'"Вес" ПИР'!$B$36+AK1276*'"Вес" ПИР'!$B$37+AM1276*'"Вес" ПИР'!$B$38+AO1276*'"Вес" ПИР'!$B$39+AQ1276*'"Вес" ПИР'!$B$40+AS1276*'"Вес" ПИР'!$B$41+AU1276*'"Вес" ПИР'!$B$42+AW1276*'"Вес" ПИР'!$B$43+AY1276*'"Вес" ПИР'!$B$44+BA1276*'"Вес" ПИР'!$B$45)/100</f>
        <v>0</v>
      </c>
      <c r="BC1276" s="39" t="s">
        <v>576</v>
      </c>
      <c r="BD1276" s="39"/>
      <c r="BE1276" s="39" t="s">
        <v>576</v>
      </c>
      <c r="BF1276" s="57"/>
      <c r="BG1276" s="72">
        <f>(BD1276*'"Вес" ПИР'!$B$50+BF1276*'"Вес" ПИР'!$B$51)/100</f>
        <v>0</v>
      </c>
      <c r="BH1276" s="39"/>
      <c r="BI1276" s="72">
        <v>0</v>
      </c>
      <c r="BJ1276" s="39"/>
      <c r="BK1276" s="54" t="s">
        <v>901</v>
      </c>
      <c r="BL1276" s="38">
        <f>(S1276*'"Вес" ПИР'!$B$3+X1276*'"Вес" ПИР'!$B$4+AG1276*'"Вес" ПИР'!$B$5+BB1276*'"Вес" ПИР'!$B$6+BG1276*'"Вес" ПИР'!$B$7+BI1276*'"Вес" ПИР'!$B$8)/100</f>
        <v>0</v>
      </c>
    </row>
    <row r="1277" spans="1:64" ht="28">
      <c r="A1277" s="39"/>
      <c r="B1277" s="54">
        <v>2026</v>
      </c>
      <c r="C1277" s="39" t="s">
        <v>565</v>
      </c>
      <c r="D1277" s="39">
        <v>553255400</v>
      </c>
      <c r="E1277" s="39" t="s">
        <v>1921</v>
      </c>
      <c r="F1277" s="39" t="s">
        <v>1219</v>
      </c>
      <c r="G1277" s="39" t="s">
        <v>1946</v>
      </c>
      <c r="H1277" s="39" t="s">
        <v>2090</v>
      </c>
      <c r="I1277" s="39" t="s">
        <v>418</v>
      </c>
      <c r="J1277" s="39"/>
      <c r="K1277" s="39" t="s">
        <v>571</v>
      </c>
      <c r="L1277" s="39"/>
      <c r="M1277" s="39" t="s">
        <v>570</v>
      </c>
      <c r="N1277" s="39"/>
      <c r="O1277" s="39" t="s">
        <v>570</v>
      </c>
      <c r="P1277" s="39"/>
      <c r="Q1277" s="39" t="s">
        <v>571</v>
      </c>
      <c r="R1277" s="39"/>
      <c r="S1277" s="38">
        <f>(J1277*'"Вес" ПИР'!$B$13+L1277*'"Вес" ПИР'!$B$14+N1277*'"Вес" ПИР'!$B$15+P1277*'"Вес" ПИР'!$B$16+R1277*'"Вес" ПИР'!$B$17)/100</f>
        <v>0</v>
      </c>
      <c r="T1277" s="39" t="s">
        <v>584</v>
      </c>
      <c r="U1277" s="39"/>
      <c r="V1277" s="39" t="s">
        <v>681</v>
      </c>
      <c r="W1277" s="39"/>
      <c r="X1277" s="72">
        <f>(U1277*'"Вес" ПИР'!$B$22+W1277*'"Вес" ПИР'!$B$23)/100</f>
        <v>0</v>
      </c>
      <c r="Y1277" s="39"/>
      <c r="Z1277" s="39"/>
      <c r="AA1277" s="39"/>
      <c r="AB1277" s="39"/>
      <c r="AC1277" s="39"/>
      <c r="AD1277" s="39"/>
      <c r="AE1277" s="39"/>
      <c r="AF1277" s="39"/>
      <c r="AG1277" s="38">
        <f>(Z1277*'"Вес" ПИР'!$B$28+AB1277*'"Вес" ПИР'!$B$29+AD1277*'"Вес" ПИР'!$B$30+AF1277*'"Вес" ПИР'!$B$31)/100</f>
        <v>0</v>
      </c>
      <c r="AH1277" s="39" t="s">
        <v>571</v>
      </c>
      <c r="AI1277" s="39"/>
      <c r="AJ1277" s="39" t="s">
        <v>575</v>
      </c>
      <c r="AK1277" s="39"/>
      <c r="AL1277" s="39"/>
      <c r="AM1277" s="39"/>
      <c r="AN1277" s="39"/>
      <c r="AO1277" s="39"/>
      <c r="AP1277" s="39" t="s">
        <v>575</v>
      </c>
      <c r="AQ1277" s="39"/>
      <c r="AR1277" s="39"/>
      <c r="AS1277" s="39"/>
      <c r="AT1277" s="39" t="s">
        <v>575</v>
      </c>
      <c r="AU1277" s="39"/>
      <c r="AV1277" s="39"/>
      <c r="AW1277" s="39"/>
      <c r="AX1277" s="39"/>
      <c r="AY1277" s="39"/>
      <c r="AZ1277" s="39"/>
      <c r="BA1277" s="39"/>
      <c r="BB1277" s="72">
        <f>(AI1277*'"Вес" ПИР'!$B$36+AK1277*'"Вес" ПИР'!$B$37+AM1277*'"Вес" ПИР'!$B$38+AO1277*'"Вес" ПИР'!$B$39+AQ1277*'"Вес" ПИР'!$B$40+AS1277*'"Вес" ПИР'!$B$41+AU1277*'"Вес" ПИР'!$B$42+AW1277*'"Вес" ПИР'!$B$43+AY1277*'"Вес" ПИР'!$B$44+BA1277*'"Вес" ПИР'!$B$45)/100</f>
        <v>0</v>
      </c>
      <c r="BC1277" s="39" t="s">
        <v>576</v>
      </c>
      <c r="BD1277" s="39"/>
      <c r="BE1277" s="39" t="s">
        <v>576</v>
      </c>
      <c r="BF1277" s="57"/>
      <c r="BG1277" s="72">
        <f>(BD1277*'"Вес" ПИР'!$B$50+BF1277*'"Вес" ПИР'!$B$51)/100</f>
        <v>0</v>
      </c>
      <c r="BH1277" s="39"/>
      <c r="BI1277" s="72">
        <v>0</v>
      </c>
      <c r="BJ1277" s="39"/>
      <c r="BK1277" s="54" t="s">
        <v>901</v>
      </c>
      <c r="BL1277" s="38">
        <f>(S1277*'"Вес" ПИР'!$B$3+X1277*'"Вес" ПИР'!$B$4+AG1277*'"Вес" ПИР'!$B$5+BB1277*'"Вес" ПИР'!$B$6+BG1277*'"Вес" ПИР'!$B$7+BI1277*'"Вес" ПИР'!$B$8)/100</f>
        <v>0</v>
      </c>
    </row>
    <row r="1278" spans="1:64" ht="28">
      <c r="A1278" s="39"/>
      <c r="B1278" s="54">
        <v>2026</v>
      </c>
      <c r="C1278" s="39" t="s">
        <v>565</v>
      </c>
      <c r="D1278" s="39">
        <v>553647700</v>
      </c>
      <c r="E1278" s="39" t="s">
        <v>1921</v>
      </c>
      <c r="F1278" s="39" t="s">
        <v>1948</v>
      </c>
      <c r="G1278" s="39" t="s">
        <v>1951</v>
      </c>
      <c r="H1278" s="39" t="s">
        <v>765</v>
      </c>
      <c r="I1278" s="39" t="s">
        <v>418</v>
      </c>
      <c r="J1278" s="39"/>
      <c r="K1278" s="39" t="s">
        <v>571</v>
      </c>
      <c r="L1278" s="39"/>
      <c r="M1278" s="39" t="s">
        <v>570</v>
      </c>
      <c r="N1278" s="39"/>
      <c r="O1278" s="39" t="s">
        <v>570</v>
      </c>
      <c r="P1278" s="39"/>
      <c r="Q1278" s="39" t="s">
        <v>571</v>
      </c>
      <c r="R1278" s="39"/>
      <c r="S1278" s="38">
        <f>(J1278*'"Вес" ПИР'!$B$13+L1278*'"Вес" ПИР'!$B$14+N1278*'"Вес" ПИР'!$B$15+P1278*'"Вес" ПИР'!$B$16+R1278*'"Вес" ПИР'!$B$17)/100</f>
        <v>0</v>
      </c>
      <c r="T1278" s="39" t="s">
        <v>421</v>
      </c>
      <c r="U1278" s="39"/>
      <c r="V1278" s="39" t="s">
        <v>681</v>
      </c>
      <c r="W1278" s="39"/>
      <c r="X1278" s="72">
        <f>(U1278*'"Вес" ПИР'!$B$22+W1278*'"Вес" ПИР'!$B$23)/100</f>
        <v>0</v>
      </c>
      <c r="Y1278" s="39"/>
      <c r="Z1278" s="39"/>
      <c r="AA1278" s="39"/>
      <c r="AB1278" s="39"/>
      <c r="AC1278" s="39"/>
      <c r="AD1278" s="39"/>
      <c r="AE1278" s="39"/>
      <c r="AF1278" s="39"/>
      <c r="AG1278" s="38">
        <f>(Z1278*'"Вес" ПИР'!$B$28+AB1278*'"Вес" ПИР'!$B$29+AD1278*'"Вес" ПИР'!$B$30+AF1278*'"Вес" ПИР'!$B$31)/100</f>
        <v>0</v>
      </c>
      <c r="AH1278" s="39" t="s">
        <v>571</v>
      </c>
      <c r="AI1278" s="39"/>
      <c r="AJ1278" s="39" t="s">
        <v>575</v>
      </c>
      <c r="AK1278" s="39"/>
      <c r="AL1278" s="39"/>
      <c r="AM1278" s="39"/>
      <c r="AN1278" s="39"/>
      <c r="AO1278" s="39"/>
      <c r="AP1278" s="39" t="s">
        <v>575</v>
      </c>
      <c r="AQ1278" s="39"/>
      <c r="AR1278" s="39"/>
      <c r="AS1278" s="39"/>
      <c r="AT1278" s="39" t="s">
        <v>575</v>
      </c>
      <c r="AU1278" s="39"/>
      <c r="AV1278" s="39"/>
      <c r="AW1278" s="39"/>
      <c r="AX1278" s="39"/>
      <c r="AY1278" s="39"/>
      <c r="AZ1278" s="39"/>
      <c r="BA1278" s="39"/>
      <c r="BB1278" s="72">
        <f>(AI1278*'"Вес" ПИР'!$B$36+AK1278*'"Вес" ПИР'!$B$37+AM1278*'"Вес" ПИР'!$B$38+AO1278*'"Вес" ПИР'!$B$39+AQ1278*'"Вес" ПИР'!$B$40+AS1278*'"Вес" ПИР'!$B$41+AU1278*'"Вес" ПИР'!$B$42+AW1278*'"Вес" ПИР'!$B$43+AY1278*'"Вес" ПИР'!$B$44+BA1278*'"Вес" ПИР'!$B$45)/100</f>
        <v>0</v>
      </c>
      <c r="BC1278" s="39" t="s">
        <v>576</v>
      </c>
      <c r="BD1278" s="39"/>
      <c r="BE1278" s="39" t="s">
        <v>576</v>
      </c>
      <c r="BF1278" s="57"/>
      <c r="BG1278" s="72">
        <f>(BD1278*'"Вес" ПИР'!$B$50+BF1278*'"Вес" ПИР'!$B$51)/100</f>
        <v>0</v>
      </c>
      <c r="BH1278" s="39"/>
      <c r="BI1278" s="72">
        <v>0</v>
      </c>
      <c r="BJ1278" s="39"/>
      <c r="BK1278" s="54" t="s">
        <v>901</v>
      </c>
      <c r="BL1278" s="38">
        <f>(S1278*'"Вес" ПИР'!$B$3+X1278*'"Вес" ПИР'!$B$4+AG1278*'"Вес" ПИР'!$B$5+BB1278*'"Вес" ПИР'!$B$6+BG1278*'"Вес" ПИР'!$B$7+BI1278*'"Вес" ПИР'!$B$8)/100</f>
        <v>0</v>
      </c>
    </row>
    <row r="1279" spans="1:64" ht="28">
      <c r="A1279" s="39"/>
      <c r="B1279" s="54">
        <v>2026</v>
      </c>
      <c r="C1279" s="39" t="s">
        <v>565</v>
      </c>
      <c r="D1279" s="39">
        <v>554259500</v>
      </c>
      <c r="E1279" s="39" t="s">
        <v>1921</v>
      </c>
      <c r="F1279" s="39" t="s">
        <v>1963</v>
      </c>
      <c r="G1279" s="39" t="s">
        <v>2091</v>
      </c>
      <c r="H1279" s="39" t="s">
        <v>2092</v>
      </c>
      <c r="I1279" s="39" t="s">
        <v>418</v>
      </c>
      <c r="J1279" s="39"/>
      <c r="K1279" s="39" t="s">
        <v>571</v>
      </c>
      <c r="L1279" s="39"/>
      <c r="M1279" s="39" t="s">
        <v>570</v>
      </c>
      <c r="N1279" s="39"/>
      <c r="O1279" s="39" t="s">
        <v>570</v>
      </c>
      <c r="P1279" s="39"/>
      <c r="Q1279" s="39" t="s">
        <v>571</v>
      </c>
      <c r="R1279" s="39"/>
      <c r="S1279" s="38">
        <f>(J1279*'"Вес" ПИР'!$B$13+L1279*'"Вес" ПИР'!$B$14+N1279*'"Вес" ПИР'!$B$15+P1279*'"Вес" ПИР'!$B$16+R1279*'"Вес" ПИР'!$B$17)/100</f>
        <v>0</v>
      </c>
      <c r="T1279" s="39" t="s">
        <v>421</v>
      </c>
      <c r="U1279" s="39"/>
      <c r="V1279" s="39" t="s">
        <v>681</v>
      </c>
      <c r="W1279" s="39"/>
      <c r="X1279" s="72">
        <f>(U1279*'"Вес" ПИР'!$B$22+W1279*'"Вес" ПИР'!$B$23)/100</f>
        <v>0</v>
      </c>
      <c r="Y1279" s="39"/>
      <c r="Z1279" s="39"/>
      <c r="AA1279" s="39"/>
      <c r="AB1279" s="39"/>
      <c r="AC1279" s="39"/>
      <c r="AD1279" s="39"/>
      <c r="AE1279" s="39"/>
      <c r="AF1279" s="39"/>
      <c r="AG1279" s="38">
        <f>(Z1279*'"Вес" ПИР'!$B$28+AB1279*'"Вес" ПИР'!$B$29+AD1279*'"Вес" ПИР'!$B$30+AF1279*'"Вес" ПИР'!$B$31)/100</f>
        <v>0</v>
      </c>
      <c r="AH1279" s="39" t="s">
        <v>571</v>
      </c>
      <c r="AI1279" s="39"/>
      <c r="AJ1279" s="39" t="s">
        <v>575</v>
      </c>
      <c r="AK1279" s="39"/>
      <c r="AL1279" s="39"/>
      <c r="AM1279" s="39"/>
      <c r="AN1279" s="39"/>
      <c r="AO1279" s="39"/>
      <c r="AP1279" s="39" t="s">
        <v>575</v>
      </c>
      <c r="AQ1279" s="39"/>
      <c r="AR1279" s="39"/>
      <c r="AS1279" s="39"/>
      <c r="AT1279" s="39" t="s">
        <v>575</v>
      </c>
      <c r="AU1279" s="39"/>
      <c r="AV1279" s="39"/>
      <c r="AW1279" s="39"/>
      <c r="AX1279" s="39"/>
      <c r="AY1279" s="39"/>
      <c r="AZ1279" s="39"/>
      <c r="BA1279" s="39"/>
      <c r="BB1279" s="72">
        <f>(AI1279*'"Вес" ПИР'!$B$36+AK1279*'"Вес" ПИР'!$B$37+AM1279*'"Вес" ПИР'!$B$38+AO1279*'"Вес" ПИР'!$B$39+AQ1279*'"Вес" ПИР'!$B$40+AS1279*'"Вес" ПИР'!$B$41+AU1279*'"Вес" ПИР'!$B$42+AW1279*'"Вес" ПИР'!$B$43+AY1279*'"Вес" ПИР'!$B$44+BA1279*'"Вес" ПИР'!$B$45)/100</f>
        <v>0</v>
      </c>
      <c r="BC1279" s="39" t="s">
        <v>576</v>
      </c>
      <c r="BD1279" s="39"/>
      <c r="BE1279" s="39" t="s">
        <v>576</v>
      </c>
      <c r="BF1279" s="57"/>
      <c r="BG1279" s="72">
        <f>(BD1279*'"Вес" ПИР'!$B$50+BF1279*'"Вес" ПИР'!$B$51)/100</f>
        <v>0</v>
      </c>
      <c r="BH1279" s="39"/>
      <c r="BI1279" s="72">
        <v>0</v>
      </c>
      <c r="BJ1279" s="39"/>
      <c r="BK1279" s="54" t="s">
        <v>901</v>
      </c>
      <c r="BL1279" s="38">
        <f>(S1279*'"Вес" ПИР'!$B$3+X1279*'"Вес" ПИР'!$B$4+AG1279*'"Вес" ПИР'!$B$5+BB1279*'"Вес" ПИР'!$B$6+BG1279*'"Вес" ПИР'!$B$7+BI1279*'"Вес" ПИР'!$B$8)/100</f>
        <v>0</v>
      </c>
    </row>
    <row r="1280" spans="1:64" ht="28">
      <c r="A1280" s="39"/>
      <c r="B1280" s="54">
        <v>2026</v>
      </c>
      <c r="C1280" s="39" t="s">
        <v>565</v>
      </c>
      <c r="D1280" s="39">
        <v>556069400</v>
      </c>
      <c r="E1280" s="39" t="s">
        <v>1921</v>
      </c>
      <c r="F1280" s="39" t="s">
        <v>1993</v>
      </c>
      <c r="G1280" s="39" t="s">
        <v>2006</v>
      </c>
      <c r="H1280" s="39" t="s">
        <v>2093</v>
      </c>
      <c r="I1280" s="39" t="s">
        <v>418</v>
      </c>
      <c r="J1280" s="39"/>
      <c r="K1280" s="39" t="s">
        <v>571</v>
      </c>
      <c r="L1280" s="39"/>
      <c r="M1280" s="39" t="s">
        <v>570</v>
      </c>
      <c r="N1280" s="39"/>
      <c r="O1280" s="39" t="s">
        <v>570</v>
      </c>
      <c r="P1280" s="39"/>
      <c r="Q1280" s="39" t="s">
        <v>571</v>
      </c>
      <c r="R1280" s="39"/>
      <c r="S1280" s="38">
        <f>(J1280*'"Вес" ПИР'!$B$13+L1280*'"Вес" ПИР'!$B$14+N1280*'"Вес" ПИР'!$B$15+P1280*'"Вес" ПИР'!$B$16+R1280*'"Вес" ПИР'!$B$17)/100</f>
        <v>0</v>
      </c>
      <c r="T1280" s="39" t="s">
        <v>584</v>
      </c>
      <c r="U1280" s="39"/>
      <c r="V1280" s="39" t="s">
        <v>681</v>
      </c>
      <c r="W1280" s="39"/>
      <c r="X1280" s="72">
        <f>(U1280*'"Вес" ПИР'!$B$22+W1280*'"Вес" ПИР'!$B$23)/100</f>
        <v>0</v>
      </c>
      <c r="Y1280" s="39"/>
      <c r="Z1280" s="39"/>
      <c r="AA1280" s="39"/>
      <c r="AB1280" s="39"/>
      <c r="AC1280" s="39"/>
      <c r="AD1280" s="39"/>
      <c r="AE1280" s="39"/>
      <c r="AF1280" s="39"/>
      <c r="AG1280" s="38">
        <f>(Z1280*'"Вес" ПИР'!$B$28+AB1280*'"Вес" ПИР'!$B$29+AD1280*'"Вес" ПИР'!$B$30+AF1280*'"Вес" ПИР'!$B$31)/100</f>
        <v>0</v>
      </c>
      <c r="AH1280" s="39" t="s">
        <v>571</v>
      </c>
      <c r="AI1280" s="39"/>
      <c r="AJ1280" s="39" t="s">
        <v>575</v>
      </c>
      <c r="AK1280" s="39"/>
      <c r="AL1280" s="39"/>
      <c r="AM1280" s="39"/>
      <c r="AN1280" s="39"/>
      <c r="AO1280" s="39"/>
      <c r="AP1280" s="39" t="s">
        <v>575</v>
      </c>
      <c r="AQ1280" s="39"/>
      <c r="AR1280" s="39"/>
      <c r="AS1280" s="39"/>
      <c r="AT1280" s="39" t="s">
        <v>575</v>
      </c>
      <c r="AU1280" s="39"/>
      <c r="AV1280" s="39"/>
      <c r="AW1280" s="39"/>
      <c r="AX1280" s="39"/>
      <c r="AY1280" s="39"/>
      <c r="AZ1280" s="39"/>
      <c r="BA1280" s="39"/>
      <c r="BB1280" s="72">
        <f>(AI1280*'"Вес" ПИР'!$B$36+AK1280*'"Вес" ПИР'!$B$37+AM1280*'"Вес" ПИР'!$B$38+AO1280*'"Вес" ПИР'!$B$39+AQ1280*'"Вес" ПИР'!$B$40+AS1280*'"Вес" ПИР'!$B$41+AU1280*'"Вес" ПИР'!$B$42+AW1280*'"Вес" ПИР'!$B$43+AY1280*'"Вес" ПИР'!$B$44+BA1280*'"Вес" ПИР'!$B$45)/100</f>
        <v>0</v>
      </c>
      <c r="BC1280" s="39" t="s">
        <v>576</v>
      </c>
      <c r="BD1280" s="39"/>
      <c r="BE1280" s="39" t="s">
        <v>576</v>
      </c>
      <c r="BF1280" s="57"/>
      <c r="BG1280" s="72">
        <f>(BD1280*'"Вес" ПИР'!$B$50+BF1280*'"Вес" ПИР'!$B$51)/100</f>
        <v>0</v>
      </c>
      <c r="BH1280" s="39"/>
      <c r="BI1280" s="72">
        <v>0</v>
      </c>
      <c r="BJ1280" s="39"/>
      <c r="BK1280" s="54" t="s">
        <v>901</v>
      </c>
      <c r="BL1280" s="38">
        <f>(S1280*'"Вес" ПИР'!$B$3+X1280*'"Вес" ПИР'!$B$4+AG1280*'"Вес" ПИР'!$B$5+BB1280*'"Вес" ПИР'!$B$6+BG1280*'"Вес" ПИР'!$B$7+BI1280*'"Вес" ПИР'!$B$8)/100</f>
        <v>0</v>
      </c>
    </row>
    <row r="1281" spans="1:64" ht="28">
      <c r="A1281" s="39"/>
      <c r="B1281" s="54">
        <v>2026</v>
      </c>
      <c r="C1281" s="39" t="s">
        <v>565</v>
      </c>
      <c r="D1281" s="39">
        <v>556453400</v>
      </c>
      <c r="E1281" s="39" t="s">
        <v>1921</v>
      </c>
      <c r="F1281" s="39" t="s">
        <v>2048</v>
      </c>
      <c r="G1281" s="39" t="s">
        <v>2051</v>
      </c>
      <c r="H1281" s="39" t="s">
        <v>2094</v>
      </c>
      <c r="I1281" s="39" t="s">
        <v>418</v>
      </c>
      <c r="J1281" s="39"/>
      <c r="K1281" s="39" t="s">
        <v>571</v>
      </c>
      <c r="L1281" s="39"/>
      <c r="M1281" s="39" t="s">
        <v>570</v>
      </c>
      <c r="N1281" s="39"/>
      <c r="O1281" s="39" t="s">
        <v>570</v>
      </c>
      <c r="P1281" s="39"/>
      <c r="Q1281" s="39" t="s">
        <v>571</v>
      </c>
      <c r="R1281" s="39"/>
      <c r="S1281" s="38">
        <f>(J1281*'"Вес" ПИР'!$B$13+L1281*'"Вес" ПИР'!$B$14+N1281*'"Вес" ПИР'!$B$15+P1281*'"Вес" ПИР'!$B$16+R1281*'"Вес" ПИР'!$B$17)/100</f>
        <v>0</v>
      </c>
      <c r="T1281" s="39" t="s">
        <v>421</v>
      </c>
      <c r="U1281" s="39"/>
      <c r="V1281" s="39" t="s">
        <v>681</v>
      </c>
      <c r="W1281" s="39"/>
      <c r="X1281" s="72">
        <f>(U1281*'"Вес" ПИР'!$B$22+W1281*'"Вес" ПИР'!$B$23)/100</f>
        <v>0</v>
      </c>
      <c r="Y1281" s="39"/>
      <c r="Z1281" s="39"/>
      <c r="AA1281" s="39"/>
      <c r="AB1281" s="39"/>
      <c r="AC1281" s="39"/>
      <c r="AD1281" s="39"/>
      <c r="AE1281" s="39"/>
      <c r="AF1281" s="39"/>
      <c r="AG1281" s="38">
        <f>(Z1281*'"Вес" ПИР'!$B$28+AB1281*'"Вес" ПИР'!$B$29+AD1281*'"Вес" ПИР'!$B$30+AF1281*'"Вес" ПИР'!$B$31)/100</f>
        <v>0</v>
      </c>
      <c r="AH1281" s="39" t="s">
        <v>571</v>
      </c>
      <c r="AI1281" s="39"/>
      <c r="AJ1281" s="39" t="s">
        <v>575</v>
      </c>
      <c r="AK1281" s="39"/>
      <c r="AL1281" s="39"/>
      <c r="AM1281" s="39"/>
      <c r="AN1281" s="39"/>
      <c r="AO1281" s="39"/>
      <c r="AP1281" s="39" t="s">
        <v>575</v>
      </c>
      <c r="AQ1281" s="39"/>
      <c r="AR1281" s="39"/>
      <c r="AS1281" s="39"/>
      <c r="AT1281" s="39" t="s">
        <v>575</v>
      </c>
      <c r="AU1281" s="39"/>
      <c r="AV1281" s="39"/>
      <c r="AW1281" s="39"/>
      <c r="AX1281" s="39"/>
      <c r="AY1281" s="39"/>
      <c r="AZ1281" s="39"/>
      <c r="BA1281" s="39"/>
      <c r="BB1281" s="72">
        <f>(AI1281*'"Вес" ПИР'!$B$36+AK1281*'"Вес" ПИР'!$B$37+AM1281*'"Вес" ПИР'!$B$38+AO1281*'"Вес" ПИР'!$B$39+AQ1281*'"Вес" ПИР'!$B$40+AS1281*'"Вес" ПИР'!$B$41+AU1281*'"Вес" ПИР'!$B$42+AW1281*'"Вес" ПИР'!$B$43+AY1281*'"Вес" ПИР'!$B$44+BA1281*'"Вес" ПИР'!$B$45)/100</f>
        <v>0</v>
      </c>
      <c r="BC1281" s="39" t="s">
        <v>576</v>
      </c>
      <c r="BD1281" s="39"/>
      <c r="BE1281" s="39" t="s">
        <v>576</v>
      </c>
      <c r="BF1281" s="57"/>
      <c r="BG1281" s="72">
        <f>(BD1281*'"Вес" ПИР'!$B$50+BF1281*'"Вес" ПИР'!$B$51)/100</f>
        <v>0</v>
      </c>
      <c r="BH1281" s="39"/>
      <c r="BI1281" s="72">
        <v>0</v>
      </c>
      <c r="BJ1281" s="39"/>
      <c r="BK1281" s="54" t="s">
        <v>901</v>
      </c>
      <c r="BL1281" s="38">
        <f>(S1281*'"Вес" ПИР'!$B$3+X1281*'"Вес" ПИР'!$B$4+AG1281*'"Вес" ПИР'!$B$5+BB1281*'"Вес" ПИР'!$B$6+BG1281*'"Вес" ПИР'!$B$7+BI1281*'"Вес" ПИР'!$B$8)/100</f>
        <v>0</v>
      </c>
    </row>
    <row r="1282" spans="1:64" ht="28">
      <c r="A1282" s="39"/>
      <c r="B1282" s="54">
        <v>2026</v>
      </c>
      <c r="C1282" s="39" t="s">
        <v>565</v>
      </c>
      <c r="D1282" s="39">
        <v>556449400</v>
      </c>
      <c r="E1282" s="39" t="s">
        <v>1921</v>
      </c>
      <c r="F1282" s="39" t="s">
        <v>2048</v>
      </c>
      <c r="G1282" s="39" t="s">
        <v>2095</v>
      </c>
      <c r="H1282" s="39" t="s">
        <v>2096</v>
      </c>
      <c r="I1282" s="39" t="s">
        <v>418</v>
      </c>
      <c r="J1282" s="39"/>
      <c r="K1282" s="39" t="s">
        <v>571</v>
      </c>
      <c r="L1282" s="39"/>
      <c r="M1282" s="39" t="s">
        <v>570</v>
      </c>
      <c r="N1282" s="39"/>
      <c r="O1282" s="39" t="s">
        <v>570</v>
      </c>
      <c r="P1282" s="39"/>
      <c r="Q1282" s="39" t="s">
        <v>571</v>
      </c>
      <c r="R1282" s="39"/>
      <c r="S1282" s="38">
        <f>(J1282*'"Вес" ПИР'!$B$13+L1282*'"Вес" ПИР'!$B$14+N1282*'"Вес" ПИР'!$B$15+P1282*'"Вес" ПИР'!$B$16+R1282*'"Вес" ПИР'!$B$17)/100</f>
        <v>0</v>
      </c>
      <c r="T1282" s="39" t="s">
        <v>421</v>
      </c>
      <c r="U1282" s="39"/>
      <c r="V1282" s="39" t="s">
        <v>681</v>
      </c>
      <c r="W1282" s="39"/>
      <c r="X1282" s="72">
        <f>(U1282*'"Вес" ПИР'!$B$22+W1282*'"Вес" ПИР'!$B$23)/100</f>
        <v>0</v>
      </c>
      <c r="Y1282" s="39"/>
      <c r="Z1282" s="39"/>
      <c r="AA1282" s="39"/>
      <c r="AB1282" s="39"/>
      <c r="AC1282" s="39"/>
      <c r="AD1282" s="39"/>
      <c r="AE1282" s="39"/>
      <c r="AF1282" s="39"/>
      <c r="AG1282" s="38">
        <f>(Z1282*'"Вес" ПИР'!$B$28+AB1282*'"Вес" ПИР'!$B$29+AD1282*'"Вес" ПИР'!$B$30+AF1282*'"Вес" ПИР'!$B$31)/100</f>
        <v>0</v>
      </c>
      <c r="AH1282" s="39" t="s">
        <v>571</v>
      </c>
      <c r="AI1282" s="39"/>
      <c r="AJ1282" s="39" t="s">
        <v>575</v>
      </c>
      <c r="AK1282" s="39"/>
      <c r="AL1282" s="39"/>
      <c r="AM1282" s="39"/>
      <c r="AN1282" s="39"/>
      <c r="AO1282" s="39"/>
      <c r="AP1282" s="39" t="s">
        <v>575</v>
      </c>
      <c r="AQ1282" s="39"/>
      <c r="AR1282" s="39"/>
      <c r="AS1282" s="39"/>
      <c r="AT1282" s="39" t="s">
        <v>575</v>
      </c>
      <c r="AU1282" s="39"/>
      <c r="AV1282" s="39"/>
      <c r="AW1282" s="39"/>
      <c r="AX1282" s="39"/>
      <c r="AY1282" s="39"/>
      <c r="AZ1282" s="39"/>
      <c r="BA1282" s="39"/>
      <c r="BB1282" s="72">
        <f>(AI1282*'"Вес" ПИР'!$B$36+AK1282*'"Вес" ПИР'!$B$37+AM1282*'"Вес" ПИР'!$B$38+AO1282*'"Вес" ПИР'!$B$39+AQ1282*'"Вес" ПИР'!$B$40+AS1282*'"Вес" ПИР'!$B$41+AU1282*'"Вес" ПИР'!$B$42+AW1282*'"Вес" ПИР'!$B$43+AY1282*'"Вес" ПИР'!$B$44+BA1282*'"Вес" ПИР'!$B$45)/100</f>
        <v>0</v>
      </c>
      <c r="BC1282" s="39" t="s">
        <v>576</v>
      </c>
      <c r="BD1282" s="39"/>
      <c r="BE1282" s="39" t="s">
        <v>576</v>
      </c>
      <c r="BF1282" s="57"/>
      <c r="BG1282" s="72">
        <f>(BD1282*'"Вес" ПИР'!$B$50+BF1282*'"Вес" ПИР'!$B$51)/100</f>
        <v>0</v>
      </c>
      <c r="BH1282" s="39"/>
      <c r="BI1282" s="72">
        <v>0</v>
      </c>
      <c r="BJ1282" s="39"/>
      <c r="BK1282" s="54" t="s">
        <v>901</v>
      </c>
      <c r="BL1282" s="38">
        <f>(S1282*'"Вес" ПИР'!$B$3+X1282*'"Вес" ПИР'!$B$4+AG1282*'"Вес" ПИР'!$B$5+BB1282*'"Вес" ПИР'!$B$6+BG1282*'"Вес" ПИР'!$B$7+BI1282*'"Вес" ПИР'!$B$8)/100</f>
        <v>0</v>
      </c>
    </row>
    <row r="1283" spans="1:64" ht="28">
      <c r="A1283" s="39"/>
      <c r="B1283" s="54">
        <v>2026</v>
      </c>
      <c r="C1283" s="39" t="s">
        <v>565</v>
      </c>
      <c r="D1283" s="39">
        <v>553249300</v>
      </c>
      <c r="E1283" s="39" t="s">
        <v>1921</v>
      </c>
      <c r="F1283" s="39" t="s">
        <v>1219</v>
      </c>
      <c r="G1283" s="39" t="s">
        <v>1943</v>
      </c>
      <c r="H1283" s="39" t="s">
        <v>2097</v>
      </c>
      <c r="I1283" s="39" t="s">
        <v>418</v>
      </c>
      <c r="J1283" s="39"/>
      <c r="K1283" s="39" t="s">
        <v>571</v>
      </c>
      <c r="L1283" s="39"/>
      <c r="M1283" s="39" t="s">
        <v>570</v>
      </c>
      <c r="N1283" s="39"/>
      <c r="O1283" s="39" t="s">
        <v>570</v>
      </c>
      <c r="P1283" s="39"/>
      <c r="Q1283" s="39" t="s">
        <v>571</v>
      </c>
      <c r="R1283" s="39"/>
      <c r="S1283" s="38">
        <f>(J1283*'"Вес" ПИР'!$B$13+L1283*'"Вес" ПИР'!$B$14+N1283*'"Вес" ПИР'!$B$15+P1283*'"Вес" ПИР'!$B$16+R1283*'"Вес" ПИР'!$B$17)/100</f>
        <v>0</v>
      </c>
      <c r="T1283" s="39" t="s">
        <v>584</v>
      </c>
      <c r="U1283" s="39"/>
      <c r="V1283" s="39" t="s">
        <v>681</v>
      </c>
      <c r="W1283" s="39"/>
      <c r="X1283" s="72">
        <f>(U1283*'"Вес" ПИР'!$B$22+W1283*'"Вес" ПИР'!$B$23)/100</f>
        <v>0</v>
      </c>
      <c r="Y1283" s="39"/>
      <c r="Z1283" s="39"/>
      <c r="AA1283" s="39"/>
      <c r="AB1283" s="39"/>
      <c r="AC1283" s="39"/>
      <c r="AD1283" s="39"/>
      <c r="AE1283" s="39"/>
      <c r="AF1283" s="39"/>
      <c r="AG1283" s="38">
        <f>(Z1283*'"Вес" ПИР'!$B$28+AB1283*'"Вес" ПИР'!$B$29+AD1283*'"Вес" ПИР'!$B$30+AF1283*'"Вес" ПИР'!$B$31)/100</f>
        <v>0</v>
      </c>
      <c r="AH1283" s="39" t="s">
        <v>571</v>
      </c>
      <c r="AI1283" s="39"/>
      <c r="AJ1283" s="39" t="s">
        <v>575</v>
      </c>
      <c r="AK1283" s="39"/>
      <c r="AL1283" s="39"/>
      <c r="AM1283" s="39"/>
      <c r="AN1283" s="39"/>
      <c r="AO1283" s="39"/>
      <c r="AP1283" s="39" t="s">
        <v>575</v>
      </c>
      <c r="AQ1283" s="39"/>
      <c r="AR1283" s="39"/>
      <c r="AS1283" s="39"/>
      <c r="AT1283" s="39" t="s">
        <v>575</v>
      </c>
      <c r="AU1283" s="39"/>
      <c r="AV1283" s="39"/>
      <c r="AW1283" s="39"/>
      <c r="AX1283" s="39"/>
      <c r="AY1283" s="39"/>
      <c r="AZ1283" s="39"/>
      <c r="BA1283" s="39"/>
      <c r="BB1283" s="72">
        <f>(AI1283*'"Вес" ПИР'!$B$36+AK1283*'"Вес" ПИР'!$B$37+AM1283*'"Вес" ПИР'!$B$38+AO1283*'"Вес" ПИР'!$B$39+AQ1283*'"Вес" ПИР'!$B$40+AS1283*'"Вес" ПИР'!$B$41+AU1283*'"Вес" ПИР'!$B$42+AW1283*'"Вес" ПИР'!$B$43+AY1283*'"Вес" ПИР'!$B$44+BA1283*'"Вес" ПИР'!$B$45)/100</f>
        <v>0</v>
      </c>
      <c r="BC1283" s="39" t="s">
        <v>576</v>
      </c>
      <c r="BD1283" s="39"/>
      <c r="BE1283" s="39" t="s">
        <v>576</v>
      </c>
      <c r="BF1283" s="57"/>
      <c r="BG1283" s="72">
        <f>(BD1283*'"Вес" ПИР'!$B$50+BF1283*'"Вес" ПИР'!$B$51)/100</f>
        <v>0</v>
      </c>
      <c r="BH1283" s="39"/>
      <c r="BI1283" s="72">
        <v>0</v>
      </c>
      <c r="BJ1283" s="39"/>
      <c r="BK1283" s="54" t="s">
        <v>901</v>
      </c>
      <c r="BL1283" s="38">
        <f>(S1283*'"Вес" ПИР'!$B$3+X1283*'"Вес" ПИР'!$B$4+AG1283*'"Вес" ПИР'!$B$5+BB1283*'"Вес" ПИР'!$B$6+BG1283*'"Вес" ПИР'!$B$7+BI1283*'"Вес" ПИР'!$B$8)/100</f>
        <v>0</v>
      </c>
    </row>
    <row r="1284" spans="1:64" ht="42">
      <c r="A1284" s="54"/>
      <c r="B1284" s="54">
        <v>2026</v>
      </c>
      <c r="C1284" s="39" t="s">
        <v>120</v>
      </c>
      <c r="D1284" s="39">
        <v>593230300</v>
      </c>
      <c r="E1284" s="39" t="s">
        <v>2098</v>
      </c>
      <c r="F1284" s="39" t="s">
        <v>2099</v>
      </c>
      <c r="G1284" s="39" t="s">
        <v>2100</v>
      </c>
      <c r="H1284" s="39" t="s">
        <v>2101</v>
      </c>
      <c r="I1284" s="39" t="s">
        <v>125</v>
      </c>
      <c r="J1284" s="39"/>
      <c r="K1284" s="39" t="s">
        <v>126</v>
      </c>
      <c r="L1284" s="39"/>
      <c r="M1284" s="39" t="s">
        <v>443</v>
      </c>
      <c r="N1284" s="39"/>
      <c r="O1284" s="39" t="s">
        <v>126</v>
      </c>
      <c r="P1284" s="39"/>
      <c r="Q1284" s="39" t="s">
        <v>126</v>
      </c>
      <c r="R1284" s="39"/>
      <c r="S1284" s="38">
        <f>(J1284*'"Вес" ПИР'!$B$13+L1284*'"Вес" ПИР'!$B$14+N1284*'"Вес" ПИР'!$B$15+P1284*'"Вес" ПИР'!$B$16+R1284*'"Вес" ПИР'!$B$17)/100</f>
        <v>0</v>
      </c>
      <c r="T1284" s="39" t="s">
        <v>1196</v>
      </c>
      <c r="U1284" s="39"/>
      <c r="V1284" s="39" t="s">
        <v>1196</v>
      </c>
      <c r="W1284" s="39"/>
      <c r="X1284" s="72">
        <f>(U1284*'"Вес" ПИР'!$B$22+W1284*'"Вес" ПИР'!$B$23)/100</f>
        <v>0</v>
      </c>
      <c r="Y1284" s="39"/>
      <c r="Z1284" s="39"/>
      <c r="AA1284" s="39"/>
      <c r="AB1284" s="39"/>
      <c r="AC1284" s="39"/>
      <c r="AD1284" s="39"/>
      <c r="AE1284" s="39"/>
      <c r="AF1284" s="39"/>
      <c r="AG1284" s="38">
        <f>(Z1284*'"Вес" ПИР'!$B$28+AB1284*'"Вес" ПИР'!$B$29+AD1284*'"Вес" ПИР'!$B$30+AF1284*'"Вес" ПИР'!$B$31)/100</f>
        <v>0</v>
      </c>
      <c r="AH1284" s="39"/>
      <c r="AI1284" s="39"/>
      <c r="AJ1284" s="39" t="s">
        <v>126</v>
      </c>
      <c r="AK1284" s="39"/>
      <c r="AL1284" s="39"/>
      <c r="AM1284" s="39"/>
      <c r="AN1284" s="39"/>
      <c r="AO1284" s="39"/>
      <c r="AP1284" s="39" t="s">
        <v>126</v>
      </c>
      <c r="AQ1284" s="39"/>
      <c r="AR1284" s="39" t="s">
        <v>126</v>
      </c>
      <c r="AS1284" s="39"/>
      <c r="AT1284" s="39" t="s">
        <v>126</v>
      </c>
      <c r="AU1284" s="39"/>
      <c r="AV1284" s="39"/>
      <c r="AW1284" s="39"/>
      <c r="AX1284" s="39"/>
      <c r="AY1284" s="39"/>
      <c r="AZ1284" s="39"/>
      <c r="BA1284" s="39"/>
      <c r="BB1284" s="72">
        <f>(AI1284*'"Вес" ПИР'!$B$36+AK1284*'"Вес" ПИР'!$B$37+AM1284*'"Вес" ПИР'!$B$38+AO1284*'"Вес" ПИР'!$B$39+AQ1284*'"Вес" ПИР'!$B$40+AS1284*'"Вес" ПИР'!$B$41+AU1284*'"Вес" ПИР'!$B$42+AW1284*'"Вес" ПИР'!$B$43+AY1284*'"Вес" ПИР'!$B$44+BA1284*'"Вес" ПИР'!$B$45)/100</f>
        <v>0</v>
      </c>
      <c r="BC1284" s="39" t="s">
        <v>126</v>
      </c>
      <c r="BD1284" s="39"/>
      <c r="BE1284" s="39" t="s">
        <v>126</v>
      </c>
      <c r="BF1284" s="57"/>
      <c r="BG1284" s="72">
        <f>(BD1284*'"Вес" ПИР'!$B$50+BF1284*'"Вес" ПИР'!$B$51)/100</f>
        <v>0</v>
      </c>
      <c r="BH1284" s="39"/>
      <c r="BI1284" s="72">
        <v>0</v>
      </c>
      <c r="BJ1284" s="39"/>
      <c r="BK1284" s="56">
        <v>46218</v>
      </c>
      <c r="BL1284" s="38">
        <f>(S1284*'"Вес" ПИР'!$B$3+X1284*'"Вес" ПИР'!$B$4+AG1284*'"Вес" ПИР'!$B$5+BB1284*'"Вес" ПИР'!$B$6+BG1284*'"Вес" ПИР'!$B$7+BI1284*'"Вес" ПИР'!$B$8)/100</f>
        <v>0</v>
      </c>
    </row>
    <row r="1285" spans="1:64" ht="42">
      <c r="A1285" s="54"/>
      <c r="B1285" s="54">
        <v>2026</v>
      </c>
      <c r="C1285" s="39" t="s">
        <v>120</v>
      </c>
      <c r="D1285" s="39">
        <v>593230400</v>
      </c>
      <c r="E1285" s="39" t="s">
        <v>2098</v>
      </c>
      <c r="F1285" s="39" t="s">
        <v>2099</v>
      </c>
      <c r="G1285" s="39" t="s">
        <v>2100</v>
      </c>
      <c r="H1285" s="39" t="s">
        <v>1506</v>
      </c>
      <c r="I1285" s="39" t="s">
        <v>125</v>
      </c>
      <c r="J1285" s="39"/>
      <c r="K1285" s="39" t="s">
        <v>126</v>
      </c>
      <c r="L1285" s="39"/>
      <c r="M1285" s="39" t="s">
        <v>443</v>
      </c>
      <c r="N1285" s="39"/>
      <c r="O1285" s="39" t="s">
        <v>126</v>
      </c>
      <c r="P1285" s="39"/>
      <c r="Q1285" s="39" t="s">
        <v>126</v>
      </c>
      <c r="R1285" s="39"/>
      <c r="S1285" s="38">
        <f>(J1285*'"Вес" ПИР'!$B$13+L1285*'"Вес" ПИР'!$B$14+N1285*'"Вес" ПИР'!$B$15+P1285*'"Вес" ПИР'!$B$16+R1285*'"Вес" ПИР'!$B$17)/100</f>
        <v>0</v>
      </c>
      <c r="T1285" s="39" t="s">
        <v>1196</v>
      </c>
      <c r="U1285" s="39"/>
      <c r="V1285" s="39" t="s">
        <v>1196</v>
      </c>
      <c r="W1285" s="39"/>
      <c r="X1285" s="72">
        <f>(U1285*'"Вес" ПИР'!$B$22+W1285*'"Вес" ПИР'!$B$23)/100</f>
        <v>0</v>
      </c>
      <c r="Y1285" s="39"/>
      <c r="Z1285" s="39"/>
      <c r="AA1285" s="39"/>
      <c r="AB1285" s="39"/>
      <c r="AC1285" s="39"/>
      <c r="AD1285" s="39"/>
      <c r="AE1285" s="39"/>
      <c r="AF1285" s="39"/>
      <c r="AG1285" s="38">
        <f>(Z1285*'"Вес" ПИР'!$B$28+AB1285*'"Вес" ПИР'!$B$29+AD1285*'"Вес" ПИР'!$B$30+AF1285*'"Вес" ПИР'!$B$31)/100</f>
        <v>0</v>
      </c>
      <c r="AH1285" s="39"/>
      <c r="AI1285" s="39"/>
      <c r="AJ1285" s="39" t="s">
        <v>126</v>
      </c>
      <c r="AK1285" s="39"/>
      <c r="AL1285" s="39"/>
      <c r="AM1285" s="39"/>
      <c r="AN1285" s="39"/>
      <c r="AO1285" s="39"/>
      <c r="AP1285" s="39" t="s">
        <v>126</v>
      </c>
      <c r="AQ1285" s="39"/>
      <c r="AR1285" s="39" t="s">
        <v>126</v>
      </c>
      <c r="AS1285" s="39"/>
      <c r="AT1285" s="39" t="s">
        <v>126</v>
      </c>
      <c r="AU1285" s="39"/>
      <c r="AV1285" s="39"/>
      <c r="AW1285" s="39"/>
      <c r="AX1285" s="39"/>
      <c r="AY1285" s="39"/>
      <c r="AZ1285" s="39"/>
      <c r="BA1285" s="39"/>
      <c r="BB1285" s="72">
        <f>(AI1285*'"Вес" ПИР'!$B$36+AK1285*'"Вес" ПИР'!$B$37+AM1285*'"Вес" ПИР'!$B$38+AO1285*'"Вес" ПИР'!$B$39+AQ1285*'"Вес" ПИР'!$B$40+AS1285*'"Вес" ПИР'!$B$41+AU1285*'"Вес" ПИР'!$B$42+AW1285*'"Вес" ПИР'!$B$43+AY1285*'"Вес" ПИР'!$B$44+BA1285*'"Вес" ПИР'!$B$45)/100</f>
        <v>0</v>
      </c>
      <c r="BC1285" s="39" t="s">
        <v>126</v>
      </c>
      <c r="BD1285" s="39"/>
      <c r="BE1285" s="39" t="s">
        <v>126</v>
      </c>
      <c r="BF1285" s="57"/>
      <c r="BG1285" s="72">
        <f>(BD1285*'"Вес" ПИР'!$B$50+BF1285*'"Вес" ПИР'!$B$51)/100</f>
        <v>0</v>
      </c>
      <c r="BH1285" s="39"/>
      <c r="BI1285" s="72">
        <v>0</v>
      </c>
      <c r="BJ1285" s="39"/>
      <c r="BK1285" s="56">
        <v>46218</v>
      </c>
      <c r="BL1285" s="38">
        <f>(S1285*'"Вес" ПИР'!$B$3+X1285*'"Вес" ПИР'!$B$4+AG1285*'"Вес" ПИР'!$B$5+BB1285*'"Вес" ПИР'!$B$6+BG1285*'"Вес" ПИР'!$B$7+BI1285*'"Вес" ПИР'!$B$8)/100</f>
        <v>0</v>
      </c>
    </row>
    <row r="1286" spans="1:64" ht="42">
      <c r="A1286" s="54"/>
      <c r="B1286" s="54">
        <v>2026</v>
      </c>
      <c r="C1286" s="39" t="s">
        <v>120</v>
      </c>
      <c r="D1286" s="39">
        <v>593233480</v>
      </c>
      <c r="E1286" s="39" t="s">
        <v>2098</v>
      </c>
      <c r="F1286" s="39" t="s">
        <v>2099</v>
      </c>
      <c r="G1286" s="39" t="s">
        <v>2102</v>
      </c>
      <c r="H1286" s="39" t="s">
        <v>1547</v>
      </c>
      <c r="I1286" s="39" t="s">
        <v>125</v>
      </c>
      <c r="J1286" s="39"/>
      <c r="K1286" s="39" t="s">
        <v>126</v>
      </c>
      <c r="L1286" s="39"/>
      <c r="M1286" s="39" t="s">
        <v>443</v>
      </c>
      <c r="N1286" s="39"/>
      <c r="O1286" s="39" t="s">
        <v>126</v>
      </c>
      <c r="P1286" s="39"/>
      <c r="Q1286" s="39" t="s">
        <v>126</v>
      </c>
      <c r="R1286" s="39"/>
      <c r="S1286" s="38">
        <f>(J1286*'"Вес" ПИР'!$B$13+L1286*'"Вес" ПИР'!$B$14+N1286*'"Вес" ПИР'!$B$15+P1286*'"Вес" ПИР'!$B$16+R1286*'"Вес" ПИР'!$B$17)/100</f>
        <v>0</v>
      </c>
      <c r="T1286" s="39" t="s">
        <v>1196</v>
      </c>
      <c r="U1286" s="39"/>
      <c r="V1286" s="39" t="s">
        <v>1196</v>
      </c>
      <c r="W1286" s="39"/>
      <c r="X1286" s="72">
        <f>(U1286*'"Вес" ПИР'!$B$22+W1286*'"Вес" ПИР'!$B$23)/100</f>
        <v>0</v>
      </c>
      <c r="Y1286" s="39"/>
      <c r="Z1286" s="39"/>
      <c r="AA1286" s="39"/>
      <c r="AB1286" s="39"/>
      <c r="AC1286" s="39"/>
      <c r="AD1286" s="39"/>
      <c r="AE1286" s="39"/>
      <c r="AF1286" s="39"/>
      <c r="AG1286" s="38">
        <f>(Z1286*'"Вес" ПИР'!$B$28+AB1286*'"Вес" ПИР'!$B$29+AD1286*'"Вес" ПИР'!$B$30+AF1286*'"Вес" ПИР'!$B$31)/100</f>
        <v>0</v>
      </c>
      <c r="AH1286" s="39"/>
      <c r="AI1286" s="39"/>
      <c r="AJ1286" s="39" t="s">
        <v>126</v>
      </c>
      <c r="AK1286" s="39"/>
      <c r="AL1286" s="39"/>
      <c r="AM1286" s="39"/>
      <c r="AN1286" s="39"/>
      <c r="AO1286" s="39"/>
      <c r="AP1286" s="39" t="s">
        <v>126</v>
      </c>
      <c r="AQ1286" s="39"/>
      <c r="AR1286" s="39" t="s">
        <v>126</v>
      </c>
      <c r="AS1286" s="39"/>
      <c r="AT1286" s="39" t="s">
        <v>126</v>
      </c>
      <c r="AU1286" s="39"/>
      <c r="AV1286" s="39"/>
      <c r="AW1286" s="39"/>
      <c r="AX1286" s="39"/>
      <c r="AY1286" s="39"/>
      <c r="AZ1286" s="39"/>
      <c r="BA1286" s="39"/>
      <c r="BB1286" s="72">
        <f>(AI1286*'"Вес" ПИР'!$B$36+AK1286*'"Вес" ПИР'!$B$37+AM1286*'"Вес" ПИР'!$B$38+AO1286*'"Вес" ПИР'!$B$39+AQ1286*'"Вес" ПИР'!$B$40+AS1286*'"Вес" ПИР'!$B$41+AU1286*'"Вес" ПИР'!$B$42+AW1286*'"Вес" ПИР'!$B$43+AY1286*'"Вес" ПИР'!$B$44+BA1286*'"Вес" ПИР'!$B$45)/100</f>
        <v>0</v>
      </c>
      <c r="BC1286" s="39" t="s">
        <v>126</v>
      </c>
      <c r="BD1286" s="39"/>
      <c r="BE1286" s="39" t="s">
        <v>126</v>
      </c>
      <c r="BF1286" s="57"/>
      <c r="BG1286" s="72">
        <f>(BD1286*'"Вес" ПИР'!$B$50+BF1286*'"Вес" ПИР'!$B$51)/100</f>
        <v>0</v>
      </c>
      <c r="BH1286" s="39"/>
      <c r="BI1286" s="72">
        <v>0</v>
      </c>
      <c r="BJ1286" s="39"/>
      <c r="BK1286" s="56">
        <v>46218</v>
      </c>
      <c r="BL1286" s="38">
        <f>(S1286*'"Вес" ПИР'!$B$3+X1286*'"Вес" ПИР'!$B$4+AG1286*'"Вес" ПИР'!$B$5+BB1286*'"Вес" ПИР'!$B$6+BG1286*'"Вес" ПИР'!$B$7+BI1286*'"Вес" ПИР'!$B$8)/100</f>
        <v>0</v>
      </c>
    </row>
    <row r="1287" spans="1:64" ht="42">
      <c r="A1287" s="54"/>
      <c r="B1287" s="54">
        <v>2026</v>
      </c>
      <c r="C1287" s="39" t="s">
        <v>120</v>
      </c>
      <c r="D1287" s="39">
        <v>593233580</v>
      </c>
      <c r="E1287" s="39" t="s">
        <v>2098</v>
      </c>
      <c r="F1287" s="39" t="s">
        <v>2099</v>
      </c>
      <c r="G1287" s="39" t="s">
        <v>2102</v>
      </c>
      <c r="H1287" s="39" t="s">
        <v>1455</v>
      </c>
      <c r="I1287" s="39" t="s">
        <v>125</v>
      </c>
      <c r="J1287" s="39"/>
      <c r="K1287" s="39" t="s">
        <v>126</v>
      </c>
      <c r="L1287" s="39"/>
      <c r="M1287" s="39" t="s">
        <v>443</v>
      </c>
      <c r="N1287" s="39"/>
      <c r="O1287" s="39" t="s">
        <v>126</v>
      </c>
      <c r="P1287" s="39"/>
      <c r="Q1287" s="39" t="s">
        <v>126</v>
      </c>
      <c r="R1287" s="39"/>
      <c r="S1287" s="38">
        <f>(J1287*'"Вес" ПИР'!$B$13+L1287*'"Вес" ПИР'!$B$14+N1287*'"Вес" ПИР'!$B$15+P1287*'"Вес" ПИР'!$B$16+R1287*'"Вес" ПИР'!$B$17)/100</f>
        <v>0</v>
      </c>
      <c r="T1287" s="39" t="s">
        <v>1196</v>
      </c>
      <c r="U1287" s="39"/>
      <c r="V1287" s="39" t="s">
        <v>1196</v>
      </c>
      <c r="W1287" s="39"/>
      <c r="X1287" s="72">
        <f>(U1287*'"Вес" ПИР'!$B$22+W1287*'"Вес" ПИР'!$B$23)/100</f>
        <v>0</v>
      </c>
      <c r="Y1287" s="39"/>
      <c r="Z1287" s="39"/>
      <c r="AA1287" s="39"/>
      <c r="AB1287" s="39"/>
      <c r="AC1287" s="39"/>
      <c r="AD1287" s="39"/>
      <c r="AE1287" s="39"/>
      <c r="AF1287" s="39"/>
      <c r="AG1287" s="38">
        <f>(Z1287*'"Вес" ПИР'!$B$28+AB1287*'"Вес" ПИР'!$B$29+AD1287*'"Вес" ПИР'!$B$30+AF1287*'"Вес" ПИР'!$B$31)/100</f>
        <v>0</v>
      </c>
      <c r="AH1287" s="39"/>
      <c r="AI1287" s="39"/>
      <c r="AJ1287" s="39" t="s">
        <v>126</v>
      </c>
      <c r="AK1287" s="39"/>
      <c r="AL1287" s="39"/>
      <c r="AM1287" s="39"/>
      <c r="AN1287" s="39"/>
      <c r="AO1287" s="39"/>
      <c r="AP1287" s="39" t="s">
        <v>126</v>
      </c>
      <c r="AQ1287" s="39"/>
      <c r="AR1287" s="39" t="s">
        <v>126</v>
      </c>
      <c r="AS1287" s="39"/>
      <c r="AT1287" s="39" t="s">
        <v>126</v>
      </c>
      <c r="AU1287" s="39"/>
      <c r="AV1287" s="39"/>
      <c r="AW1287" s="39"/>
      <c r="AX1287" s="39"/>
      <c r="AY1287" s="39"/>
      <c r="AZ1287" s="39"/>
      <c r="BA1287" s="39"/>
      <c r="BB1287" s="72">
        <f>(AI1287*'"Вес" ПИР'!$B$36+AK1287*'"Вес" ПИР'!$B$37+AM1287*'"Вес" ПИР'!$B$38+AO1287*'"Вес" ПИР'!$B$39+AQ1287*'"Вес" ПИР'!$B$40+AS1287*'"Вес" ПИР'!$B$41+AU1287*'"Вес" ПИР'!$B$42+AW1287*'"Вес" ПИР'!$B$43+AY1287*'"Вес" ПИР'!$B$44+BA1287*'"Вес" ПИР'!$B$45)/100</f>
        <v>0</v>
      </c>
      <c r="BC1287" s="39" t="s">
        <v>126</v>
      </c>
      <c r="BD1287" s="39"/>
      <c r="BE1287" s="39" t="s">
        <v>126</v>
      </c>
      <c r="BF1287" s="57"/>
      <c r="BG1287" s="72">
        <f>(BD1287*'"Вес" ПИР'!$B$50+BF1287*'"Вес" ПИР'!$B$51)/100</f>
        <v>0</v>
      </c>
      <c r="BH1287" s="39"/>
      <c r="BI1287" s="72">
        <v>0</v>
      </c>
      <c r="BJ1287" s="39"/>
      <c r="BK1287" s="56">
        <v>46218</v>
      </c>
      <c r="BL1287" s="38">
        <f>(S1287*'"Вес" ПИР'!$B$3+X1287*'"Вес" ПИР'!$B$4+AG1287*'"Вес" ПИР'!$B$5+BB1287*'"Вес" ПИР'!$B$6+BG1287*'"Вес" ПИР'!$B$7+BI1287*'"Вес" ПИР'!$B$8)/100</f>
        <v>0</v>
      </c>
    </row>
    <row r="1288" spans="1:64" ht="42">
      <c r="A1288" s="54"/>
      <c r="B1288" s="54">
        <v>2026</v>
      </c>
      <c r="C1288" s="39" t="s">
        <v>120</v>
      </c>
      <c r="D1288" s="39">
        <v>593235400</v>
      </c>
      <c r="E1288" s="39" t="s">
        <v>2098</v>
      </c>
      <c r="F1288" s="39" t="s">
        <v>2099</v>
      </c>
      <c r="G1288" s="39" t="s">
        <v>2103</v>
      </c>
      <c r="H1288" s="39" t="s">
        <v>2104</v>
      </c>
      <c r="I1288" s="39" t="s">
        <v>125</v>
      </c>
      <c r="J1288" s="39"/>
      <c r="K1288" s="39" t="s">
        <v>126</v>
      </c>
      <c r="L1288" s="39"/>
      <c r="M1288" s="39" t="s">
        <v>443</v>
      </c>
      <c r="N1288" s="39"/>
      <c r="O1288" s="39" t="s">
        <v>126</v>
      </c>
      <c r="P1288" s="39"/>
      <c r="Q1288" s="39" t="s">
        <v>126</v>
      </c>
      <c r="R1288" s="39"/>
      <c r="S1288" s="38">
        <f>(J1288*'"Вес" ПИР'!$B$13+L1288*'"Вес" ПИР'!$B$14+N1288*'"Вес" ПИР'!$B$15+P1288*'"Вес" ПИР'!$B$16+R1288*'"Вес" ПИР'!$B$17)/100</f>
        <v>0</v>
      </c>
      <c r="T1288" s="39" t="s">
        <v>1196</v>
      </c>
      <c r="U1288" s="39"/>
      <c r="V1288" s="39" t="s">
        <v>1196</v>
      </c>
      <c r="W1288" s="39"/>
      <c r="X1288" s="72">
        <f>(U1288*'"Вес" ПИР'!$B$22+W1288*'"Вес" ПИР'!$B$23)/100</f>
        <v>0</v>
      </c>
      <c r="Y1288" s="39"/>
      <c r="Z1288" s="39"/>
      <c r="AA1288" s="39"/>
      <c r="AB1288" s="39"/>
      <c r="AC1288" s="39"/>
      <c r="AD1288" s="39"/>
      <c r="AE1288" s="39"/>
      <c r="AF1288" s="39"/>
      <c r="AG1288" s="38">
        <f>(Z1288*'"Вес" ПИР'!$B$28+AB1288*'"Вес" ПИР'!$B$29+AD1288*'"Вес" ПИР'!$B$30+AF1288*'"Вес" ПИР'!$B$31)/100</f>
        <v>0</v>
      </c>
      <c r="AH1288" s="39"/>
      <c r="AI1288" s="39"/>
      <c r="AJ1288" s="39" t="s">
        <v>126</v>
      </c>
      <c r="AK1288" s="39"/>
      <c r="AL1288" s="39"/>
      <c r="AM1288" s="39"/>
      <c r="AN1288" s="39"/>
      <c r="AO1288" s="39"/>
      <c r="AP1288" s="39" t="s">
        <v>126</v>
      </c>
      <c r="AQ1288" s="39"/>
      <c r="AR1288" s="39" t="s">
        <v>126</v>
      </c>
      <c r="AS1288" s="39"/>
      <c r="AT1288" s="39" t="s">
        <v>126</v>
      </c>
      <c r="AU1288" s="39"/>
      <c r="AV1288" s="39"/>
      <c r="AW1288" s="39"/>
      <c r="AX1288" s="39"/>
      <c r="AY1288" s="39"/>
      <c r="AZ1288" s="39"/>
      <c r="BA1288" s="39"/>
      <c r="BB1288" s="72">
        <f>(AI1288*'"Вес" ПИР'!$B$36+AK1288*'"Вес" ПИР'!$B$37+AM1288*'"Вес" ПИР'!$B$38+AO1288*'"Вес" ПИР'!$B$39+AQ1288*'"Вес" ПИР'!$B$40+AS1288*'"Вес" ПИР'!$B$41+AU1288*'"Вес" ПИР'!$B$42+AW1288*'"Вес" ПИР'!$B$43+AY1288*'"Вес" ПИР'!$B$44+BA1288*'"Вес" ПИР'!$B$45)/100</f>
        <v>0</v>
      </c>
      <c r="BC1288" s="39" t="s">
        <v>126</v>
      </c>
      <c r="BD1288" s="39"/>
      <c r="BE1288" s="39" t="s">
        <v>126</v>
      </c>
      <c r="BF1288" s="57"/>
      <c r="BG1288" s="72">
        <f>(BD1288*'"Вес" ПИР'!$B$50+BF1288*'"Вес" ПИР'!$B$51)/100</f>
        <v>0</v>
      </c>
      <c r="BH1288" s="39"/>
      <c r="BI1288" s="72">
        <v>0</v>
      </c>
      <c r="BJ1288" s="39"/>
      <c r="BK1288" s="56">
        <v>46218</v>
      </c>
      <c r="BL1288" s="38">
        <f>(S1288*'"Вес" ПИР'!$B$3+X1288*'"Вес" ПИР'!$B$4+AG1288*'"Вес" ПИР'!$B$5+BB1288*'"Вес" ПИР'!$B$6+BG1288*'"Вес" ПИР'!$B$7+BI1288*'"Вес" ПИР'!$B$8)/100</f>
        <v>0</v>
      </c>
    </row>
    <row r="1289" spans="1:64" ht="42">
      <c r="A1289" s="54"/>
      <c r="B1289" s="54">
        <v>2026</v>
      </c>
      <c r="C1289" s="39" t="s">
        <v>120</v>
      </c>
      <c r="D1289" s="39">
        <v>593235500</v>
      </c>
      <c r="E1289" s="39" t="s">
        <v>2098</v>
      </c>
      <c r="F1289" s="39" t="s">
        <v>2099</v>
      </c>
      <c r="G1289" s="39" t="s">
        <v>2103</v>
      </c>
      <c r="H1289" s="39" t="s">
        <v>2105</v>
      </c>
      <c r="I1289" s="39" t="s">
        <v>125</v>
      </c>
      <c r="J1289" s="39"/>
      <c r="K1289" s="39" t="s">
        <v>126</v>
      </c>
      <c r="L1289" s="39"/>
      <c r="M1289" s="39" t="s">
        <v>443</v>
      </c>
      <c r="N1289" s="39"/>
      <c r="O1289" s="39" t="s">
        <v>126</v>
      </c>
      <c r="P1289" s="39"/>
      <c r="Q1289" s="39" t="s">
        <v>126</v>
      </c>
      <c r="R1289" s="39"/>
      <c r="S1289" s="38">
        <f>(J1289*'"Вес" ПИР'!$B$13+L1289*'"Вес" ПИР'!$B$14+N1289*'"Вес" ПИР'!$B$15+P1289*'"Вес" ПИР'!$B$16+R1289*'"Вес" ПИР'!$B$17)/100</f>
        <v>0</v>
      </c>
      <c r="T1289" s="39" t="s">
        <v>1196</v>
      </c>
      <c r="U1289" s="39"/>
      <c r="V1289" s="39" t="s">
        <v>1196</v>
      </c>
      <c r="W1289" s="39"/>
      <c r="X1289" s="72">
        <f>(U1289*'"Вес" ПИР'!$B$22+W1289*'"Вес" ПИР'!$B$23)/100</f>
        <v>0</v>
      </c>
      <c r="Y1289" s="39"/>
      <c r="Z1289" s="39"/>
      <c r="AA1289" s="39"/>
      <c r="AB1289" s="39"/>
      <c r="AC1289" s="39"/>
      <c r="AD1289" s="39"/>
      <c r="AE1289" s="39"/>
      <c r="AF1289" s="39"/>
      <c r="AG1289" s="38">
        <f>(Z1289*'"Вес" ПИР'!$B$28+AB1289*'"Вес" ПИР'!$B$29+AD1289*'"Вес" ПИР'!$B$30+AF1289*'"Вес" ПИР'!$B$31)/100</f>
        <v>0</v>
      </c>
      <c r="AH1289" s="39"/>
      <c r="AI1289" s="39"/>
      <c r="AJ1289" s="39" t="s">
        <v>126</v>
      </c>
      <c r="AK1289" s="39"/>
      <c r="AL1289" s="39"/>
      <c r="AM1289" s="39"/>
      <c r="AN1289" s="39"/>
      <c r="AO1289" s="39"/>
      <c r="AP1289" s="39" t="s">
        <v>126</v>
      </c>
      <c r="AQ1289" s="39"/>
      <c r="AR1289" s="39" t="s">
        <v>126</v>
      </c>
      <c r="AS1289" s="39"/>
      <c r="AT1289" s="39" t="s">
        <v>126</v>
      </c>
      <c r="AU1289" s="39"/>
      <c r="AV1289" s="39"/>
      <c r="AW1289" s="39"/>
      <c r="AX1289" s="39"/>
      <c r="AY1289" s="39"/>
      <c r="AZ1289" s="39"/>
      <c r="BA1289" s="39"/>
      <c r="BB1289" s="72">
        <f>(AI1289*'"Вес" ПИР'!$B$36+AK1289*'"Вес" ПИР'!$B$37+AM1289*'"Вес" ПИР'!$B$38+AO1289*'"Вес" ПИР'!$B$39+AQ1289*'"Вес" ПИР'!$B$40+AS1289*'"Вес" ПИР'!$B$41+AU1289*'"Вес" ПИР'!$B$42+AW1289*'"Вес" ПИР'!$B$43+AY1289*'"Вес" ПИР'!$B$44+BA1289*'"Вес" ПИР'!$B$45)/100</f>
        <v>0</v>
      </c>
      <c r="BC1289" s="39" t="s">
        <v>126</v>
      </c>
      <c r="BD1289" s="39"/>
      <c r="BE1289" s="39" t="s">
        <v>126</v>
      </c>
      <c r="BF1289" s="57"/>
      <c r="BG1289" s="72">
        <f>(BD1289*'"Вес" ПИР'!$B$50+BF1289*'"Вес" ПИР'!$B$51)/100</f>
        <v>0</v>
      </c>
      <c r="BH1289" s="39"/>
      <c r="BI1289" s="72">
        <v>0</v>
      </c>
      <c r="BJ1289" s="39"/>
      <c r="BK1289" s="56">
        <v>46218</v>
      </c>
      <c r="BL1289" s="38">
        <f>(S1289*'"Вес" ПИР'!$B$3+X1289*'"Вес" ПИР'!$B$4+AG1289*'"Вес" ПИР'!$B$5+BB1289*'"Вес" ПИР'!$B$6+BG1289*'"Вес" ПИР'!$B$7+BI1289*'"Вес" ПИР'!$B$8)/100</f>
        <v>0</v>
      </c>
    </row>
    <row r="1290" spans="1:64" ht="42">
      <c r="A1290" s="54"/>
      <c r="B1290" s="54">
        <v>2026</v>
      </c>
      <c r="C1290" s="39" t="s">
        <v>120</v>
      </c>
      <c r="D1290" s="39">
        <v>593239300</v>
      </c>
      <c r="E1290" s="39" t="s">
        <v>2098</v>
      </c>
      <c r="F1290" s="39" t="s">
        <v>2099</v>
      </c>
      <c r="G1290" s="39" t="s">
        <v>2106</v>
      </c>
      <c r="H1290" s="39" t="s">
        <v>2107</v>
      </c>
      <c r="I1290" s="39" t="s">
        <v>125</v>
      </c>
      <c r="J1290" s="39"/>
      <c r="K1290" s="39" t="s">
        <v>126</v>
      </c>
      <c r="L1290" s="39"/>
      <c r="M1290" s="39" t="s">
        <v>443</v>
      </c>
      <c r="N1290" s="39"/>
      <c r="O1290" s="39" t="s">
        <v>126</v>
      </c>
      <c r="P1290" s="39"/>
      <c r="Q1290" s="39" t="s">
        <v>126</v>
      </c>
      <c r="R1290" s="39"/>
      <c r="S1290" s="38">
        <f>(J1290*'"Вес" ПИР'!$B$13+L1290*'"Вес" ПИР'!$B$14+N1290*'"Вес" ПИР'!$B$15+P1290*'"Вес" ПИР'!$B$16+R1290*'"Вес" ПИР'!$B$17)/100</f>
        <v>0</v>
      </c>
      <c r="T1290" s="39" t="s">
        <v>1196</v>
      </c>
      <c r="U1290" s="39"/>
      <c r="V1290" s="39" t="s">
        <v>1196</v>
      </c>
      <c r="W1290" s="39"/>
      <c r="X1290" s="72">
        <f>(U1290*'"Вес" ПИР'!$B$22+W1290*'"Вес" ПИР'!$B$23)/100</f>
        <v>0</v>
      </c>
      <c r="Y1290" s="39"/>
      <c r="Z1290" s="39"/>
      <c r="AA1290" s="39"/>
      <c r="AB1290" s="39"/>
      <c r="AC1290" s="39"/>
      <c r="AD1290" s="39"/>
      <c r="AE1290" s="39"/>
      <c r="AF1290" s="39"/>
      <c r="AG1290" s="38">
        <f>(Z1290*'"Вес" ПИР'!$B$28+AB1290*'"Вес" ПИР'!$B$29+AD1290*'"Вес" ПИР'!$B$30+AF1290*'"Вес" ПИР'!$B$31)/100</f>
        <v>0</v>
      </c>
      <c r="AH1290" s="39"/>
      <c r="AI1290" s="39"/>
      <c r="AJ1290" s="39" t="s">
        <v>126</v>
      </c>
      <c r="AK1290" s="39"/>
      <c r="AL1290" s="39"/>
      <c r="AM1290" s="39"/>
      <c r="AN1290" s="39"/>
      <c r="AO1290" s="39"/>
      <c r="AP1290" s="39" t="s">
        <v>126</v>
      </c>
      <c r="AQ1290" s="39"/>
      <c r="AR1290" s="39" t="s">
        <v>126</v>
      </c>
      <c r="AS1290" s="39"/>
      <c r="AT1290" s="39" t="s">
        <v>126</v>
      </c>
      <c r="AU1290" s="39"/>
      <c r="AV1290" s="39"/>
      <c r="AW1290" s="39"/>
      <c r="AX1290" s="39"/>
      <c r="AY1290" s="39"/>
      <c r="AZ1290" s="39"/>
      <c r="BA1290" s="39"/>
      <c r="BB1290" s="72">
        <f>(AI1290*'"Вес" ПИР'!$B$36+AK1290*'"Вес" ПИР'!$B$37+AM1290*'"Вес" ПИР'!$B$38+AO1290*'"Вес" ПИР'!$B$39+AQ1290*'"Вес" ПИР'!$B$40+AS1290*'"Вес" ПИР'!$B$41+AU1290*'"Вес" ПИР'!$B$42+AW1290*'"Вес" ПИР'!$B$43+AY1290*'"Вес" ПИР'!$B$44+BA1290*'"Вес" ПИР'!$B$45)/100</f>
        <v>0</v>
      </c>
      <c r="BC1290" s="39" t="s">
        <v>126</v>
      </c>
      <c r="BD1290" s="39"/>
      <c r="BE1290" s="39" t="s">
        <v>126</v>
      </c>
      <c r="BF1290" s="57"/>
      <c r="BG1290" s="72">
        <f>(BD1290*'"Вес" ПИР'!$B$50+BF1290*'"Вес" ПИР'!$B$51)/100</f>
        <v>0</v>
      </c>
      <c r="BH1290" s="39"/>
      <c r="BI1290" s="72">
        <v>0</v>
      </c>
      <c r="BJ1290" s="39"/>
      <c r="BK1290" s="56">
        <v>46218</v>
      </c>
      <c r="BL1290" s="38">
        <f>(S1290*'"Вес" ПИР'!$B$3+X1290*'"Вес" ПИР'!$B$4+AG1290*'"Вес" ПИР'!$B$5+BB1290*'"Вес" ПИР'!$B$6+BG1290*'"Вес" ПИР'!$B$7+BI1290*'"Вес" ПИР'!$B$8)/100</f>
        <v>0</v>
      </c>
    </row>
    <row r="1291" spans="1:64" ht="42">
      <c r="A1291" s="54"/>
      <c r="B1291" s="54">
        <v>2026</v>
      </c>
      <c r="C1291" s="39" t="s">
        <v>120</v>
      </c>
      <c r="D1291" s="39">
        <v>593239800</v>
      </c>
      <c r="E1291" s="39" t="s">
        <v>2098</v>
      </c>
      <c r="F1291" s="39" t="s">
        <v>2099</v>
      </c>
      <c r="G1291" s="39" t="s">
        <v>2106</v>
      </c>
      <c r="H1291" s="39" t="s">
        <v>2108</v>
      </c>
      <c r="I1291" s="39" t="s">
        <v>125</v>
      </c>
      <c r="J1291" s="39"/>
      <c r="K1291" s="39" t="s">
        <v>126</v>
      </c>
      <c r="L1291" s="39"/>
      <c r="M1291" s="39" t="s">
        <v>443</v>
      </c>
      <c r="N1291" s="39"/>
      <c r="O1291" s="39" t="s">
        <v>126</v>
      </c>
      <c r="P1291" s="39"/>
      <c r="Q1291" s="39" t="s">
        <v>126</v>
      </c>
      <c r="R1291" s="39"/>
      <c r="S1291" s="38">
        <f>(J1291*'"Вес" ПИР'!$B$13+L1291*'"Вес" ПИР'!$B$14+N1291*'"Вес" ПИР'!$B$15+P1291*'"Вес" ПИР'!$B$16+R1291*'"Вес" ПИР'!$B$17)/100</f>
        <v>0</v>
      </c>
      <c r="T1291" s="39" t="s">
        <v>1196</v>
      </c>
      <c r="U1291" s="39"/>
      <c r="V1291" s="39" t="s">
        <v>1196</v>
      </c>
      <c r="W1291" s="39"/>
      <c r="X1291" s="72">
        <f>(U1291*'"Вес" ПИР'!$B$22+W1291*'"Вес" ПИР'!$B$23)/100</f>
        <v>0</v>
      </c>
      <c r="Y1291" s="39"/>
      <c r="Z1291" s="39"/>
      <c r="AA1291" s="39"/>
      <c r="AB1291" s="39"/>
      <c r="AC1291" s="39"/>
      <c r="AD1291" s="39"/>
      <c r="AE1291" s="39"/>
      <c r="AF1291" s="39"/>
      <c r="AG1291" s="38">
        <f>(Z1291*'"Вес" ПИР'!$B$28+AB1291*'"Вес" ПИР'!$B$29+AD1291*'"Вес" ПИР'!$B$30+AF1291*'"Вес" ПИР'!$B$31)/100</f>
        <v>0</v>
      </c>
      <c r="AH1291" s="39"/>
      <c r="AI1291" s="39"/>
      <c r="AJ1291" s="39" t="s">
        <v>126</v>
      </c>
      <c r="AK1291" s="39"/>
      <c r="AL1291" s="39"/>
      <c r="AM1291" s="39"/>
      <c r="AN1291" s="39"/>
      <c r="AO1291" s="39"/>
      <c r="AP1291" s="39" t="s">
        <v>126</v>
      </c>
      <c r="AQ1291" s="39"/>
      <c r="AR1291" s="39" t="s">
        <v>126</v>
      </c>
      <c r="AS1291" s="39"/>
      <c r="AT1291" s="39" t="s">
        <v>126</v>
      </c>
      <c r="AU1291" s="39"/>
      <c r="AV1291" s="39"/>
      <c r="AW1291" s="39"/>
      <c r="AX1291" s="39"/>
      <c r="AY1291" s="39"/>
      <c r="AZ1291" s="39"/>
      <c r="BA1291" s="39"/>
      <c r="BB1291" s="72">
        <f>(AI1291*'"Вес" ПИР'!$B$36+AK1291*'"Вес" ПИР'!$B$37+AM1291*'"Вес" ПИР'!$B$38+AO1291*'"Вес" ПИР'!$B$39+AQ1291*'"Вес" ПИР'!$B$40+AS1291*'"Вес" ПИР'!$B$41+AU1291*'"Вес" ПИР'!$B$42+AW1291*'"Вес" ПИР'!$B$43+AY1291*'"Вес" ПИР'!$B$44+BA1291*'"Вес" ПИР'!$B$45)/100</f>
        <v>0</v>
      </c>
      <c r="BC1291" s="39" t="s">
        <v>126</v>
      </c>
      <c r="BD1291" s="39"/>
      <c r="BE1291" s="39" t="s">
        <v>126</v>
      </c>
      <c r="BF1291" s="57"/>
      <c r="BG1291" s="72">
        <f>(BD1291*'"Вес" ПИР'!$B$50+BF1291*'"Вес" ПИР'!$B$51)/100</f>
        <v>0</v>
      </c>
      <c r="BH1291" s="39"/>
      <c r="BI1291" s="72">
        <v>0</v>
      </c>
      <c r="BJ1291" s="39"/>
      <c r="BK1291" s="56">
        <v>46218</v>
      </c>
      <c r="BL1291" s="38">
        <f>(S1291*'"Вес" ПИР'!$B$3+X1291*'"Вес" ПИР'!$B$4+AG1291*'"Вес" ПИР'!$B$5+BB1291*'"Вес" ПИР'!$B$6+BG1291*'"Вес" ПИР'!$B$7+BI1291*'"Вес" ПИР'!$B$8)/100</f>
        <v>0</v>
      </c>
    </row>
    <row r="1292" spans="1:64" ht="42">
      <c r="A1292" s="54"/>
      <c r="B1292" s="54">
        <v>2026</v>
      </c>
      <c r="C1292" s="39" t="s">
        <v>120</v>
      </c>
      <c r="D1292" s="39">
        <v>593240100</v>
      </c>
      <c r="E1292" s="39" t="s">
        <v>2098</v>
      </c>
      <c r="F1292" s="39" t="s">
        <v>2099</v>
      </c>
      <c r="G1292" s="39" t="s">
        <v>2109</v>
      </c>
      <c r="H1292" s="39" t="s">
        <v>2110</v>
      </c>
      <c r="I1292" s="39" t="s">
        <v>125</v>
      </c>
      <c r="J1292" s="39"/>
      <c r="K1292" s="39" t="s">
        <v>126</v>
      </c>
      <c r="L1292" s="39"/>
      <c r="M1292" s="39" t="s">
        <v>443</v>
      </c>
      <c r="N1292" s="39"/>
      <c r="O1292" s="39" t="s">
        <v>126</v>
      </c>
      <c r="P1292" s="39"/>
      <c r="Q1292" s="39" t="s">
        <v>126</v>
      </c>
      <c r="R1292" s="39"/>
      <c r="S1292" s="38">
        <f>(J1292*'"Вес" ПИР'!$B$13+L1292*'"Вес" ПИР'!$B$14+N1292*'"Вес" ПИР'!$B$15+P1292*'"Вес" ПИР'!$B$16+R1292*'"Вес" ПИР'!$B$17)/100</f>
        <v>0</v>
      </c>
      <c r="T1292" s="39" t="s">
        <v>1196</v>
      </c>
      <c r="U1292" s="39"/>
      <c r="V1292" s="39" t="s">
        <v>1196</v>
      </c>
      <c r="W1292" s="39"/>
      <c r="X1292" s="72">
        <f>(U1292*'"Вес" ПИР'!$B$22+W1292*'"Вес" ПИР'!$B$23)/100</f>
        <v>0</v>
      </c>
      <c r="Y1292" s="39"/>
      <c r="Z1292" s="39"/>
      <c r="AA1292" s="39"/>
      <c r="AB1292" s="39"/>
      <c r="AC1292" s="39"/>
      <c r="AD1292" s="39"/>
      <c r="AE1292" s="39"/>
      <c r="AF1292" s="39"/>
      <c r="AG1292" s="38">
        <f>(Z1292*'"Вес" ПИР'!$B$28+AB1292*'"Вес" ПИР'!$B$29+AD1292*'"Вес" ПИР'!$B$30+AF1292*'"Вес" ПИР'!$B$31)/100</f>
        <v>0</v>
      </c>
      <c r="AH1292" s="39"/>
      <c r="AI1292" s="39"/>
      <c r="AJ1292" s="39" t="s">
        <v>126</v>
      </c>
      <c r="AK1292" s="39"/>
      <c r="AL1292" s="39"/>
      <c r="AM1292" s="39"/>
      <c r="AN1292" s="39"/>
      <c r="AO1292" s="39"/>
      <c r="AP1292" s="39" t="s">
        <v>126</v>
      </c>
      <c r="AQ1292" s="39"/>
      <c r="AR1292" s="39" t="s">
        <v>126</v>
      </c>
      <c r="AS1292" s="39"/>
      <c r="AT1292" s="39" t="s">
        <v>126</v>
      </c>
      <c r="AU1292" s="39"/>
      <c r="AV1292" s="39"/>
      <c r="AW1292" s="39"/>
      <c r="AX1292" s="39"/>
      <c r="AY1292" s="39"/>
      <c r="AZ1292" s="39"/>
      <c r="BA1292" s="39"/>
      <c r="BB1292" s="72">
        <f>(AI1292*'"Вес" ПИР'!$B$36+AK1292*'"Вес" ПИР'!$B$37+AM1292*'"Вес" ПИР'!$B$38+AO1292*'"Вес" ПИР'!$B$39+AQ1292*'"Вес" ПИР'!$B$40+AS1292*'"Вес" ПИР'!$B$41+AU1292*'"Вес" ПИР'!$B$42+AW1292*'"Вес" ПИР'!$B$43+AY1292*'"Вес" ПИР'!$B$44+BA1292*'"Вес" ПИР'!$B$45)/100</f>
        <v>0</v>
      </c>
      <c r="BC1292" s="39" t="s">
        <v>126</v>
      </c>
      <c r="BD1292" s="39"/>
      <c r="BE1292" s="39" t="s">
        <v>126</v>
      </c>
      <c r="BF1292" s="57"/>
      <c r="BG1292" s="72">
        <f>(BD1292*'"Вес" ПИР'!$B$50+BF1292*'"Вес" ПИР'!$B$51)/100</f>
        <v>0</v>
      </c>
      <c r="BH1292" s="39"/>
      <c r="BI1292" s="72">
        <v>0</v>
      </c>
      <c r="BJ1292" s="39"/>
      <c r="BK1292" s="56">
        <v>46218</v>
      </c>
      <c r="BL1292" s="38">
        <f>(S1292*'"Вес" ПИР'!$B$3+X1292*'"Вес" ПИР'!$B$4+AG1292*'"Вес" ПИР'!$B$5+BB1292*'"Вес" ПИР'!$B$6+BG1292*'"Вес" ПИР'!$B$7+BI1292*'"Вес" ПИР'!$B$8)/100</f>
        <v>0</v>
      </c>
    </row>
    <row r="1293" spans="1:64" ht="42">
      <c r="A1293" s="54"/>
      <c r="B1293" s="54">
        <v>2026</v>
      </c>
      <c r="C1293" s="39" t="s">
        <v>120</v>
      </c>
      <c r="D1293" s="39">
        <v>593242200</v>
      </c>
      <c r="E1293" s="39" t="s">
        <v>2098</v>
      </c>
      <c r="F1293" s="39" t="s">
        <v>2099</v>
      </c>
      <c r="G1293" s="39" t="s">
        <v>221</v>
      </c>
      <c r="H1293" s="39" t="s">
        <v>2111</v>
      </c>
      <c r="I1293" s="39" t="s">
        <v>125</v>
      </c>
      <c r="J1293" s="39"/>
      <c r="K1293" s="39" t="s">
        <v>126</v>
      </c>
      <c r="L1293" s="39"/>
      <c r="M1293" s="39" t="s">
        <v>443</v>
      </c>
      <c r="N1293" s="39"/>
      <c r="O1293" s="39" t="s">
        <v>126</v>
      </c>
      <c r="P1293" s="39"/>
      <c r="Q1293" s="39" t="s">
        <v>126</v>
      </c>
      <c r="R1293" s="39"/>
      <c r="S1293" s="38">
        <f>(J1293*'"Вес" ПИР'!$B$13+L1293*'"Вес" ПИР'!$B$14+N1293*'"Вес" ПИР'!$B$15+P1293*'"Вес" ПИР'!$B$16+R1293*'"Вес" ПИР'!$B$17)/100</f>
        <v>0</v>
      </c>
      <c r="T1293" s="39" t="s">
        <v>1196</v>
      </c>
      <c r="U1293" s="39"/>
      <c r="V1293" s="39" t="s">
        <v>1196</v>
      </c>
      <c r="W1293" s="39"/>
      <c r="X1293" s="72">
        <f>(U1293*'"Вес" ПИР'!$B$22+W1293*'"Вес" ПИР'!$B$23)/100</f>
        <v>0</v>
      </c>
      <c r="Y1293" s="39"/>
      <c r="Z1293" s="39"/>
      <c r="AA1293" s="39"/>
      <c r="AB1293" s="39"/>
      <c r="AC1293" s="39"/>
      <c r="AD1293" s="39"/>
      <c r="AE1293" s="39"/>
      <c r="AF1293" s="39"/>
      <c r="AG1293" s="38">
        <f>(Z1293*'"Вес" ПИР'!$B$28+AB1293*'"Вес" ПИР'!$B$29+AD1293*'"Вес" ПИР'!$B$30+AF1293*'"Вес" ПИР'!$B$31)/100</f>
        <v>0</v>
      </c>
      <c r="AH1293" s="39"/>
      <c r="AI1293" s="39"/>
      <c r="AJ1293" s="39" t="s">
        <v>126</v>
      </c>
      <c r="AK1293" s="39"/>
      <c r="AL1293" s="39"/>
      <c r="AM1293" s="39"/>
      <c r="AN1293" s="39"/>
      <c r="AO1293" s="39"/>
      <c r="AP1293" s="39" t="s">
        <v>126</v>
      </c>
      <c r="AQ1293" s="39"/>
      <c r="AR1293" s="39" t="s">
        <v>126</v>
      </c>
      <c r="AS1293" s="39"/>
      <c r="AT1293" s="39" t="s">
        <v>126</v>
      </c>
      <c r="AU1293" s="39"/>
      <c r="AV1293" s="39"/>
      <c r="AW1293" s="39"/>
      <c r="AX1293" s="39"/>
      <c r="AY1293" s="39"/>
      <c r="AZ1293" s="39"/>
      <c r="BA1293" s="39"/>
      <c r="BB1293" s="72">
        <f>(AI1293*'"Вес" ПИР'!$B$36+AK1293*'"Вес" ПИР'!$B$37+AM1293*'"Вес" ПИР'!$B$38+AO1293*'"Вес" ПИР'!$B$39+AQ1293*'"Вес" ПИР'!$B$40+AS1293*'"Вес" ПИР'!$B$41+AU1293*'"Вес" ПИР'!$B$42+AW1293*'"Вес" ПИР'!$B$43+AY1293*'"Вес" ПИР'!$B$44+BA1293*'"Вес" ПИР'!$B$45)/100</f>
        <v>0</v>
      </c>
      <c r="BC1293" s="39" t="s">
        <v>126</v>
      </c>
      <c r="BD1293" s="39"/>
      <c r="BE1293" s="39" t="s">
        <v>126</v>
      </c>
      <c r="BF1293" s="57"/>
      <c r="BG1293" s="72">
        <f>(BD1293*'"Вес" ПИР'!$B$50+BF1293*'"Вес" ПИР'!$B$51)/100</f>
        <v>0</v>
      </c>
      <c r="BH1293" s="39"/>
      <c r="BI1293" s="72">
        <v>0</v>
      </c>
      <c r="BJ1293" s="39"/>
      <c r="BK1293" s="56">
        <v>46218</v>
      </c>
      <c r="BL1293" s="38">
        <f>(S1293*'"Вес" ПИР'!$B$3+X1293*'"Вес" ПИР'!$B$4+AG1293*'"Вес" ПИР'!$B$5+BB1293*'"Вес" ПИР'!$B$6+BG1293*'"Вес" ПИР'!$B$7+BI1293*'"Вес" ПИР'!$B$8)/100</f>
        <v>0</v>
      </c>
    </row>
    <row r="1294" spans="1:64" ht="42">
      <c r="A1294" s="54"/>
      <c r="B1294" s="54">
        <v>2026</v>
      </c>
      <c r="C1294" s="39" t="s">
        <v>120</v>
      </c>
      <c r="D1294" s="39">
        <v>593243300</v>
      </c>
      <c r="E1294" s="39" t="s">
        <v>2098</v>
      </c>
      <c r="F1294" s="39" t="s">
        <v>2099</v>
      </c>
      <c r="G1294" s="39" t="s">
        <v>2112</v>
      </c>
      <c r="H1294" s="39" t="s">
        <v>2113</v>
      </c>
      <c r="I1294" s="39" t="s">
        <v>125</v>
      </c>
      <c r="J1294" s="39"/>
      <c r="K1294" s="39" t="s">
        <v>126</v>
      </c>
      <c r="L1294" s="39"/>
      <c r="M1294" s="39" t="s">
        <v>443</v>
      </c>
      <c r="N1294" s="39"/>
      <c r="O1294" s="39" t="s">
        <v>126</v>
      </c>
      <c r="P1294" s="39"/>
      <c r="Q1294" s="39" t="s">
        <v>126</v>
      </c>
      <c r="R1294" s="39"/>
      <c r="S1294" s="38">
        <f>(J1294*'"Вес" ПИР'!$B$13+L1294*'"Вес" ПИР'!$B$14+N1294*'"Вес" ПИР'!$B$15+P1294*'"Вес" ПИР'!$B$16+R1294*'"Вес" ПИР'!$B$17)/100</f>
        <v>0</v>
      </c>
      <c r="T1294" s="39" t="s">
        <v>1196</v>
      </c>
      <c r="U1294" s="39"/>
      <c r="V1294" s="39" t="s">
        <v>1196</v>
      </c>
      <c r="W1294" s="39"/>
      <c r="X1294" s="72">
        <f>(U1294*'"Вес" ПИР'!$B$22+W1294*'"Вес" ПИР'!$B$23)/100</f>
        <v>0</v>
      </c>
      <c r="Y1294" s="39"/>
      <c r="Z1294" s="39"/>
      <c r="AA1294" s="39"/>
      <c r="AB1294" s="39"/>
      <c r="AC1294" s="39"/>
      <c r="AD1294" s="39"/>
      <c r="AE1294" s="39"/>
      <c r="AF1294" s="39"/>
      <c r="AG1294" s="38">
        <f>(Z1294*'"Вес" ПИР'!$B$28+AB1294*'"Вес" ПИР'!$B$29+AD1294*'"Вес" ПИР'!$B$30+AF1294*'"Вес" ПИР'!$B$31)/100</f>
        <v>0</v>
      </c>
      <c r="AH1294" s="39"/>
      <c r="AI1294" s="39"/>
      <c r="AJ1294" s="39" t="s">
        <v>126</v>
      </c>
      <c r="AK1294" s="39"/>
      <c r="AL1294" s="39"/>
      <c r="AM1294" s="39"/>
      <c r="AN1294" s="39"/>
      <c r="AO1294" s="39"/>
      <c r="AP1294" s="39" t="s">
        <v>126</v>
      </c>
      <c r="AQ1294" s="39"/>
      <c r="AR1294" s="39" t="s">
        <v>126</v>
      </c>
      <c r="AS1294" s="39"/>
      <c r="AT1294" s="39" t="s">
        <v>126</v>
      </c>
      <c r="AU1294" s="39"/>
      <c r="AV1294" s="39"/>
      <c r="AW1294" s="39"/>
      <c r="AX1294" s="39"/>
      <c r="AY1294" s="39"/>
      <c r="AZ1294" s="39"/>
      <c r="BA1294" s="39"/>
      <c r="BB1294" s="72">
        <f>(AI1294*'"Вес" ПИР'!$B$36+AK1294*'"Вес" ПИР'!$B$37+AM1294*'"Вес" ПИР'!$B$38+AO1294*'"Вес" ПИР'!$B$39+AQ1294*'"Вес" ПИР'!$B$40+AS1294*'"Вес" ПИР'!$B$41+AU1294*'"Вес" ПИР'!$B$42+AW1294*'"Вес" ПИР'!$B$43+AY1294*'"Вес" ПИР'!$B$44+BA1294*'"Вес" ПИР'!$B$45)/100</f>
        <v>0</v>
      </c>
      <c r="BC1294" s="39" t="s">
        <v>126</v>
      </c>
      <c r="BD1294" s="39"/>
      <c r="BE1294" s="39" t="s">
        <v>126</v>
      </c>
      <c r="BF1294" s="57"/>
      <c r="BG1294" s="72">
        <f>(BD1294*'"Вес" ПИР'!$B$50+BF1294*'"Вес" ПИР'!$B$51)/100</f>
        <v>0</v>
      </c>
      <c r="BH1294" s="39"/>
      <c r="BI1294" s="72">
        <v>0</v>
      </c>
      <c r="BJ1294" s="39"/>
      <c r="BK1294" s="56">
        <v>46218</v>
      </c>
      <c r="BL1294" s="38">
        <f>(S1294*'"Вес" ПИР'!$B$3+X1294*'"Вес" ПИР'!$B$4+AG1294*'"Вес" ПИР'!$B$5+BB1294*'"Вес" ПИР'!$B$6+BG1294*'"Вес" ПИР'!$B$7+BI1294*'"Вес" ПИР'!$B$8)/100</f>
        <v>0</v>
      </c>
    </row>
    <row r="1295" spans="1:64" ht="42">
      <c r="A1295" s="54"/>
      <c r="B1295" s="54">
        <v>2026</v>
      </c>
      <c r="C1295" s="39" t="s">
        <v>120</v>
      </c>
      <c r="D1295" s="39">
        <v>593244400</v>
      </c>
      <c r="E1295" s="39" t="s">
        <v>2098</v>
      </c>
      <c r="F1295" s="39" t="s">
        <v>2099</v>
      </c>
      <c r="G1295" s="39" t="s">
        <v>2114</v>
      </c>
      <c r="H1295" s="39" t="s">
        <v>2115</v>
      </c>
      <c r="I1295" s="39" t="s">
        <v>125</v>
      </c>
      <c r="J1295" s="39"/>
      <c r="K1295" s="39" t="s">
        <v>126</v>
      </c>
      <c r="L1295" s="39"/>
      <c r="M1295" s="39" t="s">
        <v>443</v>
      </c>
      <c r="N1295" s="39"/>
      <c r="O1295" s="39" t="s">
        <v>126</v>
      </c>
      <c r="P1295" s="39"/>
      <c r="Q1295" s="39" t="s">
        <v>126</v>
      </c>
      <c r="R1295" s="39"/>
      <c r="S1295" s="38">
        <f>(J1295*'"Вес" ПИР'!$B$13+L1295*'"Вес" ПИР'!$B$14+N1295*'"Вес" ПИР'!$B$15+P1295*'"Вес" ПИР'!$B$16+R1295*'"Вес" ПИР'!$B$17)/100</f>
        <v>0</v>
      </c>
      <c r="T1295" s="39" t="s">
        <v>1196</v>
      </c>
      <c r="U1295" s="39"/>
      <c r="V1295" s="39" t="s">
        <v>1196</v>
      </c>
      <c r="W1295" s="39"/>
      <c r="X1295" s="72">
        <f>(U1295*'"Вес" ПИР'!$B$22+W1295*'"Вес" ПИР'!$B$23)/100</f>
        <v>0</v>
      </c>
      <c r="Y1295" s="39"/>
      <c r="Z1295" s="39"/>
      <c r="AA1295" s="39"/>
      <c r="AB1295" s="39"/>
      <c r="AC1295" s="39"/>
      <c r="AD1295" s="39"/>
      <c r="AE1295" s="39"/>
      <c r="AF1295" s="39"/>
      <c r="AG1295" s="38">
        <f>(Z1295*'"Вес" ПИР'!$B$28+AB1295*'"Вес" ПИР'!$B$29+AD1295*'"Вес" ПИР'!$B$30+AF1295*'"Вес" ПИР'!$B$31)/100</f>
        <v>0</v>
      </c>
      <c r="AH1295" s="39"/>
      <c r="AI1295" s="39"/>
      <c r="AJ1295" s="39" t="s">
        <v>126</v>
      </c>
      <c r="AK1295" s="39"/>
      <c r="AL1295" s="39"/>
      <c r="AM1295" s="39"/>
      <c r="AN1295" s="39"/>
      <c r="AO1295" s="39"/>
      <c r="AP1295" s="39" t="s">
        <v>126</v>
      </c>
      <c r="AQ1295" s="39"/>
      <c r="AR1295" s="39" t="s">
        <v>126</v>
      </c>
      <c r="AS1295" s="39"/>
      <c r="AT1295" s="39" t="s">
        <v>126</v>
      </c>
      <c r="AU1295" s="39"/>
      <c r="AV1295" s="39"/>
      <c r="AW1295" s="39"/>
      <c r="AX1295" s="39"/>
      <c r="AY1295" s="39"/>
      <c r="AZ1295" s="39"/>
      <c r="BA1295" s="39"/>
      <c r="BB1295" s="72">
        <f>(AI1295*'"Вес" ПИР'!$B$36+AK1295*'"Вес" ПИР'!$B$37+AM1295*'"Вес" ПИР'!$B$38+AO1295*'"Вес" ПИР'!$B$39+AQ1295*'"Вес" ПИР'!$B$40+AS1295*'"Вес" ПИР'!$B$41+AU1295*'"Вес" ПИР'!$B$42+AW1295*'"Вес" ПИР'!$B$43+AY1295*'"Вес" ПИР'!$B$44+BA1295*'"Вес" ПИР'!$B$45)/100</f>
        <v>0</v>
      </c>
      <c r="BC1295" s="39" t="s">
        <v>126</v>
      </c>
      <c r="BD1295" s="39"/>
      <c r="BE1295" s="39" t="s">
        <v>126</v>
      </c>
      <c r="BF1295" s="57"/>
      <c r="BG1295" s="72">
        <f>(BD1295*'"Вес" ПИР'!$B$50+BF1295*'"Вес" ПИР'!$B$51)/100</f>
        <v>0</v>
      </c>
      <c r="BH1295" s="39"/>
      <c r="BI1295" s="72">
        <v>0</v>
      </c>
      <c r="BJ1295" s="39"/>
      <c r="BK1295" s="56">
        <v>46218</v>
      </c>
      <c r="BL1295" s="38">
        <f>(S1295*'"Вес" ПИР'!$B$3+X1295*'"Вес" ПИР'!$B$4+AG1295*'"Вес" ПИР'!$B$5+BB1295*'"Вес" ПИР'!$B$6+BG1295*'"Вес" ПИР'!$B$7+BI1295*'"Вес" ПИР'!$B$8)/100</f>
        <v>0</v>
      </c>
    </row>
    <row r="1296" spans="1:64" ht="42">
      <c r="A1296" s="54"/>
      <c r="B1296" s="54">
        <v>2026</v>
      </c>
      <c r="C1296" s="39" t="s">
        <v>120</v>
      </c>
      <c r="D1296" s="39">
        <v>593244500</v>
      </c>
      <c r="E1296" s="39" t="s">
        <v>2098</v>
      </c>
      <c r="F1296" s="39" t="s">
        <v>2099</v>
      </c>
      <c r="G1296" s="39" t="s">
        <v>2114</v>
      </c>
      <c r="H1296" s="39" t="s">
        <v>2116</v>
      </c>
      <c r="I1296" s="39" t="s">
        <v>125</v>
      </c>
      <c r="J1296" s="39"/>
      <c r="K1296" s="39" t="s">
        <v>126</v>
      </c>
      <c r="L1296" s="39"/>
      <c r="M1296" s="39" t="s">
        <v>443</v>
      </c>
      <c r="N1296" s="39"/>
      <c r="O1296" s="39" t="s">
        <v>126</v>
      </c>
      <c r="P1296" s="39"/>
      <c r="Q1296" s="39" t="s">
        <v>126</v>
      </c>
      <c r="R1296" s="39"/>
      <c r="S1296" s="38">
        <f>(J1296*'"Вес" ПИР'!$B$13+L1296*'"Вес" ПИР'!$B$14+N1296*'"Вес" ПИР'!$B$15+P1296*'"Вес" ПИР'!$B$16+R1296*'"Вес" ПИР'!$B$17)/100</f>
        <v>0</v>
      </c>
      <c r="T1296" s="39" t="s">
        <v>1196</v>
      </c>
      <c r="U1296" s="39"/>
      <c r="V1296" s="39" t="s">
        <v>1196</v>
      </c>
      <c r="W1296" s="39"/>
      <c r="X1296" s="72">
        <f>(U1296*'"Вес" ПИР'!$B$22+W1296*'"Вес" ПИР'!$B$23)/100</f>
        <v>0</v>
      </c>
      <c r="Y1296" s="39"/>
      <c r="Z1296" s="39"/>
      <c r="AA1296" s="39"/>
      <c r="AB1296" s="39"/>
      <c r="AC1296" s="39"/>
      <c r="AD1296" s="39"/>
      <c r="AE1296" s="39"/>
      <c r="AF1296" s="39"/>
      <c r="AG1296" s="38">
        <f>(Z1296*'"Вес" ПИР'!$B$28+AB1296*'"Вес" ПИР'!$B$29+AD1296*'"Вес" ПИР'!$B$30+AF1296*'"Вес" ПИР'!$B$31)/100</f>
        <v>0</v>
      </c>
      <c r="AH1296" s="39"/>
      <c r="AI1296" s="39"/>
      <c r="AJ1296" s="39" t="s">
        <v>126</v>
      </c>
      <c r="AK1296" s="39"/>
      <c r="AL1296" s="39"/>
      <c r="AM1296" s="39"/>
      <c r="AN1296" s="39"/>
      <c r="AO1296" s="39"/>
      <c r="AP1296" s="39" t="s">
        <v>126</v>
      </c>
      <c r="AQ1296" s="39"/>
      <c r="AR1296" s="39" t="s">
        <v>126</v>
      </c>
      <c r="AS1296" s="39"/>
      <c r="AT1296" s="39" t="s">
        <v>126</v>
      </c>
      <c r="AU1296" s="39"/>
      <c r="AV1296" s="39"/>
      <c r="AW1296" s="39"/>
      <c r="AX1296" s="39"/>
      <c r="AY1296" s="39"/>
      <c r="AZ1296" s="39"/>
      <c r="BA1296" s="39"/>
      <c r="BB1296" s="72">
        <f>(AI1296*'"Вес" ПИР'!$B$36+AK1296*'"Вес" ПИР'!$B$37+AM1296*'"Вес" ПИР'!$B$38+AO1296*'"Вес" ПИР'!$B$39+AQ1296*'"Вес" ПИР'!$B$40+AS1296*'"Вес" ПИР'!$B$41+AU1296*'"Вес" ПИР'!$B$42+AW1296*'"Вес" ПИР'!$B$43+AY1296*'"Вес" ПИР'!$B$44+BA1296*'"Вес" ПИР'!$B$45)/100</f>
        <v>0</v>
      </c>
      <c r="BC1296" s="39" t="s">
        <v>126</v>
      </c>
      <c r="BD1296" s="39"/>
      <c r="BE1296" s="39" t="s">
        <v>126</v>
      </c>
      <c r="BF1296" s="57"/>
      <c r="BG1296" s="72">
        <f>(BD1296*'"Вес" ПИР'!$B$50+BF1296*'"Вес" ПИР'!$B$51)/100</f>
        <v>0</v>
      </c>
      <c r="BH1296" s="39"/>
      <c r="BI1296" s="72">
        <v>0</v>
      </c>
      <c r="BJ1296" s="39"/>
      <c r="BK1296" s="56">
        <v>46218</v>
      </c>
      <c r="BL1296" s="38">
        <f>(S1296*'"Вес" ПИР'!$B$3+X1296*'"Вес" ПИР'!$B$4+AG1296*'"Вес" ПИР'!$B$5+BB1296*'"Вес" ПИР'!$B$6+BG1296*'"Вес" ПИР'!$B$7+BI1296*'"Вес" ПИР'!$B$8)/100</f>
        <v>0</v>
      </c>
    </row>
    <row r="1297" spans="1:64" ht="42">
      <c r="A1297" s="54"/>
      <c r="B1297" s="54">
        <v>2026</v>
      </c>
      <c r="C1297" s="39" t="s">
        <v>120</v>
      </c>
      <c r="D1297" s="39">
        <v>593244700</v>
      </c>
      <c r="E1297" s="39" t="s">
        <v>2098</v>
      </c>
      <c r="F1297" s="39" t="s">
        <v>2099</v>
      </c>
      <c r="G1297" s="39" t="s">
        <v>2114</v>
      </c>
      <c r="H1297" s="39" t="s">
        <v>2117</v>
      </c>
      <c r="I1297" s="39" t="s">
        <v>125</v>
      </c>
      <c r="J1297" s="39"/>
      <c r="K1297" s="39" t="s">
        <v>126</v>
      </c>
      <c r="L1297" s="39"/>
      <c r="M1297" s="39" t="s">
        <v>443</v>
      </c>
      <c r="N1297" s="39"/>
      <c r="O1297" s="39" t="s">
        <v>126</v>
      </c>
      <c r="P1297" s="39"/>
      <c r="Q1297" s="39" t="s">
        <v>126</v>
      </c>
      <c r="R1297" s="39"/>
      <c r="S1297" s="38">
        <f>(J1297*'"Вес" ПИР'!$B$13+L1297*'"Вес" ПИР'!$B$14+N1297*'"Вес" ПИР'!$B$15+P1297*'"Вес" ПИР'!$B$16+R1297*'"Вес" ПИР'!$B$17)/100</f>
        <v>0</v>
      </c>
      <c r="T1297" s="39" t="s">
        <v>1196</v>
      </c>
      <c r="U1297" s="39"/>
      <c r="V1297" s="39" t="s">
        <v>1196</v>
      </c>
      <c r="W1297" s="39"/>
      <c r="X1297" s="72">
        <f>(U1297*'"Вес" ПИР'!$B$22+W1297*'"Вес" ПИР'!$B$23)/100</f>
        <v>0</v>
      </c>
      <c r="Y1297" s="39"/>
      <c r="Z1297" s="39"/>
      <c r="AA1297" s="39"/>
      <c r="AB1297" s="39"/>
      <c r="AC1297" s="39"/>
      <c r="AD1297" s="39"/>
      <c r="AE1297" s="39"/>
      <c r="AF1297" s="39"/>
      <c r="AG1297" s="38">
        <f>(Z1297*'"Вес" ПИР'!$B$28+AB1297*'"Вес" ПИР'!$B$29+AD1297*'"Вес" ПИР'!$B$30+AF1297*'"Вес" ПИР'!$B$31)/100</f>
        <v>0</v>
      </c>
      <c r="AH1297" s="39"/>
      <c r="AI1297" s="39"/>
      <c r="AJ1297" s="39" t="s">
        <v>126</v>
      </c>
      <c r="AK1297" s="39"/>
      <c r="AL1297" s="39"/>
      <c r="AM1297" s="39"/>
      <c r="AN1297" s="39"/>
      <c r="AO1297" s="39"/>
      <c r="AP1297" s="39" t="s">
        <v>126</v>
      </c>
      <c r="AQ1297" s="39"/>
      <c r="AR1297" s="39" t="s">
        <v>126</v>
      </c>
      <c r="AS1297" s="39"/>
      <c r="AT1297" s="39" t="s">
        <v>126</v>
      </c>
      <c r="AU1297" s="39"/>
      <c r="AV1297" s="39"/>
      <c r="AW1297" s="39"/>
      <c r="AX1297" s="39"/>
      <c r="AY1297" s="39"/>
      <c r="AZ1297" s="39"/>
      <c r="BA1297" s="39"/>
      <c r="BB1297" s="72">
        <f>(AI1297*'"Вес" ПИР'!$B$36+AK1297*'"Вес" ПИР'!$B$37+AM1297*'"Вес" ПИР'!$B$38+AO1297*'"Вес" ПИР'!$B$39+AQ1297*'"Вес" ПИР'!$B$40+AS1297*'"Вес" ПИР'!$B$41+AU1297*'"Вес" ПИР'!$B$42+AW1297*'"Вес" ПИР'!$B$43+AY1297*'"Вес" ПИР'!$B$44+BA1297*'"Вес" ПИР'!$B$45)/100</f>
        <v>0</v>
      </c>
      <c r="BC1297" s="39" t="s">
        <v>126</v>
      </c>
      <c r="BD1297" s="39"/>
      <c r="BE1297" s="39" t="s">
        <v>126</v>
      </c>
      <c r="BF1297" s="57"/>
      <c r="BG1297" s="72">
        <f>(BD1297*'"Вес" ПИР'!$B$50+BF1297*'"Вес" ПИР'!$B$51)/100</f>
        <v>0</v>
      </c>
      <c r="BH1297" s="39"/>
      <c r="BI1297" s="72">
        <v>0</v>
      </c>
      <c r="BJ1297" s="39"/>
      <c r="BK1297" s="56">
        <v>46218</v>
      </c>
      <c r="BL1297" s="38">
        <f>(S1297*'"Вес" ПИР'!$B$3+X1297*'"Вес" ПИР'!$B$4+AG1297*'"Вес" ПИР'!$B$5+BB1297*'"Вес" ПИР'!$B$6+BG1297*'"Вес" ПИР'!$B$7+BI1297*'"Вес" ПИР'!$B$8)/100</f>
        <v>0</v>
      </c>
    </row>
    <row r="1298" spans="1:64" ht="42">
      <c r="A1298" s="54"/>
      <c r="B1298" s="54">
        <v>2026</v>
      </c>
      <c r="C1298" s="39" t="s">
        <v>120</v>
      </c>
      <c r="D1298" s="39">
        <v>593245300</v>
      </c>
      <c r="E1298" s="39" t="s">
        <v>2098</v>
      </c>
      <c r="F1298" s="39" t="s">
        <v>2099</v>
      </c>
      <c r="G1298" s="39" t="s">
        <v>2118</v>
      </c>
      <c r="H1298" s="39" t="s">
        <v>2119</v>
      </c>
      <c r="I1298" s="39" t="s">
        <v>125</v>
      </c>
      <c r="J1298" s="39"/>
      <c r="K1298" s="39" t="s">
        <v>126</v>
      </c>
      <c r="L1298" s="39"/>
      <c r="M1298" s="39" t="s">
        <v>443</v>
      </c>
      <c r="N1298" s="39"/>
      <c r="O1298" s="39" t="s">
        <v>126</v>
      </c>
      <c r="P1298" s="39"/>
      <c r="Q1298" s="39" t="s">
        <v>126</v>
      </c>
      <c r="R1298" s="39"/>
      <c r="S1298" s="38">
        <f>(J1298*'"Вес" ПИР'!$B$13+L1298*'"Вес" ПИР'!$B$14+N1298*'"Вес" ПИР'!$B$15+P1298*'"Вес" ПИР'!$B$16+R1298*'"Вес" ПИР'!$B$17)/100</f>
        <v>0</v>
      </c>
      <c r="T1298" s="39" t="s">
        <v>1196</v>
      </c>
      <c r="U1298" s="39"/>
      <c r="V1298" s="39" t="s">
        <v>1196</v>
      </c>
      <c r="W1298" s="39"/>
      <c r="X1298" s="72">
        <f>(U1298*'"Вес" ПИР'!$B$22+W1298*'"Вес" ПИР'!$B$23)/100</f>
        <v>0</v>
      </c>
      <c r="Y1298" s="39"/>
      <c r="Z1298" s="39"/>
      <c r="AA1298" s="39"/>
      <c r="AB1298" s="39"/>
      <c r="AC1298" s="39"/>
      <c r="AD1298" s="39"/>
      <c r="AE1298" s="39"/>
      <c r="AF1298" s="39"/>
      <c r="AG1298" s="38">
        <f>(Z1298*'"Вес" ПИР'!$B$28+AB1298*'"Вес" ПИР'!$B$29+AD1298*'"Вес" ПИР'!$B$30+AF1298*'"Вес" ПИР'!$B$31)/100</f>
        <v>0</v>
      </c>
      <c r="AH1298" s="39"/>
      <c r="AI1298" s="39"/>
      <c r="AJ1298" s="39" t="s">
        <v>126</v>
      </c>
      <c r="AK1298" s="39"/>
      <c r="AL1298" s="39"/>
      <c r="AM1298" s="39"/>
      <c r="AN1298" s="39"/>
      <c r="AO1298" s="39"/>
      <c r="AP1298" s="39" t="s">
        <v>126</v>
      </c>
      <c r="AQ1298" s="39"/>
      <c r="AR1298" s="39" t="s">
        <v>126</v>
      </c>
      <c r="AS1298" s="39"/>
      <c r="AT1298" s="39" t="s">
        <v>126</v>
      </c>
      <c r="AU1298" s="39"/>
      <c r="AV1298" s="39"/>
      <c r="AW1298" s="39"/>
      <c r="AX1298" s="39"/>
      <c r="AY1298" s="39"/>
      <c r="AZ1298" s="39"/>
      <c r="BA1298" s="39"/>
      <c r="BB1298" s="72">
        <f>(AI1298*'"Вес" ПИР'!$B$36+AK1298*'"Вес" ПИР'!$B$37+AM1298*'"Вес" ПИР'!$B$38+AO1298*'"Вес" ПИР'!$B$39+AQ1298*'"Вес" ПИР'!$B$40+AS1298*'"Вес" ПИР'!$B$41+AU1298*'"Вес" ПИР'!$B$42+AW1298*'"Вес" ПИР'!$B$43+AY1298*'"Вес" ПИР'!$B$44+BA1298*'"Вес" ПИР'!$B$45)/100</f>
        <v>0</v>
      </c>
      <c r="BC1298" s="39" t="s">
        <v>126</v>
      </c>
      <c r="BD1298" s="39"/>
      <c r="BE1298" s="39" t="s">
        <v>126</v>
      </c>
      <c r="BF1298" s="57"/>
      <c r="BG1298" s="72">
        <f>(BD1298*'"Вес" ПИР'!$B$50+BF1298*'"Вес" ПИР'!$B$51)/100</f>
        <v>0</v>
      </c>
      <c r="BH1298" s="39"/>
      <c r="BI1298" s="72">
        <v>0</v>
      </c>
      <c r="BJ1298" s="39"/>
      <c r="BK1298" s="56">
        <v>46218</v>
      </c>
      <c r="BL1298" s="38">
        <f>(S1298*'"Вес" ПИР'!$B$3+X1298*'"Вес" ПИР'!$B$4+AG1298*'"Вес" ПИР'!$B$5+BB1298*'"Вес" ПИР'!$B$6+BG1298*'"Вес" ПИР'!$B$7+BI1298*'"Вес" ПИР'!$B$8)/100</f>
        <v>0</v>
      </c>
    </row>
    <row r="1299" spans="1:64" ht="42">
      <c r="A1299" s="54"/>
      <c r="B1299" s="54">
        <v>2026</v>
      </c>
      <c r="C1299" s="39" t="s">
        <v>120</v>
      </c>
      <c r="D1299" s="39">
        <v>593245400</v>
      </c>
      <c r="E1299" s="39" t="s">
        <v>2098</v>
      </c>
      <c r="F1299" s="39" t="s">
        <v>2099</v>
      </c>
      <c r="G1299" s="39" t="s">
        <v>2118</v>
      </c>
      <c r="H1299" s="39" t="s">
        <v>2120</v>
      </c>
      <c r="I1299" s="39" t="s">
        <v>125</v>
      </c>
      <c r="J1299" s="39"/>
      <c r="K1299" s="39" t="s">
        <v>126</v>
      </c>
      <c r="L1299" s="39"/>
      <c r="M1299" s="39" t="s">
        <v>443</v>
      </c>
      <c r="N1299" s="39"/>
      <c r="O1299" s="39" t="s">
        <v>126</v>
      </c>
      <c r="P1299" s="39"/>
      <c r="Q1299" s="39" t="s">
        <v>126</v>
      </c>
      <c r="R1299" s="39"/>
      <c r="S1299" s="38">
        <f>(J1299*'"Вес" ПИР'!$B$13+L1299*'"Вес" ПИР'!$B$14+N1299*'"Вес" ПИР'!$B$15+P1299*'"Вес" ПИР'!$B$16+R1299*'"Вес" ПИР'!$B$17)/100</f>
        <v>0</v>
      </c>
      <c r="T1299" s="39" t="s">
        <v>1196</v>
      </c>
      <c r="U1299" s="39"/>
      <c r="V1299" s="39" t="s">
        <v>1196</v>
      </c>
      <c r="W1299" s="39"/>
      <c r="X1299" s="72">
        <f>(U1299*'"Вес" ПИР'!$B$22+W1299*'"Вес" ПИР'!$B$23)/100</f>
        <v>0</v>
      </c>
      <c r="Y1299" s="39"/>
      <c r="Z1299" s="39"/>
      <c r="AA1299" s="39"/>
      <c r="AB1299" s="39"/>
      <c r="AC1299" s="39"/>
      <c r="AD1299" s="39"/>
      <c r="AE1299" s="39"/>
      <c r="AF1299" s="39"/>
      <c r="AG1299" s="38">
        <f>(Z1299*'"Вес" ПИР'!$B$28+AB1299*'"Вес" ПИР'!$B$29+AD1299*'"Вес" ПИР'!$B$30+AF1299*'"Вес" ПИР'!$B$31)/100</f>
        <v>0</v>
      </c>
      <c r="AH1299" s="39"/>
      <c r="AI1299" s="39"/>
      <c r="AJ1299" s="39" t="s">
        <v>126</v>
      </c>
      <c r="AK1299" s="39"/>
      <c r="AL1299" s="39"/>
      <c r="AM1299" s="39"/>
      <c r="AN1299" s="39"/>
      <c r="AO1299" s="39"/>
      <c r="AP1299" s="39" t="s">
        <v>126</v>
      </c>
      <c r="AQ1299" s="39"/>
      <c r="AR1299" s="39" t="s">
        <v>126</v>
      </c>
      <c r="AS1299" s="39"/>
      <c r="AT1299" s="39" t="s">
        <v>126</v>
      </c>
      <c r="AU1299" s="39"/>
      <c r="AV1299" s="39"/>
      <c r="AW1299" s="39"/>
      <c r="AX1299" s="39"/>
      <c r="AY1299" s="39"/>
      <c r="AZ1299" s="39"/>
      <c r="BA1299" s="39"/>
      <c r="BB1299" s="72">
        <f>(AI1299*'"Вес" ПИР'!$B$36+AK1299*'"Вес" ПИР'!$B$37+AM1299*'"Вес" ПИР'!$B$38+AO1299*'"Вес" ПИР'!$B$39+AQ1299*'"Вес" ПИР'!$B$40+AS1299*'"Вес" ПИР'!$B$41+AU1299*'"Вес" ПИР'!$B$42+AW1299*'"Вес" ПИР'!$B$43+AY1299*'"Вес" ПИР'!$B$44+BA1299*'"Вес" ПИР'!$B$45)/100</f>
        <v>0</v>
      </c>
      <c r="BC1299" s="39" t="s">
        <v>126</v>
      </c>
      <c r="BD1299" s="39"/>
      <c r="BE1299" s="39" t="s">
        <v>126</v>
      </c>
      <c r="BF1299" s="57"/>
      <c r="BG1299" s="72">
        <f>(BD1299*'"Вес" ПИР'!$B$50+BF1299*'"Вес" ПИР'!$B$51)/100</f>
        <v>0</v>
      </c>
      <c r="BH1299" s="39"/>
      <c r="BI1299" s="72">
        <v>0</v>
      </c>
      <c r="BJ1299" s="39"/>
      <c r="BK1299" s="56">
        <v>46218</v>
      </c>
      <c r="BL1299" s="38">
        <f>(S1299*'"Вес" ПИР'!$B$3+X1299*'"Вес" ПИР'!$B$4+AG1299*'"Вес" ПИР'!$B$5+BB1299*'"Вес" ПИР'!$B$6+BG1299*'"Вес" ПИР'!$B$7+BI1299*'"Вес" ПИР'!$B$8)/100</f>
        <v>0</v>
      </c>
    </row>
    <row r="1300" spans="1:64" ht="42">
      <c r="A1300" s="54"/>
      <c r="B1300" s="54">
        <v>2026</v>
      </c>
      <c r="C1300" s="39" t="s">
        <v>120</v>
      </c>
      <c r="D1300" s="39">
        <v>593246800</v>
      </c>
      <c r="E1300" s="39" t="s">
        <v>2098</v>
      </c>
      <c r="F1300" s="39" t="s">
        <v>2099</v>
      </c>
      <c r="G1300" s="39" t="s">
        <v>743</v>
      </c>
      <c r="H1300" s="39" t="s">
        <v>2121</v>
      </c>
      <c r="I1300" s="39" t="s">
        <v>125</v>
      </c>
      <c r="J1300" s="39"/>
      <c r="K1300" s="39" t="s">
        <v>126</v>
      </c>
      <c r="L1300" s="39"/>
      <c r="M1300" s="39" t="s">
        <v>443</v>
      </c>
      <c r="N1300" s="39"/>
      <c r="O1300" s="39" t="s">
        <v>126</v>
      </c>
      <c r="P1300" s="39"/>
      <c r="Q1300" s="39" t="s">
        <v>126</v>
      </c>
      <c r="R1300" s="39"/>
      <c r="S1300" s="38">
        <f>(J1300*'"Вес" ПИР'!$B$13+L1300*'"Вес" ПИР'!$B$14+N1300*'"Вес" ПИР'!$B$15+P1300*'"Вес" ПИР'!$B$16+R1300*'"Вес" ПИР'!$B$17)/100</f>
        <v>0</v>
      </c>
      <c r="T1300" s="39" t="s">
        <v>1196</v>
      </c>
      <c r="U1300" s="39"/>
      <c r="V1300" s="39" t="s">
        <v>1196</v>
      </c>
      <c r="W1300" s="39"/>
      <c r="X1300" s="72">
        <f>(U1300*'"Вес" ПИР'!$B$22+W1300*'"Вес" ПИР'!$B$23)/100</f>
        <v>0</v>
      </c>
      <c r="Y1300" s="39"/>
      <c r="Z1300" s="39"/>
      <c r="AA1300" s="39"/>
      <c r="AB1300" s="39"/>
      <c r="AC1300" s="39"/>
      <c r="AD1300" s="39"/>
      <c r="AE1300" s="39"/>
      <c r="AF1300" s="39"/>
      <c r="AG1300" s="38">
        <f>(Z1300*'"Вес" ПИР'!$B$28+AB1300*'"Вес" ПИР'!$B$29+AD1300*'"Вес" ПИР'!$B$30+AF1300*'"Вес" ПИР'!$B$31)/100</f>
        <v>0</v>
      </c>
      <c r="AH1300" s="39"/>
      <c r="AI1300" s="39"/>
      <c r="AJ1300" s="39" t="s">
        <v>126</v>
      </c>
      <c r="AK1300" s="39"/>
      <c r="AL1300" s="39"/>
      <c r="AM1300" s="39"/>
      <c r="AN1300" s="39"/>
      <c r="AO1300" s="39"/>
      <c r="AP1300" s="39" t="s">
        <v>126</v>
      </c>
      <c r="AQ1300" s="39"/>
      <c r="AR1300" s="39" t="s">
        <v>126</v>
      </c>
      <c r="AS1300" s="39"/>
      <c r="AT1300" s="39" t="s">
        <v>126</v>
      </c>
      <c r="AU1300" s="39"/>
      <c r="AV1300" s="39"/>
      <c r="AW1300" s="39"/>
      <c r="AX1300" s="39"/>
      <c r="AY1300" s="39"/>
      <c r="AZ1300" s="39"/>
      <c r="BA1300" s="39"/>
      <c r="BB1300" s="72">
        <f>(AI1300*'"Вес" ПИР'!$B$36+AK1300*'"Вес" ПИР'!$B$37+AM1300*'"Вес" ПИР'!$B$38+AO1300*'"Вес" ПИР'!$B$39+AQ1300*'"Вес" ПИР'!$B$40+AS1300*'"Вес" ПИР'!$B$41+AU1300*'"Вес" ПИР'!$B$42+AW1300*'"Вес" ПИР'!$B$43+AY1300*'"Вес" ПИР'!$B$44+BA1300*'"Вес" ПИР'!$B$45)/100</f>
        <v>0</v>
      </c>
      <c r="BC1300" s="39" t="s">
        <v>126</v>
      </c>
      <c r="BD1300" s="39"/>
      <c r="BE1300" s="39" t="s">
        <v>126</v>
      </c>
      <c r="BF1300" s="57"/>
      <c r="BG1300" s="72">
        <f>(BD1300*'"Вес" ПИР'!$B$50+BF1300*'"Вес" ПИР'!$B$51)/100</f>
        <v>0</v>
      </c>
      <c r="BH1300" s="39"/>
      <c r="BI1300" s="72">
        <v>0</v>
      </c>
      <c r="BJ1300" s="39"/>
      <c r="BK1300" s="56">
        <v>46218</v>
      </c>
      <c r="BL1300" s="38">
        <f>(S1300*'"Вес" ПИР'!$B$3+X1300*'"Вес" ПИР'!$B$4+AG1300*'"Вес" ПИР'!$B$5+BB1300*'"Вес" ПИР'!$B$6+BG1300*'"Вес" ПИР'!$B$7+BI1300*'"Вес" ПИР'!$B$8)/100</f>
        <v>0</v>
      </c>
    </row>
    <row r="1301" spans="1:64" ht="42">
      <c r="A1301" s="54"/>
      <c r="B1301" s="54">
        <v>2026</v>
      </c>
      <c r="C1301" s="39" t="s">
        <v>120</v>
      </c>
      <c r="D1301" s="39">
        <v>593247500</v>
      </c>
      <c r="E1301" s="39" t="s">
        <v>2098</v>
      </c>
      <c r="F1301" s="39" t="s">
        <v>2099</v>
      </c>
      <c r="G1301" s="39" t="s">
        <v>2122</v>
      </c>
      <c r="H1301" s="39" t="s">
        <v>2123</v>
      </c>
      <c r="I1301" s="39" t="s">
        <v>125</v>
      </c>
      <c r="J1301" s="39"/>
      <c r="K1301" s="39" t="s">
        <v>126</v>
      </c>
      <c r="L1301" s="39"/>
      <c r="M1301" s="39" t="s">
        <v>443</v>
      </c>
      <c r="N1301" s="39"/>
      <c r="O1301" s="39" t="s">
        <v>126</v>
      </c>
      <c r="P1301" s="39"/>
      <c r="Q1301" s="39" t="s">
        <v>126</v>
      </c>
      <c r="R1301" s="39"/>
      <c r="S1301" s="38">
        <f>(J1301*'"Вес" ПИР'!$B$13+L1301*'"Вес" ПИР'!$B$14+N1301*'"Вес" ПИР'!$B$15+P1301*'"Вес" ПИР'!$B$16+R1301*'"Вес" ПИР'!$B$17)/100</f>
        <v>0</v>
      </c>
      <c r="T1301" s="39" t="s">
        <v>1196</v>
      </c>
      <c r="U1301" s="39"/>
      <c r="V1301" s="39" t="s">
        <v>1196</v>
      </c>
      <c r="W1301" s="39"/>
      <c r="X1301" s="72">
        <f>(U1301*'"Вес" ПИР'!$B$22+W1301*'"Вес" ПИР'!$B$23)/100</f>
        <v>0</v>
      </c>
      <c r="Y1301" s="39"/>
      <c r="Z1301" s="39"/>
      <c r="AA1301" s="39"/>
      <c r="AB1301" s="39"/>
      <c r="AC1301" s="39"/>
      <c r="AD1301" s="39"/>
      <c r="AE1301" s="39"/>
      <c r="AF1301" s="39"/>
      <c r="AG1301" s="38">
        <f>(Z1301*'"Вес" ПИР'!$B$28+AB1301*'"Вес" ПИР'!$B$29+AD1301*'"Вес" ПИР'!$B$30+AF1301*'"Вес" ПИР'!$B$31)/100</f>
        <v>0</v>
      </c>
      <c r="AH1301" s="39"/>
      <c r="AI1301" s="39"/>
      <c r="AJ1301" s="39" t="s">
        <v>126</v>
      </c>
      <c r="AK1301" s="39"/>
      <c r="AL1301" s="39"/>
      <c r="AM1301" s="39"/>
      <c r="AN1301" s="39"/>
      <c r="AO1301" s="39"/>
      <c r="AP1301" s="39" t="s">
        <v>126</v>
      </c>
      <c r="AQ1301" s="39"/>
      <c r="AR1301" s="39" t="s">
        <v>126</v>
      </c>
      <c r="AS1301" s="39"/>
      <c r="AT1301" s="39" t="s">
        <v>126</v>
      </c>
      <c r="AU1301" s="39"/>
      <c r="AV1301" s="39"/>
      <c r="AW1301" s="39"/>
      <c r="AX1301" s="39"/>
      <c r="AY1301" s="39"/>
      <c r="AZ1301" s="39"/>
      <c r="BA1301" s="39"/>
      <c r="BB1301" s="72">
        <f>(AI1301*'"Вес" ПИР'!$B$36+AK1301*'"Вес" ПИР'!$B$37+AM1301*'"Вес" ПИР'!$B$38+AO1301*'"Вес" ПИР'!$B$39+AQ1301*'"Вес" ПИР'!$B$40+AS1301*'"Вес" ПИР'!$B$41+AU1301*'"Вес" ПИР'!$B$42+AW1301*'"Вес" ПИР'!$B$43+AY1301*'"Вес" ПИР'!$B$44+BA1301*'"Вес" ПИР'!$B$45)/100</f>
        <v>0</v>
      </c>
      <c r="BC1301" s="39" t="s">
        <v>126</v>
      </c>
      <c r="BD1301" s="39"/>
      <c r="BE1301" s="39" t="s">
        <v>126</v>
      </c>
      <c r="BF1301" s="57"/>
      <c r="BG1301" s="72">
        <f>(BD1301*'"Вес" ПИР'!$B$50+BF1301*'"Вес" ПИР'!$B$51)/100</f>
        <v>0</v>
      </c>
      <c r="BH1301" s="39"/>
      <c r="BI1301" s="72">
        <v>0</v>
      </c>
      <c r="BJ1301" s="39"/>
      <c r="BK1301" s="56">
        <v>46218</v>
      </c>
      <c r="BL1301" s="38">
        <f>(S1301*'"Вес" ПИР'!$B$3+X1301*'"Вес" ПИР'!$B$4+AG1301*'"Вес" ПИР'!$B$5+BB1301*'"Вес" ПИР'!$B$6+BG1301*'"Вес" ПИР'!$B$7+BI1301*'"Вес" ПИР'!$B$8)/100</f>
        <v>0</v>
      </c>
    </row>
    <row r="1302" spans="1:64" ht="42">
      <c r="A1302" s="54"/>
      <c r="B1302" s="54">
        <v>2026</v>
      </c>
      <c r="C1302" s="39" t="s">
        <v>120</v>
      </c>
      <c r="D1302" s="39">
        <v>593248200</v>
      </c>
      <c r="E1302" s="39" t="s">
        <v>2098</v>
      </c>
      <c r="F1302" s="39" t="s">
        <v>2099</v>
      </c>
      <c r="G1302" s="39" t="s">
        <v>2124</v>
      </c>
      <c r="H1302" s="39" t="s">
        <v>2125</v>
      </c>
      <c r="I1302" s="39" t="s">
        <v>125</v>
      </c>
      <c r="J1302" s="39"/>
      <c r="K1302" s="39" t="s">
        <v>126</v>
      </c>
      <c r="L1302" s="39"/>
      <c r="M1302" s="39" t="s">
        <v>443</v>
      </c>
      <c r="N1302" s="39"/>
      <c r="O1302" s="39" t="s">
        <v>126</v>
      </c>
      <c r="P1302" s="39"/>
      <c r="Q1302" s="39" t="s">
        <v>126</v>
      </c>
      <c r="R1302" s="39"/>
      <c r="S1302" s="38">
        <f>(J1302*'"Вес" ПИР'!$B$13+L1302*'"Вес" ПИР'!$B$14+N1302*'"Вес" ПИР'!$B$15+P1302*'"Вес" ПИР'!$B$16+R1302*'"Вес" ПИР'!$B$17)/100</f>
        <v>0</v>
      </c>
      <c r="T1302" s="39" t="s">
        <v>1196</v>
      </c>
      <c r="U1302" s="39"/>
      <c r="V1302" s="39" t="s">
        <v>1196</v>
      </c>
      <c r="W1302" s="39"/>
      <c r="X1302" s="72">
        <f>(U1302*'"Вес" ПИР'!$B$22+W1302*'"Вес" ПИР'!$B$23)/100</f>
        <v>0</v>
      </c>
      <c r="Y1302" s="39"/>
      <c r="Z1302" s="39"/>
      <c r="AA1302" s="39"/>
      <c r="AB1302" s="39"/>
      <c r="AC1302" s="39"/>
      <c r="AD1302" s="39"/>
      <c r="AE1302" s="39"/>
      <c r="AF1302" s="39"/>
      <c r="AG1302" s="38">
        <f>(Z1302*'"Вес" ПИР'!$B$28+AB1302*'"Вес" ПИР'!$B$29+AD1302*'"Вес" ПИР'!$B$30+AF1302*'"Вес" ПИР'!$B$31)/100</f>
        <v>0</v>
      </c>
      <c r="AH1302" s="39"/>
      <c r="AI1302" s="39"/>
      <c r="AJ1302" s="39" t="s">
        <v>126</v>
      </c>
      <c r="AK1302" s="39"/>
      <c r="AL1302" s="39"/>
      <c r="AM1302" s="39"/>
      <c r="AN1302" s="39"/>
      <c r="AO1302" s="39"/>
      <c r="AP1302" s="39" t="s">
        <v>126</v>
      </c>
      <c r="AQ1302" s="39"/>
      <c r="AR1302" s="39" t="s">
        <v>126</v>
      </c>
      <c r="AS1302" s="39"/>
      <c r="AT1302" s="39" t="s">
        <v>126</v>
      </c>
      <c r="AU1302" s="39"/>
      <c r="AV1302" s="39"/>
      <c r="AW1302" s="39"/>
      <c r="AX1302" s="39"/>
      <c r="AY1302" s="39"/>
      <c r="AZ1302" s="39"/>
      <c r="BA1302" s="39"/>
      <c r="BB1302" s="72">
        <f>(AI1302*'"Вес" ПИР'!$B$36+AK1302*'"Вес" ПИР'!$B$37+AM1302*'"Вес" ПИР'!$B$38+AO1302*'"Вес" ПИР'!$B$39+AQ1302*'"Вес" ПИР'!$B$40+AS1302*'"Вес" ПИР'!$B$41+AU1302*'"Вес" ПИР'!$B$42+AW1302*'"Вес" ПИР'!$B$43+AY1302*'"Вес" ПИР'!$B$44+BA1302*'"Вес" ПИР'!$B$45)/100</f>
        <v>0</v>
      </c>
      <c r="BC1302" s="39" t="s">
        <v>126</v>
      </c>
      <c r="BD1302" s="39"/>
      <c r="BE1302" s="39" t="s">
        <v>126</v>
      </c>
      <c r="BF1302" s="57"/>
      <c r="BG1302" s="72">
        <f>(BD1302*'"Вес" ПИР'!$B$50+BF1302*'"Вес" ПИР'!$B$51)/100</f>
        <v>0</v>
      </c>
      <c r="BH1302" s="39"/>
      <c r="BI1302" s="72">
        <v>0</v>
      </c>
      <c r="BJ1302" s="39"/>
      <c r="BK1302" s="56">
        <v>46218</v>
      </c>
      <c r="BL1302" s="38">
        <f>(S1302*'"Вес" ПИР'!$B$3+X1302*'"Вес" ПИР'!$B$4+AG1302*'"Вес" ПИР'!$B$5+BB1302*'"Вес" ПИР'!$B$6+BG1302*'"Вес" ПИР'!$B$7+BI1302*'"Вес" ПИР'!$B$8)/100</f>
        <v>0</v>
      </c>
    </row>
    <row r="1303" spans="1:64" ht="42">
      <c r="A1303" s="54"/>
      <c r="B1303" s="54">
        <v>2026</v>
      </c>
      <c r="C1303" s="39" t="s">
        <v>120</v>
      </c>
      <c r="D1303" s="39">
        <v>593248400</v>
      </c>
      <c r="E1303" s="39" t="s">
        <v>2098</v>
      </c>
      <c r="F1303" s="39" t="s">
        <v>2099</v>
      </c>
      <c r="G1303" s="39" t="s">
        <v>2124</v>
      </c>
      <c r="H1303" s="39" t="s">
        <v>1547</v>
      </c>
      <c r="I1303" s="39" t="s">
        <v>125</v>
      </c>
      <c r="J1303" s="39"/>
      <c r="K1303" s="39" t="s">
        <v>126</v>
      </c>
      <c r="L1303" s="39"/>
      <c r="M1303" s="39" t="s">
        <v>443</v>
      </c>
      <c r="N1303" s="39"/>
      <c r="O1303" s="39" t="s">
        <v>126</v>
      </c>
      <c r="P1303" s="39"/>
      <c r="Q1303" s="39" t="s">
        <v>126</v>
      </c>
      <c r="R1303" s="39"/>
      <c r="S1303" s="38">
        <f>(J1303*'"Вес" ПИР'!$B$13+L1303*'"Вес" ПИР'!$B$14+N1303*'"Вес" ПИР'!$B$15+P1303*'"Вес" ПИР'!$B$16+R1303*'"Вес" ПИР'!$B$17)/100</f>
        <v>0</v>
      </c>
      <c r="T1303" s="39" t="s">
        <v>1196</v>
      </c>
      <c r="U1303" s="39"/>
      <c r="V1303" s="39" t="s">
        <v>1196</v>
      </c>
      <c r="W1303" s="39"/>
      <c r="X1303" s="72">
        <f>(U1303*'"Вес" ПИР'!$B$22+W1303*'"Вес" ПИР'!$B$23)/100</f>
        <v>0</v>
      </c>
      <c r="Y1303" s="39"/>
      <c r="Z1303" s="39"/>
      <c r="AA1303" s="39"/>
      <c r="AB1303" s="39"/>
      <c r="AC1303" s="39"/>
      <c r="AD1303" s="39"/>
      <c r="AE1303" s="39"/>
      <c r="AF1303" s="39"/>
      <c r="AG1303" s="38">
        <f>(Z1303*'"Вес" ПИР'!$B$28+AB1303*'"Вес" ПИР'!$B$29+AD1303*'"Вес" ПИР'!$B$30+AF1303*'"Вес" ПИР'!$B$31)/100</f>
        <v>0</v>
      </c>
      <c r="AH1303" s="39"/>
      <c r="AI1303" s="39"/>
      <c r="AJ1303" s="39" t="s">
        <v>126</v>
      </c>
      <c r="AK1303" s="39"/>
      <c r="AL1303" s="39"/>
      <c r="AM1303" s="39"/>
      <c r="AN1303" s="39"/>
      <c r="AO1303" s="39"/>
      <c r="AP1303" s="39" t="s">
        <v>126</v>
      </c>
      <c r="AQ1303" s="39"/>
      <c r="AR1303" s="39" t="s">
        <v>126</v>
      </c>
      <c r="AS1303" s="39"/>
      <c r="AT1303" s="39" t="s">
        <v>126</v>
      </c>
      <c r="AU1303" s="39"/>
      <c r="AV1303" s="39"/>
      <c r="AW1303" s="39"/>
      <c r="AX1303" s="39"/>
      <c r="AY1303" s="39"/>
      <c r="AZ1303" s="39"/>
      <c r="BA1303" s="39"/>
      <c r="BB1303" s="72">
        <f>(AI1303*'"Вес" ПИР'!$B$36+AK1303*'"Вес" ПИР'!$B$37+AM1303*'"Вес" ПИР'!$B$38+AO1303*'"Вес" ПИР'!$B$39+AQ1303*'"Вес" ПИР'!$B$40+AS1303*'"Вес" ПИР'!$B$41+AU1303*'"Вес" ПИР'!$B$42+AW1303*'"Вес" ПИР'!$B$43+AY1303*'"Вес" ПИР'!$B$44+BA1303*'"Вес" ПИР'!$B$45)/100</f>
        <v>0</v>
      </c>
      <c r="BC1303" s="39" t="s">
        <v>126</v>
      </c>
      <c r="BD1303" s="39"/>
      <c r="BE1303" s="39" t="s">
        <v>126</v>
      </c>
      <c r="BF1303" s="57"/>
      <c r="BG1303" s="72">
        <f>(BD1303*'"Вес" ПИР'!$B$50+BF1303*'"Вес" ПИР'!$B$51)/100</f>
        <v>0</v>
      </c>
      <c r="BH1303" s="39"/>
      <c r="BI1303" s="72">
        <v>0</v>
      </c>
      <c r="BJ1303" s="39"/>
      <c r="BK1303" s="56">
        <v>46218</v>
      </c>
      <c r="BL1303" s="38">
        <f>(S1303*'"Вес" ПИР'!$B$3+X1303*'"Вес" ПИР'!$B$4+AG1303*'"Вес" ПИР'!$B$5+BB1303*'"Вес" ПИР'!$B$6+BG1303*'"Вес" ПИР'!$B$7+BI1303*'"Вес" ПИР'!$B$8)/100</f>
        <v>0</v>
      </c>
    </row>
    <row r="1304" spans="1:64" ht="42">
      <c r="A1304" s="54"/>
      <c r="B1304" s="54">
        <v>2026</v>
      </c>
      <c r="C1304" s="39" t="s">
        <v>120</v>
      </c>
      <c r="D1304" s="39">
        <v>593248700</v>
      </c>
      <c r="E1304" s="39" t="s">
        <v>2098</v>
      </c>
      <c r="F1304" s="39" t="s">
        <v>2099</v>
      </c>
      <c r="G1304" s="39" t="s">
        <v>2124</v>
      </c>
      <c r="H1304" s="39" t="s">
        <v>749</v>
      </c>
      <c r="I1304" s="39" t="s">
        <v>125</v>
      </c>
      <c r="J1304" s="39"/>
      <c r="K1304" s="39" t="s">
        <v>126</v>
      </c>
      <c r="L1304" s="39"/>
      <c r="M1304" s="39" t="s">
        <v>443</v>
      </c>
      <c r="N1304" s="39"/>
      <c r="O1304" s="39" t="s">
        <v>126</v>
      </c>
      <c r="P1304" s="39"/>
      <c r="Q1304" s="39" t="s">
        <v>126</v>
      </c>
      <c r="R1304" s="39"/>
      <c r="S1304" s="38">
        <f>(J1304*'"Вес" ПИР'!$B$13+L1304*'"Вес" ПИР'!$B$14+N1304*'"Вес" ПИР'!$B$15+P1304*'"Вес" ПИР'!$B$16+R1304*'"Вес" ПИР'!$B$17)/100</f>
        <v>0</v>
      </c>
      <c r="T1304" s="39" t="s">
        <v>1196</v>
      </c>
      <c r="U1304" s="39"/>
      <c r="V1304" s="39" t="s">
        <v>1196</v>
      </c>
      <c r="W1304" s="39"/>
      <c r="X1304" s="72">
        <f>(U1304*'"Вес" ПИР'!$B$22+W1304*'"Вес" ПИР'!$B$23)/100</f>
        <v>0</v>
      </c>
      <c r="Y1304" s="39"/>
      <c r="Z1304" s="39"/>
      <c r="AA1304" s="39"/>
      <c r="AB1304" s="39"/>
      <c r="AC1304" s="39"/>
      <c r="AD1304" s="39"/>
      <c r="AE1304" s="39"/>
      <c r="AF1304" s="39"/>
      <c r="AG1304" s="38">
        <f>(Z1304*'"Вес" ПИР'!$B$28+AB1304*'"Вес" ПИР'!$B$29+AD1304*'"Вес" ПИР'!$B$30+AF1304*'"Вес" ПИР'!$B$31)/100</f>
        <v>0</v>
      </c>
      <c r="AH1304" s="39"/>
      <c r="AI1304" s="39"/>
      <c r="AJ1304" s="39" t="s">
        <v>126</v>
      </c>
      <c r="AK1304" s="39"/>
      <c r="AL1304" s="39"/>
      <c r="AM1304" s="39"/>
      <c r="AN1304" s="39"/>
      <c r="AO1304" s="39"/>
      <c r="AP1304" s="39" t="s">
        <v>126</v>
      </c>
      <c r="AQ1304" s="39"/>
      <c r="AR1304" s="39" t="s">
        <v>126</v>
      </c>
      <c r="AS1304" s="39"/>
      <c r="AT1304" s="39" t="s">
        <v>126</v>
      </c>
      <c r="AU1304" s="39"/>
      <c r="AV1304" s="39"/>
      <c r="AW1304" s="39"/>
      <c r="AX1304" s="39"/>
      <c r="AY1304" s="39"/>
      <c r="AZ1304" s="39"/>
      <c r="BA1304" s="39"/>
      <c r="BB1304" s="72">
        <f>(AI1304*'"Вес" ПИР'!$B$36+AK1304*'"Вес" ПИР'!$B$37+AM1304*'"Вес" ПИР'!$B$38+AO1304*'"Вес" ПИР'!$B$39+AQ1304*'"Вес" ПИР'!$B$40+AS1304*'"Вес" ПИР'!$B$41+AU1304*'"Вес" ПИР'!$B$42+AW1304*'"Вес" ПИР'!$B$43+AY1304*'"Вес" ПИР'!$B$44+BA1304*'"Вес" ПИР'!$B$45)/100</f>
        <v>0</v>
      </c>
      <c r="BC1304" s="39" t="s">
        <v>126</v>
      </c>
      <c r="BD1304" s="39"/>
      <c r="BE1304" s="39" t="s">
        <v>126</v>
      </c>
      <c r="BF1304" s="57"/>
      <c r="BG1304" s="72">
        <f>(BD1304*'"Вес" ПИР'!$B$50+BF1304*'"Вес" ПИР'!$B$51)/100</f>
        <v>0</v>
      </c>
      <c r="BH1304" s="39"/>
      <c r="BI1304" s="72">
        <v>0</v>
      </c>
      <c r="BJ1304" s="39"/>
      <c r="BK1304" s="56">
        <v>46218</v>
      </c>
      <c r="BL1304" s="38">
        <f>(S1304*'"Вес" ПИР'!$B$3+X1304*'"Вес" ПИР'!$B$4+AG1304*'"Вес" ПИР'!$B$5+BB1304*'"Вес" ПИР'!$B$6+BG1304*'"Вес" ПИР'!$B$7+BI1304*'"Вес" ПИР'!$B$8)/100</f>
        <v>0</v>
      </c>
    </row>
    <row r="1305" spans="1:64" ht="42">
      <c r="A1305" s="54"/>
      <c r="B1305" s="54">
        <v>2026</v>
      </c>
      <c r="C1305" s="39" t="s">
        <v>120</v>
      </c>
      <c r="D1305" s="39">
        <v>593249200</v>
      </c>
      <c r="E1305" s="39" t="s">
        <v>2098</v>
      </c>
      <c r="F1305" s="39" t="s">
        <v>2099</v>
      </c>
      <c r="G1305" s="39" t="s">
        <v>2126</v>
      </c>
      <c r="H1305" s="39" t="s">
        <v>2127</v>
      </c>
      <c r="I1305" s="39" t="s">
        <v>125</v>
      </c>
      <c r="J1305" s="39"/>
      <c r="K1305" s="39" t="s">
        <v>126</v>
      </c>
      <c r="L1305" s="39"/>
      <c r="M1305" s="39" t="s">
        <v>443</v>
      </c>
      <c r="N1305" s="39"/>
      <c r="O1305" s="39" t="s">
        <v>126</v>
      </c>
      <c r="P1305" s="39"/>
      <c r="Q1305" s="39" t="s">
        <v>126</v>
      </c>
      <c r="R1305" s="39"/>
      <c r="S1305" s="38">
        <f>(J1305*'"Вес" ПИР'!$B$13+L1305*'"Вес" ПИР'!$B$14+N1305*'"Вес" ПИР'!$B$15+P1305*'"Вес" ПИР'!$B$16+R1305*'"Вес" ПИР'!$B$17)/100</f>
        <v>0</v>
      </c>
      <c r="T1305" s="39" t="s">
        <v>1196</v>
      </c>
      <c r="U1305" s="39"/>
      <c r="V1305" s="39" t="s">
        <v>1196</v>
      </c>
      <c r="W1305" s="39"/>
      <c r="X1305" s="72">
        <f>(U1305*'"Вес" ПИР'!$B$22+W1305*'"Вес" ПИР'!$B$23)/100</f>
        <v>0</v>
      </c>
      <c r="Y1305" s="39"/>
      <c r="Z1305" s="39"/>
      <c r="AA1305" s="39"/>
      <c r="AB1305" s="39"/>
      <c r="AC1305" s="39"/>
      <c r="AD1305" s="39"/>
      <c r="AE1305" s="39"/>
      <c r="AF1305" s="39"/>
      <c r="AG1305" s="38">
        <f>(Z1305*'"Вес" ПИР'!$B$28+AB1305*'"Вес" ПИР'!$B$29+AD1305*'"Вес" ПИР'!$B$30+AF1305*'"Вес" ПИР'!$B$31)/100</f>
        <v>0</v>
      </c>
      <c r="AH1305" s="39"/>
      <c r="AI1305" s="39"/>
      <c r="AJ1305" s="39" t="s">
        <v>126</v>
      </c>
      <c r="AK1305" s="39"/>
      <c r="AL1305" s="39"/>
      <c r="AM1305" s="39"/>
      <c r="AN1305" s="39"/>
      <c r="AO1305" s="39"/>
      <c r="AP1305" s="39" t="s">
        <v>126</v>
      </c>
      <c r="AQ1305" s="39"/>
      <c r="AR1305" s="39" t="s">
        <v>126</v>
      </c>
      <c r="AS1305" s="39"/>
      <c r="AT1305" s="39" t="s">
        <v>126</v>
      </c>
      <c r="AU1305" s="39"/>
      <c r="AV1305" s="39"/>
      <c r="AW1305" s="39"/>
      <c r="AX1305" s="39"/>
      <c r="AY1305" s="39"/>
      <c r="AZ1305" s="39"/>
      <c r="BA1305" s="39"/>
      <c r="BB1305" s="72">
        <f>(AI1305*'"Вес" ПИР'!$B$36+AK1305*'"Вес" ПИР'!$B$37+AM1305*'"Вес" ПИР'!$B$38+AO1305*'"Вес" ПИР'!$B$39+AQ1305*'"Вес" ПИР'!$B$40+AS1305*'"Вес" ПИР'!$B$41+AU1305*'"Вес" ПИР'!$B$42+AW1305*'"Вес" ПИР'!$B$43+AY1305*'"Вес" ПИР'!$B$44+BA1305*'"Вес" ПИР'!$B$45)/100</f>
        <v>0</v>
      </c>
      <c r="BC1305" s="39" t="s">
        <v>126</v>
      </c>
      <c r="BD1305" s="39"/>
      <c r="BE1305" s="39" t="s">
        <v>126</v>
      </c>
      <c r="BF1305" s="57"/>
      <c r="BG1305" s="72">
        <f>(BD1305*'"Вес" ПИР'!$B$50+BF1305*'"Вес" ПИР'!$B$51)/100</f>
        <v>0</v>
      </c>
      <c r="BH1305" s="39"/>
      <c r="BI1305" s="72">
        <v>0</v>
      </c>
      <c r="BJ1305" s="39"/>
      <c r="BK1305" s="56">
        <v>46218</v>
      </c>
      <c r="BL1305" s="38">
        <f>(S1305*'"Вес" ПИР'!$B$3+X1305*'"Вес" ПИР'!$B$4+AG1305*'"Вес" ПИР'!$B$5+BB1305*'"Вес" ПИР'!$B$6+BG1305*'"Вес" ПИР'!$B$7+BI1305*'"Вес" ПИР'!$B$8)/100</f>
        <v>0</v>
      </c>
    </row>
    <row r="1306" spans="1:64" ht="42">
      <c r="A1306" s="54"/>
      <c r="B1306" s="54">
        <v>2026</v>
      </c>
      <c r="C1306" s="39" t="s">
        <v>120</v>
      </c>
      <c r="D1306" s="39">
        <v>593249300</v>
      </c>
      <c r="E1306" s="39" t="s">
        <v>2098</v>
      </c>
      <c r="F1306" s="39" t="s">
        <v>2099</v>
      </c>
      <c r="G1306" s="39" t="s">
        <v>2126</v>
      </c>
      <c r="H1306" s="39" t="s">
        <v>2128</v>
      </c>
      <c r="I1306" s="39" t="s">
        <v>125</v>
      </c>
      <c r="J1306" s="39"/>
      <c r="K1306" s="39" t="s">
        <v>126</v>
      </c>
      <c r="L1306" s="39"/>
      <c r="M1306" s="39" t="s">
        <v>443</v>
      </c>
      <c r="N1306" s="39"/>
      <c r="O1306" s="39" t="s">
        <v>126</v>
      </c>
      <c r="P1306" s="39"/>
      <c r="Q1306" s="39" t="s">
        <v>126</v>
      </c>
      <c r="R1306" s="39"/>
      <c r="S1306" s="38">
        <f>(J1306*'"Вес" ПИР'!$B$13+L1306*'"Вес" ПИР'!$B$14+N1306*'"Вес" ПИР'!$B$15+P1306*'"Вес" ПИР'!$B$16+R1306*'"Вес" ПИР'!$B$17)/100</f>
        <v>0</v>
      </c>
      <c r="T1306" s="39" t="s">
        <v>1196</v>
      </c>
      <c r="U1306" s="39"/>
      <c r="V1306" s="39" t="s">
        <v>1196</v>
      </c>
      <c r="W1306" s="39"/>
      <c r="X1306" s="72">
        <f>(U1306*'"Вес" ПИР'!$B$22+W1306*'"Вес" ПИР'!$B$23)/100</f>
        <v>0</v>
      </c>
      <c r="Y1306" s="39"/>
      <c r="Z1306" s="39"/>
      <c r="AA1306" s="39"/>
      <c r="AB1306" s="39"/>
      <c r="AC1306" s="39"/>
      <c r="AD1306" s="39"/>
      <c r="AE1306" s="39"/>
      <c r="AF1306" s="39"/>
      <c r="AG1306" s="38">
        <f>(Z1306*'"Вес" ПИР'!$B$28+AB1306*'"Вес" ПИР'!$B$29+AD1306*'"Вес" ПИР'!$B$30+AF1306*'"Вес" ПИР'!$B$31)/100</f>
        <v>0</v>
      </c>
      <c r="AH1306" s="39"/>
      <c r="AI1306" s="39"/>
      <c r="AJ1306" s="39" t="s">
        <v>126</v>
      </c>
      <c r="AK1306" s="39"/>
      <c r="AL1306" s="39"/>
      <c r="AM1306" s="39"/>
      <c r="AN1306" s="39"/>
      <c r="AO1306" s="39"/>
      <c r="AP1306" s="39" t="s">
        <v>126</v>
      </c>
      <c r="AQ1306" s="39"/>
      <c r="AR1306" s="39" t="s">
        <v>126</v>
      </c>
      <c r="AS1306" s="39"/>
      <c r="AT1306" s="39" t="s">
        <v>126</v>
      </c>
      <c r="AU1306" s="39"/>
      <c r="AV1306" s="39"/>
      <c r="AW1306" s="39"/>
      <c r="AX1306" s="39"/>
      <c r="AY1306" s="39"/>
      <c r="AZ1306" s="39"/>
      <c r="BA1306" s="39"/>
      <c r="BB1306" s="72">
        <f>(AI1306*'"Вес" ПИР'!$B$36+AK1306*'"Вес" ПИР'!$B$37+AM1306*'"Вес" ПИР'!$B$38+AO1306*'"Вес" ПИР'!$B$39+AQ1306*'"Вес" ПИР'!$B$40+AS1306*'"Вес" ПИР'!$B$41+AU1306*'"Вес" ПИР'!$B$42+AW1306*'"Вес" ПИР'!$B$43+AY1306*'"Вес" ПИР'!$B$44+BA1306*'"Вес" ПИР'!$B$45)/100</f>
        <v>0</v>
      </c>
      <c r="BC1306" s="39" t="s">
        <v>126</v>
      </c>
      <c r="BD1306" s="39"/>
      <c r="BE1306" s="39" t="s">
        <v>126</v>
      </c>
      <c r="BF1306" s="57"/>
      <c r="BG1306" s="72">
        <f>(BD1306*'"Вес" ПИР'!$B$50+BF1306*'"Вес" ПИР'!$B$51)/100</f>
        <v>0</v>
      </c>
      <c r="BH1306" s="39"/>
      <c r="BI1306" s="72">
        <v>0</v>
      </c>
      <c r="BJ1306" s="39"/>
      <c r="BK1306" s="56">
        <v>46218</v>
      </c>
      <c r="BL1306" s="38">
        <f>(S1306*'"Вес" ПИР'!$B$3+X1306*'"Вес" ПИР'!$B$4+AG1306*'"Вес" ПИР'!$B$5+BB1306*'"Вес" ПИР'!$B$6+BG1306*'"Вес" ПИР'!$B$7+BI1306*'"Вес" ПИР'!$B$8)/100</f>
        <v>0</v>
      </c>
    </row>
    <row r="1307" spans="1:64" ht="42">
      <c r="A1307" s="54"/>
      <c r="B1307" s="54">
        <v>2026</v>
      </c>
      <c r="C1307" s="39" t="s">
        <v>120</v>
      </c>
      <c r="D1307" s="39">
        <v>593249480</v>
      </c>
      <c r="E1307" s="39" t="s">
        <v>2098</v>
      </c>
      <c r="F1307" s="39" t="s">
        <v>2099</v>
      </c>
      <c r="G1307" s="39" t="s">
        <v>2126</v>
      </c>
      <c r="H1307" s="39" t="s">
        <v>2129</v>
      </c>
      <c r="I1307" s="39" t="s">
        <v>125</v>
      </c>
      <c r="J1307" s="39"/>
      <c r="K1307" s="39" t="s">
        <v>126</v>
      </c>
      <c r="L1307" s="39"/>
      <c r="M1307" s="39" t="s">
        <v>443</v>
      </c>
      <c r="N1307" s="39"/>
      <c r="O1307" s="39" t="s">
        <v>126</v>
      </c>
      <c r="P1307" s="39"/>
      <c r="Q1307" s="39" t="s">
        <v>126</v>
      </c>
      <c r="R1307" s="39"/>
      <c r="S1307" s="38">
        <f>(J1307*'"Вес" ПИР'!$B$13+L1307*'"Вес" ПИР'!$B$14+N1307*'"Вес" ПИР'!$B$15+P1307*'"Вес" ПИР'!$B$16+R1307*'"Вес" ПИР'!$B$17)/100</f>
        <v>0</v>
      </c>
      <c r="T1307" s="39" t="s">
        <v>1196</v>
      </c>
      <c r="U1307" s="39"/>
      <c r="V1307" s="39" t="s">
        <v>1196</v>
      </c>
      <c r="W1307" s="39"/>
      <c r="X1307" s="72">
        <f>(U1307*'"Вес" ПИР'!$B$22+W1307*'"Вес" ПИР'!$B$23)/100</f>
        <v>0</v>
      </c>
      <c r="Y1307" s="39"/>
      <c r="Z1307" s="39"/>
      <c r="AA1307" s="39"/>
      <c r="AB1307" s="39"/>
      <c r="AC1307" s="39"/>
      <c r="AD1307" s="39"/>
      <c r="AE1307" s="39"/>
      <c r="AF1307" s="39"/>
      <c r="AG1307" s="38">
        <f>(Z1307*'"Вес" ПИР'!$B$28+AB1307*'"Вес" ПИР'!$B$29+AD1307*'"Вес" ПИР'!$B$30+AF1307*'"Вес" ПИР'!$B$31)/100</f>
        <v>0</v>
      </c>
      <c r="AH1307" s="39"/>
      <c r="AI1307" s="39"/>
      <c r="AJ1307" s="39" t="s">
        <v>126</v>
      </c>
      <c r="AK1307" s="39"/>
      <c r="AL1307" s="39"/>
      <c r="AM1307" s="39"/>
      <c r="AN1307" s="39"/>
      <c r="AO1307" s="39"/>
      <c r="AP1307" s="39" t="s">
        <v>126</v>
      </c>
      <c r="AQ1307" s="39"/>
      <c r="AR1307" s="39" t="s">
        <v>126</v>
      </c>
      <c r="AS1307" s="39"/>
      <c r="AT1307" s="39" t="s">
        <v>126</v>
      </c>
      <c r="AU1307" s="39"/>
      <c r="AV1307" s="39"/>
      <c r="AW1307" s="39"/>
      <c r="AX1307" s="39"/>
      <c r="AY1307" s="39"/>
      <c r="AZ1307" s="39"/>
      <c r="BA1307" s="39"/>
      <c r="BB1307" s="72">
        <f>(AI1307*'"Вес" ПИР'!$B$36+AK1307*'"Вес" ПИР'!$B$37+AM1307*'"Вес" ПИР'!$B$38+AO1307*'"Вес" ПИР'!$B$39+AQ1307*'"Вес" ПИР'!$B$40+AS1307*'"Вес" ПИР'!$B$41+AU1307*'"Вес" ПИР'!$B$42+AW1307*'"Вес" ПИР'!$B$43+AY1307*'"Вес" ПИР'!$B$44+BA1307*'"Вес" ПИР'!$B$45)/100</f>
        <v>0</v>
      </c>
      <c r="BC1307" s="39" t="s">
        <v>126</v>
      </c>
      <c r="BD1307" s="39"/>
      <c r="BE1307" s="39" t="s">
        <v>126</v>
      </c>
      <c r="BF1307" s="57"/>
      <c r="BG1307" s="72">
        <f>(BD1307*'"Вес" ПИР'!$B$50+BF1307*'"Вес" ПИР'!$B$51)/100</f>
        <v>0</v>
      </c>
      <c r="BH1307" s="39"/>
      <c r="BI1307" s="72">
        <v>0</v>
      </c>
      <c r="BJ1307" s="39"/>
      <c r="BK1307" s="56">
        <v>46218</v>
      </c>
      <c r="BL1307" s="38">
        <f>(S1307*'"Вес" ПИР'!$B$3+X1307*'"Вес" ПИР'!$B$4+AG1307*'"Вес" ПИР'!$B$5+BB1307*'"Вес" ПИР'!$B$6+BG1307*'"Вес" ПИР'!$B$7+BI1307*'"Вес" ПИР'!$B$8)/100</f>
        <v>0</v>
      </c>
    </row>
    <row r="1308" spans="1:64" ht="42">
      <c r="A1308" s="54"/>
      <c r="B1308" s="54">
        <v>2026</v>
      </c>
      <c r="C1308" s="39" t="s">
        <v>120</v>
      </c>
      <c r="D1308" s="39">
        <v>593249600</v>
      </c>
      <c r="E1308" s="39" t="s">
        <v>2098</v>
      </c>
      <c r="F1308" s="39" t="s">
        <v>2099</v>
      </c>
      <c r="G1308" s="39" t="s">
        <v>2126</v>
      </c>
      <c r="H1308" s="39" t="s">
        <v>2130</v>
      </c>
      <c r="I1308" s="39" t="s">
        <v>125</v>
      </c>
      <c r="J1308" s="39"/>
      <c r="K1308" s="39" t="s">
        <v>126</v>
      </c>
      <c r="L1308" s="39"/>
      <c r="M1308" s="39" t="s">
        <v>443</v>
      </c>
      <c r="N1308" s="39"/>
      <c r="O1308" s="39" t="s">
        <v>126</v>
      </c>
      <c r="P1308" s="39"/>
      <c r="Q1308" s="39" t="s">
        <v>126</v>
      </c>
      <c r="R1308" s="39"/>
      <c r="S1308" s="38">
        <f>(J1308*'"Вес" ПИР'!$B$13+L1308*'"Вес" ПИР'!$B$14+N1308*'"Вес" ПИР'!$B$15+P1308*'"Вес" ПИР'!$B$16+R1308*'"Вес" ПИР'!$B$17)/100</f>
        <v>0</v>
      </c>
      <c r="T1308" s="39" t="s">
        <v>1196</v>
      </c>
      <c r="U1308" s="39"/>
      <c r="V1308" s="39" t="s">
        <v>1196</v>
      </c>
      <c r="W1308" s="39"/>
      <c r="X1308" s="72">
        <f>(U1308*'"Вес" ПИР'!$B$22+W1308*'"Вес" ПИР'!$B$23)/100</f>
        <v>0</v>
      </c>
      <c r="Y1308" s="39"/>
      <c r="Z1308" s="39"/>
      <c r="AA1308" s="39"/>
      <c r="AB1308" s="39"/>
      <c r="AC1308" s="39"/>
      <c r="AD1308" s="39"/>
      <c r="AE1308" s="39"/>
      <c r="AF1308" s="39"/>
      <c r="AG1308" s="38">
        <f>(Z1308*'"Вес" ПИР'!$B$28+AB1308*'"Вес" ПИР'!$B$29+AD1308*'"Вес" ПИР'!$B$30+AF1308*'"Вес" ПИР'!$B$31)/100</f>
        <v>0</v>
      </c>
      <c r="AH1308" s="39"/>
      <c r="AI1308" s="39"/>
      <c r="AJ1308" s="39" t="s">
        <v>126</v>
      </c>
      <c r="AK1308" s="39"/>
      <c r="AL1308" s="39"/>
      <c r="AM1308" s="39"/>
      <c r="AN1308" s="39"/>
      <c r="AO1308" s="39"/>
      <c r="AP1308" s="39" t="s">
        <v>126</v>
      </c>
      <c r="AQ1308" s="39"/>
      <c r="AR1308" s="39" t="s">
        <v>126</v>
      </c>
      <c r="AS1308" s="39"/>
      <c r="AT1308" s="39" t="s">
        <v>126</v>
      </c>
      <c r="AU1308" s="39"/>
      <c r="AV1308" s="39"/>
      <c r="AW1308" s="39"/>
      <c r="AX1308" s="39"/>
      <c r="AY1308" s="39"/>
      <c r="AZ1308" s="39"/>
      <c r="BA1308" s="39"/>
      <c r="BB1308" s="72">
        <f>(AI1308*'"Вес" ПИР'!$B$36+AK1308*'"Вес" ПИР'!$B$37+AM1308*'"Вес" ПИР'!$B$38+AO1308*'"Вес" ПИР'!$B$39+AQ1308*'"Вес" ПИР'!$B$40+AS1308*'"Вес" ПИР'!$B$41+AU1308*'"Вес" ПИР'!$B$42+AW1308*'"Вес" ПИР'!$B$43+AY1308*'"Вес" ПИР'!$B$44+BA1308*'"Вес" ПИР'!$B$45)/100</f>
        <v>0</v>
      </c>
      <c r="BC1308" s="39" t="s">
        <v>126</v>
      </c>
      <c r="BD1308" s="39"/>
      <c r="BE1308" s="39" t="s">
        <v>126</v>
      </c>
      <c r="BF1308" s="57"/>
      <c r="BG1308" s="72">
        <f>(BD1308*'"Вес" ПИР'!$B$50+BF1308*'"Вес" ПИР'!$B$51)/100</f>
        <v>0</v>
      </c>
      <c r="BH1308" s="39"/>
      <c r="BI1308" s="72">
        <v>0</v>
      </c>
      <c r="BJ1308" s="39"/>
      <c r="BK1308" s="56">
        <v>46218</v>
      </c>
      <c r="BL1308" s="38">
        <f>(S1308*'"Вес" ПИР'!$B$3+X1308*'"Вес" ПИР'!$B$4+AG1308*'"Вес" ПИР'!$B$5+BB1308*'"Вес" ПИР'!$B$6+BG1308*'"Вес" ПИР'!$B$7+BI1308*'"Вес" ПИР'!$B$8)/100</f>
        <v>0</v>
      </c>
    </row>
    <row r="1309" spans="1:64" ht="42">
      <c r="A1309" s="54"/>
      <c r="B1309" s="54">
        <v>2026</v>
      </c>
      <c r="C1309" s="39" t="s">
        <v>120</v>
      </c>
      <c r="D1309" s="39">
        <v>593251500</v>
      </c>
      <c r="E1309" s="39" t="s">
        <v>2098</v>
      </c>
      <c r="F1309" s="39" t="s">
        <v>2099</v>
      </c>
      <c r="G1309" s="39" t="s">
        <v>2131</v>
      </c>
      <c r="H1309" s="39" t="s">
        <v>2132</v>
      </c>
      <c r="I1309" s="39" t="s">
        <v>125</v>
      </c>
      <c r="J1309" s="39"/>
      <c r="K1309" s="39" t="s">
        <v>126</v>
      </c>
      <c r="L1309" s="39"/>
      <c r="M1309" s="39" t="s">
        <v>443</v>
      </c>
      <c r="N1309" s="39"/>
      <c r="O1309" s="39" t="s">
        <v>126</v>
      </c>
      <c r="P1309" s="39"/>
      <c r="Q1309" s="39" t="s">
        <v>126</v>
      </c>
      <c r="R1309" s="39"/>
      <c r="S1309" s="38">
        <f>(J1309*'"Вес" ПИР'!$B$13+L1309*'"Вес" ПИР'!$B$14+N1309*'"Вес" ПИР'!$B$15+P1309*'"Вес" ПИР'!$B$16+R1309*'"Вес" ПИР'!$B$17)/100</f>
        <v>0</v>
      </c>
      <c r="T1309" s="39" t="s">
        <v>1196</v>
      </c>
      <c r="U1309" s="39"/>
      <c r="V1309" s="39" t="s">
        <v>1196</v>
      </c>
      <c r="W1309" s="39"/>
      <c r="X1309" s="72">
        <f>(U1309*'"Вес" ПИР'!$B$22+W1309*'"Вес" ПИР'!$B$23)/100</f>
        <v>0</v>
      </c>
      <c r="Y1309" s="39"/>
      <c r="Z1309" s="39"/>
      <c r="AA1309" s="39"/>
      <c r="AB1309" s="39"/>
      <c r="AC1309" s="39"/>
      <c r="AD1309" s="39"/>
      <c r="AE1309" s="39"/>
      <c r="AF1309" s="39"/>
      <c r="AG1309" s="38">
        <f>(Z1309*'"Вес" ПИР'!$B$28+AB1309*'"Вес" ПИР'!$B$29+AD1309*'"Вес" ПИР'!$B$30+AF1309*'"Вес" ПИР'!$B$31)/100</f>
        <v>0</v>
      </c>
      <c r="AH1309" s="39"/>
      <c r="AI1309" s="39"/>
      <c r="AJ1309" s="39" t="s">
        <v>126</v>
      </c>
      <c r="AK1309" s="39"/>
      <c r="AL1309" s="39"/>
      <c r="AM1309" s="39"/>
      <c r="AN1309" s="39"/>
      <c r="AO1309" s="39"/>
      <c r="AP1309" s="39" t="s">
        <v>126</v>
      </c>
      <c r="AQ1309" s="39"/>
      <c r="AR1309" s="39" t="s">
        <v>126</v>
      </c>
      <c r="AS1309" s="39"/>
      <c r="AT1309" s="39" t="s">
        <v>126</v>
      </c>
      <c r="AU1309" s="39"/>
      <c r="AV1309" s="39"/>
      <c r="AW1309" s="39"/>
      <c r="AX1309" s="39"/>
      <c r="AY1309" s="39"/>
      <c r="AZ1309" s="39"/>
      <c r="BA1309" s="39"/>
      <c r="BB1309" s="72">
        <f>(AI1309*'"Вес" ПИР'!$B$36+AK1309*'"Вес" ПИР'!$B$37+AM1309*'"Вес" ПИР'!$B$38+AO1309*'"Вес" ПИР'!$B$39+AQ1309*'"Вес" ПИР'!$B$40+AS1309*'"Вес" ПИР'!$B$41+AU1309*'"Вес" ПИР'!$B$42+AW1309*'"Вес" ПИР'!$B$43+AY1309*'"Вес" ПИР'!$B$44+BA1309*'"Вес" ПИР'!$B$45)/100</f>
        <v>0</v>
      </c>
      <c r="BC1309" s="39" t="s">
        <v>126</v>
      </c>
      <c r="BD1309" s="39"/>
      <c r="BE1309" s="39" t="s">
        <v>126</v>
      </c>
      <c r="BF1309" s="57"/>
      <c r="BG1309" s="72">
        <f>(BD1309*'"Вес" ПИР'!$B$50+BF1309*'"Вес" ПИР'!$B$51)/100</f>
        <v>0</v>
      </c>
      <c r="BH1309" s="39"/>
      <c r="BI1309" s="72">
        <v>0</v>
      </c>
      <c r="BJ1309" s="39"/>
      <c r="BK1309" s="56">
        <v>46218</v>
      </c>
      <c r="BL1309" s="38">
        <f>(S1309*'"Вес" ПИР'!$B$3+X1309*'"Вес" ПИР'!$B$4+AG1309*'"Вес" ПИР'!$B$5+BB1309*'"Вес" ПИР'!$B$6+BG1309*'"Вес" ПИР'!$B$7+BI1309*'"Вес" ПИР'!$B$8)/100</f>
        <v>0</v>
      </c>
    </row>
    <row r="1310" spans="1:64" ht="42">
      <c r="A1310" s="54"/>
      <c r="B1310" s="54">
        <v>2026</v>
      </c>
      <c r="C1310" s="39" t="s">
        <v>120</v>
      </c>
      <c r="D1310" s="39">
        <v>593430200</v>
      </c>
      <c r="E1310" s="39" t="s">
        <v>2098</v>
      </c>
      <c r="F1310" s="39" t="s">
        <v>2133</v>
      </c>
      <c r="G1310" s="39" t="s">
        <v>2134</v>
      </c>
      <c r="H1310" s="39" t="s">
        <v>2135</v>
      </c>
      <c r="I1310" s="39" t="s">
        <v>125</v>
      </c>
      <c r="J1310" s="39"/>
      <c r="K1310" s="39" t="s">
        <v>126</v>
      </c>
      <c r="L1310" s="39"/>
      <c r="M1310" s="39" t="s">
        <v>443</v>
      </c>
      <c r="N1310" s="39"/>
      <c r="O1310" s="39" t="s">
        <v>126</v>
      </c>
      <c r="P1310" s="39"/>
      <c r="Q1310" s="39" t="s">
        <v>126</v>
      </c>
      <c r="R1310" s="39"/>
      <c r="S1310" s="38">
        <f>(J1310*'"Вес" ПИР'!$B$13+L1310*'"Вес" ПИР'!$B$14+N1310*'"Вес" ПИР'!$B$15+P1310*'"Вес" ПИР'!$B$16+R1310*'"Вес" ПИР'!$B$17)/100</f>
        <v>0</v>
      </c>
      <c r="T1310" s="39" t="s">
        <v>127</v>
      </c>
      <c r="U1310" s="39"/>
      <c r="V1310" s="39" t="s">
        <v>1196</v>
      </c>
      <c r="W1310" s="39"/>
      <c r="X1310" s="72">
        <f>(U1310*'"Вес" ПИР'!$B$22+W1310*'"Вес" ПИР'!$B$23)/100</f>
        <v>0</v>
      </c>
      <c r="Y1310" s="39"/>
      <c r="Z1310" s="39"/>
      <c r="AA1310" s="39"/>
      <c r="AB1310" s="39"/>
      <c r="AC1310" s="39"/>
      <c r="AD1310" s="39"/>
      <c r="AE1310" s="39"/>
      <c r="AF1310" s="39"/>
      <c r="AG1310" s="38">
        <f>(Z1310*'"Вес" ПИР'!$B$28+AB1310*'"Вес" ПИР'!$B$29+AD1310*'"Вес" ПИР'!$B$30+AF1310*'"Вес" ПИР'!$B$31)/100</f>
        <v>0</v>
      </c>
      <c r="AH1310" s="39"/>
      <c r="AI1310" s="39"/>
      <c r="AJ1310" s="39" t="s">
        <v>126</v>
      </c>
      <c r="AK1310" s="39"/>
      <c r="AL1310" s="39"/>
      <c r="AM1310" s="39"/>
      <c r="AN1310" s="39"/>
      <c r="AO1310" s="39"/>
      <c r="AP1310" s="39" t="s">
        <v>126</v>
      </c>
      <c r="AQ1310" s="39"/>
      <c r="AR1310" s="39" t="s">
        <v>126</v>
      </c>
      <c r="AS1310" s="39"/>
      <c r="AT1310" s="39" t="s">
        <v>126</v>
      </c>
      <c r="AU1310" s="39"/>
      <c r="AV1310" s="39"/>
      <c r="AW1310" s="39"/>
      <c r="AX1310" s="39"/>
      <c r="AY1310" s="39"/>
      <c r="AZ1310" s="39"/>
      <c r="BA1310" s="39"/>
      <c r="BB1310" s="72">
        <f>(AI1310*'"Вес" ПИР'!$B$36+AK1310*'"Вес" ПИР'!$B$37+AM1310*'"Вес" ПИР'!$B$38+AO1310*'"Вес" ПИР'!$B$39+AQ1310*'"Вес" ПИР'!$B$40+AS1310*'"Вес" ПИР'!$B$41+AU1310*'"Вес" ПИР'!$B$42+AW1310*'"Вес" ПИР'!$B$43+AY1310*'"Вес" ПИР'!$B$44+BA1310*'"Вес" ПИР'!$B$45)/100</f>
        <v>0</v>
      </c>
      <c r="BC1310" s="39" t="s">
        <v>126</v>
      </c>
      <c r="BD1310" s="39"/>
      <c r="BE1310" s="39" t="s">
        <v>126</v>
      </c>
      <c r="BF1310" s="57"/>
      <c r="BG1310" s="72">
        <f>(BD1310*'"Вес" ПИР'!$B$50+BF1310*'"Вес" ПИР'!$B$51)/100</f>
        <v>0</v>
      </c>
      <c r="BH1310" s="39"/>
      <c r="BI1310" s="72">
        <v>0</v>
      </c>
      <c r="BJ1310" s="39"/>
      <c r="BK1310" s="56">
        <v>46218</v>
      </c>
      <c r="BL1310" s="38">
        <f>(S1310*'"Вес" ПИР'!$B$3+X1310*'"Вес" ПИР'!$B$4+AG1310*'"Вес" ПИР'!$B$5+BB1310*'"Вес" ПИР'!$B$6+BG1310*'"Вес" ПИР'!$B$7+BI1310*'"Вес" ПИР'!$B$8)/100</f>
        <v>0</v>
      </c>
    </row>
    <row r="1311" spans="1:64" ht="42">
      <c r="A1311" s="54"/>
      <c r="B1311" s="54">
        <v>2026</v>
      </c>
      <c r="C1311" s="39" t="s">
        <v>120</v>
      </c>
      <c r="D1311" s="39">
        <v>593430600</v>
      </c>
      <c r="E1311" s="39" t="s">
        <v>2098</v>
      </c>
      <c r="F1311" s="39" t="s">
        <v>2133</v>
      </c>
      <c r="G1311" s="39" t="s">
        <v>2134</v>
      </c>
      <c r="H1311" s="39" t="s">
        <v>2136</v>
      </c>
      <c r="I1311" s="39" t="s">
        <v>125</v>
      </c>
      <c r="J1311" s="39"/>
      <c r="K1311" s="39" t="s">
        <v>126</v>
      </c>
      <c r="L1311" s="39"/>
      <c r="M1311" s="39" t="s">
        <v>443</v>
      </c>
      <c r="N1311" s="39"/>
      <c r="O1311" s="39" t="s">
        <v>126</v>
      </c>
      <c r="P1311" s="39"/>
      <c r="Q1311" s="39" t="s">
        <v>126</v>
      </c>
      <c r="R1311" s="39"/>
      <c r="S1311" s="38">
        <f>(J1311*'"Вес" ПИР'!$B$13+L1311*'"Вес" ПИР'!$B$14+N1311*'"Вес" ПИР'!$B$15+P1311*'"Вес" ПИР'!$B$16+R1311*'"Вес" ПИР'!$B$17)/100</f>
        <v>0</v>
      </c>
      <c r="T1311" s="39" t="s">
        <v>127</v>
      </c>
      <c r="U1311" s="39"/>
      <c r="V1311" s="39" t="s">
        <v>1196</v>
      </c>
      <c r="W1311" s="39"/>
      <c r="X1311" s="72">
        <f>(U1311*'"Вес" ПИР'!$B$22+W1311*'"Вес" ПИР'!$B$23)/100</f>
        <v>0</v>
      </c>
      <c r="Y1311" s="39"/>
      <c r="Z1311" s="39"/>
      <c r="AA1311" s="39"/>
      <c r="AB1311" s="39"/>
      <c r="AC1311" s="39"/>
      <c r="AD1311" s="39"/>
      <c r="AE1311" s="39"/>
      <c r="AF1311" s="39"/>
      <c r="AG1311" s="38">
        <f>(Z1311*'"Вес" ПИР'!$B$28+AB1311*'"Вес" ПИР'!$B$29+AD1311*'"Вес" ПИР'!$B$30+AF1311*'"Вес" ПИР'!$B$31)/100</f>
        <v>0</v>
      </c>
      <c r="AH1311" s="39"/>
      <c r="AI1311" s="39"/>
      <c r="AJ1311" s="39" t="s">
        <v>126</v>
      </c>
      <c r="AK1311" s="39"/>
      <c r="AL1311" s="39"/>
      <c r="AM1311" s="39"/>
      <c r="AN1311" s="39"/>
      <c r="AO1311" s="39"/>
      <c r="AP1311" s="39" t="s">
        <v>126</v>
      </c>
      <c r="AQ1311" s="39"/>
      <c r="AR1311" s="39" t="s">
        <v>126</v>
      </c>
      <c r="AS1311" s="39"/>
      <c r="AT1311" s="39" t="s">
        <v>126</v>
      </c>
      <c r="AU1311" s="39"/>
      <c r="AV1311" s="39"/>
      <c r="AW1311" s="39"/>
      <c r="AX1311" s="39"/>
      <c r="AY1311" s="39"/>
      <c r="AZ1311" s="39"/>
      <c r="BA1311" s="39"/>
      <c r="BB1311" s="72">
        <f>(AI1311*'"Вес" ПИР'!$B$36+AK1311*'"Вес" ПИР'!$B$37+AM1311*'"Вес" ПИР'!$B$38+AO1311*'"Вес" ПИР'!$B$39+AQ1311*'"Вес" ПИР'!$B$40+AS1311*'"Вес" ПИР'!$B$41+AU1311*'"Вес" ПИР'!$B$42+AW1311*'"Вес" ПИР'!$B$43+AY1311*'"Вес" ПИР'!$B$44+BA1311*'"Вес" ПИР'!$B$45)/100</f>
        <v>0</v>
      </c>
      <c r="BC1311" s="39" t="s">
        <v>126</v>
      </c>
      <c r="BD1311" s="39"/>
      <c r="BE1311" s="39" t="s">
        <v>126</v>
      </c>
      <c r="BF1311" s="57"/>
      <c r="BG1311" s="72">
        <f>(BD1311*'"Вес" ПИР'!$B$50+BF1311*'"Вес" ПИР'!$B$51)/100</f>
        <v>0</v>
      </c>
      <c r="BH1311" s="39"/>
      <c r="BI1311" s="72">
        <v>0</v>
      </c>
      <c r="BJ1311" s="39"/>
      <c r="BK1311" s="56">
        <v>46218</v>
      </c>
      <c r="BL1311" s="38">
        <f>(S1311*'"Вес" ПИР'!$B$3+X1311*'"Вес" ПИР'!$B$4+AG1311*'"Вес" ПИР'!$B$5+BB1311*'"Вес" ПИР'!$B$6+BG1311*'"Вес" ПИР'!$B$7+BI1311*'"Вес" ПИР'!$B$8)/100</f>
        <v>0</v>
      </c>
    </row>
    <row r="1312" spans="1:64" ht="42">
      <c r="A1312" s="54"/>
      <c r="B1312" s="54">
        <v>2026</v>
      </c>
      <c r="C1312" s="39" t="s">
        <v>120</v>
      </c>
      <c r="D1312" s="39">
        <v>593432100</v>
      </c>
      <c r="E1312" s="39" t="s">
        <v>2098</v>
      </c>
      <c r="F1312" s="39" t="s">
        <v>2133</v>
      </c>
      <c r="G1312" s="39" t="s">
        <v>1519</v>
      </c>
      <c r="H1312" s="39" t="s">
        <v>2137</v>
      </c>
      <c r="I1312" s="39" t="s">
        <v>125</v>
      </c>
      <c r="J1312" s="39"/>
      <c r="K1312" s="39" t="s">
        <v>126</v>
      </c>
      <c r="L1312" s="39"/>
      <c r="M1312" s="39" t="s">
        <v>443</v>
      </c>
      <c r="N1312" s="39"/>
      <c r="O1312" s="39" t="s">
        <v>126</v>
      </c>
      <c r="P1312" s="39"/>
      <c r="Q1312" s="39" t="s">
        <v>126</v>
      </c>
      <c r="R1312" s="39"/>
      <c r="S1312" s="38">
        <f>(J1312*'"Вес" ПИР'!$B$13+L1312*'"Вес" ПИР'!$B$14+N1312*'"Вес" ПИР'!$B$15+P1312*'"Вес" ПИР'!$B$16+R1312*'"Вес" ПИР'!$B$17)/100</f>
        <v>0</v>
      </c>
      <c r="T1312" s="39" t="s">
        <v>127</v>
      </c>
      <c r="U1312" s="39"/>
      <c r="V1312" s="39" t="s">
        <v>1196</v>
      </c>
      <c r="W1312" s="39"/>
      <c r="X1312" s="72">
        <f>(U1312*'"Вес" ПИР'!$B$22+W1312*'"Вес" ПИР'!$B$23)/100</f>
        <v>0</v>
      </c>
      <c r="Y1312" s="39"/>
      <c r="Z1312" s="39"/>
      <c r="AA1312" s="39"/>
      <c r="AB1312" s="39"/>
      <c r="AC1312" s="39"/>
      <c r="AD1312" s="39"/>
      <c r="AE1312" s="39"/>
      <c r="AF1312" s="39"/>
      <c r="AG1312" s="38">
        <f>(Z1312*'"Вес" ПИР'!$B$28+AB1312*'"Вес" ПИР'!$B$29+AD1312*'"Вес" ПИР'!$B$30+AF1312*'"Вес" ПИР'!$B$31)/100</f>
        <v>0</v>
      </c>
      <c r="AH1312" s="39"/>
      <c r="AI1312" s="39"/>
      <c r="AJ1312" s="39" t="s">
        <v>126</v>
      </c>
      <c r="AK1312" s="39"/>
      <c r="AL1312" s="39"/>
      <c r="AM1312" s="39"/>
      <c r="AN1312" s="39"/>
      <c r="AO1312" s="39"/>
      <c r="AP1312" s="39" t="s">
        <v>126</v>
      </c>
      <c r="AQ1312" s="39"/>
      <c r="AR1312" s="39" t="s">
        <v>126</v>
      </c>
      <c r="AS1312" s="39"/>
      <c r="AT1312" s="39" t="s">
        <v>126</v>
      </c>
      <c r="AU1312" s="39"/>
      <c r="AV1312" s="39"/>
      <c r="AW1312" s="39"/>
      <c r="AX1312" s="39"/>
      <c r="AY1312" s="39"/>
      <c r="AZ1312" s="39"/>
      <c r="BA1312" s="39"/>
      <c r="BB1312" s="72">
        <f>(AI1312*'"Вес" ПИР'!$B$36+AK1312*'"Вес" ПИР'!$B$37+AM1312*'"Вес" ПИР'!$B$38+AO1312*'"Вес" ПИР'!$B$39+AQ1312*'"Вес" ПИР'!$B$40+AS1312*'"Вес" ПИР'!$B$41+AU1312*'"Вес" ПИР'!$B$42+AW1312*'"Вес" ПИР'!$B$43+AY1312*'"Вес" ПИР'!$B$44+BA1312*'"Вес" ПИР'!$B$45)/100</f>
        <v>0</v>
      </c>
      <c r="BC1312" s="39" t="s">
        <v>126</v>
      </c>
      <c r="BD1312" s="39"/>
      <c r="BE1312" s="39" t="s">
        <v>126</v>
      </c>
      <c r="BF1312" s="57"/>
      <c r="BG1312" s="72">
        <f>(BD1312*'"Вес" ПИР'!$B$50+BF1312*'"Вес" ПИР'!$B$51)/100</f>
        <v>0</v>
      </c>
      <c r="BH1312" s="39"/>
      <c r="BI1312" s="72">
        <v>0</v>
      </c>
      <c r="BJ1312" s="39"/>
      <c r="BK1312" s="56">
        <v>46218</v>
      </c>
      <c r="BL1312" s="38">
        <f>(S1312*'"Вес" ПИР'!$B$3+X1312*'"Вес" ПИР'!$B$4+AG1312*'"Вес" ПИР'!$B$5+BB1312*'"Вес" ПИР'!$B$6+BG1312*'"Вес" ПИР'!$B$7+BI1312*'"Вес" ПИР'!$B$8)/100</f>
        <v>0</v>
      </c>
    </row>
    <row r="1313" spans="1:64" ht="42">
      <c r="A1313" s="54"/>
      <c r="B1313" s="54">
        <v>2026</v>
      </c>
      <c r="C1313" s="39" t="s">
        <v>120</v>
      </c>
      <c r="D1313" s="39">
        <v>593435100</v>
      </c>
      <c r="E1313" s="39" t="s">
        <v>2098</v>
      </c>
      <c r="F1313" s="39" t="s">
        <v>2133</v>
      </c>
      <c r="G1313" s="39" t="s">
        <v>2138</v>
      </c>
      <c r="H1313" s="39" t="s">
        <v>2139</v>
      </c>
      <c r="I1313" s="39" t="s">
        <v>125</v>
      </c>
      <c r="J1313" s="39"/>
      <c r="K1313" s="39" t="s">
        <v>126</v>
      </c>
      <c r="L1313" s="39"/>
      <c r="M1313" s="39" t="s">
        <v>443</v>
      </c>
      <c r="N1313" s="39"/>
      <c r="O1313" s="39" t="s">
        <v>126</v>
      </c>
      <c r="P1313" s="39"/>
      <c r="Q1313" s="39" t="s">
        <v>126</v>
      </c>
      <c r="R1313" s="39"/>
      <c r="S1313" s="38">
        <f>(J1313*'"Вес" ПИР'!$B$13+L1313*'"Вес" ПИР'!$B$14+N1313*'"Вес" ПИР'!$B$15+P1313*'"Вес" ПИР'!$B$16+R1313*'"Вес" ПИР'!$B$17)/100</f>
        <v>0</v>
      </c>
      <c r="T1313" s="39" t="s">
        <v>127</v>
      </c>
      <c r="U1313" s="39"/>
      <c r="V1313" s="39" t="s">
        <v>1196</v>
      </c>
      <c r="W1313" s="39"/>
      <c r="X1313" s="72">
        <f>(U1313*'"Вес" ПИР'!$B$22+W1313*'"Вес" ПИР'!$B$23)/100</f>
        <v>0</v>
      </c>
      <c r="Y1313" s="39"/>
      <c r="Z1313" s="39"/>
      <c r="AA1313" s="39"/>
      <c r="AB1313" s="39"/>
      <c r="AC1313" s="39"/>
      <c r="AD1313" s="39"/>
      <c r="AE1313" s="39"/>
      <c r="AF1313" s="39"/>
      <c r="AG1313" s="38">
        <f>(Z1313*'"Вес" ПИР'!$B$28+AB1313*'"Вес" ПИР'!$B$29+AD1313*'"Вес" ПИР'!$B$30+AF1313*'"Вес" ПИР'!$B$31)/100</f>
        <v>0</v>
      </c>
      <c r="AH1313" s="39"/>
      <c r="AI1313" s="39"/>
      <c r="AJ1313" s="39" t="s">
        <v>126</v>
      </c>
      <c r="AK1313" s="39"/>
      <c r="AL1313" s="39"/>
      <c r="AM1313" s="39"/>
      <c r="AN1313" s="39"/>
      <c r="AO1313" s="39"/>
      <c r="AP1313" s="39" t="s">
        <v>126</v>
      </c>
      <c r="AQ1313" s="39"/>
      <c r="AR1313" s="39" t="s">
        <v>126</v>
      </c>
      <c r="AS1313" s="39"/>
      <c r="AT1313" s="39" t="s">
        <v>126</v>
      </c>
      <c r="AU1313" s="39"/>
      <c r="AV1313" s="39"/>
      <c r="AW1313" s="39"/>
      <c r="AX1313" s="39"/>
      <c r="AY1313" s="39"/>
      <c r="AZ1313" s="39"/>
      <c r="BA1313" s="39"/>
      <c r="BB1313" s="72">
        <f>(AI1313*'"Вес" ПИР'!$B$36+AK1313*'"Вес" ПИР'!$B$37+AM1313*'"Вес" ПИР'!$B$38+AO1313*'"Вес" ПИР'!$B$39+AQ1313*'"Вес" ПИР'!$B$40+AS1313*'"Вес" ПИР'!$B$41+AU1313*'"Вес" ПИР'!$B$42+AW1313*'"Вес" ПИР'!$B$43+AY1313*'"Вес" ПИР'!$B$44+BA1313*'"Вес" ПИР'!$B$45)/100</f>
        <v>0</v>
      </c>
      <c r="BC1313" s="39" t="s">
        <v>126</v>
      </c>
      <c r="BD1313" s="39"/>
      <c r="BE1313" s="39" t="s">
        <v>126</v>
      </c>
      <c r="BF1313" s="57"/>
      <c r="BG1313" s="72">
        <f>(BD1313*'"Вес" ПИР'!$B$50+BF1313*'"Вес" ПИР'!$B$51)/100</f>
        <v>0</v>
      </c>
      <c r="BH1313" s="39"/>
      <c r="BI1313" s="72">
        <v>0</v>
      </c>
      <c r="BJ1313" s="39"/>
      <c r="BK1313" s="56">
        <v>46218</v>
      </c>
      <c r="BL1313" s="38">
        <f>(S1313*'"Вес" ПИР'!$B$3+X1313*'"Вес" ПИР'!$B$4+AG1313*'"Вес" ПИР'!$B$5+BB1313*'"Вес" ПИР'!$B$6+BG1313*'"Вес" ПИР'!$B$7+BI1313*'"Вес" ПИР'!$B$8)/100</f>
        <v>0</v>
      </c>
    </row>
    <row r="1314" spans="1:64" ht="28">
      <c r="A1314" s="54"/>
      <c r="B1314" s="54">
        <v>2026</v>
      </c>
      <c r="C1314" s="39" t="s">
        <v>120</v>
      </c>
      <c r="D1314" s="39">
        <v>593436100</v>
      </c>
      <c r="E1314" s="39" t="s">
        <v>2098</v>
      </c>
      <c r="F1314" s="39" t="s">
        <v>2133</v>
      </c>
      <c r="G1314" s="39" t="s">
        <v>2140</v>
      </c>
      <c r="H1314" s="39" t="s">
        <v>2141</v>
      </c>
      <c r="I1314" s="39" t="s">
        <v>125</v>
      </c>
      <c r="J1314" s="39"/>
      <c r="K1314" s="39" t="s">
        <v>126</v>
      </c>
      <c r="L1314" s="39"/>
      <c r="M1314" s="39" t="s">
        <v>126</v>
      </c>
      <c r="N1314" s="39"/>
      <c r="O1314" s="39" t="s">
        <v>126</v>
      </c>
      <c r="P1314" s="39"/>
      <c r="Q1314" s="39" t="s">
        <v>126</v>
      </c>
      <c r="R1314" s="39"/>
      <c r="S1314" s="38">
        <f>(J1314*'"Вес" ПИР'!$B$13+L1314*'"Вес" ПИР'!$B$14+N1314*'"Вес" ПИР'!$B$15+P1314*'"Вес" ПИР'!$B$16+R1314*'"Вес" ПИР'!$B$17)/100</f>
        <v>0</v>
      </c>
      <c r="T1314" s="39" t="s">
        <v>127</v>
      </c>
      <c r="U1314" s="39"/>
      <c r="V1314" s="39" t="s">
        <v>1196</v>
      </c>
      <c r="W1314" s="39"/>
      <c r="X1314" s="72">
        <f>(U1314*'"Вес" ПИР'!$B$22+W1314*'"Вес" ПИР'!$B$23)/100</f>
        <v>0</v>
      </c>
      <c r="Y1314" s="39"/>
      <c r="Z1314" s="39"/>
      <c r="AA1314" s="39"/>
      <c r="AB1314" s="39"/>
      <c r="AC1314" s="39"/>
      <c r="AD1314" s="39"/>
      <c r="AE1314" s="39"/>
      <c r="AF1314" s="39"/>
      <c r="AG1314" s="38">
        <f>(Z1314*'"Вес" ПИР'!$B$28+AB1314*'"Вес" ПИР'!$B$29+AD1314*'"Вес" ПИР'!$B$30+AF1314*'"Вес" ПИР'!$B$31)/100</f>
        <v>0</v>
      </c>
      <c r="AH1314" s="39"/>
      <c r="AI1314" s="39"/>
      <c r="AJ1314" s="39" t="s">
        <v>126</v>
      </c>
      <c r="AK1314" s="39"/>
      <c r="AL1314" s="39"/>
      <c r="AM1314" s="39"/>
      <c r="AN1314" s="39"/>
      <c r="AO1314" s="39"/>
      <c r="AP1314" s="39" t="s">
        <v>126</v>
      </c>
      <c r="AQ1314" s="39"/>
      <c r="AR1314" s="39" t="s">
        <v>126</v>
      </c>
      <c r="AS1314" s="39"/>
      <c r="AT1314" s="39" t="s">
        <v>126</v>
      </c>
      <c r="AU1314" s="39"/>
      <c r="AV1314" s="39"/>
      <c r="AW1314" s="39"/>
      <c r="AX1314" s="39"/>
      <c r="AY1314" s="39"/>
      <c r="AZ1314" s="39"/>
      <c r="BA1314" s="39"/>
      <c r="BB1314" s="72">
        <f>(AI1314*'"Вес" ПИР'!$B$36+AK1314*'"Вес" ПИР'!$B$37+AM1314*'"Вес" ПИР'!$B$38+AO1314*'"Вес" ПИР'!$B$39+AQ1314*'"Вес" ПИР'!$B$40+AS1314*'"Вес" ПИР'!$B$41+AU1314*'"Вес" ПИР'!$B$42+AW1314*'"Вес" ПИР'!$B$43+AY1314*'"Вес" ПИР'!$B$44+BA1314*'"Вес" ПИР'!$B$45)/100</f>
        <v>0</v>
      </c>
      <c r="BC1314" s="39" t="s">
        <v>126</v>
      </c>
      <c r="BD1314" s="39"/>
      <c r="BE1314" s="39" t="s">
        <v>126</v>
      </c>
      <c r="BF1314" s="57"/>
      <c r="BG1314" s="72">
        <f>(BD1314*'"Вес" ПИР'!$B$50+BF1314*'"Вес" ПИР'!$B$51)/100</f>
        <v>0</v>
      </c>
      <c r="BH1314" s="39"/>
      <c r="BI1314" s="72">
        <v>0</v>
      </c>
      <c r="BJ1314" s="39"/>
      <c r="BK1314" s="56">
        <v>46218</v>
      </c>
      <c r="BL1314" s="38">
        <f>(S1314*'"Вес" ПИР'!$B$3+X1314*'"Вес" ПИР'!$B$4+AG1314*'"Вес" ПИР'!$B$5+BB1314*'"Вес" ПИР'!$B$6+BG1314*'"Вес" ПИР'!$B$7+BI1314*'"Вес" ПИР'!$B$8)/100</f>
        <v>0</v>
      </c>
    </row>
    <row r="1315" spans="1:64" ht="28">
      <c r="A1315" s="54"/>
      <c r="B1315" s="54">
        <v>2026</v>
      </c>
      <c r="C1315" s="39" t="s">
        <v>120</v>
      </c>
      <c r="D1315" s="39">
        <v>593436200</v>
      </c>
      <c r="E1315" s="39" t="s">
        <v>2098</v>
      </c>
      <c r="F1315" s="39" t="s">
        <v>2133</v>
      </c>
      <c r="G1315" s="39" t="s">
        <v>2140</v>
      </c>
      <c r="H1315" s="39" t="s">
        <v>2142</v>
      </c>
      <c r="I1315" s="39" t="s">
        <v>125</v>
      </c>
      <c r="J1315" s="39"/>
      <c r="K1315" s="39" t="s">
        <v>126</v>
      </c>
      <c r="L1315" s="39"/>
      <c r="M1315" s="39" t="s">
        <v>126</v>
      </c>
      <c r="N1315" s="39"/>
      <c r="O1315" s="39" t="s">
        <v>126</v>
      </c>
      <c r="P1315" s="39"/>
      <c r="Q1315" s="39" t="s">
        <v>126</v>
      </c>
      <c r="R1315" s="39"/>
      <c r="S1315" s="38">
        <f>(J1315*'"Вес" ПИР'!$B$13+L1315*'"Вес" ПИР'!$B$14+N1315*'"Вес" ПИР'!$B$15+P1315*'"Вес" ПИР'!$B$16+R1315*'"Вес" ПИР'!$B$17)/100</f>
        <v>0</v>
      </c>
      <c r="T1315" s="39" t="s">
        <v>127</v>
      </c>
      <c r="U1315" s="39"/>
      <c r="V1315" s="39" t="s">
        <v>1196</v>
      </c>
      <c r="W1315" s="39"/>
      <c r="X1315" s="72">
        <f>(U1315*'"Вес" ПИР'!$B$22+W1315*'"Вес" ПИР'!$B$23)/100</f>
        <v>0</v>
      </c>
      <c r="Y1315" s="39"/>
      <c r="Z1315" s="39"/>
      <c r="AA1315" s="39"/>
      <c r="AB1315" s="39"/>
      <c r="AC1315" s="39"/>
      <c r="AD1315" s="39"/>
      <c r="AE1315" s="39"/>
      <c r="AF1315" s="39"/>
      <c r="AG1315" s="38">
        <f>(Z1315*'"Вес" ПИР'!$B$28+AB1315*'"Вес" ПИР'!$B$29+AD1315*'"Вес" ПИР'!$B$30+AF1315*'"Вес" ПИР'!$B$31)/100</f>
        <v>0</v>
      </c>
      <c r="AH1315" s="39"/>
      <c r="AI1315" s="39"/>
      <c r="AJ1315" s="39" t="s">
        <v>126</v>
      </c>
      <c r="AK1315" s="39"/>
      <c r="AL1315" s="39"/>
      <c r="AM1315" s="39"/>
      <c r="AN1315" s="39"/>
      <c r="AO1315" s="39"/>
      <c r="AP1315" s="39" t="s">
        <v>126</v>
      </c>
      <c r="AQ1315" s="39"/>
      <c r="AR1315" s="39" t="s">
        <v>126</v>
      </c>
      <c r="AS1315" s="39"/>
      <c r="AT1315" s="39" t="s">
        <v>126</v>
      </c>
      <c r="AU1315" s="39"/>
      <c r="AV1315" s="39"/>
      <c r="AW1315" s="39"/>
      <c r="AX1315" s="39"/>
      <c r="AY1315" s="39"/>
      <c r="AZ1315" s="39"/>
      <c r="BA1315" s="39"/>
      <c r="BB1315" s="72">
        <f>(AI1315*'"Вес" ПИР'!$B$36+AK1315*'"Вес" ПИР'!$B$37+AM1315*'"Вес" ПИР'!$B$38+AO1315*'"Вес" ПИР'!$B$39+AQ1315*'"Вес" ПИР'!$B$40+AS1315*'"Вес" ПИР'!$B$41+AU1315*'"Вес" ПИР'!$B$42+AW1315*'"Вес" ПИР'!$B$43+AY1315*'"Вес" ПИР'!$B$44+BA1315*'"Вес" ПИР'!$B$45)/100</f>
        <v>0</v>
      </c>
      <c r="BC1315" s="39" t="s">
        <v>126</v>
      </c>
      <c r="BD1315" s="39"/>
      <c r="BE1315" s="39" t="s">
        <v>126</v>
      </c>
      <c r="BF1315" s="57"/>
      <c r="BG1315" s="72">
        <f>(BD1315*'"Вес" ПИР'!$B$50+BF1315*'"Вес" ПИР'!$B$51)/100</f>
        <v>0</v>
      </c>
      <c r="BH1315" s="39"/>
      <c r="BI1315" s="72">
        <v>0</v>
      </c>
      <c r="BJ1315" s="39"/>
      <c r="BK1315" s="56">
        <v>46218</v>
      </c>
      <c r="BL1315" s="38">
        <f>(S1315*'"Вес" ПИР'!$B$3+X1315*'"Вес" ПИР'!$B$4+AG1315*'"Вес" ПИР'!$B$5+BB1315*'"Вес" ПИР'!$B$6+BG1315*'"Вес" ПИР'!$B$7+BI1315*'"Вес" ПИР'!$B$8)/100</f>
        <v>0</v>
      </c>
    </row>
    <row r="1316" spans="1:64" ht="28">
      <c r="A1316" s="54"/>
      <c r="B1316" s="54">
        <v>2026</v>
      </c>
      <c r="C1316" s="39" t="s">
        <v>120</v>
      </c>
      <c r="D1316" s="39">
        <v>593438300</v>
      </c>
      <c r="E1316" s="39" t="s">
        <v>2098</v>
      </c>
      <c r="F1316" s="39" t="s">
        <v>2133</v>
      </c>
      <c r="G1316" s="39" t="s">
        <v>2143</v>
      </c>
      <c r="H1316" s="39" t="s">
        <v>771</v>
      </c>
      <c r="I1316" s="39" t="s">
        <v>125</v>
      </c>
      <c r="J1316" s="39"/>
      <c r="K1316" s="39" t="s">
        <v>126</v>
      </c>
      <c r="L1316" s="39"/>
      <c r="M1316" s="39" t="s">
        <v>126</v>
      </c>
      <c r="N1316" s="39"/>
      <c r="O1316" s="39" t="s">
        <v>126</v>
      </c>
      <c r="P1316" s="39"/>
      <c r="Q1316" s="39" t="s">
        <v>126</v>
      </c>
      <c r="R1316" s="39"/>
      <c r="S1316" s="38">
        <f>(J1316*'"Вес" ПИР'!$B$13+L1316*'"Вес" ПИР'!$B$14+N1316*'"Вес" ПИР'!$B$15+P1316*'"Вес" ПИР'!$B$16+R1316*'"Вес" ПИР'!$B$17)/100</f>
        <v>0</v>
      </c>
      <c r="T1316" s="39" t="s">
        <v>127</v>
      </c>
      <c r="U1316" s="39"/>
      <c r="V1316" s="39" t="s">
        <v>1196</v>
      </c>
      <c r="W1316" s="39"/>
      <c r="X1316" s="72">
        <f>(U1316*'"Вес" ПИР'!$B$22+W1316*'"Вес" ПИР'!$B$23)/100</f>
        <v>0</v>
      </c>
      <c r="Y1316" s="39"/>
      <c r="Z1316" s="39"/>
      <c r="AA1316" s="39"/>
      <c r="AB1316" s="39"/>
      <c r="AC1316" s="39"/>
      <c r="AD1316" s="39"/>
      <c r="AE1316" s="39"/>
      <c r="AF1316" s="39"/>
      <c r="AG1316" s="38">
        <f>(Z1316*'"Вес" ПИР'!$B$28+AB1316*'"Вес" ПИР'!$B$29+AD1316*'"Вес" ПИР'!$B$30+AF1316*'"Вес" ПИР'!$B$31)/100</f>
        <v>0</v>
      </c>
      <c r="AH1316" s="39"/>
      <c r="AI1316" s="39"/>
      <c r="AJ1316" s="39" t="s">
        <v>126</v>
      </c>
      <c r="AK1316" s="39"/>
      <c r="AL1316" s="39"/>
      <c r="AM1316" s="39"/>
      <c r="AN1316" s="39"/>
      <c r="AO1316" s="39"/>
      <c r="AP1316" s="39" t="s">
        <v>126</v>
      </c>
      <c r="AQ1316" s="39"/>
      <c r="AR1316" s="39" t="s">
        <v>126</v>
      </c>
      <c r="AS1316" s="39"/>
      <c r="AT1316" s="39" t="s">
        <v>126</v>
      </c>
      <c r="AU1316" s="39"/>
      <c r="AV1316" s="39"/>
      <c r="AW1316" s="39"/>
      <c r="AX1316" s="39"/>
      <c r="AY1316" s="39"/>
      <c r="AZ1316" s="39"/>
      <c r="BA1316" s="39"/>
      <c r="BB1316" s="72">
        <f>(AI1316*'"Вес" ПИР'!$B$36+AK1316*'"Вес" ПИР'!$B$37+AM1316*'"Вес" ПИР'!$B$38+AO1316*'"Вес" ПИР'!$B$39+AQ1316*'"Вес" ПИР'!$B$40+AS1316*'"Вес" ПИР'!$B$41+AU1316*'"Вес" ПИР'!$B$42+AW1316*'"Вес" ПИР'!$B$43+AY1316*'"Вес" ПИР'!$B$44+BA1316*'"Вес" ПИР'!$B$45)/100</f>
        <v>0</v>
      </c>
      <c r="BC1316" s="39" t="s">
        <v>126</v>
      </c>
      <c r="BD1316" s="39"/>
      <c r="BE1316" s="39" t="s">
        <v>126</v>
      </c>
      <c r="BF1316" s="57"/>
      <c r="BG1316" s="72">
        <f>(BD1316*'"Вес" ПИР'!$B$50+BF1316*'"Вес" ПИР'!$B$51)/100</f>
        <v>0</v>
      </c>
      <c r="BH1316" s="39"/>
      <c r="BI1316" s="72">
        <v>0</v>
      </c>
      <c r="BJ1316" s="39"/>
      <c r="BK1316" s="56">
        <v>46218</v>
      </c>
      <c r="BL1316" s="38">
        <f>(S1316*'"Вес" ПИР'!$B$3+X1316*'"Вес" ПИР'!$B$4+AG1316*'"Вес" ПИР'!$B$5+BB1316*'"Вес" ПИР'!$B$6+BG1316*'"Вес" ПИР'!$B$7+BI1316*'"Вес" ПИР'!$B$8)/100</f>
        <v>0</v>
      </c>
    </row>
    <row r="1317" spans="1:64" ht="28">
      <c r="A1317" s="54"/>
      <c r="B1317" s="54">
        <v>2026</v>
      </c>
      <c r="C1317" s="39" t="s">
        <v>120</v>
      </c>
      <c r="D1317" s="39">
        <v>593441100</v>
      </c>
      <c r="E1317" s="39" t="s">
        <v>2098</v>
      </c>
      <c r="F1317" s="39" t="s">
        <v>2133</v>
      </c>
      <c r="G1317" s="39" t="s">
        <v>2144</v>
      </c>
      <c r="H1317" s="39" t="s">
        <v>1518</v>
      </c>
      <c r="I1317" s="39" t="s">
        <v>125</v>
      </c>
      <c r="J1317" s="39"/>
      <c r="K1317" s="39" t="s">
        <v>126</v>
      </c>
      <c r="L1317" s="39"/>
      <c r="M1317" s="39" t="s">
        <v>126</v>
      </c>
      <c r="N1317" s="39"/>
      <c r="O1317" s="39" t="s">
        <v>126</v>
      </c>
      <c r="P1317" s="39"/>
      <c r="Q1317" s="39" t="s">
        <v>126</v>
      </c>
      <c r="R1317" s="39"/>
      <c r="S1317" s="38">
        <f>(J1317*'"Вес" ПИР'!$B$13+L1317*'"Вес" ПИР'!$B$14+N1317*'"Вес" ПИР'!$B$15+P1317*'"Вес" ПИР'!$B$16+R1317*'"Вес" ПИР'!$B$17)/100</f>
        <v>0</v>
      </c>
      <c r="T1317" s="39" t="s">
        <v>127</v>
      </c>
      <c r="U1317" s="39"/>
      <c r="V1317" s="39" t="s">
        <v>1196</v>
      </c>
      <c r="W1317" s="39"/>
      <c r="X1317" s="72">
        <f>(U1317*'"Вес" ПИР'!$B$22+W1317*'"Вес" ПИР'!$B$23)/100</f>
        <v>0</v>
      </c>
      <c r="Y1317" s="39"/>
      <c r="Z1317" s="39"/>
      <c r="AA1317" s="39"/>
      <c r="AB1317" s="39"/>
      <c r="AC1317" s="39"/>
      <c r="AD1317" s="39"/>
      <c r="AE1317" s="39"/>
      <c r="AF1317" s="39"/>
      <c r="AG1317" s="38">
        <f>(Z1317*'"Вес" ПИР'!$B$28+AB1317*'"Вес" ПИР'!$B$29+AD1317*'"Вес" ПИР'!$B$30+AF1317*'"Вес" ПИР'!$B$31)/100</f>
        <v>0</v>
      </c>
      <c r="AH1317" s="39"/>
      <c r="AI1317" s="39"/>
      <c r="AJ1317" s="39" t="s">
        <v>126</v>
      </c>
      <c r="AK1317" s="39"/>
      <c r="AL1317" s="39"/>
      <c r="AM1317" s="39"/>
      <c r="AN1317" s="39"/>
      <c r="AO1317" s="39"/>
      <c r="AP1317" s="39" t="s">
        <v>126</v>
      </c>
      <c r="AQ1317" s="39"/>
      <c r="AR1317" s="39" t="s">
        <v>126</v>
      </c>
      <c r="AS1317" s="39"/>
      <c r="AT1317" s="39" t="s">
        <v>126</v>
      </c>
      <c r="AU1317" s="39"/>
      <c r="AV1317" s="39"/>
      <c r="AW1317" s="39"/>
      <c r="AX1317" s="39"/>
      <c r="AY1317" s="39"/>
      <c r="AZ1317" s="39"/>
      <c r="BA1317" s="39"/>
      <c r="BB1317" s="72">
        <f>(AI1317*'"Вес" ПИР'!$B$36+AK1317*'"Вес" ПИР'!$B$37+AM1317*'"Вес" ПИР'!$B$38+AO1317*'"Вес" ПИР'!$B$39+AQ1317*'"Вес" ПИР'!$B$40+AS1317*'"Вес" ПИР'!$B$41+AU1317*'"Вес" ПИР'!$B$42+AW1317*'"Вес" ПИР'!$B$43+AY1317*'"Вес" ПИР'!$B$44+BA1317*'"Вес" ПИР'!$B$45)/100</f>
        <v>0</v>
      </c>
      <c r="BC1317" s="39" t="s">
        <v>126</v>
      </c>
      <c r="BD1317" s="39"/>
      <c r="BE1317" s="39" t="s">
        <v>126</v>
      </c>
      <c r="BF1317" s="57"/>
      <c r="BG1317" s="72">
        <f>(BD1317*'"Вес" ПИР'!$B$50+BF1317*'"Вес" ПИР'!$B$51)/100</f>
        <v>0</v>
      </c>
      <c r="BH1317" s="39"/>
      <c r="BI1317" s="72">
        <v>0</v>
      </c>
      <c r="BJ1317" s="39"/>
      <c r="BK1317" s="56">
        <v>46218</v>
      </c>
      <c r="BL1317" s="38">
        <f>(S1317*'"Вес" ПИР'!$B$3+X1317*'"Вес" ПИР'!$B$4+AG1317*'"Вес" ПИР'!$B$5+BB1317*'"Вес" ПИР'!$B$6+BG1317*'"Вес" ПИР'!$B$7+BI1317*'"Вес" ПИР'!$B$8)/100</f>
        <v>0</v>
      </c>
    </row>
    <row r="1318" spans="1:64" ht="28">
      <c r="A1318" s="54"/>
      <c r="B1318" s="54">
        <v>2026</v>
      </c>
      <c r="C1318" s="39" t="s">
        <v>120</v>
      </c>
      <c r="D1318" s="39">
        <v>593443100</v>
      </c>
      <c r="E1318" s="39" t="s">
        <v>2098</v>
      </c>
      <c r="F1318" s="39" t="s">
        <v>2133</v>
      </c>
      <c r="G1318" s="39" t="s">
        <v>2145</v>
      </c>
      <c r="H1318" s="39" t="s">
        <v>2146</v>
      </c>
      <c r="I1318" s="39" t="s">
        <v>125</v>
      </c>
      <c r="J1318" s="39"/>
      <c r="K1318" s="39" t="s">
        <v>126</v>
      </c>
      <c r="L1318" s="39"/>
      <c r="M1318" s="39" t="s">
        <v>126</v>
      </c>
      <c r="N1318" s="39"/>
      <c r="O1318" s="39" t="s">
        <v>126</v>
      </c>
      <c r="P1318" s="39"/>
      <c r="Q1318" s="39" t="s">
        <v>126</v>
      </c>
      <c r="R1318" s="39"/>
      <c r="S1318" s="38">
        <f>(J1318*'"Вес" ПИР'!$B$13+L1318*'"Вес" ПИР'!$B$14+N1318*'"Вес" ПИР'!$B$15+P1318*'"Вес" ПИР'!$B$16+R1318*'"Вес" ПИР'!$B$17)/100</f>
        <v>0</v>
      </c>
      <c r="T1318" s="39" t="s">
        <v>127</v>
      </c>
      <c r="U1318" s="39"/>
      <c r="V1318" s="39" t="s">
        <v>1196</v>
      </c>
      <c r="W1318" s="39"/>
      <c r="X1318" s="72">
        <f>(U1318*'"Вес" ПИР'!$B$22+W1318*'"Вес" ПИР'!$B$23)/100</f>
        <v>0</v>
      </c>
      <c r="Y1318" s="39"/>
      <c r="Z1318" s="39"/>
      <c r="AA1318" s="39"/>
      <c r="AB1318" s="39"/>
      <c r="AC1318" s="39"/>
      <c r="AD1318" s="39"/>
      <c r="AE1318" s="39"/>
      <c r="AF1318" s="39"/>
      <c r="AG1318" s="38">
        <f>(Z1318*'"Вес" ПИР'!$B$28+AB1318*'"Вес" ПИР'!$B$29+AD1318*'"Вес" ПИР'!$B$30+AF1318*'"Вес" ПИР'!$B$31)/100</f>
        <v>0</v>
      </c>
      <c r="AH1318" s="39"/>
      <c r="AI1318" s="39"/>
      <c r="AJ1318" s="39" t="s">
        <v>126</v>
      </c>
      <c r="AK1318" s="39"/>
      <c r="AL1318" s="39"/>
      <c r="AM1318" s="39"/>
      <c r="AN1318" s="39"/>
      <c r="AO1318" s="39"/>
      <c r="AP1318" s="39" t="s">
        <v>126</v>
      </c>
      <c r="AQ1318" s="39"/>
      <c r="AR1318" s="39" t="s">
        <v>126</v>
      </c>
      <c r="AS1318" s="39"/>
      <c r="AT1318" s="39" t="s">
        <v>126</v>
      </c>
      <c r="AU1318" s="39"/>
      <c r="AV1318" s="39"/>
      <c r="AW1318" s="39"/>
      <c r="AX1318" s="39"/>
      <c r="AY1318" s="39"/>
      <c r="AZ1318" s="39"/>
      <c r="BA1318" s="39"/>
      <c r="BB1318" s="72">
        <f>(AI1318*'"Вес" ПИР'!$B$36+AK1318*'"Вес" ПИР'!$B$37+AM1318*'"Вес" ПИР'!$B$38+AO1318*'"Вес" ПИР'!$B$39+AQ1318*'"Вес" ПИР'!$B$40+AS1318*'"Вес" ПИР'!$B$41+AU1318*'"Вес" ПИР'!$B$42+AW1318*'"Вес" ПИР'!$B$43+AY1318*'"Вес" ПИР'!$B$44+BA1318*'"Вес" ПИР'!$B$45)/100</f>
        <v>0</v>
      </c>
      <c r="BC1318" s="39" t="s">
        <v>126</v>
      </c>
      <c r="BD1318" s="39"/>
      <c r="BE1318" s="39" t="s">
        <v>126</v>
      </c>
      <c r="BF1318" s="57"/>
      <c r="BG1318" s="72">
        <f>(BD1318*'"Вес" ПИР'!$B$50+BF1318*'"Вес" ПИР'!$B$51)/100</f>
        <v>0</v>
      </c>
      <c r="BH1318" s="39"/>
      <c r="BI1318" s="72">
        <v>0</v>
      </c>
      <c r="BJ1318" s="39"/>
      <c r="BK1318" s="56">
        <v>46218</v>
      </c>
      <c r="BL1318" s="38">
        <f>(S1318*'"Вес" ПИР'!$B$3+X1318*'"Вес" ПИР'!$B$4+AG1318*'"Вес" ПИР'!$B$5+BB1318*'"Вес" ПИР'!$B$6+BG1318*'"Вес" ПИР'!$B$7+BI1318*'"Вес" ПИР'!$B$8)/100</f>
        <v>0</v>
      </c>
    </row>
    <row r="1319" spans="1:64" ht="28">
      <c r="A1319" s="54"/>
      <c r="B1319" s="54">
        <v>2026</v>
      </c>
      <c r="C1319" s="39" t="s">
        <v>120</v>
      </c>
      <c r="D1319" s="39">
        <v>593449800</v>
      </c>
      <c r="E1319" s="39" t="s">
        <v>2098</v>
      </c>
      <c r="F1319" s="39" t="s">
        <v>2133</v>
      </c>
      <c r="G1319" s="39" t="s">
        <v>2147</v>
      </c>
      <c r="H1319" s="39" t="s">
        <v>2148</v>
      </c>
      <c r="I1319" s="39" t="s">
        <v>125</v>
      </c>
      <c r="J1319" s="39"/>
      <c r="K1319" s="39" t="s">
        <v>126</v>
      </c>
      <c r="L1319" s="39"/>
      <c r="M1319" s="39" t="s">
        <v>126</v>
      </c>
      <c r="N1319" s="39"/>
      <c r="O1319" s="39" t="s">
        <v>126</v>
      </c>
      <c r="P1319" s="39"/>
      <c r="Q1319" s="39" t="s">
        <v>126</v>
      </c>
      <c r="R1319" s="39"/>
      <c r="S1319" s="38">
        <f>(J1319*'"Вес" ПИР'!$B$13+L1319*'"Вес" ПИР'!$B$14+N1319*'"Вес" ПИР'!$B$15+P1319*'"Вес" ПИР'!$B$16+R1319*'"Вес" ПИР'!$B$17)/100</f>
        <v>0</v>
      </c>
      <c r="T1319" s="39" t="s">
        <v>127</v>
      </c>
      <c r="U1319" s="39"/>
      <c r="V1319" s="39" t="s">
        <v>1196</v>
      </c>
      <c r="W1319" s="39"/>
      <c r="X1319" s="72">
        <f>(U1319*'"Вес" ПИР'!$B$22+W1319*'"Вес" ПИР'!$B$23)/100</f>
        <v>0</v>
      </c>
      <c r="Y1319" s="39"/>
      <c r="Z1319" s="39"/>
      <c r="AA1319" s="39"/>
      <c r="AB1319" s="39"/>
      <c r="AC1319" s="39"/>
      <c r="AD1319" s="39"/>
      <c r="AE1319" s="39"/>
      <c r="AF1319" s="39"/>
      <c r="AG1319" s="38">
        <f>(Z1319*'"Вес" ПИР'!$B$28+AB1319*'"Вес" ПИР'!$B$29+AD1319*'"Вес" ПИР'!$B$30+AF1319*'"Вес" ПИР'!$B$31)/100</f>
        <v>0</v>
      </c>
      <c r="AH1319" s="39"/>
      <c r="AI1319" s="39"/>
      <c r="AJ1319" s="39" t="s">
        <v>126</v>
      </c>
      <c r="AK1319" s="39"/>
      <c r="AL1319" s="39"/>
      <c r="AM1319" s="39"/>
      <c r="AN1319" s="39"/>
      <c r="AO1319" s="39"/>
      <c r="AP1319" s="39" t="s">
        <v>126</v>
      </c>
      <c r="AQ1319" s="39"/>
      <c r="AR1319" s="39" t="s">
        <v>126</v>
      </c>
      <c r="AS1319" s="39"/>
      <c r="AT1319" s="39" t="s">
        <v>126</v>
      </c>
      <c r="AU1319" s="39"/>
      <c r="AV1319" s="39"/>
      <c r="AW1319" s="39"/>
      <c r="AX1319" s="39"/>
      <c r="AY1319" s="39"/>
      <c r="AZ1319" s="39"/>
      <c r="BA1319" s="39"/>
      <c r="BB1319" s="72">
        <f>(AI1319*'"Вес" ПИР'!$B$36+AK1319*'"Вес" ПИР'!$B$37+AM1319*'"Вес" ПИР'!$B$38+AO1319*'"Вес" ПИР'!$B$39+AQ1319*'"Вес" ПИР'!$B$40+AS1319*'"Вес" ПИР'!$B$41+AU1319*'"Вес" ПИР'!$B$42+AW1319*'"Вес" ПИР'!$B$43+AY1319*'"Вес" ПИР'!$B$44+BA1319*'"Вес" ПИР'!$B$45)/100</f>
        <v>0</v>
      </c>
      <c r="BC1319" s="39" t="s">
        <v>126</v>
      </c>
      <c r="BD1319" s="39"/>
      <c r="BE1319" s="39" t="s">
        <v>126</v>
      </c>
      <c r="BF1319" s="57"/>
      <c r="BG1319" s="72">
        <f>(BD1319*'"Вес" ПИР'!$B$50+BF1319*'"Вес" ПИР'!$B$51)/100</f>
        <v>0</v>
      </c>
      <c r="BH1319" s="39"/>
      <c r="BI1319" s="72">
        <v>0</v>
      </c>
      <c r="BJ1319" s="39"/>
      <c r="BK1319" s="56">
        <v>46218</v>
      </c>
      <c r="BL1319" s="38">
        <f>(S1319*'"Вес" ПИР'!$B$3+X1319*'"Вес" ПИР'!$B$4+AG1319*'"Вес" ПИР'!$B$5+BB1319*'"Вес" ПИР'!$B$6+BG1319*'"Вес" ПИР'!$B$7+BI1319*'"Вес" ПИР'!$B$8)/100</f>
        <v>0</v>
      </c>
    </row>
    <row r="1320" spans="1:64" ht="28">
      <c r="A1320" s="54"/>
      <c r="B1320" s="54">
        <v>2026</v>
      </c>
      <c r="C1320" s="39" t="s">
        <v>120</v>
      </c>
      <c r="D1320" s="39">
        <v>593637400</v>
      </c>
      <c r="E1320" s="39" t="s">
        <v>2098</v>
      </c>
      <c r="F1320" s="39" t="s">
        <v>2149</v>
      </c>
      <c r="G1320" s="39" t="s">
        <v>2150</v>
      </c>
      <c r="H1320" s="39" t="s">
        <v>2151</v>
      </c>
      <c r="I1320" s="39" t="s">
        <v>125</v>
      </c>
      <c r="J1320" s="39"/>
      <c r="K1320" s="39" t="s">
        <v>126</v>
      </c>
      <c r="L1320" s="39"/>
      <c r="M1320" s="39" t="s">
        <v>126</v>
      </c>
      <c r="N1320" s="39"/>
      <c r="O1320" s="39" t="s">
        <v>126</v>
      </c>
      <c r="P1320" s="39"/>
      <c r="Q1320" s="39" t="s">
        <v>126</v>
      </c>
      <c r="R1320" s="39"/>
      <c r="S1320" s="38">
        <f>(J1320*'"Вес" ПИР'!$B$13+L1320*'"Вес" ПИР'!$B$14+N1320*'"Вес" ПИР'!$B$15+P1320*'"Вес" ПИР'!$B$16+R1320*'"Вес" ПИР'!$B$17)/100</f>
        <v>0</v>
      </c>
      <c r="T1320" s="39" t="s">
        <v>1196</v>
      </c>
      <c r="U1320" s="39"/>
      <c r="V1320" s="39" t="s">
        <v>1196</v>
      </c>
      <c r="W1320" s="39"/>
      <c r="X1320" s="72">
        <f>(U1320*'"Вес" ПИР'!$B$22+W1320*'"Вес" ПИР'!$B$23)/100</f>
        <v>0</v>
      </c>
      <c r="Y1320" s="39"/>
      <c r="Z1320" s="39"/>
      <c r="AA1320" s="39"/>
      <c r="AB1320" s="39"/>
      <c r="AC1320" s="39"/>
      <c r="AD1320" s="39"/>
      <c r="AE1320" s="39"/>
      <c r="AF1320" s="39"/>
      <c r="AG1320" s="38">
        <f>(Z1320*'"Вес" ПИР'!$B$28+AB1320*'"Вес" ПИР'!$B$29+AD1320*'"Вес" ПИР'!$B$30+AF1320*'"Вес" ПИР'!$B$31)/100</f>
        <v>0</v>
      </c>
      <c r="AH1320" s="39"/>
      <c r="AI1320" s="39"/>
      <c r="AJ1320" s="39" t="s">
        <v>126</v>
      </c>
      <c r="AK1320" s="39"/>
      <c r="AL1320" s="39"/>
      <c r="AM1320" s="39"/>
      <c r="AN1320" s="39"/>
      <c r="AO1320" s="39"/>
      <c r="AP1320" s="39" t="s">
        <v>126</v>
      </c>
      <c r="AQ1320" s="39"/>
      <c r="AR1320" s="39" t="s">
        <v>126</v>
      </c>
      <c r="AS1320" s="39"/>
      <c r="AT1320" s="39" t="s">
        <v>126</v>
      </c>
      <c r="AU1320" s="39"/>
      <c r="AV1320" s="39"/>
      <c r="AW1320" s="39"/>
      <c r="AX1320" s="39"/>
      <c r="AY1320" s="39"/>
      <c r="AZ1320" s="39"/>
      <c r="BA1320" s="39"/>
      <c r="BB1320" s="72">
        <f>(AI1320*'"Вес" ПИР'!$B$36+AK1320*'"Вес" ПИР'!$B$37+AM1320*'"Вес" ПИР'!$B$38+AO1320*'"Вес" ПИР'!$B$39+AQ1320*'"Вес" ПИР'!$B$40+AS1320*'"Вес" ПИР'!$B$41+AU1320*'"Вес" ПИР'!$B$42+AW1320*'"Вес" ПИР'!$B$43+AY1320*'"Вес" ПИР'!$B$44+BA1320*'"Вес" ПИР'!$B$45)/100</f>
        <v>0</v>
      </c>
      <c r="BC1320" s="39" t="s">
        <v>126</v>
      </c>
      <c r="BD1320" s="39"/>
      <c r="BE1320" s="39" t="s">
        <v>126</v>
      </c>
      <c r="BF1320" s="57"/>
      <c r="BG1320" s="72">
        <f>(BD1320*'"Вес" ПИР'!$B$50+BF1320*'"Вес" ПИР'!$B$51)/100</f>
        <v>0</v>
      </c>
      <c r="BH1320" s="39"/>
      <c r="BI1320" s="72">
        <v>0</v>
      </c>
      <c r="BJ1320" s="39"/>
      <c r="BK1320" s="56">
        <v>46218</v>
      </c>
      <c r="BL1320" s="38">
        <f>(S1320*'"Вес" ПИР'!$B$3+X1320*'"Вес" ПИР'!$B$4+AG1320*'"Вес" ПИР'!$B$5+BB1320*'"Вес" ПИР'!$B$6+BG1320*'"Вес" ПИР'!$B$7+BI1320*'"Вес" ПИР'!$B$8)/100</f>
        <v>0</v>
      </c>
    </row>
    <row r="1321" spans="1:64" ht="28">
      <c r="A1321" s="54"/>
      <c r="B1321" s="54">
        <v>2026</v>
      </c>
      <c r="C1321" s="39" t="s">
        <v>120</v>
      </c>
      <c r="D1321" s="39">
        <v>593639400</v>
      </c>
      <c r="E1321" s="39" t="s">
        <v>2098</v>
      </c>
      <c r="F1321" s="39" t="s">
        <v>2149</v>
      </c>
      <c r="G1321" s="39" t="s">
        <v>2152</v>
      </c>
      <c r="H1321" s="39" t="s">
        <v>2061</v>
      </c>
      <c r="I1321" s="39" t="s">
        <v>125</v>
      </c>
      <c r="J1321" s="39"/>
      <c r="K1321" s="39" t="s">
        <v>126</v>
      </c>
      <c r="L1321" s="39"/>
      <c r="M1321" s="39" t="s">
        <v>126</v>
      </c>
      <c r="N1321" s="39"/>
      <c r="O1321" s="39" t="s">
        <v>126</v>
      </c>
      <c r="P1321" s="39"/>
      <c r="Q1321" s="39" t="s">
        <v>126</v>
      </c>
      <c r="R1321" s="39"/>
      <c r="S1321" s="38">
        <f>(J1321*'"Вес" ПИР'!$B$13+L1321*'"Вес" ПИР'!$B$14+N1321*'"Вес" ПИР'!$B$15+P1321*'"Вес" ПИР'!$B$16+R1321*'"Вес" ПИР'!$B$17)/100</f>
        <v>0</v>
      </c>
      <c r="T1321" s="39" t="s">
        <v>1196</v>
      </c>
      <c r="U1321" s="39"/>
      <c r="V1321" s="39" t="s">
        <v>1196</v>
      </c>
      <c r="W1321" s="39"/>
      <c r="X1321" s="72">
        <f>(U1321*'"Вес" ПИР'!$B$22+W1321*'"Вес" ПИР'!$B$23)/100</f>
        <v>0</v>
      </c>
      <c r="Y1321" s="39"/>
      <c r="Z1321" s="39"/>
      <c r="AA1321" s="39"/>
      <c r="AB1321" s="39"/>
      <c r="AC1321" s="39"/>
      <c r="AD1321" s="39"/>
      <c r="AE1321" s="39"/>
      <c r="AF1321" s="39"/>
      <c r="AG1321" s="38">
        <f>(Z1321*'"Вес" ПИР'!$B$28+AB1321*'"Вес" ПИР'!$B$29+AD1321*'"Вес" ПИР'!$B$30+AF1321*'"Вес" ПИР'!$B$31)/100</f>
        <v>0</v>
      </c>
      <c r="AH1321" s="39"/>
      <c r="AI1321" s="39"/>
      <c r="AJ1321" s="39" t="s">
        <v>126</v>
      </c>
      <c r="AK1321" s="39"/>
      <c r="AL1321" s="39"/>
      <c r="AM1321" s="39"/>
      <c r="AN1321" s="39"/>
      <c r="AO1321" s="39"/>
      <c r="AP1321" s="39" t="s">
        <v>126</v>
      </c>
      <c r="AQ1321" s="39"/>
      <c r="AR1321" s="39" t="s">
        <v>126</v>
      </c>
      <c r="AS1321" s="39"/>
      <c r="AT1321" s="39" t="s">
        <v>126</v>
      </c>
      <c r="AU1321" s="39"/>
      <c r="AV1321" s="39"/>
      <c r="AW1321" s="39"/>
      <c r="AX1321" s="39"/>
      <c r="AY1321" s="39"/>
      <c r="AZ1321" s="39"/>
      <c r="BA1321" s="39"/>
      <c r="BB1321" s="72">
        <f>(AI1321*'"Вес" ПИР'!$B$36+AK1321*'"Вес" ПИР'!$B$37+AM1321*'"Вес" ПИР'!$B$38+AO1321*'"Вес" ПИР'!$B$39+AQ1321*'"Вес" ПИР'!$B$40+AS1321*'"Вес" ПИР'!$B$41+AU1321*'"Вес" ПИР'!$B$42+AW1321*'"Вес" ПИР'!$B$43+AY1321*'"Вес" ПИР'!$B$44+BA1321*'"Вес" ПИР'!$B$45)/100</f>
        <v>0</v>
      </c>
      <c r="BC1321" s="39" t="s">
        <v>126</v>
      </c>
      <c r="BD1321" s="39"/>
      <c r="BE1321" s="39" t="s">
        <v>126</v>
      </c>
      <c r="BF1321" s="57"/>
      <c r="BG1321" s="72">
        <f>(BD1321*'"Вес" ПИР'!$B$50+BF1321*'"Вес" ПИР'!$B$51)/100</f>
        <v>0</v>
      </c>
      <c r="BH1321" s="39"/>
      <c r="BI1321" s="72">
        <v>0</v>
      </c>
      <c r="BJ1321" s="39"/>
      <c r="BK1321" s="56">
        <v>46218</v>
      </c>
      <c r="BL1321" s="38">
        <f>(S1321*'"Вес" ПИР'!$B$3+X1321*'"Вес" ПИР'!$B$4+AG1321*'"Вес" ПИР'!$B$5+BB1321*'"Вес" ПИР'!$B$6+BG1321*'"Вес" ПИР'!$B$7+BI1321*'"Вес" ПИР'!$B$8)/100</f>
        <v>0</v>
      </c>
    </row>
    <row r="1322" spans="1:64" ht="28">
      <c r="A1322" s="54"/>
      <c r="B1322" s="54">
        <v>2026</v>
      </c>
      <c r="C1322" s="39" t="s">
        <v>120</v>
      </c>
      <c r="D1322" s="39">
        <v>593647100</v>
      </c>
      <c r="E1322" s="39" t="s">
        <v>2098</v>
      </c>
      <c r="F1322" s="39" t="s">
        <v>2149</v>
      </c>
      <c r="G1322" s="39" t="s">
        <v>2153</v>
      </c>
      <c r="H1322" s="39" t="s">
        <v>2154</v>
      </c>
      <c r="I1322" s="39" t="s">
        <v>125</v>
      </c>
      <c r="J1322" s="39"/>
      <c r="K1322" s="39" t="s">
        <v>126</v>
      </c>
      <c r="L1322" s="39"/>
      <c r="M1322" s="39" t="s">
        <v>126</v>
      </c>
      <c r="N1322" s="39"/>
      <c r="O1322" s="39" t="s">
        <v>126</v>
      </c>
      <c r="P1322" s="39"/>
      <c r="Q1322" s="39" t="s">
        <v>126</v>
      </c>
      <c r="R1322" s="39"/>
      <c r="S1322" s="38">
        <f>(J1322*'"Вес" ПИР'!$B$13+L1322*'"Вес" ПИР'!$B$14+N1322*'"Вес" ПИР'!$B$15+P1322*'"Вес" ПИР'!$B$16+R1322*'"Вес" ПИР'!$B$17)/100</f>
        <v>0</v>
      </c>
      <c r="T1322" s="39" t="s">
        <v>1196</v>
      </c>
      <c r="U1322" s="39"/>
      <c r="V1322" s="39" t="s">
        <v>1196</v>
      </c>
      <c r="W1322" s="39"/>
      <c r="X1322" s="72">
        <f>(U1322*'"Вес" ПИР'!$B$22+W1322*'"Вес" ПИР'!$B$23)/100</f>
        <v>0</v>
      </c>
      <c r="Y1322" s="39"/>
      <c r="Z1322" s="39"/>
      <c r="AA1322" s="39"/>
      <c r="AB1322" s="39"/>
      <c r="AC1322" s="39"/>
      <c r="AD1322" s="39"/>
      <c r="AE1322" s="39"/>
      <c r="AF1322" s="39"/>
      <c r="AG1322" s="38">
        <f>(Z1322*'"Вес" ПИР'!$B$28+AB1322*'"Вес" ПИР'!$B$29+AD1322*'"Вес" ПИР'!$B$30+AF1322*'"Вес" ПИР'!$B$31)/100</f>
        <v>0</v>
      </c>
      <c r="AH1322" s="39"/>
      <c r="AI1322" s="39"/>
      <c r="AJ1322" s="39" t="s">
        <v>126</v>
      </c>
      <c r="AK1322" s="39"/>
      <c r="AL1322" s="39"/>
      <c r="AM1322" s="39"/>
      <c r="AN1322" s="39"/>
      <c r="AO1322" s="39"/>
      <c r="AP1322" s="39" t="s">
        <v>126</v>
      </c>
      <c r="AQ1322" s="39"/>
      <c r="AR1322" s="39" t="s">
        <v>126</v>
      </c>
      <c r="AS1322" s="39"/>
      <c r="AT1322" s="39" t="s">
        <v>126</v>
      </c>
      <c r="AU1322" s="39"/>
      <c r="AV1322" s="39"/>
      <c r="AW1322" s="39"/>
      <c r="AX1322" s="39"/>
      <c r="AY1322" s="39"/>
      <c r="AZ1322" s="39"/>
      <c r="BA1322" s="39"/>
      <c r="BB1322" s="72">
        <f>(AI1322*'"Вес" ПИР'!$B$36+AK1322*'"Вес" ПИР'!$B$37+AM1322*'"Вес" ПИР'!$B$38+AO1322*'"Вес" ПИР'!$B$39+AQ1322*'"Вес" ПИР'!$B$40+AS1322*'"Вес" ПИР'!$B$41+AU1322*'"Вес" ПИР'!$B$42+AW1322*'"Вес" ПИР'!$B$43+AY1322*'"Вес" ПИР'!$B$44+BA1322*'"Вес" ПИР'!$B$45)/100</f>
        <v>0</v>
      </c>
      <c r="BC1322" s="39" t="s">
        <v>126</v>
      </c>
      <c r="BD1322" s="39"/>
      <c r="BE1322" s="39" t="s">
        <v>126</v>
      </c>
      <c r="BF1322" s="57"/>
      <c r="BG1322" s="72">
        <f>(BD1322*'"Вес" ПИР'!$B$50+BF1322*'"Вес" ПИР'!$B$51)/100</f>
        <v>0</v>
      </c>
      <c r="BH1322" s="39"/>
      <c r="BI1322" s="72">
        <v>0</v>
      </c>
      <c r="BJ1322" s="39"/>
      <c r="BK1322" s="56">
        <v>46218</v>
      </c>
      <c r="BL1322" s="38">
        <f>(S1322*'"Вес" ПИР'!$B$3+X1322*'"Вес" ПИР'!$B$4+AG1322*'"Вес" ПИР'!$B$5+BB1322*'"Вес" ПИР'!$B$6+BG1322*'"Вес" ПИР'!$B$7+BI1322*'"Вес" ПИР'!$B$8)/100</f>
        <v>0</v>
      </c>
    </row>
    <row r="1323" spans="1:64" ht="28">
      <c r="A1323" s="54"/>
      <c r="B1323" s="54">
        <v>2026</v>
      </c>
      <c r="C1323" s="39" t="s">
        <v>120</v>
      </c>
      <c r="D1323" s="39">
        <v>593647400</v>
      </c>
      <c r="E1323" s="39" t="s">
        <v>2098</v>
      </c>
      <c r="F1323" s="39" t="s">
        <v>2149</v>
      </c>
      <c r="G1323" s="39" t="s">
        <v>2153</v>
      </c>
      <c r="H1323" s="39" t="s">
        <v>2155</v>
      </c>
      <c r="I1323" s="39" t="s">
        <v>125</v>
      </c>
      <c r="J1323" s="39"/>
      <c r="K1323" s="39" t="s">
        <v>126</v>
      </c>
      <c r="L1323" s="39"/>
      <c r="M1323" s="39" t="s">
        <v>126</v>
      </c>
      <c r="N1323" s="39"/>
      <c r="O1323" s="39" t="s">
        <v>126</v>
      </c>
      <c r="P1323" s="39"/>
      <c r="Q1323" s="39" t="s">
        <v>126</v>
      </c>
      <c r="R1323" s="39"/>
      <c r="S1323" s="38">
        <f>(J1323*'"Вес" ПИР'!$B$13+L1323*'"Вес" ПИР'!$B$14+N1323*'"Вес" ПИР'!$B$15+P1323*'"Вес" ПИР'!$B$16+R1323*'"Вес" ПИР'!$B$17)/100</f>
        <v>0</v>
      </c>
      <c r="T1323" s="39" t="s">
        <v>1196</v>
      </c>
      <c r="U1323" s="39"/>
      <c r="V1323" s="39" t="s">
        <v>1196</v>
      </c>
      <c r="W1323" s="39"/>
      <c r="X1323" s="72">
        <f>(U1323*'"Вес" ПИР'!$B$22+W1323*'"Вес" ПИР'!$B$23)/100</f>
        <v>0</v>
      </c>
      <c r="Y1323" s="39"/>
      <c r="Z1323" s="39"/>
      <c r="AA1323" s="39"/>
      <c r="AB1323" s="39"/>
      <c r="AC1323" s="39"/>
      <c r="AD1323" s="39"/>
      <c r="AE1323" s="39"/>
      <c r="AF1323" s="39"/>
      <c r="AG1323" s="38">
        <f>(Z1323*'"Вес" ПИР'!$B$28+AB1323*'"Вес" ПИР'!$B$29+AD1323*'"Вес" ПИР'!$B$30+AF1323*'"Вес" ПИР'!$B$31)/100</f>
        <v>0</v>
      </c>
      <c r="AH1323" s="39"/>
      <c r="AI1323" s="39"/>
      <c r="AJ1323" s="39" t="s">
        <v>126</v>
      </c>
      <c r="AK1323" s="39"/>
      <c r="AL1323" s="39"/>
      <c r="AM1323" s="39"/>
      <c r="AN1323" s="39"/>
      <c r="AO1323" s="39"/>
      <c r="AP1323" s="39" t="s">
        <v>126</v>
      </c>
      <c r="AQ1323" s="39"/>
      <c r="AR1323" s="39" t="s">
        <v>126</v>
      </c>
      <c r="AS1323" s="39"/>
      <c r="AT1323" s="39" t="s">
        <v>126</v>
      </c>
      <c r="AU1323" s="39"/>
      <c r="AV1323" s="39"/>
      <c r="AW1323" s="39"/>
      <c r="AX1323" s="39"/>
      <c r="AY1323" s="39"/>
      <c r="AZ1323" s="39"/>
      <c r="BA1323" s="39"/>
      <c r="BB1323" s="72">
        <f>(AI1323*'"Вес" ПИР'!$B$36+AK1323*'"Вес" ПИР'!$B$37+AM1323*'"Вес" ПИР'!$B$38+AO1323*'"Вес" ПИР'!$B$39+AQ1323*'"Вес" ПИР'!$B$40+AS1323*'"Вес" ПИР'!$B$41+AU1323*'"Вес" ПИР'!$B$42+AW1323*'"Вес" ПИР'!$B$43+AY1323*'"Вес" ПИР'!$B$44+BA1323*'"Вес" ПИР'!$B$45)/100</f>
        <v>0</v>
      </c>
      <c r="BC1323" s="39" t="s">
        <v>126</v>
      </c>
      <c r="BD1323" s="39"/>
      <c r="BE1323" s="39" t="s">
        <v>126</v>
      </c>
      <c r="BF1323" s="57"/>
      <c r="BG1323" s="72">
        <f>(BD1323*'"Вес" ПИР'!$B$50+BF1323*'"Вес" ПИР'!$B$51)/100</f>
        <v>0</v>
      </c>
      <c r="BH1323" s="39"/>
      <c r="BI1323" s="72">
        <v>0</v>
      </c>
      <c r="BJ1323" s="39"/>
      <c r="BK1323" s="56">
        <v>46218</v>
      </c>
      <c r="BL1323" s="38">
        <f>(S1323*'"Вес" ПИР'!$B$3+X1323*'"Вес" ПИР'!$B$4+AG1323*'"Вес" ПИР'!$B$5+BB1323*'"Вес" ПИР'!$B$6+BG1323*'"Вес" ПИР'!$B$7+BI1323*'"Вес" ПИР'!$B$8)/100</f>
        <v>0</v>
      </c>
    </row>
    <row r="1324" spans="1:64" ht="28">
      <c r="A1324" s="54"/>
      <c r="B1324" s="54">
        <v>2026</v>
      </c>
      <c r="C1324" s="39" t="s">
        <v>120</v>
      </c>
      <c r="D1324" s="39">
        <v>593651500</v>
      </c>
      <c r="E1324" s="39" t="s">
        <v>2098</v>
      </c>
      <c r="F1324" s="39" t="s">
        <v>2149</v>
      </c>
      <c r="G1324" s="39" t="s">
        <v>2156</v>
      </c>
      <c r="H1324" s="39" t="s">
        <v>2157</v>
      </c>
      <c r="I1324" s="39" t="s">
        <v>125</v>
      </c>
      <c r="J1324" s="39"/>
      <c r="K1324" s="39" t="s">
        <v>126</v>
      </c>
      <c r="L1324" s="39"/>
      <c r="M1324" s="39" t="s">
        <v>126</v>
      </c>
      <c r="N1324" s="39"/>
      <c r="O1324" s="39" t="s">
        <v>126</v>
      </c>
      <c r="P1324" s="39"/>
      <c r="Q1324" s="39" t="s">
        <v>126</v>
      </c>
      <c r="R1324" s="39"/>
      <c r="S1324" s="38">
        <f>(J1324*'"Вес" ПИР'!$B$13+L1324*'"Вес" ПИР'!$B$14+N1324*'"Вес" ПИР'!$B$15+P1324*'"Вес" ПИР'!$B$16+R1324*'"Вес" ПИР'!$B$17)/100</f>
        <v>0</v>
      </c>
      <c r="T1324" s="39" t="s">
        <v>1196</v>
      </c>
      <c r="U1324" s="39"/>
      <c r="V1324" s="39" t="s">
        <v>1196</v>
      </c>
      <c r="W1324" s="39"/>
      <c r="X1324" s="72">
        <f>(U1324*'"Вес" ПИР'!$B$22+W1324*'"Вес" ПИР'!$B$23)/100</f>
        <v>0</v>
      </c>
      <c r="Y1324" s="39"/>
      <c r="Z1324" s="39"/>
      <c r="AA1324" s="39"/>
      <c r="AB1324" s="39"/>
      <c r="AC1324" s="39"/>
      <c r="AD1324" s="39"/>
      <c r="AE1324" s="39"/>
      <c r="AF1324" s="39"/>
      <c r="AG1324" s="38">
        <f>(Z1324*'"Вес" ПИР'!$B$28+AB1324*'"Вес" ПИР'!$B$29+AD1324*'"Вес" ПИР'!$B$30+AF1324*'"Вес" ПИР'!$B$31)/100</f>
        <v>0</v>
      </c>
      <c r="AH1324" s="39"/>
      <c r="AI1324" s="39"/>
      <c r="AJ1324" s="39" t="s">
        <v>126</v>
      </c>
      <c r="AK1324" s="39"/>
      <c r="AL1324" s="39"/>
      <c r="AM1324" s="39"/>
      <c r="AN1324" s="39"/>
      <c r="AO1324" s="39"/>
      <c r="AP1324" s="39" t="s">
        <v>126</v>
      </c>
      <c r="AQ1324" s="39"/>
      <c r="AR1324" s="39" t="s">
        <v>126</v>
      </c>
      <c r="AS1324" s="39"/>
      <c r="AT1324" s="39" t="s">
        <v>126</v>
      </c>
      <c r="AU1324" s="39"/>
      <c r="AV1324" s="39"/>
      <c r="AW1324" s="39"/>
      <c r="AX1324" s="39"/>
      <c r="AY1324" s="39"/>
      <c r="AZ1324" s="39"/>
      <c r="BA1324" s="39"/>
      <c r="BB1324" s="72">
        <f>(AI1324*'"Вес" ПИР'!$B$36+AK1324*'"Вес" ПИР'!$B$37+AM1324*'"Вес" ПИР'!$B$38+AO1324*'"Вес" ПИР'!$B$39+AQ1324*'"Вес" ПИР'!$B$40+AS1324*'"Вес" ПИР'!$B$41+AU1324*'"Вес" ПИР'!$B$42+AW1324*'"Вес" ПИР'!$B$43+AY1324*'"Вес" ПИР'!$B$44+BA1324*'"Вес" ПИР'!$B$45)/100</f>
        <v>0</v>
      </c>
      <c r="BC1324" s="39" t="s">
        <v>126</v>
      </c>
      <c r="BD1324" s="39"/>
      <c r="BE1324" s="39" t="s">
        <v>126</v>
      </c>
      <c r="BF1324" s="57"/>
      <c r="BG1324" s="72">
        <f>(BD1324*'"Вес" ПИР'!$B$50+BF1324*'"Вес" ПИР'!$B$51)/100</f>
        <v>0</v>
      </c>
      <c r="BH1324" s="39"/>
      <c r="BI1324" s="72">
        <v>0</v>
      </c>
      <c r="BJ1324" s="39"/>
      <c r="BK1324" s="56">
        <v>46218</v>
      </c>
      <c r="BL1324" s="38">
        <f>(S1324*'"Вес" ПИР'!$B$3+X1324*'"Вес" ПИР'!$B$4+AG1324*'"Вес" ПИР'!$B$5+BB1324*'"Вес" ПИР'!$B$6+BG1324*'"Вес" ПИР'!$B$7+BI1324*'"Вес" ПИР'!$B$8)/100</f>
        <v>0</v>
      </c>
    </row>
    <row r="1325" spans="1:64" ht="28">
      <c r="A1325" s="54"/>
      <c r="B1325" s="54">
        <v>2026</v>
      </c>
      <c r="C1325" s="39" t="s">
        <v>120</v>
      </c>
      <c r="D1325" s="39">
        <v>593653300</v>
      </c>
      <c r="E1325" s="39" t="s">
        <v>2098</v>
      </c>
      <c r="F1325" s="39" t="s">
        <v>2149</v>
      </c>
      <c r="G1325" s="39" t="s">
        <v>2158</v>
      </c>
      <c r="H1325" s="39" t="s">
        <v>2159</v>
      </c>
      <c r="I1325" s="39" t="s">
        <v>125</v>
      </c>
      <c r="J1325" s="39"/>
      <c r="K1325" s="39" t="s">
        <v>126</v>
      </c>
      <c r="L1325" s="39"/>
      <c r="M1325" s="39" t="s">
        <v>126</v>
      </c>
      <c r="N1325" s="39"/>
      <c r="O1325" s="39" t="s">
        <v>126</v>
      </c>
      <c r="P1325" s="39"/>
      <c r="Q1325" s="39" t="s">
        <v>126</v>
      </c>
      <c r="R1325" s="39"/>
      <c r="S1325" s="38">
        <f>(J1325*'"Вес" ПИР'!$B$13+L1325*'"Вес" ПИР'!$B$14+N1325*'"Вес" ПИР'!$B$15+P1325*'"Вес" ПИР'!$B$16+R1325*'"Вес" ПИР'!$B$17)/100</f>
        <v>0</v>
      </c>
      <c r="T1325" s="39" t="s">
        <v>1196</v>
      </c>
      <c r="U1325" s="39"/>
      <c r="V1325" s="39" t="s">
        <v>1196</v>
      </c>
      <c r="W1325" s="39"/>
      <c r="X1325" s="72">
        <f>(U1325*'"Вес" ПИР'!$B$22+W1325*'"Вес" ПИР'!$B$23)/100</f>
        <v>0</v>
      </c>
      <c r="Y1325" s="39"/>
      <c r="Z1325" s="39"/>
      <c r="AA1325" s="39"/>
      <c r="AB1325" s="39"/>
      <c r="AC1325" s="39"/>
      <c r="AD1325" s="39"/>
      <c r="AE1325" s="39"/>
      <c r="AF1325" s="39"/>
      <c r="AG1325" s="38">
        <f>(Z1325*'"Вес" ПИР'!$B$28+AB1325*'"Вес" ПИР'!$B$29+AD1325*'"Вес" ПИР'!$B$30+AF1325*'"Вес" ПИР'!$B$31)/100</f>
        <v>0</v>
      </c>
      <c r="AH1325" s="39"/>
      <c r="AI1325" s="39"/>
      <c r="AJ1325" s="39" t="s">
        <v>126</v>
      </c>
      <c r="AK1325" s="39"/>
      <c r="AL1325" s="39"/>
      <c r="AM1325" s="39"/>
      <c r="AN1325" s="39"/>
      <c r="AO1325" s="39"/>
      <c r="AP1325" s="39" t="s">
        <v>126</v>
      </c>
      <c r="AQ1325" s="39"/>
      <c r="AR1325" s="39" t="s">
        <v>126</v>
      </c>
      <c r="AS1325" s="39"/>
      <c r="AT1325" s="39" t="s">
        <v>126</v>
      </c>
      <c r="AU1325" s="39"/>
      <c r="AV1325" s="39"/>
      <c r="AW1325" s="39"/>
      <c r="AX1325" s="39"/>
      <c r="AY1325" s="39"/>
      <c r="AZ1325" s="39"/>
      <c r="BA1325" s="39"/>
      <c r="BB1325" s="72">
        <f>(AI1325*'"Вес" ПИР'!$B$36+AK1325*'"Вес" ПИР'!$B$37+AM1325*'"Вес" ПИР'!$B$38+AO1325*'"Вес" ПИР'!$B$39+AQ1325*'"Вес" ПИР'!$B$40+AS1325*'"Вес" ПИР'!$B$41+AU1325*'"Вес" ПИР'!$B$42+AW1325*'"Вес" ПИР'!$B$43+AY1325*'"Вес" ПИР'!$B$44+BA1325*'"Вес" ПИР'!$B$45)/100</f>
        <v>0</v>
      </c>
      <c r="BC1325" s="39" t="s">
        <v>126</v>
      </c>
      <c r="BD1325" s="39"/>
      <c r="BE1325" s="39" t="s">
        <v>126</v>
      </c>
      <c r="BF1325" s="57"/>
      <c r="BG1325" s="72">
        <f>(BD1325*'"Вес" ПИР'!$B$50+BF1325*'"Вес" ПИР'!$B$51)/100</f>
        <v>0</v>
      </c>
      <c r="BH1325" s="39"/>
      <c r="BI1325" s="72">
        <v>0</v>
      </c>
      <c r="BJ1325" s="39"/>
      <c r="BK1325" s="56">
        <v>46218</v>
      </c>
      <c r="BL1325" s="38">
        <f>(S1325*'"Вес" ПИР'!$B$3+X1325*'"Вес" ПИР'!$B$4+AG1325*'"Вес" ПИР'!$B$5+BB1325*'"Вес" ПИР'!$B$6+BG1325*'"Вес" ПИР'!$B$7+BI1325*'"Вес" ПИР'!$B$8)/100</f>
        <v>0</v>
      </c>
    </row>
    <row r="1326" spans="1:64" ht="28">
      <c r="A1326" s="54"/>
      <c r="B1326" s="54">
        <v>2026</v>
      </c>
      <c r="C1326" s="39" t="s">
        <v>120</v>
      </c>
      <c r="D1326" s="39">
        <v>593657100</v>
      </c>
      <c r="E1326" s="39" t="s">
        <v>2098</v>
      </c>
      <c r="F1326" s="39" t="s">
        <v>2149</v>
      </c>
      <c r="G1326" s="39" t="s">
        <v>2160</v>
      </c>
      <c r="H1326" s="39" t="s">
        <v>1838</v>
      </c>
      <c r="I1326" s="39" t="s">
        <v>125</v>
      </c>
      <c r="J1326" s="39"/>
      <c r="K1326" s="39" t="s">
        <v>126</v>
      </c>
      <c r="L1326" s="39"/>
      <c r="M1326" s="39" t="s">
        <v>126</v>
      </c>
      <c r="N1326" s="39"/>
      <c r="O1326" s="39" t="s">
        <v>126</v>
      </c>
      <c r="P1326" s="39"/>
      <c r="Q1326" s="39" t="s">
        <v>126</v>
      </c>
      <c r="R1326" s="39"/>
      <c r="S1326" s="38">
        <f>(J1326*'"Вес" ПИР'!$B$13+L1326*'"Вес" ПИР'!$B$14+N1326*'"Вес" ПИР'!$B$15+P1326*'"Вес" ПИР'!$B$16+R1326*'"Вес" ПИР'!$B$17)/100</f>
        <v>0</v>
      </c>
      <c r="T1326" s="39" t="s">
        <v>1196</v>
      </c>
      <c r="U1326" s="39"/>
      <c r="V1326" s="39" t="s">
        <v>1196</v>
      </c>
      <c r="W1326" s="39"/>
      <c r="X1326" s="72">
        <f>(U1326*'"Вес" ПИР'!$B$22+W1326*'"Вес" ПИР'!$B$23)/100</f>
        <v>0</v>
      </c>
      <c r="Y1326" s="39"/>
      <c r="Z1326" s="39"/>
      <c r="AA1326" s="39"/>
      <c r="AB1326" s="39"/>
      <c r="AC1326" s="39"/>
      <c r="AD1326" s="39"/>
      <c r="AE1326" s="39"/>
      <c r="AF1326" s="39"/>
      <c r="AG1326" s="38">
        <f>(Z1326*'"Вес" ПИР'!$B$28+AB1326*'"Вес" ПИР'!$B$29+AD1326*'"Вес" ПИР'!$B$30+AF1326*'"Вес" ПИР'!$B$31)/100</f>
        <v>0</v>
      </c>
      <c r="AH1326" s="39"/>
      <c r="AI1326" s="39"/>
      <c r="AJ1326" s="39" t="s">
        <v>126</v>
      </c>
      <c r="AK1326" s="39"/>
      <c r="AL1326" s="39"/>
      <c r="AM1326" s="39"/>
      <c r="AN1326" s="39"/>
      <c r="AO1326" s="39"/>
      <c r="AP1326" s="39" t="s">
        <v>126</v>
      </c>
      <c r="AQ1326" s="39"/>
      <c r="AR1326" s="39" t="s">
        <v>126</v>
      </c>
      <c r="AS1326" s="39"/>
      <c r="AT1326" s="39" t="s">
        <v>126</v>
      </c>
      <c r="AU1326" s="39"/>
      <c r="AV1326" s="39"/>
      <c r="AW1326" s="39"/>
      <c r="AX1326" s="39"/>
      <c r="AY1326" s="39"/>
      <c r="AZ1326" s="39"/>
      <c r="BA1326" s="39"/>
      <c r="BB1326" s="72">
        <f>(AI1326*'"Вес" ПИР'!$B$36+AK1326*'"Вес" ПИР'!$B$37+AM1326*'"Вес" ПИР'!$B$38+AO1326*'"Вес" ПИР'!$B$39+AQ1326*'"Вес" ПИР'!$B$40+AS1326*'"Вес" ПИР'!$B$41+AU1326*'"Вес" ПИР'!$B$42+AW1326*'"Вес" ПИР'!$B$43+AY1326*'"Вес" ПИР'!$B$44+BA1326*'"Вес" ПИР'!$B$45)/100</f>
        <v>0</v>
      </c>
      <c r="BC1326" s="39" t="s">
        <v>126</v>
      </c>
      <c r="BD1326" s="39"/>
      <c r="BE1326" s="39" t="s">
        <v>126</v>
      </c>
      <c r="BF1326" s="57"/>
      <c r="BG1326" s="72">
        <f>(BD1326*'"Вес" ПИР'!$B$50+BF1326*'"Вес" ПИР'!$B$51)/100</f>
        <v>0</v>
      </c>
      <c r="BH1326" s="39"/>
      <c r="BI1326" s="72">
        <v>0</v>
      </c>
      <c r="BJ1326" s="39"/>
      <c r="BK1326" s="56">
        <v>46218</v>
      </c>
      <c r="BL1326" s="38">
        <f>(S1326*'"Вес" ПИР'!$B$3+X1326*'"Вес" ПИР'!$B$4+AG1326*'"Вес" ПИР'!$B$5+BB1326*'"Вес" ПИР'!$B$6+BG1326*'"Вес" ПИР'!$B$7+BI1326*'"Вес" ПИР'!$B$8)/100</f>
        <v>0</v>
      </c>
    </row>
    <row r="1327" spans="1:64" ht="28">
      <c r="A1327" s="54"/>
      <c r="B1327" s="54">
        <v>2026</v>
      </c>
      <c r="C1327" s="39" t="s">
        <v>120</v>
      </c>
      <c r="D1327" s="39">
        <v>593665400</v>
      </c>
      <c r="E1327" s="39" t="s">
        <v>2098</v>
      </c>
      <c r="F1327" s="39" t="s">
        <v>2149</v>
      </c>
      <c r="G1327" s="39" t="s">
        <v>2161</v>
      </c>
      <c r="H1327" s="39" t="s">
        <v>2162</v>
      </c>
      <c r="I1327" s="39" t="s">
        <v>125</v>
      </c>
      <c r="J1327" s="39"/>
      <c r="K1327" s="39" t="s">
        <v>126</v>
      </c>
      <c r="L1327" s="39"/>
      <c r="M1327" s="39" t="s">
        <v>126</v>
      </c>
      <c r="N1327" s="39"/>
      <c r="O1327" s="39" t="s">
        <v>126</v>
      </c>
      <c r="P1327" s="39"/>
      <c r="Q1327" s="39" t="s">
        <v>126</v>
      </c>
      <c r="R1327" s="39"/>
      <c r="S1327" s="38">
        <f>(J1327*'"Вес" ПИР'!$B$13+L1327*'"Вес" ПИР'!$B$14+N1327*'"Вес" ПИР'!$B$15+P1327*'"Вес" ПИР'!$B$16+R1327*'"Вес" ПИР'!$B$17)/100</f>
        <v>0</v>
      </c>
      <c r="T1327" s="39" t="s">
        <v>1196</v>
      </c>
      <c r="U1327" s="39"/>
      <c r="V1327" s="39" t="s">
        <v>1196</v>
      </c>
      <c r="W1327" s="39"/>
      <c r="X1327" s="72">
        <f>(U1327*'"Вес" ПИР'!$B$22+W1327*'"Вес" ПИР'!$B$23)/100</f>
        <v>0</v>
      </c>
      <c r="Y1327" s="39"/>
      <c r="Z1327" s="39"/>
      <c r="AA1327" s="39"/>
      <c r="AB1327" s="39"/>
      <c r="AC1327" s="39"/>
      <c r="AD1327" s="39"/>
      <c r="AE1327" s="39"/>
      <c r="AF1327" s="39"/>
      <c r="AG1327" s="38">
        <f>(Z1327*'"Вес" ПИР'!$B$28+AB1327*'"Вес" ПИР'!$B$29+AD1327*'"Вес" ПИР'!$B$30+AF1327*'"Вес" ПИР'!$B$31)/100</f>
        <v>0</v>
      </c>
      <c r="AH1327" s="39"/>
      <c r="AI1327" s="39"/>
      <c r="AJ1327" s="39" t="s">
        <v>126</v>
      </c>
      <c r="AK1327" s="39"/>
      <c r="AL1327" s="39"/>
      <c r="AM1327" s="39"/>
      <c r="AN1327" s="39"/>
      <c r="AO1327" s="39"/>
      <c r="AP1327" s="39" t="s">
        <v>126</v>
      </c>
      <c r="AQ1327" s="39"/>
      <c r="AR1327" s="39" t="s">
        <v>126</v>
      </c>
      <c r="AS1327" s="39"/>
      <c r="AT1327" s="39" t="s">
        <v>126</v>
      </c>
      <c r="AU1327" s="39"/>
      <c r="AV1327" s="39"/>
      <c r="AW1327" s="39"/>
      <c r="AX1327" s="39"/>
      <c r="AY1327" s="39"/>
      <c r="AZ1327" s="39"/>
      <c r="BA1327" s="39"/>
      <c r="BB1327" s="72">
        <f>(AI1327*'"Вес" ПИР'!$B$36+AK1327*'"Вес" ПИР'!$B$37+AM1327*'"Вес" ПИР'!$B$38+AO1327*'"Вес" ПИР'!$B$39+AQ1327*'"Вес" ПИР'!$B$40+AS1327*'"Вес" ПИР'!$B$41+AU1327*'"Вес" ПИР'!$B$42+AW1327*'"Вес" ПИР'!$B$43+AY1327*'"Вес" ПИР'!$B$44+BA1327*'"Вес" ПИР'!$B$45)/100</f>
        <v>0</v>
      </c>
      <c r="BC1327" s="39" t="s">
        <v>126</v>
      </c>
      <c r="BD1327" s="39"/>
      <c r="BE1327" s="39" t="s">
        <v>126</v>
      </c>
      <c r="BF1327" s="57"/>
      <c r="BG1327" s="72">
        <f>(BD1327*'"Вес" ПИР'!$B$50+BF1327*'"Вес" ПИР'!$B$51)/100</f>
        <v>0</v>
      </c>
      <c r="BH1327" s="39"/>
      <c r="BI1327" s="72">
        <v>0</v>
      </c>
      <c r="BJ1327" s="39"/>
      <c r="BK1327" s="56">
        <v>46218</v>
      </c>
      <c r="BL1327" s="38">
        <f>(S1327*'"Вес" ПИР'!$B$3+X1327*'"Вес" ПИР'!$B$4+AG1327*'"Вес" ПИР'!$B$5+BB1327*'"Вес" ПИР'!$B$6+BG1327*'"Вес" ПИР'!$B$7+BI1327*'"Вес" ПИР'!$B$8)/100</f>
        <v>0</v>
      </c>
    </row>
    <row r="1328" spans="1:64" ht="28">
      <c r="A1328" s="54"/>
      <c r="B1328" s="54">
        <v>2026</v>
      </c>
      <c r="C1328" s="39" t="s">
        <v>120</v>
      </c>
      <c r="D1328" s="39">
        <v>593665500</v>
      </c>
      <c r="E1328" s="39" t="s">
        <v>2098</v>
      </c>
      <c r="F1328" s="39" t="s">
        <v>2149</v>
      </c>
      <c r="G1328" s="39" t="s">
        <v>2161</v>
      </c>
      <c r="H1328" s="39" t="s">
        <v>2163</v>
      </c>
      <c r="I1328" s="39" t="s">
        <v>125</v>
      </c>
      <c r="J1328" s="39"/>
      <c r="K1328" s="39" t="s">
        <v>126</v>
      </c>
      <c r="L1328" s="39"/>
      <c r="M1328" s="39" t="s">
        <v>126</v>
      </c>
      <c r="N1328" s="39"/>
      <c r="O1328" s="39" t="s">
        <v>126</v>
      </c>
      <c r="P1328" s="39"/>
      <c r="Q1328" s="39" t="s">
        <v>126</v>
      </c>
      <c r="R1328" s="39"/>
      <c r="S1328" s="38">
        <f>(J1328*'"Вес" ПИР'!$B$13+L1328*'"Вес" ПИР'!$B$14+N1328*'"Вес" ПИР'!$B$15+P1328*'"Вес" ПИР'!$B$16+R1328*'"Вес" ПИР'!$B$17)/100</f>
        <v>0</v>
      </c>
      <c r="T1328" s="39" t="s">
        <v>1196</v>
      </c>
      <c r="U1328" s="39"/>
      <c r="V1328" s="39" t="s">
        <v>1196</v>
      </c>
      <c r="W1328" s="39"/>
      <c r="X1328" s="72">
        <f>(U1328*'"Вес" ПИР'!$B$22+W1328*'"Вес" ПИР'!$B$23)/100</f>
        <v>0</v>
      </c>
      <c r="Y1328" s="39"/>
      <c r="Z1328" s="39"/>
      <c r="AA1328" s="39"/>
      <c r="AB1328" s="39"/>
      <c r="AC1328" s="39"/>
      <c r="AD1328" s="39"/>
      <c r="AE1328" s="39"/>
      <c r="AF1328" s="39"/>
      <c r="AG1328" s="38">
        <f>(Z1328*'"Вес" ПИР'!$B$28+AB1328*'"Вес" ПИР'!$B$29+AD1328*'"Вес" ПИР'!$B$30+AF1328*'"Вес" ПИР'!$B$31)/100</f>
        <v>0</v>
      </c>
      <c r="AH1328" s="39"/>
      <c r="AI1328" s="39"/>
      <c r="AJ1328" s="39" t="s">
        <v>126</v>
      </c>
      <c r="AK1328" s="39"/>
      <c r="AL1328" s="39"/>
      <c r="AM1328" s="39"/>
      <c r="AN1328" s="39"/>
      <c r="AO1328" s="39"/>
      <c r="AP1328" s="39" t="s">
        <v>126</v>
      </c>
      <c r="AQ1328" s="39"/>
      <c r="AR1328" s="39" t="s">
        <v>126</v>
      </c>
      <c r="AS1328" s="39"/>
      <c r="AT1328" s="39" t="s">
        <v>126</v>
      </c>
      <c r="AU1328" s="39"/>
      <c r="AV1328" s="39"/>
      <c r="AW1328" s="39"/>
      <c r="AX1328" s="39"/>
      <c r="AY1328" s="39"/>
      <c r="AZ1328" s="39"/>
      <c r="BA1328" s="39"/>
      <c r="BB1328" s="72">
        <f>(AI1328*'"Вес" ПИР'!$B$36+AK1328*'"Вес" ПИР'!$B$37+AM1328*'"Вес" ПИР'!$B$38+AO1328*'"Вес" ПИР'!$B$39+AQ1328*'"Вес" ПИР'!$B$40+AS1328*'"Вес" ПИР'!$B$41+AU1328*'"Вес" ПИР'!$B$42+AW1328*'"Вес" ПИР'!$B$43+AY1328*'"Вес" ПИР'!$B$44+BA1328*'"Вес" ПИР'!$B$45)/100</f>
        <v>0</v>
      </c>
      <c r="BC1328" s="39" t="s">
        <v>126</v>
      </c>
      <c r="BD1328" s="39"/>
      <c r="BE1328" s="39" t="s">
        <v>126</v>
      </c>
      <c r="BF1328" s="57"/>
      <c r="BG1328" s="72">
        <f>(BD1328*'"Вес" ПИР'!$B$50+BF1328*'"Вес" ПИР'!$B$51)/100</f>
        <v>0</v>
      </c>
      <c r="BH1328" s="39"/>
      <c r="BI1328" s="72">
        <v>0</v>
      </c>
      <c r="BJ1328" s="39"/>
      <c r="BK1328" s="56">
        <v>46218</v>
      </c>
      <c r="BL1328" s="38">
        <f>(S1328*'"Вес" ПИР'!$B$3+X1328*'"Вес" ПИР'!$B$4+AG1328*'"Вес" ПИР'!$B$5+BB1328*'"Вес" ПИР'!$B$6+BG1328*'"Вес" ПИР'!$B$7+BI1328*'"Вес" ПИР'!$B$8)/100</f>
        <v>0</v>
      </c>
    </row>
    <row r="1329" spans="1:64" ht="28">
      <c r="A1329" s="54"/>
      <c r="B1329" s="54">
        <v>2026</v>
      </c>
      <c r="C1329" s="39" t="s">
        <v>120</v>
      </c>
      <c r="D1329" s="39">
        <v>593675100</v>
      </c>
      <c r="E1329" s="39" t="s">
        <v>2098</v>
      </c>
      <c r="F1329" s="39" t="s">
        <v>2149</v>
      </c>
      <c r="G1329" s="39" t="s">
        <v>2164</v>
      </c>
      <c r="H1329" s="39" t="s">
        <v>2165</v>
      </c>
      <c r="I1329" s="39" t="s">
        <v>125</v>
      </c>
      <c r="J1329" s="39"/>
      <c r="K1329" s="39" t="s">
        <v>126</v>
      </c>
      <c r="L1329" s="39"/>
      <c r="M1329" s="39" t="s">
        <v>126</v>
      </c>
      <c r="N1329" s="39"/>
      <c r="O1329" s="39" t="s">
        <v>126</v>
      </c>
      <c r="P1329" s="39"/>
      <c r="Q1329" s="39" t="s">
        <v>126</v>
      </c>
      <c r="R1329" s="39"/>
      <c r="S1329" s="38">
        <f>(J1329*'"Вес" ПИР'!$B$13+L1329*'"Вес" ПИР'!$B$14+N1329*'"Вес" ПИР'!$B$15+P1329*'"Вес" ПИР'!$B$16+R1329*'"Вес" ПИР'!$B$17)/100</f>
        <v>0</v>
      </c>
      <c r="T1329" s="39" t="s">
        <v>1196</v>
      </c>
      <c r="U1329" s="39"/>
      <c r="V1329" s="39" t="s">
        <v>1196</v>
      </c>
      <c r="W1329" s="39"/>
      <c r="X1329" s="72">
        <f>(U1329*'"Вес" ПИР'!$B$22+W1329*'"Вес" ПИР'!$B$23)/100</f>
        <v>0</v>
      </c>
      <c r="Y1329" s="39"/>
      <c r="Z1329" s="39"/>
      <c r="AA1329" s="39"/>
      <c r="AB1329" s="39"/>
      <c r="AC1329" s="39"/>
      <c r="AD1329" s="39"/>
      <c r="AE1329" s="39"/>
      <c r="AF1329" s="39"/>
      <c r="AG1329" s="38">
        <f>(Z1329*'"Вес" ПИР'!$B$28+AB1329*'"Вес" ПИР'!$B$29+AD1329*'"Вес" ПИР'!$B$30+AF1329*'"Вес" ПИР'!$B$31)/100</f>
        <v>0</v>
      </c>
      <c r="AH1329" s="39"/>
      <c r="AI1329" s="39"/>
      <c r="AJ1329" s="39" t="s">
        <v>126</v>
      </c>
      <c r="AK1329" s="39"/>
      <c r="AL1329" s="39"/>
      <c r="AM1329" s="39"/>
      <c r="AN1329" s="39"/>
      <c r="AO1329" s="39"/>
      <c r="AP1329" s="39" t="s">
        <v>126</v>
      </c>
      <c r="AQ1329" s="39"/>
      <c r="AR1329" s="39" t="s">
        <v>126</v>
      </c>
      <c r="AS1329" s="39"/>
      <c r="AT1329" s="39" t="s">
        <v>126</v>
      </c>
      <c r="AU1329" s="39"/>
      <c r="AV1329" s="39"/>
      <c r="AW1329" s="39"/>
      <c r="AX1329" s="39"/>
      <c r="AY1329" s="39"/>
      <c r="AZ1329" s="39"/>
      <c r="BA1329" s="39"/>
      <c r="BB1329" s="72">
        <f>(AI1329*'"Вес" ПИР'!$B$36+AK1329*'"Вес" ПИР'!$B$37+AM1329*'"Вес" ПИР'!$B$38+AO1329*'"Вес" ПИР'!$B$39+AQ1329*'"Вес" ПИР'!$B$40+AS1329*'"Вес" ПИР'!$B$41+AU1329*'"Вес" ПИР'!$B$42+AW1329*'"Вес" ПИР'!$B$43+AY1329*'"Вес" ПИР'!$B$44+BA1329*'"Вес" ПИР'!$B$45)/100</f>
        <v>0</v>
      </c>
      <c r="BC1329" s="39" t="s">
        <v>126</v>
      </c>
      <c r="BD1329" s="39"/>
      <c r="BE1329" s="39" t="s">
        <v>126</v>
      </c>
      <c r="BF1329" s="57"/>
      <c r="BG1329" s="72">
        <f>(BD1329*'"Вес" ПИР'!$B$50+BF1329*'"Вес" ПИР'!$B$51)/100</f>
        <v>0</v>
      </c>
      <c r="BH1329" s="39"/>
      <c r="BI1329" s="72">
        <v>0</v>
      </c>
      <c r="BJ1329" s="39"/>
      <c r="BK1329" s="56">
        <v>46218</v>
      </c>
      <c r="BL1329" s="38">
        <f>(S1329*'"Вес" ПИР'!$B$3+X1329*'"Вес" ПИР'!$B$4+AG1329*'"Вес" ПИР'!$B$5+BB1329*'"Вес" ПИР'!$B$6+BG1329*'"Вес" ПИР'!$B$7+BI1329*'"Вес" ПИР'!$B$8)/100</f>
        <v>0</v>
      </c>
    </row>
    <row r="1330" spans="1:64" ht="28">
      <c r="A1330" s="54"/>
      <c r="B1330" s="54">
        <v>2026</v>
      </c>
      <c r="C1330" s="39" t="s">
        <v>120</v>
      </c>
      <c r="D1330" s="39">
        <v>593675200</v>
      </c>
      <c r="E1330" s="39" t="s">
        <v>2098</v>
      </c>
      <c r="F1330" s="39" t="s">
        <v>2149</v>
      </c>
      <c r="G1330" s="39" t="s">
        <v>2164</v>
      </c>
      <c r="H1330" s="39" t="s">
        <v>2166</v>
      </c>
      <c r="I1330" s="39" t="s">
        <v>125</v>
      </c>
      <c r="J1330" s="39"/>
      <c r="K1330" s="39" t="s">
        <v>126</v>
      </c>
      <c r="L1330" s="39"/>
      <c r="M1330" s="39" t="s">
        <v>126</v>
      </c>
      <c r="N1330" s="39"/>
      <c r="O1330" s="39" t="s">
        <v>126</v>
      </c>
      <c r="P1330" s="39"/>
      <c r="Q1330" s="39" t="s">
        <v>126</v>
      </c>
      <c r="R1330" s="39"/>
      <c r="S1330" s="38">
        <f>(J1330*'"Вес" ПИР'!$B$13+L1330*'"Вес" ПИР'!$B$14+N1330*'"Вес" ПИР'!$B$15+P1330*'"Вес" ПИР'!$B$16+R1330*'"Вес" ПИР'!$B$17)/100</f>
        <v>0</v>
      </c>
      <c r="T1330" s="39" t="s">
        <v>1196</v>
      </c>
      <c r="U1330" s="39"/>
      <c r="V1330" s="39" t="s">
        <v>1196</v>
      </c>
      <c r="W1330" s="39"/>
      <c r="X1330" s="72">
        <f>(U1330*'"Вес" ПИР'!$B$22+W1330*'"Вес" ПИР'!$B$23)/100</f>
        <v>0</v>
      </c>
      <c r="Y1330" s="39"/>
      <c r="Z1330" s="39"/>
      <c r="AA1330" s="39"/>
      <c r="AB1330" s="39"/>
      <c r="AC1330" s="39"/>
      <c r="AD1330" s="39"/>
      <c r="AE1330" s="39"/>
      <c r="AF1330" s="39"/>
      <c r="AG1330" s="38">
        <f>(Z1330*'"Вес" ПИР'!$B$28+AB1330*'"Вес" ПИР'!$B$29+AD1330*'"Вес" ПИР'!$B$30+AF1330*'"Вес" ПИР'!$B$31)/100</f>
        <v>0</v>
      </c>
      <c r="AH1330" s="39"/>
      <c r="AI1330" s="39"/>
      <c r="AJ1330" s="39" t="s">
        <v>126</v>
      </c>
      <c r="AK1330" s="39"/>
      <c r="AL1330" s="39"/>
      <c r="AM1330" s="39"/>
      <c r="AN1330" s="39"/>
      <c r="AO1330" s="39"/>
      <c r="AP1330" s="39" t="s">
        <v>126</v>
      </c>
      <c r="AQ1330" s="39"/>
      <c r="AR1330" s="39" t="s">
        <v>126</v>
      </c>
      <c r="AS1330" s="39"/>
      <c r="AT1330" s="39" t="s">
        <v>126</v>
      </c>
      <c r="AU1330" s="39"/>
      <c r="AV1330" s="39"/>
      <c r="AW1330" s="39"/>
      <c r="AX1330" s="39"/>
      <c r="AY1330" s="39"/>
      <c r="AZ1330" s="39"/>
      <c r="BA1330" s="39"/>
      <c r="BB1330" s="72">
        <f>(AI1330*'"Вес" ПИР'!$B$36+AK1330*'"Вес" ПИР'!$B$37+AM1330*'"Вес" ПИР'!$B$38+AO1330*'"Вес" ПИР'!$B$39+AQ1330*'"Вес" ПИР'!$B$40+AS1330*'"Вес" ПИР'!$B$41+AU1330*'"Вес" ПИР'!$B$42+AW1330*'"Вес" ПИР'!$B$43+AY1330*'"Вес" ПИР'!$B$44+BA1330*'"Вес" ПИР'!$B$45)/100</f>
        <v>0</v>
      </c>
      <c r="BC1330" s="39" t="s">
        <v>126</v>
      </c>
      <c r="BD1330" s="39"/>
      <c r="BE1330" s="39" t="s">
        <v>126</v>
      </c>
      <c r="BF1330" s="57"/>
      <c r="BG1330" s="72">
        <f>(BD1330*'"Вес" ПИР'!$B$50+BF1330*'"Вес" ПИР'!$B$51)/100</f>
        <v>0</v>
      </c>
      <c r="BH1330" s="39"/>
      <c r="BI1330" s="72">
        <v>0</v>
      </c>
      <c r="BJ1330" s="39"/>
      <c r="BK1330" s="56">
        <v>46218</v>
      </c>
      <c r="BL1330" s="38">
        <f>(S1330*'"Вес" ПИР'!$B$3+X1330*'"Вес" ПИР'!$B$4+AG1330*'"Вес" ПИР'!$B$5+BB1330*'"Вес" ПИР'!$B$6+BG1330*'"Вес" ПИР'!$B$7+BI1330*'"Вес" ПИР'!$B$8)/100</f>
        <v>0</v>
      </c>
    </row>
    <row r="1331" spans="1:64" ht="28">
      <c r="A1331" s="54"/>
      <c r="B1331" s="54">
        <v>2026</v>
      </c>
      <c r="C1331" s="39" t="s">
        <v>120</v>
      </c>
      <c r="D1331" s="39">
        <v>593675300</v>
      </c>
      <c r="E1331" s="39" t="s">
        <v>2098</v>
      </c>
      <c r="F1331" s="39" t="s">
        <v>2149</v>
      </c>
      <c r="G1331" s="39" t="s">
        <v>2164</v>
      </c>
      <c r="H1331" s="39" t="s">
        <v>2167</v>
      </c>
      <c r="I1331" s="39" t="s">
        <v>125</v>
      </c>
      <c r="J1331" s="39"/>
      <c r="K1331" s="39" t="s">
        <v>126</v>
      </c>
      <c r="L1331" s="39"/>
      <c r="M1331" s="39" t="s">
        <v>126</v>
      </c>
      <c r="N1331" s="39"/>
      <c r="O1331" s="39" t="s">
        <v>126</v>
      </c>
      <c r="P1331" s="39"/>
      <c r="Q1331" s="39" t="s">
        <v>126</v>
      </c>
      <c r="R1331" s="39"/>
      <c r="S1331" s="38">
        <f>(J1331*'"Вес" ПИР'!$B$13+L1331*'"Вес" ПИР'!$B$14+N1331*'"Вес" ПИР'!$B$15+P1331*'"Вес" ПИР'!$B$16+R1331*'"Вес" ПИР'!$B$17)/100</f>
        <v>0</v>
      </c>
      <c r="T1331" s="39" t="s">
        <v>1196</v>
      </c>
      <c r="U1331" s="39"/>
      <c r="V1331" s="39" t="s">
        <v>1196</v>
      </c>
      <c r="W1331" s="39"/>
      <c r="X1331" s="72">
        <f>(U1331*'"Вес" ПИР'!$B$22+W1331*'"Вес" ПИР'!$B$23)/100</f>
        <v>0</v>
      </c>
      <c r="Y1331" s="39"/>
      <c r="Z1331" s="39"/>
      <c r="AA1331" s="39"/>
      <c r="AB1331" s="39"/>
      <c r="AC1331" s="39"/>
      <c r="AD1331" s="39"/>
      <c r="AE1331" s="39"/>
      <c r="AF1331" s="39"/>
      <c r="AG1331" s="38">
        <f>(Z1331*'"Вес" ПИР'!$B$28+AB1331*'"Вес" ПИР'!$B$29+AD1331*'"Вес" ПИР'!$B$30+AF1331*'"Вес" ПИР'!$B$31)/100</f>
        <v>0</v>
      </c>
      <c r="AH1331" s="39"/>
      <c r="AI1331" s="39"/>
      <c r="AJ1331" s="39" t="s">
        <v>126</v>
      </c>
      <c r="AK1331" s="39"/>
      <c r="AL1331" s="39"/>
      <c r="AM1331" s="39"/>
      <c r="AN1331" s="39"/>
      <c r="AO1331" s="39"/>
      <c r="AP1331" s="39" t="s">
        <v>126</v>
      </c>
      <c r="AQ1331" s="39"/>
      <c r="AR1331" s="39" t="s">
        <v>126</v>
      </c>
      <c r="AS1331" s="39"/>
      <c r="AT1331" s="39" t="s">
        <v>126</v>
      </c>
      <c r="AU1331" s="39"/>
      <c r="AV1331" s="39"/>
      <c r="AW1331" s="39"/>
      <c r="AX1331" s="39"/>
      <c r="AY1331" s="39"/>
      <c r="AZ1331" s="39"/>
      <c r="BA1331" s="39"/>
      <c r="BB1331" s="72">
        <f>(AI1331*'"Вес" ПИР'!$B$36+AK1331*'"Вес" ПИР'!$B$37+AM1331*'"Вес" ПИР'!$B$38+AO1331*'"Вес" ПИР'!$B$39+AQ1331*'"Вес" ПИР'!$B$40+AS1331*'"Вес" ПИР'!$B$41+AU1331*'"Вес" ПИР'!$B$42+AW1331*'"Вес" ПИР'!$B$43+AY1331*'"Вес" ПИР'!$B$44+BA1331*'"Вес" ПИР'!$B$45)/100</f>
        <v>0</v>
      </c>
      <c r="BC1331" s="39" t="s">
        <v>126</v>
      </c>
      <c r="BD1331" s="39"/>
      <c r="BE1331" s="39" t="s">
        <v>126</v>
      </c>
      <c r="BF1331" s="57"/>
      <c r="BG1331" s="72">
        <f>(BD1331*'"Вес" ПИР'!$B$50+BF1331*'"Вес" ПИР'!$B$51)/100</f>
        <v>0</v>
      </c>
      <c r="BH1331" s="39"/>
      <c r="BI1331" s="72">
        <v>0</v>
      </c>
      <c r="BJ1331" s="39"/>
      <c r="BK1331" s="56">
        <v>46218</v>
      </c>
      <c r="BL1331" s="38">
        <f>(S1331*'"Вес" ПИР'!$B$3+X1331*'"Вес" ПИР'!$B$4+AG1331*'"Вес" ПИР'!$B$5+BB1331*'"Вес" ПИР'!$B$6+BG1331*'"Вес" ПИР'!$B$7+BI1331*'"Вес" ПИР'!$B$8)/100</f>
        <v>0</v>
      </c>
    </row>
    <row r="1332" spans="1:64" ht="28">
      <c r="A1332" s="54"/>
      <c r="B1332" s="54">
        <v>2026</v>
      </c>
      <c r="C1332" s="39" t="s">
        <v>120</v>
      </c>
      <c r="D1332" s="39">
        <v>593683300</v>
      </c>
      <c r="E1332" s="39" t="s">
        <v>2098</v>
      </c>
      <c r="F1332" s="39" t="s">
        <v>2149</v>
      </c>
      <c r="G1332" s="39" t="s">
        <v>2168</v>
      </c>
      <c r="H1332" s="39" t="s">
        <v>2169</v>
      </c>
      <c r="I1332" s="39" t="s">
        <v>125</v>
      </c>
      <c r="J1332" s="39"/>
      <c r="K1332" s="39" t="s">
        <v>126</v>
      </c>
      <c r="L1332" s="39"/>
      <c r="M1332" s="39" t="s">
        <v>126</v>
      </c>
      <c r="N1332" s="39"/>
      <c r="O1332" s="39" t="s">
        <v>126</v>
      </c>
      <c r="P1332" s="39"/>
      <c r="Q1332" s="39" t="s">
        <v>126</v>
      </c>
      <c r="R1332" s="39"/>
      <c r="S1332" s="38">
        <f>(J1332*'"Вес" ПИР'!$B$13+L1332*'"Вес" ПИР'!$B$14+N1332*'"Вес" ПИР'!$B$15+P1332*'"Вес" ПИР'!$B$16+R1332*'"Вес" ПИР'!$B$17)/100</f>
        <v>0</v>
      </c>
      <c r="T1332" s="39" t="s">
        <v>1196</v>
      </c>
      <c r="U1332" s="39"/>
      <c r="V1332" s="39" t="s">
        <v>1196</v>
      </c>
      <c r="W1332" s="39"/>
      <c r="X1332" s="72">
        <f>(U1332*'"Вес" ПИР'!$B$22+W1332*'"Вес" ПИР'!$B$23)/100</f>
        <v>0</v>
      </c>
      <c r="Y1332" s="39"/>
      <c r="Z1332" s="39"/>
      <c r="AA1332" s="39"/>
      <c r="AB1332" s="39"/>
      <c r="AC1332" s="39"/>
      <c r="AD1332" s="39"/>
      <c r="AE1332" s="39"/>
      <c r="AF1332" s="39"/>
      <c r="AG1332" s="38">
        <f>(Z1332*'"Вес" ПИР'!$B$28+AB1332*'"Вес" ПИР'!$B$29+AD1332*'"Вес" ПИР'!$B$30+AF1332*'"Вес" ПИР'!$B$31)/100</f>
        <v>0</v>
      </c>
      <c r="AH1332" s="39"/>
      <c r="AI1332" s="39"/>
      <c r="AJ1332" s="39" t="s">
        <v>126</v>
      </c>
      <c r="AK1332" s="39"/>
      <c r="AL1332" s="39"/>
      <c r="AM1332" s="39"/>
      <c r="AN1332" s="39"/>
      <c r="AO1332" s="39"/>
      <c r="AP1332" s="39" t="s">
        <v>126</v>
      </c>
      <c r="AQ1332" s="39"/>
      <c r="AR1332" s="39" t="s">
        <v>126</v>
      </c>
      <c r="AS1332" s="39"/>
      <c r="AT1332" s="39" t="s">
        <v>126</v>
      </c>
      <c r="AU1332" s="39"/>
      <c r="AV1332" s="39"/>
      <c r="AW1332" s="39"/>
      <c r="AX1332" s="39"/>
      <c r="AY1332" s="39"/>
      <c r="AZ1332" s="39"/>
      <c r="BA1332" s="39"/>
      <c r="BB1332" s="72">
        <f>(AI1332*'"Вес" ПИР'!$B$36+AK1332*'"Вес" ПИР'!$B$37+AM1332*'"Вес" ПИР'!$B$38+AO1332*'"Вес" ПИР'!$B$39+AQ1332*'"Вес" ПИР'!$B$40+AS1332*'"Вес" ПИР'!$B$41+AU1332*'"Вес" ПИР'!$B$42+AW1332*'"Вес" ПИР'!$B$43+AY1332*'"Вес" ПИР'!$B$44+BA1332*'"Вес" ПИР'!$B$45)/100</f>
        <v>0</v>
      </c>
      <c r="BC1332" s="39" t="s">
        <v>126</v>
      </c>
      <c r="BD1332" s="39"/>
      <c r="BE1332" s="39" t="s">
        <v>126</v>
      </c>
      <c r="BF1332" s="57"/>
      <c r="BG1332" s="72">
        <f>(BD1332*'"Вес" ПИР'!$B$50+BF1332*'"Вес" ПИР'!$B$51)/100</f>
        <v>0</v>
      </c>
      <c r="BH1332" s="39"/>
      <c r="BI1332" s="72">
        <v>0</v>
      </c>
      <c r="BJ1332" s="39"/>
      <c r="BK1332" s="56">
        <v>46218</v>
      </c>
      <c r="BL1332" s="38">
        <f>(S1332*'"Вес" ПИР'!$B$3+X1332*'"Вес" ПИР'!$B$4+AG1332*'"Вес" ПИР'!$B$5+BB1332*'"Вес" ПИР'!$B$6+BG1332*'"Вес" ПИР'!$B$7+BI1332*'"Вес" ПИР'!$B$8)/100</f>
        <v>0</v>
      </c>
    </row>
    <row r="1333" spans="1:64" ht="28">
      <c r="A1333" s="54"/>
      <c r="B1333" s="54">
        <v>2026</v>
      </c>
      <c r="C1333" s="39" t="s">
        <v>120</v>
      </c>
      <c r="D1333" s="39">
        <v>593685200</v>
      </c>
      <c r="E1333" s="39" t="s">
        <v>2098</v>
      </c>
      <c r="F1333" s="39" t="s">
        <v>2149</v>
      </c>
      <c r="G1333" s="39" t="s">
        <v>2170</v>
      </c>
      <c r="H1333" s="39" t="s">
        <v>2171</v>
      </c>
      <c r="I1333" s="39" t="s">
        <v>125</v>
      </c>
      <c r="J1333" s="39"/>
      <c r="K1333" s="39" t="s">
        <v>126</v>
      </c>
      <c r="L1333" s="39"/>
      <c r="M1333" s="39" t="s">
        <v>126</v>
      </c>
      <c r="N1333" s="39"/>
      <c r="O1333" s="39" t="s">
        <v>126</v>
      </c>
      <c r="P1333" s="39"/>
      <c r="Q1333" s="39" t="s">
        <v>126</v>
      </c>
      <c r="R1333" s="39"/>
      <c r="S1333" s="38">
        <f>(J1333*'"Вес" ПИР'!$B$13+L1333*'"Вес" ПИР'!$B$14+N1333*'"Вес" ПИР'!$B$15+P1333*'"Вес" ПИР'!$B$16+R1333*'"Вес" ПИР'!$B$17)/100</f>
        <v>0</v>
      </c>
      <c r="T1333" s="39" t="s">
        <v>1196</v>
      </c>
      <c r="U1333" s="39"/>
      <c r="V1333" s="39" t="s">
        <v>1196</v>
      </c>
      <c r="W1333" s="39"/>
      <c r="X1333" s="72">
        <f>(U1333*'"Вес" ПИР'!$B$22+W1333*'"Вес" ПИР'!$B$23)/100</f>
        <v>0</v>
      </c>
      <c r="Y1333" s="39"/>
      <c r="Z1333" s="39"/>
      <c r="AA1333" s="39"/>
      <c r="AB1333" s="39"/>
      <c r="AC1333" s="39"/>
      <c r="AD1333" s="39"/>
      <c r="AE1333" s="39"/>
      <c r="AF1333" s="39"/>
      <c r="AG1333" s="38">
        <f>(Z1333*'"Вес" ПИР'!$B$28+AB1333*'"Вес" ПИР'!$B$29+AD1333*'"Вес" ПИР'!$B$30+AF1333*'"Вес" ПИР'!$B$31)/100</f>
        <v>0</v>
      </c>
      <c r="AH1333" s="39"/>
      <c r="AI1333" s="39"/>
      <c r="AJ1333" s="39" t="s">
        <v>126</v>
      </c>
      <c r="AK1333" s="39"/>
      <c r="AL1333" s="39"/>
      <c r="AM1333" s="39"/>
      <c r="AN1333" s="39"/>
      <c r="AO1333" s="39"/>
      <c r="AP1333" s="39" t="s">
        <v>126</v>
      </c>
      <c r="AQ1333" s="39"/>
      <c r="AR1333" s="39" t="s">
        <v>126</v>
      </c>
      <c r="AS1333" s="39"/>
      <c r="AT1333" s="39" t="s">
        <v>126</v>
      </c>
      <c r="AU1333" s="39"/>
      <c r="AV1333" s="39"/>
      <c r="AW1333" s="39"/>
      <c r="AX1333" s="39"/>
      <c r="AY1333" s="39"/>
      <c r="AZ1333" s="39"/>
      <c r="BA1333" s="39"/>
      <c r="BB1333" s="72">
        <f>(AI1333*'"Вес" ПИР'!$B$36+AK1333*'"Вес" ПИР'!$B$37+AM1333*'"Вес" ПИР'!$B$38+AO1333*'"Вес" ПИР'!$B$39+AQ1333*'"Вес" ПИР'!$B$40+AS1333*'"Вес" ПИР'!$B$41+AU1333*'"Вес" ПИР'!$B$42+AW1333*'"Вес" ПИР'!$B$43+AY1333*'"Вес" ПИР'!$B$44+BA1333*'"Вес" ПИР'!$B$45)/100</f>
        <v>0</v>
      </c>
      <c r="BC1333" s="39" t="s">
        <v>126</v>
      </c>
      <c r="BD1333" s="39"/>
      <c r="BE1333" s="39" t="s">
        <v>126</v>
      </c>
      <c r="BF1333" s="57"/>
      <c r="BG1333" s="72">
        <f>(BD1333*'"Вес" ПИР'!$B$50+BF1333*'"Вес" ПИР'!$B$51)/100</f>
        <v>0</v>
      </c>
      <c r="BH1333" s="39"/>
      <c r="BI1333" s="72">
        <v>0</v>
      </c>
      <c r="BJ1333" s="39"/>
      <c r="BK1333" s="56">
        <v>46218</v>
      </c>
      <c r="BL1333" s="38">
        <f>(S1333*'"Вес" ПИР'!$B$3+X1333*'"Вес" ПИР'!$B$4+AG1333*'"Вес" ПИР'!$B$5+BB1333*'"Вес" ПИР'!$B$6+BG1333*'"Вес" ПИР'!$B$7+BI1333*'"Вес" ПИР'!$B$8)/100</f>
        <v>0</v>
      </c>
    </row>
    <row r="1334" spans="1:64" ht="28">
      <c r="A1334" s="54"/>
      <c r="B1334" s="54">
        <v>2026</v>
      </c>
      <c r="C1334" s="39" t="s">
        <v>120</v>
      </c>
      <c r="D1334" s="39">
        <v>593685500</v>
      </c>
      <c r="E1334" s="39" t="s">
        <v>2098</v>
      </c>
      <c r="F1334" s="39" t="s">
        <v>2149</v>
      </c>
      <c r="G1334" s="39" t="s">
        <v>2170</v>
      </c>
      <c r="H1334" s="39" t="s">
        <v>880</v>
      </c>
      <c r="I1334" s="39" t="s">
        <v>125</v>
      </c>
      <c r="J1334" s="39"/>
      <c r="K1334" s="39" t="s">
        <v>126</v>
      </c>
      <c r="L1334" s="39"/>
      <c r="M1334" s="39" t="s">
        <v>126</v>
      </c>
      <c r="N1334" s="39"/>
      <c r="O1334" s="39" t="s">
        <v>126</v>
      </c>
      <c r="P1334" s="39"/>
      <c r="Q1334" s="39" t="s">
        <v>126</v>
      </c>
      <c r="R1334" s="39"/>
      <c r="S1334" s="38">
        <f>(J1334*'"Вес" ПИР'!$B$13+L1334*'"Вес" ПИР'!$B$14+N1334*'"Вес" ПИР'!$B$15+P1334*'"Вес" ПИР'!$B$16+R1334*'"Вес" ПИР'!$B$17)/100</f>
        <v>0</v>
      </c>
      <c r="T1334" s="39" t="s">
        <v>1196</v>
      </c>
      <c r="U1334" s="39"/>
      <c r="V1334" s="39" t="s">
        <v>1196</v>
      </c>
      <c r="W1334" s="39"/>
      <c r="X1334" s="72">
        <f>(U1334*'"Вес" ПИР'!$B$22+W1334*'"Вес" ПИР'!$B$23)/100</f>
        <v>0</v>
      </c>
      <c r="Y1334" s="39"/>
      <c r="Z1334" s="39"/>
      <c r="AA1334" s="39"/>
      <c r="AB1334" s="39"/>
      <c r="AC1334" s="39"/>
      <c r="AD1334" s="39"/>
      <c r="AE1334" s="39"/>
      <c r="AF1334" s="39"/>
      <c r="AG1334" s="38">
        <f>(Z1334*'"Вес" ПИР'!$B$28+AB1334*'"Вес" ПИР'!$B$29+AD1334*'"Вес" ПИР'!$B$30+AF1334*'"Вес" ПИР'!$B$31)/100</f>
        <v>0</v>
      </c>
      <c r="AH1334" s="39"/>
      <c r="AI1334" s="39"/>
      <c r="AJ1334" s="39" t="s">
        <v>126</v>
      </c>
      <c r="AK1334" s="39"/>
      <c r="AL1334" s="39"/>
      <c r="AM1334" s="39"/>
      <c r="AN1334" s="39"/>
      <c r="AO1334" s="39"/>
      <c r="AP1334" s="39" t="s">
        <v>126</v>
      </c>
      <c r="AQ1334" s="39"/>
      <c r="AR1334" s="39" t="s">
        <v>126</v>
      </c>
      <c r="AS1334" s="39"/>
      <c r="AT1334" s="39" t="s">
        <v>126</v>
      </c>
      <c r="AU1334" s="39"/>
      <c r="AV1334" s="39"/>
      <c r="AW1334" s="39"/>
      <c r="AX1334" s="39"/>
      <c r="AY1334" s="39"/>
      <c r="AZ1334" s="39"/>
      <c r="BA1334" s="39"/>
      <c r="BB1334" s="72">
        <f>(AI1334*'"Вес" ПИР'!$B$36+AK1334*'"Вес" ПИР'!$B$37+AM1334*'"Вес" ПИР'!$B$38+AO1334*'"Вес" ПИР'!$B$39+AQ1334*'"Вес" ПИР'!$B$40+AS1334*'"Вес" ПИР'!$B$41+AU1334*'"Вес" ПИР'!$B$42+AW1334*'"Вес" ПИР'!$B$43+AY1334*'"Вес" ПИР'!$B$44+BA1334*'"Вес" ПИР'!$B$45)/100</f>
        <v>0</v>
      </c>
      <c r="BC1334" s="39" t="s">
        <v>126</v>
      </c>
      <c r="BD1334" s="39"/>
      <c r="BE1334" s="39" t="s">
        <v>126</v>
      </c>
      <c r="BF1334" s="57"/>
      <c r="BG1334" s="72">
        <f>(BD1334*'"Вес" ПИР'!$B$50+BF1334*'"Вес" ПИР'!$B$51)/100</f>
        <v>0</v>
      </c>
      <c r="BH1334" s="39"/>
      <c r="BI1334" s="72">
        <v>0</v>
      </c>
      <c r="BJ1334" s="39"/>
      <c r="BK1334" s="56">
        <v>46218</v>
      </c>
      <c r="BL1334" s="38">
        <f>(S1334*'"Вес" ПИР'!$B$3+X1334*'"Вес" ПИР'!$B$4+AG1334*'"Вес" ПИР'!$B$5+BB1334*'"Вес" ПИР'!$B$6+BG1334*'"Вес" ПИР'!$B$7+BI1334*'"Вес" ПИР'!$B$8)/100</f>
        <v>0</v>
      </c>
    </row>
    <row r="1335" spans="1:64" ht="28">
      <c r="A1335" s="54"/>
      <c r="B1335" s="54">
        <v>2026</v>
      </c>
      <c r="C1335" s="39" t="s">
        <v>120</v>
      </c>
      <c r="D1335" s="39">
        <v>594233100</v>
      </c>
      <c r="E1335" s="39" t="s">
        <v>2098</v>
      </c>
      <c r="F1335" s="39" t="s">
        <v>146</v>
      </c>
      <c r="G1335" s="39" t="s">
        <v>2172</v>
      </c>
      <c r="H1335" s="39" t="s">
        <v>131</v>
      </c>
      <c r="I1335" s="39" t="s">
        <v>125</v>
      </c>
      <c r="J1335" s="39"/>
      <c r="K1335" s="39" t="s">
        <v>126</v>
      </c>
      <c r="L1335" s="39"/>
      <c r="M1335" s="39" t="s">
        <v>126</v>
      </c>
      <c r="N1335" s="39"/>
      <c r="O1335" s="39" t="s">
        <v>126</v>
      </c>
      <c r="P1335" s="39"/>
      <c r="Q1335" s="39" t="s">
        <v>126</v>
      </c>
      <c r="R1335" s="39"/>
      <c r="S1335" s="38">
        <f>(J1335*'"Вес" ПИР'!$B$13+L1335*'"Вес" ПИР'!$B$14+N1335*'"Вес" ПИР'!$B$15+P1335*'"Вес" ПИР'!$B$16+R1335*'"Вес" ПИР'!$B$17)/100</f>
        <v>0</v>
      </c>
      <c r="T1335" s="39" t="s">
        <v>127</v>
      </c>
      <c r="U1335" s="39"/>
      <c r="V1335" s="39" t="s">
        <v>1196</v>
      </c>
      <c r="W1335" s="39"/>
      <c r="X1335" s="72">
        <f>(U1335*'"Вес" ПИР'!$B$22+W1335*'"Вес" ПИР'!$B$23)/100</f>
        <v>0</v>
      </c>
      <c r="Y1335" s="39"/>
      <c r="Z1335" s="39"/>
      <c r="AA1335" s="39"/>
      <c r="AB1335" s="39"/>
      <c r="AC1335" s="39"/>
      <c r="AD1335" s="39"/>
      <c r="AE1335" s="39"/>
      <c r="AF1335" s="39"/>
      <c r="AG1335" s="38">
        <f>(Z1335*'"Вес" ПИР'!$B$28+AB1335*'"Вес" ПИР'!$B$29+AD1335*'"Вес" ПИР'!$B$30+AF1335*'"Вес" ПИР'!$B$31)/100</f>
        <v>0</v>
      </c>
      <c r="AH1335" s="39"/>
      <c r="AI1335" s="39"/>
      <c r="AJ1335" s="39" t="s">
        <v>126</v>
      </c>
      <c r="AK1335" s="39"/>
      <c r="AL1335" s="39"/>
      <c r="AM1335" s="39"/>
      <c r="AN1335" s="39"/>
      <c r="AO1335" s="39"/>
      <c r="AP1335" s="39" t="s">
        <v>126</v>
      </c>
      <c r="AQ1335" s="39"/>
      <c r="AR1335" s="39" t="s">
        <v>126</v>
      </c>
      <c r="AS1335" s="39"/>
      <c r="AT1335" s="39" t="s">
        <v>126</v>
      </c>
      <c r="AU1335" s="39"/>
      <c r="AV1335" s="39"/>
      <c r="AW1335" s="39"/>
      <c r="AX1335" s="39"/>
      <c r="AY1335" s="39"/>
      <c r="AZ1335" s="39"/>
      <c r="BA1335" s="39"/>
      <c r="BB1335" s="72">
        <f>(AI1335*'"Вес" ПИР'!$B$36+AK1335*'"Вес" ПИР'!$B$37+AM1335*'"Вес" ПИР'!$B$38+AO1335*'"Вес" ПИР'!$B$39+AQ1335*'"Вес" ПИР'!$B$40+AS1335*'"Вес" ПИР'!$B$41+AU1335*'"Вес" ПИР'!$B$42+AW1335*'"Вес" ПИР'!$B$43+AY1335*'"Вес" ПИР'!$B$44+BA1335*'"Вес" ПИР'!$B$45)/100</f>
        <v>0</v>
      </c>
      <c r="BC1335" s="39" t="s">
        <v>126</v>
      </c>
      <c r="BD1335" s="39"/>
      <c r="BE1335" s="39" t="s">
        <v>126</v>
      </c>
      <c r="BF1335" s="57"/>
      <c r="BG1335" s="72">
        <f>(BD1335*'"Вес" ПИР'!$B$50+BF1335*'"Вес" ПИР'!$B$51)/100</f>
        <v>0</v>
      </c>
      <c r="BH1335" s="39"/>
      <c r="BI1335" s="72">
        <v>0</v>
      </c>
      <c r="BJ1335" s="39"/>
      <c r="BK1335" s="56">
        <v>46218</v>
      </c>
      <c r="BL1335" s="38">
        <f>(S1335*'"Вес" ПИР'!$B$3+X1335*'"Вес" ПИР'!$B$4+AG1335*'"Вес" ПИР'!$B$5+BB1335*'"Вес" ПИР'!$B$6+BG1335*'"Вес" ПИР'!$B$7+BI1335*'"Вес" ПИР'!$B$8)/100</f>
        <v>0</v>
      </c>
    </row>
    <row r="1336" spans="1:64" ht="28">
      <c r="A1336" s="54"/>
      <c r="B1336" s="54">
        <v>2026</v>
      </c>
      <c r="C1336" s="39" t="s">
        <v>120</v>
      </c>
      <c r="D1336" s="39">
        <v>594233300</v>
      </c>
      <c r="E1336" s="39" t="s">
        <v>2098</v>
      </c>
      <c r="F1336" s="39" t="s">
        <v>146</v>
      </c>
      <c r="G1336" s="39" t="s">
        <v>2172</v>
      </c>
      <c r="H1336" s="39" t="s">
        <v>2173</v>
      </c>
      <c r="I1336" s="39" t="s">
        <v>125</v>
      </c>
      <c r="J1336" s="39"/>
      <c r="K1336" s="39" t="s">
        <v>126</v>
      </c>
      <c r="L1336" s="39"/>
      <c r="M1336" s="39" t="s">
        <v>126</v>
      </c>
      <c r="N1336" s="39"/>
      <c r="O1336" s="39" t="s">
        <v>126</v>
      </c>
      <c r="P1336" s="39"/>
      <c r="Q1336" s="39" t="s">
        <v>126</v>
      </c>
      <c r="R1336" s="39"/>
      <c r="S1336" s="38">
        <f>(J1336*'"Вес" ПИР'!$B$13+L1336*'"Вес" ПИР'!$B$14+N1336*'"Вес" ПИР'!$B$15+P1336*'"Вес" ПИР'!$B$16+R1336*'"Вес" ПИР'!$B$17)/100</f>
        <v>0</v>
      </c>
      <c r="T1336" s="39" t="s">
        <v>127</v>
      </c>
      <c r="U1336" s="39"/>
      <c r="V1336" s="39" t="s">
        <v>1196</v>
      </c>
      <c r="W1336" s="39"/>
      <c r="X1336" s="72">
        <f>(U1336*'"Вес" ПИР'!$B$22+W1336*'"Вес" ПИР'!$B$23)/100</f>
        <v>0</v>
      </c>
      <c r="Y1336" s="39"/>
      <c r="Z1336" s="39"/>
      <c r="AA1336" s="39"/>
      <c r="AB1336" s="39"/>
      <c r="AC1336" s="39"/>
      <c r="AD1336" s="39"/>
      <c r="AE1336" s="39"/>
      <c r="AF1336" s="39"/>
      <c r="AG1336" s="38">
        <f>(Z1336*'"Вес" ПИР'!$B$28+AB1336*'"Вес" ПИР'!$B$29+AD1336*'"Вес" ПИР'!$B$30+AF1336*'"Вес" ПИР'!$B$31)/100</f>
        <v>0</v>
      </c>
      <c r="AH1336" s="39"/>
      <c r="AI1336" s="39"/>
      <c r="AJ1336" s="39" t="s">
        <v>126</v>
      </c>
      <c r="AK1336" s="39"/>
      <c r="AL1336" s="39"/>
      <c r="AM1336" s="39"/>
      <c r="AN1336" s="39"/>
      <c r="AO1336" s="39"/>
      <c r="AP1336" s="39" t="s">
        <v>126</v>
      </c>
      <c r="AQ1336" s="39"/>
      <c r="AR1336" s="39" t="s">
        <v>126</v>
      </c>
      <c r="AS1336" s="39"/>
      <c r="AT1336" s="39" t="s">
        <v>126</v>
      </c>
      <c r="AU1336" s="39"/>
      <c r="AV1336" s="39"/>
      <c r="AW1336" s="39"/>
      <c r="AX1336" s="39"/>
      <c r="AY1336" s="39"/>
      <c r="AZ1336" s="39"/>
      <c r="BA1336" s="39"/>
      <c r="BB1336" s="72">
        <f>(AI1336*'"Вес" ПИР'!$B$36+AK1336*'"Вес" ПИР'!$B$37+AM1336*'"Вес" ПИР'!$B$38+AO1336*'"Вес" ПИР'!$B$39+AQ1336*'"Вес" ПИР'!$B$40+AS1336*'"Вес" ПИР'!$B$41+AU1336*'"Вес" ПИР'!$B$42+AW1336*'"Вес" ПИР'!$B$43+AY1336*'"Вес" ПИР'!$B$44+BA1336*'"Вес" ПИР'!$B$45)/100</f>
        <v>0</v>
      </c>
      <c r="BC1336" s="39" t="s">
        <v>126</v>
      </c>
      <c r="BD1336" s="39"/>
      <c r="BE1336" s="39" t="s">
        <v>126</v>
      </c>
      <c r="BF1336" s="57"/>
      <c r="BG1336" s="72">
        <f>(BD1336*'"Вес" ПИР'!$B$50+BF1336*'"Вес" ПИР'!$B$51)/100</f>
        <v>0</v>
      </c>
      <c r="BH1336" s="39"/>
      <c r="BI1336" s="72">
        <v>0</v>
      </c>
      <c r="BJ1336" s="39"/>
      <c r="BK1336" s="56">
        <v>46218</v>
      </c>
      <c r="BL1336" s="38">
        <f>(S1336*'"Вес" ПИР'!$B$3+X1336*'"Вес" ПИР'!$B$4+AG1336*'"Вес" ПИР'!$B$5+BB1336*'"Вес" ПИР'!$B$6+BG1336*'"Вес" ПИР'!$B$7+BI1336*'"Вес" ПИР'!$B$8)/100</f>
        <v>0</v>
      </c>
    </row>
    <row r="1337" spans="1:64" ht="28">
      <c r="A1337" s="54"/>
      <c r="B1337" s="54">
        <v>2026</v>
      </c>
      <c r="C1337" s="39" t="s">
        <v>120</v>
      </c>
      <c r="D1337" s="39">
        <v>594237100</v>
      </c>
      <c r="E1337" s="39" t="s">
        <v>2098</v>
      </c>
      <c r="F1337" s="39" t="s">
        <v>146</v>
      </c>
      <c r="G1337" s="39" t="s">
        <v>2174</v>
      </c>
      <c r="H1337" s="39" t="s">
        <v>2175</v>
      </c>
      <c r="I1337" s="39" t="s">
        <v>125</v>
      </c>
      <c r="J1337" s="39"/>
      <c r="K1337" s="39" t="s">
        <v>126</v>
      </c>
      <c r="L1337" s="39"/>
      <c r="M1337" s="39" t="s">
        <v>126</v>
      </c>
      <c r="N1337" s="39"/>
      <c r="O1337" s="39" t="s">
        <v>126</v>
      </c>
      <c r="P1337" s="39"/>
      <c r="Q1337" s="39" t="s">
        <v>126</v>
      </c>
      <c r="R1337" s="39"/>
      <c r="S1337" s="38">
        <f>(J1337*'"Вес" ПИР'!$B$13+L1337*'"Вес" ПИР'!$B$14+N1337*'"Вес" ПИР'!$B$15+P1337*'"Вес" ПИР'!$B$16+R1337*'"Вес" ПИР'!$B$17)/100</f>
        <v>0</v>
      </c>
      <c r="T1337" s="39" t="s">
        <v>127</v>
      </c>
      <c r="U1337" s="39"/>
      <c r="V1337" s="39" t="s">
        <v>1196</v>
      </c>
      <c r="W1337" s="39"/>
      <c r="X1337" s="72">
        <f>(U1337*'"Вес" ПИР'!$B$22+W1337*'"Вес" ПИР'!$B$23)/100</f>
        <v>0</v>
      </c>
      <c r="Y1337" s="39"/>
      <c r="Z1337" s="39"/>
      <c r="AA1337" s="39"/>
      <c r="AB1337" s="39"/>
      <c r="AC1337" s="39"/>
      <c r="AD1337" s="39"/>
      <c r="AE1337" s="39"/>
      <c r="AF1337" s="39"/>
      <c r="AG1337" s="38">
        <f>(Z1337*'"Вес" ПИР'!$B$28+AB1337*'"Вес" ПИР'!$B$29+AD1337*'"Вес" ПИР'!$B$30+AF1337*'"Вес" ПИР'!$B$31)/100</f>
        <v>0</v>
      </c>
      <c r="AH1337" s="39"/>
      <c r="AI1337" s="39"/>
      <c r="AJ1337" s="39" t="s">
        <v>126</v>
      </c>
      <c r="AK1337" s="39"/>
      <c r="AL1337" s="39"/>
      <c r="AM1337" s="39"/>
      <c r="AN1337" s="39"/>
      <c r="AO1337" s="39"/>
      <c r="AP1337" s="39" t="s">
        <v>126</v>
      </c>
      <c r="AQ1337" s="39"/>
      <c r="AR1337" s="39" t="s">
        <v>126</v>
      </c>
      <c r="AS1337" s="39"/>
      <c r="AT1337" s="39" t="s">
        <v>126</v>
      </c>
      <c r="AU1337" s="39"/>
      <c r="AV1337" s="39"/>
      <c r="AW1337" s="39"/>
      <c r="AX1337" s="39"/>
      <c r="AY1337" s="39"/>
      <c r="AZ1337" s="39"/>
      <c r="BA1337" s="39"/>
      <c r="BB1337" s="72">
        <f>(AI1337*'"Вес" ПИР'!$B$36+AK1337*'"Вес" ПИР'!$B$37+AM1337*'"Вес" ПИР'!$B$38+AO1337*'"Вес" ПИР'!$B$39+AQ1337*'"Вес" ПИР'!$B$40+AS1337*'"Вес" ПИР'!$B$41+AU1337*'"Вес" ПИР'!$B$42+AW1337*'"Вес" ПИР'!$B$43+AY1337*'"Вес" ПИР'!$B$44+BA1337*'"Вес" ПИР'!$B$45)/100</f>
        <v>0</v>
      </c>
      <c r="BC1337" s="39" t="s">
        <v>126</v>
      </c>
      <c r="BD1337" s="39"/>
      <c r="BE1337" s="39" t="s">
        <v>126</v>
      </c>
      <c r="BF1337" s="57"/>
      <c r="BG1337" s="72">
        <f>(BD1337*'"Вес" ПИР'!$B$50+BF1337*'"Вес" ПИР'!$B$51)/100</f>
        <v>0</v>
      </c>
      <c r="BH1337" s="39"/>
      <c r="BI1337" s="72">
        <v>0</v>
      </c>
      <c r="BJ1337" s="39"/>
      <c r="BK1337" s="56">
        <v>46218</v>
      </c>
      <c r="BL1337" s="38">
        <f>(S1337*'"Вес" ПИР'!$B$3+X1337*'"Вес" ПИР'!$B$4+AG1337*'"Вес" ПИР'!$B$5+BB1337*'"Вес" ПИР'!$B$6+BG1337*'"Вес" ПИР'!$B$7+BI1337*'"Вес" ПИР'!$B$8)/100</f>
        <v>0</v>
      </c>
    </row>
    <row r="1338" spans="1:64" ht="28">
      <c r="A1338" s="54"/>
      <c r="B1338" s="54">
        <v>2026</v>
      </c>
      <c r="C1338" s="39" t="s">
        <v>120</v>
      </c>
      <c r="D1338" s="39">
        <v>594239100</v>
      </c>
      <c r="E1338" s="39" t="s">
        <v>2098</v>
      </c>
      <c r="F1338" s="39" t="s">
        <v>146</v>
      </c>
      <c r="G1338" s="39" t="s">
        <v>161</v>
      </c>
      <c r="H1338" s="39" t="s">
        <v>295</v>
      </c>
      <c r="I1338" s="39" t="s">
        <v>125</v>
      </c>
      <c r="J1338" s="39"/>
      <c r="K1338" s="39" t="s">
        <v>126</v>
      </c>
      <c r="L1338" s="39"/>
      <c r="M1338" s="39" t="s">
        <v>126</v>
      </c>
      <c r="N1338" s="39"/>
      <c r="O1338" s="39" t="s">
        <v>126</v>
      </c>
      <c r="P1338" s="39"/>
      <c r="Q1338" s="39" t="s">
        <v>126</v>
      </c>
      <c r="R1338" s="39"/>
      <c r="S1338" s="38">
        <f>(J1338*'"Вес" ПИР'!$B$13+L1338*'"Вес" ПИР'!$B$14+N1338*'"Вес" ПИР'!$B$15+P1338*'"Вес" ПИР'!$B$16+R1338*'"Вес" ПИР'!$B$17)/100</f>
        <v>0</v>
      </c>
      <c r="T1338" s="39" t="s">
        <v>127</v>
      </c>
      <c r="U1338" s="39"/>
      <c r="V1338" s="39" t="s">
        <v>1196</v>
      </c>
      <c r="W1338" s="39"/>
      <c r="X1338" s="72">
        <f>(U1338*'"Вес" ПИР'!$B$22+W1338*'"Вес" ПИР'!$B$23)/100</f>
        <v>0</v>
      </c>
      <c r="Y1338" s="39"/>
      <c r="Z1338" s="39"/>
      <c r="AA1338" s="39"/>
      <c r="AB1338" s="39"/>
      <c r="AC1338" s="39"/>
      <c r="AD1338" s="39"/>
      <c r="AE1338" s="39"/>
      <c r="AF1338" s="39"/>
      <c r="AG1338" s="38">
        <f>(Z1338*'"Вес" ПИР'!$B$28+AB1338*'"Вес" ПИР'!$B$29+AD1338*'"Вес" ПИР'!$B$30+AF1338*'"Вес" ПИР'!$B$31)/100</f>
        <v>0</v>
      </c>
      <c r="AH1338" s="39"/>
      <c r="AI1338" s="39"/>
      <c r="AJ1338" s="39" t="s">
        <v>126</v>
      </c>
      <c r="AK1338" s="39"/>
      <c r="AL1338" s="39"/>
      <c r="AM1338" s="39"/>
      <c r="AN1338" s="39"/>
      <c r="AO1338" s="39"/>
      <c r="AP1338" s="39" t="s">
        <v>126</v>
      </c>
      <c r="AQ1338" s="39"/>
      <c r="AR1338" s="39" t="s">
        <v>126</v>
      </c>
      <c r="AS1338" s="39"/>
      <c r="AT1338" s="39" t="s">
        <v>126</v>
      </c>
      <c r="AU1338" s="39"/>
      <c r="AV1338" s="39"/>
      <c r="AW1338" s="39"/>
      <c r="AX1338" s="39"/>
      <c r="AY1338" s="39"/>
      <c r="AZ1338" s="39"/>
      <c r="BA1338" s="39"/>
      <c r="BB1338" s="72">
        <f>(AI1338*'"Вес" ПИР'!$B$36+AK1338*'"Вес" ПИР'!$B$37+AM1338*'"Вес" ПИР'!$B$38+AO1338*'"Вес" ПИР'!$B$39+AQ1338*'"Вес" ПИР'!$B$40+AS1338*'"Вес" ПИР'!$B$41+AU1338*'"Вес" ПИР'!$B$42+AW1338*'"Вес" ПИР'!$B$43+AY1338*'"Вес" ПИР'!$B$44+BA1338*'"Вес" ПИР'!$B$45)/100</f>
        <v>0</v>
      </c>
      <c r="BC1338" s="39" t="s">
        <v>126</v>
      </c>
      <c r="BD1338" s="39"/>
      <c r="BE1338" s="39" t="s">
        <v>126</v>
      </c>
      <c r="BF1338" s="57"/>
      <c r="BG1338" s="72">
        <f>(BD1338*'"Вес" ПИР'!$B$50+BF1338*'"Вес" ПИР'!$B$51)/100</f>
        <v>0</v>
      </c>
      <c r="BH1338" s="39"/>
      <c r="BI1338" s="72">
        <v>0</v>
      </c>
      <c r="BJ1338" s="39"/>
      <c r="BK1338" s="56">
        <v>46218</v>
      </c>
      <c r="BL1338" s="38">
        <f>(S1338*'"Вес" ПИР'!$B$3+X1338*'"Вес" ПИР'!$B$4+AG1338*'"Вес" ПИР'!$B$5+BB1338*'"Вес" ПИР'!$B$6+BG1338*'"Вес" ПИР'!$B$7+BI1338*'"Вес" ПИР'!$B$8)/100</f>
        <v>0</v>
      </c>
    </row>
    <row r="1339" spans="1:64" ht="28">
      <c r="A1339" s="54"/>
      <c r="B1339" s="54">
        <v>2026</v>
      </c>
      <c r="C1339" s="39" t="s">
        <v>120</v>
      </c>
      <c r="D1339" s="39">
        <v>594239200</v>
      </c>
      <c r="E1339" s="39" t="s">
        <v>2098</v>
      </c>
      <c r="F1339" s="39" t="s">
        <v>146</v>
      </c>
      <c r="G1339" s="39" t="s">
        <v>161</v>
      </c>
      <c r="H1339" s="39" t="s">
        <v>1762</v>
      </c>
      <c r="I1339" s="39" t="s">
        <v>125</v>
      </c>
      <c r="J1339" s="39"/>
      <c r="K1339" s="39" t="s">
        <v>126</v>
      </c>
      <c r="L1339" s="39"/>
      <c r="M1339" s="39" t="s">
        <v>126</v>
      </c>
      <c r="N1339" s="39"/>
      <c r="O1339" s="39" t="s">
        <v>126</v>
      </c>
      <c r="P1339" s="39"/>
      <c r="Q1339" s="39" t="s">
        <v>126</v>
      </c>
      <c r="R1339" s="39"/>
      <c r="S1339" s="38">
        <f>(J1339*'"Вес" ПИР'!$B$13+L1339*'"Вес" ПИР'!$B$14+N1339*'"Вес" ПИР'!$B$15+P1339*'"Вес" ПИР'!$B$16+R1339*'"Вес" ПИР'!$B$17)/100</f>
        <v>0</v>
      </c>
      <c r="T1339" s="39" t="s">
        <v>127</v>
      </c>
      <c r="U1339" s="39"/>
      <c r="V1339" s="39" t="s">
        <v>1196</v>
      </c>
      <c r="W1339" s="39"/>
      <c r="X1339" s="72">
        <f>(U1339*'"Вес" ПИР'!$B$22+W1339*'"Вес" ПИР'!$B$23)/100</f>
        <v>0</v>
      </c>
      <c r="Y1339" s="39"/>
      <c r="Z1339" s="39"/>
      <c r="AA1339" s="39"/>
      <c r="AB1339" s="39"/>
      <c r="AC1339" s="39"/>
      <c r="AD1339" s="39"/>
      <c r="AE1339" s="39"/>
      <c r="AF1339" s="39"/>
      <c r="AG1339" s="38">
        <f>(Z1339*'"Вес" ПИР'!$B$28+AB1339*'"Вес" ПИР'!$B$29+AD1339*'"Вес" ПИР'!$B$30+AF1339*'"Вес" ПИР'!$B$31)/100</f>
        <v>0</v>
      </c>
      <c r="AH1339" s="39"/>
      <c r="AI1339" s="39"/>
      <c r="AJ1339" s="39" t="s">
        <v>126</v>
      </c>
      <c r="AK1339" s="39"/>
      <c r="AL1339" s="39"/>
      <c r="AM1339" s="39"/>
      <c r="AN1339" s="39"/>
      <c r="AO1339" s="39"/>
      <c r="AP1339" s="39" t="s">
        <v>126</v>
      </c>
      <c r="AQ1339" s="39"/>
      <c r="AR1339" s="39" t="s">
        <v>126</v>
      </c>
      <c r="AS1339" s="39"/>
      <c r="AT1339" s="39" t="s">
        <v>126</v>
      </c>
      <c r="AU1339" s="39"/>
      <c r="AV1339" s="39"/>
      <c r="AW1339" s="39"/>
      <c r="AX1339" s="39"/>
      <c r="AY1339" s="39"/>
      <c r="AZ1339" s="39"/>
      <c r="BA1339" s="39"/>
      <c r="BB1339" s="72">
        <f>(AI1339*'"Вес" ПИР'!$B$36+AK1339*'"Вес" ПИР'!$B$37+AM1339*'"Вес" ПИР'!$B$38+AO1339*'"Вес" ПИР'!$B$39+AQ1339*'"Вес" ПИР'!$B$40+AS1339*'"Вес" ПИР'!$B$41+AU1339*'"Вес" ПИР'!$B$42+AW1339*'"Вес" ПИР'!$B$43+AY1339*'"Вес" ПИР'!$B$44+BA1339*'"Вес" ПИР'!$B$45)/100</f>
        <v>0</v>
      </c>
      <c r="BC1339" s="39" t="s">
        <v>126</v>
      </c>
      <c r="BD1339" s="39"/>
      <c r="BE1339" s="39" t="s">
        <v>126</v>
      </c>
      <c r="BF1339" s="57"/>
      <c r="BG1339" s="72">
        <f>(BD1339*'"Вес" ПИР'!$B$50+BF1339*'"Вес" ПИР'!$B$51)/100</f>
        <v>0</v>
      </c>
      <c r="BH1339" s="39"/>
      <c r="BI1339" s="72">
        <v>0</v>
      </c>
      <c r="BJ1339" s="39"/>
      <c r="BK1339" s="56">
        <v>46218</v>
      </c>
      <c r="BL1339" s="38">
        <f>(S1339*'"Вес" ПИР'!$B$3+X1339*'"Вес" ПИР'!$B$4+AG1339*'"Вес" ПИР'!$B$5+BB1339*'"Вес" ПИР'!$B$6+BG1339*'"Вес" ПИР'!$B$7+BI1339*'"Вес" ПИР'!$B$8)/100</f>
        <v>0</v>
      </c>
    </row>
    <row r="1340" spans="1:64" ht="28">
      <c r="A1340" s="54"/>
      <c r="B1340" s="54">
        <v>2026</v>
      </c>
      <c r="C1340" s="39" t="s">
        <v>120</v>
      </c>
      <c r="D1340" s="39">
        <v>594241200</v>
      </c>
      <c r="E1340" s="39" t="s">
        <v>2098</v>
      </c>
      <c r="F1340" s="39" t="s">
        <v>146</v>
      </c>
      <c r="G1340" s="39" t="s">
        <v>2176</v>
      </c>
      <c r="H1340" s="39" t="s">
        <v>2177</v>
      </c>
      <c r="I1340" s="39" t="s">
        <v>125</v>
      </c>
      <c r="J1340" s="39"/>
      <c r="K1340" s="39" t="s">
        <v>126</v>
      </c>
      <c r="L1340" s="39"/>
      <c r="M1340" s="39" t="s">
        <v>126</v>
      </c>
      <c r="N1340" s="39"/>
      <c r="O1340" s="39" t="s">
        <v>126</v>
      </c>
      <c r="P1340" s="39"/>
      <c r="Q1340" s="39" t="s">
        <v>126</v>
      </c>
      <c r="R1340" s="39"/>
      <c r="S1340" s="38">
        <f>(J1340*'"Вес" ПИР'!$B$13+L1340*'"Вес" ПИР'!$B$14+N1340*'"Вес" ПИР'!$B$15+P1340*'"Вес" ПИР'!$B$16+R1340*'"Вес" ПИР'!$B$17)/100</f>
        <v>0</v>
      </c>
      <c r="T1340" s="39" t="s">
        <v>127</v>
      </c>
      <c r="U1340" s="39"/>
      <c r="V1340" s="39" t="s">
        <v>1196</v>
      </c>
      <c r="W1340" s="39"/>
      <c r="X1340" s="72">
        <f>(U1340*'"Вес" ПИР'!$B$22+W1340*'"Вес" ПИР'!$B$23)/100</f>
        <v>0</v>
      </c>
      <c r="Y1340" s="39"/>
      <c r="Z1340" s="39"/>
      <c r="AA1340" s="39"/>
      <c r="AB1340" s="39"/>
      <c r="AC1340" s="39"/>
      <c r="AD1340" s="39"/>
      <c r="AE1340" s="39"/>
      <c r="AF1340" s="39"/>
      <c r="AG1340" s="38">
        <f>(Z1340*'"Вес" ПИР'!$B$28+AB1340*'"Вес" ПИР'!$B$29+AD1340*'"Вес" ПИР'!$B$30+AF1340*'"Вес" ПИР'!$B$31)/100</f>
        <v>0</v>
      </c>
      <c r="AH1340" s="39"/>
      <c r="AI1340" s="39"/>
      <c r="AJ1340" s="39" t="s">
        <v>126</v>
      </c>
      <c r="AK1340" s="39"/>
      <c r="AL1340" s="39"/>
      <c r="AM1340" s="39"/>
      <c r="AN1340" s="39"/>
      <c r="AO1340" s="39"/>
      <c r="AP1340" s="39" t="s">
        <v>126</v>
      </c>
      <c r="AQ1340" s="39"/>
      <c r="AR1340" s="39" t="s">
        <v>126</v>
      </c>
      <c r="AS1340" s="39"/>
      <c r="AT1340" s="39" t="s">
        <v>126</v>
      </c>
      <c r="AU1340" s="39"/>
      <c r="AV1340" s="39"/>
      <c r="AW1340" s="39"/>
      <c r="AX1340" s="39"/>
      <c r="AY1340" s="39"/>
      <c r="AZ1340" s="39"/>
      <c r="BA1340" s="39"/>
      <c r="BB1340" s="72">
        <f>(AI1340*'"Вес" ПИР'!$B$36+AK1340*'"Вес" ПИР'!$B$37+AM1340*'"Вес" ПИР'!$B$38+AO1340*'"Вес" ПИР'!$B$39+AQ1340*'"Вес" ПИР'!$B$40+AS1340*'"Вес" ПИР'!$B$41+AU1340*'"Вес" ПИР'!$B$42+AW1340*'"Вес" ПИР'!$B$43+AY1340*'"Вес" ПИР'!$B$44+BA1340*'"Вес" ПИР'!$B$45)/100</f>
        <v>0</v>
      </c>
      <c r="BC1340" s="39" t="s">
        <v>126</v>
      </c>
      <c r="BD1340" s="39"/>
      <c r="BE1340" s="39" t="s">
        <v>126</v>
      </c>
      <c r="BF1340" s="57"/>
      <c r="BG1340" s="72">
        <f>(BD1340*'"Вес" ПИР'!$B$50+BF1340*'"Вес" ПИР'!$B$51)/100</f>
        <v>0</v>
      </c>
      <c r="BH1340" s="39"/>
      <c r="BI1340" s="72">
        <v>0</v>
      </c>
      <c r="BJ1340" s="39"/>
      <c r="BK1340" s="56">
        <v>46218</v>
      </c>
      <c r="BL1340" s="38">
        <f>(S1340*'"Вес" ПИР'!$B$3+X1340*'"Вес" ПИР'!$B$4+AG1340*'"Вес" ПИР'!$B$5+BB1340*'"Вес" ПИР'!$B$6+BG1340*'"Вес" ПИР'!$B$7+BI1340*'"Вес" ПИР'!$B$8)/100</f>
        <v>0</v>
      </c>
    </row>
    <row r="1341" spans="1:64" ht="28">
      <c r="A1341" s="54"/>
      <c r="B1341" s="54">
        <v>2026</v>
      </c>
      <c r="C1341" s="39" t="s">
        <v>120</v>
      </c>
      <c r="D1341" s="39">
        <v>594245500</v>
      </c>
      <c r="E1341" s="39" t="s">
        <v>2098</v>
      </c>
      <c r="F1341" s="39" t="s">
        <v>146</v>
      </c>
      <c r="G1341" s="39" t="s">
        <v>2178</v>
      </c>
      <c r="H1341" s="39" t="s">
        <v>1348</v>
      </c>
      <c r="I1341" s="39" t="s">
        <v>125</v>
      </c>
      <c r="J1341" s="39"/>
      <c r="K1341" s="39" t="s">
        <v>126</v>
      </c>
      <c r="L1341" s="39"/>
      <c r="M1341" s="39" t="s">
        <v>126</v>
      </c>
      <c r="N1341" s="39"/>
      <c r="O1341" s="39" t="s">
        <v>126</v>
      </c>
      <c r="P1341" s="39"/>
      <c r="Q1341" s="39" t="s">
        <v>126</v>
      </c>
      <c r="R1341" s="39"/>
      <c r="S1341" s="38">
        <f>(J1341*'"Вес" ПИР'!$B$13+L1341*'"Вес" ПИР'!$B$14+N1341*'"Вес" ПИР'!$B$15+P1341*'"Вес" ПИР'!$B$16+R1341*'"Вес" ПИР'!$B$17)/100</f>
        <v>0</v>
      </c>
      <c r="T1341" s="39" t="s">
        <v>127</v>
      </c>
      <c r="U1341" s="39"/>
      <c r="V1341" s="39" t="s">
        <v>1196</v>
      </c>
      <c r="W1341" s="39"/>
      <c r="X1341" s="72">
        <f>(U1341*'"Вес" ПИР'!$B$22+W1341*'"Вес" ПИР'!$B$23)/100</f>
        <v>0</v>
      </c>
      <c r="Y1341" s="39"/>
      <c r="Z1341" s="39"/>
      <c r="AA1341" s="39"/>
      <c r="AB1341" s="39"/>
      <c r="AC1341" s="39"/>
      <c r="AD1341" s="39"/>
      <c r="AE1341" s="39"/>
      <c r="AF1341" s="39"/>
      <c r="AG1341" s="38">
        <f>(Z1341*'"Вес" ПИР'!$B$28+AB1341*'"Вес" ПИР'!$B$29+AD1341*'"Вес" ПИР'!$B$30+AF1341*'"Вес" ПИР'!$B$31)/100</f>
        <v>0</v>
      </c>
      <c r="AH1341" s="39"/>
      <c r="AI1341" s="39"/>
      <c r="AJ1341" s="39" t="s">
        <v>126</v>
      </c>
      <c r="AK1341" s="39"/>
      <c r="AL1341" s="39"/>
      <c r="AM1341" s="39"/>
      <c r="AN1341" s="39"/>
      <c r="AO1341" s="39"/>
      <c r="AP1341" s="39" t="s">
        <v>126</v>
      </c>
      <c r="AQ1341" s="39"/>
      <c r="AR1341" s="39" t="s">
        <v>126</v>
      </c>
      <c r="AS1341" s="39"/>
      <c r="AT1341" s="39" t="s">
        <v>126</v>
      </c>
      <c r="AU1341" s="39"/>
      <c r="AV1341" s="39"/>
      <c r="AW1341" s="39"/>
      <c r="AX1341" s="39"/>
      <c r="AY1341" s="39"/>
      <c r="AZ1341" s="39"/>
      <c r="BA1341" s="39"/>
      <c r="BB1341" s="72">
        <f>(AI1341*'"Вес" ПИР'!$B$36+AK1341*'"Вес" ПИР'!$B$37+AM1341*'"Вес" ПИР'!$B$38+AO1341*'"Вес" ПИР'!$B$39+AQ1341*'"Вес" ПИР'!$B$40+AS1341*'"Вес" ПИР'!$B$41+AU1341*'"Вес" ПИР'!$B$42+AW1341*'"Вес" ПИР'!$B$43+AY1341*'"Вес" ПИР'!$B$44+BA1341*'"Вес" ПИР'!$B$45)/100</f>
        <v>0</v>
      </c>
      <c r="BC1341" s="39" t="s">
        <v>126</v>
      </c>
      <c r="BD1341" s="39"/>
      <c r="BE1341" s="39" t="s">
        <v>126</v>
      </c>
      <c r="BF1341" s="57"/>
      <c r="BG1341" s="72">
        <f>(BD1341*'"Вес" ПИР'!$B$50+BF1341*'"Вес" ПИР'!$B$51)/100</f>
        <v>0</v>
      </c>
      <c r="BH1341" s="39"/>
      <c r="BI1341" s="72">
        <v>0</v>
      </c>
      <c r="BJ1341" s="39"/>
      <c r="BK1341" s="56">
        <v>46218</v>
      </c>
      <c r="BL1341" s="38">
        <f>(S1341*'"Вес" ПИР'!$B$3+X1341*'"Вес" ПИР'!$B$4+AG1341*'"Вес" ПИР'!$B$5+BB1341*'"Вес" ПИР'!$B$6+BG1341*'"Вес" ПИР'!$B$7+BI1341*'"Вес" ПИР'!$B$8)/100</f>
        <v>0</v>
      </c>
    </row>
    <row r="1342" spans="1:64" ht="28">
      <c r="A1342" s="54"/>
      <c r="B1342" s="54">
        <v>2026</v>
      </c>
      <c r="C1342" s="39" t="s">
        <v>120</v>
      </c>
      <c r="D1342" s="39">
        <v>594249400</v>
      </c>
      <c r="E1342" s="39" t="s">
        <v>2098</v>
      </c>
      <c r="F1342" s="39" t="s">
        <v>146</v>
      </c>
      <c r="G1342" s="39" t="s">
        <v>2179</v>
      </c>
      <c r="H1342" s="39" t="s">
        <v>2180</v>
      </c>
      <c r="I1342" s="39" t="s">
        <v>125</v>
      </c>
      <c r="J1342" s="39"/>
      <c r="K1342" s="39" t="s">
        <v>126</v>
      </c>
      <c r="L1342" s="39"/>
      <c r="M1342" s="39" t="s">
        <v>126</v>
      </c>
      <c r="N1342" s="39"/>
      <c r="O1342" s="39" t="s">
        <v>126</v>
      </c>
      <c r="P1342" s="39"/>
      <c r="Q1342" s="39" t="s">
        <v>126</v>
      </c>
      <c r="R1342" s="39"/>
      <c r="S1342" s="38">
        <f>(J1342*'"Вес" ПИР'!$B$13+L1342*'"Вес" ПИР'!$B$14+N1342*'"Вес" ПИР'!$B$15+P1342*'"Вес" ПИР'!$B$16+R1342*'"Вес" ПИР'!$B$17)/100</f>
        <v>0</v>
      </c>
      <c r="T1342" s="39" t="s">
        <v>127</v>
      </c>
      <c r="U1342" s="39"/>
      <c r="V1342" s="39" t="s">
        <v>1196</v>
      </c>
      <c r="W1342" s="39"/>
      <c r="X1342" s="72">
        <f>(U1342*'"Вес" ПИР'!$B$22+W1342*'"Вес" ПИР'!$B$23)/100</f>
        <v>0</v>
      </c>
      <c r="Y1342" s="39"/>
      <c r="Z1342" s="39"/>
      <c r="AA1342" s="39"/>
      <c r="AB1342" s="39"/>
      <c r="AC1342" s="39"/>
      <c r="AD1342" s="39"/>
      <c r="AE1342" s="39"/>
      <c r="AF1342" s="39"/>
      <c r="AG1342" s="38">
        <f>(Z1342*'"Вес" ПИР'!$B$28+AB1342*'"Вес" ПИР'!$B$29+AD1342*'"Вес" ПИР'!$B$30+AF1342*'"Вес" ПИР'!$B$31)/100</f>
        <v>0</v>
      </c>
      <c r="AH1342" s="39"/>
      <c r="AI1342" s="39"/>
      <c r="AJ1342" s="39" t="s">
        <v>126</v>
      </c>
      <c r="AK1342" s="39"/>
      <c r="AL1342" s="39"/>
      <c r="AM1342" s="39"/>
      <c r="AN1342" s="39"/>
      <c r="AO1342" s="39"/>
      <c r="AP1342" s="39" t="s">
        <v>126</v>
      </c>
      <c r="AQ1342" s="39"/>
      <c r="AR1342" s="39" t="s">
        <v>126</v>
      </c>
      <c r="AS1342" s="39"/>
      <c r="AT1342" s="39" t="s">
        <v>126</v>
      </c>
      <c r="AU1342" s="39"/>
      <c r="AV1342" s="39"/>
      <c r="AW1342" s="39"/>
      <c r="AX1342" s="39"/>
      <c r="AY1342" s="39"/>
      <c r="AZ1342" s="39"/>
      <c r="BA1342" s="39"/>
      <c r="BB1342" s="72">
        <f>(AI1342*'"Вес" ПИР'!$B$36+AK1342*'"Вес" ПИР'!$B$37+AM1342*'"Вес" ПИР'!$B$38+AO1342*'"Вес" ПИР'!$B$39+AQ1342*'"Вес" ПИР'!$B$40+AS1342*'"Вес" ПИР'!$B$41+AU1342*'"Вес" ПИР'!$B$42+AW1342*'"Вес" ПИР'!$B$43+AY1342*'"Вес" ПИР'!$B$44+BA1342*'"Вес" ПИР'!$B$45)/100</f>
        <v>0</v>
      </c>
      <c r="BC1342" s="39" t="s">
        <v>126</v>
      </c>
      <c r="BD1342" s="39"/>
      <c r="BE1342" s="39" t="s">
        <v>126</v>
      </c>
      <c r="BF1342" s="57"/>
      <c r="BG1342" s="72">
        <f>(BD1342*'"Вес" ПИР'!$B$50+BF1342*'"Вес" ПИР'!$B$51)/100</f>
        <v>0</v>
      </c>
      <c r="BH1342" s="39"/>
      <c r="BI1342" s="72">
        <v>0</v>
      </c>
      <c r="BJ1342" s="39"/>
      <c r="BK1342" s="56">
        <v>46218</v>
      </c>
      <c r="BL1342" s="38">
        <f>(S1342*'"Вес" ПИР'!$B$3+X1342*'"Вес" ПИР'!$B$4+AG1342*'"Вес" ПИР'!$B$5+BB1342*'"Вес" ПИР'!$B$6+BG1342*'"Вес" ПИР'!$B$7+BI1342*'"Вес" ПИР'!$B$8)/100</f>
        <v>0</v>
      </c>
    </row>
    <row r="1343" spans="1:64" ht="28">
      <c r="A1343" s="54"/>
      <c r="B1343" s="54">
        <v>2026</v>
      </c>
      <c r="C1343" s="39" t="s">
        <v>120</v>
      </c>
      <c r="D1343" s="39">
        <v>594255300</v>
      </c>
      <c r="E1343" s="39" t="s">
        <v>2098</v>
      </c>
      <c r="F1343" s="39" t="s">
        <v>146</v>
      </c>
      <c r="G1343" s="39" t="s">
        <v>1399</v>
      </c>
      <c r="H1343" s="39" t="s">
        <v>2181</v>
      </c>
      <c r="I1343" s="39" t="s">
        <v>125</v>
      </c>
      <c r="J1343" s="39"/>
      <c r="K1343" s="39" t="s">
        <v>126</v>
      </c>
      <c r="L1343" s="39"/>
      <c r="M1343" s="39" t="s">
        <v>126</v>
      </c>
      <c r="N1343" s="39"/>
      <c r="O1343" s="39" t="s">
        <v>126</v>
      </c>
      <c r="P1343" s="39"/>
      <c r="Q1343" s="39" t="s">
        <v>126</v>
      </c>
      <c r="R1343" s="39"/>
      <c r="S1343" s="38">
        <f>(J1343*'"Вес" ПИР'!$B$13+L1343*'"Вес" ПИР'!$B$14+N1343*'"Вес" ПИР'!$B$15+P1343*'"Вес" ПИР'!$B$16+R1343*'"Вес" ПИР'!$B$17)/100</f>
        <v>0</v>
      </c>
      <c r="T1343" s="39" t="s">
        <v>127</v>
      </c>
      <c r="U1343" s="39"/>
      <c r="V1343" s="39" t="s">
        <v>1196</v>
      </c>
      <c r="W1343" s="39"/>
      <c r="X1343" s="72">
        <f>(U1343*'"Вес" ПИР'!$B$22+W1343*'"Вес" ПИР'!$B$23)/100</f>
        <v>0</v>
      </c>
      <c r="Y1343" s="39"/>
      <c r="Z1343" s="39"/>
      <c r="AA1343" s="39"/>
      <c r="AB1343" s="39"/>
      <c r="AC1343" s="39"/>
      <c r="AD1343" s="39"/>
      <c r="AE1343" s="39"/>
      <c r="AF1343" s="39"/>
      <c r="AG1343" s="38">
        <f>(Z1343*'"Вес" ПИР'!$B$28+AB1343*'"Вес" ПИР'!$B$29+AD1343*'"Вес" ПИР'!$B$30+AF1343*'"Вес" ПИР'!$B$31)/100</f>
        <v>0</v>
      </c>
      <c r="AH1343" s="39"/>
      <c r="AI1343" s="39"/>
      <c r="AJ1343" s="39" t="s">
        <v>126</v>
      </c>
      <c r="AK1343" s="39"/>
      <c r="AL1343" s="39"/>
      <c r="AM1343" s="39"/>
      <c r="AN1343" s="39"/>
      <c r="AO1343" s="39"/>
      <c r="AP1343" s="39" t="s">
        <v>126</v>
      </c>
      <c r="AQ1343" s="39"/>
      <c r="AR1343" s="39" t="s">
        <v>126</v>
      </c>
      <c r="AS1343" s="39"/>
      <c r="AT1343" s="39" t="s">
        <v>126</v>
      </c>
      <c r="AU1343" s="39"/>
      <c r="AV1343" s="39"/>
      <c r="AW1343" s="39"/>
      <c r="AX1343" s="39"/>
      <c r="AY1343" s="39"/>
      <c r="AZ1343" s="39"/>
      <c r="BA1343" s="39"/>
      <c r="BB1343" s="72">
        <f>(AI1343*'"Вес" ПИР'!$B$36+AK1343*'"Вес" ПИР'!$B$37+AM1343*'"Вес" ПИР'!$B$38+AO1343*'"Вес" ПИР'!$B$39+AQ1343*'"Вес" ПИР'!$B$40+AS1343*'"Вес" ПИР'!$B$41+AU1343*'"Вес" ПИР'!$B$42+AW1343*'"Вес" ПИР'!$B$43+AY1343*'"Вес" ПИР'!$B$44+BA1343*'"Вес" ПИР'!$B$45)/100</f>
        <v>0</v>
      </c>
      <c r="BC1343" s="39" t="s">
        <v>126</v>
      </c>
      <c r="BD1343" s="39"/>
      <c r="BE1343" s="39" t="s">
        <v>126</v>
      </c>
      <c r="BF1343" s="57"/>
      <c r="BG1343" s="72">
        <f>(BD1343*'"Вес" ПИР'!$B$50+BF1343*'"Вес" ПИР'!$B$51)/100</f>
        <v>0</v>
      </c>
      <c r="BH1343" s="39"/>
      <c r="BI1343" s="72">
        <v>0</v>
      </c>
      <c r="BJ1343" s="39"/>
      <c r="BK1343" s="56">
        <v>46218</v>
      </c>
      <c r="BL1343" s="38">
        <f>(S1343*'"Вес" ПИР'!$B$3+X1343*'"Вес" ПИР'!$B$4+AG1343*'"Вес" ПИР'!$B$5+BB1343*'"Вес" ПИР'!$B$6+BG1343*'"Вес" ПИР'!$B$7+BI1343*'"Вес" ПИР'!$B$8)/100</f>
        <v>0</v>
      </c>
    </row>
    <row r="1344" spans="1:64" ht="28">
      <c r="A1344" s="54"/>
      <c r="B1344" s="54">
        <v>2026</v>
      </c>
      <c r="C1344" s="39" t="s">
        <v>120</v>
      </c>
      <c r="D1344" s="39">
        <v>594255400</v>
      </c>
      <c r="E1344" s="39" t="s">
        <v>2098</v>
      </c>
      <c r="F1344" s="39" t="s">
        <v>146</v>
      </c>
      <c r="G1344" s="39" t="s">
        <v>1399</v>
      </c>
      <c r="H1344" s="39" t="s">
        <v>2182</v>
      </c>
      <c r="I1344" s="39" t="s">
        <v>125</v>
      </c>
      <c r="J1344" s="39"/>
      <c r="K1344" s="39" t="s">
        <v>126</v>
      </c>
      <c r="L1344" s="39"/>
      <c r="M1344" s="39" t="s">
        <v>126</v>
      </c>
      <c r="N1344" s="39"/>
      <c r="O1344" s="39" t="s">
        <v>126</v>
      </c>
      <c r="P1344" s="39"/>
      <c r="Q1344" s="39" t="s">
        <v>126</v>
      </c>
      <c r="R1344" s="39"/>
      <c r="S1344" s="38">
        <f>(J1344*'"Вес" ПИР'!$B$13+L1344*'"Вес" ПИР'!$B$14+N1344*'"Вес" ПИР'!$B$15+P1344*'"Вес" ПИР'!$B$16+R1344*'"Вес" ПИР'!$B$17)/100</f>
        <v>0</v>
      </c>
      <c r="T1344" s="39" t="s">
        <v>127</v>
      </c>
      <c r="U1344" s="39"/>
      <c r="V1344" s="39" t="s">
        <v>1196</v>
      </c>
      <c r="W1344" s="39"/>
      <c r="X1344" s="72">
        <f>(U1344*'"Вес" ПИР'!$B$22+W1344*'"Вес" ПИР'!$B$23)/100</f>
        <v>0</v>
      </c>
      <c r="Y1344" s="39"/>
      <c r="Z1344" s="39"/>
      <c r="AA1344" s="39"/>
      <c r="AB1344" s="39"/>
      <c r="AC1344" s="39"/>
      <c r="AD1344" s="39"/>
      <c r="AE1344" s="39"/>
      <c r="AF1344" s="39"/>
      <c r="AG1344" s="38">
        <f>(Z1344*'"Вес" ПИР'!$B$28+AB1344*'"Вес" ПИР'!$B$29+AD1344*'"Вес" ПИР'!$B$30+AF1344*'"Вес" ПИР'!$B$31)/100</f>
        <v>0</v>
      </c>
      <c r="AH1344" s="39"/>
      <c r="AI1344" s="39"/>
      <c r="AJ1344" s="39" t="s">
        <v>126</v>
      </c>
      <c r="AK1344" s="39"/>
      <c r="AL1344" s="39"/>
      <c r="AM1344" s="39"/>
      <c r="AN1344" s="39"/>
      <c r="AO1344" s="39"/>
      <c r="AP1344" s="39" t="s">
        <v>126</v>
      </c>
      <c r="AQ1344" s="39"/>
      <c r="AR1344" s="39" t="s">
        <v>126</v>
      </c>
      <c r="AS1344" s="39"/>
      <c r="AT1344" s="39" t="s">
        <v>126</v>
      </c>
      <c r="AU1344" s="39"/>
      <c r="AV1344" s="39"/>
      <c r="AW1344" s="39"/>
      <c r="AX1344" s="39"/>
      <c r="AY1344" s="39"/>
      <c r="AZ1344" s="39"/>
      <c r="BA1344" s="39"/>
      <c r="BB1344" s="72">
        <f>(AI1344*'"Вес" ПИР'!$B$36+AK1344*'"Вес" ПИР'!$B$37+AM1344*'"Вес" ПИР'!$B$38+AO1344*'"Вес" ПИР'!$B$39+AQ1344*'"Вес" ПИР'!$B$40+AS1344*'"Вес" ПИР'!$B$41+AU1344*'"Вес" ПИР'!$B$42+AW1344*'"Вес" ПИР'!$B$43+AY1344*'"Вес" ПИР'!$B$44+BA1344*'"Вес" ПИР'!$B$45)/100</f>
        <v>0</v>
      </c>
      <c r="BC1344" s="39" t="s">
        <v>126</v>
      </c>
      <c r="BD1344" s="39"/>
      <c r="BE1344" s="39" t="s">
        <v>126</v>
      </c>
      <c r="BF1344" s="57"/>
      <c r="BG1344" s="72">
        <f>(BD1344*'"Вес" ПИР'!$B$50+BF1344*'"Вес" ПИР'!$B$51)/100</f>
        <v>0</v>
      </c>
      <c r="BH1344" s="39"/>
      <c r="BI1344" s="72">
        <v>0</v>
      </c>
      <c r="BJ1344" s="39"/>
      <c r="BK1344" s="56">
        <v>46218</v>
      </c>
      <c r="BL1344" s="38">
        <f>(S1344*'"Вес" ПИР'!$B$3+X1344*'"Вес" ПИР'!$B$4+AG1344*'"Вес" ПИР'!$B$5+BB1344*'"Вес" ПИР'!$B$6+BG1344*'"Вес" ПИР'!$B$7+BI1344*'"Вес" ПИР'!$B$8)/100</f>
        <v>0</v>
      </c>
    </row>
    <row r="1345" spans="1:64" ht="28">
      <c r="A1345" s="54"/>
      <c r="B1345" s="54">
        <v>2026</v>
      </c>
      <c r="C1345" s="39" t="s">
        <v>120</v>
      </c>
      <c r="D1345" s="39">
        <v>594256100</v>
      </c>
      <c r="E1345" s="39" t="s">
        <v>2098</v>
      </c>
      <c r="F1345" s="39" t="s">
        <v>146</v>
      </c>
      <c r="G1345" s="39" t="s">
        <v>2183</v>
      </c>
      <c r="H1345" s="39" t="s">
        <v>2184</v>
      </c>
      <c r="I1345" s="39" t="s">
        <v>125</v>
      </c>
      <c r="J1345" s="39"/>
      <c r="K1345" s="39" t="s">
        <v>126</v>
      </c>
      <c r="L1345" s="39"/>
      <c r="M1345" s="39" t="s">
        <v>126</v>
      </c>
      <c r="N1345" s="39"/>
      <c r="O1345" s="39" t="s">
        <v>126</v>
      </c>
      <c r="P1345" s="39"/>
      <c r="Q1345" s="39" t="s">
        <v>126</v>
      </c>
      <c r="R1345" s="39"/>
      <c r="S1345" s="38">
        <f>(J1345*'"Вес" ПИР'!$B$13+L1345*'"Вес" ПИР'!$B$14+N1345*'"Вес" ПИР'!$B$15+P1345*'"Вес" ПИР'!$B$16+R1345*'"Вес" ПИР'!$B$17)/100</f>
        <v>0</v>
      </c>
      <c r="T1345" s="39" t="s">
        <v>127</v>
      </c>
      <c r="U1345" s="39"/>
      <c r="V1345" s="39" t="s">
        <v>1196</v>
      </c>
      <c r="W1345" s="39"/>
      <c r="X1345" s="72">
        <f>(U1345*'"Вес" ПИР'!$B$22+W1345*'"Вес" ПИР'!$B$23)/100</f>
        <v>0</v>
      </c>
      <c r="Y1345" s="39"/>
      <c r="Z1345" s="39"/>
      <c r="AA1345" s="39"/>
      <c r="AB1345" s="39"/>
      <c r="AC1345" s="39"/>
      <c r="AD1345" s="39"/>
      <c r="AE1345" s="39"/>
      <c r="AF1345" s="39"/>
      <c r="AG1345" s="38">
        <f>(Z1345*'"Вес" ПИР'!$B$28+AB1345*'"Вес" ПИР'!$B$29+AD1345*'"Вес" ПИР'!$B$30+AF1345*'"Вес" ПИР'!$B$31)/100</f>
        <v>0</v>
      </c>
      <c r="AH1345" s="39"/>
      <c r="AI1345" s="39"/>
      <c r="AJ1345" s="39" t="s">
        <v>126</v>
      </c>
      <c r="AK1345" s="39"/>
      <c r="AL1345" s="39"/>
      <c r="AM1345" s="39"/>
      <c r="AN1345" s="39"/>
      <c r="AO1345" s="39"/>
      <c r="AP1345" s="39" t="s">
        <v>126</v>
      </c>
      <c r="AQ1345" s="39"/>
      <c r="AR1345" s="39" t="s">
        <v>126</v>
      </c>
      <c r="AS1345" s="39"/>
      <c r="AT1345" s="39" t="s">
        <v>126</v>
      </c>
      <c r="AU1345" s="39"/>
      <c r="AV1345" s="39"/>
      <c r="AW1345" s="39"/>
      <c r="AX1345" s="39"/>
      <c r="AY1345" s="39"/>
      <c r="AZ1345" s="39"/>
      <c r="BA1345" s="39"/>
      <c r="BB1345" s="72">
        <f>(AI1345*'"Вес" ПИР'!$B$36+AK1345*'"Вес" ПИР'!$B$37+AM1345*'"Вес" ПИР'!$B$38+AO1345*'"Вес" ПИР'!$B$39+AQ1345*'"Вес" ПИР'!$B$40+AS1345*'"Вес" ПИР'!$B$41+AU1345*'"Вес" ПИР'!$B$42+AW1345*'"Вес" ПИР'!$B$43+AY1345*'"Вес" ПИР'!$B$44+BA1345*'"Вес" ПИР'!$B$45)/100</f>
        <v>0</v>
      </c>
      <c r="BC1345" s="39" t="s">
        <v>126</v>
      </c>
      <c r="BD1345" s="39"/>
      <c r="BE1345" s="39" t="s">
        <v>126</v>
      </c>
      <c r="BF1345" s="57"/>
      <c r="BG1345" s="72">
        <f>(BD1345*'"Вес" ПИР'!$B$50+BF1345*'"Вес" ПИР'!$B$51)/100</f>
        <v>0</v>
      </c>
      <c r="BH1345" s="39"/>
      <c r="BI1345" s="72">
        <v>0</v>
      </c>
      <c r="BJ1345" s="39"/>
      <c r="BK1345" s="56">
        <v>46218</v>
      </c>
      <c r="BL1345" s="38">
        <f>(S1345*'"Вес" ПИР'!$B$3+X1345*'"Вес" ПИР'!$B$4+AG1345*'"Вес" ПИР'!$B$5+BB1345*'"Вес" ПИР'!$B$6+BG1345*'"Вес" ПИР'!$B$7+BI1345*'"Вес" ПИР'!$B$8)/100</f>
        <v>0</v>
      </c>
    </row>
    <row r="1346" spans="1:64" ht="28">
      <c r="A1346" s="54"/>
      <c r="B1346" s="54">
        <v>2026</v>
      </c>
      <c r="C1346" s="39" t="s">
        <v>120</v>
      </c>
      <c r="D1346" s="39">
        <v>594256500</v>
      </c>
      <c r="E1346" s="39" t="s">
        <v>2098</v>
      </c>
      <c r="F1346" s="39" t="s">
        <v>146</v>
      </c>
      <c r="G1346" s="39" t="s">
        <v>2183</v>
      </c>
      <c r="H1346" s="39" t="s">
        <v>2185</v>
      </c>
      <c r="I1346" s="39" t="s">
        <v>125</v>
      </c>
      <c r="J1346" s="39"/>
      <c r="K1346" s="39" t="s">
        <v>126</v>
      </c>
      <c r="L1346" s="39"/>
      <c r="M1346" s="39" t="s">
        <v>126</v>
      </c>
      <c r="N1346" s="39"/>
      <c r="O1346" s="39" t="s">
        <v>126</v>
      </c>
      <c r="P1346" s="39"/>
      <c r="Q1346" s="39" t="s">
        <v>126</v>
      </c>
      <c r="R1346" s="39"/>
      <c r="S1346" s="38">
        <f>(J1346*'"Вес" ПИР'!$B$13+L1346*'"Вес" ПИР'!$B$14+N1346*'"Вес" ПИР'!$B$15+P1346*'"Вес" ПИР'!$B$16+R1346*'"Вес" ПИР'!$B$17)/100</f>
        <v>0</v>
      </c>
      <c r="T1346" s="39" t="s">
        <v>127</v>
      </c>
      <c r="U1346" s="39"/>
      <c r="V1346" s="39" t="s">
        <v>1196</v>
      </c>
      <c r="W1346" s="39"/>
      <c r="X1346" s="72">
        <f>(U1346*'"Вес" ПИР'!$B$22+W1346*'"Вес" ПИР'!$B$23)/100</f>
        <v>0</v>
      </c>
      <c r="Y1346" s="39"/>
      <c r="Z1346" s="39"/>
      <c r="AA1346" s="39"/>
      <c r="AB1346" s="39"/>
      <c r="AC1346" s="39"/>
      <c r="AD1346" s="39"/>
      <c r="AE1346" s="39"/>
      <c r="AF1346" s="39"/>
      <c r="AG1346" s="38">
        <f>(Z1346*'"Вес" ПИР'!$B$28+AB1346*'"Вес" ПИР'!$B$29+AD1346*'"Вес" ПИР'!$B$30+AF1346*'"Вес" ПИР'!$B$31)/100</f>
        <v>0</v>
      </c>
      <c r="AH1346" s="39"/>
      <c r="AI1346" s="39"/>
      <c r="AJ1346" s="39" t="s">
        <v>126</v>
      </c>
      <c r="AK1346" s="39"/>
      <c r="AL1346" s="39"/>
      <c r="AM1346" s="39"/>
      <c r="AN1346" s="39"/>
      <c r="AO1346" s="39"/>
      <c r="AP1346" s="39" t="s">
        <v>126</v>
      </c>
      <c r="AQ1346" s="39"/>
      <c r="AR1346" s="39" t="s">
        <v>126</v>
      </c>
      <c r="AS1346" s="39"/>
      <c r="AT1346" s="39" t="s">
        <v>126</v>
      </c>
      <c r="AU1346" s="39"/>
      <c r="AV1346" s="39"/>
      <c r="AW1346" s="39"/>
      <c r="AX1346" s="39"/>
      <c r="AY1346" s="39"/>
      <c r="AZ1346" s="39"/>
      <c r="BA1346" s="39"/>
      <c r="BB1346" s="72">
        <f>(AI1346*'"Вес" ПИР'!$B$36+AK1346*'"Вес" ПИР'!$B$37+AM1346*'"Вес" ПИР'!$B$38+AO1346*'"Вес" ПИР'!$B$39+AQ1346*'"Вес" ПИР'!$B$40+AS1346*'"Вес" ПИР'!$B$41+AU1346*'"Вес" ПИР'!$B$42+AW1346*'"Вес" ПИР'!$B$43+AY1346*'"Вес" ПИР'!$B$44+BA1346*'"Вес" ПИР'!$B$45)/100</f>
        <v>0</v>
      </c>
      <c r="BC1346" s="39" t="s">
        <v>126</v>
      </c>
      <c r="BD1346" s="39"/>
      <c r="BE1346" s="39" t="s">
        <v>126</v>
      </c>
      <c r="BF1346" s="57"/>
      <c r="BG1346" s="72">
        <f>(BD1346*'"Вес" ПИР'!$B$50+BF1346*'"Вес" ПИР'!$B$51)/100</f>
        <v>0</v>
      </c>
      <c r="BH1346" s="39"/>
      <c r="BI1346" s="72">
        <v>0</v>
      </c>
      <c r="BJ1346" s="39"/>
      <c r="BK1346" s="56">
        <v>46218</v>
      </c>
      <c r="BL1346" s="38">
        <f>(S1346*'"Вес" ПИР'!$B$3+X1346*'"Вес" ПИР'!$B$4+AG1346*'"Вес" ПИР'!$B$5+BB1346*'"Вес" ПИР'!$B$6+BG1346*'"Вес" ПИР'!$B$7+BI1346*'"Вес" ПИР'!$B$8)/100</f>
        <v>0</v>
      </c>
    </row>
    <row r="1347" spans="1:64" ht="28">
      <c r="A1347" s="54"/>
      <c r="B1347" s="54">
        <v>2026</v>
      </c>
      <c r="C1347" s="39" t="s">
        <v>120</v>
      </c>
      <c r="D1347" s="39">
        <v>594257100</v>
      </c>
      <c r="E1347" s="39" t="s">
        <v>2098</v>
      </c>
      <c r="F1347" s="39" t="s">
        <v>146</v>
      </c>
      <c r="G1347" s="39" t="s">
        <v>2186</v>
      </c>
      <c r="H1347" s="39" t="s">
        <v>2187</v>
      </c>
      <c r="I1347" s="39" t="s">
        <v>125</v>
      </c>
      <c r="J1347" s="39"/>
      <c r="K1347" s="39" t="s">
        <v>126</v>
      </c>
      <c r="L1347" s="39"/>
      <c r="M1347" s="39" t="s">
        <v>126</v>
      </c>
      <c r="N1347" s="39"/>
      <c r="O1347" s="39" t="s">
        <v>126</v>
      </c>
      <c r="P1347" s="39"/>
      <c r="Q1347" s="39" t="s">
        <v>126</v>
      </c>
      <c r="R1347" s="39"/>
      <c r="S1347" s="38">
        <f>(J1347*'"Вес" ПИР'!$B$13+L1347*'"Вес" ПИР'!$B$14+N1347*'"Вес" ПИР'!$B$15+P1347*'"Вес" ПИР'!$B$16+R1347*'"Вес" ПИР'!$B$17)/100</f>
        <v>0</v>
      </c>
      <c r="T1347" s="39" t="s">
        <v>127</v>
      </c>
      <c r="U1347" s="39"/>
      <c r="V1347" s="39" t="s">
        <v>1196</v>
      </c>
      <c r="W1347" s="39"/>
      <c r="X1347" s="72">
        <f>(U1347*'"Вес" ПИР'!$B$22+W1347*'"Вес" ПИР'!$B$23)/100</f>
        <v>0</v>
      </c>
      <c r="Y1347" s="39"/>
      <c r="Z1347" s="39"/>
      <c r="AA1347" s="39"/>
      <c r="AB1347" s="39"/>
      <c r="AC1347" s="39"/>
      <c r="AD1347" s="39"/>
      <c r="AE1347" s="39"/>
      <c r="AF1347" s="39"/>
      <c r="AG1347" s="38">
        <f>(Z1347*'"Вес" ПИР'!$B$28+AB1347*'"Вес" ПИР'!$B$29+AD1347*'"Вес" ПИР'!$B$30+AF1347*'"Вес" ПИР'!$B$31)/100</f>
        <v>0</v>
      </c>
      <c r="AH1347" s="39"/>
      <c r="AI1347" s="39"/>
      <c r="AJ1347" s="39" t="s">
        <v>126</v>
      </c>
      <c r="AK1347" s="39"/>
      <c r="AL1347" s="39"/>
      <c r="AM1347" s="39"/>
      <c r="AN1347" s="39"/>
      <c r="AO1347" s="39"/>
      <c r="AP1347" s="39" t="s">
        <v>126</v>
      </c>
      <c r="AQ1347" s="39"/>
      <c r="AR1347" s="39" t="s">
        <v>126</v>
      </c>
      <c r="AS1347" s="39"/>
      <c r="AT1347" s="39" t="s">
        <v>126</v>
      </c>
      <c r="AU1347" s="39"/>
      <c r="AV1347" s="39"/>
      <c r="AW1347" s="39"/>
      <c r="AX1347" s="39"/>
      <c r="AY1347" s="39"/>
      <c r="AZ1347" s="39"/>
      <c r="BA1347" s="39"/>
      <c r="BB1347" s="72">
        <f>(AI1347*'"Вес" ПИР'!$B$36+AK1347*'"Вес" ПИР'!$B$37+AM1347*'"Вес" ПИР'!$B$38+AO1347*'"Вес" ПИР'!$B$39+AQ1347*'"Вес" ПИР'!$B$40+AS1347*'"Вес" ПИР'!$B$41+AU1347*'"Вес" ПИР'!$B$42+AW1347*'"Вес" ПИР'!$B$43+AY1347*'"Вес" ПИР'!$B$44+BA1347*'"Вес" ПИР'!$B$45)/100</f>
        <v>0</v>
      </c>
      <c r="BC1347" s="39" t="s">
        <v>126</v>
      </c>
      <c r="BD1347" s="39"/>
      <c r="BE1347" s="39" t="s">
        <v>126</v>
      </c>
      <c r="BF1347" s="57"/>
      <c r="BG1347" s="72">
        <f>(BD1347*'"Вес" ПИР'!$B$50+BF1347*'"Вес" ПИР'!$B$51)/100</f>
        <v>0</v>
      </c>
      <c r="BH1347" s="39"/>
      <c r="BI1347" s="72">
        <v>0</v>
      </c>
      <c r="BJ1347" s="39"/>
      <c r="BK1347" s="56">
        <v>46218</v>
      </c>
      <c r="BL1347" s="38">
        <f>(S1347*'"Вес" ПИР'!$B$3+X1347*'"Вес" ПИР'!$B$4+AG1347*'"Вес" ПИР'!$B$5+BB1347*'"Вес" ПИР'!$B$6+BG1347*'"Вес" ПИР'!$B$7+BI1347*'"Вес" ПИР'!$B$8)/100</f>
        <v>0</v>
      </c>
    </row>
    <row r="1348" spans="1:64" ht="28">
      <c r="A1348" s="54"/>
      <c r="B1348" s="54">
        <v>2026</v>
      </c>
      <c r="C1348" s="39" t="s">
        <v>120</v>
      </c>
      <c r="D1348" s="39">
        <v>594257200</v>
      </c>
      <c r="E1348" s="39" t="s">
        <v>2098</v>
      </c>
      <c r="F1348" s="39" t="s">
        <v>146</v>
      </c>
      <c r="G1348" s="39" t="s">
        <v>2186</v>
      </c>
      <c r="H1348" s="39" t="s">
        <v>2188</v>
      </c>
      <c r="I1348" s="39" t="s">
        <v>125</v>
      </c>
      <c r="J1348" s="39"/>
      <c r="K1348" s="39" t="s">
        <v>126</v>
      </c>
      <c r="L1348" s="39"/>
      <c r="M1348" s="39" t="s">
        <v>126</v>
      </c>
      <c r="N1348" s="39"/>
      <c r="O1348" s="39" t="s">
        <v>126</v>
      </c>
      <c r="P1348" s="39"/>
      <c r="Q1348" s="39" t="s">
        <v>126</v>
      </c>
      <c r="R1348" s="39"/>
      <c r="S1348" s="38">
        <f>(J1348*'"Вес" ПИР'!$B$13+L1348*'"Вес" ПИР'!$B$14+N1348*'"Вес" ПИР'!$B$15+P1348*'"Вес" ПИР'!$B$16+R1348*'"Вес" ПИР'!$B$17)/100</f>
        <v>0</v>
      </c>
      <c r="T1348" s="39" t="s">
        <v>127</v>
      </c>
      <c r="U1348" s="39"/>
      <c r="V1348" s="39" t="s">
        <v>1196</v>
      </c>
      <c r="W1348" s="39"/>
      <c r="X1348" s="72">
        <f>(U1348*'"Вес" ПИР'!$B$22+W1348*'"Вес" ПИР'!$B$23)/100</f>
        <v>0</v>
      </c>
      <c r="Y1348" s="39"/>
      <c r="Z1348" s="39"/>
      <c r="AA1348" s="39"/>
      <c r="AB1348" s="39"/>
      <c r="AC1348" s="39"/>
      <c r="AD1348" s="39"/>
      <c r="AE1348" s="39"/>
      <c r="AF1348" s="39"/>
      <c r="AG1348" s="38">
        <f>(Z1348*'"Вес" ПИР'!$B$28+AB1348*'"Вес" ПИР'!$B$29+AD1348*'"Вес" ПИР'!$B$30+AF1348*'"Вес" ПИР'!$B$31)/100</f>
        <v>0</v>
      </c>
      <c r="AH1348" s="39"/>
      <c r="AI1348" s="39"/>
      <c r="AJ1348" s="39" t="s">
        <v>126</v>
      </c>
      <c r="AK1348" s="39"/>
      <c r="AL1348" s="39"/>
      <c r="AM1348" s="39"/>
      <c r="AN1348" s="39"/>
      <c r="AO1348" s="39"/>
      <c r="AP1348" s="39" t="s">
        <v>126</v>
      </c>
      <c r="AQ1348" s="39"/>
      <c r="AR1348" s="39" t="s">
        <v>126</v>
      </c>
      <c r="AS1348" s="39"/>
      <c r="AT1348" s="39" t="s">
        <v>126</v>
      </c>
      <c r="AU1348" s="39"/>
      <c r="AV1348" s="39"/>
      <c r="AW1348" s="39"/>
      <c r="AX1348" s="39"/>
      <c r="AY1348" s="39"/>
      <c r="AZ1348" s="39"/>
      <c r="BA1348" s="39"/>
      <c r="BB1348" s="72">
        <f>(AI1348*'"Вес" ПИР'!$B$36+AK1348*'"Вес" ПИР'!$B$37+AM1348*'"Вес" ПИР'!$B$38+AO1348*'"Вес" ПИР'!$B$39+AQ1348*'"Вес" ПИР'!$B$40+AS1348*'"Вес" ПИР'!$B$41+AU1348*'"Вес" ПИР'!$B$42+AW1348*'"Вес" ПИР'!$B$43+AY1348*'"Вес" ПИР'!$B$44+BA1348*'"Вес" ПИР'!$B$45)/100</f>
        <v>0</v>
      </c>
      <c r="BC1348" s="39" t="s">
        <v>126</v>
      </c>
      <c r="BD1348" s="39"/>
      <c r="BE1348" s="39" t="s">
        <v>126</v>
      </c>
      <c r="BF1348" s="57"/>
      <c r="BG1348" s="72">
        <f>(BD1348*'"Вес" ПИР'!$B$50+BF1348*'"Вес" ПИР'!$B$51)/100</f>
        <v>0</v>
      </c>
      <c r="BH1348" s="39"/>
      <c r="BI1348" s="72">
        <v>0</v>
      </c>
      <c r="BJ1348" s="39"/>
      <c r="BK1348" s="56">
        <v>46218</v>
      </c>
      <c r="BL1348" s="38">
        <f>(S1348*'"Вес" ПИР'!$B$3+X1348*'"Вес" ПИР'!$B$4+AG1348*'"Вес" ПИР'!$B$5+BB1348*'"Вес" ПИР'!$B$6+BG1348*'"Вес" ПИР'!$B$7+BI1348*'"Вес" ПИР'!$B$8)/100</f>
        <v>0</v>
      </c>
    </row>
    <row r="1349" spans="1:64" ht="28">
      <c r="A1349" s="54"/>
      <c r="B1349" s="54">
        <v>2026</v>
      </c>
      <c r="C1349" s="39" t="s">
        <v>120</v>
      </c>
      <c r="D1349" s="39">
        <v>595037400</v>
      </c>
      <c r="E1349" s="39" t="s">
        <v>2098</v>
      </c>
      <c r="F1349" s="39" t="s">
        <v>2189</v>
      </c>
      <c r="G1349" s="39" t="s">
        <v>2190</v>
      </c>
      <c r="H1349" s="39" t="s">
        <v>2191</v>
      </c>
      <c r="I1349" s="39" t="s">
        <v>125</v>
      </c>
      <c r="J1349" s="39"/>
      <c r="K1349" s="39" t="s">
        <v>126</v>
      </c>
      <c r="L1349" s="39"/>
      <c r="M1349" s="39" t="s">
        <v>126</v>
      </c>
      <c r="N1349" s="39"/>
      <c r="O1349" s="39" t="s">
        <v>126</v>
      </c>
      <c r="P1349" s="39"/>
      <c r="Q1349" s="39" t="s">
        <v>126</v>
      </c>
      <c r="R1349" s="39"/>
      <c r="S1349" s="38">
        <f>(J1349*'"Вес" ПИР'!$B$13+L1349*'"Вес" ПИР'!$B$14+N1349*'"Вес" ПИР'!$B$15+P1349*'"Вес" ПИР'!$B$16+R1349*'"Вес" ПИР'!$B$17)/100</f>
        <v>0</v>
      </c>
      <c r="T1349" s="39" t="s">
        <v>1196</v>
      </c>
      <c r="U1349" s="39"/>
      <c r="V1349" s="39" t="s">
        <v>1196</v>
      </c>
      <c r="W1349" s="39"/>
      <c r="X1349" s="72">
        <f>(U1349*'"Вес" ПИР'!$B$22+W1349*'"Вес" ПИР'!$B$23)/100</f>
        <v>0</v>
      </c>
      <c r="Y1349" s="39"/>
      <c r="Z1349" s="39"/>
      <c r="AA1349" s="39"/>
      <c r="AB1349" s="39"/>
      <c r="AC1349" s="39"/>
      <c r="AD1349" s="39"/>
      <c r="AE1349" s="39"/>
      <c r="AF1349" s="39"/>
      <c r="AG1349" s="38">
        <f>(Z1349*'"Вес" ПИР'!$B$28+AB1349*'"Вес" ПИР'!$B$29+AD1349*'"Вес" ПИР'!$B$30+AF1349*'"Вес" ПИР'!$B$31)/100</f>
        <v>0</v>
      </c>
      <c r="AH1349" s="39"/>
      <c r="AI1349" s="39"/>
      <c r="AJ1349" s="39" t="s">
        <v>126</v>
      </c>
      <c r="AK1349" s="39"/>
      <c r="AL1349" s="39"/>
      <c r="AM1349" s="39"/>
      <c r="AN1349" s="39"/>
      <c r="AO1349" s="39"/>
      <c r="AP1349" s="39" t="s">
        <v>126</v>
      </c>
      <c r="AQ1349" s="39"/>
      <c r="AR1349" s="39" t="s">
        <v>126</v>
      </c>
      <c r="AS1349" s="39"/>
      <c r="AT1349" s="39" t="s">
        <v>126</v>
      </c>
      <c r="AU1349" s="39"/>
      <c r="AV1349" s="39"/>
      <c r="AW1349" s="39"/>
      <c r="AX1349" s="39"/>
      <c r="AY1349" s="39"/>
      <c r="AZ1349" s="39"/>
      <c r="BA1349" s="39"/>
      <c r="BB1349" s="72">
        <f>(AI1349*'"Вес" ПИР'!$B$36+AK1349*'"Вес" ПИР'!$B$37+AM1349*'"Вес" ПИР'!$B$38+AO1349*'"Вес" ПИР'!$B$39+AQ1349*'"Вес" ПИР'!$B$40+AS1349*'"Вес" ПИР'!$B$41+AU1349*'"Вес" ПИР'!$B$42+AW1349*'"Вес" ПИР'!$B$43+AY1349*'"Вес" ПИР'!$B$44+BA1349*'"Вес" ПИР'!$B$45)/100</f>
        <v>0</v>
      </c>
      <c r="BC1349" s="39" t="s">
        <v>126</v>
      </c>
      <c r="BD1349" s="39"/>
      <c r="BE1349" s="39" t="s">
        <v>126</v>
      </c>
      <c r="BF1349" s="57"/>
      <c r="BG1349" s="72">
        <f>(BD1349*'"Вес" ПИР'!$B$50+BF1349*'"Вес" ПИР'!$B$51)/100</f>
        <v>0</v>
      </c>
      <c r="BH1349" s="39"/>
      <c r="BI1349" s="72">
        <v>0</v>
      </c>
      <c r="BJ1349" s="39"/>
      <c r="BK1349" s="56">
        <v>46218</v>
      </c>
      <c r="BL1349" s="38">
        <f>(S1349*'"Вес" ПИР'!$B$3+X1349*'"Вес" ПИР'!$B$4+AG1349*'"Вес" ПИР'!$B$5+BB1349*'"Вес" ПИР'!$B$6+BG1349*'"Вес" ПИР'!$B$7+BI1349*'"Вес" ПИР'!$B$8)/100</f>
        <v>0</v>
      </c>
    </row>
    <row r="1350" spans="1:64" ht="28">
      <c r="A1350" s="54"/>
      <c r="B1350" s="54">
        <v>2026</v>
      </c>
      <c r="C1350" s="39" t="s">
        <v>120</v>
      </c>
      <c r="D1350" s="39">
        <v>595037600</v>
      </c>
      <c r="E1350" s="39" t="s">
        <v>2098</v>
      </c>
      <c r="F1350" s="39" t="s">
        <v>2189</v>
      </c>
      <c r="G1350" s="39" t="s">
        <v>2190</v>
      </c>
      <c r="H1350" s="39" t="s">
        <v>2192</v>
      </c>
      <c r="I1350" s="39" t="s">
        <v>125</v>
      </c>
      <c r="J1350" s="39"/>
      <c r="K1350" s="39" t="s">
        <v>126</v>
      </c>
      <c r="L1350" s="39"/>
      <c r="M1350" s="39" t="s">
        <v>126</v>
      </c>
      <c r="N1350" s="39"/>
      <c r="O1350" s="39" t="s">
        <v>126</v>
      </c>
      <c r="P1350" s="39"/>
      <c r="Q1350" s="39" t="s">
        <v>126</v>
      </c>
      <c r="R1350" s="39"/>
      <c r="S1350" s="38">
        <f>(J1350*'"Вес" ПИР'!$B$13+L1350*'"Вес" ПИР'!$B$14+N1350*'"Вес" ПИР'!$B$15+P1350*'"Вес" ПИР'!$B$16+R1350*'"Вес" ПИР'!$B$17)/100</f>
        <v>0</v>
      </c>
      <c r="T1350" s="39" t="s">
        <v>1196</v>
      </c>
      <c r="U1350" s="39"/>
      <c r="V1350" s="39" t="s">
        <v>1196</v>
      </c>
      <c r="W1350" s="39"/>
      <c r="X1350" s="72">
        <f>(U1350*'"Вес" ПИР'!$B$22+W1350*'"Вес" ПИР'!$B$23)/100</f>
        <v>0</v>
      </c>
      <c r="Y1350" s="39"/>
      <c r="Z1350" s="39"/>
      <c r="AA1350" s="39"/>
      <c r="AB1350" s="39"/>
      <c r="AC1350" s="39"/>
      <c r="AD1350" s="39"/>
      <c r="AE1350" s="39"/>
      <c r="AF1350" s="39"/>
      <c r="AG1350" s="38">
        <f>(Z1350*'"Вес" ПИР'!$B$28+AB1350*'"Вес" ПИР'!$B$29+AD1350*'"Вес" ПИР'!$B$30+AF1350*'"Вес" ПИР'!$B$31)/100</f>
        <v>0</v>
      </c>
      <c r="AH1350" s="39"/>
      <c r="AI1350" s="39"/>
      <c r="AJ1350" s="39" t="s">
        <v>126</v>
      </c>
      <c r="AK1350" s="39"/>
      <c r="AL1350" s="39"/>
      <c r="AM1350" s="39"/>
      <c r="AN1350" s="39"/>
      <c r="AO1350" s="39"/>
      <c r="AP1350" s="39" t="s">
        <v>126</v>
      </c>
      <c r="AQ1350" s="39"/>
      <c r="AR1350" s="39" t="s">
        <v>126</v>
      </c>
      <c r="AS1350" s="39"/>
      <c r="AT1350" s="39" t="s">
        <v>126</v>
      </c>
      <c r="AU1350" s="39"/>
      <c r="AV1350" s="39"/>
      <c r="AW1350" s="39"/>
      <c r="AX1350" s="39"/>
      <c r="AY1350" s="39"/>
      <c r="AZ1350" s="39"/>
      <c r="BA1350" s="39"/>
      <c r="BB1350" s="72">
        <f>(AI1350*'"Вес" ПИР'!$B$36+AK1350*'"Вес" ПИР'!$B$37+AM1350*'"Вес" ПИР'!$B$38+AO1350*'"Вес" ПИР'!$B$39+AQ1350*'"Вес" ПИР'!$B$40+AS1350*'"Вес" ПИР'!$B$41+AU1350*'"Вес" ПИР'!$B$42+AW1350*'"Вес" ПИР'!$B$43+AY1350*'"Вес" ПИР'!$B$44+BA1350*'"Вес" ПИР'!$B$45)/100</f>
        <v>0</v>
      </c>
      <c r="BC1350" s="39" t="s">
        <v>126</v>
      </c>
      <c r="BD1350" s="39"/>
      <c r="BE1350" s="39" t="s">
        <v>126</v>
      </c>
      <c r="BF1350" s="57"/>
      <c r="BG1350" s="72">
        <f>(BD1350*'"Вес" ПИР'!$B$50+BF1350*'"Вес" ПИР'!$B$51)/100</f>
        <v>0</v>
      </c>
      <c r="BH1350" s="39"/>
      <c r="BI1350" s="72">
        <v>0</v>
      </c>
      <c r="BJ1350" s="39"/>
      <c r="BK1350" s="56">
        <v>46218</v>
      </c>
      <c r="BL1350" s="38">
        <f>(S1350*'"Вес" ПИР'!$B$3+X1350*'"Вес" ПИР'!$B$4+AG1350*'"Вес" ПИР'!$B$5+BB1350*'"Вес" ПИР'!$B$6+BG1350*'"Вес" ПИР'!$B$7+BI1350*'"Вес" ПИР'!$B$8)/100</f>
        <v>0</v>
      </c>
    </row>
    <row r="1351" spans="1:64" ht="28">
      <c r="A1351" s="54"/>
      <c r="B1351" s="54">
        <v>2026</v>
      </c>
      <c r="C1351" s="39" t="s">
        <v>120</v>
      </c>
      <c r="D1351" s="39">
        <v>595037700</v>
      </c>
      <c r="E1351" s="39" t="s">
        <v>2098</v>
      </c>
      <c r="F1351" s="39" t="s">
        <v>2189</v>
      </c>
      <c r="G1351" s="39" t="s">
        <v>2190</v>
      </c>
      <c r="H1351" s="39" t="s">
        <v>2193</v>
      </c>
      <c r="I1351" s="39" t="s">
        <v>125</v>
      </c>
      <c r="J1351" s="39"/>
      <c r="K1351" s="39" t="s">
        <v>126</v>
      </c>
      <c r="L1351" s="39"/>
      <c r="M1351" s="39" t="s">
        <v>126</v>
      </c>
      <c r="N1351" s="39"/>
      <c r="O1351" s="39" t="s">
        <v>126</v>
      </c>
      <c r="P1351" s="39"/>
      <c r="Q1351" s="39" t="s">
        <v>126</v>
      </c>
      <c r="R1351" s="39"/>
      <c r="S1351" s="38">
        <f>(J1351*'"Вес" ПИР'!$B$13+L1351*'"Вес" ПИР'!$B$14+N1351*'"Вес" ПИР'!$B$15+P1351*'"Вес" ПИР'!$B$16+R1351*'"Вес" ПИР'!$B$17)/100</f>
        <v>0</v>
      </c>
      <c r="T1351" s="39" t="s">
        <v>1196</v>
      </c>
      <c r="U1351" s="39"/>
      <c r="V1351" s="39" t="s">
        <v>1196</v>
      </c>
      <c r="W1351" s="39"/>
      <c r="X1351" s="72">
        <f>(U1351*'"Вес" ПИР'!$B$22+W1351*'"Вес" ПИР'!$B$23)/100</f>
        <v>0</v>
      </c>
      <c r="Y1351" s="39"/>
      <c r="Z1351" s="39"/>
      <c r="AA1351" s="39"/>
      <c r="AB1351" s="39"/>
      <c r="AC1351" s="39"/>
      <c r="AD1351" s="39"/>
      <c r="AE1351" s="39"/>
      <c r="AF1351" s="39"/>
      <c r="AG1351" s="38">
        <f>(Z1351*'"Вес" ПИР'!$B$28+AB1351*'"Вес" ПИР'!$B$29+AD1351*'"Вес" ПИР'!$B$30+AF1351*'"Вес" ПИР'!$B$31)/100</f>
        <v>0</v>
      </c>
      <c r="AH1351" s="39"/>
      <c r="AI1351" s="39"/>
      <c r="AJ1351" s="39" t="s">
        <v>126</v>
      </c>
      <c r="AK1351" s="39"/>
      <c r="AL1351" s="39"/>
      <c r="AM1351" s="39"/>
      <c r="AN1351" s="39"/>
      <c r="AO1351" s="39"/>
      <c r="AP1351" s="39" t="s">
        <v>126</v>
      </c>
      <c r="AQ1351" s="39"/>
      <c r="AR1351" s="39" t="s">
        <v>126</v>
      </c>
      <c r="AS1351" s="39"/>
      <c r="AT1351" s="39" t="s">
        <v>126</v>
      </c>
      <c r="AU1351" s="39"/>
      <c r="AV1351" s="39"/>
      <c r="AW1351" s="39"/>
      <c r="AX1351" s="39"/>
      <c r="AY1351" s="39"/>
      <c r="AZ1351" s="39"/>
      <c r="BA1351" s="39"/>
      <c r="BB1351" s="72">
        <f>(AI1351*'"Вес" ПИР'!$B$36+AK1351*'"Вес" ПИР'!$B$37+AM1351*'"Вес" ПИР'!$B$38+AO1351*'"Вес" ПИР'!$B$39+AQ1351*'"Вес" ПИР'!$B$40+AS1351*'"Вес" ПИР'!$B$41+AU1351*'"Вес" ПИР'!$B$42+AW1351*'"Вес" ПИР'!$B$43+AY1351*'"Вес" ПИР'!$B$44+BA1351*'"Вес" ПИР'!$B$45)/100</f>
        <v>0</v>
      </c>
      <c r="BC1351" s="39" t="s">
        <v>126</v>
      </c>
      <c r="BD1351" s="39"/>
      <c r="BE1351" s="39" t="s">
        <v>126</v>
      </c>
      <c r="BF1351" s="57"/>
      <c r="BG1351" s="72">
        <f>(BD1351*'"Вес" ПИР'!$B$50+BF1351*'"Вес" ПИР'!$B$51)/100</f>
        <v>0</v>
      </c>
      <c r="BH1351" s="39"/>
      <c r="BI1351" s="72">
        <v>0</v>
      </c>
      <c r="BJ1351" s="39"/>
      <c r="BK1351" s="56">
        <v>46218</v>
      </c>
      <c r="BL1351" s="38">
        <f>(S1351*'"Вес" ПИР'!$B$3+X1351*'"Вес" ПИР'!$B$4+AG1351*'"Вес" ПИР'!$B$5+BB1351*'"Вес" ПИР'!$B$6+BG1351*'"Вес" ПИР'!$B$7+BI1351*'"Вес" ПИР'!$B$8)/100</f>
        <v>0</v>
      </c>
    </row>
    <row r="1352" spans="1:64" ht="28">
      <c r="A1352" s="54"/>
      <c r="B1352" s="54">
        <v>2026</v>
      </c>
      <c r="C1352" s="39" t="s">
        <v>120</v>
      </c>
      <c r="D1352" s="39">
        <v>595043400</v>
      </c>
      <c r="E1352" s="39" t="s">
        <v>2098</v>
      </c>
      <c r="F1352" s="39" t="s">
        <v>2189</v>
      </c>
      <c r="G1352" s="39" t="s">
        <v>2194</v>
      </c>
      <c r="H1352" s="39" t="s">
        <v>2195</v>
      </c>
      <c r="I1352" s="39" t="s">
        <v>125</v>
      </c>
      <c r="J1352" s="39"/>
      <c r="K1352" s="39" t="s">
        <v>126</v>
      </c>
      <c r="L1352" s="39"/>
      <c r="M1352" s="39" t="s">
        <v>126</v>
      </c>
      <c r="N1352" s="39"/>
      <c r="O1352" s="39" t="s">
        <v>126</v>
      </c>
      <c r="P1352" s="39"/>
      <c r="Q1352" s="39" t="s">
        <v>126</v>
      </c>
      <c r="R1352" s="39"/>
      <c r="S1352" s="38">
        <f>(J1352*'"Вес" ПИР'!$B$13+L1352*'"Вес" ПИР'!$B$14+N1352*'"Вес" ПИР'!$B$15+P1352*'"Вес" ПИР'!$B$16+R1352*'"Вес" ПИР'!$B$17)/100</f>
        <v>0</v>
      </c>
      <c r="T1352" s="39" t="s">
        <v>1196</v>
      </c>
      <c r="U1352" s="39"/>
      <c r="V1352" s="39" t="s">
        <v>1196</v>
      </c>
      <c r="W1352" s="39"/>
      <c r="X1352" s="72">
        <f>(U1352*'"Вес" ПИР'!$B$22+W1352*'"Вес" ПИР'!$B$23)/100</f>
        <v>0</v>
      </c>
      <c r="Y1352" s="39"/>
      <c r="Z1352" s="39"/>
      <c r="AA1352" s="39"/>
      <c r="AB1352" s="39"/>
      <c r="AC1352" s="39"/>
      <c r="AD1352" s="39"/>
      <c r="AE1352" s="39"/>
      <c r="AF1352" s="39"/>
      <c r="AG1352" s="38">
        <f>(Z1352*'"Вес" ПИР'!$B$28+AB1352*'"Вес" ПИР'!$B$29+AD1352*'"Вес" ПИР'!$B$30+AF1352*'"Вес" ПИР'!$B$31)/100</f>
        <v>0</v>
      </c>
      <c r="AH1352" s="39"/>
      <c r="AI1352" s="39"/>
      <c r="AJ1352" s="39" t="s">
        <v>126</v>
      </c>
      <c r="AK1352" s="39"/>
      <c r="AL1352" s="39"/>
      <c r="AM1352" s="39"/>
      <c r="AN1352" s="39"/>
      <c r="AO1352" s="39"/>
      <c r="AP1352" s="39" t="s">
        <v>126</v>
      </c>
      <c r="AQ1352" s="39"/>
      <c r="AR1352" s="39" t="s">
        <v>126</v>
      </c>
      <c r="AS1352" s="39"/>
      <c r="AT1352" s="39" t="s">
        <v>126</v>
      </c>
      <c r="AU1352" s="39"/>
      <c r="AV1352" s="39"/>
      <c r="AW1352" s="39"/>
      <c r="AX1352" s="39"/>
      <c r="AY1352" s="39"/>
      <c r="AZ1352" s="39"/>
      <c r="BA1352" s="39"/>
      <c r="BB1352" s="72">
        <f>(AI1352*'"Вес" ПИР'!$B$36+AK1352*'"Вес" ПИР'!$B$37+AM1352*'"Вес" ПИР'!$B$38+AO1352*'"Вес" ПИР'!$B$39+AQ1352*'"Вес" ПИР'!$B$40+AS1352*'"Вес" ПИР'!$B$41+AU1352*'"Вес" ПИР'!$B$42+AW1352*'"Вес" ПИР'!$B$43+AY1352*'"Вес" ПИР'!$B$44+BA1352*'"Вес" ПИР'!$B$45)/100</f>
        <v>0</v>
      </c>
      <c r="BC1352" s="39" t="s">
        <v>126</v>
      </c>
      <c r="BD1352" s="39"/>
      <c r="BE1352" s="39" t="s">
        <v>126</v>
      </c>
      <c r="BF1352" s="57"/>
      <c r="BG1352" s="72">
        <f>(BD1352*'"Вес" ПИР'!$B$50+BF1352*'"Вес" ПИР'!$B$51)/100</f>
        <v>0</v>
      </c>
      <c r="BH1352" s="39"/>
      <c r="BI1352" s="72">
        <v>0</v>
      </c>
      <c r="BJ1352" s="39"/>
      <c r="BK1352" s="56">
        <v>46218</v>
      </c>
      <c r="BL1352" s="38">
        <f>(S1352*'"Вес" ПИР'!$B$3+X1352*'"Вес" ПИР'!$B$4+AG1352*'"Вес" ПИР'!$B$5+BB1352*'"Вес" ПИР'!$B$6+BG1352*'"Вес" ПИР'!$B$7+BI1352*'"Вес" ПИР'!$B$8)/100</f>
        <v>0</v>
      </c>
    </row>
    <row r="1353" spans="1:64" ht="28">
      <c r="A1353" s="54"/>
      <c r="B1353" s="54">
        <v>2026</v>
      </c>
      <c r="C1353" s="39" t="s">
        <v>120</v>
      </c>
      <c r="D1353" s="39">
        <v>595043500</v>
      </c>
      <c r="E1353" s="39" t="s">
        <v>2098</v>
      </c>
      <c r="F1353" s="39" t="s">
        <v>2189</v>
      </c>
      <c r="G1353" s="39" t="s">
        <v>2194</v>
      </c>
      <c r="H1353" s="39" t="s">
        <v>2196</v>
      </c>
      <c r="I1353" s="39" t="s">
        <v>125</v>
      </c>
      <c r="J1353" s="39"/>
      <c r="K1353" s="39" t="s">
        <v>126</v>
      </c>
      <c r="L1353" s="39"/>
      <c r="M1353" s="39" t="s">
        <v>126</v>
      </c>
      <c r="N1353" s="39"/>
      <c r="O1353" s="39" t="s">
        <v>126</v>
      </c>
      <c r="P1353" s="39"/>
      <c r="Q1353" s="39" t="s">
        <v>126</v>
      </c>
      <c r="R1353" s="39"/>
      <c r="S1353" s="38">
        <f>(J1353*'"Вес" ПИР'!$B$13+L1353*'"Вес" ПИР'!$B$14+N1353*'"Вес" ПИР'!$B$15+P1353*'"Вес" ПИР'!$B$16+R1353*'"Вес" ПИР'!$B$17)/100</f>
        <v>0</v>
      </c>
      <c r="T1353" s="39" t="s">
        <v>1196</v>
      </c>
      <c r="U1353" s="39"/>
      <c r="V1353" s="39" t="s">
        <v>1196</v>
      </c>
      <c r="W1353" s="39"/>
      <c r="X1353" s="72">
        <f>(U1353*'"Вес" ПИР'!$B$22+W1353*'"Вес" ПИР'!$B$23)/100</f>
        <v>0</v>
      </c>
      <c r="Y1353" s="39"/>
      <c r="Z1353" s="39"/>
      <c r="AA1353" s="39"/>
      <c r="AB1353" s="39"/>
      <c r="AC1353" s="39"/>
      <c r="AD1353" s="39"/>
      <c r="AE1353" s="39"/>
      <c r="AF1353" s="39"/>
      <c r="AG1353" s="38">
        <f>(Z1353*'"Вес" ПИР'!$B$28+AB1353*'"Вес" ПИР'!$B$29+AD1353*'"Вес" ПИР'!$B$30+AF1353*'"Вес" ПИР'!$B$31)/100</f>
        <v>0</v>
      </c>
      <c r="AH1353" s="39"/>
      <c r="AI1353" s="39"/>
      <c r="AJ1353" s="39" t="s">
        <v>126</v>
      </c>
      <c r="AK1353" s="39"/>
      <c r="AL1353" s="39"/>
      <c r="AM1353" s="39"/>
      <c r="AN1353" s="39"/>
      <c r="AO1353" s="39"/>
      <c r="AP1353" s="39" t="s">
        <v>126</v>
      </c>
      <c r="AQ1353" s="39"/>
      <c r="AR1353" s="39" t="s">
        <v>126</v>
      </c>
      <c r="AS1353" s="39"/>
      <c r="AT1353" s="39" t="s">
        <v>126</v>
      </c>
      <c r="AU1353" s="39"/>
      <c r="AV1353" s="39"/>
      <c r="AW1353" s="39"/>
      <c r="AX1353" s="39"/>
      <c r="AY1353" s="39"/>
      <c r="AZ1353" s="39"/>
      <c r="BA1353" s="39"/>
      <c r="BB1353" s="72">
        <f>(AI1353*'"Вес" ПИР'!$B$36+AK1353*'"Вес" ПИР'!$B$37+AM1353*'"Вес" ПИР'!$B$38+AO1353*'"Вес" ПИР'!$B$39+AQ1353*'"Вес" ПИР'!$B$40+AS1353*'"Вес" ПИР'!$B$41+AU1353*'"Вес" ПИР'!$B$42+AW1353*'"Вес" ПИР'!$B$43+AY1353*'"Вес" ПИР'!$B$44+BA1353*'"Вес" ПИР'!$B$45)/100</f>
        <v>0</v>
      </c>
      <c r="BC1353" s="39" t="s">
        <v>126</v>
      </c>
      <c r="BD1353" s="39"/>
      <c r="BE1353" s="39" t="s">
        <v>126</v>
      </c>
      <c r="BF1353" s="57"/>
      <c r="BG1353" s="72">
        <f>(BD1353*'"Вес" ПИР'!$B$50+BF1353*'"Вес" ПИР'!$B$51)/100</f>
        <v>0</v>
      </c>
      <c r="BH1353" s="39"/>
      <c r="BI1353" s="72">
        <v>0</v>
      </c>
      <c r="BJ1353" s="39"/>
      <c r="BK1353" s="56">
        <v>46218</v>
      </c>
      <c r="BL1353" s="38">
        <f>(S1353*'"Вес" ПИР'!$B$3+X1353*'"Вес" ПИР'!$B$4+AG1353*'"Вес" ПИР'!$B$5+BB1353*'"Вес" ПИР'!$B$6+BG1353*'"Вес" ПИР'!$B$7+BI1353*'"Вес" ПИР'!$B$8)/100</f>
        <v>0</v>
      </c>
    </row>
    <row r="1354" spans="1:64" ht="28">
      <c r="A1354" s="54"/>
      <c r="B1354" s="54">
        <v>2026</v>
      </c>
      <c r="C1354" s="39" t="s">
        <v>120</v>
      </c>
      <c r="D1354" s="39">
        <v>595045400</v>
      </c>
      <c r="E1354" s="39" t="s">
        <v>2098</v>
      </c>
      <c r="F1354" s="39" t="s">
        <v>2189</v>
      </c>
      <c r="G1354" s="39" t="s">
        <v>2197</v>
      </c>
      <c r="H1354" s="39" t="s">
        <v>2198</v>
      </c>
      <c r="I1354" s="39" t="s">
        <v>125</v>
      </c>
      <c r="J1354" s="39"/>
      <c r="K1354" s="39" t="s">
        <v>126</v>
      </c>
      <c r="L1354" s="39"/>
      <c r="M1354" s="39" t="s">
        <v>126</v>
      </c>
      <c r="N1354" s="39"/>
      <c r="O1354" s="39" t="s">
        <v>126</v>
      </c>
      <c r="P1354" s="39"/>
      <c r="Q1354" s="39" t="s">
        <v>126</v>
      </c>
      <c r="R1354" s="39"/>
      <c r="S1354" s="38">
        <f>(J1354*'"Вес" ПИР'!$B$13+L1354*'"Вес" ПИР'!$B$14+N1354*'"Вес" ПИР'!$B$15+P1354*'"Вес" ПИР'!$B$16+R1354*'"Вес" ПИР'!$B$17)/100</f>
        <v>0</v>
      </c>
      <c r="T1354" s="39" t="s">
        <v>1196</v>
      </c>
      <c r="U1354" s="39"/>
      <c r="V1354" s="39" t="s">
        <v>1196</v>
      </c>
      <c r="W1354" s="39"/>
      <c r="X1354" s="72">
        <f>(U1354*'"Вес" ПИР'!$B$22+W1354*'"Вес" ПИР'!$B$23)/100</f>
        <v>0</v>
      </c>
      <c r="Y1354" s="39"/>
      <c r="Z1354" s="39"/>
      <c r="AA1354" s="39"/>
      <c r="AB1354" s="39"/>
      <c r="AC1354" s="39"/>
      <c r="AD1354" s="39"/>
      <c r="AE1354" s="39"/>
      <c r="AF1354" s="39"/>
      <c r="AG1354" s="38">
        <f>(Z1354*'"Вес" ПИР'!$B$28+AB1354*'"Вес" ПИР'!$B$29+AD1354*'"Вес" ПИР'!$B$30+AF1354*'"Вес" ПИР'!$B$31)/100</f>
        <v>0</v>
      </c>
      <c r="AH1354" s="39"/>
      <c r="AI1354" s="39"/>
      <c r="AJ1354" s="39" t="s">
        <v>126</v>
      </c>
      <c r="AK1354" s="39"/>
      <c r="AL1354" s="39"/>
      <c r="AM1354" s="39"/>
      <c r="AN1354" s="39"/>
      <c r="AO1354" s="39"/>
      <c r="AP1354" s="39" t="s">
        <v>126</v>
      </c>
      <c r="AQ1354" s="39"/>
      <c r="AR1354" s="39" t="s">
        <v>126</v>
      </c>
      <c r="AS1354" s="39"/>
      <c r="AT1354" s="39" t="s">
        <v>126</v>
      </c>
      <c r="AU1354" s="39"/>
      <c r="AV1354" s="39"/>
      <c r="AW1354" s="39"/>
      <c r="AX1354" s="39"/>
      <c r="AY1354" s="39"/>
      <c r="AZ1354" s="39"/>
      <c r="BA1354" s="39"/>
      <c r="BB1354" s="72">
        <f>(AI1354*'"Вес" ПИР'!$B$36+AK1354*'"Вес" ПИР'!$B$37+AM1354*'"Вес" ПИР'!$B$38+AO1354*'"Вес" ПИР'!$B$39+AQ1354*'"Вес" ПИР'!$B$40+AS1354*'"Вес" ПИР'!$B$41+AU1354*'"Вес" ПИР'!$B$42+AW1354*'"Вес" ПИР'!$B$43+AY1354*'"Вес" ПИР'!$B$44+BA1354*'"Вес" ПИР'!$B$45)/100</f>
        <v>0</v>
      </c>
      <c r="BC1354" s="39" t="s">
        <v>126</v>
      </c>
      <c r="BD1354" s="39"/>
      <c r="BE1354" s="39" t="s">
        <v>126</v>
      </c>
      <c r="BF1354" s="57"/>
      <c r="BG1354" s="72">
        <f>(BD1354*'"Вес" ПИР'!$B$50+BF1354*'"Вес" ПИР'!$B$51)/100</f>
        <v>0</v>
      </c>
      <c r="BH1354" s="39"/>
      <c r="BI1354" s="72">
        <v>0</v>
      </c>
      <c r="BJ1354" s="39"/>
      <c r="BK1354" s="56">
        <v>46218</v>
      </c>
      <c r="BL1354" s="38">
        <f>(S1354*'"Вес" ПИР'!$B$3+X1354*'"Вес" ПИР'!$B$4+AG1354*'"Вес" ПИР'!$B$5+BB1354*'"Вес" ПИР'!$B$6+BG1354*'"Вес" ПИР'!$B$7+BI1354*'"Вес" ПИР'!$B$8)/100</f>
        <v>0</v>
      </c>
    </row>
    <row r="1355" spans="1:64" ht="28">
      <c r="A1355" s="54"/>
      <c r="B1355" s="54">
        <v>2026</v>
      </c>
      <c r="C1355" s="39" t="s">
        <v>120</v>
      </c>
      <c r="D1355" s="39">
        <v>595049200</v>
      </c>
      <c r="E1355" s="39" t="s">
        <v>2098</v>
      </c>
      <c r="F1355" s="39" t="s">
        <v>2189</v>
      </c>
      <c r="G1355" s="39" t="s">
        <v>2199</v>
      </c>
      <c r="H1355" s="39" t="s">
        <v>2052</v>
      </c>
      <c r="I1355" s="39" t="s">
        <v>125</v>
      </c>
      <c r="J1355" s="39"/>
      <c r="K1355" s="39" t="s">
        <v>126</v>
      </c>
      <c r="L1355" s="39"/>
      <c r="M1355" s="39" t="s">
        <v>126</v>
      </c>
      <c r="N1355" s="39"/>
      <c r="O1355" s="39" t="s">
        <v>126</v>
      </c>
      <c r="P1355" s="39"/>
      <c r="Q1355" s="39" t="s">
        <v>126</v>
      </c>
      <c r="R1355" s="39"/>
      <c r="S1355" s="38">
        <f>(J1355*'"Вес" ПИР'!$B$13+L1355*'"Вес" ПИР'!$B$14+N1355*'"Вес" ПИР'!$B$15+P1355*'"Вес" ПИР'!$B$16+R1355*'"Вес" ПИР'!$B$17)/100</f>
        <v>0</v>
      </c>
      <c r="T1355" s="39" t="s">
        <v>1196</v>
      </c>
      <c r="U1355" s="39"/>
      <c r="V1355" s="39" t="s">
        <v>1196</v>
      </c>
      <c r="W1355" s="39"/>
      <c r="X1355" s="72">
        <f>(U1355*'"Вес" ПИР'!$B$22+W1355*'"Вес" ПИР'!$B$23)/100</f>
        <v>0</v>
      </c>
      <c r="Y1355" s="39"/>
      <c r="Z1355" s="39"/>
      <c r="AA1355" s="39"/>
      <c r="AB1355" s="39"/>
      <c r="AC1355" s="39"/>
      <c r="AD1355" s="39"/>
      <c r="AE1355" s="39"/>
      <c r="AF1355" s="39"/>
      <c r="AG1355" s="38">
        <f>(Z1355*'"Вес" ПИР'!$B$28+AB1355*'"Вес" ПИР'!$B$29+AD1355*'"Вес" ПИР'!$B$30+AF1355*'"Вес" ПИР'!$B$31)/100</f>
        <v>0</v>
      </c>
      <c r="AH1355" s="39"/>
      <c r="AI1355" s="39"/>
      <c r="AJ1355" s="39" t="s">
        <v>126</v>
      </c>
      <c r="AK1355" s="39"/>
      <c r="AL1355" s="39"/>
      <c r="AM1355" s="39"/>
      <c r="AN1355" s="39"/>
      <c r="AO1355" s="39"/>
      <c r="AP1355" s="39" t="s">
        <v>126</v>
      </c>
      <c r="AQ1355" s="39"/>
      <c r="AR1355" s="39" t="s">
        <v>126</v>
      </c>
      <c r="AS1355" s="39"/>
      <c r="AT1355" s="39" t="s">
        <v>126</v>
      </c>
      <c r="AU1355" s="39"/>
      <c r="AV1355" s="39"/>
      <c r="AW1355" s="39"/>
      <c r="AX1355" s="39"/>
      <c r="AY1355" s="39"/>
      <c r="AZ1355" s="39"/>
      <c r="BA1355" s="39"/>
      <c r="BB1355" s="72">
        <f>(AI1355*'"Вес" ПИР'!$B$36+AK1355*'"Вес" ПИР'!$B$37+AM1355*'"Вес" ПИР'!$B$38+AO1355*'"Вес" ПИР'!$B$39+AQ1355*'"Вес" ПИР'!$B$40+AS1355*'"Вес" ПИР'!$B$41+AU1355*'"Вес" ПИР'!$B$42+AW1355*'"Вес" ПИР'!$B$43+AY1355*'"Вес" ПИР'!$B$44+BA1355*'"Вес" ПИР'!$B$45)/100</f>
        <v>0</v>
      </c>
      <c r="BC1355" s="39" t="s">
        <v>126</v>
      </c>
      <c r="BD1355" s="39"/>
      <c r="BE1355" s="39" t="s">
        <v>126</v>
      </c>
      <c r="BF1355" s="57"/>
      <c r="BG1355" s="72">
        <f>(BD1355*'"Вес" ПИР'!$B$50+BF1355*'"Вес" ПИР'!$B$51)/100</f>
        <v>0</v>
      </c>
      <c r="BH1355" s="39"/>
      <c r="BI1355" s="72">
        <v>0</v>
      </c>
      <c r="BJ1355" s="39"/>
      <c r="BK1355" s="56">
        <v>46218</v>
      </c>
      <c r="BL1355" s="38">
        <f>(S1355*'"Вес" ПИР'!$B$3+X1355*'"Вес" ПИР'!$B$4+AG1355*'"Вес" ПИР'!$B$5+BB1355*'"Вес" ПИР'!$B$6+BG1355*'"Вес" ПИР'!$B$7+BI1355*'"Вес" ПИР'!$B$8)/100</f>
        <v>0</v>
      </c>
    </row>
    <row r="1356" spans="1:64" ht="28">
      <c r="A1356" s="54"/>
      <c r="B1356" s="54">
        <v>2026</v>
      </c>
      <c r="C1356" s="39" t="s">
        <v>120</v>
      </c>
      <c r="D1356" s="39">
        <v>595049300</v>
      </c>
      <c r="E1356" s="39" t="s">
        <v>2098</v>
      </c>
      <c r="F1356" s="39" t="s">
        <v>2189</v>
      </c>
      <c r="G1356" s="39" t="s">
        <v>2199</v>
      </c>
      <c r="H1356" s="39" t="s">
        <v>2200</v>
      </c>
      <c r="I1356" s="39" t="s">
        <v>125</v>
      </c>
      <c r="J1356" s="39"/>
      <c r="K1356" s="39" t="s">
        <v>126</v>
      </c>
      <c r="L1356" s="39"/>
      <c r="M1356" s="39" t="s">
        <v>126</v>
      </c>
      <c r="N1356" s="39"/>
      <c r="O1356" s="39" t="s">
        <v>126</v>
      </c>
      <c r="P1356" s="39"/>
      <c r="Q1356" s="39" t="s">
        <v>126</v>
      </c>
      <c r="R1356" s="39"/>
      <c r="S1356" s="38">
        <f>(J1356*'"Вес" ПИР'!$B$13+L1356*'"Вес" ПИР'!$B$14+N1356*'"Вес" ПИР'!$B$15+P1356*'"Вес" ПИР'!$B$16+R1356*'"Вес" ПИР'!$B$17)/100</f>
        <v>0</v>
      </c>
      <c r="T1356" s="39" t="s">
        <v>1196</v>
      </c>
      <c r="U1356" s="39"/>
      <c r="V1356" s="39" t="s">
        <v>1196</v>
      </c>
      <c r="W1356" s="39"/>
      <c r="X1356" s="72">
        <f>(U1356*'"Вес" ПИР'!$B$22+W1356*'"Вес" ПИР'!$B$23)/100</f>
        <v>0</v>
      </c>
      <c r="Y1356" s="39"/>
      <c r="Z1356" s="39"/>
      <c r="AA1356" s="39"/>
      <c r="AB1356" s="39"/>
      <c r="AC1356" s="39"/>
      <c r="AD1356" s="39"/>
      <c r="AE1356" s="39"/>
      <c r="AF1356" s="39"/>
      <c r="AG1356" s="38">
        <f>(Z1356*'"Вес" ПИР'!$B$28+AB1356*'"Вес" ПИР'!$B$29+AD1356*'"Вес" ПИР'!$B$30+AF1356*'"Вес" ПИР'!$B$31)/100</f>
        <v>0</v>
      </c>
      <c r="AH1356" s="39"/>
      <c r="AI1356" s="39"/>
      <c r="AJ1356" s="39" t="s">
        <v>126</v>
      </c>
      <c r="AK1356" s="39"/>
      <c r="AL1356" s="39"/>
      <c r="AM1356" s="39"/>
      <c r="AN1356" s="39"/>
      <c r="AO1356" s="39"/>
      <c r="AP1356" s="39" t="s">
        <v>126</v>
      </c>
      <c r="AQ1356" s="39"/>
      <c r="AR1356" s="39" t="s">
        <v>126</v>
      </c>
      <c r="AS1356" s="39"/>
      <c r="AT1356" s="39" t="s">
        <v>126</v>
      </c>
      <c r="AU1356" s="39"/>
      <c r="AV1356" s="39"/>
      <c r="AW1356" s="39"/>
      <c r="AX1356" s="39"/>
      <c r="AY1356" s="39"/>
      <c r="AZ1356" s="39"/>
      <c r="BA1356" s="39"/>
      <c r="BB1356" s="72">
        <f>(AI1356*'"Вес" ПИР'!$B$36+AK1356*'"Вес" ПИР'!$B$37+AM1356*'"Вес" ПИР'!$B$38+AO1356*'"Вес" ПИР'!$B$39+AQ1356*'"Вес" ПИР'!$B$40+AS1356*'"Вес" ПИР'!$B$41+AU1356*'"Вес" ПИР'!$B$42+AW1356*'"Вес" ПИР'!$B$43+AY1356*'"Вес" ПИР'!$B$44+BA1356*'"Вес" ПИР'!$B$45)/100</f>
        <v>0</v>
      </c>
      <c r="BC1356" s="39" t="s">
        <v>126</v>
      </c>
      <c r="BD1356" s="39"/>
      <c r="BE1356" s="39" t="s">
        <v>126</v>
      </c>
      <c r="BF1356" s="57"/>
      <c r="BG1356" s="72">
        <f>(BD1356*'"Вес" ПИР'!$B$50+BF1356*'"Вес" ПИР'!$B$51)/100</f>
        <v>0</v>
      </c>
      <c r="BH1356" s="39"/>
      <c r="BI1356" s="72">
        <v>0</v>
      </c>
      <c r="BJ1356" s="39"/>
      <c r="BK1356" s="56">
        <v>46218</v>
      </c>
      <c r="BL1356" s="38">
        <f>(S1356*'"Вес" ПИР'!$B$3+X1356*'"Вес" ПИР'!$B$4+AG1356*'"Вес" ПИР'!$B$5+BB1356*'"Вес" ПИР'!$B$6+BG1356*'"Вес" ПИР'!$B$7+BI1356*'"Вес" ПИР'!$B$8)/100</f>
        <v>0</v>
      </c>
    </row>
    <row r="1357" spans="1:64" ht="28">
      <c r="A1357" s="54"/>
      <c r="B1357" s="54">
        <v>2026</v>
      </c>
      <c r="C1357" s="39" t="s">
        <v>120</v>
      </c>
      <c r="D1357" s="39">
        <v>595050400</v>
      </c>
      <c r="E1357" s="39" t="s">
        <v>2098</v>
      </c>
      <c r="F1357" s="39" t="s">
        <v>2189</v>
      </c>
      <c r="G1357" s="39" t="s">
        <v>239</v>
      </c>
      <c r="H1357" s="39" t="s">
        <v>246</v>
      </c>
      <c r="I1357" s="39" t="s">
        <v>125</v>
      </c>
      <c r="J1357" s="39"/>
      <c r="K1357" s="39" t="s">
        <v>126</v>
      </c>
      <c r="L1357" s="39"/>
      <c r="M1357" s="39" t="s">
        <v>126</v>
      </c>
      <c r="N1357" s="39"/>
      <c r="O1357" s="39" t="s">
        <v>126</v>
      </c>
      <c r="P1357" s="39"/>
      <c r="Q1357" s="39" t="s">
        <v>126</v>
      </c>
      <c r="R1357" s="39"/>
      <c r="S1357" s="38">
        <f>(J1357*'"Вес" ПИР'!$B$13+L1357*'"Вес" ПИР'!$B$14+N1357*'"Вес" ПИР'!$B$15+P1357*'"Вес" ПИР'!$B$16+R1357*'"Вес" ПИР'!$B$17)/100</f>
        <v>0</v>
      </c>
      <c r="T1357" s="39" t="s">
        <v>1196</v>
      </c>
      <c r="U1357" s="39"/>
      <c r="V1357" s="39" t="s">
        <v>1196</v>
      </c>
      <c r="W1357" s="39"/>
      <c r="X1357" s="72">
        <f>(U1357*'"Вес" ПИР'!$B$22+W1357*'"Вес" ПИР'!$B$23)/100</f>
        <v>0</v>
      </c>
      <c r="Y1357" s="39"/>
      <c r="Z1357" s="39"/>
      <c r="AA1357" s="39"/>
      <c r="AB1357" s="39"/>
      <c r="AC1357" s="39"/>
      <c r="AD1357" s="39"/>
      <c r="AE1357" s="39"/>
      <c r="AF1357" s="39"/>
      <c r="AG1357" s="38">
        <f>(Z1357*'"Вес" ПИР'!$B$28+AB1357*'"Вес" ПИР'!$B$29+AD1357*'"Вес" ПИР'!$B$30+AF1357*'"Вес" ПИР'!$B$31)/100</f>
        <v>0</v>
      </c>
      <c r="AH1357" s="39"/>
      <c r="AI1357" s="39"/>
      <c r="AJ1357" s="39" t="s">
        <v>126</v>
      </c>
      <c r="AK1357" s="39"/>
      <c r="AL1357" s="39"/>
      <c r="AM1357" s="39"/>
      <c r="AN1357" s="39"/>
      <c r="AO1357" s="39"/>
      <c r="AP1357" s="39" t="s">
        <v>126</v>
      </c>
      <c r="AQ1357" s="39"/>
      <c r="AR1357" s="39" t="s">
        <v>126</v>
      </c>
      <c r="AS1357" s="39"/>
      <c r="AT1357" s="39" t="s">
        <v>126</v>
      </c>
      <c r="AU1357" s="39"/>
      <c r="AV1357" s="39"/>
      <c r="AW1357" s="39"/>
      <c r="AX1357" s="39"/>
      <c r="AY1357" s="39"/>
      <c r="AZ1357" s="39"/>
      <c r="BA1357" s="39"/>
      <c r="BB1357" s="72">
        <f>(AI1357*'"Вес" ПИР'!$B$36+AK1357*'"Вес" ПИР'!$B$37+AM1357*'"Вес" ПИР'!$B$38+AO1357*'"Вес" ПИР'!$B$39+AQ1357*'"Вес" ПИР'!$B$40+AS1357*'"Вес" ПИР'!$B$41+AU1357*'"Вес" ПИР'!$B$42+AW1357*'"Вес" ПИР'!$B$43+AY1357*'"Вес" ПИР'!$B$44+BA1357*'"Вес" ПИР'!$B$45)/100</f>
        <v>0</v>
      </c>
      <c r="BC1357" s="39" t="s">
        <v>126</v>
      </c>
      <c r="BD1357" s="39"/>
      <c r="BE1357" s="39" t="s">
        <v>126</v>
      </c>
      <c r="BF1357" s="57"/>
      <c r="BG1357" s="72">
        <f>(BD1357*'"Вес" ПИР'!$B$50+BF1357*'"Вес" ПИР'!$B$51)/100</f>
        <v>0</v>
      </c>
      <c r="BH1357" s="39"/>
      <c r="BI1357" s="72">
        <v>0</v>
      </c>
      <c r="BJ1357" s="39"/>
      <c r="BK1357" s="56">
        <v>46218</v>
      </c>
      <c r="BL1357" s="38">
        <f>(S1357*'"Вес" ПИР'!$B$3+X1357*'"Вес" ПИР'!$B$4+AG1357*'"Вес" ПИР'!$B$5+BB1357*'"Вес" ПИР'!$B$6+BG1357*'"Вес" ПИР'!$B$7+BI1357*'"Вес" ПИР'!$B$8)/100</f>
        <v>0</v>
      </c>
    </row>
    <row r="1358" spans="1:64" ht="28">
      <c r="A1358" s="54"/>
      <c r="B1358" s="54">
        <v>2026</v>
      </c>
      <c r="C1358" s="39" t="s">
        <v>120</v>
      </c>
      <c r="D1358" s="39">
        <v>595050500</v>
      </c>
      <c r="E1358" s="39" t="s">
        <v>2098</v>
      </c>
      <c r="F1358" s="39" t="s">
        <v>2189</v>
      </c>
      <c r="G1358" s="39" t="s">
        <v>239</v>
      </c>
      <c r="H1358" s="39" t="s">
        <v>1460</v>
      </c>
      <c r="I1358" s="39" t="s">
        <v>125</v>
      </c>
      <c r="J1358" s="39"/>
      <c r="K1358" s="39" t="s">
        <v>126</v>
      </c>
      <c r="L1358" s="39"/>
      <c r="M1358" s="39" t="s">
        <v>126</v>
      </c>
      <c r="N1358" s="39"/>
      <c r="O1358" s="39" t="s">
        <v>126</v>
      </c>
      <c r="P1358" s="39"/>
      <c r="Q1358" s="39" t="s">
        <v>126</v>
      </c>
      <c r="R1358" s="39"/>
      <c r="S1358" s="38">
        <f>(J1358*'"Вес" ПИР'!$B$13+L1358*'"Вес" ПИР'!$B$14+N1358*'"Вес" ПИР'!$B$15+P1358*'"Вес" ПИР'!$B$16+R1358*'"Вес" ПИР'!$B$17)/100</f>
        <v>0</v>
      </c>
      <c r="T1358" s="39" t="s">
        <v>1196</v>
      </c>
      <c r="U1358" s="39"/>
      <c r="V1358" s="39" t="s">
        <v>1196</v>
      </c>
      <c r="W1358" s="39"/>
      <c r="X1358" s="72">
        <f>(U1358*'"Вес" ПИР'!$B$22+W1358*'"Вес" ПИР'!$B$23)/100</f>
        <v>0</v>
      </c>
      <c r="Y1358" s="39"/>
      <c r="Z1358" s="39"/>
      <c r="AA1358" s="39"/>
      <c r="AB1358" s="39"/>
      <c r="AC1358" s="39"/>
      <c r="AD1358" s="39"/>
      <c r="AE1358" s="39"/>
      <c r="AF1358" s="39"/>
      <c r="AG1358" s="38">
        <f>(Z1358*'"Вес" ПИР'!$B$28+AB1358*'"Вес" ПИР'!$B$29+AD1358*'"Вес" ПИР'!$B$30+AF1358*'"Вес" ПИР'!$B$31)/100</f>
        <v>0</v>
      </c>
      <c r="AH1358" s="39"/>
      <c r="AI1358" s="39"/>
      <c r="AJ1358" s="39" t="s">
        <v>126</v>
      </c>
      <c r="AK1358" s="39"/>
      <c r="AL1358" s="39"/>
      <c r="AM1358" s="39"/>
      <c r="AN1358" s="39"/>
      <c r="AO1358" s="39"/>
      <c r="AP1358" s="39" t="s">
        <v>126</v>
      </c>
      <c r="AQ1358" s="39"/>
      <c r="AR1358" s="39" t="s">
        <v>126</v>
      </c>
      <c r="AS1358" s="39"/>
      <c r="AT1358" s="39" t="s">
        <v>126</v>
      </c>
      <c r="AU1358" s="39"/>
      <c r="AV1358" s="39"/>
      <c r="AW1358" s="39"/>
      <c r="AX1358" s="39"/>
      <c r="AY1358" s="39"/>
      <c r="AZ1358" s="39"/>
      <c r="BA1358" s="39"/>
      <c r="BB1358" s="72">
        <f>(AI1358*'"Вес" ПИР'!$B$36+AK1358*'"Вес" ПИР'!$B$37+AM1358*'"Вес" ПИР'!$B$38+AO1358*'"Вес" ПИР'!$B$39+AQ1358*'"Вес" ПИР'!$B$40+AS1358*'"Вес" ПИР'!$B$41+AU1358*'"Вес" ПИР'!$B$42+AW1358*'"Вес" ПИР'!$B$43+AY1358*'"Вес" ПИР'!$B$44+BA1358*'"Вес" ПИР'!$B$45)/100</f>
        <v>0</v>
      </c>
      <c r="BC1358" s="39" t="s">
        <v>126</v>
      </c>
      <c r="BD1358" s="39"/>
      <c r="BE1358" s="39" t="s">
        <v>126</v>
      </c>
      <c r="BF1358" s="57"/>
      <c r="BG1358" s="72">
        <f>(BD1358*'"Вес" ПИР'!$B$50+BF1358*'"Вес" ПИР'!$B$51)/100</f>
        <v>0</v>
      </c>
      <c r="BH1358" s="39"/>
      <c r="BI1358" s="72">
        <v>0</v>
      </c>
      <c r="BJ1358" s="39"/>
      <c r="BK1358" s="56">
        <v>46218</v>
      </c>
      <c r="BL1358" s="38">
        <f>(S1358*'"Вес" ПИР'!$B$3+X1358*'"Вес" ПИР'!$B$4+AG1358*'"Вес" ПИР'!$B$5+BB1358*'"Вес" ПИР'!$B$6+BG1358*'"Вес" ПИР'!$B$7+BI1358*'"Вес" ПИР'!$B$8)/100</f>
        <v>0</v>
      </c>
    </row>
    <row r="1359" spans="1:64" ht="28">
      <c r="A1359" s="54"/>
      <c r="B1359" s="54">
        <v>2026</v>
      </c>
      <c r="C1359" s="39" t="s">
        <v>120</v>
      </c>
      <c r="D1359" s="39">
        <v>595050800</v>
      </c>
      <c r="E1359" s="39" t="s">
        <v>2098</v>
      </c>
      <c r="F1359" s="39" t="s">
        <v>2189</v>
      </c>
      <c r="G1359" s="39" t="s">
        <v>239</v>
      </c>
      <c r="H1359" s="39" t="s">
        <v>2201</v>
      </c>
      <c r="I1359" s="39" t="s">
        <v>125</v>
      </c>
      <c r="J1359" s="39"/>
      <c r="K1359" s="39" t="s">
        <v>126</v>
      </c>
      <c r="L1359" s="39"/>
      <c r="M1359" s="39" t="s">
        <v>126</v>
      </c>
      <c r="N1359" s="39"/>
      <c r="O1359" s="39" t="s">
        <v>126</v>
      </c>
      <c r="P1359" s="39"/>
      <c r="Q1359" s="39" t="s">
        <v>126</v>
      </c>
      <c r="R1359" s="39"/>
      <c r="S1359" s="38">
        <f>(J1359*'"Вес" ПИР'!$B$13+L1359*'"Вес" ПИР'!$B$14+N1359*'"Вес" ПИР'!$B$15+P1359*'"Вес" ПИР'!$B$16+R1359*'"Вес" ПИР'!$B$17)/100</f>
        <v>0</v>
      </c>
      <c r="T1359" s="39" t="s">
        <v>1196</v>
      </c>
      <c r="U1359" s="39"/>
      <c r="V1359" s="39" t="s">
        <v>1196</v>
      </c>
      <c r="W1359" s="39"/>
      <c r="X1359" s="72">
        <f>(U1359*'"Вес" ПИР'!$B$22+W1359*'"Вес" ПИР'!$B$23)/100</f>
        <v>0</v>
      </c>
      <c r="Y1359" s="39"/>
      <c r="Z1359" s="39"/>
      <c r="AA1359" s="39"/>
      <c r="AB1359" s="39"/>
      <c r="AC1359" s="39"/>
      <c r="AD1359" s="39"/>
      <c r="AE1359" s="39"/>
      <c r="AF1359" s="39"/>
      <c r="AG1359" s="38">
        <f>(Z1359*'"Вес" ПИР'!$B$28+AB1359*'"Вес" ПИР'!$B$29+AD1359*'"Вес" ПИР'!$B$30+AF1359*'"Вес" ПИР'!$B$31)/100</f>
        <v>0</v>
      </c>
      <c r="AH1359" s="39"/>
      <c r="AI1359" s="39"/>
      <c r="AJ1359" s="39" t="s">
        <v>126</v>
      </c>
      <c r="AK1359" s="39"/>
      <c r="AL1359" s="39"/>
      <c r="AM1359" s="39"/>
      <c r="AN1359" s="39"/>
      <c r="AO1359" s="39"/>
      <c r="AP1359" s="39" t="s">
        <v>126</v>
      </c>
      <c r="AQ1359" s="39"/>
      <c r="AR1359" s="39" t="s">
        <v>126</v>
      </c>
      <c r="AS1359" s="39"/>
      <c r="AT1359" s="39" t="s">
        <v>126</v>
      </c>
      <c r="AU1359" s="39"/>
      <c r="AV1359" s="39"/>
      <c r="AW1359" s="39"/>
      <c r="AX1359" s="39"/>
      <c r="AY1359" s="39"/>
      <c r="AZ1359" s="39"/>
      <c r="BA1359" s="39"/>
      <c r="BB1359" s="72">
        <f>(AI1359*'"Вес" ПИР'!$B$36+AK1359*'"Вес" ПИР'!$B$37+AM1359*'"Вес" ПИР'!$B$38+AO1359*'"Вес" ПИР'!$B$39+AQ1359*'"Вес" ПИР'!$B$40+AS1359*'"Вес" ПИР'!$B$41+AU1359*'"Вес" ПИР'!$B$42+AW1359*'"Вес" ПИР'!$B$43+AY1359*'"Вес" ПИР'!$B$44+BA1359*'"Вес" ПИР'!$B$45)/100</f>
        <v>0</v>
      </c>
      <c r="BC1359" s="39" t="s">
        <v>126</v>
      </c>
      <c r="BD1359" s="39"/>
      <c r="BE1359" s="39" t="s">
        <v>126</v>
      </c>
      <c r="BF1359" s="57"/>
      <c r="BG1359" s="72">
        <f>(BD1359*'"Вес" ПИР'!$B$50+BF1359*'"Вес" ПИР'!$B$51)/100</f>
        <v>0</v>
      </c>
      <c r="BH1359" s="39"/>
      <c r="BI1359" s="72">
        <v>0</v>
      </c>
      <c r="BJ1359" s="39"/>
      <c r="BK1359" s="56">
        <v>46218</v>
      </c>
      <c r="BL1359" s="38">
        <f>(S1359*'"Вес" ПИР'!$B$3+X1359*'"Вес" ПИР'!$B$4+AG1359*'"Вес" ПИР'!$B$5+BB1359*'"Вес" ПИР'!$B$6+BG1359*'"Вес" ПИР'!$B$7+BI1359*'"Вес" ПИР'!$B$8)/100</f>
        <v>0</v>
      </c>
    </row>
    <row r="1360" spans="1:64" ht="28">
      <c r="A1360" s="54"/>
      <c r="B1360" s="54">
        <v>2026</v>
      </c>
      <c r="C1360" s="39" t="s">
        <v>120</v>
      </c>
      <c r="D1360" s="39">
        <v>595051200</v>
      </c>
      <c r="E1360" s="39" t="s">
        <v>2098</v>
      </c>
      <c r="F1360" s="39" t="s">
        <v>2189</v>
      </c>
      <c r="G1360" s="39" t="s">
        <v>313</v>
      </c>
      <c r="H1360" s="39" t="s">
        <v>2202</v>
      </c>
      <c r="I1360" s="39" t="s">
        <v>125</v>
      </c>
      <c r="J1360" s="39"/>
      <c r="K1360" s="39" t="s">
        <v>126</v>
      </c>
      <c r="L1360" s="39"/>
      <c r="M1360" s="39" t="s">
        <v>126</v>
      </c>
      <c r="N1360" s="39"/>
      <c r="O1360" s="39" t="s">
        <v>126</v>
      </c>
      <c r="P1360" s="39"/>
      <c r="Q1360" s="39" t="s">
        <v>126</v>
      </c>
      <c r="R1360" s="39"/>
      <c r="S1360" s="38">
        <f>(J1360*'"Вес" ПИР'!$B$13+L1360*'"Вес" ПИР'!$B$14+N1360*'"Вес" ПИР'!$B$15+P1360*'"Вес" ПИР'!$B$16+R1360*'"Вес" ПИР'!$B$17)/100</f>
        <v>0</v>
      </c>
      <c r="T1360" s="39" t="s">
        <v>1196</v>
      </c>
      <c r="U1360" s="39"/>
      <c r="V1360" s="39" t="s">
        <v>1196</v>
      </c>
      <c r="W1360" s="39"/>
      <c r="X1360" s="72">
        <f>(U1360*'"Вес" ПИР'!$B$22+W1360*'"Вес" ПИР'!$B$23)/100</f>
        <v>0</v>
      </c>
      <c r="Y1360" s="39"/>
      <c r="Z1360" s="39"/>
      <c r="AA1360" s="39"/>
      <c r="AB1360" s="39"/>
      <c r="AC1360" s="39"/>
      <c r="AD1360" s="39"/>
      <c r="AE1360" s="39"/>
      <c r="AF1360" s="39"/>
      <c r="AG1360" s="38">
        <f>(Z1360*'"Вес" ПИР'!$B$28+AB1360*'"Вес" ПИР'!$B$29+AD1360*'"Вес" ПИР'!$B$30+AF1360*'"Вес" ПИР'!$B$31)/100</f>
        <v>0</v>
      </c>
      <c r="AH1360" s="39"/>
      <c r="AI1360" s="39"/>
      <c r="AJ1360" s="39" t="s">
        <v>126</v>
      </c>
      <c r="AK1360" s="39"/>
      <c r="AL1360" s="39"/>
      <c r="AM1360" s="39"/>
      <c r="AN1360" s="39"/>
      <c r="AO1360" s="39"/>
      <c r="AP1360" s="39" t="s">
        <v>126</v>
      </c>
      <c r="AQ1360" s="39"/>
      <c r="AR1360" s="39" t="s">
        <v>126</v>
      </c>
      <c r="AS1360" s="39"/>
      <c r="AT1360" s="39" t="s">
        <v>126</v>
      </c>
      <c r="AU1360" s="39"/>
      <c r="AV1360" s="39"/>
      <c r="AW1360" s="39"/>
      <c r="AX1360" s="39"/>
      <c r="AY1360" s="39"/>
      <c r="AZ1360" s="39"/>
      <c r="BA1360" s="39"/>
      <c r="BB1360" s="72">
        <f>(AI1360*'"Вес" ПИР'!$B$36+AK1360*'"Вес" ПИР'!$B$37+AM1360*'"Вес" ПИР'!$B$38+AO1360*'"Вес" ПИР'!$B$39+AQ1360*'"Вес" ПИР'!$B$40+AS1360*'"Вес" ПИР'!$B$41+AU1360*'"Вес" ПИР'!$B$42+AW1360*'"Вес" ПИР'!$B$43+AY1360*'"Вес" ПИР'!$B$44+BA1360*'"Вес" ПИР'!$B$45)/100</f>
        <v>0</v>
      </c>
      <c r="BC1360" s="39" t="s">
        <v>126</v>
      </c>
      <c r="BD1360" s="39"/>
      <c r="BE1360" s="39" t="s">
        <v>126</v>
      </c>
      <c r="BF1360" s="57"/>
      <c r="BG1360" s="72">
        <f>(BD1360*'"Вес" ПИР'!$B$50+BF1360*'"Вес" ПИР'!$B$51)/100</f>
        <v>0</v>
      </c>
      <c r="BH1360" s="39"/>
      <c r="BI1360" s="72">
        <v>0</v>
      </c>
      <c r="BJ1360" s="39"/>
      <c r="BK1360" s="56">
        <v>46218</v>
      </c>
      <c r="BL1360" s="38">
        <f>(S1360*'"Вес" ПИР'!$B$3+X1360*'"Вес" ПИР'!$B$4+AG1360*'"Вес" ПИР'!$B$5+BB1360*'"Вес" ПИР'!$B$6+BG1360*'"Вес" ПИР'!$B$7+BI1360*'"Вес" ПИР'!$B$8)/100</f>
        <v>0</v>
      </c>
    </row>
    <row r="1361" spans="1:64" ht="28">
      <c r="A1361" s="54"/>
      <c r="B1361" s="54">
        <v>2026</v>
      </c>
      <c r="C1361" s="39" t="s">
        <v>120</v>
      </c>
      <c r="D1361" s="39">
        <v>595055200</v>
      </c>
      <c r="E1361" s="39" t="s">
        <v>2098</v>
      </c>
      <c r="F1361" s="39" t="s">
        <v>2189</v>
      </c>
      <c r="G1361" s="39" t="s">
        <v>337</v>
      </c>
      <c r="H1361" s="39" t="s">
        <v>2203</v>
      </c>
      <c r="I1361" s="39" t="s">
        <v>125</v>
      </c>
      <c r="J1361" s="39"/>
      <c r="K1361" s="39" t="s">
        <v>126</v>
      </c>
      <c r="L1361" s="39"/>
      <c r="M1361" s="39" t="s">
        <v>126</v>
      </c>
      <c r="N1361" s="39"/>
      <c r="O1361" s="39" t="s">
        <v>126</v>
      </c>
      <c r="P1361" s="39"/>
      <c r="Q1361" s="39" t="s">
        <v>126</v>
      </c>
      <c r="R1361" s="39"/>
      <c r="S1361" s="38">
        <f>(J1361*'"Вес" ПИР'!$B$13+L1361*'"Вес" ПИР'!$B$14+N1361*'"Вес" ПИР'!$B$15+P1361*'"Вес" ПИР'!$B$16+R1361*'"Вес" ПИР'!$B$17)/100</f>
        <v>0</v>
      </c>
      <c r="T1361" s="39" t="s">
        <v>1196</v>
      </c>
      <c r="U1361" s="39"/>
      <c r="V1361" s="39" t="s">
        <v>1196</v>
      </c>
      <c r="W1361" s="39"/>
      <c r="X1361" s="72">
        <f>(U1361*'"Вес" ПИР'!$B$22+W1361*'"Вес" ПИР'!$B$23)/100</f>
        <v>0</v>
      </c>
      <c r="Y1361" s="39"/>
      <c r="Z1361" s="39"/>
      <c r="AA1361" s="39"/>
      <c r="AB1361" s="39"/>
      <c r="AC1361" s="39"/>
      <c r="AD1361" s="39"/>
      <c r="AE1361" s="39"/>
      <c r="AF1361" s="39"/>
      <c r="AG1361" s="38">
        <f>(Z1361*'"Вес" ПИР'!$B$28+AB1361*'"Вес" ПИР'!$B$29+AD1361*'"Вес" ПИР'!$B$30+AF1361*'"Вес" ПИР'!$B$31)/100</f>
        <v>0</v>
      </c>
      <c r="AH1361" s="39"/>
      <c r="AI1361" s="39"/>
      <c r="AJ1361" s="39" t="s">
        <v>126</v>
      </c>
      <c r="AK1361" s="39"/>
      <c r="AL1361" s="39"/>
      <c r="AM1361" s="39"/>
      <c r="AN1361" s="39"/>
      <c r="AO1361" s="39"/>
      <c r="AP1361" s="39" t="s">
        <v>126</v>
      </c>
      <c r="AQ1361" s="39"/>
      <c r="AR1361" s="39" t="s">
        <v>126</v>
      </c>
      <c r="AS1361" s="39"/>
      <c r="AT1361" s="39" t="s">
        <v>126</v>
      </c>
      <c r="AU1361" s="39"/>
      <c r="AV1361" s="39"/>
      <c r="AW1361" s="39"/>
      <c r="AX1361" s="39"/>
      <c r="AY1361" s="39"/>
      <c r="AZ1361" s="39"/>
      <c r="BA1361" s="39"/>
      <c r="BB1361" s="72">
        <f>(AI1361*'"Вес" ПИР'!$B$36+AK1361*'"Вес" ПИР'!$B$37+AM1361*'"Вес" ПИР'!$B$38+AO1361*'"Вес" ПИР'!$B$39+AQ1361*'"Вес" ПИР'!$B$40+AS1361*'"Вес" ПИР'!$B$41+AU1361*'"Вес" ПИР'!$B$42+AW1361*'"Вес" ПИР'!$B$43+AY1361*'"Вес" ПИР'!$B$44+BA1361*'"Вес" ПИР'!$B$45)/100</f>
        <v>0</v>
      </c>
      <c r="BC1361" s="39" t="s">
        <v>126</v>
      </c>
      <c r="BD1361" s="39"/>
      <c r="BE1361" s="39" t="s">
        <v>126</v>
      </c>
      <c r="BF1361" s="57"/>
      <c r="BG1361" s="72">
        <f>(BD1361*'"Вес" ПИР'!$B$50+BF1361*'"Вес" ПИР'!$B$51)/100</f>
        <v>0</v>
      </c>
      <c r="BH1361" s="39"/>
      <c r="BI1361" s="72">
        <v>0</v>
      </c>
      <c r="BJ1361" s="39"/>
      <c r="BK1361" s="56">
        <v>46218</v>
      </c>
      <c r="BL1361" s="38">
        <f>(S1361*'"Вес" ПИР'!$B$3+X1361*'"Вес" ПИР'!$B$4+AG1361*'"Вес" ПИР'!$B$5+BB1361*'"Вес" ПИР'!$B$6+BG1361*'"Вес" ПИР'!$B$7+BI1361*'"Вес" ПИР'!$B$8)/100</f>
        <v>0</v>
      </c>
    </row>
    <row r="1362" spans="1:64" ht="28">
      <c r="A1362" s="54"/>
      <c r="B1362" s="54">
        <v>2026</v>
      </c>
      <c r="C1362" s="39" t="s">
        <v>120</v>
      </c>
      <c r="D1362" s="39">
        <v>595055300</v>
      </c>
      <c r="E1362" s="39" t="s">
        <v>2098</v>
      </c>
      <c r="F1362" s="39" t="s">
        <v>2189</v>
      </c>
      <c r="G1362" s="39" t="s">
        <v>337</v>
      </c>
      <c r="H1362" s="39" t="s">
        <v>1233</v>
      </c>
      <c r="I1362" s="39" t="s">
        <v>125</v>
      </c>
      <c r="J1362" s="39"/>
      <c r="K1362" s="39" t="s">
        <v>126</v>
      </c>
      <c r="L1362" s="39"/>
      <c r="M1362" s="39" t="s">
        <v>126</v>
      </c>
      <c r="N1362" s="39"/>
      <c r="O1362" s="39" t="s">
        <v>126</v>
      </c>
      <c r="P1362" s="39"/>
      <c r="Q1362" s="39" t="s">
        <v>126</v>
      </c>
      <c r="R1362" s="39"/>
      <c r="S1362" s="38">
        <f>(J1362*'"Вес" ПИР'!$B$13+L1362*'"Вес" ПИР'!$B$14+N1362*'"Вес" ПИР'!$B$15+P1362*'"Вес" ПИР'!$B$16+R1362*'"Вес" ПИР'!$B$17)/100</f>
        <v>0</v>
      </c>
      <c r="T1362" s="39" t="s">
        <v>1196</v>
      </c>
      <c r="U1362" s="39"/>
      <c r="V1362" s="39" t="s">
        <v>1196</v>
      </c>
      <c r="W1362" s="39"/>
      <c r="X1362" s="72">
        <f>(U1362*'"Вес" ПИР'!$B$22+W1362*'"Вес" ПИР'!$B$23)/100</f>
        <v>0</v>
      </c>
      <c r="Y1362" s="39"/>
      <c r="Z1362" s="39"/>
      <c r="AA1362" s="39"/>
      <c r="AB1362" s="39"/>
      <c r="AC1362" s="39"/>
      <c r="AD1362" s="39"/>
      <c r="AE1362" s="39"/>
      <c r="AF1362" s="39"/>
      <c r="AG1362" s="38">
        <f>(Z1362*'"Вес" ПИР'!$B$28+AB1362*'"Вес" ПИР'!$B$29+AD1362*'"Вес" ПИР'!$B$30+AF1362*'"Вес" ПИР'!$B$31)/100</f>
        <v>0</v>
      </c>
      <c r="AH1362" s="39"/>
      <c r="AI1362" s="39"/>
      <c r="AJ1362" s="39" t="s">
        <v>126</v>
      </c>
      <c r="AK1362" s="39"/>
      <c r="AL1362" s="39"/>
      <c r="AM1362" s="39"/>
      <c r="AN1362" s="39"/>
      <c r="AO1362" s="39"/>
      <c r="AP1362" s="39" t="s">
        <v>126</v>
      </c>
      <c r="AQ1362" s="39"/>
      <c r="AR1362" s="39" t="s">
        <v>126</v>
      </c>
      <c r="AS1362" s="39"/>
      <c r="AT1362" s="39" t="s">
        <v>126</v>
      </c>
      <c r="AU1362" s="39"/>
      <c r="AV1362" s="39"/>
      <c r="AW1362" s="39"/>
      <c r="AX1362" s="39"/>
      <c r="AY1362" s="39"/>
      <c r="AZ1362" s="39"/>
      <c r="BA1362" s="39"/>
      <c r="BB1362" s="72">
        <f>(AI1362*'"Вес" ПИР'!$B$36+AK1362*'"Вес" ПИР'!$B$37+AM1362*'"Вес" ПИР'!$B$38+AO1362*'"Вес" ПИР'!$B$39+AQ1362*'"Вес" ПИР'!$B$40+AS1362*'"Вес" ПИР'!$B$41+AU1362*'"Вес" ПИР'!$B$42+AW1362*'"Вес" ПИР'!$B$43+AY1362*'"Вес" ПИР'!$B$44+BA1362*'"Вес" ПИР'!$B$45)/100</f>
        <v>0</v>
      </c>
      <c r="BC1362" s="39" t="s">
        <v>126</v>
      </c>
      <c r="BD1362" s="39"/>
      <c r="BE1362" s="39" t="s">
        <v>126</v>
      </c>
      <c r="BF1362" s="57"/>
      <c r="BG1362" s="72">
        <f>(BD1362*'"Вес" ПИР'!$B$50+BF1362*'"Вес" ПИР'!$B$51)/100</f>
        <v>0</v>
      </c>
      <c r="BH1362" s="39"/>
      <c r="BI1362" s="72">
        <v>0</v>
      </c>
      <c r="BJ1362" s="39"/>
      <c r="BK1362" s="56">
        <v>46218</v>
      </c>
      <c r="BL1362" s="38">
        <f>(S1362*'"Вес" ПИР'!$B$3+X1362*'"Вес" ПИР'!$B$4+AG1362*'"Вес" ПИР'!$B$5+BB1362*'"Вес" ПИР'!$B$6+BG1362*'"Вес" ПИР'!$B$7+BI1362*'"Вес" ПИР'!$B$8)/100</f>
        <v>0</v>
      </c>
    </row>
    <row r="1363" spans="1:64" ht="28">
      <c r="A1363" s="54"/>
      <c r="B1363" s="54">
        <v>2026</v>
      </c>
      <c r="C1363" s="39" t="s">
        <v>120</v>
      </c>
      <c r="D1363" s="39">
        <v>595057200</v>
      </c>
      <c r="E1363" s="39" t="s">
        <v>2098</v>
      </c>
      <c r="F1363" s="39" t="s">
        <v>2189</v>
      </c>
      <c r="G1363" s="39" t="s">
        <v>2204</v>
      </c>
      <c r="H1363" s="39" t="s">
        <v>2205</v>
      </c>
      <c r="I1363" s="39" t="s">
        <v>125</v>
      </c>
      <c r="J1363" s="39"/>
      <c r="K1363" s="39" t="s">
        <v>126</v>
      </c>
      <c r="L1363" s="39"/>
      <c r="M1363" s="39" t="s">
        <v>126</v>
      </c>
      <c r="N1363" s="39"/>
      <c r="O1363" s="39" t="s">
        <v>126</v>
      </c>
      <c r="P1363" s="39"/>
      <c r="Q1363" s="39" t="s">
        <v>126</v>
      </c>
      <c r="R1363" s="39"/>
      <c r="S1363" s="38">
        <f>(J1363*'"Вес" ПИР'!$B$13+L1363*'"Вес" ПИР'!$B$14+N1363*'"Вес" ПИР'!$B$15+P1363*'"Вес" ПИР'!$B$16+R1363*'"Вес" ПИР'!$B$17)/100</f>
        <v>0</v>
      </c>
      <c r="T1363" s="39" t="s">
        <v>1196</v>
      </c>
      <c r="U1363" s="39"/>
      <c r="V1363" s="39" t="s">
        <v>1196</v>
      </c>
      <c r="W1363" s="39"/>
      <c r="X1363" s="72">
        <f>(U1363*'"Вес" ПИР'!$B$22+W1363*'"Вес" ПИР'!$B$23)/100</f>
        <v>0</v>
      </c>
      <c r="Y1363" s="39"/>
      <c r="Z1363" s="39"/>
      <c r="AA1363" s="39"/>
      <c r="AB1363" s="39"/>
      <c r="AC1363" s="39"/>
      <c r="AD1363" s="39"/>
      <c r="AE1363" s="39"/>
      <c r="AF1363" s="39"/>
      <c r="AG1363" s="38">
        <f>(Z1363*'"Вес" ПИР'!$B$28+AB1363*'"Вес" ПИР'!$B$29+AD1363*'"Вес" ПИР'!$B$30+AF1363*'"Вес" ПИР'!$B$31)/100</f>
        <v>0</v>
      </c>
      <c r="AH1363" s="39"/>
      <c r="AI1363" s="39"/>
      <c r="AJ1363" s="39" t="s">
        <v>126</v>
      </c>
      <c r="AK1363" s="39"/>
      <c r="AL1363" s="39"/>
      <c r="AM1363" s="39"/>
      <c r="AN1363" s="39"/>
      <c r="AO1363" s="39"/>
      <c r="AP1363" s="39" t="s">
        <v>126</v>
      </c>
      <c r="AQ1363" s="39"/>
      <c r="AR1363" s="39" t="s">
        <v>126</v>
      </c>
      <c r="AS1363" s="39"/>
      <c r="AT1363" s="39" t="s">
        <v>126</v>
      </c>
      <c r="AU1363" s="39"/>
      <c r="AV1363" s="39"/>
      <c r="AW1363" s="39"/>
      <c r="AX1363" s="39"/>
      <c r="AY1363" s="39"/>
      <c r="AZ1363" s="39"/>
      <c r="BA1363" s="39"/>
      <c r="BB1363" s="72">
        <f>(AI1363*'"Вес" ПИР'!$B$36+AK1363*'"Вес" ПИР'!$B$37+AM1363*'"Вес" ПИР'!$B$38+AO1363*'"Вес" ПИР'!$B$39+AQ1363*'"Вес" ПИР'!$B$40+AS1363*'"Вес" ПИР'!$B$41+AU1363*'"Вес" ПИР'!$B$42+AW1363*'"Вес" ПИР'!$B$43+AY1363*'"Вес" ПИР'!$B$44+BA1363*'"Вес" ПИР'!$B$45)/100</f>
        <v>0</v>
      </c>
      <c r="BC1363" s="39" t="s">
        <v>126</v>
      </c>
      <c r="BD1363" s="39"/>
      <c r="BE1363" s="39" t="s">
        <v>126</v>
      </c>
      <c r="BF1363" s="57"/>
      <c r="BG1363" s="72">
        <f>(BD1363*'"Вес" ПИР'!$B$50+BF1363*'"Вес" ПИР'!$B$51)/100</f>
        <v>0</v>
      </c>
      <c r="BH1363" s="39"/>
      <c r="BI1363" s="72">
        <v>0</v>
      </c>
      <c r="BJ1363" s="39"/>
      <c r="BK1363" s="56">
        <v>46218</v>
      </c>
      <c r="BL1363" s="38">
        <f>(S1363*'"Вес" ПИР'!$B$3+X1363*'"Вес" ПИР'!$B$4+AG1363*'"Вес" ПИР'!$B$5+BB1363*'"Вес" ПИР'!$B$6+BG1363*'"Вес" ПИР'!$B$7+BI1363*'"Вес" ПИР'!$B$8)/100</f>
        <v>0</v>
      </c>
    </row>
    <row r="1364" spans="1:64" ht="28">
      <c r="A1364" s="54"/>
      <c r="B1364" s="54">
        <v>2026</v>
      </c>
      <c r="C1364" s="39" t="s">
        <v>120</v>
      </c>
      <c r="D1364" s="39">
        <v>595057300</v>
      </c>
      <c r="E1364" s="39" t="s">
        <v>2098</v>
      </c>
      <c r="F1364" s="39" t="s">
        <v>2189</v>
      </c>
      <c r="G1364" s="39" t="s">
        <v>2204</v>
      </c>
      <c r="H1364" s="39" t="s">
        <v>2206</v>
      </c>
      <c r="I1364" s="39" t="s">
        <v>125</v>
      </c>
      <c r="J1364" s="39"/>
      <c r="K1364" s="39" t="s">
        <v>126</v>
      </c>
      <c r="L1364" s="39"/>
      <c r="M1364" s="39" t="s">
        <v>126</v>
      </c>
      <c r="N1364" s="39"/>
      <c r="O1364" s="39" t="s">
        <v>126</v>
      </c>
      <c r="P1364" s="39"/>
      <c r="Q1364" s="39" t="s">
        <v>126</v>
      </c>
      <c r="R1364" s="39"/>
      <c r="S1364" s="38">
        <f>(J1364*'"Вес" ПИР'!$B$13+L1364*'"Вес" ПИР'!$B$14+N1364*'"Вес" ПИР'!$B$15+P1364*'"Вес" ПИР'!$B$16+R1364*'"Вес" ПИР'!$B$17)/100</f>
        <v>0</v>
      </c>
      <c r="T1364" s="39" t="s">
        <v>1196</v>
      </c>
      <c r="U1364" s="39"/>
      <c r="V1364" s="39" t="s">
        <v>1196</v>
      </c>
      <c r="W1364" s="39"/>
      <c r="X1364" s="72">
        <f>(U1364*'"Вес" ПИР'!$B$22+W1364*'"Вес" ПИР'!$B$23)/100</f>
        <v>0</v>
      </c>
      <c r="Y1364" s="39"/>
      <c r="Z1364" s="39"/>
      <c r="AA1364" s="39"/>
      <c r="AB1364" s="39"/>
      <c r="AC1364" s="39"/>
      <c r="AD1364" s="39"/>
      <c r="AE1364" s="39"/>
      <c r="AF1364" s="39"/>
      <c r="AG1364" s="38">
        <f>(Z1364*'"Вес" ПИР'!$B$28+AB1364*'"Вес" ПИР'!$B$29+AD1364*'"Вес" ПИР'!$B$30+AF1364*'"Вес" ПИР'!$B$31)/100</f>
        <v>0</v>
      </c>
      <c r="AH1364" s="39"/>
      <c r="AI1364" s="39"/>
      <c r="AJ1364" s="39" t="s">
        <v>126</v>
      </c>
      <c r="AK1364" s="39"/>
      <c r="AL1364" s="39"/>
      <c r="AM1364" s="39"/>
      <c r="AN1364" s="39"/>
      <c r="AO1364" s="39"/>
      <c r="AP1364" s="39" t="s">
        <v>126</v>
      </c>
      <c r="AQ1364" s="39"/>
      <c r="AR1364" s="39" t="s">
        <v>126</v>
      </c>
      <c r="AS1364" s="39"/>
      <c r="AT1364" s="39" t="s">
        <v>126</v>
      </c>
      <c r="AU1364" s="39"/>
      <c r="AV1364" s="39"/>
      <c r="AW1364" s="39"/>
      <c r="AX1364" s="39"/>
      <c r="AY1364" s="39"/>
      <c r="AZ1364" s="39"/>
      <c r="BA1364" s="39"/>
      <c r="BB1364" s="72">
        <f>(AI1364*'"Вес" ПИР'!$B$36+AK1364*'"Вес" ПИР'!$B$37+AM1364*'"Вес" ПИР'!$B$38+AO1364*'"Вес" ПИР'!$B$39+AQ1364*'"Вес" ПИР'!$B$40+AS1364*'"Вес" ПИР'!$B$41+AU1364*'"Вес" ПИР'!$B$42+AW1364*'"Вес" ПИР'!$B$43+AY1364*'"Вес" ПИР'!$B$44+BA1364*'"Вес" ПИР'!$B$45)/100</f>
        <v>0</v>
      </c>
      <c r="BC1364" s="39" t="s">
        <v>126</v>
      </c>
      <c r="BD1364" s="39"/>
      <c r="BE1364" s="39" t="s">
        <v>126</v>
      </c>
      <c r="BF1364" s="57"/>
      <c r="BG1364" s="72">
        <f>(BD1364*'"Вес" ПИР'!$B$50+BF1364*'"Вес" ПИР'!$B$51)/100</f>
        <v>0</v>
      </c>
      <c r="BH1364" s="39"/>
      <c r="BI1364" s="72">
        <v>0</v>
      </c>
      <c r="BJ1364" s="39"/>
      <c r="BK1364" s="56">
        <v>46218</v>
      </c>
      <c r="BL1364" s="38">
        <f>(S1364*'"Вес" ПИР'!$B$3+X1364*'"Вес" ПИР'!$B$4+AG1364*'"Вес" ПИР'!$B$5+BB1364*'"Вес" ПИР'!$B$6+BG1364*'"Вес" ПИР'!$B$7+BI1364*'"Вес" ПИР'!$B$8)/100</f>
        <v>0</v>
      </c>
    </row>
    <row r="1365" spans="1:64" ht="28">
      <c r="A1365" s="54"/>
      <c r="B1365" s="54">
        <v>2026</v>
      </c>
      <c r="C1365" s="39" t="s">
        <v>120</v>
      </c>
      <c r="D1365" s="39">
        <v>595057600</v>
      </c>
      <c r="E1365" s="39" t="s">
        <v>2098</v>
      </c>
      <c r="F1365" s="39" t="s">
        <v>2189</v>
      </c>
      <c r="G1365" s="39" t="s">
        <v>2204</v>
      </c>
      <c r="H1365" s="39" t="s">
        <v>2207</v>
      </c>
      <c r="I1365" s="39" t="s">
        <v>125</v>
      </c>
      <c r="J1365" s="39"/>
      <c r="K1365" s="39" t="s">
        <v>126</v>
      </c>
      <c r="L1365" s="39"/>
      <c r="M1365" s="39" t="s">
        <v>126</v>
      </c>
      <c r="N1365" s="39"/>
      <c r="O1365" s="39" t="s">
        <v>126</v>
      </c>
      <c r="P1365" s="39"/>
      <c r="Q1365" s="39" t="s">
        <v>126</v>
      </c>
      <c r="R1365" s="39"/>
      <c r="S1365" s="38">
        <f>(J1365*'"Вес" ПИР'!$B$13+L1365*'"Вес" ПИР'!$B$14+N1365*'"Вес" ПИР'!$B$15+P1365*'"Вес" ПИР'!$B$16+R1365*'"Вес" ПИР'!$B$17)/100</f>
        <v>0</v>
      </c>
      <c r="T1365" s="39" t="s">
        <v>1196</v>
      </c>
      <c r="U1365" s="39"/>
      <c r="V1365" s="39" t="s">
        <v>1196</v>
      </c>
      <c r="W1365" s="39"/>
      <c r="X1365" s="72">
        <f>(U1365*'"Вес" ПИР'!$B$22+W1365*'"Вес" ПИР'!$B$23)/100</f>
        <v>0</v>
      </c>
      <c r="Y1365" s="39"/>
      <c r="Z1365" s="39"/>
      <c r="AA1365" s="39"/>
      <c r="AB1365" s="39"/>
      <c r="AC1365" s="39"/>
      <c r="AD1365" s="39"/>
      <c r="AE1365" s="39"/>
      <c r="AF1365" s="39"/>
      <c r="AG1365" s="38">
        <f>(Z1365*'"Вес" ПИР'!$B$28+AB1365*'"Вес" ПИР'!$B$29+AD1365*'"Вес" ПИР'!$B$30+AF1365*'"Вес" ПИР'!$B$31)/100</f>
        <v>0</v>
      </c>
      <c r="AH1365" s="39"/>
      <c r="AI1365" s="39"/>
      <c r="AJ1365" s="39" t="s">
        <v>126</v>
      </c>
      <c r="AK1365" s="39"/>
      <c r="AL1365" s="39"/>
      <c r="AM1365" s="39"/>
      <c r="AN1365" s="39"/>
      <c r="AO1365" s="39"/>
      <c r="AP1365" s="39" t="s">
        <v>126</v>
      </c>
      <c r="AQ1365" s="39"/>
      <c r="AR1365" s="39" t="s">
        <v>126</v>
      </c>
      <c r="AS1365" s="39"/>
      <c r="AT1365" s="39" t="s">
        <v>126</v>
      </c>
      <c r="AU1365" s="39"/>
      <c r="AV1365" s="39"/>
      <c r="AW1365" s="39"/>
      <c r="AX1365" s="39"/>
      <c r="AY1365" s="39"/>
      <c r="AZ1365" s="39"/>
      <c r="BA1365" s="39"/>
      <c r="BB1365" s="72">
        <f>(AI1365*'"Вес" ПИР'!$B$36+AK1365*'"Вес" ПИР'!$B$37+AM1365*'"Вес" ПИР'!$B$38+AO1365*'"Вес" ПИР'!$B$39+AQ1365*'"Вес" ПИР'!$B$40+AS1365*'"Вес" ПИР'!$B$41+AU1365*'"Вес" ПИР'!$B$42+AW1365*'"Вес" ПИР'!$B$43+AY1365*'"Вес" ПИР'!$B$44+BA1365*'"Вес" ПИР'!$B$45)/100</f>
        <v>0</v>
      </c>
      <c r="BC1365" s="39" t="s">
        <v>126</v>
      </c>
      <c r="BD1365" s="39"/>
      <c r="BE1365" s="39" t="s">
        <v>126</v>
      </c>
      <c r="BF1365" s="57"/>
      <c r="BG1365" s="72">
        <f>(BD1365*'"Вес" ПИР'!$B$50+BF1365*'"Вес" ПИР'!$B$51)/100</f>
        <v>0</v>
      </c>
      <c r="BH1365" s="39"/>
      <c r="BI1365" s="72">
        <v>0</v>
      </c>
      <c r="BJ1365" s="39"/>
      <c r="BK1365" s="56">
        <v>46218</v>
      </c>
      <c r="BL1365" s="38">
        <f>(S1365*'"Вес" ПИР'!$B$3+X1365*'"Вес" ПИР'!$B$4+AG1365*'"Вес" ПИР'!$B$5+BB1365*'"Вес" ПИР'!$B$6+BG1365*'"Вес" ПИР'!$B$7+BI1365*'"Вес" ПИР'!$B$8)/100</f>
        <v>0</v>
      </c>
    </row>
    <row r="1366" spans="1:64" ht="28">
      <c r="A1366" s="54"/>
      <c r="B1366" s="54">
        <v>2026</v>
      </c>
      <c r="C1366" s="39" t="s">
        <v>120</v>
      </c>
      <c r="D1366" s="39">
        <v>595063200</v>
      </c>
      <c r="E1366" s="39" t="s">
        <v>2098</v>
      </c>
      <c r="F1366" s="39" t="s">
        <v>2189</v>
      </c>
      <c r="G1366" s="39" t="s">
        <v>2208</v>
      </c>
      <c r="H1366" s="39" t="s">
        <v>2209</v>
      </c>
      <c r="I1366" s="39" t="s">
        <v>125</v>
      </c>
      <c r="J1366" s="39"/>
      <c r="K1366" s="39" t="s">
        <v>126</v>
      </c>
      <c r="L1366" s="39"/>
      <c r="M1366" s="39" t="s">
        <v>126</v>
      </c>
      <c r="N1366" s="39"/>
      <c r="O1366" s="39" t="s">
        <v>126</v>
      </c>
      <c r="P1366" s="39"/>
      <c r="Q1366" s="39" t="s">
        <v>126</v>
      </c>
      <c r="R1366" s="39"/>
      <c r="S1366" s="38">
        <f>(J1366*'"Вес" ПИР'!$B$13+L1366*'"Вес" ПИР'!$B$14+N1366*'"Вес" ПИР'!$B$15+P1366*'"Вес" ПИР'!$B$16+R1366*'"Вес" ПИР'!$B$17)/100</f>
        <v>0</v>
      </c>
      <c r="T1366" s="39" t="s">
        <v>1196</v>
      </c>
      <c r="U1366" s="39"/>
      <c r="V1366" s="39" t="s">
        <v>1196</v>
      </c>
      <c r="W1366" s="39"/>
      <c r="X1366" s="72">
        <f>(U1366*'"Вес" ПИР'!$B$22+W1366*'"Вес" ПИР'!$B$23)/100</f>
        <v>0</v>
      </c>
      <c r="Y1366" s="39"/>
      <c r="Z1366" s="39"/>
      <c r="AA1366" s="39"/>
      <c r="AB1366" s="39"/>
      <c r="AC1366" s="39"/>
      <c r="AD1366" s="39"/>
      <c r="AE1366" s="39"/>
      <c r="AF1366" s="39"/>
      <c r="AG1366" s="38">
        <f>(Z1366*'"Вес" ПИР'!$B$28+AB1366*'"Вес" ПИР'!$B$29+AD1366*'"Вес" ПИР'!$B$30+AF1366*'"Вес" ПИР'!$B$31)/100</f>
        <v>0</v>
      </c>
      <c r="AH1366" s="39"/>
      <c r="AI1366" s="39"/>
      <c r="AJ1366" s="39" t="s">
        <v>126</v>
      </c>
      <c r="AK1366" s="39"/>
      <c r="AL1366" s="39"/>
      <c r="AM1366" s="39"/>
      <c r="AN1366" s="39"/>
      <c r="AO1366" s="39"/>
      <c r="AP1366" s="39" t="s">
        <v>126</v>
      </c>
      <c r="AQ1366" s="39"/>
      <c r="AR1366" s="39" t="s">
        <v>126</v>
      </c>
      <c r="AS1366" s="39"/>
      <c r="AT1366" s="39" t="s">
        <v>126</v>
      </c>
      <c r="AU1366" s="39"/>
      <c r="AV1366" s="39"/>
      <c r="AW1366" s="39"/>
      <c r="AX1366" s="39"/>
      <c r="AY1366" s="39"/>
      <c r="AZ1366" s="39"/>
      <c r="BA1366" s="39"/>
      <c r="BB1366" s="72">
        <f>(AI1366*'"Вес" ПИР'!$B$36+AK1366*'"Вес" ПИР'!$B$37+AM1366*'"Вес" ПИР'!$B$38+AO1366*'"Вес" ПИР'!$B$39+AQ1366*'"Вес" ПИР'!$B$40+AS1366*'"Вес" ПИР'!$B$41+AU1366*'"Вес" ПИР'!$B$42+AW1366*'"Вес" ПИР'!$B$43+AY1366*'"Вес" ПИР'!$B$44+BA1366*'"Вес" ПИР'!$B$45)/100</f>
        <v>0</v>
      </c>
      <c r="BC1366" s="39" t="s">
        <v>126</v>
      </c>
      <c r="BD1366" s="39"/>
      <c r="BE1366" s="39" t="s">
        <v>126</v>
      </c>
      <c r="BF1366" s="57"/>
      <c r="BG1366" s="72">
        <f>(BD1366*'"Вес" ПИР'!$B$50+BF1366*'"Вес" ПИР'!$B$51)/100</f>
        <v>0</v>
      </c>
      <c r="BH1366" s="39"/>
      <c r="BI1366" s="72">
        <v>0</v>
      </c>
      <c r="BJ1366" s="39"/>
      <c r="BK1366" s="56">
        <v>46218</v>
      </c>
      <c r="BL1366" s="38">
        <f>(S1366*'"Вес" ПИР'!$B$3+X1366*'"Вес" ПИР'!$B$4+AG1366*'"Вес" ПИР'!$B$5+BB1366*'"Вес" ПИР'!$B$6+BG1366*'"Вес" ПИР'!$B$7+BI1366*'"Вес" ПИР'!$B$8)/100</f>
        <v>0</v>
      </c>
    </row>
    <row r="1367" spans="1:64" ht="28">
      <c r="A1367" s="54"/>
      <c r="B1367" s="54">
        <v>2026</v>
      </c>
      <c r="C1367" s="39" t="s">
        <v>120</v>
      </c>
      <c r="D1367" s="39">
        <v>595063300</v>
      </c>
      <c r="E1367" s="39" t="s">
        <v>2098</v>
      </c>
      <c r="F1367" s="39" t="s">
        <v>2189</v>
      </c>
      <c r="G1367" s="39" t="s">
        <v>2208</v>
      </c>
      <c r="H1367" s="39" t="s">
        <v>2210</v>
      </c>
      <c r="I1367" s="39" t="s">
        <v>125</v>
      </c>
      <c r="J1367" s="39"/>
      <c r="K1367" s="39" t="s">
        <v>126</v>
      </c>
      <c r="L1367" s="39"/>
      <c r="M1367" s="39" t="s">
        <v>126</v>
      </c>
      <c r="N1367" s="39"/>
      <c r="O1367" s="39" t="s">
        <v>126</v>
      </c>
      <c r="P1367" s="39"/>
      <c r="Q1367" s="39" t="s">
        <v>126</v>
      </c>
      <c r="R1367" s="39"/>
      <c r="S1367" s="38">
        <f>(J1367*'"Вес" ПИР'!$B$13+L1367*'"Вес" ПИР'!$B$14+N1367*'"Вес" ПИР'!$B$15+P1367*'"Вес" ПИР'!$B$16+R1367*'"Вес" ПИР'!$B$17)/100</f>
        <v>0</v>
      </c>
      <c r="T1367" s="39" t="s">
        <v>1196</v>
      </c>
      <c r="U1367" s="39"/>
      <c r="V1367" s="39" t="s">
        <v>1196</v>
      </c>
      <c r="W1367" s="39"/>
      <c r="X1367" s="72">
        <f>(U1367*'"Вес" ПИР'!$B$22+W1367*'"Вес" ПИР'!$B$23)/100</f>
        <v>0</v>
      </c>
      <c r="Y1367" s="39"/>
      <c r="Z1367" s="39"/>
      <c r="AA1367" s="39"/>
      <c r="AB1367" s="39"/>
      <c r="AC1367" s="39"/>
      <c r="AD1367" s="39"/>
      <c r="AE1367" s="39"/>
      <c r="AF1367" s="39"/>
      <c r="AG1367" s="38">
        <f>(Z1367*'"Вес" ПИР'!$B$28+AB1367*'"Вес" ПИР'!$B$29+AD1367*'"Вес" ПИР'!$B$30+AF1367*'"Вес" ПИР'!$B$31)/100</f>
        <v>0</v>
      </c>
      <c r="AH1367" s="39"/>
      <c r="AI1367" s="39"/>
      <c r="AJ1367" s="39" t="s">
        <v>126</v>
      </c>
      <c r="AK1367" s="39"/>
      <c r="AL1367" s="39"/>
      <c r="AM1367" s="39"/>
      <c r="AN1367" s="39"/>
      <c r="AO1367" s="39"/>
      <c r="AP1367" s="39" t="s">
        <v>126</v>
      </c>
      <c r="AQ1367" s="39"/>
      <c r="AR1367" s="39" t="s">
        <v>126</v>
      </c>
      <c r="AS1367" s="39"/>
      <c r="AT1367" s="39" t="s">
        <v>126</v>
      </c>
      <c r="AU1367" s="39"/>
      <c r="AV1367" s="39"/>
      <c r="AW1367" s="39"/>
      <c r="AX1367" s="39"/>
      <c r="AY1367" s="39"/>
      <c r="AZ1367" s="39"/>
      <c r="BA1367" s="39"/>
      <c r="BB1367" s="72">
        <f>(AI1367*'"Вес" ПИР'!$B$36+AK1367*'"Вес" ПИР'!$B$37+AM1367*'"Вес" ПИР'!$B$38+AO1367*'"Вес" ПИР'!$B$39+AQ1367*'"Вес" ПИР'!$B$40+AS1367*'"Вес" ПИР'!$B$41+AU1367*'"Вес" ПИР'!$B$42+AW1367*'"Вес" ПИР'!$B$43+AY1367*'"Вес" ПИР'!$B$44+BA1367*'"Вес" ПИР'!$B$45)/100</f>
        <v>0</v>
      </c>
      <c r="BC1367" s="39" t="s">
        <v>126</v>
      </c>
      <c r="BD1367" s="39"/>
      <c r="BE1367" s="39" t="s">
        <v>126</v>
      </c>
      <c r="BF1367" s="57"/>
      <c r="BG1367" s="72">
        <f>(BD1367*'"Вес" ПИР'!$B$50+BF1367*'"Вес" ПИР'!$B$51)/100</f>
        <v>0</v>
      </c>
      <c r="BH1367" s="39"/>
      <c r="BI1367" s="72">
        <v>0</v>
      </c>
      <c r="BJ1367" s="39"/>
      <c r="BK1367" s="56">
        <v>46218</v>
      </c>
      <c r="BL1367" s="38">
        <f>(S1367*'"Вес" ПИР'!$B$3+X1367*'"Вес" ПИР'!$B$4+AG1367*'"Вес" ПИР'!$B$5+BB1367*'"Вес" ПИР'!$B$6+BG1367*'"Вес" ПИР'!$B$7+BI1367*'"Вес" ПИР'!$B$8)/100</f>
        <v>0</v>
      </c>
    </row>
    <row r="1368" spans="1:64" ht="28">
      <c r="A1368" s="54"/>
      <c r="B1368" s="54">
        <v>2026</v>
      </c>
      <c r="C1368" s="39" t="s">
        <v>120</v>
      </c>
      <c r="D1368" s="39">
        <v>595063400</v>
      </c>
      <c r="E1368" s="39" t="s">
        <v>2098</v>
      </c>
      <c r="F1368" s="39" t="s">
        <v>2189</v>
      </c>
      <c r="G1368" s="39" t="s">
        <v>2208</v>
      </c>
      <c r="H1368" s="39" t="s">
        <v>2211</v>
      </c>
      <c r="I1368" s="39" t="s">
        <v>125</v>
      </c>
      <c r="J1368" s="39"/>
      <c r="K1368" s="39" t="s">
        <v>126</v>
      </c>
      <c r="L1368" s="39"/>
      <c r="M1368" s="39" t="s">
        <v>126</v>
      </c>
      <c r="N1368" s="39"/>
      <c r="O1368" s="39" t="s">
        <v>126</v>
      </c>
      <c r="P1368" s="39"/>
      <c r="Q1368" s="39" t="s">
        <v>126</v>
      </c>
      <c r="R1368" s="39"/>
      <c r="S1368" s="38">
        <f>(J1368*'"Вес" ПИР'!$B$13+L1368*'"Вес" ПИР'!$B$14+N1368*'"Вес" ПИР'!$B$15+P1368*'"Вес" ПИР'!$B$16+R1368*'"Вес" ПИР'!$B$17)/100</f>
        <v>0</v>
      </c>
      <c r="T1368" s="39" t="s">
        <v>1196</v>
      </c>
      <c r="U1368" s="39"/>
      <c r="V1368" s="39" t="s">
        <v>1196</v>
      </c>
      <c r="W1368" s="39"/>
      <c r="X1368" s="72">
        <f>(U1368*'"Вес" ПИР'!$B$22+W1368*'"Вес" ПИР'!$B$23)/100</f>
        <v>0</v>
      </c>
      <c r="Y1368" s="39"/>
      <c r="Z1368" s="39"/>
      <c r="AA1368" s="39"/>
      <c r="AB1368" s="39"/>
      <c r="AC1368" s="39"/>
      <c r="AD1368" s="39"/>
      <c r="AE1368" s="39"/>
      <c r="AF1368" s="39"/>
      <c r="AG1368" s="38">
        <f>(Z1368*'"Вес" ПИР'!$B$28+AB1368*'"Вес" ПИР'!$B$29+AD1368*'"Вес" ПИР'!$B$30+AF1368*'"Вес" ПИР'!$B$31)/100</f>
        <v>0</v>
      </c>
      <c r="AH1368" s="39"/>
      <c r="AI1368" s="39"/>
      <c r="AJ1368" s="39" t="s">
        <v>126</v>
      </c>
      <c r="AK1368" s="39"/>
      <c r="AL1368" s="39"/>
      <c r="AM1368" s="39"/>
      <c r="AN1368" s="39"/>
      <c r="AO1368" s="39"/>
      <c r="AP1368" s="39" t="s">
        <v>126</v>
      </c>
      <c r="AQ1368" s="39"/>
      <c r="AR1368" s="39" t="s">
        <v>126</v>
      </c>
      <c r="AS1368" s="39"/>
      <c r="AT1368" s="39" t="s">
        <v>126</v>
      </c>
      <c r="AU1368" s="39"/>
      <c r="AV1368" s="39"/>
      <c r="AW1368" s="39"/>
      <c r="AX1368" s="39"/>
      <c r="AY1368" s="39"/>
      <c r="AZ1368" s="39"/>
      <c r="BA1368" s="39"/>
      <c r="BB1368" s="72">
        <f>(AI1368*'"Вес" ПИР'!$B$36+AK1368*'"Вес" ПИР'!$B$37+AM1368*'"Вес" ПИР'!$B$38+AO1368*'"Вес" ПИР'!$B$39+AQ1368*'"Вес" ПИР'!$B$40+AS1368*'"Вес" ПИР'!$B$41+AU1368*'"Вес" ПИР'!$B$42+AW1368*'"Вес" ПИР'!$B$43+AY1368*'"Вес" ПИР'!$B$44+BA1368*'"Вес" ПИР'!$B$45)/100</f>
        <v>0</v>
      </c>
      <c r="BC1368" s="39" t="s">
        <v>126</v>
      </c>
      <c r="BD1368" s="39"/>
      <c r="BE1368" s="39" t="s">
        <v>126</v>
      </c>
      <c r="BF1368" s="57"/>
      <c r="BG1368" s="72">
        <f>(BD1368*'"Вес" ПИР'!$B$50+BF1368*'"Вес" ПИР'!$B$51)/100</f>
        <v>0</v>
      </c>
      <c r="BH1368" s="39"/>
      <c r="BI1368" s="72">
        <v>0</v>
      </c>
      <c r="BJ1368" s="39"/>
      <c r="BK1368" s="56">
        <v>46218</v>
      </c>
      <c r="BL1368" s="38">
        <f>(S1368*'"Вес" ПИР'!$B$3+X1368*'"Вес" ПИР'!$B$4+AG1368*'"Вес" ПИР'!$B$5+BB1368*'"Вес" ПИР'!$B$6+BG1368*'"Вес" ПИР'!$B$7+BI1368*'"Вес" ПИР'!$B$8)/100</f>
        <v>0</v>
      </c>
    </row>
    <row r="1369" spans="1:64" ht="28">
      <c r="A1369" s="54"/>
      <c r="B1369" s="54">
        <v>2026</v>
      </c>
      <c r="C1369" s="39" t="s">
        <v>120</v>
      </c>
      <c r="D1369" s="39">
        <v>595065200</v>
      </c>
      <c r="E1369" s="39" t="s">
        <v>2098</v>
      </c>
      <c r="F1369" s="39" t="s">
        <v>2189</v>
      </c>
      <c r="G1369" s="39" t="s">
        <v>2212</v>
      </c>
      <c r="H1369" s="39" t="s">
        <v>2213</v>
      </c>
      <c r="I1369" s="39" t="s">
        <v>125</v>
      </c>
      <c r="J1369" s="39"/>
      <c r="K1369" s="39" t="s">
        <v>126</v>
      </c>
      <c r="L1369" s="39"/>
      <c r="M1369" s="39" t="s">
        <v>126</v>
      </c>
      <c r="N1369" s="39"/>
      <c r="O1369" s="39" t="s">
        <v>126</v>
      </c>
      <c r="P1369" s="39"/>
      <c r="Q1369" s="39" t="s">
        <v>126</v>
      </c>
      <c r="R1369" s="39"/>
      <c r="S1369" s="38">
        <f>(J1369*'"Вес" ПИР'!$B$13+L1369*'"Вес" ПИР'!$B$14+N1369*'"Вес" ПИР'!$B$15+P1369*'"Вес" ПИР'!$B$16+R1369*'"Вес" ПИР'!$B$17)/100</f>
        <v>0</v>
      </c>
      <c r="T1369" s="39" t="s">
        <v>1196</v>
      </c>
      <c r="U1369" s="39"/>
      <c r="V1369" s="39" t="s">
        <v>1196</v>
      </c>
      <c r="W1369" s="39"/>
      <c r="X1369" s="72">
        <f>(U1369*'"Вес" ПИР'!$B$22+W1369*'"Вес" ПИР'!$B$23)/100</f>
        <v>0</v>
      </c>
      <c r="Y1369" s="39"/>
      <c r="Z1369" s="39"/>
      <c r="AA1369" s="39"/>
      <c r="AB1369" s="39"/>
      <c r="AC1369" s="39"/>
      <c r="AD1369" s="39"/>
      <c r="AE1369" s="39"/>
      <c r="AF1369" s="39"/>
      <c r="AG1369" s="38">
        <f>(Z1369*'"Вес" ПИР'!$B$28+AB1369*'"Вес" ПИР'!$B$29+AD1369*'"Вес" ПИР'!$B$30+AF1369*'"Вес" ПИР'!$B$31)/100</f>
        <v>0</v>
      </c>
      <c r="AH1369" s="39"/>
      <c r="AI1369" s="39"/>
      <c r="AJ1369" s="39" t="s">
        <v>126</v>
      </c>
      <c r="AK1369" s="39"/>
      <c r="AL1369" s="39"/>
      <c r="AM1369" s="39"/>
      <c r="AN1369" s="39"/>
      <c r="AO1369" s="39"/>
      <c r="AP1369" s="39" t="s">
        <v>126</v>
      </c>
      <c r="AQ1369" s="39"/>
      <c r="AR1369" s="39" t="s">
        <v>126</v>
      </c>
      <c r="AS1369" s="39"/>
      <c r="AT1369" s="39" t="s">
        <v>126</v>
      </c>
      <c r="AU1369" s="39"/>
      <c r="AV1369" s="39"/>
      <c r="AW1369" s="39"/>
      <c r="AX1369" s="39"/>
      <c r="AY1369" s="39"/>
      <c r="AZ1369" s="39"/>
      <c r="BA1369" s="39"/>
      <c r="BB1369" s="72">
        <f>(AI1369*'"Вес" ПИР'!$B$36+AK1369*'"Вес" ПИР'!$B$37+AM1369*'"Вес" ПИР'!$B$38+AO1369*'"Вес" ПИР'!$B$39+AQ1369*'"Вес" ПИР'!$B$40+AS1369*'"Вес" ПИР'!$B$41+AU1369*'"Вес" ПИР'!$B$42+AW1369*'"Вес" ПИР'!$B$43+AY1369*'"Вес" ПИР'!$B$44+BA1369*'"Вес" ПИР'!$B$45)/100</f>
        <v>0</v>
      </c>
      <c r="BC1369" s="39" t="s">
        <v>126</v>
      </c>
      <c r="BD1369" s="39"/>
      <c r="BE1369" s="39" t="s">
        <v>126</v>
      </c>
      <c r="BF1369" s="57"/>
      <c r="BG1369" s="72">
        <f>(BD1369*'"Вес" ПИР'!$B$50+BF1369*'"Вес" ПИР'!$B$51)/100</f>
        <v>0</v>
      </c>
      <c r="BH1369" s="39"/>
      <c r="BI1369" s="72">
        <v>0</v>
      </c>
      <c r="BJ1369" s="39"/>
      <c r="BK1369" s="56">
        <v>46218</v>
      </c>
      <c r="BL1369" s="38">
        <f>(S1369*'"Вес" ПИР'!$B$3+X1369*'"Вес" ПИР'!$B$4+AG1369*'"Вес" ПИР'!$B$5+BB1369*'"Вес" ПИР'!$B$6+BG1369*'"Вес" ПИР'!$B$7+BI1369*'"Вес" ПИР'!$B$8)/100</f>
        <v>0</v>
      </c>
    </row>
    <row r="1370" spans="1:64" ht="28">
      <c r="A1370" s="54"/>
      <c r="B1370" s="54">
        <v>2026</v>
      </c>
      <c r="C1370" s="39" t="s">
        <v>120</v>
      </c>
      <c r="D1370" s="39">
        <v>595069200</v>
      </c>
      <c r="E1370" s="39" t="s">
        <v>2098</v>
      </c>
      <c r="F1370" s="39" t="s">
        <v>2189</v>
      </c>
      <c r="G1370" s="39" t="s">
        <v>2214</v>
      </c>
      <c r="H1370" s="39" t="s">
        <v>2215</v>
      </c>
      <c r="I1370" s="39" t="s">
        <v>125</v>
      </c>
      <c r="J1370" s="39"/>
      <c r="K1370" s="39" t="s">
        <v>126</v>
      </c>
      <c r="L1370" s="39"/>
      <c r="M1370" s="39" t="s">
        <v>126</v>
      </c>
      <c r="N1370" s="39"/>
      <c r="O1370" s="39" t="s">
        <v>126</v>
      </c>
      <c r="P1370" s="39"/>
      <c r="Q1370" s="39" t="s">
        <v>126</v>
      </c>
      <c r="R1370" s="39"/>
      <c r="S1370" s="38">
        <f>(J1370*'"Вес" ПИР'!$B$13+L1370*'"Вес" ПИР'!$B$14+N1370*'"Вес" ПИР'!$B$15+P1370*'"Вес" ПИР'!$B$16+R1370*'"Вес" ПИР'!$B$17)/100</f>
        <v>0</v>
      </c>
      <c r="T1370" s="39" t="s">
        <v>1196</v>
      </c>
      <c r="U1370" s="39"/>
      <c r="V1370" s="39" t="s">
        <v>1196</v>
      </c>
      <c r="W1370" s="39"/>
      <c r="X1370" s="72">
        <f>(U1370*'"Вес" ПИР'!$B$22+W1370*'"Вес" ПИР'!$B$23)/100</f>
        <v>0</v>
      </c>
      <c r="Y1370" s="39"/>
      <c r="Z1370" s="39"/>
      <c r="AA1370" s="39"/>
      <c r="AB1370" s="39"/>
      <c r="AC1370" s="39"/>
      <c r="AD1370" s="39"/>
      <c r="AE1370" s="39"/>
      <c r="AF1370" s="39"/>
      <c r="AG1370" s="38">
        <f>(Z1370*'"Вес" ПИР'!$B$28+AB1370*'"Вес" ПИР'!$B$29+AD1370*'"Вес" ПИР'!$B$30+AF1370*'"Вес" ПИР'!$B$31)/100</f>
        <v>0</v>
      </c>
      <c r="AH1370" s="39"/>
      <c r="AI1370" s="39"/>
      <c r="AJ1370" s="39" t="s">
        <v>126</v>
      </c>
      <c r="AK1370" s="39"/>
      <c r="AL1370" s="39"/>
      <c r="AM1370" s="39"/>
      <c r="AN1370" s="39"/>
      <c r="AO1370" s="39"/>
      <c r="AP1370" s="39" t="s">
        <v>126</v>
      </c>
      <c r="AQ1370" s="39"/>
      <c r="AR1370" s="39" t="s">
        <v>126</v>
      </c>
      <c r="AS1370" s="39"/>
      <c r="AT1370" s="39" t="s">
        <v>126</v>
      </c>
      <c r="AU1370" s="39"/>
      <c r="AV1370" s="39"/>
      <c r="AW1370" s="39"/>
      <c r="AX1370" s="39"/>
      <c r="AY1370" s="39"/>
      <c r="AZ1370" s="39"/>
      <c r="BA1370" s="39"/>
      <c r="BB1370" s="72">
        <f>(AI1370*'"Вес" ПИР'!$B$36+AK1370*'"Вес" ПИР'!$B$37+AM1370*'"Вес" ПИР'!$B$38+AO1370*'"Вес" ПИР'!$B$39+AQ1370*'"Вес" ПИР'!$B$40+AS1370*'"Вес" ПИР'!$B$41+AU1370*'"Вес" ПИР'!$B$42+AW1370*'"Вес" ПИР'!$B$43+AY1370*'"Вес" ПИР'!$B$44+BA1370*'"Вес" ПИР'!$B$45)/100</f>
        <v>0</v>
      </c>
      <c r="BC1370" s="39" t="s">
        <v>126</v>
      </c>
      <c r="BD1370" s="39"/>
      <c r="BE1370" s="39" t="s">
        <v>126</v>
      </c>
      <c r="BF1370" s="57"/>
      <c r="BG1370" s="72">
        <f>(BD1370*'"Вес" ПИР'!$B$50+BF1370*'"Вес" ПИР'!$B$51)/100</f>
        <v>0</v>
      </c>
      <c r="BH1370" s="39"/>
      <c r="BI1370" s="72">
        <v>0</v>
      </c>
      <c r="BJ1370" s="39"/>
      <c r="BK1370" s="56">
        <v>46218</v>
      </c>
      <c r="BL1370" s="38">
        <f>(S1370*'"Вес" ПИР'!$B$3+X1370*'"Вес" ПИР'!$B$4+AG1370*'"Вес" ПИР'!$B$5+BB1370*'"Вес" ПИР'!$B$6+BG1370*'"Вес" ПИР'!$B$7+BI1370*'"Вес" ПИР'!$B$8)/100</f>
        <v>0</v>
      </c>
    </row>
    <row r="1371" spans="1:64" ht="28">
      <c r="A1371" s="54"/>
      <c r="B1371" s="54">
        <v>2026</v>
      </c>
      <c r="C1371" s="39" t="s">
        <v>120</v>
      </c>
      <c r="D1371" s="39">
        <v>595069400</v>
      </c>
      <c r="E1371" s="39" t="s">
        <v>2098</v>
      </c>
      <c r="F1371" s="39" t="s">
        <v>2189</v>
      </c>
      <c r="G1371" s="39" t="s">
        <v>2214</v>
      </c>
      <c r="H1371" s="39" t="s">
        <v>2216</v>
      </c>
      <c r="I1371" s="39" t="s">
        <v>125</v>
      </c>
      <c r="J1371" s="39"/>
      <c r="K1371" s="39" t="s">
        <v>126</v>
      </c>
      <c r="L1371" s="39"/>
      <c r="M1371" s="39" t="s">
        <v>126</v>
      </c>
      <c r="N1371" s="39"/>
      <c r="O1371" s="39" t="s">
        <v>126</v>
      </c>
      <c r="P1371" s="39"/>
      <c r="Q1371" s="39" t="s">
        <v>126</v>
      </c>
      <c r="R1371" s="39"/>
      <c r="S1371" s="38">
        <f>(J1371*'"Вес" ПИР'!$B$13+L1371*'"Вес" ПИР'!$B$14+N1371*'"Вес" ПИР'!$B$15+P1371*'"Вес" ПИР'!$B$16+R1371*'"Вес" ПИР'!$B$17)/100</f>
        <v>0</v>
      </c>
      <c r="T1371" s="39" t="s">
        <v>1196</v>
      </c>
      <c r="U1371" s="39"/>
      <c r="V1371" s="39" t="s">
        <v>1196</v>
      </c>
      <c r="W1371" s="39"/>
      <c r="X1371" s="72">
        <f>(U1371*'"Вес" ПИР'!$B$22+W1371*'"Вес" ПИР'!$B$23)/100</f>
        <v>0</v>
      </c>
      <c r="Y1371" s="39"/>
      <c r="Z1371" s="39"/>
      <c r="AA1371" s="39"/>
      <c r="AB1371" s="39"/>
      <c r="AC1371" s="39"/>
      <c r="AD1371" s="39"/>
      <c r="AE1371" s="39"/>
      <c r="AF1371" s="39"/>
      <c r="AG1371" s="38">
        <f>(Z1371*'"Вес" ПИР'!$B$28+AB1371*'"Вес" ПИР'!$B$29+AD1371*'"Вес" ПИР'!$B$30+AF1371*'"Вес" ПИР'!$B$31)/100</f>
        <v>0</v>
      </c>
      <c r="AH1371" s="39"/>
      <c r="AI1371" s="39"/>
      <c r="AJ1371" s="39" t="s">
        <v>126</v>
      </c>
      <c r="AK1371" s="39"/>
      <c r="AL1371" s="39"/>
      <c r="AM1371" s="39"/>
      <c r="AN1371" s="39"/>
      <c r="AO1371" s="39"/>
      <c r="AP1371" s="39" t="s">
        <v>126</v>
      </c>
      <c r="AQ1371" s="39"/>
      <c r="AR1371" s="39" t="s">
        <v>126</v>
      </c>
      <c r="AS1371" s="39"/>
      <c r="AT1371" s="39" t="s">
        <v>126</v>
      </c>
      <c r="AU1371" s="39"/>
      <c r="AV1371" s="39"/>
      <c r="AW1371" s="39"/>
      <c r="AX1371" s="39"/>
      <c r="AY1371" s="39"/>
      <c r="AZ1371" s="39"/>
      <c r="BA1371" s="39"/>
      <c r="BB1371" s="72">
        <f>(AI1371*'"Вес" ПИР'!$B$36+AK1371*'"Вес" ПИР'!$B$37+AM1371*'"Вес" ПИР'!$B$38+AO1371*'"Вес" ПИР'!$B$39+AQ1371*'"Вес" ПИР'!$B$40+AS1371*'"Вес" ПИР'!$B$41+AU1371*'"Вес" ПИР'!$B$42+AW1371*'"Вес" ПИР'!$B$43+AY1371*'"Вес" ПИР'!$B$44+BA1371*'"Вес" ПИР'!$B$45)/100</f>
        <v>0</v>
      </c>
      <c r="BC1371" s="39" t="s">
        <v>126</v>
      </c>
      <c r="BD1371" s="39"/>
      <c r="BE1371" s="39" t="s">
        <v>126</v>
      </c>
      <c r="BF1371" s="57"/>
      <c r="BG1371" s="72">
        <f>(BD1371*'"Вес" ПИР'!$B$50+BF1371*'"Вес" ПИР'!$B$51)/100</f>
        <v>0</v>
      </c>
      <c r="BH1371" s="39"/>
      <c r="BI1371" s="72">
        <v>0</v>
      </c>
      <c r="BJ1371" s="39"/>
      <c r="BK1371" s="56">
        <v>46218</v>
      </c>
      <c r="BL1371" s="38">
        <f>(S1371*'"Вес" ПИР'!$B$3+X1371*'"Вес" ПИР'!$B$4+AG1371*'"Вес" ПИР'!$B$5+BB1371*'"Вес" ПИР'!$B$6+BG1371*'"Вес" ПИР'!$B$7+BI1371*'"Вес" ПИР'!$B$8)/100</f>
        <v>0</v>
      </c>
    </row>
    <row r="1372" spans="1:64" ht="28">
      <c r="A1372" s="54"/>
      <c r="B1372" s="54">
        <v>2026</v>
      </c>
      <c r="C1372" s="39" t="s">
        <v>120</v>
      </c>
      <c r="D1372" s="39">
        <v>595231200</v>
      </c>
      <c r="E1372" s="39" t="s">
        <v>2098</v>
      </c>
      <c r="F1372" s="39" t="s">
        <v>2217</v>
      </c>
      <c r="G1372" s="39" t="s">
        <v>2218</v>
      </c>
      <c r="H1372" s="39" t="s">
        <v>2219</v>
      </c>
      <c r="I1372" s="39" t="s">
        <v>125</v>
      </c>
      <c r="J1372" s="39"/>
      <c r="K1372" s="39" t="s">
        <v>126</v>
      </c>
      <c r="L1372" s="39"/>
      <c r="M1372" s="39" t="s">
        <v>126</v>
      </c>
      <c r="N1372" s="39"/>
      <c r="O1372" s="39" t="s">
        <v>126</v>
      </c>
      <c r="P1372" s="39"/>
      <c r="Q1372" s="39" t="s">
        <v>126</v>
      </c>
      <c r="R1372" s="39"/>
      <c r="S1372" s="38">
        <f>(J1372*'"Вес" ПИР'!$B$13+L1372*'"Вес" ПИР'!$B$14+N1372*'"Вес" ПИР'!$B$15+P1372*'"Вес" ПИР'!$B$16+R1372*'"Вес" ПИР'!$B$17)/100</f>
        <v>0</v>
      </c>
      <c r="T1372" s="39" t="s">
        <v>127</v>
      </c>
      <c r="U1372" s="39"/>
      <c r="V1372" s="39"/>
      <c r="W1372" s="39"/>
      <c r="X1372" s="72">
        <f>(U1372*'"Вес" ПИР'!$B$22+W1372*'"Вес" ПИР'!$B$23)/100</f>
        <v>0</v>
      </c>
      <c r="Y1372" s="39"/>
      <c r="Z1372" s="39"/>
      <c r="AA1372" s="39"/>
      <c r="AB1372" s="39"/>
      <c r="AC1372" s="39"/>
      <c r="AD1372" s="39"/>
      <c r="AE1372" s="39"/>
      <c r="AF1372" s="39"/>
      <c r="AG1372" s="38">
        <f>(Z1372*'"Вес" ПИР'!$B$28+AB1372*'"Вес" ПИР'!$B$29+AD1372*'"Вес" ПИР'!$B$30+AF1372*'"Вес" ПИР'!$B$31)/100</f>
        <v>0</v>
      </c>
      <c r="AH1372" s="39"/>
      <c r="AI1372" s="39"/>
      <c r="AJ1372" s="39" t="s">
        <v>126</v>
      </c>
      <c r="AK1372" s="39"/>
      <c r="AL1372" s="39"/>
      <c r="AM1372" s="39"/>
      <c r="AN1372" s="39"/>
      <c r="AO1372" s="39"/>
      <c r="AP1372" s="39" t="s">
        <v>126</v>
      </c>
      <c r="AQ1372" s="39"/>
      <c r="AR1372" s="39" t="s">
        <v>126</v>
      </c>
      <c r="AS1372" s="39"/>
      <c r="AT1372" s="39" t="s">
        <v>126</v>
      </c>
      <c r="AU1372" s="39"/>
      <c r="AV1372" s="39"/>
      <c r="AW1372" s="39"/>
      <c r="AX1372" s="39"/>
      <c r="AY1372" s="39"/>
      <c r="AZ1372" s="39"/>
      <c r="BA1372" s="39"/>
      <c r="BB1372" s="72">
        <f>(AI1372*'"Вес" ПИР'!$B$36+AK1372*'"Вес" ПИР'!$B$37+AM1372*'"Вес" ПИР'!$B$38+AO1372*'"Вес" ПИР'!$B$39+AQ1372*'"Вес" ПИР'!$B$40+AS1372*'"Вес" ПИР'!$B$41+AU1372*'"Вес" ПИР'!$B$42+AW1372*'"Вес" ПИР'!$B$43+AY1372*'"Вес" ПИР'!$B$44+BA1372*'"Вес" ПИР'!$B$45)/100</f>
        <v>0</v>
      </c>
      <c r="BC1372" s="39" t="s">
        <v>126</v>
      </c>
      <c r="BD1372" s="39"/>
      <c r="BE1372" s="39" t="s">
        <v>126</v>
      </c>
      <c r="BF1372" s="57"/>
      <c r="BG1372" s="72">
        <f>(BD1372*'"Вес" ПИР'!$B$50+BF1372*'"Вес" ПИР'!$B$51)/100</f>
        <v>0</v>
      </c>
      <c r="BH1372" s="39"/>
      <c r="BI1372" s="72">
        <v>0</v>
      </c>
      <c r="BJ1372" s="39"/>
      <c r="BK1372" s="56">
        <v>46218</v>
      </c>
      <c r="BL1372" s="38">
        <f>(S1372*'"Вес" ПИР'!$B$3+X1372*'"Вес" ПИР'!$B$4+AG1372*'"Вес" ПИР'!$B$5+BB1372*'"Вес" ПИР'!$B$6+BG1372*'"Вес" ПИР'!$B$7+BI1372*'"Вес" ПИР'!$B$8)/100</f>
        <v>0</v>
      </c>
    </row>
    <row r="1373" spans="1:64" ht="28">
      <c r="A1373" s="54"/>
      <c r="B1373" s="54">
        <v>2026</v>
      </c>
      <c r="C1373" s="39" t="s">
        <v>120</v>
      </c>
      <c r="D1373" s="39">
        <v>595235200</v>
      </c>
      <c r="E1373" s="39" t="s">
        <v>2098</v>
      </c>
      <c r="F1373" s="39" t="s">
        <v>2217</v>
      </c>
      <c r="G1373" s="39" t="s">
        <v>2220</v>
      </c>
      <c r="H1373" s="39" t="s">
        <v>2221</v>
      </c>
      <c r="I1373" s="39" t="s">
        <v>125</v>
      </c>
      <c r="J1373" s="39"/>
      <c r="K1373" s="39" t="s">
        <v>126</v>
      </c>
      <c r="L1373" s="39"/>
      <c r="M1373" s="39" t="s">
        <v>126</v>
      </c>
      <c r="N1373" s="39"/>
      <c r="O1373" s="39" t="s">
        <v>126</v>
      </c>
      <c r="P1373" s="39"/>
      <c r="Q1373" s="39" t="s">
        <v>126</v>
      </c>
      <c r="R1373" s="39"/>
      <c r="S1373" s="38">
        <f>(J1373*'"Вес" ПИР'!$B$13+L1373*'"Вес" ПИР'!$B$14+N1373*'"Вес" ПИР'!$B$15+P1373*'"Вес" ПИР'!$B$16+R1373*'"Вес" ПИР'!$B$17)/100</f>
        <v>0</v>
      </c>
      <c r="T1373" s="39" t="s">
        <v>127</v>
      </c>
      <c r="U1373" s="39"/>
      <c r="V1373" s="39"/>
      <c r="W1373" s="39"/>
      <c r="X1373" s="72">
        <f>(U1373*'"Вес" ПИР'!$B$22+W1373*'"Вес" ПИР'!$B$23)/100</f>
        <v>0</v>
      </c>
      <c r="Y1373" s="39"/>
      <c r="Z1373" s="39"/>
      <c r="AA1373" s="39"/>
      <c r="AB1373" s="39"/>
      <c r="AC1373" s="39"/>
      <c r="AD1373" s="39"/>
      <c r="AE1373" s="39"/>
      <c r="AF1373" s="39"/>
      <c r="AG1373" s="38">
        <f>(Z1373*'"Вес" ПИР'!$B$28+AB1373*'"Вес" ПИР'!$B$29+AD1373*'"Вес" ПИР'!$B$30+AF1373*'"Вес" ПИР'!$B$31)/100</f>
        <v>0</v>
      </c>
      <c r="AH1373" s="39"/>
      <c r="AI1373" s="39"/>
      <c r="AJ1373" s="39" t="s">
        <v>126</v>
      </c>
      <c r="AK1373" s="39"/>
      <c r="AL1373" s="39"/>
      <c r="AM1373" s="39"/>
      <c r="AN1373" s="39"/>
      <c r="AO1373" s="39"/>
      <c r="AP1373" s="39" t="s">
        <v>126</v>
      </c>
      <c r="AQ1373" s="39"/>
      <c r="AR1373" s="39" t="s">
        <v>126</v>
      </c>
      <c r="AS1373" s="39"/>
      <c r="AT1373" s="39" t="s">
        <v>126</v>
      </c>
      <c r="AU1373" s="39"/>
      <c r="AV1373" s="39"/>
      <c r="AW1373" s="39"/>
      <c r="AX1373" s="39"/>
      <c r="AY1373" s="39"/>
      <c r="AZ1373" s="39"/>
      <c r="BA1373" s="39"/>
      <c r="BB1373" s="72">
        <f>(AI1373*'"Вес" ПИР'!$B$36+AK1373*'"Вес" ПИР'!$B$37+AM1373*'"Вес" ПИР'!$B$38+AO1373*'"Вес" ПИР'!$B$39+AQ1373*'"Вес" ПИР'!$B$40+AS1373*'"Вес" ПИР'!$B$41+AU1373*'"Вес" ПИР'!$B$42+AW1373*'"Вес" ПИР'!$B$43+AY1373*'"Вес" ПИР'!$B$44+BA1373*'"Вес" ПИР'!$B$45)/100</f>
        <v>0</v>
      </c>
      <c r="BC1373" s="39" t="s">
        <v>126</v>
      </c>
      <c r="BD1373" s="39"/>
      <c r="BE1373" s="39" t="s">
        <v>126</v>
      </c>
      <c r="BF1373" s="57"/>
      <c r="BG1373" s="72">
        <f>(BD1373*'"Вес" ПИР'!$B$50+BF1373*'"Вес" ПИР'!$B$51)/100</f>
        <v>0</v>
      </c>
      <c r="BH1373" s="39"/>
      <c r="BI1373" s="72">
        <v>0</v>
      </c>
      <c r="BJ1373" s="39"/>
      <c r="BK1373" s="56">
        <v>46218</v>
      </c>
      <c r="BL1373" s="38">
        <f>(S1373*'"Вес" ПИР'!$B$3+X1373*'"Вес" ПИР'!$B$4+AG1373*'"Вес" ПИР'!$B$5+BB1373*'"Вес" ПИР'!$B$6+BG1373*'"Вес" ПИР'!$B$7+BI1373*'"Вес" ПИР'!$B$8)/100</f>
        <v>0</v>
      </c>
    </row>
    <row r="1374" spans="1:64" ht="28">
      <c r="A1374" s="54"/>
      <c r="B1374" s="54">
        <v>2026</v>
      </c>
      <c r="C1374" s="39" t="s">
        <v>120</v>
      </c>
      <c r="D1374" s="39">
        <v>595237200</v>
      </c>
      <c r="E1374" s="39" t="s">
        <v>2098</v>
      </c>
      <c r="F1374" s="39" t="s">
        <v>2217</v>
      </c>
      <c r="G1374" s="39" t="s">
        <v>2222</v>
      </c>
      <c r="H1374" s="39" t="s">
        <v>315</v>
      </c>
      <c r="I1374" s="39" t="s">
        <v>125</v>
      </c>
      <c r="J1374" s="39"/>
      <c r="K1374" s="39" t="s">
        <v>126</v>
      </c>
      <c r="L1374" s="39"/>
      <c r="M1374" s="39" t="s">
        <v>126</v>
      </c>
      <c r="N1374" s="39"/>
      <c r="O1374" s="39" t="s">
        <v>126</v>
      </c>
      <c r="P1374" s="39"/>
      <c r="Q1374" s="39" t="s">
        <v>126</v>
      </c>
      <c r="R1374" s="39"/>
      <c r="S1374" s="38">
        <f>(J1374*'"Вес" ПИР'!$B$13+L1374*'"Вес" ПИР'!$B$14+N1374*'"Вес" ПИР'!$B$15+P1374*'"Вес" ПИР'!$B$16+R1374*'"Вес" ПИР'!$B$17)/100</f>
        <v>0</v>
      </c>
      <c r="T1374" s="39" t="s">
        <v>127</v>
      </c>
      <c r="U1374" s="39"/>
      <c r="V1374" s="39"/>
      <c r="W1374" s="39"/>
      <c r="X1374" s="72">
        <f>(U1374*'"Вес" ПИР'!$B$22+W1374*'"Вес" ПИР'!$B$23)/100</f>
        <v>0</v>
      </c>
      <c r="Y1374" s="39"/>
      <c r="Z1374" s="39"/>
      <c r="AA1374" s="39"/>
      <c r="AB1374" s="39"/>
      <c r="AC1374" s="39"/>
      <c r="AD1374" s="39"/>
      <c r="AE1374" s="39"/>
      <c r="AF1374" s="39"/>
      <c r="AG1374" s="38">
        <f>(Z1374*'"Вес" ПИР'!$B$28+AB1374*'"Вес" ПИР'!$B$29+AD1374*'"Вес" ПИР'!$B$30+AF1374*'"Вес" ПИР'!$B$31)/100</f>
        <v>0</v>
      </c>
      <c r="AH1374" s="39"/>
      <c r="AI1374" s="39"/>
      <c r="AJ1374" s="39" t="s">
        <v>126</v>
      </c>
      <c r="AK1374" s="39"/>
      <c r="AL1374" s="39"/>
      <c r="AM1374" s="39"/>
      <c r="AN1374" s="39"/>
      <c r="AO1374" s="39"/>
      <c r="AP1374" s="39" t="s">
        <v>126</v>
      </c>
      <c r="AQ1374" s="39"/>
      <c r="AR1374" s="39" t="s">
        <v>126</v>
      </c>
      <c r="AS1374" s="39"/>
      <c r="AT1374" s="39" t="s">
        <v>126</v>
      </c>
      <c r="AU1374" s="39"/>
      <c r="AV1374" s="39"/>
      <c r="AW1374" s="39"/>
      <c r="AX1374" s="39"/>
      <c r="AY1374" s="39"/>
      <c r="AZ1374" s="39"/>
      <c r="BA1374" s="39"/>
      <c r="BB1374" s="72">
        <f>(AI1374*'"Вес" ПИР'!$B$36+AK1374*'"Вес" ПИР'!$B$37+AM1374*'"Вес" ПИР'!$B$38+AO1374*'"Вес" ПИР'!$B$39+AQ1374*'"Вес" ПИР'!$B$40+AS1374*'"Вес" ПИР'!$B$41+AU1374*'"Вес" ПИР'!$B$42+AW1374*'"Вес" ПИР'!$B$43+AY1374*'"Вес" ПИР'!$B$44+BA1374*'"Вес" ПИР'!$B$45)/100</f>
        <v>0</v>
      </c>
      <c r="BC1374" s="39" t="s">
        <v>126</v>
      </c>
      <c r="BD1374" s="39"/>
      <c r="BE1374" s="39" t="s">
        <v>126</v>
      </c>
      <c r="BF1374" s="57"/>
      <c r="BG1374" s="72">
        <f>(BD1374*'"Вес" ПИР'!$B$50+BF1374*'"Вес" ПИР'!$B$51)/100</f>
        <v>0</v>
      </c>
      <c r="BH1374" s="39"/>
      <c r="BI1374" s="72">
        <v>0</v>
      </c>
      <c r="BJ1374" s="39"/>
      <c r="BK1374" s="56">
        <v>46218</v>
      </c>
      <c r="BL1374" s="38">
        <f>(S1374*'"Вес" ПИР'!$B$3+X1374*'"Вес" ПИР'!$B$4+AG1374*'"Вес" ПИР'!$B$5+BB1374*'"Вес" ПИР'!$B$6+BG1374*'"Вес" ПИР'!$B$7+BI1374*'"Вес" ПИР'!$B$8)/100</f>
        <v>0</v>
      </c>
    </row>
    <row r="1375" spans="1:64" ht="28">
      <c r="A1375" s="54"/>
      <c r="B1375" s="54">
        <v>2026</v>
      </c>
      <c r="C1375" s="39" t="s">
        <v>120</v>
      </c>
      <c r="D1375" s="39">
        <v>595239200</v>
      </c>
      <c r="E1375" s="39" t="s">
        <v>2098</v>
      </c>
      <c r="F1375" s="39" t="s">
        <v>2217</v>
      </c>
      <c r="G1375" s="39" t="s">
        <v>2223</v>
      </c>
      <c r="H1375" s="39" t="s">
        <v>2224</v>
      </c>
      <c r="I1375" s="39" t="s">
        <v>125</v>
      </c>
      <c r="J1375" s="39"/>
      <c r="K1375" s="39" t="s">
        <v>126</v>
      </c>
      <c r="L1375" s="39"/>
      <c r="M1375" s="39" t="s">
        <v>126</v>
      </c>
      <c r="N1375" s="39"/>
      <c r="O1375" s="39" t="s">
        <v>126</v>
      </c>
      <c r="P1375" s="39"/>
      <c r="Q1375" s="39" t="s">
        <v>126</v>
      </c>
      <c r="R1375" s="39"/>
      <c r="S1375" s="38">
        <f>(J1375*'"Вес" ПИР'!$B$13+L1375*'"Вес" ПИР'!$B$14+N1375*'"Вес" ПИР'!$B$15+P1375*'"Вес" ПИР'!$B$16+R1375*'"Вес" ПИР'!$B$17)/100</f>
        <v>0</v>
      </c>
      <c r="T1375" s="39" t="s">
        <v>127</v>
      </c>
      <c r="U1375" s="39"/>
      <c r="V1375" s="39"/>
      <c r="W1375" s="39"/>
      <c r="X1375" s="72">
        <f>(U1375*'"Вес" ПИР'!$B$22+W1375*'"Вес" ПИР'!$B$23)/100</f>
        <v>0</v>
      </c>
      <c r="Y1375" s="39"/>
      <c r="Z1375" s="39"/>
      <c r="AA1375" s="39"/>
      <c r="AB1375" s="39"/>
      <c r="AC1375" s="39"/>
      <c r="AD1375" s="39"/>
      <c r="AE1375" s="39"/>
      <c r="AF1375" s="39"/>
      <c r="AG1375" s="38">
        <f>(Z1375*'"Вес" ПИР'!$B$28+AB1375*'"Вес" ПИР'!$B$29+AD1375*'"Вес" ПИР'!$B$30+AF1375*'"Вес" ПИР'!$B$31)/100</f>
        <v>0</v>
      </c>
      <c r="AH1375" s="39"/>
      <c r="AI1375" s="39"/>
      <c r="AJ1375" s="39" t="s">
        <v>126</v>
      </c>
      <c r="AK1375" s="39"/>
      <c r="AL1375" s="39"/>
      <c r="AM1375" s="39"/>
      <c r="AN1375" s="39"/>
      <c r="AO1375" s="39"/>
      <c r="AP1375" s="39" t="s">
        <v>126</v>
      </c>
      <c r="AQ1375" s="39"/>
      <c r="AR1375" s="39" t="s">
        <v>126</v>
      </c>
      <c r="AS1375" s="39"/>
      <c r="AT1375" s="39" t="s">
        <v>126</v>
      </c>
      <c r="AU1375" s="39"/>
      <c r="AV1375" s="39"/>
      <c r="AW1375" s="39"/>
      <c r="AX1375" s="39"/>
      <c r="AY1375" s="39"/>
      <c r="AZ1375" s="39"/>
      <c r="BA1375" s="39"/>
      <c r="BB1375" s="72">
        <f>(AI1375*'"Вес" ПИР'!$B$36+AK1375*'"Вес" ПИР'!$B$37+AM1375*'"Вес" ПИР'!$B$38+AO1375*'"Вес" ПИР'!$B$39+AQ1375*'"Вес" ПИР'!$B$40+AS1375*'"Вес" ПИР'!$B$41+AU1375*'"Вес" ПИР'!$B$42+AW1375*'"Вес" ПИР'!$B$43+AY1375*'"Вес" ПИР'!$B$44+BA1375*'"Вес" ПИР'!$B$45)/100</f>
        <v>0</v>
      </c>
      <c r="BC1375" s="39" t="s">
        <v>126</v>
      </c>
      <c r="BD1375" s="39"/>
      <c r="BE1375" s="39" t="s">
        <v>126</v>
      </c>
      <c r="BF1375" s="57"/>
      <c r="BG1375" s="72">
        <f>(BD1375*'"Вес" ПИР'!$B$50+BF1375*'"Вес" ПИР'!$B$51)/100</f>
        <v>0</v>
      </c>
      <c r="BH1375" s="39"/>
      <c r="BI1375" s="72">
        <v>0</v>
      </c>
      <c r="BJ1375" s="39"/>
      <c r="BK1375" s="56">
        <v>46218</v>
      </c>
      <c r="BL1375" s="38">
        <f>(S1375*'"Вес" ПИР'!$B$3+X1375*'"Вес" ПИР'!$B$4+AG1375*'"Вес" ПИР'!$B$5+BB1375*'"Вес" ПИР'!$B$6+BG1375*'"Вес" ПИР'!$B$7+BI1375*'"Вес" ПИР'!$B$8)/100</f>
        <v>0</v>
      </c>
    </row>
    <row r="1376" spans="1:64" ht="28">
      <c r="A1376" s="54"/>
      <c r="B1376" s="54">
        <v>2026</v>
      </c>
      <c r="C1376" s="39" t="s">
        <v>120</v>
      </c>
      <c r="D1376" s="39">
        <v>595241100</v>
      </c>
      <c r="E1376" s="39" t="s">
        <v>2098</v>
      </c>
      <c r="F1376" s="39" t="s">
        <v>2217</v>
      </c>
      <c r="G1376" s="39" t="s">
        <v>2225</v>
      </c>
      <c r="H1376" s="39" t="s">
        <v>2226</v>
      </c>
      <c r="I1376" s="39" t="s">
        <v>125</v>
      </c>
      <c r="J1376" s="39"/>
      <c r="K1376" s="39" t="s">
        <v>126</v>
      </c>
      <c r="L1376" s="39"/>
      <c r="M1376" s="39" t="s">
        <v>126</v>
      </c>
      <c r="N1376" s="39"/>
      <c r="O1376" s="39" t="s">
        <v>126</v>
      </c>
      <c r="P1376" s="39"/>
      <c r="Q1376" s="39" t="s">
        <v>126</v>
      </c>
      <c r="R1376" s="39"/>
      <c r="S1376" s="38">
        <f>(J1376*'"Вес" ПИР'!$B$13+L1376*'"Вес" ПИР'!$B$14+N1376*'"Вес" ПИР'!$B$15+P1376*'"Вес" ПИР'!$B$16+R1376*'"Вес" ПИР'!$B$17)/100</f>
        <v>0</v>
      </c>
      <c r="T1376" s="39" t="s">
        <v>127</v>
      </c>
      <c r="U1376" s="39"/>
      <c r="V1376" s="39"/>
      <c r="W1376" s="39"/>
      <c r="X1376" s="72">
        <f>(U1376*'"Вес" ПИР'!$B$22+W1376*'"Вес" ПИР'!$B$23)/100</f>
        <v>0</v>
      </c>
      <c r="Y1376" s="39"/>
      <c r="Z1376" s="39"/>
      <c r="AA1376" s="39"/>
      <c r="AB1376" s="39"/>
      <c r="AC1376" s="39"/>
      <c r="AD1376" s="39"/>
      <c r="AE1376" s="39"/>
      <c r="AF1376" s="39"/>
      <c r="AG1376" s="38">
        <f>(Z1376*'"Вес" ПИР'!$B$28+AB1376*'"Вес" ПИР'!$B$29+AD1376*'"Вес" ПИР'!$B$30+AF1376*'"Вес" ПИР'!$B$31)/100</f>
        <v>0</v>
      </c>
      <c r="AH1376" s="39"/>
      <c r="AI1376" s="39"/>
      <c r="AJ1376" s="39" t="s">
        <v>126</v>
      </c>
      <c r="AK1376" s="39"/>
      <c r="AL1376" s="39"/>
      <c r="AM1376" s="39"/>
      <c r="AN1376" s="39"/>
      <c r="AO1376" s="39"/>
      <c r="AP1376" s="39" t="s">
        <v>126</v>
      </c>
      <c r="AQ1376" s="39"/>
      <c r="AR1376" s="39" t="s">
        <v>126</v>
      </c>
      <c r="AS1376" s="39"/>
      <c r="AT1376" s="39" t="s">
        <v>126</v>
      </c>
      <c r="AU1376" s="39"/>
      <c r="AV1376" s="39"/>
      <c r="AW1376" s="39"/>
      <c r="AX1376" s="39"/>
      <c r="AY1376" s="39"/>
      <c r="AZ1376" s="39"/>
      <c r="BA1376" s="39"/>
      <c r="BB1376" s="72">
        <f>(AI1376*'"Вес" ПИР'!$B$36+AK1376*'"Вес" ПИР'!$B$37+AM1376*'"Вес" ПИР'!$B$38+AO1376*'"Вес" ПИР'!$B$39+AQ1376*'"Вес" ПИР'!$B$40+AS1376*'"Вес" ПИР'!$B$41+AU1376*'"Вес" ПИР'!$B$42+AW1376*'"Вес" ПИР'!$B$43+AY1376*'"Вес" ПИР'!$B$44+BA1376*'"Вес" ПИР'!$B$45)/100</f>
        <v>0</v>
      </c>
      <c r="BC1376" s="39" t="s">
        <v>126</v>
      </c>
      <c r="BD1376" s="39"/>
      <c r="BE1376" s="39" t="s">
        <v>126</v>
      </c>
      <c r="BF1376" s="57"/>
      <c r="BG1376" s="72">
        <f>(BD1376*'"Вес" ПИР'!$B$50+BF1376*'"Вес" ПИР'!$B$51)/100</f>
        <v>0</v>
      </c>
      <c r="BH1376" s="39"/>
      <c r="BI1376" s="72">
        <v>0</v>
      </c>
      <c r="BJ1376" s="39"/>
      <c r="BK1376" s="56">
        <v>46218</v>
      </c>
      <c r="BL1376" s="38">
        <f>(S1376*'"Вес" ПИР'!$B$3+X1376*'"Вес" ПИР'!$B$4+AG1376*'"Вес" ПИР'!$B$5+BB1376*'"Вес" ПИР'!$B$6+BG1376*'"Вес" ПИР'!$B$7+BI1376*'"Вес" ПИР'!$B$8)/100</f>
        <v>0</v>
      </c>
    </row>
    <row r="1377" spans="1:64" ht="28">
      <c r="A1377" s="54"/>
      <c r="B1377" s="54">
        <v>2026</v>
      </c>
      <c r="C1377" s="39" t="s">
        <v>120</v>
      </c>
      <c r="D1377" s="39">
        <v>595241400</v>
      </c>
      <c r="E1377" s="39" t="s">
        <v>2098</v>
      </c>
      <c r="F1377" s="39" t="s">
        <v>2217</v>
      </c>
      <c r="G1377" s="39" t="s">
        <v>2225</v>
      </c>
      <c r="H1377" s="39" t="s">
        <v>517</v>
      </c>
      <c r="I1377" s="39" t="s">
        <v>125</v>
      </c>
      <c r="J1377" s="39"/>
      <c r="K1377" s="39" t="s">
        <v>126</v>
      </c>
      <c r="L1377" s="39"/>
      <c r="M1377" s="39" t="s">
        <v>126</v>
      </c>
      <c r="N1377" s="39"/>
      <c r="O1377" s="39" t="s">
        <v>126</v>
      </c>
      <c r="P1377" s="39"/>
      <c r="Q1377" s="39" t="s">
        <v>126</v>
      </c>
      <c r="R1377" s="39"/>
      <c r="S1377" s="38">
        <f>(J1377*'"Вес" ПИР'!$B$13+L1377*'"Вес" ПИР'!$B$14+N1377*'"Вес" ПИР'!$B$15+P1377*'"Вес" ПИР'!$B$16+R1377*'"Вес" ПИР'!$B$17)/100</f>
        <v>0</v>
      </c>
      <c r="T1377" s="39" t="s">
        <v>127</v>
      </c>
      <c r="U1377" s="39"/>
      <c r="V1377" s="39"/>
      <c r="W1377" s="39"/>
      <c r="X1377" s="72">
        <f>(U1377*'"Вес" ПИР'!$B$22+W1377*'"Вес" ПИР'!$B$23)/100</f>
        <v>0</v>
      </c>
      <c r="Y1377" s="39"/>
      <c r="Z1377" s="39"/>
      <c r="AA1377" s="39"/>
      <c r="AB1377" s="39"/>
      <c r="AC1377" s="39"/>
      <c r="AD1377" s="39"/>
      <c r="AE1377" s="39"/>
      <c r="AF1377" s="39"/>
      <c r="AG1377" s="38">
        <f>(Z1377*'"Вес" ПИР'!$B$28+AB1377*'"Вес" ПИР'!$B$29+AD1377*'"Вес" ПИР'!$B$30+AF1377*'"Вес" ПИР'!$B$31)/100</f>
        <v>0</v>
      </c>
      <c r="AH1377" s="39"/>
      <c r="AI1377" s="39"/>
      <c r="AJ1377" s="39" t="s">
        <v>126</v>
      </c>
      <c r="AK1377" s="39"/>
      <c r="AL1377" s="39"/>
      <c r="AM1377" s="39"/>
      <c r="AN1377" s="39"/>
      <c r="AO1377" s="39"/>
      <c r="AP1377" s="39" t="s">
        <v>126</v>
      </c>
      <c r="AQ1377" s="39"/>
      <c r="AR1377" s="39" t="s">
        <v>126</v>
      </c>
      <c r="AS1377" s="39"/>
      <c r="AT1377" s="39" t="s">
        <v>126</v>
      </c>
      <c r="AU1377" s="39"/>
      <c r="AV1377" s="39"/>
      <c r="AW1377" s="39"/>
      <c r="AX1377" s="39"/>
      <c r="AY1377" s="39"/>
      <c r="AZ1377" s="39"/>
      <c r="BA1377" s="39"/>
      <c r="BB1377" s="72">
        <f>(AI1377*'"Вес" ПИР'!$B$36+AK1377*'"Вес" ПИР'!$B$37+AM1377*'"Вес" ПИР'!$B$38+AO1377*'"Вес" ПИР'!$B$39+AQ1377*'"Вес" ПИР'!$B$40+AS1377*'"Вес" ПИР'!$B$41+AU1377*'"Вес" ПИР'!$B$42+AW1377*'"Вес" ПИР'!$B$43+AY1377*'"Вес" ПИР'!$B$44+BA1377*'"Вес" ПИР'!$B$45)/100</f>
        <v>0</v>
      </c>
      <c r="BC1377" s="39" t="s">
        <v>126</v>
      </c>
      <c r="BD1377" s="39"/>
      <c r="BE1377" s="39" t="s">
        <v>126</v>
      </c>
      <c r="BF1377" s="57"/>
      <c r="BG1377" s="72">
        <f>(BD1377*'"Вес" ПИР'!$B$50+BF1377*'"Вес" ПИР'!$B$51)/100</f>
        <v>0</v>
      </c>
      <c r="BH1377" s="39"/>
      <c r="BI1377" s="72">
        <v>0</v>
      </c>
      <c r="BJ1377" s="39"/>
      <c r="BK1377" s="56">
        <v>46218</v>
      </c>
      <c r="BL1377" s="38">
        <f>(S1377*'"Вес" ПИР'!$B$3+X1377*'"Вес" ПИР'!$B$4+AG1377*'"Вес" ПИР'!$B$5+BB1377*'"Вес" ПИР'!$B$6+BG1377*'"Вес" ПИР'!$B$7+BI1377*'"Вес" ПИР'!$B$8)/100</f>
        <v>0</v>
      </c>
    </row>
    <row r="1378" spans="1:64" ht="28">
      <c r="A1378" s="54"/>
      <c r="B1378" s="54">
        <v>2026</v>
      </c>
      <c r="C1378" s="39" t="s">
        <v>120</v>
      </c>
      <c r="D1378" s="39">
        <v>595247200</v>
      </c>
      <c r="E1378" s="39" t="s">
        <v>2098</v>
      </c>
      <c r="F1378" s="39" t="s">
        <v>2217</v>
      </c>
      <c r="G1378" s="39" t="s">
        <v>2227</v>
      </c>
      <c r="H1378" s="39" t="s">
        <v>2228</v>
      </c>
      <c r="I1378" s="39" t="s">
        <v>125</v>
      </c>
      <c r="J1378" s="39"/>
      <c r="K1378" s="39" t="s">
        <v>126</v>
      </c>
      <c r="L1378" s="39"/>
      <c r="M1378" s="39" t="s">
        <v>126</v>
      </c>
      <c r="N1378" s="39"/>
      <c r="O1378" s="39" t="s">
        <v>126</v>
      </c>
      <c r="P1378" s="39"/>
      <c r="Q1378" s="39" t="s">
        <v>126</v>
      </c>
      <c r="R1378" s="39"/>
      <c r="S1378" s="38">
        <f>(J1378*'"Вес" ПИР'!$B$13+L1378*'"Вес" ПИР'!$B$14+N1378*'"Вес" ПИР'!$B$15+P1378*'"Вес" ПИР'!$B$16+R1378*'"Вес" ПИР'!$B$17)/100</f>
        <v>0</v>
      </c>
      <c r="T1378" s="39" t="s">
        <v>127</v>
      </c>
      <c r="U1378" s="39"/>
      <c r="V1378" s="39"/>
      <c r="W1378" s="39"/>
      <c r="X1378" s="72">
        <f>(U1378*'"Вес" ПИР'!$B$22+W1378*'"Вес" ПИР'!$B$23)/100</f>
        <v>0</v>
      </c>
      <c r="Y1378" s="39"/>
      <c r="Z1378" s="39"/>
      <c r="AA1378" s="39"/>
      <c r="AB1378" s="39"/>
      <c r="AC1378" s="39"/>
      <c r="AD1378" s="39"/>
      <c r="AE1378" s="39"/>
      <c r="AF1378" s="39"/>
      <c r="AG1378" s="38">
        <f>(Z1378*'"Вес" ПИР'!$B$28+AB1378*'"Вес" ПИР'!$B$29+AD1378*'"Вес" ПИР'!$B$30+AF1378*'"Вес" ПИР'!$B$31)/100</f>
        <v>0</v>
      </c>
      <c r="AH1378" s="39"/>
      <c r="AI1378" s="39"/>
      <c r="AJ1378" s="39" t="s">
        <v>126</v>
      </c>
      <c r="AK1378" s="39"/>
      <c r="AL1378" s="39"/>
      <c r="AM1378" s="39"/>
      <c r="AN1378" s="39"/>
      <c r="AO1378" s="39"/>
      <c r="AP1378" s="39" t="s">
        <v>126</v>
      </c>
      <c r="AQ1378" s="39"/>
      <c r="AR1378" s="39" t="s">
        <v>126</v>
      </c>
      <c r="AS1378" s="39"/>
      <c r="AT1378" s="39" t="s">
        <v>126</v>
      </c>
      <c r="AU1378" s="39"/>
      <c r="AV1378" s="39"/>
      <c r="AW1378" s="39"/>
      <c r="AX1378" s="39"/>
      <c r="AY1378" s="39"/>
      <c r="AZ1378" s="39"/>
      <c r="BA1378" s="39"/>
      <c r="BB1378" s="72">
        <f>(AI1378*'"Вес" ПИР'!$B$36+AK1378*'"Вес" ПИР'!$B$37+AM1378*'"Вес" ПИР'!$B$38+AO1378*'"Вес" ПИР'!$B$39+AQ1378*'"Вес" ПИР'!$B$40+AS1378*'"Вес" ПИР'!$B$41+AU1378*'"Вес" ПИР'!$B$42+AW1378*'"Вес" ПИР'!$B$43+AY1378*'"Вес" ПИР'!$B$44+BA1378*'"Вес" ПИР'!$B$45)/100</f>
        <v>0</v>
      </c>
      <c r="BC1378" s="39" t="s">
        <v>126</v>
      </c>
      <c r="BD1378" s="39"/>
      <c r="BE1378" s="39" t="s">
        <v>126</v>
      </c>
      <c r="BF1378" s="57"/>
      <c r="BG1378" s="72">
        <f>(BD1378*'"Вес" ПИР'!$B$50+BF1378*'"Вес" ПИР'!$B$51)/100</f>
        <v>0</v>
      </c>
      <c r="BH1378" s="39"/>
      <c r="BI1378" s="72">
        <v>0</v>
      </c>
      <c r="BJ1378" s="39"/>
      <c r="BK1378" s="56">
        <v>46218</v>
      </c>
      <c r="BL1378" s="38">
        <f>(S1378*'"Вес" ПИР'!$B$3+X1378*'"Вес" ПИР'!$B$4+AG1378*'"Вес" ПИР'!$B$5+BB1378*'"Вес" ПИР'!$B$6+BG1378*'"Вес" ПИР'!$B$7+BI1378*'"Вес" ПИР'!$B$8)/100</f>
        <v>0</v>
      </c>
    </row>
    <row r="1379" spans="1:64" ht="28">
      <c r="A1379" s="54"/>
      <c r="B1379" s="54">
        <v>2026</v>
      </c>
      <c r="C1379" s="39" t="s">
        <v>120</v>
      </c>
      <c r="D1379" s="39">
        <v>593245200</v>
      </c>
      <c r="E1379" s="39" t="s">
        <v>2098</v>
      </c>
      <c r="F1379" s="39" t="s">
        <v>2099</v>
      </c>
      <c r="G1379" s="39" t="s">
        <v>2118</v>
      </c>
      <c r="H1379" s="39" t="s">
        <v>2229</v>
      </c>
      <c r="I1379" s="39" t="s">
        <v>125</v>
      </c>
      <c r="J1379" s="39"/>
      <c r="K1379" s="39" t="s">
        <v>126</v>
      </c>
      <c r="L1379" s="39"/>
      <c r="M1379" s="39" t="s">
        <v>126</v>
      </c>
      <c r="N1379" s="39"/>
      <c r="O1379" s="39" t="s">
        <v>126</v>
      </c>
      <c r="P1379" s="39"/>
      <c r="Q1379" s="39" t="s">
        <v>126</v>
      </c>
      <c r="R1379" s="39"/>
      <c r="S1379" s="38">
        <f>(J1379*'"Вес" ПИР'!$B$13+L1379*'"Вес" ПИР'!$B$14+N1379*'"Вес" ПИР'!$B$15+P1379*'"Вес" ПИР'!$B$16+R1379*'"Вес" ПИР'!$B$17)/100</f>
        <v>0</v>
      </c>
      <c r="T1379" s="39" t="s">
        <v>127</v>
      </c>
      <c r="U1379" s="39"/>
      <c r="V1379" s="39" t="s">
        <v>1196</v>
      </c>
      <c r="W1379" s="39"/>
      <c r="X1379" s="72">
        <f>(U1379*'"Вес" ПИР'!$B$22+W1379*'"Вес" ПИР'!$B$23)/100</f>
        <v>0</v>
      </c>
      <c r="Y1379" s="39"/>
      <c r="Z1379" s="39"/>
      <c r="AA1379" s="39"/>
      <c r="AB1379" s="39"/>
      <c r="AC1379" s="39"/>
      <c r="AD1379" s="39"/>
      <c r="AE1379" s="39"/>
      <c r="AF1379" s="39"/>
      <c r="AG1379" s="38">
        <f>(Z1379*'"Вес" ПИР'!$B$28+AB1379*'"Вес" ПИР'!$B$29+AD1379*'"Вес" ПИР'!$B$30+AF1379*'"Вес" ПИР'!$B$31)/100</f>
        <v>0</v>
      </c>
      <c r="AH1379" s="39"/>
      <c r="AI1379" s="39"/>
      <c r="AJ1379" s="39" t="s">
        <v>126</v>
      </c>
      <c r="AK1379" s="39"/>
      <c r="AL1379" s="39"/>
      <c r="AM1379" s="39"/>
      <c r="AN1379" s="39"/>
      <c r="AO1379" s="39"/>
      <c r="AP1379" s="39" t="s">
        <v>126</v>
      </c>
      <c r="AQ1379" s="39"/>
      <c r="AR1379" s="39" t="s">
        <v>126</v>
      </c>
      <c r="AS1379" s="39"/>
      <c r="AT1379" s="39" t="s">
        <v>126</v>
      </c>
      <c r="AU1379" s="39"/>
      <c r="AV1379" s="39"/>
      <c r="AW1379" s="39"/>
      <c r="AX1379" s="39"/>
      <c r="AY1379" s="39"/>
      <c r="AZ1379" s="39"/>
      <c r="BA1379" s="39"/>
      <c r="BB1379" s="72">
        <f>(AI1379*'"Вес" ПИР'!$B$36+AK1379*'"Вес" ПИР'!$B$37+AM1379*'"Вес" ПИР'!$B$38+AO1379*'"Вес" ПИР'!$B$39+AQ1379*'"Вес" ПИР'!$B$40+AS1379*'"Вес" ПИР'!$B$41+AU1379*'"Вес" ПИР'!$B$42+AW1379*'"Вес" ПИР'!$B$43+AY1379*'"Вес" ПИР'!$B$44+BA1379*'"Вес" ПИР'!$B$45)/100</f>
        <v>0</v>
      </c>
      <c r="BC1379" s="39" t="s">
        <v>126</v>
      </c>
      <c r="BD1379" s="39"/>
      <c r="BE1379" s="39" t="s">
        <v>126</v>
      </c>
      <c r="BF1379" s="57"/>
      <c r="BG1379" s="72">
        <f>(BD1379*'"Вес" ПИР'!$B$50+BF1379*'"Вес" ПИР'!$B$51)/100</f>
        <v>0</v>
      </c>
      <c r="BH1379" s="39"/>
      <c r="BI1379" s="72">
        <v>0</v>
      </c>
      <c r="BJ1379" s="39"/>
      <c r="BK1379" s="56">
        <v>46218</v>
      </c>
      <c r="BL1379" s="38">
        <f>(S1379*'"Вес" ПИР'!$B$3+X1379*'"Вес" ПИР'!$B$4+AG1379*'"Вес" ПИР'!$B$5+BB1379*'"Вес" ПИР'!$B$6+BG1379*'"Вес" ПИР'!$B$7+BI1379*'"Вес" ПИР'!$B$8)/100</f>
        <v>0</v>
      </c>
    </row>
    <row r="1380" spans="1:64" ht="28">
      <c r="A1380" s="54"/>
      <c r="B1380" s="54">
        <v>2026</v>
      </c>
      <c r="C1380" s="39" t="s">
        <v>120</v>
      </c>
      <c r="D1380" s="39">
        <v>593245680</v>
      </c>
      <c r="E1380" s="39" t="s">
        <v>2098</v>
      </c>
      <c r="F1380" s="39" t="s">
        <v>2099</v>
      </c>
      <c r="G1380" s="39" t="s">
        <v>2118</v>
      </c>
      <c r="H1380" s="39" t="s">
        <v>2230</v>
      </c>
      <c r="I1380" s="39" t="s">
        <v>125</v>
      </c>
      <c r="J1380" s="39"/>
      <c r="K1380" s="39" t="s">
        <v>126</v>
      </c>
      <c r="L1380" s="39"/>
      <c r="M1380" s="39" t="s">
        <v>126</v>
      </c>
      <c r="N1380" s="39"/>
      <c r="O1380" s="39" t="s">
        <v>126</v>
      </c>
      <c r="P1380" s="39"/>
      <c r="Q1380" s="39" t="s">
        <v>126</v>
      </c>
      <c r="R1380" s="39"/>
      <c r="S1380" s="38">
        <f>(J1380*'"Вес" ПИР'!$B$13+L1380*'"Вес" ПИР'!$B$14+N1380*'"Вес" ПИР'!$B$15+P1380*'"Вес" ПИР'!$B$16+R1380*'"Вес" ПИР'!$B$17)/100</f>
        <v>0</v>
      </c>
      <c r="T1380" s="39" t="s">
        <v>127</v>
      </c>
      <c r="U1380" s="39"/>
      <c r="V1380" s="39" t="s">
        <v>1196</v>
      </c>
      <c r="W1380" s="39"/>
      <c r="X1380" s="72">
        <f>(U1380*'"Вес" ПИР'!$B$22+W1380*'"Вес" ПИР'!$B$23)/100</f>
        <v>0</v>
      </c>
      <c r="Y1380" s="39"/>
      <c r="Z1380" s="39"/>
      <c r="AA1380" s="39"/>
      <c r="AB1380" s="39"/>
      <c r="AC1380" s="39"/>
      <c r="AD1380" s="39"/>
      <c r="AE1380" s="39"/>
      <c r="AF1380" s="39"/>
      <c r="AG1380" s="38">
        <f>(Z1380*'"Вес" ПИР'!$B$28+AB1380*'"Вес" ПИР'!$B$29+AD1380*'"Вес" ПИР'!$B$30+AF1380*'"Вес" ПИР'!$B$31)/100</f>
        <v>0</v>
      </c>
      <c r="AH1380" s="39"/>
      <c r="AI1380" s="39"/>
      <c r="AJ1380" s="39" t="s">
        <v>126</v>
      </c>
      <c r="AK1380" s="39"/>
      <c r="AL1380" s="39"/>
      <c r="AM1380" s="39"/>
      <c r="AN1380" s="39"/>
      <c r="AO1380" s="39"/>
      <c r="AP1380" s="39" t="s">
        <v>126</v>
      </c>
      <c r="AQ1380" s="39"/>
      <c r="AR1380" s="39" t="s">
        <v>126</v>
      </c>
      <c r="AS1380" s="39"/>
      <c r="AT1380" s="39" t="s">
        <v>126</v>
      </c>
      <c r="AU1380" s="39"/>
      <c r="AV1380" s="39"/>
      <c r="AW1380" s="39"/>
      <c r="AX1380" s="39"/>
      <c r="AY1380" s="39"/>
      <c r="AZ1380" s="39"/>
      <c r="BA1380" s="39"/>
      <c r="BB1380" s="72">
        <f>(AI1380*'"Вес" ПИР'!$B$36+AK1380*'"Вес" ПИР'!$B$37+AM1380*'"Вес" ПИР'!$B$38+AO1380*'"Вес" ПИР'!$B$39+AQ1380*'"Вес" ПИР'!$B$40+AS1380*'"Вес" ПИР'!$B$41+AU1380*'"Вес" ПИР'!$B$42+AW1380*'"Вес" ПИР'!$B$43+AY1380*'"Вес" ПИР'!$B$44+BA1380*'"Вес" ПИР'!$B$45)/100</f>
        <v>0</v>
      </c>
      <c r="BC1380" s="39" t="s">
        <v>126</v>
      </c>
      <c r="BD1380" s="39"/>
      <c r="BE1380" s="39" t="s">
        <v>126</v>
      </c>
      <c r="BF1380" s="57"/>
      <c r="BG1380" s="72">
        <f>(BD1380*'"Вес" ПИР'!$B$50+BF1380*'"Вес" ПИР'!$B$51)/100</f>
        <v>0</v>
      </c>
      <c r="BH1380" s="39"/>
      <c r="BI1380" s="72">
        <v>0</v>
      </c>
      <c r="BJ1380" s="39"/>
      <c r="BK1380" s="56">
        <v>46218</v>
      </c>
      <c r="BL1380" s="38">
        <f>(S1380*'"Вес" ПИР'!$B$3+X1380*'"Вес" ПИР'!$B$4+AG1380*'"Вес" ПИР'!$B$5+BB1380*'"Вес" ПИР'!$B$6+BG1380*'"Вес" ПИР'!$B$7+BI1380*'"Вес" ПИР'!$B$8)/100</f>
        <v>0</v>
      </c>
    </row>
    <row r="1381" spans="1:64" ht="28">
      <c r="A1381" s="54"/>
      <c r="B1381" s="54">
        <v>2026</v>
      </c>
      <c r="C1381" s="39" t="s">
        <v>120</v>
      </c>
      <c r="D1381" s="39">
        <v>593245700</v>
      </c>
      <c r="E1381" s="39" t="s">
        <v>2098</v>
      </c>
      <c r="F1381" s="39" t="s">
        <v>2099</v>
      </c>
      <c r="G1381" s="39" t="s">
        <v>2118</v>
      </c>
      <c r="H1381" s="39" t="s">
        <v>2231</v>
      </c>
      <c r="I1381" s="39" t="s">
        <v>125</v>
      </c>
      <c r="J1381" s="39"/>
      <c r="K1381" s="39" t="s">
        <v>126</v>
      </c>
      <c r="L1381" s="39"/>
      <c r="M1381" s="39" t="s">
        <v>126</v>
      </c>
      <c r="N1381" s="39"/>
      <c r="O1381" s="39" t="s">
        <v>126</v>
      </c>
      <c r="P1381" s="39"/>
      <c r="Q1381" s="39" t="s">
        <v>126</v>
      </c>
      <c r="R1381" s="39"/>
      <c r="S1381" s="38">
        <f>(J1381*'"Вес" ПИР'!$B$13+L1381*'"Вес" ПИР'!$B$14+N1381*'"Вес" ПИР'!$B$15+P1381*'"Вес" ПИР'!$B$16+R1381*'"Вес" ПИР'!$B$17)/100</f>
        <v>0</v>
      </c>
      <c r="T1381" s="39" t="s">
        <v>127</v>
      </c>
      <c r="U1381" s="39"/>
      <c r="V1381" s="39" t="s">
        <v>1196</v>
      </c>
      <c r="W1381" s="39"/>
      <c r="X1381" s="72">
        <f>(U1381*'"Вес" ПИР'!$B$22+W1381*'"Вес" ПИР'!$B$23)/100</f>
        <v>0</v>
      </c>
      <c r="Y1381" s="39"/>
      <c r="Z1381" s="39"/>
      <c r="AA1381" s="39"/>
      <c r="AB1381" s="39"/>
      <c r="AC1381" s="39"/>
      <c r="AD1381" s="39"/>
      <c r="AE1381" s="39"/>
      <c r="AF1381" s="39"/>
      <c r="AG1381" s="38">
        <f>(Z1381*'"Вес" ПИР'!$B$28+AB1381*'"Вес" ПИР'!$B$29+AD1381*'"Вес" ПИР'!$B$30+AF1381*'"Вес" ПИР'!$B$31)/100</f>
        <v>0</v>
      </c>
      <c r="AH1381" s="39"/>
      <c r="AI1381" s="39"/>
      <c r="AJ1381" s="39" t="s">
        <v>126</v>
      </c>
      <c r="AK1381" s="39"/>
      <c r="AL1381" s="39"/>
      <c r="AM1381" s="39"/>
      <c r="AN1381" s="39"/>
      <c r="AO1381" s="39"/>
      <c r="AP1381" s="39" t="s">
        <v>126</v>
      </c>
      <c r="AQ1381" s="39"/>
      <c r="AR1381" s="39" t="s">
        <v>126</v>
      </c>
      <c r="AS1381" s="39"/>
      <c r="AT1381" s="39" t="s">
        <v>126</v>
      </c>
      <c r="AU1381" s="39"/>
      <c r="AV1381" s="39"/>
      <c r="AW1381" s="39"/>
      <c r="AX1381" s="39"/>
      <c r="AY1381" s="39"/>
      <c r="AZ1381" s="39"/>
      <c r="BA1381" s="39"/>
      <c r="BB1381" s="72">
        <f>(AI1381*'"Вес" ПИР'!$B$36+AK1381*'"Вес" ПИР'!$B$37+AM1381*'"Вес" ПИР'!$B$38+AO1381*'"Вес" ПИР'!$B$39+AQ1381*'"Вес" ПИР'!$B$40+AS1381*'"Вес" ПИР'!$B$41+AU1381*'"Вес" ПИР'!$B$42+AW1381*'"Вес" ПИР'!$B$43+AY1381*'"Вес" ПИР'!$B$44+BA1381*'"Вес" ПИР'!$B$45)/100</f>
        <v>0</v>
      </c>
      <c r="BC1381" s="39" t="s">
        <v>126</v>
      </c>
      <c r="BD1381" s="39"/>
      <c r="BE1381" s="39" t="s">
        <v>126</v>
      </c>
      <c r="BF1381" s="57"/>
      <c r="BG1381" s="72">
        <f>(BD1381*'"Вес" ПИР'!$B$50+BF1381*'"Вес" ПИР'!$B$51)/100</f>
        <v>0</v>
      </c>
      <c r="BH1381" s="39"/>
      <c r="BI1381" s="72">
        <v>0</v>
      </c>
      <c r="BJ1381" s="39"/>
      <c r="BK1381" s="56">
        <v>46218</v>
      </c>
      <c r="BL1381" s="38">
        <f>(S1381*'"Вес" ПИР'!$B$3+X1381*'"Вес" ПИР'!$B$4+AG1381*'"Вес" ПИР'!$B$5+BB1381*'"Вес" ПИР'!$B$6+BG1381*'"Вес" ПИР'!$B$7+BI1381*'"Вес" ПИР'!$B$8)/100</f>
        <v>0</v>
      </c>
    </row>
    <row r="1382" spans="1:64" ht="28">
      <c r="A1382" s="54"/>
      <c r="B1382" s="54">
        <v>2026</v>
      </c>
      <c r="C1382" s="39" t="s">
        <v>120</v>
      </c>
      <c r="D1382" s="39">
        <v>593251300</v>
      </c>
      <c r="E1382" s="39" t="s">
        <v>2098</v>
      </c>
      <c r="F1382" s="39" t="s">
        <v>2099</v>
      </c>
      <c r="G1382" s="39" t="s">
        <v>2131</v>
      </c>
      <c r="H1382" s="39" t="s">
        <v>2232</v>
      </c>
      <c r="I1382" s="39" t="s">
        <v>125</v>
      </c>
      <c r="J1382" s="39"/>
      <c r="K1382" s="39" t="s">
        <v>126</v>
      </c>
      <c r="L1382" s="39"/>
      <c r="M1382" s="39" t="s">
        <v>126</v>
      </c>
      <c r="N1382" s="39"/>
      <c r="O1382" s="39" t="s">
        <v>126</v>
      </c>
      <c r="P1382" s="39"/>
      <c r="Q1382" s="39" t="s">
        <v>126</v>
      </c>
      <c r="R1382" s="39"/>
      <c r="S1382" s="38">
        <f>(J1382*'"Вес" ПИР'!$B$13+L1382*'"Вес" ПИР'!$B$14+N1382*'"Вес" ПИР'!$B$15+P1382*'"Вес" ПИР'!$B$16+R1382*'"Вес" ПИР'!$B$17)/100</f>
        <v>0</v>
      </c>
      <c r="T1382" s="39" t="s">
        <v>127</v>
      </c>
      <c r="U1382" s="39"/>
      <c r="V1382" s="39" t="s">
        <v>1196</v>
      </c>
      <c r="W1382" s="39"/>
      <c r="X1382" s="72">
        <f>(U1382*'"Вес" ПИР'!$B$22+W1382*'"Вес" ПИР'!$B$23)/100</f>
        <v>0</v>
      </c>
      <c r="Y1382" s="39"/>
      <c r="Z1382" s="39"/>
      <c r="AA1382" s="39"/>
      <c r="AB1382" s="39"/>
      <c r="AC1382" s="39"/>
      <c r="AD1382" s="39"/>
      <c r="AE1382" s="39"/>
      <c r="AF1382" s="39"/>
      <c r="AG1382" s="38">
        <f>(Z1382*'"Вес" ПИР'!$B$28+AB1382*'"Вес" ПИР'!$B$29+AD1382*'"Вес" ПИР'!$B$30+AF1382*'"Вес" ПИР'!$B$31)/100</f>
        <v>0</v>
      </c>
      <c r="AH1382" s="39"/>
      <c r="AI1382" s="39"/>
      <c r="AJ1382" s="39" t="s">
        <v>126</v>
      </c>
      <c r="AK1382" s="39"/>
      <c r="AL1382" s="39"/>
      <c r="AM1382" s="39"/>
      <c r="AN1382" s="39"/>
      <c r="AO1382" s="39"/>
      <c r="AP1382" s="39" t="s">
        <v>126</v>
      </c>
      <c r="AQ1382" s="39"/>
      <c r="AR1382" s="39" t="s">
        <v>126</v>
      </c>
      <c r="AS1382" s="39"/>
      <c r="AT1382" s="39" t="s">
        <v>126</v>
      </c>
      <c r="AU1382" s="39"/>
      <c r="AV1382" s="39"/>
      <c r="AW1382" s="39"/>
      <c r="AX1382" s="39"/>
      <c r="AY1382" s="39"/>
      <c r="AZ1382" s="39"/>
      <c r="BA1382" s="39"/>
      <c r="BB1382" s="72">
        <f>(AI1382*'"Вес" ПИР'!$B$36+AK1382*'"Вес" ПИР'!$B$37+AM1382*'"Вес" ПИР'!$B$38+AO1382*'"Вес" ПИР'!$B$39+AQ1382*'"Вес" ПИР'!$B$40+AS1382*'"Вес" ПИР'!$B$41+AU1382*'"Вес" ПИР'!$B$42+AW1382*'"Вес" ПИР'!$B$43+AY1382*'"Вес" ПИР'!$B$44+BA1382*'"Вес" ПИР'!$B$45)/100</f>
        <v>0</v>
      </c>
      <c r="BC1382" s="39" t="s">
        <v>126</v>
      </c>
      <c r="BD1382" s="39"/>
      <c r="BE1382" s="39" t="s">
        <v>126</v>
      </c>
      <c r="BF1382" s="57"/>
      <c r="BG1382" s="72">
        <f>(BD1382*'"Вес" ПИР'!$B$50+BF1382*'"Вес" ПИР'!$B$51)/100</f>
        <v>0</v>
      </c>
      <c r="BH1382" s="39"/>
      <c r="BI1382" s="72">
        <v>0</v>
      </c>
      <c r="BJ1382" s="39"/>
      <c r="BK1382" s="56">
        <v>46218</v>
      </c>
      <c r="BL1382" s="38">
        <f>(S1382*'"Вес" ПИР'!$B$3+X1382*'"Вес" ПИР'!$B$4+AG1382*'"Вес" ПИР'!$B$5+BB1382*'"Вес" ПИР'!$B$6+BG1382*'"Вес" ПИР'!$B$7+BI1382*'"Вес" ПИР'!$B$8)/100</f>
        <v>0</v>
      </c>
    </row>
    <row r="1383" spans="1:64" ht="28">
      <c r="A1383" s="54"/>
      <c r="B1383" s="54">
        <v>2026</v>
      </c>
      <c r="C1383" s="39" t="s">
        <v>120</v>
      </c>
      <c r="D1383" s="39">
        <v>593251700</v>
      </c>
      <c r="E1383" s="39" t="s">
        <v>2098</v>
      </c>
      <c r="F1383" s="39" t="s">
        <v>2099</v>
      </c>
      <c r="G1383" s="39" t="s">
        <v>2131</v>
      </c>
      <c r="H1383" s="39" t="s">
        <v>500</v>
      </c>
      <c r="I1383" s="39" t="s">
        <v>125</v>
      </c>
      <c r="J1383" s="39"/>
      <c r="K1383" s="39" t="s">
        <v>126</v>
      </c>
      <c r="L1383" s="39"/>
      <c r="M1383" s="39"/>
      <c r="N1383" s="39"/>
      <c r="O1383" s="39" t="s">
        <v>126</v>
      </c>
      <c r="P1383" s="39"/>
      <c r="Q1383" s="39" t="s">
        <v>126</v>
      </c>
      <c r="R1383" s="39"/>
      <c r="S1383" s="38">
        <f>(J1383*'"Вес" ПИР'!$B$13+L1383*'"Вес" ПИР'!$B$14+N1383*'"Вес" ПИР'!$B$15+P1383*'"Вес" ПИР'!$B$16+R1383*'"Вес" ПИР'!$B$17)/100</f>
        <v>0</v>
      </c>
      <c r="T1383" s="39" t="s">
        <v>127</v>
      </c>
      <c r="U1383" s="39"/>
      <c r="V1383" s="39" t="s">
        <v>1196</v>
      </c>
      <c r="W1383" s="39"/>
      <c r="X1383" s="72">
        <f>(U1383*'"Вес" ПИР'!$B$22+W1383*'"Вес" ПИР'!$B$23)/100</f>
        <v>0</v>
      </c>
      <c r="Y1383" s="39"/>
      <c r="Z1383" s="39"/>
      <c r="AA1383" s="39"/>
      <c r="AB1383" s="39"/>
      <c r="AC1383" s="39"/>
      <c r="AD1383" s="39"/>
      <c r="AE1383" s="39"/>
      <c r="AF1383" s="39"/>
      <c r="AG1383" s="38">
        <f>(Z1383*'"Вес" ПИР'!$B$28+AB1383*'"Вес" ПИР'!$B$29+AD1383*'"Вес" ПИР'!$B$30+AF1383*'"Вес" ПИР'!$B$31)/100</f>
        <v>0</v>
      </c>
      <c r="AH1383" s="39"/>
      <c r="AI1383" s="39"/>
      <c r="AJ1383" s="39" t="s">
        <v>126</v>
      </c>
      <c r="AK1383" s="39"/>
      <c r="AL1383" s="39"/>
      <c r="AM1383" s="39"/>
      <c r="AN1383" s="39"/>
      <c r="AO1383" s="39"/>
      <c r="AP1383" s="39" t="s">
        <v>126</v>
      </c>
      <c r="AQ1383" s="39"/>
      <c r="AR1383" s="39" t="s">
        <v>126</v>
      </c>
      <c r="AS1383" s="39"/>
      <c r="AT1383" s="39" t="s">
        <v>126</v>
      </c>
      <c r="AU1383" s="39"/>
      <c r="AV1383" s="39"/>
      <c r="AW1383" s="39"/>
      <c r="AX1383" s="39"/>
      <c r="AY1383" s="39"/>
      <c r="AZ1383" s="39"/>
      <c r="BA1383" s="39"/>
      <c r="BB1383" s="72">
        <f>(AI1383*'"Вес" ПИР'!$B$36+AK1383*'"Вес" ПИР'!$B$37+AM1383*'"Вес" ПИР'!$B$38+AO1383*'"Вес" ПИР'!$B$39+AQ1383*'"Вес" ПИР'!$B$40+AS1383*'"Вес" ПИР'!$B$41+AU1383*'"Вес" ПИР'!$B$42+AW1383*'"Вес" ПИР'!$B$43+AY1383*'"Вес" ПИР'!$B$44+BA1383*'"Вес" ПИР'!$B$45)/100</f>
        <v>0</v>
      </c>
      <c r="BC1383" s="39" t="s">
        <v>126</v>
      </c>
      <c r="BD1383" s="39"/>
      <c r="BE1383" s="39" t="s">
        <v>126</v>
      </c>
      <c r="BF1383" s="57"/>
      <c r="BG1383" s="72">
        <f>(BD1383*'"Вес" ПИР'!$B$50+BF1383*'"Вес" ПИР'!$B$51)/100</f>
        <v>0</v>
      </c>
      <c r="BH1383" s="39"/>
      <c r="BI1383" s="72">
        <v>0</v>
      </c>
      <c r="BJ1383" s="39"/>
      <c r="BK1383" s="56">
        <v>46218</v>
      </c>
      <c r="BL1383" s="38">
        <f>(S1383*'"Вес" ПИР'!$B$3+X1383*'"Вес" ПИР'!$B$4+AG1383*'"Вес" ПИР'!$B$5+BB1383*'"Вес" ПИР'!$B$6+BG1383*'"Вес" ПИР'!$B$7+BI1383*'"Вес" ПИР'!$B$8)/100</f>
        <v>0</v>
      </c>
    </row>
    <row r="1384" spans="1:64" ht="28">
      <c r="A1384" s="54"/>
      <c r="B1384" s="54">
        <v>2026</v>
      </c>
      <c r="C1384" s="39" t="s">
        <v>120</v>
      </c>
      <c r="D1384" s="39">
        <v>593651400</v>
      </c>
      <c r="E1384" s="39" t="s">
        <v>2098</v>
      </c>
      <c r="F1384" s="39" t="s">
        <v>2149</v>
      </c>
      <c r="G1384" s="39" t="s">
        <v>2156</v>
      </c>
      <c r="H1384" s="39" t="s">
        <v>2233</v>
      </c>
      <c r="I1384" s="39" t="s">
        <v>125</v>
      </c>
      <c r="J1384" s="39"/>
      <c r="K1384" s="39" t="s">
        <v>126</v>
      </c>
      <c r="L1384" s="39"/>
      <c r="M1384" s="39"/>
      <c r="N1384" s="39"/>
      <c r="O1384" s="39" t="s">
        <v>126</v>
      </c>
      <c r="P1384" s="39"/>
      <c r="Q1384" s="39" t="s">
        <v>126</v>
      </c>
      <c r="R1384" s="39"/>
      <c r="S1384" s="38">
        <f>(J1384*'"Вес" ПИР'!$B$13+L1384*'"Вес" ПИР'!$B$14+N1384*'"Вес" ПИР'!$B$15+P1384*'"Вес" ПИР'!$B$16+R1384*'"Вес" ПИР'!$B$17)/100</f>
        <v>0</v>
      </c>
      <c r="T1384" s="39" t="s">
        <v>127</v>
      </c>
      <c r="U1384" s="39"/>
      <c r="V1384" s="39" t="s">
        <v>1196</v>
      </c>
      <c r="W1384" s="39"/>
      <c r="X1384" s="72">
        <f>(U1384*'"Вес" ПИР'!$B$22+W1384*'"Вес" ПИР'!$B$23)/100</f>
        <v>0</v>
      </c>
      <c r="Y1384" s="39"/>
      <c r="Z1384" s="39"/>
      <c r="AA1384" s="39"/>
      <c r="AB1384" s="39"/>
      <c r="AC1384" s="39"/>
      <c r="AD1384" s="39"/>
      <c r="AE1384" s="39"/>
      <c r="AF1384" s="39"/>
      <c r="AG1384" s="38">
        <f>(Z1384*'"Вес" ПИР'!$B$28+AB1384*'"Вес" ПИР'!$B$29+AD1384*'"Вес" ПИР'!$B$30+AF1384*'"Вес" ПИР'!$B$31)/100</f>
        <v>0</v>
      </c>
      <c r="AH1384" s="39"/>
      <c r="AI1384" s="39"/>
      <c r="AJ1384" s="39" t="s">
        <v>126</v>
      </c>
      <c r="AK1384" s="39"/>
      <c r="AL1384" s="39"/>
      <c r="AM1384" s="39"/>
      <c r="AN1384" s="39"/>
      <c r="AO1384" s="39"/>
      <c r="AP1384" s="39" t="s">
        <v>126</v>
      </c>
      <c r="AQ1384" s="39"/>
      <c r="AR1384" s="39" t="s">
        <v>126</v>
      </c>
      <c r="AS1384" s="39"/>
      <c r="AT1384" s="39" t="s">
        <v>126</v>
      </c>
      <c r="AU1384" s="39"/>
      <c r="AV1384" s="39"/>
      <c r="AW1384" s="39"/>
      <c r="AX1384" s="39"/>
      <c r="AY1384" s="39"/>
      <c r="AZ1384" s="39"/>
      <c r="BA1384" s="39"/>
      <c r="BB1384" s="72">
        <f>(AI1384*'"Вес" ПИР'!$B$36+AK1384*'"Вес" ПИР'!$B$37+AM1384*'"Вес" ПИР'!$B$38+AO1384*'"Вес" ПИР'!$B$39+AQ1384*'"Вес" ПИР'!$B$40+AS1384*'"Вес" ПИР'!$B$41+AU1384*'"Вес" ПИР'!$B$42+AW1384*'"Вес" ПИР'!$B$43+AY1384*'"Вес" ПИР'!$B$44+BA1384*'"Вес" ПИР'!$B$45)/100</f>
        <v>0</v>
      </c>
      <c r="BC1384" s="39" t="s">
        <v>126</v>
      </c>
      <c r="BD1384" s="39"/>
      <c r="BE1384" s="39" t="s">
        <v>126</v>
      </c>
      <c r="BF1384" s="57"/>
      <c r="BG1384" s="72">
        <f>(BD1384*'"Вес" ПИР'!$B$50+BF1384*'"Вес" ПИР'!$B$51)/100</f>
        <v>0</v>
      </c>
      <c r="BH1384" s="39"/>
      <c r="BI1384" s="72">
        <v>0</v>
      </c>
      <c r="BJ1384" s="39"/>
      <c r="BK1384" s="56">
        <v>46218</v>
      </c>
      <c r="BL1384" s="38">
        <f>(S1384*'"Вес" ПИР'!$B$3+X1384*'"Вес" ПИР'!$B$4+AG1384*'"Вес" ПИР'!$B$5+BB1384*'"Вес" ПИР'!$B$6+BG1384*'"Вес" ПИР'!$B$7+BI1384*'"Вес" ПИР'!$B$8)/100</f>
        <v>0</v>
      </c>
    </row>
    <row r="1385" spans="1:64" ht="28">
      <c r="A1385" s="54"/>
      <c r="B1385" s="54">
        <v>2026</v>
      </c>
      <c r="C1385" s="39" t="s">
        <v>120</v>
      </c>
      <c r="D1385" s="39">
        <v>593663400</v>
      </c>
      <c r="E1385" s="39" t="s">
        <v>2098</v>
      </c>
      <c r="F1385" s="39" t="s">
        <v>2149</v>
      </c>
      <c r="G1385" s="39" t="s">
        <v>2234</v>
      </c>
      <c r="H1385" s="39" t="s">
        <v>2235</v>
      </c>
      <c r="I1385" s="39" t="s">
        <v>125</v>
      </c>
      <c r="J1385" s="39"/>
      <c r="K1385" s="39" t="s">
        <v>126</v>
      </c>
      <c r="L1385" s="39"/>
      <c r="M1385" s="39"/>
      <c r="N1385" s="39"/>
      <c r="O1385" s="39" t="s">
        <v>126</v>
      </c>
      <c r="P1385" s="39"/>
      <c r="Q1385" s="39" t="s">
        <v>126</v>
      </c>
      <c r="R1385" s="39"/>
      <c r="S1385" s="38">
        <f>(J1385*'"Вес" ПИР'!$B$13+L1385*'"Вес" ПИР'!$B$14+N1385*'"Вес" ПИР'!$B$15+P1385*'"Вес" ПИР'!$B$16+R1385*'"Вес" ПИР'!$B$17)/100</f>
        <v>0</v>
      </c>
      <c r="T1385" s="39" t="s">
        <v>127</v>
      </c>
      <c r="U1385" s="39"/>
      <c r="V1385" s="39" t="s">
        <v>1196</v>
      </c>
      <c r="W1385" s="39"/>
      <c r="X1385" s="72">
        <f>(U1385*'"Вес" ПИР'!$B$22+W1385*'"Вес" ПИР'!$B$23)/100</f>
        <v>0</v>
      </c>
      <c r="Y1385" s="39"/>
      <c r="Z1385" s="39"/>
      <c r="AA1385" s="39"/>
      <c r="AB1385" s="39"/>
      <c r="AC1385" s="39"/>
      <c r="AD1385" s="39"/>
      <c r="AE1385" s="39"/>
      <c r="AF1385" s="39"/>
      <c r="AG1385" s="38">
        <f>(Z1385*'"Вес" ПИР'!$B$28+AB1385*'"Вес" ПИР'!$B$29+AD1385*'"Вес" ПИР'!$B$30+AF1385*'"Вес" ПИР'!$B$31)/100</f>
        <v>0</v>
      </c>
      <c r="AH1385" s="39"/>
      <c r="AI1385" s="39"/>
      <c r="AJ1385" s="39" t="s">
        <v>126</v>
      </c>
      <c r="AK1385" s="39"/>
      <c r="AL1385" s="39"/>
      <c r="AM1385" s="39"/>
      <c r="AN1385" s="39"/>
      <c r="AO1385" s="39"/>
      <c r="AP1385" s="39" t="s">
        <v>126</v>
      </c>
      <c r="AQ1385" s="39"/>
      <c r="AR1385" s="39" t="s">
        <v>126</v>
      </c>
      <c r="AS1385" s="39"/>
      <c r="AT1385" s="39" t="s">
        <v>126</v>
      </c>
      <c r="AU1385" s="39"/>
      <c r="AV1385" s="39"/>
      <c r="AW1385" s="39"/>
      <c r="AX1385" s="39"/>
      <c r="AY1385" s="39"/>
      <c r="AZ1385" s="39"/>
      <c r="BA1385" s="39"/>
      <c r="BB1385" s="72">
        <f>(AI1385*'"Вес" ПИР'!$B$36+AK1385*'"Вес" ПИР'!$B$37+AM1385*'"Вес" ПИР'!$B$38+AO1385*'"Вес" ПИР'!$B$39+AQ1385*'"Вес" ПИР'!$B$40+AS1385*'"Вес" ПИР'!$B$41+AU1385*'"Вес" ПИР'!$B$42+AW1385*'"Вес" ПИР'!$B$43+AY1385*'"Вес" ПИР'!$B$44+BA1385*'"Вес" ПИР'!$B$45)/100</f>
        <v>0</v>
      </c>
      <c r="BC1385" s="39" t="s">
        <v>126</v>
      </c>
      <c r="BD1385" s="39"/>
      <c r="BE1385" s="39" t="s">
        <v>126</v>
      </c>
      <c r="BF1385" s="57"/>
      <c r="BG1385" s="72">
        <f>(BD1385*'"Вес" ПИР'!$B$50+BF1385*'"Вес" ПИР'!$B$51)/100</f>
        <v>0</v>
      </c>
      <c r="BH1385" s="39"/>
      <c r="BI1385" s="72">
        <v>0</v>
      </c>
      <c r="BJ1385" s="39"/>
      <c r="BK1385" s="56">
        <v>46218</v>
      </c>
      <c r="BL1385" s="38">
        <f>(S1385*'"Вес" ПИР'!$B$3+X1385*'"Вес" ПИР'!$B$4+AG1385*'"Вес" ПИР'!$B$5+BB1385*'"Вес" ПИР'!$B$6+BG1385*'"Вес" ПИР'!$B$7+BI1385*'"Вес" ПИР'!$B$8)/100</f>
        <v>0</v>
      </c>
    </row>
    <row r="1386" spans="1:64" ht="28">
      <c r="A1386" s="54"/>
      <c r="B1386" s="54">
        <v>2026</v>
      </c>
      <c r="C1386" s="39" t="s">
        <v>120</v>
      </c>
      <c r="D1386" s="39">
        <v>593663500</v>
      </c>
      <c r="E1386" s="39" t="s">
        <v>2098</v>
      </c>
      <c r="F1386" s="39" t="s">
        <v>2149</v>
      </c>
      <c r="G1386" s="39" t="s">
        <v>2234</v>
      </c>
      <c r="H1386" s="39" t="s">
        <v>2236</v>
      </c>
      <c r="I1386" s="39" t="s">
        <v>125</v>
      </c>
      <c r="J1386" s="39"/>
      <c r="K1386" s="39" t="s">
        <v>126</v>
      </c>
      <c r="L1386" s="39"/>
      <c r="M1386" s="39"/>
      <c r="N1386" s="39"/>
      <c r="O1386" s="39" t="s">
        <v>126</v>
      </c>
      <c r="P1386" s="39"/>
      <c r="Q1386" s="39" t="s">
        <v>126</v>
      </c>
      <c r="R1386" s="39"/>
      <c r="S1386" s="38">
        <f>(J1386*'"Вес" ПИР'!$B$13+L1386*'"Вес" ПИР'!$B$14+N1386*'"Вес" ПИР'!$B$15+P1386*'"Вес" ПИР'!$B$16+R1386*'"Вес" ПИР'!$B$17)/100</f>
        <v>0</v>
      </c>
      <c r="T1386" s="39" t="s">
        <v>127</v>
      </c>
      <c r="U1386" s="39"/>
      <c r="V1386" s="39" t="s">
        <v>1196</v>
      </c>
      <c r="W1386" s="39"/>
      <c r="X1386" s="72">
        <f>(U1386*'"Вес" ПИР'!$B$22+W1386*'"Вес" ПИР'!$B$23)/100</f>
        <v>0</v>
      </c>
      <c r="Y1386" s="39"/>
      <c r="Z1386" s="39"/>
      <c r="AA1386" s="39"/>
      <c r="AB1386" s="39"/>
      <c r="AC1386" s="39"/>
      <c r="AD1386" s="39"/>
      <c r="AE1386" s="39"/>
      <c r="AF1386" s="39"/>
      <c r="AG1386" s="38">
        <f>(Z1386*'"Вес" ПИР'!$B$28+AB1386*'"Вес" ПИР'!$B$29+AD1386*'"Вес" ПИР'!$B$30+AF1386*'"Вес" ПИР'!$B$31)/100</f>
        <v>0</v>
      </c>
      <c r="AH1386" s="39"/>
      <c r="AI1386" s="39"/>
      <c r="AJ1386" s="39" t="s">
        <v>126</v>
      </c>
      <c r="AK1386" s="39"/>
      <c r="AL1386" s="39"/>
      <c r="AM1386" s="39"/>
      <c r="AN1386" s="39"/>
      <c r="AO1386" s="39"/>
      <c r="AP1386" s="39" t="s">
        <v>126</v>
      </c>
      <c r="AQ1386" s="39"/>
      <c r="AR1386" s="39" t="s">
        <v>126</v>
      </c>
      <c r="AS1386" s="39"/>
      <c r="AT1386" s="39" t="s">
        <v>126</v>
      </c>
      <c r="AU1386" s="39"/>
      <c r="AV1386" s="39"/>
      <c r="AW1386" s="39"/>
      <c r="AX1386" s="39"/>
      <c r="AY1386" s="39"/>
      <c r="AZ1386" s="39"/>
      <c r="BA1386" s="39"/>
      <c r="BB1386" s="72">
        <f>(AI1386*'"Вес" ПИР'!$B$36+AK1386*'"Вес" ПИР'!$B$37+AM1386*'"Вес" ПИР'!$B$38+AO1386*'"Вес" ПИР'!$B$39+AQ1386*'"Вес" ПИР'!$B$40+AS1386*'"Вес" ПИР'!$B$41+AU1386*'"Вес" ПИР'!$B$42+AW1386*'"Вес" ПИР'!$B$43+AY1386*'"Вес" ПИР'!$B$44+BA1386*'"Вес" ПИР'!$B$45)/100</f>
        <v>0</v>
      </c>
      <c r="BC1386" s="39" t="s">
        <v>126</v>
      </c>
      <c r="BD1386" s="39"/>
      <c r="BE1386" s="39" t="s">
        <v>126</v>
      </c>
      <c r="BF1386" s="57"/>
      <c r="BG1386" s="72">
        <f>(BD1386*'"Вес" ПИР'!$B$50+BF1386*'"Вес" ПИР'!$B$51)/100</f>
        <v>0</v>
      </c>
      <c r="BH1386" s="39"/>
      <c r="BI1386" s="72">
        <v>0</v>
      </c>
      <c r="BJ1386" s="39"/>
      <c r="BK1386" s="56">
        <v>46218</v>
      </c>
      <c r="BL1386" s="38">
        <f>(S1386*'"Вес" ПИР'!$B$3+X1386*'"Вес" ПИР'!$B$4+AG1386*'"Вес" ПИР'!$B$5+BB1386*'"Вес" ПИР'!$B$6+BG1386*'"Вес" ПИР'!$B$7+BI1386*'"Вес" ПИР'!$B$8)/100</f>
        <v>0</v>
      </c>
    </row>
    <row r="1387" spans="1:64" ht="28">
      <c r="A1387" s="54"/>
      <c r="B1387" s="54">
        <v>2026</v>
      </c>
      <c r="C1387" s="39" t="s">
        <v>120</v>
      </c>
      <c r="D1387" s="39">
        <v>593233400</v>
      </c>
      <c r="E1387" s="39" t="s">
        <v>2098</v>
      </c>
      <c r="F1387" s="39" t="s">
        <v>2099</v>
      </c>
      <c r="G1387" s="39" t="s">
        <v>2102</v>
      </c>
      <c r="H1387" s="39" t="s">
        <v>2237</v>
      </c>
      <c r="I1387" s="39" t="s">
        <v>125</v>
      </c>
      <c r="J1387" s="39"/>
      <c r="K1387" s="39" t="s">
        <v>126</v>
      </c>
      <c r="L1387" s="39"/>
      <c r="M1387" s="39"/>
      <c r="N1387" s="39"/>
      <c r="O1387" s="39" t="s">
        <v>126</v>
      </c>
      <c r="P1387" s="39"/>
      <c r="Q1387" s="39" t="s">
        <v>126</v>
      </c>
      <c r="R1387" s="39"/>
      <c r="S1387" s="38">
        <f>(J1387*'"Вес" ПИР'!$B$13+L1387*'"Вес" ПИР'!$B$14+N1387*'"Вес" ПИР'!$B$15+P1387*'"Вес" ПИР'!$B$16+R1387*'"Вес" ПИР'!$B$17)/100</f>
        <v>0</v>
      </c>
      <c r="T1387" s="39" t="s">
        <v>127</v>
      </c>
      <c r="U1387" s="39"/>
      <c r="V1387" s="39" t="s">
        <v>1196</v>
      </c>
      <c r="W1387" s="39"/>
      <c r="X1387" s="72">
        <f>(U1387*'"Вес" ПИР'!$B$22+W1387*'"Вес" ПИР'!$B$23)/100</f>
        <v>0</v>
      </c>
      <c r="Y1387" s="39"/>
      <c r="Z1387" s="39"/>
      <c r="AA1387" s="39"/>
      <c r="AB1387" s="39"/>
      <c r="AC1387" s="39"/>
      <c r="AD1387" s="39"/>
      <c r="AE1387" s="39"/>
      <c r="AF1387" s="39"/>
      <c r="AG1387" s="38">
        <f>(Z1387*'"Вес" ПИР'!$B$28+AB1387*'"Вес" ПИР'!$B$29+AD1387*'"Вес" ПИР'!$B$30+AF1387*'"Вес" ПИР'!$B$31)/100</f>
        <v>0</v>
      </c>
      <c r="AH1387" s="39"/>
      <c r="AI1387" s="39"/>
      <c r="AJ1387" s="39" t="s">
        <v>126</v>
      </c>
      <c r="AK1387" s="39"/>
      <c r="AL1387" s="39"/>
      <c r="AM1387" s="39"/>
      <c r="AN1387" s="39"/>
      <c r="AO1387" s="39"/>
      <c r="AP1387" s="39" t="s">
        <v>126</v>
      </c>
      <c r="AQ1387" s="39"/>
      <c r="AR1387" s="39" t="s">
        <v>126</v>
      </c>
      <c r="AS1387" s="39"/>
      <c r="AT1387" s="39" t="s">
        <v>126</v>
      </c>
      <c r="AU1387" s="39"/>
      <c r="AV1387" s="39"/>
      <c r="AW1387" s="39"/>
      <c r="AX1387" s="39"/>
      <c r="AY1387" s="39"/>
      <c r="AZ1387" s="39"/>
      <c r="BA1387" s="39"/>
      <c r="BB1387" s="72">
        <f>(AI1387*'"Вес" ПИР'!$B$36+AK1387*'"Вес" ПИР'!$B$37+AM1387*'"Вес" ПИР'!$B$38+AO1387*'"Вес" ПИР'!$B$39+AQ1387*'"Вес" ПИР'!$B$40+AS1387*'"Вес" ПИР'!$B$41+AU1387*'"Вес" ПИР'!$B$42+AW1387*'"Вес" ПИР'!$B$43+AY1387*'"Вес" ПИР'!$B$44+BA1387*'"Вес" ПИР'!$B$45)/100</f>
        <v>0</v>
      </c>
      <c r="BC1387" s="39" t="s">
        <v>126</v>
      </c>
      <c r="BD1387" s="39"/>
      <c r="BE1387" s="39" t="s">
        <v>126</v>
      </c>
      <c r="BF1387" s="57"/>
      <c r="BG1387" s="72">
        <f>(BD1387*'"Вес" ПИР'!$B$50+BF1387*'"Вес" ПИР'!$B$51)/100</f>
        <v>0</v>
      </c>
      <c r="BH1387" s="39"/>
      <c r="BI1387" s="72">
        <v>0</v>
      </c>
      <c r="BJ1387" s="39"/>
      <c r="BK1387" s="56">
        <v>46218</v>
      </c>
      <c r="BL1387" s="38">
        <f>(S1387*'"Вес" ПИР'!$B$3+X1387*'"Вес" ПИР'!$B$4+AG1387*'"Вес" ПИР'!$B$5+BB1387*'"Вес" ПИР'!$B$6+BG1387*'"Вес" ПИР'!$B$7+BI1387*'"Вес" ПИР'!$B$8)/100</f>
        <v>0</v>
      </c>
    </row>
    <row r="1388" spans="1:64" ht="28">
      <c r="A1388" s="54"/>
      <c r="B1388" s="54">
        <v>2026</v>
      </c>
      <c r="C1388" s="39" t="s">
        <v>120</v>
      </c>
      <c r="D1388" s="39">
        <v>593240300</v>
      </c>
      <c r="E1388" s="39" t="s">
        <v>2098</v>
      </c>
      <c r="F1388" s="39" t="s">
        <v>2099</v>
      </c>
      <c r="G1388" s="39" t="s">
        <v>2109</v>
      </c>
      <c r="H1388" s="39" t="s">
        <v>2238</v>
      </c>
      <c r="I1388" s="39" t="s">
        <v>125</v>
      </c>
      <c r="J1388" s="39"/>
      <c r="K1388" s="39" t="s">
        <v>126</v>
      </c>
      <c r="L1388" s="39"/>
      <c r="M1388" s="39"/>
      <c r="N1388" s="39"/>
      <c r="O1388" s="39" t="s">
        <v>126</v>
      </c>
      <c r="P1388" s="39"/>
      <c r="Q1388" s="39" t="s">
        <v>126</v>
      </c>
      <c r="R1388" s="39"/>
      <c r="S1388" s="38">
        <f>(J1388*'"Вес" ПИР'!$B$13+L1388*'"Вес" ПИР'!$B$14+N1388*'"Вес" ПИР'!$B$15+P1388*'"Вес" ПИР'!$B$16+R1388*'"Вес" ПИР'!$B$17)/100</f>
        <v>0</v>
      </c>
      <c r="T1388" s="39" t="s">
        <v>127</v>
      </c>
      <c r="U1388" s="39"/>
      <c r="V1388" s="39" t="s">
        <v>1196</v>
      </c>
      <c r="W1388" s="39"/>
      <c r="X1388" s="72">
        <f>(U1388*'"Вес" ПИР'!$B$22+W1388*'"Вес" ПИР'!$B$23)/100</f>
        <v>0</v>
      </c>
      <c r="Y1388" s="39"/>
      <c r="Z1388" s="39"/>
      <c r="AA1388" s="39"/>
      <c r="AB1388" s="39"/>
      <c r="AC1388" s="39"/>
      <c r="AD1388" s="39"/>
      <c r="AE1388" s="39"/>
      <c r="AF1388" s="39"/>
      <c r="AG1388" s="38">
        <f>(Z1388*'"Вес" ПИР'!$B$28+AB1388*'"Вес" ПИР'!$B$29+AD1388*'"Вес" ПИР'!$B$30+AF1388*'"Вес" ПИР'!$B$31)/100</f>
        <v>0</v>
      </c>
      <c r="AH1388" s="39"/>
      <c r="AI1388" s="39"/>
      <c r="AJ1388" s="39" t="s">
        <v>126</v>
      </c>
      <c r="AK1388" s="39"/>
      <c r="AL1388" s="39"/>
      <c r="AM1388" s="39"/>
      <c r="AN1388" s="39"/>
      <c r="AO1388" s="39"/>
      <c r="AP1388" s="39" t="s">
        <v>126</v>
      </c>
      <c r="AQ1388" s="39"/>
      <c r="AR1388" s="39" t="s">
        <v>126</v>
      </c>
      <c r="AS1388" s="39"/>
      <c r="AT1388" s="39" t="s">
        <v>126</v>
      </c>
      <c r="AU1388" s="39"/>
      <c r="AV1388" s="39"/>
      <c r="AW1388" s="39"/>
      <c r="AX1388" s="39"/>
      <c r="AY1388" s="39"/>
      <c r="AZ1388" s="39"/>
      <c r="BA1388" s="39"/>
      <c r="BB1388" s="72">
        <f>(AI1388*'"Вес" ПИР'!$B$36+AK1388*'"Вес" ПИР'!$B$37+AM1388*'"Вес" ПИР'!$B$38+AO1388*'"Вес" ПИР'!$B$39+AQ1388*'"Вес" ПИР'!$B$40+AS1388*'"Вес" ПИР'!$B$41+AU1388*'"Вес" ПИР'!$B$42+AW1388*'"Вес" ПИР'!$B$43+AY1388*'"Вес" ПИР'!$B$44+BA1388*'"Вес" ПИР'!$B$45)/100</f>
        <v>0</v>
      </c>
      <c r="BC1388" s="39" t="s">
        <v>126</v>
      </c>
      <c r="BD1388" s="39"/>
      <c r="BE1388" s="39" t="s">
        <v>126</v>
      </c>
      <c r="BF1388" s="57"/>
      <c r="BG1388" s="72">
        <f>(BD1388*'"Вес" ПИР'!$B$50+BF1388*'"Вес" ПИР'!$B$51)/100</f>
        <v>0</v>
      </c>
      <c r="BH1388" s="39"/>
      <c r="BI1388" s="72">
        <v>0</v>
      </c>
      <c r="BJ1388" s="39"/>
      <c r="BK1388" s="56">
        <v>46218</v>
      </c>
      <c r="BL1388" s="38">
        <f>(S1388*'"Вес" ПИР'!$B$3+X1388*'"Вес" ПИР'!$B$4+AG1388*'"Вес" ПИР'!$B$5+BB1388*'"Вес" ПИР'!$B$6+BG1388*'"Вес" ПИР'!$B$7+BI1388*'"Вес" ПИР'!$B$8)/100</f>
        <v>0</v>
      </c>
    </row>
    <row r="1389" spans="1:64" ht="28">
      <c r="A1389" s="54"/>
      <c r="B1389" s="54">
        <v>2026</v>
      </c>
      <c r="C1389" s="39" t="s">
        <v>120</v>
      </c>
      <c r="D1389" s="39">
        <v>593233900</v>
      </c>
      <c r="E1389" s="39" t="s">
        <v>2098</v>
      </c>
      <c r="F1389" s="39" t="s">
        <v>2099</v>
      </c>
      <c r="G1389" s="39" t="s">
        <v>2102</v>
      </c>
      <c r="H1389" s="39" t="s">
        <v>2239</v>
      </c>
      <c r="I1389" s="39" t="s">
        <v>125</v>
      </c>
      <c r="J1389" s="39"/>
      <c r="K1389" s="39" t="s">
        <v>126</v>
      </c>
      <c r="L1389" s="39"/>
      <c r="M1389" s="39"/>
      <c r="N1389" s="39"/>
      <c r="O1389" s="39" t="s">
        <v>126</v>
      </c>
      <c r="P1389" s="39"/>
      <c r="Q1389" s="39" t="s">
        <v>126</v>
      </c>
      <c r="R1389" s="39"/>
      <c r="S1389" s="38">
        <f>(J1389*'"Вес" ПИР'!$B$13+L1389*'"Вес" ПИР'!$B$14+N1389*'"Вес" ПИР'!$B$15+P1389*'"Вес" ПИР'!$B$16+R1389*'"Вес" ПИР'!$B$17)/100</f>
        <v>0</v>
      </c>
      <c r="T1389" s="39" t="s">
        <v>127</v>
      </c>
      <c r="U1389" s="39"/>
      <c r="V1389" s="39" t="s">
        <v>1196</v>
      </c>
      <c r="W1389" s="39"/>
      <c r="X1389" s="72">
        <f>(U1389*'"Вес" ПИР'!$B$22+W1389*'"Вес" ПИР'!$B$23)/100</f>
        <v>0</v>
      </c>
      <c r="Y1389" s="39"/>
      <c r="Z1389" s="39"/>
      <c r="AA1389" s="39"/>
      <c r="AB1389" s="39"/>
      <c r="AC1389" s="39"/>
      <c r="AD1389" s="39"/>
      <c r="AE1389" s="39"/>
      <c r="AF1389" s="39"/>
      <c r="AG1389" s="38">
        <f>(Z1389*'"Вес" ПИР'!$B$28+AB1389*'"Вес" ПИР'!$B$29+AD1389*'"Вес" ПИР'!$B$30+AF1389*'"Вес" ПИР'!$B$31)/100</f>
        <v>0</v>
      </c>
      <c r="AH1389" s="39"/>
      <c r="AI1389" s="39"/>
      <c r="AJ1389" s="39" t="s">
        <v>126</v>
      </c>
      <c r="AK1389" s="39"/>
      <c r="AL1389" s="39"/>
      <c r="AM1389" s="39"/>
      <c r="AN1389" s="39"/>
      <c r="AO1389" s="39"/>
      <c r="AP1389" s="39" t="s">
        <v>126</v>
      </c>
      <c r="AQ1389" s="39"/>
      <c r="AR1389" s="39" t="s">
        <v>126</v>
      </c>
      <c r="AS1389" s="39"/>
      <c r="AT1389" s="39" t="s">
        <v>126</v>
      </c>
      <c r="AU1389" s="39"/>
      <c r="AV1389" s="39"/>
      <c r="AW1389" s="39"/>
      <c r="AX1389" s="39"/>
      <c r="AY1389" s="39"/>
      <c r="AZ1389" s="39"/>
      <c r="BA1389" s="39"/>
      <c r="BB1389" s="72">
        <f>(AI1389*'"Вес" ПИР'!$B$36+AK1389*'"Вес" ПИР'!$B$37+AM1389*'"Вес" ПИР'!$B$38+AO1389*'"Вес" ПИР'!$B$39+AQ1389*'"Вес" ПИР'!$B$40+AS1389*'"Вес" ПИР'!$B$41+AU1389*'"Вес" ПИР'!$B$42+AW1389*'"Вес" ПИР'!$B$43+AY1389*'"Вес" ПИР'!$B$44+BA1389*'"Вес" ПИР'!$B$45)/100</f>
        <v>0</v>
      </c>
      <c r="BC1389" s="39" t="s">
        <v>126</v>
      </c>
      <c r="BD1389" s="39"/>
      <c r="BE1389" s="39" t="s">
        <v>126</v>
      </c>
      <c r="BF1389" s="57"/>
      <c r="BG1389" s="72">
        <f>(BD1389*'"Вес" ПИР'!$B$50+BF1389*'"Вес" ПИР'!$B$51)/100</f>
        <v>0</v>
      </c>
      <c r="BH1389" s="39"/>
      <c r="BI1389" s="72">
        <v>0</v>
      </c>
      <c r="BJ1389" s="39"/>
      <c r="BK1389" s="56">
        <v>46218</v>
      </c>
      <c r="BL1389" s="38">
        <f>(S1389*'"Вес" ПИР'!$B$3+X1389*'"Вес" ПИР'!$B$4+AG1389*'"Вес" ПИР'!$B$5+BB1389*'"Вес" ПИР'!$B$6+BG1389*'"Вес" ПИР'!$B$7+BI1389*'"Вес" ПИР'!$B$8)/100</f>
        <v>0</v>
      </c>
    </row>
    <row r="1390" spans="1:64" ht="28">
      <c r="A1390" s="54"/>
      <c r="B1390" s="54">
        <v>2026</v>
      </c>
      <c r="C1390" s="39" t="s">
        <v>120</v>
      </c>
      <c r="D1390" s="39">
        <v>595835200</v>
      </c>
      <c r="E1390" s="39" t="s">
        <v>2098</v>
      </c>
      <c r="F1390" s="39" t="s">
        <v>2240</v>
      </c>
      <c r="G1390" s="39" t="s">
        <v>235</v>
      </c>
      <c r="H1390" s="39" t="s">
        <v>2241</v>
      </c>
      <c r="I1390" s="39" t="s">
        <v>125</v>
      </c>
      <c r="J1390" s="39"/>
      <c r="K1390" s="39" t="s">
        <v>126</v>
      </c>
      <c r="L1390" s="39"/>
      <c r="M1390" s="39" t="s">
        <v>126</v>
      </c>
      <c r="N1390" s="39"/>
      <c r="O1390" s="39" t="s">
        <v>126</v>
      </c>
      <c r="P1390" s="39"/>
      <c r="Q1390" s="39" t="s">
        <v>126</v>
      </c>
      <c r="R1390" s="39"/>
      <c r="S1390" s="38">
        <f>(J1390*'"Вес" ПИР'!$B$13+L1390*'"Вес" ПИР'!$B$14+N1390*'"Вес" ПИР'!$B$15+P1390*'"Вес" ПИР'!$B$16+R1390*'"Вес" ПИР'!$B$17)/100</f>
        <v>0</v>
      </c>
      <c r="T1390" s="39" t="s">
        <v>127</v>
      </c>
      <c r="U1390" s="39"/>
      <c r="V1390" s="39" t="s">
        <v>1196</v>
      </c>
      <c r="W1390" s="39"/>
      <c r="X1390" s="72">
        <f>(U1390*'"Вес" ПИР'!$B$22+W1390*'"Вес" ПИР'!$B$23)/100</f>
        <v>0</v>
      </c>
      <c r="Y1390" s="39"/>
      <c r="Z1390" s="39"/>
      <c r="AA1390" s="39"/>
      <c r="AB1390" s="39"/>
      <c r="AC1390" s="39"/>
      <c r="AD1390" s="39"/>
      <c r="AE1390" s="39"/>
      <c r="AF1390" s="39"/>
      <c r="AG1390" s="38">
        <f>(Z1390*'"Вес" ПИР'!$B$28+AB1390*'"Вес" ПИР'!$B$29+AD1390*'"Вес" ПИР'!$B$30+AF1390*'"Вес" ПИР'!$B$31)/100</f>
        <v>0</v>
      </c>
      <c r="AH1390" s="39"/>
      <c r="AI1390" s="39"/>
      <c r="AJ1390" s="39" t="s">
        <v>126</v>
      </c>
      <c r="AK1390" s="39"/>
      <c r="AL1390" s="39"/>
      <c r="AM1390" s="39"/>
      <c r="AN1390" s="39"/>
      <c r="AO1390" s="39"/>
      <c r="AP1390" s="39" t="s">
        <v>126</v>
      </c>
      <c r="AQ1390" s="39"/>
      <c r="AR1390" s="39" t="s">
        <v>126</v>
      </c>
      <c r="AS1390" s="39"/>
      <c r="AT1390" s="39" t="s">
        <v>126</v>
      </c>
      <c r="AU1390" s="39"/>
      <c r="AV1390" s="39"/>
      <c r="AW1390" s="39"/>
      <c r="AX1390" s="39"/>
      <c r="AY1390" s="39"/>
      <c r="AZ1390" s="39"/>
      <c r="BA1390" s="39"/>
      <c r="BB1390" s="72">
        <f>(AI1390*'"Вес" ПИР'!$B$36+AK1390*'"Вес" ПИР'!$B$37+AM1390*'"Вес" ПИР'!$B$38+AO1390*'"Вес" ПИР'!$B$39+AQ1390*'"Вес" ПИР'!$B$40+AS1390*'"Вес" ПИР'!$B$41+AU1390*'"Вес" ПИР'!$B$42+AW1390*'"Вес" ПИР'!$B$43+AY1390*'"Вес" ПИР'!$B$44+BA1390*'"Вес" ПИР'!$B$45)/100</f>
        <v>0</v>
      </c>
      <c r="BC1390" s="39" t="s">
        <v>126</v>
      </c>
      <c r="BD1390" s="39"/>
      <c r="BE1390" s="39" t="s">
        <v>126</v>
      </c>
      <c r="BF1390" s="57"/>
      <c r="BG1390" s="72">
        <f>(BD1390*'"Вес" ПИР'!$B$50+BF1390*'"Вес" ПИР'!$B$51)/100</f>
        <v>0</v>
      </c>
      <c r="BH1390" s="39"/>
      <c r="BI1390" s="72">
        <v>0</v>
      </c>
      <c r="BJ1390" s="39"/>
      <c r="BK1390" s="56">
        <v>46218</v>
      </c>
      <c r="BL1390" s="38">
        <f>(S1390*'"Вес" ПИР'!$B$3+X1390*'"Вес" ПИР'!$B$4+AG1390*'"Вес" ПИР'!$B$5+BB1390*'"Вес" ПИР'!$B$6+BG1390*'"Вес" ПИР'!$B$7+BI1390*'"Вес" ПИР'!$B$8)/100</f>
        <v>0</v>
      </c>
    </row>
    <row r="1391" spans="1:64" ht="28">
      <c r="A1391" s="54"/>
      <c r="B1391" s="54">
        <v>2026</v>
      </c>
      <c r="C1391" s="39" t="s">
        <v>120</v>
      </c>
      <c r="D1391" s="39">
        <v>595839300</v>
      </c>
      <c r="E1391" s="39" t="s">
        <v>2098</v>
      </c>
      <c r="F1391" s="39" t="s">
        <v>2240</v>
      </c>
      <c r="G1391" s="39" t="s">
        <v>1994</v>
      </c>
      <c r="H1391" s="39" t="s">
        <v>167</v>
      </c>
      <c r="I1391" s="39" t="s">
        <v>125</v>
      </c>
      <c r="J1391" s="39"/>
      <c r="K1391" s="39" t="s">
        <v>126</v>
      </c>
      <c r="L1391" s="39"/>
      <c r="M1391" s="39" t="s">
        <v>126</v>
      </c>
      <c r="N1391" s="39"/>
      <c r="O1391" s="39" t="s">
        <v>126</v>
      </c>
      <c r="P1391" s="39"/>
      <c r="Q1391" s="39" t="s">
        <v>126</v>
      </c>
      <c r="R1391" s="39"/>
      <c r="S1391" s="38">
        <f>(J1391*'"Вес" ПИР'!$B$13+L1391*'"Вес" ПИР'!$B$14+N1391*'"Вес" ПИР'!$B$15+P1391*'"Вес" ПИР'!$B$16+R1391*'"Вес" ПИР'!$B$17)/100</f>
        <v>0</v>
      </c>
      <c r="T1391" s="39" t="s">
        <v>127</v>
      </c>
      <c r="U1391" s="39"/>
      <c r="V1391" s="39" t="s">
        <v>1196</v>
      </c>
      <c r="W1391" s="39"/>
      <c r="X1391" s="72">
        <f>(U1391*'"Вес" ПИР'!$B$22+W1391*'"Вес" ПИР'!$B$23)/100</f>
        <v>0</v>
      </c>
      <c r="Y1391" s="39"/>
      <c r="Z1391" s="39"/>
      <c r="AA1391" s="39"/>
      <c r="AB1391" s="39"/>
      <c r="AC1391" s="39"/>
      <c r="AD1391" s="39"/>
      <c r="AE1391" s="39"/>
      <c r="AF1391" s="39"/>
      <c r="AG1391" s="38">
        <f>(Z1391*'"Вес" ПИР'!$B$28+AB1391*'"Вес" ПИР'!$B$29+AD1391*'"Вес" ПИР'!$B$30+AF1391*'"Вес" ПИР'!$B$31)/100</f>
        <v>0</v>
      </c>
      <c r="AH1391" s="39"/>
      <c r="AI1391" s="39"/>
      <c r="AJ1391" s="39" t="s">
        <v>126</v>
      </c>
      <c r="AK1391" s="39"/>
      <c r="AL1391" s="39"/>
      <c r="AM1391" s="39"/>
      <c r="AN1391" s="39"/>
      <c r="AO1391" s="39"/>
      <c r="AP1391" s="39" t="s">
        <v>126</v>
      </c>
      <c r="AQ1391" s="39"/>
      <c r="AR1391" s="39" t="s">
        <v>126</v>
      </c>
      <c r="AS1391" s="39"/>
      <c r="AT1391" s="39" t="s">
        <v>126</v>
      </c>
      <c r="AU1391" s="39"/>
      <c r="AV1391" s="39"/>
      <c r="AW1391" s="39"/>
      <c r="AX1391" s="39"/>
      <c r="AY1391" s="39"/>
      <c r="AZ1391" s="39"/>
      <c r="BA1391" s="39"/>
      <c r="BB1391" s="72">
        <f>(AI1391*'"Вес" ПИР'!$B$36+AK1391*'"Вес" ПИР'!$B$37+AM1391*'"Вес" ПИР'!$B$38+AO1391*'"Вес" ПИР'!$B$39+AQ1391*'"Вес" ПИР'!$B$40+AS1391*'"Вес" ПИР'!$B$41+AU1391*'"Вес" ПИР'!$B$42+AW1391*'"Вес" ПИР'!$B$43+AY1391*'"Вес" ПИР'!$B$44+BA1391*'"Вес" ПИР'!$B$45)/100</f>
        <v>0</v>
      </c>
      <c r="BC1391" s="39" t="s">
        <v>126</v>
      </c>
      <c r="BD1391" s="39"/>
      <c r="BE1391" s="39" t="s">
        <v>126</v>
      </c>
      <c r="BF1391" s="57"/>
      <c r="BG1391" s="72">
        <f>(BD1391*'"Вес" ПИР'!$B$50+BF1391*'"Вес" ПИР'!$B$51)/100</f>
        <v>0</v>
      </c>
      <c r="BH1391" s="39"/>
      <c r="BI1391" s="72">
        <v>0</v>
      </c>
      <c r="BJ1391" s="39"/>
      <c r="BK1391" s="56">
        <v>46218</v>
      </c>
      <c r="BL1391" s="38">
        <f>(S1391*'"Вес" ПИР'!$B$3+X1391*'"Вес" ПИР'!$B$4+AG1391*'"Вес" ПИР'!$B$5+BB1391*'"Вес" ПИР'!$B$6+BG1391*'"Вес" ПИР'!$B$7+BI1391*'"Вес" ПИР'!$B$8)/100</f>
        <v>0</v>
      </c>
    </row>
    <row r="1392" spans="1:64" ht="28">
      <c r="A1392" s="54"/>
      <c r="B1392" s="54">
        <v>2026</v>
      </c>
      <c r="C1392" s="39" t="s">
        <v>120</v>
      </c>
      <c r="D1392" s="39">
        <v>594239300</v>
      </c>
      <c r="E1392" s="39" t="s">
        <v>2098</v>
      </c>
      <c r="F1392" s="39" t="s">
        <v>146</v>
      </c>
      <c r="G1392" s="39" t="s">
        <v>161</v>
      </c>
      <c r="H1392" s="39" t="s">
        <v>1066</v>
      </c>
      <c r="I1392" s="39" t="s">
        <v>125</v>
      </c>
      <c r="J1392" s="39"/>
      <c r="K1392" s="39" t="s">
        <v>126</v>
      </c>
      <c r="L1392" s="39"/>
      <c r="M1392" s="39" t="s">
        <v>126</v>
      </c>
      <c r="N1392" s="39"/>
      <c r="O1392" s="39" t="s">
        <v>126</v>
      </c>
      <c r="P1392" s="39"/>
      <c r="Q1392" s="39" t="s">
        <v>126</v>
      </c>
      <c r="R1392" s="39"/>
      <c r="S1392" s="38">
        <f>(J1392*'"Вес" ПИР'!$B$13+L1392*'"Вес" ПИР'!$B$14+N1392*'"Вес" ПИР'!$B$15+P1392*'"Вес" ПИР'!$B$16+R1392*'"Вес" ПИР'!$B$17)/100</f>
        <v>0</v>
      </c>
      <c r="T1392" s="39" t="s">
        <v>127</v>
      </c>
      <c r="U1392" s="39"/>
      <c r="V1392" s="39" t="s">
        <v>1196</v>
      </c>
      <c r="W1392" s="39"/>
      <c r="X1392" s="72">
        <f>(U1392*'"Вес" ПИР'!$B$22+W1392*'"Вес" ПИР'!$B$23)/100</f>
        <v>0</v>
      </c>
      <c r="Y1392" s="39"/>
      <c r="Z1392" s="39"/>
      <c r="AA1392" s="39"/>
      <c r="AB1392" s="39"/>
      <c r="AC1392" s="39"/>
      <c r="AD1392" s="39"/>
      <c r="AE1392" s="39"/>
      <c r="AF1392" s="39"/>
      <c r="AG1392" s="38">
        <f>(Z1392*'"Вес" ПИР'!$B$28+AB1392*'"Вес" ПИР'!$B$29+AD1392*'"Вес" ПИР'!$B$30+AF1392*'"Вес" ПИР'!$B$31)/100</f>
        <v>0</v>
      </c>
      <c r="AH1392" s="39"/>
      <c r="AI1392" s="39"/>
      <c r="AJ1392" s="39" t="s">
        <v>126</v>
      </c>
      <c r="AK1392" s="39"/>
      <c r="AL1392" s="39"/>
      <c r="AM1392" s="39"/>
      <c r="AN1392" s="39"/>
      <c r="AO1392" s="39"/>
      <c r="AP1392" s="39" t="s">
        <v>126</v>
      </c>
      <c r="AQ1392" s="39"/>
      <c r="AR1392" s="39" t="s">
        <v>126</v>
      </c>
      <c r="AS1392" s="39"/>
      <c r="AT1392" s="39" t="s">
        <v>126</v>
      </c>
      <c r="AU1392" s="39"/>
      <c r="AV1392" s="39"/>
      <c r="AW1392" s="39"/>
      <c r="AX1392" s="39"/>
      <c r="AY1392" s="39"/>
      <c r="AZ1392" s="39"/>
      <c r="BA1392" s="39"/>
      <c r="BB1392" s="72">
        <f>(AI1392*'"Вес" ПИР'!$B$36+AK1392*'"Вес" ПИР'!$B$37+AM1392*'"Вес" ПИР'!$B$38+AO1392*'"Вес" ПИР'!$B$39+AQ1392*'"Вес" ПИР'!$B$40+AS1392*'"Вес" ПИР'!$B$41+AU1392*'"Вес" ПИР'!$B$42+AW1392*'"Вес" ПИР'!$B$43+AY1392*'"Вес" ПИР'!$B$44+BA1392*'"Вес" ПИР'!$B$45)/100</f>
        <v>0</v>
      </c>
      <c r="BC1392" s="39" t="s">
        <v>126</v>
      </c>
      <c r="BD1392" s="39"/>
      <c r="BE1392" s="39" t="s">
        <v>126</v>
      </c>
      <c r="BF1392" s="57"/>
      <c r="BG1392" s="72">
        <f>(BD1392*'"Вес" ПИР'!$B$50+BF1392*'"Вес" ПИР'!$B$51)/100</f>
        <v>0</v>
      </c>
      <c r="BH1392" s="39"/>
      <c r="BI1392" s="72">
        <v>0</v>
      </c>
      <c r="BJ1392" s="39"/>
      <c r="BK1392" s="56">
        <v>46218</v>
      </c>
      <c r="BL1392" s="38">
        <f>(S1392*'"Вес" ПИР'!$B$3+X1392*'"Вес" ПИР'!$B$4+AG1392*'"Вес" ПИР'!$B$5+BB1392*'"Вес" ПИР'!$B$6+BG1392*'"Вес" ПИР'!$B$7+BI1392*'"Вес" ПИР'!$B$8)/100</f>
        <v>0</v>
      </c>
    </row>
    <row r="1393" spans="1:64" ht="28">
      <c r="A1393" s="54"/>
      <c r="B1393" s="54">
        <v>2026</v>
      </c>
      <c r="C1393" s="39" t="s">
        <v>120</v>
      </c>
      <c r="D1393" s="39">
        <v>595035300</v>
      </c>
      <c r="E1393" s="39" t="s">
        <v>2098</v>
      </c>
      <c r="F1393" s="39" t="s">
        <v>2189</v>
      </c>
      <c r="G1393" s="39" t="s">
        <v>2242</v>
      </c>
      <c r="H1393" s="39" t="s">
        <v>315</v>
      </c>
      <c r="I1393" s="39" t="s">
        <v>125</v>
      </c>
      <c r="J1393" s="39"/>
      <c r="K1393" s="39" t="s">
        <v>126</v>
      </c>
      <c r="L1393" s="39"/>
      <c r="M1393" s="39" t="s">
        <v>126</v>
      </c>
      <c r="N1393" s="39"/>
      <c r="O1393" s="39" t="s">
        <v>126</v>
      </c>
      <c r="P1393" s="39"/>
      <c r="Q1393" s="39" t="s">
        <v>126</v>
      </c>
      <c r="R1393" s="39"/>
      <c r="S1393" s="38">
        <f>(J1393*'"Вес" ПИР'!$B$13+L1393*'"Вес" ПИР'!$B$14+N1393*'"Вес" ПИР'!$B$15+P1393*'"Вес" ПИР'!$B$16+R1393*'"Вес" ПИР'!$B$17)/100</f>
        <v>0</v>
      </c>
      <c r="T1393" s="39" t="s">
        <v>127</v>
      </c>
      <c r="U1393" s="39"/>
      <c r="V1393" s="39" t="s">
        <v>1196</v>
      </c>
      <c r="W1393" s="39"/>
      <c r="X1393" s="72">
        <f>(U1393*'"Вес" ПИР'!$B$22+W1393*'"Вес" ПИР'!$B$23)/100</f>
        <v>0</v>
      </c>
      <c r="Y1393" s="39"/>
      <c r="Z1393" s="39"/>
      <c r="AA1393" s="39"/>
      <c r="AB1393" s="39"/>
      <c r="AC1393" s="39"/>
      <c r="AD1393" s="39"/>
      <c r="AE1393" s="39"/>
      <c r="AF1393" s="39"/>
      <c r="AG1393" s="38">
        <f>(Z1393*'"Вес" ПИР'!$B$28+AB1393*'"Вес" ПИР'!$B$29+AD1393*'"Вес" ПИР'!$B$30+AF1393*'"Вес" ПИР'!$B$31)/100</f>
        <v>0</v>
      </c>
      <c r="AH1393" s="39"/>
      <c r="AI1393" s="39"/>
      <c r="AJ1393" s="39" t="s">
        <v>126</v>
      </c>
      <c r="AK1393" s="39"/>
      <c r="AL1393" s="39"/>
      <c r="AM1393" s="39"/>
      <c r="AN1393" s="39"/>
      <c r="AO1393" s="39"/>
      <c r="AP1393" s="39" t="s">
        <v>126</v>
      </c>
      <c r="AQ1393" s="39"/>
      <c r="AR1393" s="39" t="s">
        <v>126</v>
      </c>
      <c r="AS1393" s="39"/>
      <c r="AT1393" s="39" t="s">
        <v>126</v>
      </c>
      <c r="AU1393" s="39"/>
      <c r="AV1393" s="39"/>
      <c r="AW1393" s="39"/>
      <c r="AX1393" s="39"/>
      <c r="AY1393" s="39"/>
      <c r="AZ1393" s="39"/>
      <c r="BA1393" s="39"/>
      <c r="BB1393" s="72">
        <f>(AI1393*'"Вес" ПИР'!$B$36+AK1393*'"Вес" ПИР'!$B$37+AM1393*'"Вес" ПИР'!$B$38+AO1393*'"Вес" ПИР'!$B$39+AQ1393*'"Вес" ПИР'!$B$40+AS1393*'"Вес" ПИР'!$B$41+AU1393*'"Вес" ПИР'!$B$42+AW1393*'"Вес" ПИР'!$B$43+AY1393*'"Вес" ПИР'!$B$44+BA1393*'"Вес" ПИР'!$B$45)/100</f>
        <v>0</v>
      </c>
      <c r="BC1393" s="39" t="s">
        <v>126</v>
      </c>
      <c r="BD1393" s="39"/>
      <c r="BE1393" s="39" t="s">
        <v>126</v>
      </c>
      <c r="BF1393" s="57"/>
      <c r="BG1393" s="72">
        <f>(BD1393*'"Вес" ПИР'!$B$50+BF1393*'"Вес" ПИР'!$B$51)/100</f>
        <v>0</v>
      </c>
      <c r="BH1393" s="39"/>
      <c r="BI1393" s="72">
        <v>0</v>
      </c>
      <c r="BJ1393" s="39"/>
      <c r="BK1393" s="56">
        <v>46218</v>
      </c>
      <c r="BL1393" s="38">
        <f>(S1393*'"Вес" ПИР'!$B$3+X1393*'"Вес" ПИР'!$B$4+AG1393*'"Вес" ПИР'!$B$5+BB1393*'"Вес" ПИР'!$B$6+BG1393*'"Вес" ПИР'!$B$7+BI1393*'"Вес" ПИР'!$B$8)/100</f>
        <v>0</v>
      </c>
    </row>
    <row r="1394" spans="1:64" ht="28">
      <c r="A1394" s="54"/>
      <c r="B1394" s="54">
        <v>2026</v>
      </c>
      <c r="C1394" s="39" t="s">
        <v>120</v>
      </c>
      <c r="D1394" s="39">
        <v>595050300</v>
      </c>
      <c r="E1394" s="39" t="s">
        <v>2098</v>
      </c>
      <c r="F1394" s="39" t="s">
        <v>2189</v>
      </c>
      <c r="G1394" s="39" t="s">
        <v>239</v>
      </c>
      <c r="H1394" s="39" t="s">
        <v>2243</v>
      </c>
      <c r="I1394" s="39" t="s">
        <v>125</v>
      </c>
      <c r="J1394" s="39"/>
      <c r="K1394" s="39" t="s">
        <v>126</v>
      </c>
      <c r="L1394" s="39"/>
      <c r="M1394" s="39" t="s">
        <v>126</v>
      </c>
      <c r="N1394" s="39"/>
      <c r="O1394" s="39" t="s">
        <v>126</v>
      </c>
      <c r="P1394" s="39"/>
      <c r="Q1394" s="39" t="s">
        <v>126</v>
      </c>
      <c r="R1394" s="39"/>
      <c r="S1394" s="38">
        <f>(J1394*'"Вес" ПИР'!$B$13+L1394*'"Вес" ПИР'!$B$14+N1394*'"Вес" ПИР'!$B$15+P1394*'"Вес" ПИР'!$B$16+R1394*'"Вес" ПИР'!$B$17)/100</f>
        <v>0</v>
      </c>
      <c r="T1394" s="39" t="s">
        <v>127</v>
      </c>
      <c r="U1394" s="39"/>
      <c r="V1394" s="39" t="s">
        <v>1196</v>
      </c>
      <c r="W1394" s="39"/>
      <c r="X1394" s="72">
        <f>(U1394*'"Вес" ПИР'!$B$22+W1394*'"Вес" ПИР'!$B$23)/100</f>
        <v>0</v>
      </c>
      <c r="Y1394" s="39"/>
      <c r="Z1394" s="39"/>
      <c r="AA1394" s="39"/>
      <c r="AB1394" s="39"/>
      <c r="AC1394" s="39"/>
      <c r="AD1394" s="39"/>
      <c r="AE1394" s="39"/>
      <c r="AF1394" s="39"/>
      <c r="AG1394" s="38">
        <f>(Z1394*'"Вес" ПИР'!$B$28+AB1394*'"Вес" ПИР'!$B$29+AD1394*'"Вес" ПИР'!$B$30+AF1394*'"Вес" ПИР'!$B$31)/100</f>
        <v>0</v>
      </c>
      <c r="AH1394" s="39"/>
      <c r="AI1394" s="39"/>
      <c r="AJ1394" s="39" t="s">
        <v>126</v>
      </c>
      <c r="AK1394" s="39"/>
      <c r="AL1394" s="39"/>
      <c r="AM1394" s="39"/>
      <c r="AN1394" s="39"/>
      <c r="AO1394" s="39"/>
      <c r="AP1394" s="39" t="s">
        <v>126</v>
      </c>
      <c r="AQ1394" s="39"/>
      <c r="AR1394" s="39" t="s">
        <v>126</v>
      </c>
      <c r="AS1394" s="39"/>
      <c r="AT1394" s="39" t="s">
        <v>126</v>
      </c>
      <c r="AU1394" s="39"/>
      <c r="AV1394" s="39"/>
      <c r="AW1394" s="39"/>
      <c r="AX1394" s="39"/>
      <c r="AY1394" s="39"/>
      <c r="AZ1394" s="39"/>
      <c r="BA1394" s="39"/>
      <c r="BB1394" s="72">
        <f>(AI1394*'"Вес" ПИР'!$B$36+AK1394*'"Вес" ПИР'!$B$37+AM1394*'"Вес" ПИР'!$B$38+AO1394*'"Вес" ПИР'!$B$39+AQ1394*'"Вес" ПИР'!$B$40+AS1394*'"Вес" ПИР'!$B$41+AU1394*'"Вес" ПИР'!$B$42+AW1394*'"Вес" ПИР'!$B$43+AY1394*'"Вес" ПИР'!$B$44+BA1394*'"Вес" ПИР'!$B$45)/100</f>
        <v>0</v>
      </c>
      <c r="BC1394" s="39" t="s">
        <v>126</v>
      </c>
      <c r="BD1394" s="39"/>
      <c r="BE1394" s="39" t="s">
        <v>126</v>
      </c>
      <c r="BF1394" s="57"/>
      <c r="BG1394" s="72">
        <f>(BD1394*'"Вес" ПИР'!$B$50+BF1394*'"Вес" ПИР'!$B$51)/100</f>
        <v>0</v>
      </c>
      <c r="BH1394" s="39"/>
      <c r="BI1394" s="72">
        <v>0</v>
      </c>
      <c r="BJ1394" s="39"/>
      <c r="BK1394" s="56">
        <v>46218</v>
      </c>
      <c r="BL1394" s="38">
        <f>(S1394*'"Вес" ПИР'!$B$3+X1394*'"Вес" ПИР'!$B$4+AG1394*'"Вес" ПИР'!$B$5+BB1394*'"Вес" ПИР'!$B$6+BG1394*'"Вес" ПИР'!$B$7+BI1394*'"Вес" ПИР'!$B$8)/100</f>
        <v>0</v>
      </c>
    </row>
    <row r="1395" spans="1:64" ht="28">
      <c r="A1395" s="54"/>
      <c r="B1395" s="54">
        <v>2026</v>
      </c>
      <c r="C1395" s="39" t="s">
        <v>120</v>
      </c>
      <c r="D1395" s="39">
        <v>595839400</v>
      </c>
      <c r="E1395" s="39" t="s">
        <v>2098</v>
      </c>
      <c r="F1395" s="39" t="s">
        <v>2240</v>
      </c>
      <c r="G1395" s="39" t="s">
        <v>1994</v>
      </c>
      <c r="H1395" s="39" t="s">
        <v>2244</v>
      </c>
      <c r="I1395" s="39" t="s">
        <v>125</v>
      </c>
      <c r="J1395" s="39"/>
      <c r="K1395" s="39" t="s">
        <v>126</v>
      </c>
      <c r="L1395" s="39"/>
      <c r="M1395" s="39" t="s">
        <v>126</v>
      </c>
      <c r="N1395" s="39"/>
      <c r="O1395" s="39" t="s">
        <v>126</v>
      </c>
      <c r="P1395" s="39"/>
      <c r="Q1395" s="39" t="s">
        <v>126</v>
      </c>
      <c r="R1395" s="39"/>
      <c r="S1395" s="38">
        <f>(J1395*'"Вес" ПИР'!$B$13+L1395*'"Вес" ПИР'!$B$14+N1395*'"Вес" ПИР'!$B$15+P1395*'"Вес" ПИР'!$B$16+R1395*'"Вес" ПИР'!$B$17)/100</f>
        <v>0</v>
      </c>
      <c r="T1395" s="39" t="s">
        <v>127</v>
      </c>
      <c r="U1395" s="39"/>
      <c r="V1395" s="39" t="s">
        <v>1196</v>
      </c>
      <c r="W1395" s="39"/>
      <c r="X1395" s="72">
        <f>(U1395*'"Вес" ПИР'!$B$22+W1395*'"Вес" ПИР'!$B$23)/100</f>
        <v>0</v>
      </c>
      <c r="Y1395" s="39"/>
      <c r="Z1395" s="39"/>
      <c r="AA1395" s="39"/>
      <c r="AB1395" s="39"/>
      <c r="AC1395" s="39"/>
      <c r="AD1395" s="39"/>
      <c r="AE1395" s="39"/>
      <c r="AF1395" s="39"/>
      <c r="AG1395" s="38">
        <f>(Z1395*'"Вес" ПИР'!$B$28+AB1395*'"Вес" ПИР'!$B$29+AD1395*'"Вес" ПИР'!$B$30+AF1395*'"Вес" ПИР'!$B$31)/100</f>
        <v>0</v>
      </c>
      <c r="AH1395" s="39"/>
      <c r="AI1395" s="39"/>
      <c r="AJ1395" s="39" t="s">
        <v>126</v>
      </c>
      <c r="AK1395" s="39"/>
      <c r="AL1395" s="39"/>
      <c r="AM1395" s="39"/>
      <c r="AN1395" s="39"/>
      <c r="AO1395" s="39"/>
      <c r="AP1395" s="39" t="s">
        <v>126</v>
      </c>
      <c r="AQ1395" s="39"/>
      <c r="AR1395" s="39" t="s">
        <v>126</v>
      </c>
      <c r="AS1395" s="39"/>
      <c r="AT1395" s="39" t="s">
        <v>126</v>
      </c>
      <c r="AU1395" s="39"/>
      <c r="AV1395" s="39"/>
      <c r="AW1395" s="39"/>
      <c r="AX1395" s="39"/>
      <c r="AY1395" s="39"/>
      <c r="AZ1395" s="39"/>
      <c r="BA1395" s="39"/>
      <c r="BB1395" s="72">
        <f>(AI1395*'"Вес" ПИР'!$B$36+AK1395*'"Вес" ПИР'!$B$37+AM1395*'"Вес" ПИР'!$B$38+AO1395*'"Вес" ПИР'!$B$39+AQ1395*'"Вес" ПИР'!$B$40+AS1395*'"Вес" ПИР'!$B$41+AU1395*'"Вес" ПИР'!$B$42+AW1395*'"Вес" ПИР'!$B$43+AY1395*'"Вес" ПИР'!$B$44+BA1395*'"Вес" ПИР'!$B$45)/100</f>
        <v>0</v>
      </c>
      <c r="BC1395" s="39" t="s">
        <v>126</v>
      </c>
      <c r="BD1395" s="39"/>
      <c r="BE1395" s="39" t="s">
        <v>126</v>
      </c>
      <c r="BF1395" s="57"/>
      <c r="BG1395" s="72">
        <f>(BD1395*'"Вес" ПИР'!$B$50+BF1395*'"Вес" ПИР'!$B$51)/100</f>
        <v>0</v>
      </c>
      <c r="BH1395" s="39"/>
      <c r="BI1395" s="72">
        <v>0</v>
      </c>
      <c r="BJ1395" s="39"/>
      <c r="BK1395" s="56">
        <v>46218</v>
      </c>
      <c r="BL1395" s="38">
        <f>(S1395*'"Вес" ПИР'!$B$3+X1395*'"Вес" ПИР'!$B$4+AG1395*'"Вес" ПИР'!$B$5+BB1395*'"Вес" ПИР'!$B$6+BG1395*'"Вес" ПИР'!$B$7+BI1395*'"Вес" ПИР'!$B$8)/100</f>
        <v>0</v>
      </c>
    </row>
    <row r="1396" spans="1:64" ht="28">
      <c r="A1396" s="54"/>
      <c r="B1396" s="54">
        <v>2026</v>
      </c>
      <c r="C1396" s="39" t="s">
        <v>120</v>
      </c>
      <c r="D1396" s="39">
        <v>595858600</v>
      </c>
      <c r="E1396" s="39" t="s">
        <v>2098</v>
      </c>
      <c r="F1396" s="39" t="s">
        <v>2240</v>
      </c>
      <c r="G1396" s="39" t="s">
        <v>2245</v>
      </c>
      <c r="H1396" s="39" t="s">
        <v>2246</v>
      </c>
      <c r="I1396" s="39" t="s">
        <v>125</v>
      </c>
      <c r="J1396" s="39"/>
      <c r="K1396" s="39" t="s">
        <v>126</v>
      </c>
      <c r="L1396" s="39"/>
      <c r="M1396" s="39" t="s">
        <v>126</v>
      </c>
      <c r="N1396" s="39"/>
      <c r="O1396" s="39" t="s">
        <v>126</v>
      </c>
      <c r="P1396" s="39"/>
      <c r="Q1396" s="39" t="s">
        <v>126</v>
      </c>
      <c r="R1396" s="39"/>
      <c r="S1396" s="38">
        <f>(J1396*'"Вес" ПИР'!$B$13+L1396*'"Вес" ПИР'!$B$14+N1396*'"Вес" ПИР'!$B$15+P1396*'"Вес" ПИР'!$B$16+R1396*'"Вес" ПИР'!$B$17)/100</f>
        <v>0</v>
      </c>
      <c r="T1396" s="39" t="s">
        <v>127</v>
      </c>
      <c r="U1396" s="39"/>
      <c r="V1396" s="39" t="s">
        <v>1196</v>
      </c>
      <c r="W1396" s="39"/>
      <c r="X1396" s="72">
        <f>(U1396*'"Вес" ПИР'!$B$22+W1396*'"Вес" ПИР'!$B$23)/100</f>
        <v>0</v>
      </c>
      <c r="Y1396" s="39"/>
      <c r="Z1396" s="39"/>
      <c r="AA1396" s="39"/>
      <c r="AB1396" s="39"/>
      <c r="AC1396" s="39"/>
      <c r="AD1396" s="39"/>
      <c r="AE1396" s="39"/>
      <c r="AF1396" s="39"/>
      <c r="AG1396" s="38">
        <f>(Z1396*'"Вес" ПИР'!$B$28+AB1396*'"Вес" ПИР'!$B$29+AD1396*'"Вес" ПИР'!$B$30+AF1396*'"Вес" ПИР'!$B$31)/100</f>
        <v>0</v>
      </c>
      <c r="AH1396" s="39"/>
      <c r="AI1396" s="39"/>
      <c r="AJ1396" s="39" t="s">
        <v>126</v>
      </c>
      <c r="AK1396" s="39"/>
      <c r="AL1396" s="39"/>
      <c r="AM1396" s="39"/>
      <c r="AN1396" s="39"/>
      <c r="AO1396" s="39"/>
      <c r="AP1396" s="39" t="s">
        <v>126</v>
      </c>
      <c r="AQ1396" s="39"/>
      <c r="AR1396" s="39" t="s">
        <v>126</v>
      </c>
      <c r="AS1396" s="39"/>
      <c r="AT1396" s="39" t="s">
        <v>126</v>
      </c>
      <c r="AU1396" s="39"/>
      <c r="AV1396" s="39"/>
      <c r="AW1396" s="39"/>
      <c r="AX1396" s="39"/>
      <c r="AY1396" s="39"/>
      <c r="AZ1396" s="39"/>
      <c r="BA1396" s="39"/>
      <c r="BB1396" s="72">
        <f>(AI1396*'"Вес" ПИР'!$B$36+AK1396*'"Вес" ПИР'!$B$37+AM1396*'"Вес" ПИР'!$B$38+AO1396*'"Вес" ПИР'!$B$39+AQ1396*'"Вес" ПИР'!$B$40+AS1396*'"Вес" ПИР'!$B$41+AU1396*'"Вес" ПИР'!$B$42+AW1396*'"Вес" ПИР'!$B$43+AY1396*'"Вес" ПИР'!$B$44+BA1396*'"Вес" ПИР'!$B$45)/100</f>
        <v>0</v>
      </c>
      <c r="BC1396" s="39" t="s">
        <v>126</v>
      </c>
      <c r="BD1396" s="39"/>
      <c r="BE1396" s="39" t="s">
        <v>126</v>
      </c>
      <c r="BF1396" s="57"/>
      <c r="BG1396" s="72">
        <f>(BD1396*'"Вес" ПИР'!$B$50+BF1396*'"Вес" ПИР'!$B$51)/100</f>
        <v>0</v>
      </c>
      <c r="BH1396" s="39"/>
      <c r="BI1396" s="72">
        <v>0</v>
      </c>
      <c r="BJ1396" s="39"/>
      <c r="BK1396" s="56">
        <v>46218</v>
      </c>
      <c r="BL1396" s="38">
        <f>(S1396*'"Вес" ПИР'!$B$3+X1396*'"Вес" ПИР'!$B$4+AG1396*'"Вес" ПИР'!$B$5+BB1396*'"Вес" ПИР'!$B$6+BG1396*'"Вес" ПИР'!$B$7+BI1396*'"Вес" ПИР'!$B$8)/100</f>
        <v>0</v>
      </c>
    </row>
    <row r="1397" spans="1:64" ht="28">
      <c r="A1397" s="54"/>
      <c r="B1397" s="54">
        <v>2026</v>
      </c>
      <c r="C1397" s="39" t="s">
        <v>120</v>
      </c>
      <c r="D1397" s="39">
        <v>594233200</v>
      </c>
      <c r="E1397" s="39" t="s">
        <v>2098</v>
      </c>
      <c r="F1397" s="39" t="s">
        <v>146</v>
      </c>
      <c r="G1397" s="39" t="s">
        <v>2172</v>
      </c>
      <c r="H1397" s="39" t="s">
        <v>2247</v>
      </c>
      <c r="I1397" s="39" t="s">
        <v>125</v>
      </c>
      <c r="J1397" s="39"/>
      <c r="K1397" s="39" t="s">
        <v>126</v>
      </c>
      <c r="L1397" s="39"/>
      <c r="M1397" s="39" t="s">
        <v>126</v>
      </c>
      <c r="N1397" s="39"/>
      <c r="O1397" s="39" t="s">
        <v>126</v>
      </c>
      <c r="P1397" s="39"/>
      <c r="Q1397" s="39" t="s">
        <v>126</v>
      </c>
      <c r="R1397" s="39"/>
      <c r="S1397" s="38">
        <f>(J1397*'"Вес" ПИР'!$B$13+L1397*'"Вес" ПИР'!$B$14+N1397*'"Вес" ПИР'!$B$15+P1397*'"Вес" ПИР'!$B$16+R1397*'"Вес" ПИР'!$B$17)/100</f>
        <v>0</v>
      </c>
      <c r="T1397" s="39" t="s">
        <v>127</v>
      </c>
      <c r="U1397" s="39"/>
      <c r="V1397" s="39" t="s">
        <v>1196</v>
      </c>
      <c r="W1397" s="39"/>
      <c r="X1397" s="72">
        <f>(U1397*'"Вес" ПИР'!$B$22+W1397*'"Вес" ПИР'!$B$23)/100</f>
        <v>0</v>
      </c>
      <c r="Y1397" s="39"/>
      <c r="Z1397" s="39"/>
      <c r="AA1397" s="39"/>
      <c r="AB1397" s="39"/>
      <c r="AC1397" s="39"/>
      <c r="AD1397" s="39"/>
      <c r="AE1397" s="39"/>
      <c r="AF1397" s="39"/>
      <c r="AG1397" s="38">
        <f>(Z1397*'"Вес" ПИР'!$B$28+AB1397*'"Вес" ПИР'!$B$29+AD1397*'"Вес" ПИР'!$B$30+AF1397*'"Вес" ПИР'!$B$31)/100</f>
        <v>0</v>
      </c>
      <c r="AH1397" s="39"/>
      <c r="AI1397" s="39"/>
      <c r="AJ1397" s="39" t="s">
        <v>126</v>
      </c>
      <c r="AK1397" s="39"/>
      <c r="AL1397" s="39"/>
      <c r="AM1397" s="39"/>
      <c r="AN1397" s="39"/>
      <c r="AO1397" s="39"/>
      <c r="AP1397" s="39" t="s">
        <v>126</v>
      </c>
      <c r="AQ1397" s="39"/>
      <c r="AR1397" s="39" t="s">
        <v>126</v>
      </c>
      <c r="AS1397" s="39"/>
      <c r="AT1397" s="39" t="s">
        <v>126</v>
      </c>
      <c r="AU1397" s="39"/>
      <c r="AV1397" s="39"/>
      <c r="AW1397" s="39"/>
      <c r="AX1397" s="39"/>
      <c r="AY1397" s="39"/>
      <c r="AZ1397" s="39"/>
      <c r="BA1397" s="39"/>
      <c r="BB1397" s="72">
        <f>(AI1397*'"Вес" ПИР'!$B$36+AK1397*'"Вес" ПИР'!$B$37+AM1397*'"Вес" ПИР'!$B$38+AO1397*'"Вес" ПИР'!$B$39+AQ1397*'"Вес" ПИР'!$B$40+AS1397*'"Вес" ПИР'!$B$41+AU1397*'"Вес" ПИР'!$B$42+AW1397*'"Вес" ПИР'!$B$43+AY1397*'"Вес" ПИР'!$B$44+BA1397*'"Вес" ПИР'!$B$45)/100</f>
        <v>0</v>
      </c>
      <c r="BC1397" s="39" t="s">
        <v>126</v>
      </c>
      <c r="BD1397" s="39"/>
      <c r="BE1397" s="39" t="s">
        <v>126</v>
      </c>
      <c r="BF1397" s="57"/>
      <c r="BG1397" s="72">
        <f>(BD1397*'"Вес" ПИР'!$B$50+BF1397*'"Вес" ПИР'!$B$51)/100</f>
        <v>0</v>
      </c>
      <c r="BH1397" s="39"/>
      <c r="BI1397" s="72">
        <v>0</v>
      </c>
      <c r="BJ1397" s="39"/>
      <c r="BK1397" s="56">
        <v>46218</v>
      </c>
      <c r="BL1397" s="38">
        <f>(S1397*'"Вес" ПИР'!$B$3+X1397*'"Вес" ПИР'!$B$4+AG1397*'"Вес" ПИР'!$B$5+BB1397*'"Вес" ПИР'!$B$6+BG1397*'"Вес" ПИР'!$B$7+BI1397*'"Вес" ПИР'!$B$8)/100</f>
        <v>0</v>
      </c>
    </row>
    <row r="1398" spans="1:64" ht="28">
      <c r="A1398" s="54"/>
      <c r="B1398" s="54">
        <v>2026</v>
      </c>
      <c r="C1398" s="39" t="s">
        <v>120</v>
      </c>
      <c r="D1398" s="39">
        <v>594241300</v>
      </c>
      <c r="E1398" s="39" t="s">
        <v>2098</v>
      </c>
      <c r="F1398" s="39" t="s">
        <v>146</v>
      </c>
      <c r="G1398" s="39" t="s">
        <v>2176</v>
      </c>
      <c r="H1398" s="39" t="s">
        <v>2248</v>
      </c>
      <c r="I1398" s="39" t="s">
        <v>125</v>
      </c>
      <c r="J1398" s="39"/>
      <c r="K1398" s="39" t="s">
        <v>126</v>
      </c>
      <c r="L1398" s="39"/>
      <c r="M1398" s="39" t="s">
        <v>126</v>
      </c>
      <c r="N1398" s="39"/>
      <c r="O1398" s="39" t="s">
        <v>126</v>
      </c>
      <c r="P1398" s="39"/>
      <c r="Q1398" s="39" t="s">
        <v>126</v>
      </c>
      <c r="R1398" s="39"/>
      <c r="S1398" s="38">
        <f>(J1398*'"Вес" ПИР'!$B$13+L1398*'"Вес" ПИР'!$B$14+N1398*'"Вес" ПИР'!$B$15+P1398*'"Вес" ПИР'!$B$16+R1398*'"Вес" ПИР'!$B$17)/100</f>
        <v>0</v>
      </c>
      <c r="T1398" s="39" t="s">
        <v>127</v>
      </c>
      <c r="U1398" s="39"/>
      <c r="V1398" s="39" t="s">
        <v>1196</v>
      </c>
      <c r="W1398" s="39"/>
      <c r="X1398" s="72">
        <f>(U1398*'"Вес" ПИР'!$B$22+W1398*'"Вес" ПИР'!$B$23)/100</f>
        <v>0</v>
      </c>
      <c r="Y1398" s="39"/>
      <c r="Z1398" s="39"/>
      <c r="AA1398" s="39"/>
      <c r="AB1398" s="39"/>
      <c r="AC1398" s="39"/>
      <c r="AD1398" s="39"/>
      <c r="AE1398" s="39"/>
      <c r="AF1398" s="39"/>
      <c r="AG1398" s="38">
        <f>(Z1398*'"Вес" ПИР'!$B$28+AB1398*'"Вес" ПИР'!$B$29+AD1398*'"Вес" ПИР'!$B$30+AF1398*'"Вес" ПИР'!$B$31)/100</f>
        <v>0</v>
      </c>
      <c r="AH1398" s="39"/>
      <c r="AI1398" s="39"/>
      <c r="AJ1398" s="39" t="s">
        <v>126</v>
      </c>
      <c r="AK1398" s="39"/>
      <c r="AL1398" s="39"/>
      <c r="AM1398" s="39"/>
      <c r="AN1398" s="39"/>
      <c r="AO1398" s="39"/>
      <c r="AP1398" s="39" t="s">
        <v>126</v>
      </c>
      <c r="AQ1398" s="39"/>
      <c r="AR1398" s="39" t="s">
        <v>126</v>
      </c>
      <c r="AS1398" s="39"/>
      <c r="AT1398" s="39" t="s">
        <v>126</v>
      </c>
      <c r="AU1398" s="39"/>
      <c r="AV1398" s="39"/>
      <c r="AW1398" s="39"/>
      <c r="AX1398" s="39"/>
      <c r="AY1398" s="39"/>
      <c r="AZ1398" s="39"/>
      <c r="BA1398" s="39"/>
      <c r="BB1398" s="72">
        <f>(AI1398*'"Вес" ПИР'!$B$36+AK1398*'"Вес" ПИР'!$B$37+AM1398*'"Вес" ПИР'!$B$38+AO1398*'"Вес" ПИР'!$B$39+AQ1398*'"Вес" ПИР'!$B$40+AS1398*'"Вес" ПИР'!$B$41+AU1398*'"Вес" ПИР'!$B$42+AW1398*'"Вес" ПИР'!$B$43+AY1398*'"Вес" ПИР'!$B$44+BA1398*'"Вес" ПИР'!$B$45)/100</f>
        <v>0</v>
      </c>
      <c r="BC1398" s="39" t="s">
        <v>126</v>
      </c>
      <c r="BD1398" s="39"/>
      <c r="BE1398" s="39" t="s">
        <v>126</v>
      </c>
      <c r="BF1398" s="57"/>
      <c r="BG1398" s="72">
        <f>(BD1398*'"Вес" ПИР'!$B$50+BF1398*'"Вес" ПИР'!$B$51)/100</f>
        <v>0</v>
      </c>
      <c r="BH1398" s="39"/>
      <c r="BI1398" s="72">
        <v>0</v>
      </c>
      <c r="BJ1398" s="39"/>
      <c r="BK1398" s="56">
        <v>46218</v>
      </c>
      <c r="BL1398" s="38">
        <f>(S1398*'"Вес" ПИР'!$B$3+X1398*'"Вес" ПИР'!$B$4+AG1398*'"Вес" ПИР'!$B$5+BB1398*'"Вес" ПИР'!$B$6+BG1398*'"Вес" ПИР'!$B$7+BI1398*'"Вес" ПИР'!$B$8)/100</f>
        <v>0</v>
      </c>
    </row>
    <row r="1399" spans="1:64" ht="28">
      <c r="A1399" s="54"/>
      <c r="B1399" s="54">
        <v>2026</v>
      </c>
      <c r="C1399" s="39" t="s">
        <v>120</v>
      </c>
      <c r="D1399" s="39">
        <v>595069300</v>
      </c>
      <c r="E1399" s="39" t="s">
        <v>2098</v>
      </c>
      <c r="F1399" s="39" t="s">
        <v>2189</v>
      </c>
      <c r="G1399" s="39" t="s">
        <v>2214</v>
      </c>
      <c r="H1399" s="39" t="s">
        <v>2052</v>
      </c>
      <c r="I1399" s="39" t="s">
        <v>125</v>
      </c>
      <c r="J1399" s="39"/>
      <c r="K1399" s="39" t="s">
        <v>126</v>
      </c>
      <c r="L1399" s="39"/>
      <c r="M1399" s="39" t="s">
        <v>126</v>
      </c>
      <c r="N1399" s="39"/>
      <c r="O1399" s="39" t="s">
        <v>126</v>
      </c>
      <c r="P1399" s="39"/>
      <c r="Q1399" s="39" t="s">
        <v>126</v>
      </c>
      <c r="R1399" s="39"/>
      <c r="S1399" s="38">
        <f>(J1399*'"Вес" ПИР'!$B$13+L1399*'"Вес" ПИР'!$B$14+N1399*'"Вес" ПИР'!$B$15+P1399*'"Вес" ПИР'!$B$16+R1399*'"Вес" ПИР'!$B$17)/100</f>
        <v>0</v>
      </c>
      <c r="T1399" s="39" t="s">
        <v>127</v>
      </c>
      <c r="U1399" s="39"/>
      <c r="V1399" s="39" t="s">
        <v>1196</v>
      </c>
      <c r="W1399" s="39"/>
      <c r="X1399" s="72">
        <f>(U1399*'"Вес" ПИР'!$B$22+W1399*'"Вес" ПИР'!$B$23)/100</f>
        <v>0</v>
      </c>
      <c r="Y1399" s="39"/>
      <c r="Z1399" s="39"/>
      <c r="AA1399" s="39"/>
      <c r="AB1399" s="39"/>
      <c r="AC1399" s="39"/>
      <c r="AD1399" s="39"/>
      <c r="AE1399" s="39"/>
      <c r="AF1399" s="39"/>
      <c r="AG1399" s="38">
        <f>(Z1399*'"Вес" ПИР'!$B$28+AB1399*'"Вес" ПИР'!$B$29+AD1399*'"Вес" ПИР'!$B$30+AF1399*'"Вес" ПИР'!$B$31)/100</f>
        <v>0</v>
      </c>
      <c r="AH1399" s="39"/>
      <c r="AI1399" s="39"/>
      <c r="AJ1399" s="39" t="s">
        <v>126</v>
      </c>
      <c r="AK1399" s="39"/>
      <c r="AL1399" s="39"/>
      <c r="AM1399" s="39"/>
      <c r="AN1399" s="39"/>
      <c r="AO1399" s="39"/>
      <c r="AP1399" s="39" t="s">
        <v>126</v>
      </c>
      <c r="AQ1399" s="39"/>
      <c r="AR1399" s="39" t="s">
        <v>126</v>
      </c>
      <c r="AS1399" s="39"/>
      <c r="AT1399" s="39" t="s">
        <v>126</v>
      </c>
      <c r="AU1399" s="39"/>
      <c r="AV1399" s="39"/>
      <c r="AW1399" s="39"/>
      <c r="AX1399" s="39"/>
      <c r="AY1399" s="39"/>
      <c r="AZ1399" s="39"/>
      <c r="BA1399" s="39"/>
      <c r="BB1399" s="72">
        <f>(AI1399*'"Вес" ПИР'!$B$36+AK1399*'"Вес" ПИР'!$B$37+AM1399*'"Вес" ПИР'!$B$38+AO1399*'"Вес" ПИР'!$B$39+AQ1399*'"Вес" ПИР'!$B$40+AS1399*'"Вес" ПИР'!$B$41+AU1399*'"Вес" ПИР'!$B$42+AW1399*'"Вес" ПИР'!$B$43+AY1399*'"Вес" ПИР'!$B$44+BA1399*'"Вес" ПИР'!$B$45)/100</f>
        <v>0</v>
      </c>
      <c r="BC1399" s="39" t="s">
        <v>126</v>
      </c>
      <c r="BD1399" s="39"/>
      <c r="BE1399" s="39" t="s">
        <v>126</v>
      </c>
      <c r="BF1399" s="57"/>
      <c r="BG1399" s="72">
        <f>(BD1399*'"Вес" ПИР'!$B$50+BF1399*'"Вес" ПИР'!$B$51)/100</f>
        <v>0</v>
      </c>
      <c r="BH1399" s="39"/>
      <c r="BI1399" s="72">
        <v>0</v>
      </c>
      <c r="BJ1399" s="39"/>
      <c r="BK1399" s="56">
        <v>46218</v>
      </c>
      <c r="BL1399" s="38">
        <f>(S1399*'"Вес" ПИР'!$B$3+X1399*'"Вес" ПИР'!$B$4+AG1399*'"Вес" ПИР'!$B$5+BB1399*'"Вес" ПИР'!$B$6+BG1399*'"Вес" ПИР'!$B$7+BI1399*'"Вес" ПИР'!$B$8)/100</f>
        <v>0</v>
      </c>
    </row>
    <row r="1400" spans="1:64" ht="28">
      <c r="A1400" s="54"/>
      <c r="B1400" s="54">
        <v>2026</v>
      </c>
      <c r="C1400" s="39" t="s">
        <v>120</v>
      </c>
      <c r="D1400" s="39">
        <v>595037200</v>
      </c>
      <c r="E1400" s="39" t="s">
        <v>2098</v>
      </c>
      <c r="F1400" s="39" t="s">
        <v>2189</v>
      </c>
      <c r="G1400" s="39" t="s">
        <v>2190</v>
      </c>
      <c r="H1400" s="39" t="s">
        <v>2249</v>
      </c>
      <c r="I1400" s="39" t="s">
        <v>125</v>
      </c>
      <c r="J1400" s="39"/>
      <c r="K1400" s="39" t="s">
        <v>126</v>
      </c>
      <c r="L1400" s="39"/>
      <c r="M1400" s="39" t="s">
        <v>126</v>
      </c>
      <c r="N1400" s="39"/>
      <c r="O1400" s="39" t="s">
        <v>126</v>
      </c>
      <c r="P1400" s="39"/>
      <c r="Q1400" s="39" t="s">
        <v>126</v>
      </c>
      <c r="R1400" s="39"/>
      <c r="S1400" s="38">
        <f>(J1400*'"Вес" ПИР'!$B$13+L1400*'"Вес" ПИР'!$B$14+N1400*'"Вес" ПИР'!$B$15+P1400*'"Вес" ПИР'!$B$16+R1400*'"Вес" ПИР'!$B$17)/100</f>
        <v>0</v>
      </c>
      <c r="T1400" s="39" t="s">
        <v>127</v>
      </c>
      <c r="U1400" s="39"/>
      <c r="V1400" s="39" t="s">
        <v>1196</v>
      </c>
      <c r="W1400" s="39"/>
      <c r="X1400" s="72">
        <f>(U1400*'"Вес" ПИР'!$B$22+W1400*'"Вес" ПИР'!$B$23)/100</f>
        <v>0</v>
      </c>
      <c r="Y1400" s="39"/>
      <c r="Z1400" s="39"/>
      <c r="AA1400" s="39"/>
      <c r="AB1400" s="39"/>
      <c r="AC1400" s="39"/>
      <c r="AD1400" s="39"/>
      <c r="AE1400" s="39"/>
      <c r="AF1400" s="39"/>
      <c r="AG1400" s="38">
        <f>(Z1400*'"Вес" ПИР'!$B$28+AB1400*'"Вес" ПИР'!$B$29+AD1400*'"Вес" ПИР'!$B$30+AF1400*'"Вес" ПИР'!$B$31)/100</f>
        <v>0</v>
      </c>
      <c r="AH1400" s="39"/>
      <c r="AI1400" s="39"/>
      <c r="AJ1400" s="39" t="s">
        <v>126</v>
      </c>
      <c r="AK1400" s="39"/>
      <c r="AL1400" s="39"/>
      <c r="AM1400" s="39"/>
      <c r="AN1400" s="39"/>
      <c r="AO1400" s="39"/>
      <c r="AP1400" s="39" t="s">
        <v>126</v>
      </c>
      <c r="AQ1400" s="39"/>
      <c r="AR1400" s="39" t="s">
        <v>126</v>
      </c>
      <c r="AS1400" s="39"/>
      <c r="AT1400" s="39" t="s">
        <v>126</v>
      </c>
      <c r="AU1400" s="39"/>
      <c r="AV1400" s="39"/>
      <c r="AW1400" s="39"/>
      <c r="AX1400" s="39"/>
      <c r="AY1400" s="39"/>
      <c r="AZ1400" s="39"/>
      <c r="BA1400" s="39"/>
      <c r="BB1400" s="72">
        <f>(AI1400*'"Вес" ПИР'!$B$36+AK1400*'"Вес" ПИР'!$B$37+AM1400*'"Вес" ПИР'!$B$38+AO1400*'"Вес" ПИР'!$B$39+AQ1400*'"Вес" ПИР'!$B$40+AS1400*'"Вес" ПИР'!$B$41+AU1400*'"Вес" ПИР'!$B$42+AW1400*'"Вес" ПИР'!$B$43+AY1400*'"Вес" ПИР'!$B$44+BA1400*'"Вес" ПИР'!$B$45)/100</f>
        <v>0</v>
      </c>
      <c r="BC1400" s="39" t="s">
        <v>126</v>
      </c>
      <c r="BD1400" s="39"/>
      <c r="BE1400" s="39" t="s">
        <v>126</v>
      </c>
      <c r="BF1400" s="57"/>
      <c r="BG1400" s="72">
        <f>(BD1400*'"Вес" ПИР'!$B$50+BF1400*'"Вес" ПИР'!$B$51)/100</f>
        <v>0</v>
      </c>
      <c r="BH1400" s="39"/>
      <c r="BI1400" s="72">
        <v>0</v>
      </c>
      <c r="BJ1400" s="39"/>
      <c r="BK1400" s="56">
        <v>46218</v>
      </c>
      <c r="BL1400" s="38">
        <f>(S1400*'"Вес" ПИР'!$B$3+X1400*'"Вес" ПИР'!$B$4+AG1400*'"Вес" ПИР'!$B$5+BB1400*'"Вес" ПИР'!$B$6+BG1400*'"Вес" ПИР'!$B$7+BI1400*'"Вес" ПИР'!$B$8)/100</f>
        <v>0</v>
      </c>
    </row>
    <row r="1401" spans="1:64" ht="28">
      <c r="A1401" s="54"/>
      <c r="B1401" s="54">
        <v>2026</v>
      </c>
      <c r="C1401" s="39" t="s">
        <v>120</v>
      </c>
      <c r="D1401" s="39">
        <v>595043300</v>
      </c>
      <c r="E1401" s="39" t="s">
        <v>2098</v>
      </c>
      <c r="F1401" s="39" t="s">
        <v>2189</v>
      </c>
      <c r="G1401" s="39" t="s">
        <v>2194</v>
      </c>
      <c r="H1401" s="39" t="s">
        <v>2250</v>
      </c>
      <c r="I1401" s="39" t="s">
        <v>125</v>
      </c>
      <c r="J1401" s="39"/>
      <c r="K1401" s="39" t="s">
        <v>126</v>
      </c>
      <c r="L1401" s="39"/>
      <c r="M1401" s="39" t="s">
        <v>126</v>
      </c>
      <c r="N1401" s="39"/>
      <c r="O1401" s="39" t="s">
        <v>126</v>
      </c>
      <c r="P1401" s="39"/>
      <c r="Q1401" s="39" t="s">
        <v>126</v>
      </c>
      <c r="R1401" s="39"/>
      <c r="S1401" s="38">
        <f>(J1401*'"Вес" ПИР'!$B$13+L1401*'"Вес" ПИР'!$B$14+N1401*'"Вес" ПИР'!$B$15+P1401*'"Вес" ПИР'!$B$16+R1401*'"Вес" ПИР'!$B$17)/100</f>
        <v>0</v>
      </c>
      <c r="T1401" s="39" t="s">
        <v>127</v>
      </c>
      <c r="U1401" s="39"/>
      <c r="V1401" s="39" t="s">
        <v>1196</v>
      </c>
      <c r="W1401" s="39"/>
      <c r="X1401" s="72">
        <f>(U1401*'"Вес" ПИР'!$B$22+W1401*'"Вес" ПИР'!$B$23)/100</f>
        <v>0</v>
      </c>
      <c r="Y1401" s="39"/>
      <c r="Z1401" s="39"/>
      <c r="AA1401" s="39"/>
      <c r="AB1401" s="39"/>
      <c r="AC1401" s="39"/>
      <c r="AD1401" s="39"/>
      <c r="AE1401" s="39"/>
      <c r="AF1401" s="39"/>
      <c r="AG1401" s="38">
        <f>(Z1401*'"Вес" ПИР'!$B$28+AB1401*'"Вес" ПИР'!$B$29+AD1401*'"Вес" ПИР'!$B$30+AF1401*'"Вес" ПИР'!$B$31)/100</f>
        <v>0</v>
      </c>
      <c r="AH1401" s="39"/>
      <c r="AI1401" s="39"/>
      <c r="AJ1401" s="39" t="s">
        <v>126</v>
      </c>
      <c r="AK1401" s="39"/>
      <c r="AL1401" s="39"/>
      <c r="AM1401" s="39"/>
      <c r="AN1401" s="39"/>
      <c r="AO1401" s="39"/>
      <c r="AP1401" s="39" t="s">
        <v>126</v>
      </c>
      <c r="AQ1401" s="39"/>
      <c r="AR1401" s="39" t="s">
        <v>126</v>
      </c>
      <c r="AS1401" s="39"/>
      <c r="AT1401" s="39" t="s">
        <v>126</v>
      </c>
      <c r="AU1401" s="39"/>
      <c r="AV1401" s="39"/>
      <c r="AW1401" s="39"/>
      <c r="AX1401" s="39"/>
      <c r="AY1401" s="39"/>
      <c r="AZ1401" s="39"/>
      <c r="BA1401" s="39"/>
      <c r="BB1401" s="72">
        <f>(AI1401*'"Вес" ПИР'!$B$36+AK1401*'"Вес" ПИР'!$B$37+AM1401*'"Вес" ПИР'!$B$38+AO1401*'"Вес" ПИР'!$B$39+AQ1401*'"Вес" ПИР'!$B$40+AS1401*'"Вес" ПИР'!$B$41+AU1401*'"Вес" ПИР'!$B$42+AW1401*'"Вес" ПИР'!$B$43+AY1401*'"Вес" ПИР'!$B$44+BA1401*'"Вес" ПИР'!$B$45)/100</f>
        <v>0</v>
      </c>
      <c r="BC1401" s="39" t="s">
        <v>126</v>
      </c>
      <c r="BD1401" s="39"/>
      <c r="BE1401" s="39" t="s">
        <v>126</v>
      </c>
      <c r="BF1401" s="57"/>
      <c r="BG1401" s="72">
        <f>(BD1401*'"Вес" ПИР'!$B$50+BF1401*'"Вес" ПИР'!$B$51)/100</f>
        <v>0</v>
      </c>
      <c r="BH1401" s="39"/>
      <c r="BI1401" s="72">
        <v>0</v>
      </c>
      <c r="BJ1401" s="39"/>
      <c r="BK1401" s="56">
        <v>46218</v>
      </c>
      <c r="BL1401" s="38">
        <f>(S1401*'"Вес" ПИР'!$B$3+X1401*'"Вес" ПИР'!$B$4+AG1401*'"Вес" ПИР'!$B$5+BB1401*'"Вес" ПИР'!$B$6+BG1401*'"Вес" ПИР'!$B$7+BI1401*'"Вес" ПИР'!$B$8)/100</f>
        <v>0</v>
      </c>
    </row>
    <row r="1402" spans="1:64" ht="28">
      <c r="A1402" s="54"/>
      <c r="B1402" s="54">
        <v>2026</v>
      </c>
      <c r="C1402" s="39" t="s">
        <v>120</v>
      </c>
      <c r="D1402" s="39">
        <v>593633200</v>
      </c>
      <c r="E1402" s="39" t="s">
        <v>2098</v>
      </c>
      <c r="F1402" s="39" t="s">
        <v>2149</v>
      </c>
      <c r="G1402" s="39" t="s">
        <v>2251</v>
      </c>
      <c r="H1402" s="39" t="s">
        <v>1072</v>
      </c>
      <c r="I1402" s="39" t="s">
        <v>125</v>
      </c>
      <c r="J1402" s="39"/>
      <c r="K1402" s="39" t="s">
        <v>126</v>
      </c>
      <c r="L1402" s="39"/>
      <c r="M1402" s="39" t="s">
        <v>126</v>
      </c>
      <c r="N1402" s="39"/>
      <c r="O1402" s="39" t="s">
        <v>126</v>
      </c>
      <c r="P1402" s="39"/>
      <c r="Q1402" s="39" t="s">
        <v>126</v>
      </c>
      <c r="R1402" s="39"/>
      <c r="S1402" s="38">
        <f>(J1402*'"Вес" ПИР'!$B$13+L1402*'"Вес" ПИР'!$B$14+N1402*'"Вес" ПИР'!$B$15+P1402*'"Вес" ПИР'!$B$16+R1402*'"Вес" ПИР'!$B$17)/100</f>
        <v>0</v>
      </c>
      <c r="T1402" s="39" t="s">
        <v>127</v>
      </c>
      <c r="U1402" s="39"/>
      <c r="V1402" s="39" t="s">
        <v>1196</v>
      </c>
      <c r="W1402" s="39"/>
      <c r="X1402" s="72">
        <f>(U1402*'"Вес" ПИР'!$B$22+W1402*'"Вес" ПИР'!$B$23)/100</f>
        <v>0</v>
      </c>
      <c r="Y1402" s="39"/>
      <c r="Z1402" s="39"/>
      <c r="AA1402" s="39"/>
      <c r="AB1402" s="39"/>
      <c r="AC1402" s="39"/>
      <c r="AD1402" s="39"/>
      <c r="AE1402" s="39"/>
      <c r="AF1402" s="39"/>
      <c r="AG1402" s="38">
        <f>(Z1402*'"Вес" ПИР'!$B$28+AB1402*'"Вес" ПИР'!$B$29+AD1402*'"Вес" ПИР'!$B$30+AF1402*'"Вес" ПИР'!$B$31)/100</f>
        <v>0</v>
      </c>
      <c r="AH1402" s="39"/>
      <c r="AI1402" s="39"/>
      <c r="AJ1402" s="39" t="s">
        <v>126</v>
      </c>
      <c r="AK1402" s="39"/>
      <c r="AL1402" s="39"/>
      <c r="AM1402" s="39"/>
      <c r="AN1402" s="39"/>
      <c r="AO1402" s="39"/>
      <c r="AP1402" s="39" t="s">
        <v>126</v>
      </c>
      <c r="AQ1402" s="39"/>
      <c r="AR1402" s="39" t="s">
        <v>126</v>
      </c>
      <c r="AS1402" s="39"/>
      <c r="AT1402" s="39" t="s">
        <v>126</v>
      </c>
      <c r="AU1402" s="39"/>
      <c r="AV1402" s="39"/>
      <c r="AW1402" s="39"/>
      <c r="AX1402" s="39"/>
      <c r="AY1402" s="39"/>
      <c r="AZ1402" s="39"/>
      <c r="BA1402" s="39"/>
      <c r="BB1402" s="72">
        <f>(AI1402*'"Вес" ПИР'!$B$36+AK1402*'"Вес" ПИР'!$B$37+AM1402*'"Вес" ПИР'!$B$38+AO1402*'"Вес" ПИР'!$B$39+AQ1402*'"Вес" ПИР'!$B$40+AS1402*'"Вес" ПИР'!$B$41+AU1402*'"Вес" ПИР'!$B$42+AW1402*'"Вес" ПИР'!$B$43+AY1402*'"Вес" ПИР'!$B$44+BA1402*'"Вес" ПИР'!$B$45)/100</f>
        <v>0</v>
      </c>
      <c r="BC1402" s="39" t="s">
        <v>126</v>
      </c>
      <c r="BD1402" s="39"/>
      <c r="BE1402" s="39" t="s">
        <v>126</v>
      </c>
      <c r="BF1402" s="57"/>
      <c r="BG1402" s="72">
        <f>(BD1402*'"Вес" ПИР'!$B$50+BF1402*'"Вес" ПИР'!$B$51)/100</f>
        <v>0</v>
      </c>
      <c r="BH1402" s="39"/>
      <c r="BI1402" s="72">
        <v>0</v>
      </c>
      <c r="BJ1402" s="39"/>
      <c r="BK1402" s="56">
        <v>46218</v>
      </c>
      <c r="BL1402" s="38">
        <f>(S1402*'"Вес" ПИР'!$B$3+X1402*'"Вес" ПИР'!$B$4+AG1402*'"Вес" ПИР'!$B$5+BB1402*'"Вес" ПИР'!$B$6+BG1402*'"Вес" ПИР'!$B$7+BI1402*'"Вес" ПИР'!$B$8)/100</f>
        <v>0</v>
      </c>
    </row>
    <row r="1403" spans="1:64" ht="28">
      <c r="A1403" s="54"/>
      <c r="B1403" s="54">
        <v>2026</v>
      </c>
      <c r="C1403" s="39" t="s">
        <v>120</v>
      </c>
      <c r="D1403" s="39">
        <v>593657200</v>
      </c>
      <c r="E1403" s="39" t="s">
        <v>2098</v>
      </c>
      <c r="F1403" s="39" t="s">
        <v>2149</v>
      </c>
      <c r="G1403" s="39" t="s">
        <v>2160</v>
      </c>
      <c r="H1403" s="39" t="s">
        <v>2252</v>
      </c>
      <c r="I1403" s="39" t="s">
        <v>125</v>
      </c>
      <c r="J1403" s="39"/>
      <c r="K1403" s="39" t="s">
        <v>126</v>
      </c>
      <c r="L1403" s="39"/>
      <c r="M1403" s="39" t="s">
        <v>126</v>
      </c>
      <c r="N1403" s="39"/>
      <c r="O1403" s="39" t="s">
        <v>126</v>
      </c>
      <c r="P1403" s="39"/>
      <c r="Q1403" s="39" t="s">
        <v>126</v>
      </c>
      <c r="R1403" s="39"/>
      <c r="S1403" s="38">
        <f>(J1403*'"Вес" ПИР'!$B$13+L1403*'"Вес" ПИР'!$B$14+N1403*'"Вес" ПИР'!$B$15+P1403*'"Вес" ПИР'!$B$16+R1403*'"Вес" ПИР'!$B$17)/100</f>
        <v>0</v>
      </c>
      <c r="T1403" s="39" t="s">
        <v>127</v>
      </c>
      <c r="U1403" s="39"/>
      <c r="V1403" s="39" t="s">
        <v>1196</v>
      </c>
      <c r="W1403" s="39"/>
      <c r="X1403" s="72">
        <f>(U1403*'"Вес" ПИР'!$B$22+W1403*'"Вес" ПИР'!$B$23)/100</f>
        <v>0</v>
      </c>
      <c r="Y1403" s="39"/>
      <c r="Z1403" s="39"/>
      <c r="AA1403" s="39"/>
      <c r="AB1403" s="39"/>
      <c r="AC1403" s="39"/>
      <c r="AD1403" s="39"/>
      <c r="AE1403" s="39"/>
      <c r="AF1403" s="39"/>
      <c r="AG1403" s="38">
        <f>(Z1403*'"Вес" ПИР'!$B$28+AB1403*'"Вес" ПИР'!$B$29+AD1403*'"Вес" ПИР'!$B$30+AF1403*'"Вес" ПИР'!$B$31)/100</f>
        <v>0</v>
      </c>
      <c r="AH1403" s="39"/>
      <c r="AI1403" s="39"/>
      <c r="AJ1403" s="39" t="s">
        <v>126</v>
      </c>
      <c r="AK1403" s="39"/>
      <c r="AL1403" s="39"/>
      <c r="AM1403" s="39"/>
      <c r="AN1403" s="39"/>
      <c r="AO1403" s="39"/>
      <c r="AP1403" s="39" t="s">
        <v>126</v>
      </c>
      <c r="AQ1403" s="39"/>
      <c r="AR1403" s="39" t="s">
        <v>126</v>
      </c>
      <c r="AS1403" s="39"/>
      <c r="AT1403" s="39" t="s">
        <v>126</v>
      </c>
      <c r="AU1403" s="39"/>
      <c r="AV1403" s="39"/>
      <c r="AW1403" s="39"/>
      <c r="AX1403" s="39"/>
      <c r="AY1403" s="39"/>
      <c r="AZ1403" s="39"/>
      <c r="BA1403" s="39"/>
      <c r="BB1403" s="72">
        <f>(AI1403*'"Вес" ПИР'!$B$36+AK1403*'"Вес" ПИР'!$B$37+AM1403*'"Вес" ПИР'!$B$38+AO1403*'"Вес" ПИР'!$B$39+AQ1403*'"Вес" ПИР'!$B$40+AS1403*'"Вес" ПИР'!$B$41+AU1403*'"Вес" ПИР'!$B$42+AW1403*'"Вес" ПИР'!$B$43+AY1403*'"Вес" ПИР'!$B$44+BA1403*'"Вес" ПИР'!$B$45)/100</f>
        <v>0</v>
      </c>
      <c r="BC1403" s="39" t="s">
        <v>126</v>
      </c>
      <c r="BD1403" s="39"/>
      <c r="BE1403" s="39" t="s">
        <v>126</v>
      </c>
      <c r="BF1403" s="57"/>
      <c r="BG1403" s="72">
        <f>(BD1403*'"Вес" ПИР'!$B$50+BF1403*'"Вес" ПИР'!$B$51)/100</f>
        <v>0</v>
      </c>
      <c r="BH1403" s="39"/>
      <c r="BI1403" s="72">
        <v>0</v>
      </c>
      <c r="BJ1403" s="39"/>
      <c r="BK1403" s="56">
        <v>46218</v>
      </c>
      <c r="BL1403" s="38">
        <f>(S1403*'"Вес" ПИР'!$B$3+X1403*'"Вес" ПИР'!$B$4+AG1403*'"Вес" ПИР'!$B$5+BB1403*'"Вес" ПИР'!$B$6+BG1403*'"Вес" ПИР'!$B$7+BI1403*'"Вес" ПИР'!$B$8)/100</f>
        <v>0</v>
      </c>
    </row>
    <row r="1404" spans="1:64" ht="28">
      <c r="A1404" s="54"/>
      <c r="B1404" s="54">
        <v>2026</v>
      </c>
      <c r="C1404" s="39" t="s">
        <v>120</v>
      </c>
      <c r="D1404" s="39">
        <v>593669200</v>
      </c>
      <c r="E1404" s="39" t="s">
        <v>2098</v>
      </c>
      <c r="F1404" s="39" t="s">
        <v>2149</v>
      </c>
      <c r="G1404" s="39" t="s">
        <v>2253</v>
      </c>
      <c r="H1404" s="39" t="s">
        <v>2254</v>
      </c>
      <c r="I1404" s="39" t="s">
        <v>125</v>
      </c>
      <c r="J1404" s="39"/>
      <c r="K1404" s="39" t="s">
        <v>126</v>
      </c>
      <c r="L1404" s="39"/>
      <c r="M1404" s="39" t="s">
        <v>126</v>
      </c>
      <c r="N1404" s="39"/>
      <c r="O1404" s="39" t="s">
        <v>126</v>
      </c>
      <c r="P1404" s="39"/>
      <c r="Q1404" s="39" t="s">
        <v>126</v>
      </c>
      <c r="R1404" s="39"/>
      <c r="S1404" s="38">
        <f>(J1404*'"Вес" ПИР'!$B$13+L1404*'"Вес" ПИР'!$B$14+N1404*'"Вес" ПИР'!$B$15+P1404*'"Вес" ПИР'!$B$16+R1404*'"Вес" ПИР'!$B$17)/100</f>
        <v>0</v>
      </c>
      <c r="T1404" s="39" t="s">
        <v>127</v>
      </c>
      <c r="U1404" s="39"/>
      <c r="V1404" s="39" t="s">
        <v>1196</v>
      </c>
      <c r="W1404" s="39"/>
      <c r="X1404" s="72">
        <f>(U1404*'"Вес" ПИР'!$B$22+W1404*'"Вес" ПИР'!$B$23)/100</f>
        <v>0</v>
      </c>
      <c r="Y1404" s="39"/>
      <c r="Z1404" s="39"/>
      <c r="AA1404" s="39"/>
      <c r="AB1404" s="39"/>
      <c r="AC1404" s="39"/>
      <c r="AD1404" s="39"/>
      <c r="AE1404" s="39"/>
      <c r="AF1404" s="39"/>
      <c r="AG1404" s="38">
        <f>(Z1404*'"Вес" ПИР'!$B$28+AB1404*'"Вес" ПИР'!$B$29+AD1404*'"Вес" ПИР'!$B$30+AF1404*'"Вес" ПИР'!$B$31)/100</f>
        <v>0</v>
      </c>
      <c r="AH1404" s="39"/>
      <c r="AI1404" s="39"/>
      <c r="AJ1404" s="39" t="s">
        <v>126</v>
      </c>
      <c r="AK1404" s="39"/>
      <c r="AL1404" s="39"/>
      <c r="AM1404" s="39"/>
      <c r="AN1404" s="39"/>
      <c r="AO1404" s="39"/>
      <c r="AP1404" s="39" t="s">
        <v>126</v>
      </c>
      <c r="AQ1404" s="39"/>
      <c r="AR1404" s="39" t="s">
        <v>126</v>
      </c>
      <c r="AS1404" s="39"/>
      <c r="AT1404" s="39" t="s">
        <v>126</v>
      </c>
      <c r="AU1404" s="39"/>
      <c r="AV1404" s="39"/>
      <c r="AW1404" s="39"/>
      <c r="AX1404" s="39"/>
      <c r="AY1404" s="39"/>
      <c r="AZ1404" s="39"/>
      <c r="BA1404" s="39"/>
      <c r="BB1404" s="72">
        <f>(AI1404*'"Вес" ПИР'!$B$36+AK1404*'"Вес" ПИР'!$B$37+AM1404*'"Вес" ПИР'!$B$38+AO1404*'"Вес" ПИР'!$B$39+AQ1404*'"Вес" ПИР'!$B$40+AS1404*'"Вес" ПИР'!$B$41+AU1404*'"Вес" ПИР'!$B$42+AW1404*'"Вес" ПИР'!$B$43+AY1404*'"Вес" ПИР'!$B$44+BA1404*'"Вес" ПИР'!$B$45)/100</f>
        <v>0</v>
      </c>
      <c r="BC1404" s="39" t="s">
        <v>126</v>
      </c>
      <c r="BD1404" s="39"/>
      <c r="BE1404" s="39" t="s">
        <v>126</v>
      </c>
      <c r="BF1404" s="57"/>
      <c r="BG1404" s="72">
        <f>(BD1404*'"Вес" ПИР'!$B$50+BF1404*'"Вес" ПИР'!$B$51)/100</f>
        <v>0</v>
      </c>
      <c r="BH1404" s="39"/>
      <c r="BI1404" s="72">
        <v>0</v>
      </c>
      <c r="BJ1404" s="39"/>
      <c r="BK1404" s="56">
        <v>46218</v>
      </c>
      <c r="BL1404" s="38">
        <f>(S1404*'"Вес" ПИР'!$B$3+X1404*'"Вес" ПИР'!$B$4+AG1404*'"Вес" ПИР'!$B$5+BB1404*'"Вес" ПИР'!$B$6+BG1404*'"Вес" ПИР'!$B$7+BI1404*'"Вес" ПИР'!$B$8)/100</f>
        <v>0</v>
      </c>
    </row>
    <row r="1405" spans="1:64" ht="28">
      <c r="A1405" s="54"/>
      <c r="B1405" s="54">
        <v>2026</v>
      </c>
      <c r="C1405" s="39" t="s">
        <v>120</v>
      </c>
      <c r="D1405" s="39">
        <v>593677400</v>
      </c>
      <c r="E1405" s="39" t="s">
        <v>2098</v>
      </c>
      <c r="F1405" s="39" t="s">
        <v>2149</v>
      </c>
      <c r="G1405" s="39" t="s">
        <v>1134</v>
      </c>
      <c r="H1405" s="39" t="s">
        <v>2255</v>
      </c>
      <c r="I1405" s="39" t="s">
        <v>125</v>
      </c>
      <c r="J1405" s="39"/>
      <c r="K1405" s="39" t="s">
        <v>126</v>
      </c>
      <c r="L1405" s="39"/>
      <c r="M1405" s="39" t="s">
        <v>126</v>
      </c>
      <c r="N1405" s="39"/>
      <c r="O1405" s="39" t="s">
        <v>126</v>
      </c>
      <c r="P1405" s="39"/>
      <c r="Q1405" s="39" t="s">
        <v>126</v>
      </c>
      <c r="R1405" s="39"/>
      <c r="S1405" s="38">
        <f>(J1405*'"Вес" ПИР'!$B$13+L1405*'"Вес" ПИР'!$B$14+N1405*'"Вес" ПИР'!$B$15+P1405*'"Вес" ПИР'!$B$16+R1405*'"Вес" ПИР'!$B$17)/100</f>
        <v>0</v>
      </c>
      <c r="T1405" s="39" t="s">
        <v>127</v>
      </c>
      <c r="U1405" s="39"/>
      <c r="V1405" s="39" t="s">
        <v>1196</v>
      </c>
      <c r="W1405" s="39"/>
      <c r="X1405" s="72">
        <f>(U1405*'"Вес" ПИР'!$B$22+W1405*'"Вес" ПИР'!$B$23)/100</f>
        <v>0</v>
      </c>
      <c r="Y1405" s="39"/>
      <c r="Z1405" s="39"/>
      <c r="AA1405" s="39"/>
      <c r="AB1405" s="39"/>
      <c r="AC1405" s="39"/>
      <c r="AD1405" s="39"/>
      <c r="AE1405" s="39"/>
      <c r="AF1405" s="39"/>
      <c r="AG1405" s="38">
        <f>(Z1405*'"Вес" ПИР'!$B$28+AB1405*'"Вес" ПИР'!$B$29+AD1405*'"Вес" ПИР'!$B$30+AF1405*'"Вес" ПИР'!$B$31)/100</f>
        <v>0</v>
      </c>
      <c r="AH1405" s="39"/>
      <c r="AI1405" s="39"/>
      <c r="AJ1405" s="39" t="s">
        <v>126</v>
      </c>
      <c r="AK1405" s="39"/>
      <c r="AL1405" s="39"/>
      <c r="AM1405" s="39"/>
      <c r="AN1405" s="39"/>
      <c r="AO1405" s="39"/>
      <c r="AP1405" s="39" t="s">
        <v>126</v>
      </c>
      <c r="AQ1405" s="39"/>
      <c r="AR1405" s="39" t="s">
        <v>126</v>
      </c>
      <c r="AS1405" s="39"/>
      <c r="AT1405" s="39" t="s">
        <v>126</v>
      </c>
      <c r="AU1405" s="39"/>
      <c r="AV1405" s="39"/>
      <c r="AW1405" s="39"/>
      <c r="AX1405" s="39"/>
      <c r="AY1405" s="39"/>
      <c r="AZ1405" s="39"/>
      <c r="BA1405" s="39"/>
      <c r="BB1405" s="72">
        <f>(AI1405*'"Вес" ПИР'!$B$36+AK1405*'"Вес" ПИР'!$B$37+AM1405*'"Вес" ПИР'!$B$38+AO1405*'"Вес" ПИР'!$B$39+AQ1405*'"Вес" ПИР'!$B$40+AS1405*'"Вес" ПИР'!$B$41+AU1405*'"Вес" ПИР'!$B$42+AW1405*'"Вес" ПИР'!$B$43+AY1405*'"Вес" ПИР'!$B$44+BA1405*'"Вес" ПИР'!$B$45)/100</f>
        <v>0</v>
      </c>
      <c r="BC1405" s="39" t="s">
        <v>126</v>
      </c>
      <c r="BD1405" s="39"/>
      <c r="BE1405" s="39" t="s">
        <v>126</v>
      </c>
      <c r="BF1405" s="57"/>
      <c r="BG1405" s="72">
        <f>(BD1405*'"Вес" ПИР'!$B$50+BF1405*'"Вес" ПИР'!$B$51)/100</f>
        <v>0</v>
      </c>
      <c r="BH1405" s="39"/>
      <c r="BI1405" s="72">
        <v>0</v>
      </c>
      <c r="BJ1405" s="39"/>
      <c r="BK1405" s="56">
        <v>46218</v>
      </c>
      <c r="BL1405" s="38">
        <f>(S1405*'"Вес" ПИР'!$B$3+X1405*'"Вес" ПИР'!$B$4+AG1405*'"Вес" ПИР'!$B$5+BB1405*'"Вес" ПИР'!$B$6+BG1405*'"Вес" ПИР'!$B$7+BI1405*'"Вес" ПИР'!$B$8)/100</f>
        <v>0</v>
      </c>
    </row>
    <row r="1406" spans="1:64" ht="28">
      <c r="A1406" s="54"/>
      <c r="B1406" s="54">
        <v>2026</v>
      </c>
      <c r="C1406" s="39" t="s">
        <v>120</v>
      </c>
      <c r="D1406" s="39">
        <v>593683200</v>
      </c>
      <c r="E1406" s="39" t="s">
        <v>2098</v>
      </c>
      <c r="F1406" s="39" t="s">
        <v>2149</v>
      </c>
      <c r="G1406" s="39" t="s">
        <v>2168</v>
      </c>
      <c r="H1406" s="39" t="s">
        <v>1466</v>
      </c>
      <c r="I1406" s="39" t="s">
        <v>125</v>
      </c>
      <c r="J1406" s="39"/>
      <c r="K1406" s="39" t="s">
        <v>126</v>
      </c>
      <c r="L1406" s="39"/>
      <c r="M1406" s="39" t="s">
        <v>126</v>
      </c>
      <c r="N1406" s="39"/>
      <c r="O1406" s="39" t="s">
        <v>126</v>
      </c>
      <c r="P1406" s="39"/>
      <c r="Q1406" s="39" t="s">
        <v>126</v>
      </c>
      <c r="R1406" s="39"/>
      <c r="S1406" s="38">
        <f>(J1406*'"Вес" ПИР'!$B$13+L1406*'"Вес" ПИР'!$B$14+N1406*'"Вес" ПИР'!$B$15+P1406*'"Вес" ПИР'!$B$16+R1406*'"Вес" ПИР'!$B$17)/100</f>
        <v>0</v>
      </c>
      <c r="T1406" s="39" t="s">
        <v>127</v>
      </c>
      <c r="U1406" s="39"/>
      <c r="V1406" s="39" t="s">
        <v>1196</v>
      </c>
      <c r="W1406" s="39"/>
      <c r="X1406" s="72">
        <f>(U1406*'"Вес" ПИР'!$B$22+W1406*'"Вес" ПИР'!$B$23)/100</f>
        <v>0</v>
      </c>
      <c r="Y1406" s="39"/>
      <c r="Z1406" s="39"/>
      <c r="AA1406" s="39"/>
      <c r="AB1406" s="39"/>
      <c r="AC1406" s="39"/>
      <c r="AD1406" s="39"/>
      <c r="AE1406" s="39"/>
      <c r="AF1406" s="39"/>
      <c r="AG1406" s="38">
        <f>(Z1406*'"Вес" ПИР'!$B$28+AB1406*'"Вес" ПИР'!$B$29+AD1406*'"Вес" ПИР'!$B$30+AF1406*'"Вес" ПИР'!$B$31)/100</f>
        <v>0</v>
      </c>
      <c r="AH1406" s="39"/>
      <c r="AI1406" s="39"/>
      <c r="AJ1406" s="39" t="s">
        <v>126</v>
      </c>
      <c r="AK1406" s="39"/>
      <c r="AL1406" s="39"/>
      <c r="AM1406" s="39"/>
      <c r="AN1406" s="39"/>
      <c r="AO1406" s="39"/>
      <c r="AP1406" s="39" t="s">
        <v>126</v>
      </c>
      <c r="AQ1406" s="39"/>
      <c r="AR1406" s="39" t="s">
        <v>126</v>
      </c>
      <c r="AS1406" s="39"/>
      <c r="AT1406" s="39" t="s">
        <v>126</v>
      </c>
      <c r="AU1406" s="39"/>
      <c r="AV1406" s="39"/>
      <c r="AW1406" s="39"/>
      <c r="AX1406" s="39"/>
      <c r="AY1406" s="39"/>
      <c r="AZ1406" s="39"/>
      <c r="BA1406" s="39"/>
      <c r="BB1406" s="72">
        <f>(AI1406*'"Вес" ПИР'!$B$36+AK1406*'"Вес" ПИР'!$B$37+AM1406*'"Вес" ПИР'!$B$38+AO1406*'"Вес" ПИР'!$B$39+AQ1406*'"Вес" ПИР'!$B$40+AS1406*'"Вес" ПИР'!$B$41+AU1406*'"Вес" ПИР'!$B$42+AW1406*'"Вес" ПИР'!$B$43+AY1406*'"Вес" ПИР'!$B$44+BA1406*'"Вес" ПИР'!$B$45)/100</f>
        <v>0</v>
      </c>
      <c r="BC1406" s="39" t="s">
        <v>126</v>
      </c>
      <c r="BD1406" s="39"/>
      <c r="BE1406" s="39" t="s">
        <v>126</v>
      </c>
      <c r="BF1406" s="57"/>
      <c r="BG1406" s="72">
        <f>(BD1406*'"Вес" ПИР'!$B$50+BF1406*'"Вес" ПИР'!$B$51)/100</f>
        <v>0</v>
      </c>
      <c r="BH1406" s="39"/>
      <c r="BI1406" s="72">
        <v>0</v>
      </c>
      <c r="BJ1406" s="39"/>
      <c r="BK1406" s="56">
        <v>46218</v>
      </c>
      <c r="BL1406" s="38">
        <f>(S1406*'"Вес" ПИР'!$B$3+X1406*'"Вес" ПИР'!$B$4+AG1406*'"Вес" ПИР'!$B$5+BB1406*'"Вес" ПИР'!$B$6+BG1406*'"Вес" ПИР'!$B$7+BI1406*'"Вес" ПИР'!$B$8)/100</f>
        <v>0</v>
      </c>
    </row>
    <row r="1407" spans="1:64" ht="28">
      <c r="A1407" s="54"/>
      <c r="B1407" s="54">
        <v>2026</v>
      </c>
      <c r="C1407" s="39" t="s">
        <v>120</v>
      </c>
      <c r="D1407" s="39">
        <v>594237400</v>
      </c>
      <c r="E1407" s="39" t="s">
        <v>2098</v>
      </c>
      <c r="F1407" s="39" t="s">
        <v>146</v>
      </c>
      <c r="G1407" s="39" t="s">
        <v>2174</v>
      </c>
      <c r="H1407" s="39" t="s">
        <v>2256</v>
      </c>
      <c r="I1407" s="39" t="s">
        <v>125</v>
      </c>
      <c r="J1407" s="39"/>
      <c r="K1407" s="39" t="s">
        <v>126</v>
      </c>
      <c r="L1407" s="39"/>
      <c r="M1407" s="39" t="s">
        <v>126</v>
      </c>
      <c r="N1407" s="39"/>
      <c r="O1407" s="39" t="s">
        <v>126</v>
      </c>
      <c r="P1407" s="39"/>
      <c r="Q1407" s="39" t="s">
        <v>126</v>
      </c>
      <c r="R1407" s="39"/>
      <c r="S1407" s="38">
        <f>(J1407*'"Вес" ПИР'!$B$13+L1407*'"Вес" ПИР'!$B$14+N1407*'"Вес" ПИР'!$B$15+P1407*'"Вес" ПИР'!$B$16+R1407*'"Вес" ПИР'!$B$17)/100</f>
        <v>0</v>
      </c>
      <c r="T1407" s="39" t="s">
        <v>127</v>
      </c>
      <c r="U1407" s="39"/>
      <c r="V1407" s="39" t="s">
        <v>1196</v>
      </c>
      <c r="W1407" s="39"/>
      <c r="X1407" s="72">
        <f>(U1407*'"Вес" ПИР'!$B$22+W1407*'"Вес" ПИР'!$B$23)/100</f>
        <v>0</v>
      </c>
      <c r="Y1407" s="39"/>
      <c r="Z1407" s="39"/>
      <c r="AA1407" s="39"/>
      <c r="AB1407" s="39"/>
      <c r="AC1407" s="39"/>
      <c r="AD1407" s="39"/>
      <c r="AE1407" s="39"/>
      <c r="AF1407" s="39"/>
      <c r="AG1407" s="38">
        <f>(Z1407*'"Вес" ПИР'!$B$28+AB1407*'"Вес" ПИР'!$B$29+AD1407*'"Вес" ПИР'!$B$30+AF1407*'"Вес" ПИР'!$B$31)/100</f>
        <v>0</v>
      </c>
      <c r="AH1407" s="39"/>
      <c r="AI1407" s="39"/>
      <c r="AJ1407" s="39" t="s">
        <v>126</v>
      </c>
      <c r="AK1407" s="39"/>
      <c r="AL1407" s="39"/>
      <c r="AM1407" s="39"/>
      <c r="AN1407" s="39"/>
      <c r="AO1407" s="39"/>
      <c r="AP1407" s="39" t="s">
        <v>126</v>
      </c>
      <c r="AQ1407" s="39"/>
      <c r="AR1407" s="39" t="s">
        <v>126</v>
      </c>
      <c r="AS1407" s="39"/>
      <c r="AT1407" s="39" t="s">
        <v>126</v>
      </c>
      <c r="AU1407" s="39"/>
      <c r="AV1407" s="39"/>
      <c r="AW1407" s="39"/>
      <c r="AX1407" s="39"/>
      <c r="AY1407" s="39"/>
      <c r="AZ1407" s="39"/>
      <c r="BA1407" s="39"/>
      <c r="BB1407" s="72">
        <f>(AI1407*'"Вес" ПИР'!$B$36+AK1407*'"Вес" ПИР'!$B$37+AM1407*'"Вес" ПИР'!$B$38+AO1407*'"Вес" ПИР'!$B$39+AQ1407*'"Вес" ПИР'!$B$40+AS1407*'"Вес" ПИР'!$B$41+AU1407*'"Вес" ПИР'!$B$42+AW1407*'"Вес" ПИР'!$B$43+AY1407*'"Вес" ПИР'!$B$44+BA1407*'"Вес" ПИР'!$B$45)/100</f>
        <v>0</v>
      </c>
      <c r="BC1407" s="39" t="s">
        <v>126</v>
      </c>
      <c r="BD1407" s="39"/>
      <c r="BE1407" s="39" t="s">
        <v>126</v>
      </c>
      <c r="BF1407" s="57"/>
      <c r="BG1407" s="72">
        <f>(BD1407*'"Вес" ПИР'!$B$50+BF1407*'"Вес" ПИР'!$B$51)/100</f>
        <v>0</v>
      </c>
      <c r="BH1407" s="39"/>
      <c r="BI1407" s="72">
        <v>0</v>
      </c>
      <c r="BJ1407" s="39"/>
      <c r="BK1407" s="56">
        <v>46218</v>
      </c>
      <c r="BL1407" s="38">
        <f>(S1407*'"Вес" ПИР'!$B$3+X1407*'"Вес" ПИР'!$B$4+AG1407*'"Вес" ПИР'!$B$5+BB1407*'"Вес" ПИР'!$B$6+BG1407*'"Вес" ПИР'!$B$7+BI1407*'"Вес" ПИР'!$B$8)/100</f>
        <v>0</v>
      </c>
    </row>
    <row r="1408" spans="1:64" ht="28">
      <c r="A1408" s="54"/>
      <c r="B1408" s="54">
        <v>2026</v>
      </c>
      <c r="C1408" s="39" t="s">
        <v>120</v>
      </c>
      <c r="D1408" s="39">
        <v>595053200</v>
      </c>
      <c r="E1408" s="39" t="s">
        <v>2098</v>
      </c>
      <c r="F1408" s="39" t="s">
        <v>2189</v>
      </c>
      <c r="G1408" s="39" t="s">
        <v>2257</v>
      </c>
      <c r="H1408" s="39" t="s">
        <v>2258</v>
      </c>
      <c r="I1408" s="39" t="s">
        <v>125</v>
      </c>
      <c r="J1408" s="39"/>
      <c r="K1408" s="39" t="s">
        <v>126</v>
      </c>
      <c r="L1408" s="39"/>
      <c r="M1408" s="39" t="s">
        <v>126</v>
      </c>
      <c r="N1408" s="39"/>
      <c r="O1408" s="39" t="s">
        <v>126</v>
      </c>
      <c r="P1408" s="39"/>
      <c r="Q1408" s="39" t="s">
        <v>126</v>
      </c>
      <c r="R1408" s="39"/>
      <c r="S1408" s="38">
        <f>(J1408*'"Вес" ПИР'!$B$13+L1408*'"Вес" ПИР'!$B$14+N1408*'"Вес" ПИР'!$B$15+P1408*'"Вес" ПИР'!$B$16+R1408*'"Вес" ПИР'!$B$17)/100</f>
        <v>0</v>
      </c>
      <c r="T1408" s="39" t="s">
        <v>127</v>
      </c>
      <c r="U1408" s="39"/>
      <c r="V1408" s="39" t="s">
        <v>1196</v>
      </c>
      <c r="W1408" s="39"/>
      <c r="X1408" s="72">
        <f>(U1408*'"Вес" ПИР'!$B$22+W1408*'"Вес" ПИР'!$B$23)/100</f>
        <v>0</v>
      </c>
      <c r="Y1408" s="39"/>
      <c r="Z1408" s="39"/>
      <c r="AA1408" s="39"/>
      <c r="AB1408" s="39"/>
      <c r="AC1408" s="39"/>
      <c r="AD1408" s="39"/>
      <c r="AE1408" s="39"/>
      <c r="AF1408" s="39"/>
      <c r="AG1408" s="38">
        <f>(Z1408*'"Вес" ПИР'!$B$28+AB1408*'"Вес" ПИР'!$B$29+AD1408*'"Вес" ПИР'!$B$30+AF1408*'"Вес" ПИР'!$B$31)/100</f>
        <v>0</v>
      </c>
      <c r="AH1408" s="39"/>
      <c r="AI1408" s="39"/>
      <c r="AJ1408" s="39" t="s">
        <v>126</v>
      </c>
      <c r="AK1408" s="39"/>
      <c r="AL1408" s="39"/>
      <c r="AM1408" s="39"/>
      <c r="AN1408" s="39"/>
      <c r="AO1408" s="39"/>
      <c r="AP1408" s="39" t="s">
        <v>126</v>
      </c>
      <c r="AQ1408" s="39"/>
      <c r="AR1408" s="39" t="s">
        <v>126</v>
      </c>
      <c r="AS1408" s="39"/>
      <c r="AT1408" s="39" t="s">
        <v>126</v>
      </c>
      <c r="AU1408" s="39"/>
      <c r="AV1408" s="39"/>
      <c r="AW1408" s="39"/>
      <c r="AX1408" s="39"/>
      <c r="AY1408" s="39"/>
      <c r="AZ1408" s="39"/>
      <c r="BA1408" s="39"/>
      <c r="BB1408" s="72">
        <f>(AI1408*'"Вес" ПИР'!$B$36+AK1408*'"Вес" ПИР'!$B$37+AM1408*'"Вес" ПИР'!$B$38+AO1408*'"Вес" ПИР'!$B$39+AQ1408*'"Вес" ПИР'!$B$40+AS1408*'"Вес" ПИР'!$B$41+AU1408*'"Вес" ПИР'!$B$42+AW1408*'"Вес" ПИР'!$B$43+AY1408*'"Вес" ПИР'!$B$44+BA1408*'"Вес" ПИР'!$B$45)/100</f>
        <v>0</v>
      </c>
      <c r="BC1408" s="39" t="s">
        <v>126</v>
      </c>
      <c r="BD1408" s="39"/>
      <c r="BE1408" s="39" t="s">
        <v>126</v>
      </c>
      <c r="BF1408" s="57"/>
      <c r="BG1408" s="72">
        <f>(BD1408*'"Вес" ПИР'!$B$50+BF1408*'"Вес" ПИР'!$B$51)/100</f>
        <v>0</v>
      </c>
      <c r="BH1408" s="39"/>
      <c r="BI1408" s="72">
        <v>0</v>
      </c>
      <c r="BJ1408" s="39"/>
      <c r="BK1408" s="56">
        <v>46218</v>
      </c>
      <c r="BL1408" s="38">
        <f>(S1408*'"Вес" ПИР'!$B$3+X1408*'"Вес" ПИР'!$B$4+AG1408*'"Вес" ПИР'!$B$5+BB1408*'"Вес" ПИР'!$B$6+BG1408*'"Вес" ПИР'!$B$7+BI1408*'"Вес" ПИР'!$B$8)/100</f>
        <v>0</v>
      </c>
    </row>
    <row r="1409" spans="1:64" ht="28">
      <c r="A1409" s="54"/>
      <c r="B1409" s="54">
        <v>2026</v>
      </c>
      <c r="C1409" s="39" t="s">
        <v>120</v>
      </c>
      <c r="D1409" s="39">
        <v>595847200</v>
      </c>
      <c r="E1409" s="39" t="s">
        <v>2098</v>
      </c>
      <c r="F1409" s="39" t="s">
        <v>2240</v>
      </c>
      <c r="G1409" s="39" t="s">
        <v>313</v>
      </c>
      <c r="H1409" s="39" t="s">
        <v>2259</v>
      </c>
      <c r="I1409" s="39" t="s">
        <v>125</v>
      </c>
      <c r="J1409" s="39"/>
      <c r="K1409" s="39" t="s">
        <v>126</v>
      </c>
      <c r="L1409" s="39"/>
      <c r="M1409" s="39" t="s">
        <v>126</v>
      </c>
      <c r="N1409" s="39"/>
      <c r="O1409" s="39" t="s">
        <v>126</v>
      </c>
      <c r="P1409" s="39"/>
      <c r="Q1409" s="39" t="s">
        <v>126</v>
      </c>
      <c r="R1409" s="39"/>
      <c r="S1409" s="38">
        <f>(J1409*'"Вес" ПИР'!$B$13+L1409*'"Вес" ПИР'!$B$14+N1409*'"Вес" ПИР'!$B$15+P1409*'"Вес" ПИР'!$B$16+R1409*'"Вес" ПИР'!$B$17)/100</f>
        <v>0</v>
      </c>
      <c r="T1409" s="39" t="s">
        <v>127</v>
      </c>
      <c r="U1409" s="39"/>
      <c r="V1409" s="39" t="s">
        <v>1196</v>
      </c>
      <c r="W1409" s="39"/>
      <c r="X1409" s="72">
        <f>(U1409*'"Вес" ПИР'!$B$22+W1409*'"Вес" ПИР'!$B$23)/100</f>
        <v>0</v>
      </c>
      <c r="Y1409" s="39"/>
      <c r="Z1409" s="39"/>
      <c r="AA1409" s="39"/>
      <c r="AB1409" s="39"/>
      <c r="AC1409" s="39"/>
      <c r="AD1409" s="39"/>
      <c r="AE1409" s="39"/>
      <c r="AF1409" s="39"/>
      <c r="AG1409" s="38">
        <f>(Z1409*'"Вес" ПИР'!$B$28+AB1409*'"Вес" ПИР'!$B$29+AD1409*'"Вес" ПИР'!$B$30+AF1409*'"Вес" ПИР'!$B$31)/100</f>
        <v>0</v>
      </c>
      <c r="AH1409" s="39"/>
      <c r="AI1409" s="39"/>
      <c r="AJ1409" s="39" t="s">
        <v>126</v>
      </c>
      <c r="AK1409" s="39"/>
      <c r="AL1409" s="39"/>
      <c r="AM1409" s="39"/>
      <c r="AN1409" s="39"/>
      <c r="AO1409" s="39"/>
      <c r="AP1409" s="39" t="s">
        <v>126</v>
      </c>
      <c r="AQ1409" s="39"/>
      <c r="AR1409" s="39" t="s">
        <v>126</v>
      </c>
      <c r="AS1409" s="39"/>
      <c r="AT1409" s="39" t="s">
        <v>126</v>
      </c>
      <c r="AU1409" s="39"/>
      <c r="AV1409" s="39"/>
      <c r="AW1409" s="39"/>
      <c r="AX1409" s="39"/>
      <c r="AY1409" s="39"/>
      <c r="AZ1409" s="39"/>
      <c r="BA1409" s="39"/>
      <c r="BB1409" s="72">
        <f>(AI1409*'"Вес" ПИР'!$B$36+AK1409*'"Вес" ПИР'!$B$37+AM1409*'"Вес" ПИР'!$B$38+AO1409*'"Вес" ПИР'!$B$39+AQ1409*'"Вес" ПИР'!$B$40+AS1409*'"Вес" ПИР'!$B$41+AU1409*'"Вес" ПИР'!$B$42+AW1409*'"Вес" ПИР'!$B$43+AY1409*'"Вес" ПИР'!$B$44+BA1409*'"Вес" ПИР'!$B$45)/100</f>
        <v>0</v>
      </c>
      <c r="BC1409" s="39" t="s">
        <v>126</v>
      </c>
      <c r="BD1409" s="39"/>
      <c r="BE1409" s="39" t="s">
        <v>126</v>
      </c>
      <c r="BF1409" s="57"/>
      <c r="BG1409" s="72">
        <f>(BD1409*'"Вес" ПИР'!$B$50+BF1409*'"Вес" ПИР'!$B$51)/100</f>
        <v>0</v>
      </c>
      <c r="BH1409" s="39"/>
      <c r="BI1409" s="72">
        <v>0</v>
      </c>
      <c r="BJ1409" s="39"/>
      <c r="BK1409" s="56">
        <v>46218</v>
      </c>
      <c r="BL1409" s="38">
        <f>(S1409*'"Вес" ПИР'!$B$3+X1409*'"Вес" ПИР'!$B$4+AG1409*'"Вес" ПИР'!$B$5+BB1409*'"Вес" ПИР'!$B$6+BG1409*'"Вес" ПИР'!$B$7+BI1409*'"Вес" ПИР'!$B$8)/100</f>
        <v>0</v>
      </c>
    </row>
    <row r="1410" spans="1:64" ht="28">
      <c r="A1410" s="54"/>
      <c r="B1410" s="54">
        <v>2026</v>
      </c>
      <c r="C1410" s="39" t="s">
        <v>120</v>
      </c>
      <c r="D1410" s="39">
        <v>596069200</v>
      </c>
      <c r="E1410" s="39" t="s">
        <v>2098</v>
      </c>
      <c r="F1410" s="39" t="s">
        <v>2260</v>
      </c>
      <c r="G1410" s="39" t="s">
        <v>2261</v>
      </c>
      <c r="H1410" s="39" t="s">
        <v>2262</v>
      </c>
      <c r="I1410" s="39" t="s">
        <v>125</v>
      </c>
      <c r="J1410" s="39"/>
      <c r="K1410" s="39" t="s">
        <v>126</v>
      </c>
      <c r="L1410" s="39"/>
      <c r="M1410" s="39" t="s">
        <v>126</v>
      </c>
      <c r="N1410" s="39"/>
      <c r="O1410" s="39" t="s">
        <v>126</v>
      </c>
      <c r="P1410" s="39"/>
      <c r="Q1410" s="39" t="s">
        <v>126</v>
      </c>
      <c r="R1410" s="39"/>
      <c r="S1410" s="38">
        <f>(J1410*'"Вес" ПИР'!$B$13+L1410*'"Вес" ПИР'!$B$14+N1410*'"Вес" ПИР'!$B$15+P1410*'"Вес" ПИР'!$B$16+R1410*'"Вес" ПИР'!$B$17)/100</f>
        <v>0</v>
      </c>
      <c r="T1410" s="39" t="s">
        <v>127</v>
      </c>
      <c r="U1410" s="39"/>
      <c r="V1410" s="39" t="s">
        <v>1196</v>
      </c>
      <c r="W1410" s="39"/>
      <c r="X1410" s="72">
        <f>(U1410*'"Вес" ПИР'!$B$22+W1410*'"Вес" ПИР'!$B$23)/100</f>
        <v>0</v>
      </c>
      <c r="Y1410" s="39"/>
      <c r="Z1410" s="39"/>
      <c r="AA1410" s="39"/>
      <c r="AB1410" s="39"/>
      <c r="AC1410" s="39"/>
      <c r="AD1410" s="39"/>
      <c r="AE1410" s="39"/>
      <c r="AF1410" s="39"/>
      <c r="AG1410" s="38">
        <f>(Z1410*'"Вес" ПИР'!$B$28+AB1410*'"Вес" ПИР'!$B$29+AD1410*'"Вес" ПИР'!$B$30+AF1410*'"Вес" ПИР'!$B$31)/100</f>
        <v>0</v>
      </c>
      <c r="AH1410" s="39"/>
      <c r="AI1410" s="39"/>
      <c r="AJ1410" s="39" t="s">
        <v>126</v>
      </c>
      <c r="AK1410" s="39"/>
      <c r="AL1410" s="39"/>
      <c r="AM1410" s="39"/>
      <c r="AN1410" s="39"/>
      <c r="AO1410" s="39"/>
      <c r="AP1410" s="39" t="s">
        <v>126</v>
      </c>
      <c r="AQ1410" s="39"/>
      <c r="AR1410" s="39" t="s">
        <v>126</v>
      </c>
      <c r="AS1410" s="39"/>
      <c r="AT1410" s="39" t="s">
        <v>126</v>
      </c>
      <c r="AU1410" s="39"/>
      <c r="AV1410" s="39"/>
      <c r="AW1410" s="39"/>
      <c r="AX1410" s="39"/>
      <c r="AY1410" s="39"/>
      <c r="AZ1410" s="39"/>
      <c r="BA1410" s="39"/>
      <c r="BB1410" s="72">
        <f>(AI1410*'"Вес" ПИР'!$B$36+AK1410*'"Вес" ПИР'!$B$37+AM1410*'"Вес" ПИР'!$B$38+AO1410*'"Вес" ПИР'!$B$39+AQ1410*'"Вес" ПИР'!$B$40+AS1410*'"Вес" ПИР'!$B$41+AU1410*'"Вес" ПИР'!$B$42+AW1410*'"Вес" ПИР'!$B$43+AY1410*'"Вес" ПИР'!$B$44+BA1410*'"Вес" ПИР'!$B$45)/100</f>
        <v>0</v>
      </c>
      <c r="BC1410" s="39" t="s">
        <v>126</v>
      </c>
      <c r="BD1410" s="39"/>
      <c r="BE1410" s="39" t="s">
        <v>126</v>
      </c>
      <c r="BF1410" s="57"/>
      <c r="BG1410" s="72">
        <f>(BD1410*'"Вес" ПИР'!$B$50+BF1410*'"Вес" ПИР'!$B$51)/100</f>
        <v>0</v>
      </c>
      <c r="BH1410" s="39"/>
      <c r="BI1410" s="72">
        <v>0</v>
      </c>
      <c r="BJ1410" s="39"/>
      <c r="BK1410" s="56">
        <v>46218</v>
      </c>
      <c r="BL1410" s="38">
        <f>(S1410*'"Вес" ПИР'!$B$3+X1410*'"Вес" ПИР'!$B$4+AG1410*'"Вес" ПИР'!$B$5+BB1410*'"Вес" ПИР'!$B$6+BG1410*'"Вес" ПИР'!$B$7+BI1410*'"Вес" ПИР'!$B$8)/100</f>
        <v>0</v>
      </c>
    </row>
    <row r="1411" spans="1:64" ht="28">
      <c r="A1411" s="54"/>
      <c r="B1411" s="54">
        <v>2026</v>
      </c>
      <c r="C1411" s="39" t="s">
        <v>120</v>
      </c>
      <c r="D1411" s="39">
        <v>595064400</v>
      </c>
      <c r="E1411" s="39" t="s">
        <v>2098</v>
      </c>
      <c r="F1411" s="39" t="s">
        <v>2263</v>
      </c>
      <c r="G1411" s="39" t="s">
        <v>2264</v>
      </c>
      <c r="H1411" s="39" t="s">
        <v>862</v>
      </c>
      <c r="I1411" s="39" t="s">
        <v>125</v>
      </c>
      <c r="J1411" s="39"/>
      <c r="K1411" s="39" t="s">
        <v>126</v>
      </c>
      <c r="L1411" s="39"/>
      <c r="M1411" s="39" t="s">
        <v>126</v>
      </c>
      <c r="N1411" s="39"/>
      <c r="O1411" s="39" t="s">
        <v>126</v>
      </c>
      <c r="P1411" s="39"/>
      <c r="Q1411" s="39" t="s">
        <v>126</v>
      </c>
      <c r="R1411" s="39"/>
      <c r="S1411" s="38">
        <f>(J1411*'"Вес" ПИР'!$B$13+L1411*'"Вес" ПИР'!$B$14+N1411*'"Вес" ПИР'!$B$15+P1411*'"Вес" ПИР'!$B$16+R1411*'"Вес" ПИР'!$B$17)/100</f>
        <v>0</v>
      </c>
      <c r="T1411" s="39" t="s">
        <v>127</v>
      </c>
      <c r="U1411" s="39"/>
      <c r="V1411" s="39" t="s">
        <v>681</v>
      </c>
      <c r="W1411" s="39"/>
      <c r="X1411" s="72">
        <f>(U1411*'"Вес" ПИР'!$B$22+W1411*'"Вес" ПИР'!$B$23)/100</f>
        <v>0</v>
      </c>
      <c r="Y1411" s="39"/>
      <c r="Z1411" s="39"/>
      <c r="AA1411" s="39"/>
      <c r="AB1411" s="39"/>
      <c r="AC1411" s="39"/>
      <c r="AD1411" s="39"/>
      <c r="AE1411" s="39"/>
      <c r="AF1411" s="39"/>
      <c r="AG1411" s="38">
        <f>(Z1411*'"Вес" ПИР'!$B$28+AB1411*'"Вес" ПИР'!$B$29+AD1411*'"Вес" ПИР'!$B$30+AF1411*'"Вес" ПИР'!$B$31)/100</f>
        <v>0</v>
      </c>
      <c r="AH1411" s="39"/>
      <c r="AI1411" s="39"/>
      <c r="AJ1411" s="39" t="s">
        <v>126</v>
      </c>
      <c r="AK1411" s="39"/>
      <c r="AL1411" s="39"/>
      <c r="AM1411" s="39"/>
      <c r="AN1411" s="39"/>
      <c r="AO1411" s="39"/>
      <c r="AP1411" s="39" t="s">
        <v>126</v>
      </c>
      <c r="AQ1411" s="39"/>
      <c r="AR1411" s="39" t="s">
        <v>126</v>
      </c>
      <c r="AS1411" s="39"/>
      <c r="AT1411" s="39" t="s">
        <v>126</v>
      </c>
      <c r="AU1411" s="39"/>
      <c r="AV1411" s="39"/>
      <c r="AW1411" s="39"/>
      <c r="AX1411" s="39"/>
      <c r="AY1411" s="39"/>
      <c r="AZ1411" s="39"/>
      <c r="BA1411" s="39"/>
      <c r="BB1411" s="72">
        <f>(AI1411*'"Вес" ПИР'!$B$36+AK1411*'"Вес" ПИР'!$B$37+AM1411*'"Вес" ПИР'!$B$38+AO1411*'"Вес" ПИР'!$B$39+AQ1411*'"Вес" ПИР'!$B$40+AS1411*'"Вес" ПИР'!$B$41+AU1411*'"Вес" ПИР'!$B$42+AW1411*'"Вес" ПИР'!$B$43+AY1411*'"Вес" ПИР'!$B$44+BA1411*'"Вес" ПИР'!$B$45)/100</f>
        <v>0</v>
      </c>
      <c r="BC1411" s="39" t="s">
        <v>126</v>
      </c>
      <c r="BD1411" s="39"/>
      <c r="BE1411" s="39" t="s">
        <v>126</v>
      </c>
      <c r="BF1411" s="57"/>
      <c r="BG1411" s="72">
        <f>(BD1411*'"Вес" ПИР'!$B$50+BF1411*'"Вес" ПИР'!$B$51)/100</f>
        <v>0</v>
      </c>
      <c r="BH1411" s="39"/>
      <c r="BI1411" s="72">
        <v>0</v>
      </c>
      <c r="BJ1411" s="39"/>
      <c r="BK1411" s="56">
        <v>46218</v>
      </c>
      <c r="BL1411" s="38">
        <f>(S1411*'"Вес" ПИР'!$B$3+X1411*'"Вес" ПИР'!$B$4+AG1411*'"Вес" ПИР'!$B$5+BB1411*'"Вес" ПИР'!$B$6+BG1411*'"Вес" ПИР'!$B$7+BI1411*'"Вес" ПИР'!$B$8)/100</f>
        <v>0</v>
      </c>
    </row>
    <row r="1412" spans="1:64" ht="28">
      <c r="A1412" s="54"/>
      <c r="B1412" s="54">
        <v>2026</v>
      </c>
      <c r="C1412" s="39" t="s">
        <v>120</v>
      </c>
      <c r="D1412" s="39">
        <v>593230900</v>
      </c>
      <c r="E1412" s="39" t="s">
        <v>2098</v>
      </c>
      <c r="F1412" s="39" t="s">
        <v>2099</v>
      </c>
      <c r="G1412" s="39" t="s">
        <v>2100</v>
      </c>
      <c r="H1412" s="39" t="s">
        <v>2265</v>
      </c>
      <c r="I1412" s="39" t="s">
        <v>125</v>
      </c>
      <c r="J1412" s="39"/>
      <c r="K1412" s="39" t="s">
        <v>126</v>
      </c>
      <c r="L1412" s="39"/>
      <c r="M1412" s="39" t="s">
        <v>126</v>
      </c>
      <c r="N1412" s="39"/>
      <c r="O1412" s="39" t="s">
        <v>126</v>
      </c>
      <c r="P1412" s="39"/>
      <c r="Q1412" s="39" t="s">
        <v>126</v>
      </c>
      <c r="R1412" s="39"/>
      <c r="S1412" s="38">
        <f>(J1412*'"Вес" ПИР'!$B$13+L1412*'"Вес" ПИР'!$B$14+N1412*'"Вес" ПИР'!$B$15+P1412*'"Вес" ПИР'!$B$16+R1412*'"Вес" ПИР'!$B$17)/100</f>
        <v>0</v>
      </c>
      <c r="T1412" s="39" t="s">
        <v>127</v>
      </c>
      <c r="U1412" s="39"/>
      <c r="V1412" s="39" t="s">
        <v>1196</v>
      </c>
      <c r="W1412" s="39"/>
      <c r="X1412" s="72">
        <f>(U1412*'"Вес" ПИР'!$B$22+W1412*'"Вес" ПИР'!$B$23)/100</f>
        <v>0</v>
      </c>
      <c r="Y1412" s="39"/>
      <c r="Z1412" s="39"/>
      <c r="AA1412" s="39"/>
      <c r="AB1412" s="39"/>
      <c r="AC1412" s="39"/>
      <c r="AD1412" s="39"/>
      <c r="AE1412" s="39"/>
      <c r="AF1412" s="39"/>
      <c r="AG1412" s="38">
        <f>(Z1412*'"Вес" ПИР'!$B$28+AB1412*'"Вес" ПИР'!$B$29+AD1412*'"Вес" ПИР'!$B$30+AF1412*'"Вес" ПИР'!$B$31)/100</f>
        <v>0</v>
      </c>
      <c r="AH1412" s="39"/>
      <c r="AI1412" s="39"/>
      <c r="AJ1412" s="39" t="s">
        <v>126</v>
      </c>
      <c r="AK1412" s="39"/>
      <c r="AL1412" s="39"/>
      <c r="AM1412" s="39"/>
      <c r="AN1412" s="39"/>
      <c r="AO1412" s="39"/>
      <c r="AP1412" s="39" t="s">
        <v>126</v>
      </c>
      <c r="AQ1412" s="39"/>
      <c r="AR1412" s="39" t="s">
        <v>126</v>
      </c>
      <c r="AS1412" s="39"/>
      <c r="AT1412" s="39" t="s">
        <v>126</v>
      </c>
      <c r="AU1412" s="39"/>
      <c r="AV1412" s="39"/>
      <c r="AW1412" s="39"/>
      <c r="AX1412" s="39"/>
      <c r="AY1412" s="39"/>
      <c r="AZ1412" s="39"/>
      <c r="BA1412" s="39"/>
      <c r="BB1412" s="72">
        <f>(AI1412*'"Вес" ПИР'!$B$36+AK1412*'"Вес" ПИР'!$B$37+AM1412*'"Вес" ПИР'!$B$38+AO1412*'"Вес" ПИР'!$B$39+AQ1412*'"Вес" ПИР'!$B$40+AS1412*'"Вес" ПИР'!$B$41+AU1412*'"Вес" ПИР'!$B$42+AW1412*'"Вес" ПИР'!$B$43+AY1412*'"Вес" ПИР'!$B$44+BA1412*'"Вес" ПИР'!$B$45)/100</f>
        <v>0</v>
      </c>
      <c r="BC1412" s="39" t="s">
        <v>126</v>
      </c>
      <c r="BD1412" s="39"/>
      <c r="BE1412" s="39" t="s">
        <v>126</v>
      </c>
      <c r="BF1412" s="57"/>
      <c r="BG1412" s="72">
        <f>(BD1412*'"Вес" ПИР'!$B$50+BF1412*'"Вес" ПИР'!$B$51)/100</f>
        <v>0</v>
      </c>
      <c r="BH1412" s="39"/>
      <c r="BI1412" s="72">
        <v>0</v>
      </c>
      <c r="BJ1412" s="39"/>
      <c r="BK1412" s="56">
        <v>46218</v>
      </c>
      <c r="BL1412" s="38">
        <f>(S1412*'"Вес" ПИР'!$B$3+X1412*'"Вес" ПИР'!$B$4+AG1412*'"Вес" ПИР'!$B$5+BB1412*'"Вес" ПИР'!$B$6+BG1412*'"Вес" ПИР'!$B$7+BI1412*'"Вес" ПИР'!$B$8)/100</f>
        <v>0</v>
      </c>
    </row>
    <row r="1413" spans="1:64" ht="28">
      <c r="A1413" s="54"/>
      <c r="B1413" s="54">
        <v>2026</v>
      </c>
      <c r="C1413" s="39" t="s">
        <v>120</v>
      </c>
      <c r="D1413" s="39">
        <v>593669300</v>
      </c>
      <c r="E1413" s="39" t="s">
        <v>2098</v>
      </c>
      <c r="F1413" s="39" t="s">
        <v>2266</v>
      </c>
      <c r="G1413" s="39" t="s">
        <v>2253</v>
      </c>
      <c r="H1413" s="39" t="s">
        <v>2267</v>
      </c>
      <c r="I1413" s="39" t="s">
        <v>125</v>
      </c>
      <c r="J1413" s="39"/>
      <c r="K1413" s="39" t="s">
        <v>126</v>
      </c>
      <c r="L1413" s="39"/>
      <c r="M1413" s="39" t="s">
        <v>126</v>
      </c>
      <c r="N1413" s="39"/>
      <c r="O1413" s="39" t="s">
        <v>126</v>
      </c>
      <c r="P1413" s="39"/>
      <c r="Q1413" s="39" t="s">
        <v>126</v>
      </c>
      <c r="R1413" s="39"/>
      <c r="S1413" s="38">
        <f>(J1413*'"Вес" ПИР'!$B$13+L1413*'"Вес" ПИР'!$B$14+N1413*'"Вес" ПИР'!$B$15+P1413*'"Вес" ПИР'!$B$16+R1413*'"Вес" ПИР'!$B$17)/100</f>
        <v>0</v>
      </c>
      <c r="T1413" s="39" t="s">
        <v>127</v>
      </c>
      <c r="U1413" s="39"/>
      <c r="V1413" s="39" t="s">
        <v>1196</v>
      </c>
      <c r="W1413" s="39"/>
      <c r="X1413" s="72">
        <f>(U1413*'"Вес" ПИР'!$B$22+W1413*'"Вес" ПИР'!$B$23)/100</f>
        <v>0</v>
      </c>
      <c r="Y1413" s="39"/>
      <c r="Z1413" s="39"/>
      <c r="AA1413" s="39"/>
      <c r="AB1413" s="39"/>
      <c r="AC1413" s="39"/>
      <c r="AD1413" s="39"/>
      <c r="AE1413" s="39"/>
      <c r="AF1413" s="39"/>
      <c r="AG1413" s="38">
        <f>(Z1413*'"Вес" ПИР'!$B$28+AB1413*'"Вес" ПИР'!$B$29+AD1413*'"Вес" ПИР'!$B$30+AF1413*'"Вес" ПИР'!$B$31)/100</f>
        <v>0</v>
      </c>
      <c r="AH1413" s="39"/>
      <c r="AI1413" s="39"/>
      <c r="AJ1413" s="39" t="s">
        <v>126</v>
      </c>
      <c r="AK1413" s="39"/>
      <c r="AL1413" s="39"/>
      <c r="AM1413" s="39"/>
      <c r="AN1413" s="39"/>
      <c r="AO1413" s="39"/>
      <c r="AP1413" s="39" t="s">
        <v>126</v>
      </c>
      <c r="AQ1413" s="39"/>
      <c r="AR1413" s="39" t="s">
        <v>126</v>
      </c>
      <c r="AS1413" s="39"/>
      <c r="AT1413" s="39" t="s">
        <v>126</v>
      </c>
      <c r="AU1413" s="39"/>
      <c r="AV1413" s="39"/>
      <c r="AW1413" s="39"/>
      <c r="AX1413" s="39"/>
      <c r="AY1413" s="39"/>
      <c r="AZ1413" s="39"/>
      <c r="BA1413" s="39"/>
      <c r="BB1413" s="72">
        <f>(AI1413*'"Вес" ПИР'!$B$36+AK1413*'"Вес" ПИР'!$B$37+AM1413*'"Вес" ПИР'!$B$38+AO1413*'"Вес" ПИР'!$B$39+AQ1413*'"Вес" ПИР'!$B$40+AS1413*'"Вес" ПИР'!$B$41+AU1413*'"Вес" ПИР'!$B$42+AW1413*'"Вес" ПИР'!$B$43+AY1413*'"Вес" ПИР'!$B$44+BA1413*'"Вес" ПИР'!$B$45)/100</f>
        <v>0</v>
      </c>
      <c r="BC1413" s="39" t="s">
        <v>126</v>
      </c>
      <c r="BD1413" s="39"/>
      <c r="BE1413" s="39" t="s">
        <v>126</v>
      </c>
      <c r="BF1413" s="57"/>
      <c r="BG1413" s="72">
        <f>(BD1413*'"Вес" ПИР'!$B$50+BF1413*'"Вес" ПИР'!$B$51)/100</f>
        <v>0</v>
      </c>
      <c r="BH1413" s="39"/>
      <c r="BI1413" s="72">
        <v>0</v>
      </c>
      <c r="BJ1413" s="39"/>
      <c r="BK1413" s="56">
        <v>46218</v>
      </c>
      <c r="BL1413" s="38">
        <f>(S1413*'"Вес" ПИР'!$B$3+X1413*'"Вес" ПИР'!$B$4+AG1413*'"Вес" ПИР'!$B$5+BB1413*'"Вес" ПИР'!$B$6+BG1413*'"Вес" ПИР'!$B$7+BI1413*'"Вес" ПИР'!$B$8)/100</f>
        <v>0</v>
      </c>
    </row>
    <row r="1414" spans="1:64" ht="28">
      <c r="A1414" s="54"/>
      <c r="B1414" s="54">
        <v>2026</v>
      </c>
      <c r="C1414" s="39" t="s">
        <v>120</v>
      </c>
      <c r="D1414" s="39">
        <v>593443200</v>
      </c>
      <c r="E1414" s="39" t="s">
        <v>2098</v>
      </c>
      <c r="F1414" s="39" t="s">
        <v>2133</v>
      </c>
      <c r="G1414" s="39" t="s">
        <v>2268</v>
      </c>
      <c r="H1414" s="39" t="s">
        <v>2269</v>
      </c>
      <c r="I1414" s="39" t="s">
        <v>125</v>
      </c>
      <c r="J1414" s="39"/>
      <c r="K1414" s="39" t="s">
        <v>126</v>
      </c>
      <c r="L1414" s="39"/>
      <c r="M1414" s="39" t="s">
        <v>126</v>
      </c>
      <c r="N1414" s="39"/>
      <c r="O1414" s="39" t="s">
        <v>126</v>
      </c>
      <c r="P1414" s="39"/>
      <c r="Q1414" s="39" t="s">
        <v>126</v>
      </c>
      <c r="R1414" s="39"/>
      <c r="S1414" s="38">
        <f>(J1414*'"Вес" ПИР'!$B$13+L1414*'"Вес" ПИР'!$B$14+N1414*'"Вес" ПИР'!$B$15+P1414*'"Вес" ПИР'!$B$16+R1414*'"Вес" ПИР'!$B$17)/100</f>
        <v>0</v>
      </c>
      <c r="T1414" s="39" t="s">
        <v>127</v>
      </c>
      <c r="U1414" s="39"/>
      <c r="V1414" s="39" t="s">
        <v>1196</v>
      </c>
      <c r="W1414" s="39"/>
      <c r="X1414" s="72">
        <f>(U1414*'"Вес" ПИР'!$B$22+W1414*'"Вес" ПИР'!$B$23)/100</f>
        <v>0</v>
      </c>
      <c r="Y1414" s="39"/>
      <c r="Z1414" s="39"/>
      <c r="AA1414" s="39"/>
      <c r="AB1414" s="39"/>
      <c r="AC1414" s="39"/>
      <c r="AD1414" s="39"/>
      <c r="AE1414" s="39"/>
      <c r="AF1414" s="39"/>
      <c r="AG1414" s="38">
        <f>(Z1414*'"Вес" ПИР'!$B$28+AB1414*'"Вес" ПИР'!$B$29+AD1414*'"Вес" ПИР'!$B$30+AF1414*'"Вес" ПИР'!$B$31)/100</f>
        <v>0</v>
      </c>
      <c r="AH1414" s="39"/>
      <c r="AI1414" s="39"/>
      <c r="AJ1414" s="39" t="s">
        <v>126</v>
      </c>
      <c r="AK1414" s="39"/>
      <c r="AL1414" s="39"/>
      <c r="AM1414" s="39"/>
      <c r="AN1414" s="39"/>
      <c r="AO1414" s="39"/>
      <c r="AP1414" s="39" t="s">
        <v>126</v>
      </c>
      <c r="AQ1414" s="39"/>
      <c r="AR1414" s="39" t="s">
        <v>126</v>
      </c>
      <c r="AS1414" s="39"/>
      <c r="AT1414" s="39" t="s">
        <v>126</v>
      </c>
      <c r="AU1414" s="39"/>
      <c r="AV1414" s="39"/>
      <c r="AW1414" s="39"/>
      <c r="AX1414" s="39"/>
      <c r="AY1414" s="39"/>
      <c r="AZ1414" s="39"/>
      <c r="BA1414" s="39"/>
      <c r="BB1414" s="72">
        <f>(AI1414*'"Вес" ПИР'!$B$36+AK1414*'"Вес" ПИР'!$B$37+AM1414*'"Вес" ПИР'!$B$38+AO1414*'"Вес" ПИР'!$B$39+AQ1414*'"Вес" ПИР'!$B$40+AS1414*'"Вес" ПИР'!$B$41+AU1414*'"Вес" ПИР'!$B$42+AW1414*'"Вес" ПИР'!$B$43+AY1414*'"Вес" ПИР'!$B$44+BA1414*'"Вес" ПИР'!$B$45)/100</f>
        <v>0</v>
      </c>
      <c r="BC1414" s="39" t="s">
        <v>126</v>
      </c>
      <c r="BD1414" s="39"/>
      <c r="BE1414" s="39" t="s">
        <v>126</v>
      </c>
      <c r="BF1414" s="57"/>
      <c r="BG1414" s="72">
        <f>(BD1414*'"Вес" ПИР'!$B$50+BF1414*'"Вес" ПИР'!$B$51)/100</f>
        <v>0</v>
      </c>
      <c r="BH1414" s="39"/>
      <c r="BI1414" s="72">
        <v>0</v>
      </c>
      <c r="BJ1414" s="39"/>
      <c r="BK1414" s="56">
        <v>46218</v>
      </c>
      <c r="BL1414" s="38">
        <f>(S1414*'"Вес" ПИР'!$B$3+X1414*'"Вес" ПИР'!$B$4+AG1414*'"Вес" ПИР'!$B$5+BB1414*'"Вес" ПИР'!$B$6+BG1414*'"Вес" ПИР'!$B$7+BI1414*'"Вес" ПИР'!$B$8)/100</f>
        <v>0</v>
      </c>
    </row>
    <row r="1415" spans="1:64" ht="28">
      <c r="A1415" s="54"/>
      <c r="B1415" s="54">
        <v>2026</v>
      </c>
      <c r="C1415" s="39" t="s">
        <v>120</v>
      </c>
      <c r="D1415" s="39">
        <v>593449100</v>
      </c>
      <c r="E1415" s="39" t="s">
        <v>2098</v>
      </c>
      <c r="F1415" s="39" t="s">
        <v>2133</v>
      </c>
      <c r="G1415" s="39" t="s">
        <v>2147</v>
      </c>
      <c r="H1415" s="39" t="s">
        <v>200</v>
      </c>
      <c r="I1415" s="39" t="s">
        <v>125</v>
      </c>
      <c r="J1415" s="39"/>
      <c r="K1415" s="39" t="s">
        <v>126</v>
      </c>
      <c r="L1415" s="39"/>
      <c r="M1415" s="39" t="s">
        <v>126</v>
      </c>
      <c r="N1415" s="39"/>
      <c r="O1415" s="39" t="s">
        <v>126</v>
      </c>
      <c r="P1415" s="39"/>
      <c r="Q1415" s="39" t="s">
        <v>126</v>
      </c>
      <c r="R1415" s="39"/>
      <c r="S1415" s="38">
        <f>(J1415*'"Вес" ПИР'!$B$13+L1415*'"Вес" ПИР'!$B$14+N1415*'"Вес" ПИР'!$B$15+P1415*'"Вес" ПИР'!$B$16+R1415*'"Вес" ПИР'!$B$17)/100</f>
        <v>0</v>
      </c>
      <c r="T1415" s="39" t="s">
        <v>127</v>
      </c>
      <c r="U1415" s="39"/>
      <c r="V1415" s="39" t="s">
        <v>1196</v>
      </c>
      <c r="W1415" s="39"/>
      <c r="X1415" s="72">
        <f>(U1415*'"Вес" ПИР'!$B$22+W1415*'"Вес" ПИР'!$B$23)/100</f>
        <v>0</v>
      </c>
      <c r="Y1415" s="39"/>
      <c r="Z1415" s="39"/>
      <c r="AA1415" s="39"/>
      <c r="AB1415" s="39"/>
      <c r="AC1415" s="39"/>
      <c r="AD1415" s="39"/>
      <c r="AE1415" s="39"/>
      <c r="AF1415" s="39"/>
      <c r="AG1415" s="38">
        <f>(Z1415*'"Вес" ПИР'!$B$28+AB1415*'"Вес" ПИР'!$B$29+AD1415*'"Вес" ПИР'!$B$30+AF1415*'"Вес" ПИР'!$B$31)/100</f>
        <v>0</v>
      </c>
      <c r="AH1415" s="39"/>
      <c r="AI1415" s="39"/>
      <c r="AJ1415" s="39" t="s">
        <v>126</v>
      </c>
      <c r="AK1415" s="39"/>
      <c r="AL1415" s="39"/>
      <c r="AM1415" s="39"/>
      <c r="AN1415" s="39"/>
      <c r="AO1415" s="39"/>
      <c r="AP1415" s="39" t="s">
        <v>126</v>
      </c>
      <c r="AQ1415" s="39"/>
      <c r="AR1415" s="39" t="s">
        <v>126</v>
      </c>
      <c r="AS1415" s="39"/>
      <c r="AT1415" s="39" t="s">
        <v>126</v>
      </c>
      <c r="AU1415" s="39"/>
      <c r="AV1415" s="39"/>
      <c r="AW1415" s="39"/>
      <c r="AX1415" s="39"/>
      <c r="AY1415" s="39"/>
      <c r="AZ1415" s="39"/>
      <c r="BA1415" s="39"/>
      <c r="BB1415" s="72">
        <f>(AI1415*'"Вес" ПИР'!$B$36+AK1415*'"Вес" ПИР'!$B$37+AM1415*'"Вес" ПИР'!$B$38+AO1415*'"Вес" ПИР'!$B$39+AQ1415*'"Вес" ПИР'!$B$40+AS1415*'"Вес" ПИР'!$B$41+AU1415*'"Вес" ПИР'!$B$42+AW1415*'"Вес" ПИР'!$B$43+AY1415*'"Вес" ПИР'!$B$44+BA1415*'"Вес" ПИР'!$B$45)/100</f>
        <v>0</v>
      </c>
      <c r="BC1415" s="39" t="s">
        <v>126</v>
      </c>
      <c r="BD1415" s="39"/>
      <c r="BE1415" s="39" t="s">
        <v>126</v>
      </c>
      <c r="BF1415" s="57"/>
      <c r="BG1415" s="72">
        <f>(BD1415*'"Вес" ПИР'!$B$50+BF1415*'"Вес" ПИР'!$B$51)/100</f>
        <v>0</v>
      </c>
      <c r="BH1415" s="39"/>
      <c r="BI1415" s="72">
        <v>0</v>
      </c>
      <c r="BJ1415" s="39"/>
      <c r="BK1415" s="56">
        <v>46218</v>
      </c>
      <c r="BL1415" s="38">
        <f>(S1415*'"Вес" ПИР'!$B$3+X1415*'"Вес" ПИР'!$B$4+AG1415*'"Вес" ПИР'!$B$5+BB1415*'"Вес" ПИР'!$B$6+BG1415*'"Вес" ПИР'!$B$7+BI1415*'"Вес" ПИР'!$B$8)/100</f>
        <v>0</v>
      </c>
    </row>
    <row r="1416" spans="1:64" ht="28">
      <c r="A1416" s="54"/>
      <c r="B1416" s="54">
        <v>2026</v>
      </c>
      <c r="C1416" s="39" t="s">
        <v>120</v>
      </c>
      <c r="D1416" s="39">
        <v>593633400</v>
      </c>
      <c r="E1416" s="39" t="s">
        <v>2098</v>
      </c>
      <c r="F1416" s="39" t="s">
        <v>2266</v>
      </c>
      <c r="G1416" s="39" t="s">
        <v>2251</v>
      </c>
      <c r="H1416" s="39" t="s">
        <v>2270</v>
      </c>
      <c r="I1416" s="39" t="s">
        <v>125</v>
      </c>
      <c r="J1416" s="39"/>
      <c r="K1416" s="39" t="s">
        <v>126</v>
      </c>
      <c r="L1416" s="39"/>
      <c r="M1416" s="39" t="s">
        <v>126</v>
      </c>
      <c r="N1416" s="39"/>
      <c r="O1416" s="39" t="s">
        <v>126</v>
      </c>
      <c r="P1416" s="39"/>
      <c r="Q1416" s="39" t="s">
        <v>126</v>
      </c>
      <c r="R1416" s="39"/>
      <c r="S1416" s="38">
        <f>(J1416*'"Вес" ПИР'!$B$13+L1416*'"Вес" ПИР'!$B$14+N1416*'"Вес" ПИР'!$B$15+P1416*'"Вес" ПИР'!$B$16+R1416*'"Вес" ПИР'!$B$17)/100</f>
        <v>0</v>
      </c>
      <c r="T1416" s="39" t="s">
        <v>127</v>
      </c>
      <c r="U1416" s="39"/>
      <c r="V1416" s="39" t="s">
        <v>1196</v>
      </c>
      <c r="W1416" s="39"/>
      <c r="X1416" s="72">
        <f>(U1416*'"Вес" ПИР'!$B$22+W1416*'"Вес" ПИР'!$B$23)/100</f>
        <v>0</v>
      </c>
      <c r="Y1416" s="39"/>
      <c r="Z1416" s="39"/>
      <c r="AA1416" s="39"/>
      <c r="AB1416" s="39"/>
      <c r="AC1416" s="39"/>
      <c r="AD1416" s="39"/>
      <c r="AE1416" s="39"/>
      <c r="AF1416" s="39"/>
      <c r="AG1416" s="38">
        <f>(Z1416*'"Вес" ПИР'!$B$28+AB1416*'"Вес" ПИР'!$B$29+AD1416*'"Вес" ПИР'!$B$30+AF1416*'"Вес" ПИР'!$B$31)/100</f>
        <v>0</v>
      </c>
      <c r="AH1416" s="39"/>
      <c r="AI1416" s="39"/>
      <c r="AJ1416" s="39" t="s">
        <v>126</v>
      </c>
      <c r="AK1416" s="39"/>
      <c r="AL1416" s="39"/>
      <c r="AM1416" s="39"/>
      <c r="AN1416" s="39"/>
      <c r="AO1416" s="39"/>
      <c r="AP1416" s="39" t="s">
        <v>126</v>
      </c>
      <c r="AQ1416" s="39"/>
      <c r="AR1416" s="39" t="s">
        <v>126</v>
      </c>
      <c r="AS1416" s="39"/>
      <c r="AT1416" s="39" t="s">
        <v>126</v>
      </c>
      <c r="AU1416" s="39"/>
      <c r="AV1416" s="39"/>
      <c r="AW1416" s="39"/>
      <c r="AX1416" s="39"/>
      <c r="AY1416" s="39"/>
      <c r="AZ1416" s="39"/>
      <c r="BA1416" s="39"/>
      <c r="BB1416" s="72">
        <f>(AI1416*'"Вес" ПИР'!$B$36+AK1416*'"Вес" ПИР'!$B$37+AM1416*'"Вес" ПИР'!$B$38+AO1416*'"Вес" ПИР'!$B$39+AQ1416*'"Вес" ПИР'!$B$40+AS1416*'"Вес" ПИР'!$B$41+AU1416*'"Вес" ПИР'!$B$42+AW1416*'"Вес" ПИР'!$B$43+AY1416*'"Вес" ПИР'!$B$44+BA1416*'"Вес" ПИР'!$B$45)/100</f>
        <v>0</v>
      </c>
      <c r="BC1416" s="39" t="s">
        <v>126</v>
      </c>
      <c r="BD1416" s="39"/>
      <c r="BE1416" s="39" t="s">
        <v>126</v>
      </c>
      <c r="BF1416" s="57"/>
      <c r="BG1416" s="72">
        <f>(BD1416*'"Вес" ПИР'!$B$50+BF1416*'"Вес" ПИР'!$B$51)/100</f>
        <v>0</v>
      </c>
      <c r="BH1416" s="39"/>
      <c r="BI1416" s="72">
        <v>0</v>
      </c>
      <c r="BJ1416" s="39"/>
      <c r="BK1416" s="56">
        <v>46218</v>
      </c>
      <c r="BL1416" s="38">
        <f>(S1416*'"Вес" ПИР'!$B$3+X1416*'"Вес" ПИР'!$B$4+AG1416*'"Вес" ПИР'!$B$5+BB1416*'"Вес" ПИР'!$B$6+BG1416*'"Вес" ПИР'!$B$7+BI1416*'"Вес" ПИР'!$B$8)/100</f>
        <v>0</v>
      </c>
    </row>
    <row r="1417" spans="1:64" ht="28">
      <c r="A1417" s="54"/>
      <c r="B1417" s="54">
        <v>2026</v>
      </c>
      <c r="C1417" s="39" t="s">
        <v>120</v>
      </c>
      <c r="D1417" s="39">
        <v>595237300</v>
      </c>
      <c r="E1417" s="39" t="s">
        <v>2098</v>
      </c>
      <c r="F1417" s="39" t="s">
        <v>2217</v>
      </c>
      <c r="G1417" s="39" t="s">
        <v>2222</v>
      </c>
      <c r="H1417" s="39" t="s">
        <v>2272</v>
      </c>
      <c r="I1417" s="39" t="s">
        <v>125</v>
      </c>
      <c r="J1417" s="39"/>
      <c r="K1417" s="39" t="s">
        <v>126</v>
      </c>
      <c r="L1417" s="39"/>
      <c r="M1417" s="39" t="s">
        <v>126</v>
      </c>
      <c r="N1417" s="39"/>
      <c r="O1417" s="39" t="s">
        <v>126</v>
      </c>
      <c r="P1417" s="39"/>
      <c r="Q1417" s="39" t="s">
        <v>126</v>
      </c>
      <c r="R1417" s="39"/>
      <c r="S1417" s="38">
        <f>(J1417*'"Вес" ПИР'!$B$13+L1417*'"Вес" ПИР'!$B$14+N1417*'"Вес" ПИР'!$B$15+P1417*'"Вес" ПИР'!$B$16+R1417*'"Вес" ПИР'!$B$17)/100</f>
        <v>0</v>
      </c>
      <c r="T1417" s="39" t="s">
        <v>127</v>
      </c>
      <c r="U1417" s="39"/>
      <c r="V1417" s="39"/>
      <c r="W1417" s="39"/>
      <c r="X1417" s="72">
        <f>(U1417*'"Вес" ПИР'!$B$22+W1417*'"Вес" ПИР'!$B$23)/100</f>
        <v>0</v>
      </c>
      <c r="Y1417" s="39"/>
      <c r="Z1417" s="39"/>
      <c r="AA1417" s="39"/>
      <c r="AB1417" s="39"/>
      <c r="AC1417" s="39"/>
      <c r="AD1417" s="39"/>
      <c r="AE1417" s="39"/>
      <c r="AF1417" s="39"/>
      <c r="AG1417" s="38">
        <f>(Z1417*'"Вес" ПИР'!$B$28+AB1417*'"Вес" ПИР'!$B$29+AD1417*'"Вес" ПИР'!$B$30+AF1417*'"Вес" ПИР'!$B$31)/100</f>
        <v>0</v>
      </c>
      <c r="AH1417" s="39"/>
      <c r="AI1417" s="39"/>
      <c r="AJ1417" s="39" t="s">
        <v>126</v>
      </c>
      <c r="AK1417" s="39"/>
      <c r="AL1417" s="39"/>
      <c r="AM1417" s="39"/>
      <c r="AN1417" s="39"/>
      <c r="AO1417" s="39"/>
      <c r="AP1417" s="39" t="s">
        <v>126</v>
      </c>
      <c r="AQ1417" s="39"/>
      <c r="AR1417" s="39" t="s">
        <v>126</v>
      </c>
      <c r="AS1417" s="39"/>
      <c r="AT1417" s="39" t="s">
        <v>126</v>
      </c>
      <c r="AU1417" s="39"/>
      <c r="AV1417" s="39"/>
      <c r="AW1417" s="39"/>
      <c r="AX1417" s="39"/>
      <c r="AY1417" s="39"/>
      <c r="AZ1417" s="39"/>
      <c r="BA1417" s="39"/>
      <c r="BB1417" s="72">
        <f>(AI1417*'"Вес" ПИР'!$B$36+AK1417*'"Вес" ПИР'!$B$37+AM1417*'"Вес" ПИР'!$B$38+AO1417*'"Вес" ПИР'!$B$39+AQ1417*'"Вес" ПИР'!$B$40+AS1417*'"Вес" ПИР'!$B$41+AU1417*'"Вес" ПИР'!$B$42+AW1417*'"Вес" ПИР'!$B$43+AY1417*'"Вес" ПИР'!$B$44+BA1417*'"Вес" ПИР'!$B$45)/100</f>
        <v>0</v>
      </c>
      <c r="BC1417" s="39" t="s">
        <v>126</v>
      </c>
      <c r="BD1417" s="39"/>
      <c r="BE1417" s="39" t="s">
        <v>126</v>
      </c>
      <c r="BF1417" s="57"/>
      <c r="BG1417" s="72">
        <f>(BD1417*'"Вес" ПИР'!$B$50+BF1417*'"Вес" ПИР'!$B$51)/100</f>
        <v>0</v>
      </c>
      <c r="BH1417" s="39"/>
      <c r="BI1417" s="72">
        <v>0</v>
      </c>
      <c r="BJ1417" s="39"/>
      <c r="BK1417" s="56">
        <v>46218</v>
      </c>
      <c r="BL1417" s="38">
        <f>(S1417*'"Вес" ПИР'!$B$3+X1417*'"Вес" ПИР'!$B$4+AG1417*'"Вес" ПИР'!$B$5+BB1417*'"Вес" ПИР'!$B$6+BG1417*'"Вес" ПИР'!$B$7+BI1417*'"Вес" ПИР'!$B$8)/100</f>
        <v>0</v>
      </c>
    </row>
    <row r="1418" spans="1:64" ht="28">
      <c r="A1418" s="54"/>
      <c r="B1418" s="54">
        <v>2026</v>
      </c>
      <c r="C1418" s="39" t="s">
        <v>120</v>
      </c>
      <c r="D1418" s="39">
        <v>595233700</v>
      </c>
      <c r="E1418" s="39" t="s">
        <v>2098</v>
      </c>
      <c r="F1418" s="39" t="s">
        <v>2217</v>
      </c>
      <c r="G1418" s="39" t="s">
        <v>2273</v>
      </c>
      <c r="H1418" s="39" t="s">
        <v>2274</v>
      </c>
      <c r="I1418" s="39" t="s">
        <v>125</v>
      </c>
      <c r="J1418" s="39"/>
      <c r="K1418" s="39" t="s">
        <v>126</v>
      </c>
      <c r="L1418" s="39"/>
      <c r="M1418" s="39" t="s">
        <v>126</v>
      </c>
      <c r="N1418" s="39"/>
      <c r="O1418" s="39" t="s">
        <v>126</v>
      </c>
      <c r="P1418" s="39"/>
      <c r="Q1418" s="39" t="s">
        <v>126</v>
      </c>
      <c r="R1418" s="39"/>
      <c r="S1418" s="38">
        <f>(J1418*'"Вес" ПИР'!$B$13+L1418*'"Вес" ПИР'!$B$14+N1418*'"Вес" ПИР'!$B$15+P1418*'"Вес" ПИР'!$B$16+R1418*'"Вес" ПИР'!$B$17)/100</f>
        <v>0</v>
      </c>
      <c r="T1418" s="39" t="s">
        <v>127</v>
      </c>
      <c r="U1418" s="39"/>
      <c r="V1418" s="39"/>
      <c r="W1418" s="39"/>
      <c r="X1418" s="72">
        <f>(U1418*'"Вес" ПИР'!$B$22+W1418*'"Вес" ПИР'!$B$23)/100</f>
        <v>0</v>
      </c>
      <c r="Y1418" s="39"/>
      <c r="Z1418" s="39"/>
      <c r="AA1418" s="39"/>
      <c r="AB1418" s="39"/>
      <c r="AC1418" s="39"/>
      <c r="AD1418" s="39"/>
      <c r="AE1418" s="39"/>
      <c r="AF1418" s="39"/>
      <c r="AG1418" s="38">
        <f>(Z1418*'"Вес" ПИР'!$B$28+AB1418*'"Вес" ПИР'!$B$29+AD1418*'"Вес" ПИР'!$B$30+AF1418*'"Вес" ПИР'!$B$31)/100</f>
        <v>0</v>
      </c>
      <c r="AH1418" s="39"/>
      <c r="AI1418" s="39"/>
      <c r="AJ1418" s="39" t="s">
        <v>126</v>
      </c>
      <c r="AK1418" s="39"/>
      <c r="AL1418" s="39"/>
      <c r="AM1418" s="39"/>
      <c r="AN1418" s="39"/>
      <c r="AO1418" s="39"/>
      <c r="AP1418" s="39" t="s">
        <v>126</v>
      </c>
      <c r="AQ1418" s="39"/>
      <c r="AR1418" s="39" t="s">
        <v>126</v>
      </c>
      <c r="AS1418" s="39"/>
      <c r="AT1418" s="39" t="s">
        <v>126</v>
      </c>
      <c r="AU1418" s="39"/>
      <c r="AV1418" s="39"/>
      <c r="AW1418" s="39"/>
      <c r="AX1418" s="39"/>
      <c r="AY1418" s="39"/>
      <c r="AZ1418" s="39"/>
      <c r="BA1418" s="39"/>
      <c r="BB1418" s="72">
        <f>(AI1418*'"Вес" ПИР'!$B$36+AK1418*'"Вес" ПИР'!$B$37+AM1418*'"Вес" ПИР'!$B$38+AO1418*'"Вес" ПИР'!$B$39+AQ1418*'"Вес" ПИР'!$B$40+AS1418*'"Вес" ПИР'!$B$41+AU1418*'"Вес" ПИР'!$B$42+AW1418*'"Вес" ПИР'!$B$43+AY1418*'"Вес" ПИР'!$B$44+BA1418*'"Вес" ПИР'!$B$45)/100</f>
        <v>0</v>
      </c>
      <c r="BC1418" s="39" t="s">
        <v>126</v>
      </c>
      <c r="BD1418" s="39"/>
      <c r="BE1418" s="39" t="s">
        <v>126</v>
      </c>
      <c r="BF1418" s="57"/>
      <c r="BG1418" s="72">
        <f>(BD1418*'"Вес" ПИР'!$B$50+BF1418*'"Вес" ПИР'!$B$51)/100</f>
        <v>0</v>
      </c>
      <c r="BH1418" s="39"/>
      <c r="BI1418" s="72">
        <v>0</v>
      </c>
      <c r="BJ1418" s="39"/>
      <c r="BK1418" s="56">
        <v>46218</v>
      </c>
      <c r="BL1418" s="38">
        <f>(S1418*'"Вес" ПИР'!$B$3+X1418*'"Вес" ПИР'!$B$4+AG1418*'"Вес" ПИР'!$B$5+BB1418*'"Вес" ПИР'!$B$6+BG1418*'"Вес" ПИР'!$B$7+BI1418*'"Вес" ПИР'!$B$8)/100</f>
        <v>0</v>
      </c>
    </row>
    <row r="1419" spans="1:64" ht="28">
      <c r="A1419" s="54"/>
      <c r="B1419" s="54">
        <v>2026</v>
      </c>
      <c r="C1419" s="39" t="s">
        <v>120</v>
      </c>
      <c r="D1419" s="39">
        <v>595239300</v>
      </c>
      <c r="E1419" s="39" t="s">
        <v>2098</v>
      </c>
      <c r="F1419" s="39" t="s">
        <v>2217</v>
      </c>
      <c r="G1419" s="39" t="s">
        <v>2223</v>
      </c>
      <c r="H1419" s="39" t="s">
        <v>2275</v>
      </c>
      <c r="I1419" s="39" t="s">
        <v>125</v>
      </c>
      <c r="J1419" s="39"/>
      <c r="K1419" s="39" t="s">
        <v>126</v>
      </c>
      <c r="L1419" s="39"/>
      <c r="M1419" s="39" t="s">
        <v>126</v>
      </c>
      <c r="N1419" s="39"/>
      <c r="O1419" s="39" t="s">
        <v>126</v>
      </c>
      <c r="P1419" s="39"/>
      <c r="Q1419" s="39" t="s">
        <v>126</v>
      </c>
      <c r="R1419" s="39"/>
      <c r="S1419" s="38">
        <f>(J1419*'"Вес" ПИР'!$B$13+L1419*'"Вес" ПИР'!$B$14+N1419*'"Вес" ПИР'!$B$15+P1419*'"Вес" ПИР'!$B$16+R1419*'"Вес" ПИР'!$B$17)/100</f>
        <v>0</v>
      </c>
      <c r="T1419" s="39" t="s">
        <v>127</v>
      </c>
      <c r="U1419" s="39"/>
      <c r="V1419" s="39"/>
      <c r="W1419" s="39"/>
      <c r="X1419" s="72">
        <f>(U1419*'"Вес" ПИР'!$B$22+W1419*'"Вес" ПИР'!$B$23)/100</f>
        <v>0</v>
      </c>
      <c r="Y1419" s="39"/>
      <c r="Z1419" s="39"/>
      <c r="AA1419" s="39"/>
      <c r="AB1419" s="39"/>
      <c r="AC1419" s="39"/>
      <c r="AD1419" s="39"/>
      <c r="AE1419" s="39"/>
      <c r="AF1419" s="39"/>
      <c r="AG1419" s="38">
        <f>(Z1419*'"Вес" ПИР'!$B$28+AB1419*'"Вес" ПИР'!$B$29+AD1419*'"Вес" ПИР'!$B$30+AF1419*'"Вес" ПИР'!$B$31)/100</f>
        <v>0</v>
      </c>
      <c r="AH1419" s="39"/>
      <c r="AI1419" s="39"/>
      <c r="AJ1419" s="39" t="s">
        <v>126</v>
      </c>
      <c r="AK1419" s="39"/>
      <c r="AL1419" s="39"/>
      <c r="AM1419" s="39"/>
      <c r="AN1419" s="39"/>
      <c r="AO1419" s="39"/>
      <c r="AP1419" s="39" t="s">
        <v>126</v>
      </c>
      <c r="AQ1419" s="39"/>
      <c r="AR1419" s="39" t="s">
        <v>126</v>
      </c>
      <c r="AS1419" s="39"/>
      <c r="AT1419" s="39" t="s">
        <v>126</v>
      </c>
      <c r="AU1419" s="39"/>
      <c r="AV1419" s="39"/>
      <c r="AW1419" s="39"/>
      <c r="AX1419" s="39"/>
      <c r="AY1419" s="39"/>
      <c r="AZ1419" s="39"/>
      <c r="BA1419" s="39"/>
      <c r="BB1419" s="72">
        <f>(AI1419*'"Вес" ПИР'!$B$36+AK1419*'"Вес" ПИР'!$B$37+AM1419*'"Вес" ПИР'!$B$38+AO1419*'"Вес" ПИР'!$B$39+AQ1419*'"Вес" ПИР'!$B$40+AS1419*'"Вес" ПИР'!$B$41+AU1419*'"Вес" ПИР'!$B$42+AW1419*'"Вес" ПИР'!$B$43+AY1419*'"Вес" ПИР'!$B$44+BA1419*'"Вес" ПИР'!$B$45)/100</f>
        <v>0</v>
      </c>
      <c r="BC1419" s="39" t="s">
        <v>126</v>
      </c>
      <c r="BD1419" s="39"/>
      <c r="BE1419" s="39" t="s">
        <v>126</v>
      </c>
      <c r="BF1419" s="57"/>
      <c r="BG1419" s="72">
        <f>(BD1419*'"Вес" ПИР'!$B$50+BF1419*'"Вес" ПИР'!$B$51)/100</f>
        <v>0</v>
      </c>
      <c r="BH1419" s="39"/>
      <c r="BI1419" s="72">
        <v>0</v>
      </c>
      <c r="BJ1419" s="39"/>
      <c r="BK1419" s="56">
        <v>46218</v>
      </c>
      <c r="BL1419" s="38">
        <f>(S1419*'"Вес" ПИР'!$B$3+X1419*'"Вес" ПИР'!$B$4+AG1419*'"Вес" ПИР'!$B$5+BB1419*'"Вес" ПИР'!$B$6+BG1419*'"Вес" ПИР'!$B$7+BI1419*'"Вес" ПИР'!$B$8)/100</f>
        <v>0</v>
      </c>
    </row>
    <row r="1420" spans="1:64" ht="28">
      <c r="A1420" s="54"/>
      <c r="B1420" s="54">
        <v>2026</v>
      </c>
      <c r="C1420" s="39" t="s">
        <v>120</v>
      </c>
      <c r="D1420" s="39">
        <v>595247500</v>
      </c>
      <c r="E1420" s="39" t="s">
        <v>2098</v>
      </c>
      <c r="F1420" s="39" t="s">
        <v>2217</v>
      </c>
      <c r="G1420" s="39" t="s">
        <v>2227</v>
      </c>
      <c r="H1420" s="39" t="s">
        <v>2276</v>
      </c>
      <c r="I1420" s="39" t="s">
        <v>125</v>
      </c>
      <c r="J1420" s="39"/>
      <c r="K1420" s="39" t="s">
        <v>126</v>
      </c>
      <c r="L1420" s="39"/>
      <c r="M1420" s="39" t="s">
        <v>126</v>
      </c>
      <c r="N1420" s="39"/>
      <c r="O1420" s="39" t="s">
        <v>126</v>
      </c>
      <c r="P1420" s="39"/>
      <c r="Q1420" s="39" t="s">
        <v>126</v>
      </c>
      <c r="R1420" s="39"/>
      <c r="S1420" s="38">
        <f>(J1420*'"Вес" ПИР'!$B$13+L1420*'"Вес" ПИР'!$B$14+N1420*'"Вес" ПИР'!$B$15+P1420*'"Вес" ПИР'!$B$16+R1420*'"Вес" ПИР'!$B$17)/100</f>
        <v>0</v>
      </c>
      <c r="T1420" s="39" t="s">
        <v>127</v>
      </c>
      <c r="U1420" s="39"/>
      <c r="V1420" s="39"/>
      <c r="W1420" s="39"/>
      <c r="X1420" s="72">
        <f>(U1420*'"Вес" ПИР'!$B$22+W1420*'"Вес" ПИР'!$B$23)/100</f>
        <v>0</v>
      </c>
      <c r="Y1420" s="39"/>
      <c r="Z1420" s="39"/>
      <c r="AA1420" s="39"/>
      <c r="AB1420" s="39"/>
      <c r="AC1420" s="39"/>
      <c r="AD1420" s="39"/>
      <c r="AE1420" s="39"/>
      <c r="AF1420" s="39"/>
      <c r="AG1420" s="38">
        <f>(Z1420*'"Вес" ПИР'!$B$28+AB1420*'"Вес" ПИР'!$B$29+AD1420*'"Вес" ПИР'!$B$30+AF1420*'"Вес" ПИР'!$B$31)/100</f>
        <v>0</v>
      </c>
      <c r="AH1420" s="39"/>
      <c r="AI1420" s="39"/>
      <c r="AJ1420" s="39" t="s">
        <v>126</v>
      </c>
      <c r="AK1420" s="39"/>
      <c r="AL1420" s="39"/>
      <c r="AM1420" s="39"/>
      <c r="AN1420" s="39"/>
      <c r="AO1420" s="39"/>
      <c r="AP1420" s="39" t="s">
        <v>126</v>
      </c>
      <c r="AQ1420" s="39"/>
      <c r="AR1420" s="39" t="s">
        <v>126</v>
      </c>
      <c r="AS1420" s="39"/>
      <c r="AT1420" s="39" t="s">
        <v>126</v>
      </c>
      <c r="AU1420" s="39"/>
      <c r="AV1420" s="39"/>
      <c r="AW1420" s="39"/>
      <c r="AX1420" s="39"/>
      <c r="AY1420" s="39"/>
      <c r="AZ1420" s="39"/>
      <c r="BA1420" s="39"/>
      <c r="BB1420" s="72">
        <f>(AI1420*'"Вес" ПИР'!$B$36+AK1420*'"Вес" ПИР'!$B$37+AM1420*'"Вес" ПИР'!$B$38+AO1420*'"Вес" ПИР'!$B$39+AQ1420*'"Вес" ПИР'!$B$40+AS1420*'"Вес" ПИР'!$B$41+AU1420*'"Вес" ПИР'!$B$42+AW1420*'"Вес" ПИР'!$B$43+AY1420*'"Вес" ПИР'!$B$44+BA1420*'"Вес" ПИР'!$B$45)/100</f>
        <v>0</v>
      </c>
      <c r="BC1420" s="39" t="s">
        <v>126</v>
      </c>
      <c r="BD1420" s="39"/>
      <c r="BE1420" s="39" t="s">
        <v>126</v>
      </c>
      <c r="BF1420" s="57"/>
      <c r="BG1420" s="72">
        <f>(BD1420*'"Вес" ПИР'!$B$50+BF1420*'"Вес" ПИР'!$B$51)/100</f>
        <v>0</v>
      </c>
      <c r="BH1420" s="39"/>
      <c r="BI1420" s="72">
        <v>0</v>
      </c>
      <c r="BJ1420" s="39"/>
      <c r="BK1420" s="56">
        <v>46218</v>
      </c>
      <c r="BL1420" s="38">
        <f>(S1420*'"Вес" ПИР'!$B$3+X1420*'"Вес" ПИР'!$B$4+AG1420*'"Вес" ПИР'!$B$5+BB1420*'"Вес" ПИР'!$B$6+BG1420*'"Вес" ПИР'!$B$7+BI1420*'"Вес" ПИР'!$B$8)/100</f>
        <v>0</v>
      </c>
    </row>
    <row r="1421" spans="1:64" ht="28">
      <c r="A1421" s="54"/>
      <c r="B1421" s="54">
        <v>2026</v>
      </c>
      <c r="C1421" s="39" t="s">
        <v>120</v>
      </c>
      <c r="D1421" s="39">
        <v>595233600</v>
      </c>
      <c r="E1421" s="39" t="s">
        <v>2098</v>
      </c>
      <c r="F1421" s="39" t="s">
        <v>2217</v>
      </c>
      <c r="G1421" s="39" t="s">
        <v>2273</v>
      </c>
      <c r="H1421" s="39" t="s">
        <v>2157</v>
      </c>
      <c r="I1421" s="39" t="s">
        <v>125</v>
      </c>
      <c r="J1421" s="39"/>
      <c r="K1421" s="39" t="s">
        <v>126</v>
      </c>
      <c r="L1421" s="39"/>
      <c r="M1421" s="39" t="s">
        <v>126</v>
      </c>
      <c r="N1421" s="39"/>
      <c r="O1421" s="39" t="s">
        <v>126</v>
      </c>
      <c r="P1421" s="39"/>
      <c r="Q1421" s="39" t="s">
        <v>126</v>
      </c>
      <c r="R1421" s="39"/>
      <c r="S1421" s="38">
        <f>(J1421*'"Вес" ПИР'!$B$13+L1421*'"Вес" ПИР'!$B$14+N1421*'"Вес" ПИР'!$B$15+P1421*'"Вес" ПИР'!$B$16+R1421*'"Вес" ПИР'!$B$17)/100</f>
        <v>0</v>
      </c>
      <c r="T1421" s="39" t="s">
        <v>127</v>
      </c>
      <c r="U1421" s="39"/>
      <c r="V1421" s="39"/>
      <c r="W1421" s="39"/>
      <c r="X1421" s="72">
        <f>(U1421*'"Вес" ПИР'!$B$22+W1421*'"Вес" ПИР'!$B$23)/100</f>
        <v>0</v>
      </c>
      <c r="Y1421" s="39"/>
      <c r="Z1421" s="39"/>
      <c r="AA1421" s="39"/>
      <c r="AB1421" s="39"/>
      <c r="AC1421" s="39"/>
      <c r="AD1421" s="39"/>
      <c r="AE1421" s="39"/>
      <c r="AF1421" s="39"/>
      <c r="AG1421" s="38">
        <f>(Z1421*'"Вес" ПИР'!$B$28+AB1421*'"Вес" ПИР'!$B$29+AD1421*'"Вес" ПИР'!$B$30+AF1421*'"Вес" ПИР'!$B$31)/100</f>
        <v>0</v>
      </c>
      <c r="AH1421" s="39"/>
      <c r="AI1421" s="39"/>
      <c r="AJ1421" s="39" t="s">
        <v>126</v>
      </c>
      <c r="AK1421" s="39"/>
      <c r="AL1421" s="39"/>
      <c r="AM1421" s="39"/>
      <c r="AN1421" s="39"/>
      <c r="AO1421" s="39"/>
      <c r="AP1421" s="39" t="s">
        <v>126</v>
      </c>
      <c r="AQ1421" s="39"/>
      <c r="AR1421" s="39" t="s">
        <v>126</v>
      </c>
      <c r="AS1421" s="39"/>
      <c r="AT1421" s="39" t="s">
        <v>126</v>
      </c>
      <c r="AU1421" s="39"/>
      <c r="AV1421" s="39"/>
      <c r="AW1421" s="39"/>
      <c r="AX1421" s="39"/>
      <c r="AY1421" s="39"/>
      <c r="AZ1421" s="39"/>
      <c r="BA1421" s="39"/>
      <c r="BB1421" s="72">
        <f>(AI1421*'"Вес" ПИР'!$B$36+AK1421*'"Вес" ПИР'!$B$37+AM1421*'"Вес" ПИР'!$B$38+AO1421*'"Вес" ПИР'!$B$39+AQ1421*'"Вес" ПИР'!$B$40+AS1421*'"Вес" ПИР'!$B$41+AU1421*'"Вес" ПИР'!$B$42+AW1421*'"Вес" ПИР'!$B$43+AY1421*'"Вес" ПИР'!$B$44+BA1421*'"Вес" ПИР'!$B$45)/100</f>
        <v>0</v>
      </c>
      <c r="BC1421" s="39" t="s">
        <v>126</v>
      </c>
      <c r="BD1421" s="39"/>
      <c r="BE1421" s="39" t="s">
        <v>126</v>
      </c>
      <c r="BF1421" s="57"/>
      <c r="BG1421" s="72">
        <f>(BD1421*'"Вес" ПИР'!$B$50+BF1421*'"Вес" ПИР'!$B$51)/100</f>
        <v>0</v>
      </c>
      <c r="BH1421" s="39"/>
      <c r="BI1421" s="72">
        <v>0</v>
      </c>
      <c r="BJ1421" s="39"/>
      <c r="BK1421" s="56">
        <v>46218</v>
      </c>
      <c r="BL1421" s="38">
        <f>(S1421*'"Вес" ПИР'!$B$3+X1421*'"Вес" ПИР'!$B$4+AG1421*'"Вес" ПИР'!$B$5+BB1421*'"Вес" ПИР'!$B$6+BG1421*'"Вес" ПИР'!$B$7+BI1421*'"Вес" ПИР'!$B$8)/100</f>
        <v>0</v>
      </c>
    </row>
    <row r="1422" spans="1:64" ht="28">
      <c r="A1422" s="54"/>
      <c r="B1422" s="54">
        <v>2026</v>
      </c>
      <c r="C1422" s="39" t="s">
        <v>120</v>
      </c>
      <c r="D1422" s="39">
        <v>595241300</v>
      </c>
      <c r="E1422" s="39" t="s">
        <v>2098</v>
      </c>
      <c r="F1422" s="39" t="s">
        <v>2277</v>
      </c>
      <c r="G1422" s="39" t="s">
        <v>2278</v>
      </c>
      <c r="H1422" s="39" t="s">
        <v>2279</v>
      </c>
      <c r="I1422" s="39" t="s">
        <v>125</v>
      </c>
      <c r="J1422" s="39"/>
      <c r="K1422" s="39" t="s">
        <v>126</v>
      </c>
      <c r="L1422" s="39"/>
      <c r="M1422" s="39" t="s">
        <v>126</v>
      </c>
      <c r="N1422" s="39"/>
      <c r="O1422" s="39" t="s">
        <v>126</v>
      </c>
      <c r="P1422" s="39"/>
      <c r="Q1422" s="39" t="s">
        <v>126</v>
      </c>
      <c r="R1422" s="39"/>
      <c r="S1422" s="38">
        <f>(J1422*'"Вес" ПИР'!$B$13+L1422*'"Вес" ПИР'!$B$14+N1422*'"Вес" ПИР'!$B$15+P1422*'"Вес" ПИР'!$B$16+R1422*'"Вес" ПИР'!$B$17)/100</f>
        <v>0</v>
      </c>
      <c r="T1422" s="39" t="s">
        <v>127</v>
      </c>
      <c r="U1422" s="39"/>
      <c r="V1422" s="39"/>
      <c r="W1422" s="39"/>
      <c r="X1422" s="72">
        <f>(U1422*'"Вес" ПИР'!$B$22+W1422*'"Вес" ПИР'!$B$23)/100</f>
        <v>0</v>
      </c>
      <c r="Y1422" s="39"/>
      <c r="Z1422" s="39"/>
      <c r="AA1422" s="39"/>
      <c r="AB1422" s="39"/>
      <c r="AC1422" s="39"/>
      <c r="AD1422" s="39"/>
      <c r="AE1422" s="39"/>
      <c r="AF1422" s="39"/>
      <c r="AG1422" s="38">
        <f>(Z1422*'"Вес" ПИР'!$B$28+AB1422*'"Вес" ПИР'!$B$29+AD1422*'"Вес" ПИР'!$B$30+AF1422*'"Вес" ПИР'!$B$31)/100</f>
        <v>0</v>
      </c>
      <c r="AH1422" s="39"/>
      <c r="AI1422" s="39"/>
      <c r="AJ1422" s="39" t="s">
        <v>126</v>
      </c>
      <c r="AK1422" s="39"/>
      <c r="AL1422" s="39"/>
      <c r="AM1422" s="39"/>
      <c r="AN1422" s="39"/>
      <c r="AO1422" s="39"/>
      <c r="AP1422" s="39" t="s">
        <v>126</v>
      </c>
      <c r="AQ1422" s="39"/>
      <c r="AR1422" s="39" t="s">
        <v>126</v>
      </c>
      <c r="AS1422" s="39"/>
      <c r="AT1422" s="39" t="s">
        <v>126</v>
      </c>
      <c r="AU1422" s="39"/>
      <c r="AV1422" s="39"/>
      <c r="AW1422" s="39"/>
      <c r="AX1422" s="39"/>
      <c r="AY1422" s="39"/>
      <c r="AZ1422" s="39"/>
      <c r="BA1422" s="39"/>
      <c r="BB1422" s="72">
        <f>(AI1422*'"Вес" ПИР'!$B$36+AK1422*'"Вес" ПИР'!$B$37+AM1422*'"Вес" ПИР'!$B$38+AO1422*'"Вес" ПИР'!$B$39+AQ1422*'"Вес" ПИР'!$B$40+AS1422*'"Вес" ПИР'!$B$41+AU1422*'"Вес" ПИР'!$B$42+AW1422*'"Вес" ПИР'!$B$43+AY1422*'"Вес" ПИР'!$B$44+BA1422*'"Вес" ПИР'!$B$45)/100</f>
        <v>0</v>
      </c>
      <c r="BC1422" s="39" t="s">
        <v>126</v>
      </c>
      <c r="BD1422" s="39"/>
      <c r="BE1422" s="39" t="s">
        <v>126</v>
      </c>
      <c r="BF1422" s="57"/>
      <c r="BG1422" s="72">
        <f>(BD1422*'"Вес" ПИР'!$B$50+BF1422*'"Вес" ПИР'!$B$51)/100</f>
        <v>0</v>
      </c>
      <c r="BH1422" s="39"/>
      <c r="BI1422" s="72">
        <v>0</v>
      </c>
      <c r="BJ1422" s="39"/>
      <c r="BK1422" s="56">
        <v>46218</v>
      </c>
      <c r="BL1422" s="38">
        <f>(S1422*'"Вес" ПИР'!$B$3+X1422*'"Вес" ПИР'!$B$4+AG1422*'"Вес" ПИР'!$B$5+BB1422*'"Вес" ПИР'!$B$6+BG1422*'"Вес" ПИР'!$B$7+BI1422*'"Вес" ПИР'!$B$8)/100</f>
        <v>0</v>
      </c>
    </row>
    <row r="1423" spans="1:64" ht="28">
      <c r="A1423" s="54"/>
      <c r="B1423" s="54">
        <v>2026</v>
      </c>
      <c r="C1423" s="39" t="s">
        <v>894</v>
      </c>
      <c r="D1423" s="39">
        <v>611645500</v>
      </c>
      <c r="E1423" s="39" t="s">
        <v>2280</v>
      </c>
      <c r="F1423" s="39" t="s">
        <v>2281</v>
      </c>
      <c r="G1423" s="39" t="s">
        <v>2282</v>
      </c>
      <c r="H1423" s="39" t="s">
        <v>2283</v>
      </c>
      <c r="I1423" s="39" t="s">
        <v>418</v>
      </c>
      <c r="J1423" s="39"/>
      <c r="K1423" s="39" t="s">
        <v>571</v>
      </c>
      <c r="L1423" s="39"/>
      <c r="M1423" s="39" t="s">
        <v>570</v>
      </c>
      <c r="N1423" s="39"/>
      <c r="O1423" s="39" t="s">
        <v>899</v>
      </c>
      <c r="P1423" s="39"/>
      <c r="Q1423" s="39" t="s">
        <v>571</v>
      </c>
      <c r="R1423" s="39"/>
      <c r="S1423" s="38">
        <f>(J1423*'"Вес" ПИР'!$B$13+L1423*'"Вес" ПИР'!$B$14+N1423*'"Вес" ПИР'!$B$15+P1423*'"Вес" ПИР'!$B$16+R1423*'"Вес" ПИР'!$B$17)/100</f>
        <v>0</v>
      </c>
      <c r="T1423" s="39" t="s">
        <v>1890</v>
      </c>
      <c r="U1423" s="39"/>
      <c r="V1423" s="39" t="s">
        <v>900</v>
      </c>
      <c r="W1423" s="39"/>
      <c r="X1423" s="72">
        <f>(U1423*'"Вес" ПИР'!$B$22+W1423*'"Вес" ПИР'!$B$23)/100</f>
        <v>0</v>
      </c>
      <c r="Y1423" s="39"/>
      <c r="Z1423" s="39"/>
      <c r="AA1423" s="39"/>
      <c r="AB1423" s="39"/>
      <c r="AC1423" s="39"/>
      <c r="AD1423" s="39"/>
      <c r="AE1423" s="39"/>
      <c r="AF1423" s="39"/>
      <c r="AG1423" s="38">
        <f>(Z1423*'"Вес" ПИР'!$B$28+AB1423*'"Вес" ПИР'!$B$29+AD1423*'"Вес" ПИР'!$B$30+AF1423*'"Вес" ПИР'!$B$31)/100</f>
        <v>0</v>
      </c>
      <c r="AH1423" s="39" t="s">
        <v>571</v>
      </c>
      <c r="AI1423" s="39"/>
      <c r="AJ1423" s="39" t="s">
        <v>575</v>
      </c>
      <c r="AK1423" s="39"/>
      <c r="AL1423" s="39"/>
      <c r="AM1423" s="39"/>
      <c r="AN1423" s="39"/>
      <c r="AO1423" s="39"/>
      <c r="AP1423" s="39" t="s">
        <v>575</v>
      </c>
      <c r="AQ1423" s="39"/>
      <c r="AR1423" s="39"/>
      <c r="AS1423" s="39"/>
      <c r="AT1423" s="39" t="s">
        <v>575</v>
      </c>
      <c r="AU1423" s="39"/>
      <c r="AV1423" s="39"/>
      <c r="AW1423" s="39"/>
      <c r="AX1423" s="39"/>
      <c r="AY1423" s="39"/>
      <c r="AZ1423" s="39"/>
      <c r="BA1423" s="39"/>
      <c r="BB1423" s="72">
        <f>(AI1423*'"Вес" ПИР'!$B$36+AK1423*'"Вес" ПИР'!$B$37+AM1423*'"Вес" ПИР'!$B$38+AO1423*'"Вес" ПИР'!$B$39+AQ1423*'"Вес" ПИР'!$B$40+AS1423*'"Вес" ПИР'!$B$41+AU1423*'"Вес" ПИР'!$B$42+AW1423*'"Вес" ПИР'!$B$43+AY1423*'"Вес" ПИР'!$B$44+BA1423*'"Вес" ПИР'!$B$45)/100</f>
        <v>0</v>
      </c>
      <c r="BC1423" s="39" t="s">
        <v>576</v>
      </c>
      <c r="BD1423" s="39"/>
      <c r="BE1423" s="39" t="s">
        <v>576</v>
      </c>
      <c r="BF1423" s="57"/>
      <c r="BG1423" s="72">
        <f>(BD1423*'"Вес" ПИР'!$B$50+BF1423*'"Вес" ПИР'!$B$51)/100</f>
        <v>0</v>
      </c>
      <c r="BH1423" s="39"/>
      <c r="BI1423" s="72">
        <v>0</v>
      </c>
      <c r="BJ1423" s="39"/>
      <c r="BK1423" s="54" t="s">
        <v>901</v>
      </c>
      <c r="BL1423" s="38">
        <f>(S1423*'"Вес" ПИР'!$B$3+X1423*'"Вес" ПИР'!$B$4+AG1423*'"Вес" ПИР'!$B$5+BB1423*'"Вес" ПИР'!$B$6+BG1423*'"Вес" ПИР'!$B$7+BI1423*'"Вес" ПИР'!$B$8)/100</f>
        <v>0</v>
      </c>
    </row>
    <row r="1424" spans="1:64" ht="28">
      <c r="A1424" s="54"/>
      <c r="B1424" s="54">
        <v>2026</v>
      </c>
      <c r="C1424" s="39" t="s">
        <v>894</v>
      </c>
      <c r="D1424" s="39">
        <v>611637200</v>
      </c>
      <c r="E1424" s="39" t="s">
        <v>2280</v>
      </c>
      <c r="F1424" s="39" t="s">
        <v>2281</v>
      </c>
      <c r="G1424" s="39" t="s">
        <v>2284</v>
      </c>
      <c r="H1424" s="39" t="s">
        <v>2285</v>
      </c>
      <c r="I1424" s="39" t="s">
        <v>418</v>
      </c>
      <c r="J1424" s="39"/>
      <c r="K1424" s="39" t="s">
        <v>571</v>
      </c>
      <c r="L1424" s="39"/>
      <c r="M1424" s="39" t="s">
        <v>570</v>
      </c>
      <c r="N1424" s="39"/>
      <c r="O1424" s="39" t="s">
        <v>899</v>
      </c>
      <c r="P1424" s="39"/>
      <c r="Q1424" s="39" t="s">
        <v>571</v>
      </c>
      <c r="R1424" s="39"/>
      <c r="S1424" s="38">
        <f>(J1424*'"Вес" ПИР'!$B$13+L1424*'"Вес" ПИР'!$B$14+N1424*'"Вес" ПИР'!$B$15+P1424*'"Вес" ПИР'!$B$16+R1424*'"Вес" ПИР'!$B$17)/100</f>
        <v>0</v>
      </c>
      <c r="T1424" s="39" t="s">
        <v>1890</v>
      </c>
      <c r="U1424" s="39"/>
      <c r="V1424" s="39" t="s">
        <v>900</v>
      </c>
      <c r="W1424" s="39"/>
      <c r="X1424" s="72">
        <f>(U1424*'"Вес" ПИР'!$B$22+W1424*'"Вес" ПИР'!$B$23)/100</f>
        <v>0</v>
      </c>
      <c r="Y1424" s="39"/>
      <c r="Z1424" s="39"/>
      <c r="AA1424" s="39"/>
      <c r="AB1424" s="39"/>
      <c r="AC1424" s="39"/>
      <c r="AD1424" s="39"/>
      <c r="AE1424" s="39"/>
      <c r="AF1424" s="39"/>
      <c r="AG1424" s="38">
        <f>(Z1424*'"Вес" ПИР'!$B$28+AB1424*'"Вес" ПИР'!$B$29+AD1424*'"Вес" ПИР'!$B$30+AF1424*'"Вес" ПИР'!$B$31)/100</f>
        <v>0</v>
      </c>
      <c r="AH1424" s="39" t="s">
        <v>571</v>
      </c>
      <c r="AI1424" s="39"/>
      <c r="AJ1424" s="39" t="s">
        <v>575</v>
      </c>
      <c r="AK1424" s="39"/>
      <c r="AL1424" s="39"/>
      <c r="AM1424" s="39"/>
      <c r="AN1424" s="39"/>
      <c r="AO1424" s="39"/>
      <c r="AP1424" s="39" t="s">
        <v>575</v>
      </c>
      <c r="AQ1424" s="39"/>
      <c r="AR1424" s="39"/>
      <c r="AS1424" s="39"/>
      <c r="AT1424" s="39" t="s">
        <v>575</v>
      </c>
      <c r="AU1424" s="39"/>
      <c r="AV1424" s="39"/>
      <c r="AW1424" s="39"/>
      <c r="AX1424" s="39"/>
      <c r="AY1424" s="39"/>
      <c r="AZ1424" s="39"/>
      <c r="BA1424" s="39"/>
      <c r="BB1424" s="72">
        <f>(AI1424*'"Вес" ПИР'!$B$36+AK1424*'"Вес" ПИР'!$B$37+AM1424*'"Вес" ПИР'!$B$38+AO1424*'"Вес" ПИР'!$B$39+AQ1424*'"Вес" ПИР'!$B$40+AS1424*'"Вес" ПИР'!$B$41+AU1424*'"Вес" ПИР'!$B$42+AW1424*'"Вес" ПИР'!$B$43+AY1424*'"Вес" ПИР'!$B$44+BA1424*'"Вес" ПИР'!$B$45)/100</f>
        <v>0</v>
      </c>
      <c r="BC1424" s="39" t="s">
        <v>576</v>
      </c>
      <c r="BD1424" s="39"/>
      <c r="BE1424" s="39" t="s">
        <v>576</v>
      </c>
      <c r="BF1424" s="57"/>
      <c r="BG1424" s="72">
        <f>(BD1424*'"Вес" ПИР'!$B$50+BF1424*'"Вес" ПИР'!$B$51)/100</f>
        <v>0</v>
      </c>
      <c r="BH1424" s="39"/>
      <c r="BI1424" s="72">
        <v>0</v>
      </c>
      <c r="BJ1424" s="39"/>
      <c r="BK1424" s="54" t="s">
        <v>901</v>
      </c>
      <c r="BL1424" s="38">
        <f>(S1424*'"Вес" ПИР'!$B$3+X1424*'"Вес" ПИР'!$B$4+AG1424*'"Вес" ПИР'!$B$5+BB1424*'"Вес" ПИР'!$B$6+BG1424*'"Вес" ПИР'!$B$7+BI1424*'"Вес" ПИР'!$B$8)/100</f>
        <v>0</v>
      </c>
    </row>
    <row r="1425" spans="1:64" ht="28">
      <c r="A1425" s="54"/>
      <c r="B1425" s="54">
        <v>2026</v>
      </c>
      <c r="C1425" s="39" t="s">
        <v>894</v>
      </c>
      <c r="D1425" s="39">
        <v>611637300</v>
      </c>
      <c r="E1425" s="39" t="s">
        <v>2280</v>
      </c>
      <c r="F1425" s="39" t="s">
        <v>2281</v>
      </c>
      <c r="G1425" s="39" t="s">
        <v>2284</v>
      </c>
      <c r="H1425" s="39" t="s">
        <v>2286</v>
      </c>
      <c r="I1425" s="39" t="s">
        <v>418</v>
      </c>
      <c r="J1425" s="39"/>
      <c r="K1425" s="39" t="s">
        <v>571</v>
      </c>
      <c r="L1425" s="39"/>
      <c r="M1425" s="39" t="s">
        <v>570</v>
      </c>
      <c r="N1425" s="39"/>
      <c r="O1425" s="39" t="s">
        <v>899</v>
      </c>
      <c r="P1425" s="39"/>
      <c r="Q1425" s="39" t="s">
        <v>571</v>
      </c>
      <c r="R1425" s="39"/>
      <c r="S1425" s="38">
        <f>(J1425*'"Вес" ПИР'!$B$13+L1425*'"Вес" ПИР'!$B$14+N1425*'"Вес" ПИР'!$B$15+P1425*'"Вес" ПИР'!$B$16+R1425*'"Вес" ПИР'!$B$17)/100</f>
        <v>0</v>
      </c>
      <c r="T1425" s="39" t="s">
        <v>1890</v>
      </c>
      <c r="U1425" s="39"/>
      <c r="V1425" s="39" t="s">
        <v>900</v>
      </c>
      <c r="W1425" s="39"/>
      <c r="X1425" s="72">
        <f>(U1425*'"Вес" ПИР'!$B$22+W1425*'"Вес" ПИР'!$B$23)/100</f>
        <v>0</v>
      </c>
      <c r="Y1425" s="39"/>
      <c r="Z1425" s="39"/>
      <c r="AA1425" s="39"/>
      <c r="AB1425" s="39"/>
      <c r="AC1425" s="39"/>
      <c r="AD1425" s="39"/>
      <c r="AE1425" s="39"/>
      <c r="AF1425" s="39"/>
      <c r="AG1425" s="38">
        <f>(Z1425*'"Вес" ПИР'!$B$28+AB1425*'"Вес" ПИР'!$B$29+AD1425*'"Вес" ПИР'!$B$30+AF1425*'"Вес" ПИР'!$B$31)/100</f>
        <v>0</v>
      </c>
      <c r="AH1425" s="39" t="s">
        <v>571</v>
      </c>
      <c r="AI1425" s="39"/>
      <c r="AJ1425" s="39" t="s">
        <v>575</v>
      </c>
      <c r="AK1425" s="39"/>
      <c r="AL1425" s="39"/>
      <c r="AM1425" s="39"/>
      <c r="AN1425" s="39"/>
      <c r="AO1425" s="39"/>
      <c r="AP1425" s="39" t="s">
        <v>575</v>
      </c>
      <c r="AQ1425" s="39"/>
      <c r="AR1425" s="39"/>
      <c r="AS1425" s="39"/>
      <c r="AT1425" s="39" t="s">
        <v>575</v>
      </c>
      <c r="AU1425" s="39"/>
      <c r="AV1425" s="39"/>
      <c r="AW1425" s="39"/>
      <c r="AX1425" s="39"/>
      <c r="AY1425" s="39"/>
      <c r="AZ1425" s="39"/>
      <c r="BA1425" s="39"/>
      <c r="BB1425" s="72">
        <f>(AI1425*'"Вес" ПИР'!$B$36+AK1425*'"Вес" ПИР'!$B$37+AM1425*'"Вес" ПИР'!$B$38+AO1425*'"Вес" ПИР'!$B$39+AQ1425*'"Вес" ПИР'!$B$40+AS1425*'"Вес" ПИР'!$B$41+AU1425*'"Вес" ПИР'!$B$42+AW1425*'"Вес" ПИР'!$B$43+AY1425*'"Вес" ПИР'!$B$44+BA1425*'"Вес" ПИР'!$B$45)/100</f>
        <v>0</v>
      </c>
      <c r="BC1425" s="39" t="s">
        <v>576</v>
      </c>
      <c r="BD1425" s="39"/>
      <c r="BE1425" s="39" t="s">
        <v>576</v>
      </c>
      <c r="BF1425" s="57"/>
      <c r="BG1425" s="72">
        <f>(BD1425*'"Вес" ПИР'!$B$50+BF1425*'"Вес" ПИР'!$B$51)/100</f>
        <v>0</v>
      </c>
      <c r="BH1425" s="39"/>
      <c r="BI1425" s="72">
        <v>0</v>
      </c>
      <c r="BJ1425" s="39"/>
      <c r="BK1425" s="54" t="s">
        <v>901</v>
      </c>
      <c r="BL1425" s="38">
        <f>(S1425*'"Вес" ПИР'!$B$3+X1425*'"Вес" ПИР'!$B$4+AG1425*'"Вес" ПИР'!$B$5+BB1425*'"Вес" ПИР'!$B$6+BG1425*'"Вес" ПИР'!$B$7+BI1425*'"Вес" ПИР'!$B$8)/100</f>
        <v>0</v>
      </c>
    </row>
    <row r="1426" spans="1:64" ht="28">
      <c r="A1426" s="54"/>
      <c r="B1426" s="54">
        <v>2026</v>
      </c>
      <c r="C1426" s="39" t="s">
        <v>894</v>
      </c>
      <c r="D1426" s="39">
        <v>611637800</v>
      </c>
      <c r="E1426" s="39" t="s">
        <v>2280</v>
      </c>
      <c r="F1426" s="39" t="s">
        <v>2281</v>
      </c>
      <c r="G1426" s="39" t="s">
        <v>2284</v>
      </c>
      <c r="H1426" s="39" t="s">
        <v>2287</v>
      </c>
      <c r="I1426" s="39" t="s">
        <v>418</v>
      </c>
      <c r="J1426" s="39"/>
      <c r="K1426" s="39" t="s">
        <v>571</v>
      </c>
      <c r="L1426" s="39"/>
      <c r="M1426" s="39" t="s">
        <v>570</v>
      </c>
      <c r="N1426" s="39"/>
      <c r="O1426" s="39" t="s">
        <v>899</v>
      </c>
      <c r="P1426" s="39"/>
      <c r="Q1426" s="39" t="s">
        <v>571</v>
      </c>
      <c r="R1426" s="39"/>
      <c r="S1426" s="38">
        <f>(J1426*'"Вес" ПИР'!$B$13+L1426*'"Вес" ПИР'!$B$14+N1426*'"Вес" ПИР'!$B$15+P1426*'"Вес" ПИР'!$B$16+R1426*'"Вес" ПИР'!$B$17)/100</f>
        <v>0</v>
      </c>
      <c r="T1426" s="39" t="s">
        <v>1890</v>
      </c>
      <c r="U1426" s="39"/>
      <c r="V1426" s="39" t="s">
        <v>900</v>
      </c>
      <c r="W1426" s="39"/>
      <c r="X1426" s="72">
        <f>(U1426*'"Вес" ПИР'!$B$22+W1426*'"Вес" ПИР'!$B$23)/100</f>
        <v>0</v>
      </c>
      <c r="Y1426" s="39"/>
      <c r="Z1426" s="39"/>
      <c r="AA1426" s="39"/>
      <c r="AB1426" s="39"/>
      <c r="AC1426" s="39"/>
      <c r="AD1426" s="39"/>
      <c r="AE1426" s="39"/>
      <c r="AF1426" s="39"/>
      <c r="AG1426" s="38">
        <f>(Z1426*'"Вес" ПИР'!$B$28+AB1426*'"Вес" ПИР'!$B$29+AD1426*'"Вес" ПИР'!$B$30+AF1426*'"Вес" ПИР'!$B$31)/100</f>
        <v>0</v>
      </c>
      <c r="AH1426" s="39" t="s">
        <v>571</v>
      </c>
      <c r="AI1426" s="39"/>
      <c r="AJ1426" s="39" t="s">
        <v>575</v>
      </c>
      <c r="AK1426" s="39"/>
      <c r="AL1426" s="39"/>
      <c r="AM1426" s="39"/>
      <c r="AN1426" s="39"/>
      <c r="AO1426" s="39"/>
      <c r="AP1426" s="39" t="s">
        <v>575</v>
      </c>
      <c r="AQ1426" s="39"/>
      <c r="AR1426" s="39"/>
      <c r="AS1426" s="39"/>
      <c r="AT1426" s="39" t="s">
        <v>575</v>
      </c>
      <c r="AU1426" s="39"/>
      <c r="AV1426" s="39"/>
      <c r="AW1426" s="39"/>
      <c r="AX1426" s="39"/>
      <c r="AY1426" s="39"/>
      <c r="AZ1426" s="39"/>
      <c r="BA1426" s="39"/>
      <c r="BB1426" s="72">
        <f>(AI1426*'"Вес" ПИР'!$B$36+AK1426*'"Вес" ПИР'!$B$37+AM1426*'"Вес" ПИР'!$B$38+AO1426*'"Вес" ПИР'!$B$39+AQ1426*'"Вес" ПИР'!$B$40+AS1426*'"Вес" ПИР'!$B$41+AU1426*'"Вес" ПИР'!$B$42+AW1426*'"Вес" ПИР'!$B$43+AY1426*'"Вес" ПИР'!$B$44+BA1426*'"Вес" ПИР'!$B$45)/100</f>
        <v>0</v>
      </c>
      <c r="BC1426" s="39" t="s">
        <v>576</v>
      </c>
      <c r="BD1426" s="39"/>
      <c r="BE1426" s="39" t="s">
        <v>576</v>
      </c>
      <c r="BF1426" s="57"/>
      <c r="BG1426" s="72">
        <f>(BD1426*'"Вес" ПИР'!$B$50+BF1426*'"Вес" ПИР'!$B$51)/100</f>
        <v>0</v>
      </c>
      <c r="BH1426" s="39"/>
      <c r="BI1426" s="72">
        <v>0</v>
      </c>
      <c r="BJ1426" s="39"/>
      <c r="BK1426" s="54" t="s">
        <v>901</v>
      </c>
      <c r="BL1426" s="38">
        <f>(S1426*'"Вес" ПИР'!$B$3+X1426*'"Вес" ПИР'!$B$4+AG1426*'"Вес" ПИР'!$B$5+BB1426*'"Вес" ПИР'!$B$6+BG1426*'"Вес" ПИР'!$B$7+BI1426*'"Вес" ПИР'!$B$8)/100</f>
        <v>0</v>
      </c>
    </row>
    <row r="1427" spans="1:64" ht="28">
      <c r="A1427" s="54"/>
      <c r="B1427" s="54">
        <v>2026</v>
      </c>
      <c r="C1427" s="39" t="s">
        <v>894</v>
      </c>
      <c r="D1427" s="39">
        <v>611647100</v>
      </c>
      <c r="E1427" s="39" t="s">
        <v>2280</v>
      </c>
      <c r="F1427" s="39" t="s">
        <v>2281</v>
      </c>
      <c r="G1427" s="39" t="s">
        <v>2288</v>
      </c>
      <c r="H1427" s="39" t="s">
        <v>2288</v>
      </c>
      <c r="I1427" s="39" t="s">
        <v>418</v>
      </c>
      <c r="J1427" s="39"/>
      <c r="K1427" s="39" t="s">
        <v>571</v>
      </c>
      <c r="L1427" s="39"/>
      <c r="M1427" s="39" t="s">
        <v>570</v>
      </c>
      <c r="N1427" s="39"/>
      <c r="O1427" s="39" t="s">
        <v>899</v>
      </c>
      <c r="P1427" s="39"/>
      <c r="Q1427" s="39" t="s">
        <v>571</v>
      </c>
      <c r="R1427" s="39"/>
      <c r="S1427" s="38">
        <f>(J1427*'"Вес" ПИР'!$B$13+L1427*'"Вес" ПИР'!$B$14+N1427*'"Вес" ПИР'!$B$15+P1427*'"Вес" ПИР'!$B$16+R1427*'"Вес" ПИР'!$B$17)/100</f>
        <v>0</v>
      </c>
      <c r="T1427" s="39" t="s">
        <v>1890</v>
      </c>
      <c r="U1427" s="39"/>
      <c r="V1427" s="39" t="s">
        <v>900</v>
      </c>
      <c r="W1427" s="39"/>
      <c r="X1427" s="72">
        <f>(U1427*'"Вес" ПИР'!$B$22+W1427*'"Вес" ПИР'!$B$23)/100</f>
        <v>0</v>
      </c>
      <c r="Y1427" s="39"/>
      <c r="Z1427" s="39"/>
      <c r="AA1427" s="39"/>
      <c r="AB1427" s="39"/>
      <c r="AC1427" s="39"/>
      <c r="AD1427" s="39"/>
      <c r="AE1427" s="39"/>
      <c r="AF1427" s="39"/>
      <c r="AG1427" s="38">
        <f>(Z1427*'"Вес" ПИР'!$B$28+AB1427*'"Вес" ПИР'!$B$29+AD1427*'"Вес" ПИР'!$B$30+AF1427*'"Вес" ПИР'!$B$31)/100</f>
        <v>0</v>
      </c>
      <c r="AH1427" s="39" t="s">
        <v>571</v>
      </c>
      <c r="AI1427" s="39"/>
      <c r="AJ1427" s="39" t="s">
        <v>575</v>
      </c>
      <c r="AK1427" s="39"/>
      <c r="AL1427" s="39"/>
      <c r="AM1427" s="39"/>
      <c r="AN1427" s="39"/>
      <c r="AO1427" s="39"/>
      <c r="AP1427" s="39" t="s">
        <v>575</v>
      </c>
      <c r="AQ1427" s="39"/>
      <c r="AR1427" s="39"/>
      <c r="AS1427" s="39"/>
      <c r="AT1427" s="39" t="s">
        <v>575</v>
      </c>
      <c r="AU1427" s="39"/>
      <c r="AV1427" s="39"/>
      <c r="AW1427" s="39"/>
      <c r="AX1427" s="39"/>
      <c r="AY1427" s="39"/>
      <c r="AZ1427" s="39"/>
      <c r="BA1427" s="39"/>
      <c r="BB1427" s="72">
        <f>(AI1427*'"Вес" ПИР'!$B$36+AK1427*'"Вес" ПИР'!$B$37+AM1427*'"Вес" ПИР'!$B$38+AO1427*'"Вес" ПИР'!$B$39+AQ1427*'"Вес" ПИР'!$B$40+AS1427*'"Вес" ПИР'!$B$41+AU1427*'"Вес" ПИР'!$B$42+AW1427*'"Вес" ПИР'!$B$43+AY1427*'"Вес" ПИР'!$B$44+BA1427*'"Вес" ПИР'!$B$45)/100</f>
        <v>0</v>
      </c>
      <c r="BC1427" s="39" t="s">
        <v>576</v>
      </c>
      <c r="BD1427" s="39"/>
      <c r="BE1427" s="39" t="s">
        <v>576</v>
      </c>
      <c r="BF1427" s="57"/>
      <c r="BG1427" s="72">
        <f>(BD1427*'"Вес" ПИР'!$B$50+BF1427*'"Вес" ПИР'!$B$51)/100</f>
        <v>0</v>
      </c>
      <c r="BH1427" s="39"/>
      <c r="BI1427" s="72">
        <v>0</v>
      </c>
      <c r="BJ1427" s="39"/>
      <c r="BK1427" s="54" t="s">
        <v>901</v>
      </c>
      <c r="BL1427" s="38">
        <f>(S1427*'"Вес" ПИР'!$B$3+X1427*'"Вес" ПИР'!$B$4+AG1427*'"Вес" ПИР'!$B$5+BB1427*'"Вес" ПИР'!$B$6+BG1427*'"Вес" ПИР'!$B$7+BI1427*'"Вес" ПИР'!$B$8)/100</f>
        <v>0</v>
      </c>
    </row>
    <row r="1428" spans="1:64" ht="28">
      <c r="A1428" s="54"/>
      <c r="B1428" s="54">
        <v>2026</v>
      </c>
      <c r="C1428" s="39" t="s">
        <v>894</v>
      </c>
      <c r="D1428" s="39">
        <v>611647200</v>
      </c>
      <c r="E1428" s="39" t="s">
        <v>2280</v>
      </c>
      <c r="F1428" s="39" t="s">
        <v>2281</v>
      </c>
      <c r="G1428" s="39" t="s">
        <v>2288</v>
      </c>
      <c r="H1428" s="39" t="s">
        <v>2289</v>
      </c>
      <c r="I1428" s="39" t="s">
        <v>418</v>
      </c>
      <c r="J1428" s="39"/>
      <c r="K1428" s="39" t="s">
        <v>571</v>
      </c>
      <c r="L1428" s="39"/>
      <c r="M1428" s="39" t="s">
        <v>570</v>
      </c>
      <c r="N1428" s="39"/>
      <c r="O1428" s="39" t="s">
        <v>899</v>
      </c>
      <c r="P1428" s="39"/>
      <c r="Q1428" s="39" t="s">
        <v>571</v>
      </c>
      <c r="R1428" s="39"/>
      <c r="S1428" s="38">
        <f>(J1428*'"Вес" ПИР'!$B$13+L1428*'"Вес" ПИР'!$B$14+N1428*'"Вес" ПИР'!$B$15+P1428*'"Вес" ПИР'!$B$16+R1428*'"Вес" ПИР'!$B$17)/100</f>
        <v>0</v>
      </c>
      <c r="T1428" s="39" t="s">
        <v>1890</v>
      </c>
      <c r="U1428" s="39"/>
      <c r="V1428" s="39" t="s">
        <v>900</v>
      </c>
      <c r="W1428" s="39"/>
      <c r="X1428" s="72">
        <f>(U1428*'"Вес" ПИР'!$B$22+W1428*'"Вес" ПИР'!$B$23)/100</f>
        <v>0</v>
      </c>
      <c r="Y1428" s="39"/>
      <c r="Z1428" s="39"/>
      <c r="AA1428" s="39"/>
      <c r="AB1428" s="39"/>
      <c r="AC1428" s="39"/>
      <c r="AD1428" s="39"/>
      <c r="AE1428" s="39"/>
      <c r="AF1428" s="39"/>
      <c r="AG1428" s="38">
        <f>(Z1428*'"Вес" ПИР'!$B$28+AB1428*'"Вес" ПИР'!$B$29+AD1428*'"Вес" ПИР'!$B$30+AF1428*'"Вес" ПИР'!$B$31)/100</f>
        <v>0</v>
      </c>
      <c r="AH1428" s="39" t="s">
        <v>571</v>
      </c>
      <c r="AI1428" s="39"/>
      <c r="AJ1428" s="39" t="s">
        <v>575</v>
      </c>
      <c r="AK1428" s="39"/>
      <c r="AL1428" s="39"/>
      <c r="AM1428" s="39"/>
      <c r="AN1428" s="39"/>
      <c r="AO1428" s="39"/>
      <c r="AP1428" s="39" t="s">
        <v>575</v>
      </c>
      <c r="AQ1428" s="39"/>
      <c r="AR1428" s="39"/>
      <c r="AS1428" s="39"/>
      <c r="AT1428" s="39" t="s">
        <v>575</v>
      </c>
      <c r="AU1428" s="39"/>
      <c r="AV1428" s="39"/>
      <c r="AW1428" s="39"/>
      <c r="AX1428" s="39"/>
      <c r="AY1428" s="39"/>
      <c r="AZ1428" s="39"/>
      <c r="BA1428" s="39"/>
      <c r="BB1428" s="72">
        <f>(AI1428*'"Вес" ПИР'!$B$36+AK1428*'"Вес" ПИР'!$B$37+AM1428*'"Вес" ПИР'!$B$38+AO1428*'"Вес" ПИР'!$B$39+AQ1428*'"Вес" ПИР'!$B$40+AS1428*'"Вес" ПИР'!$B$41+AU1428*'"Вес" ПИР'!$B$42+AW1428*'"Вес" ПИР'!$B$43+AY1428*'"Вес" ПИР'!$B$44+BA1428*'"Вес" ПИР'!$B$45)/100</f>
        <v>0</v>
      </c>
      <c r="BC1428" s="39" t="s">
        <v>576</v>
      </c>
      <c r="BD1428" s="39"/>
      <c r="BE1428" s="39" t="s">
        <v>576</v>
      </c>
      <c r="BF1428" s="57"/>
      <c r="BG1428" s="72">
        <f>(BD1428*'"Вес" ПИР'!$B$50+BF1428*'"Вес" ПИР'!$B$51)/100</f>
        <v>0</v>
      </c>
      <c r="BH1428" s="39"/>
      <c r="BI1428" s="72">
        <v>0</v>
      </c>
      <c r="BJ1428" s="39"/>
      <c r="BK1428" s="54" t="s">
        <v>901</v>
      </c>
      <c r="BL1428" s="38">
        <f>(S1428*'"Вес" ПИР'!$B$3+X1428*'"Вес" ПИР'!$B$4+AG1428*'"Вес" ПИР'!$B$5+BB1428*'"Вес" ПИР'!$B$6+BG1428*'"Вес" ПИР'!$B$7+BI1428*'"Вес" ПИР'!$B$8)/100</f>
        <v>0</v>
      </c>
    </row>
    <row r="1429" spans="1:64" ht="28">
      <c r="A1429" s="54"/>
      <c r="B1429" s="54">
        <v>2026</v>
      </c>
      <c r="C1429" s="39" t="s">
        <v>894</v>
      </c>
      <c r="D1429" s="39">
        <v>611647700</v>
      </c>
      <c r="E1429" s="39" t="s">
        <v>2280</v>
      </c>
      <c r="F1429" s="39" t="s">
        <v>2281</v>
      </c>
      <c r="G1429" s="39" t="s">
        <v>2288</v>
      </c>
      <c r="H1429" s="39" t="s">
        <v>2290</v>
      </c>
      <c r="I1429" s="39" t="s">
        <v>418</v>
      </c>
      <c r="J1429" s="39"/>
      <c r="K1429" s="39" t="s">
        <v>571</v>
      </c>
      <c r="L1429" s="39"/>
      <c r="M1429" s="39" t="s">
        <v>570</v>
      </c>
      <c r="N1429" s="39"/>
      <c r="O1429" s="39" t="s">
        <v>899</v>
      </c>
      <c r="P1429" s="39"/>
      <c r="Q1429" s="39" t="s">
        <v>571</v>
      </c>
      <c r="R1429" s="39"/>
      <c r="S1429" s="38">
        <f>(J1429*'"Вес" ПИР'!$B$13+L1429*'"Вес" ПИР'!$B$14+N1429*'"Вес" ПИР'!$B$15+P1429*'"Вес" ПИР'!$B$16+R1429*'"Вес" ПИР'!$B$17)/100</f>
        <v>0</v>
      </c>
      <c r="T1429" s="39" t="s">
        <v>1890</v>
      </c>
      <c r="U1429" s="39"/>
      <c r="V1429" s="39" t="s">
        <v>900</v>
      </c>
      <c r="W1429" s="39"/>
      <c r="X1429" s="72">
        <f>(U1429*'"Вес" ПИР'!$B$22+W1429*'"Вес" ПИР'!$B$23)/100</f>
        <v>0</v>
      </c>
      <c r="Y1429" s="39"/>
      <c r="Z1429" s="39"/>
      <c r="AA1429" s="39"/>
      <c r="AB1429" s="39"/>
      <c r="AC1429" s="39"/>
      <c r="AD1429" s="39"/>
      <c r="AE1429" s="39"/>
      <c r="AF1429" s="39"/>
      <c r="AG1429" s="38">
        <f>(Z1429*'"Вес" ПИР'!$B$28+AB1429*'"Вес" ПИР'!$B$29+AD1429*'"Вес" ПИР'!$B$30+AF1429*'"Вес" ПИР'!$B$31)/100</f>
        <v>0</v>
      </c>
      <c r="AH1429" s="39" t="s">
        <v>571</v>
      </c>
      <c r="AI1429" s="39"/>
      <c r="AJ1429" s="39" t="s">
        <v>575</v>
      </c>
      <c r="AK1429" s="39"/>
      <c r="AL1429" s="39"/>
      <c r="AM1429" s="39"/>
      <c r="AN1429" s="39"/>
      <c r="AO1429" s="39"/>
      <c r="AP1429" s="39" t="s">
        <v>575</v>
      </c>
      <c r="AQ1429" s="39"/>
      <c r="AR1429" s="39"/>
      <c r="AS1429" s="39"/>
      <c r="AT1429" s="39" t="s">
        <v>575</v>
      </c>
      <c r="AU1429" s="39"/>
      <c r="AV1429" s="39"/>
      <c r="AW1429" s="39"/>
      <c r="AX1429" s="39"/>
      <c r="AY1429" s="39"/>
      <c r="AZ1429" s="39"/>
      <c r="BA1429" s="39"/>
      <c r="BB1429" s="72">
        <f>(AI1429*'"Вес" ПИР'!$B$36+AK1429*'"Вес" ПИР'!$B$37+AM1429*'"Вес" ПИР'!$B$38+AO1429*'"Вес" ПИР'!$B$39+AQ1429*'"Вес" ПИР'!$B$40+AS1429*'"Вес" ПИР'!$B$41+AU1429*'"Вес" ПИР'!$B$42+AW1429*'"Вес" ПИР'!$B$43+AY1429*'"Вес" ПИР'!$B$44+BA1429*'"Вес" ПИР'!$B$45)/100</f>
        <v>0</v>
      </c>
      <c r="BC1429" s="39" t="s">
        <v>576</v>
      </c>
      <c r="BD1429" s="39"/>
      <c r="BE1429" s="39" t="s">
        <v>576</v>
      </c>
      <c r="BF1429" s="57"/>
      <c r="BG1429" s="72">
        <f>(BD1429*'"Вес" ПИР'!$B$50+BF1429*'"Вес" ПИР'!$B$51)/100</f>
        <v>0</v>
      </c>
      <c r="BH1429" s="39"/>
      <c r="BI1429" s="72">
        <v>0</v>
      </c>
      <c r="BJ1429" s="39"/>
      <c r="BK1429" s="54" t="s">
        <v>901</v>
      </c>
      <c r="BL1429" s="38">
        <f>(S1429*'"Вес" ПИР'!$B$3+X1429*'"Вес" ПИР'!$B$4+AG1429*'"Вес" ПИР'!$B$5+BB1429*'"Вес" ПИР'!$B$6+BG1429*'"Вес" ПИР'!$B$7+BI1429*'"Вес" ПИР'!$B$8)/100</f>
        <v>0</v>
      </c>
    </row>
    <row r="1430" spans="1:64" ht="28">
      <c r="A1430" s="54"/>
      <c r="B1430" s="54">
        <v>2026</v>
      </c>
      <c r="C1430" s="39" t="s">
        <v>894</v>
      </c>
      <c r="D1430" s="39">
        <v>611635500</v>
      </c>
      <c r="E1430" s="39" t="s">
        <v>2280</v>
      </c>
      <c r="F1430" s="39" t="s">
        <v>2281</v>
      </c>
      <c r="G1430" s="39" t="s">
        <v>2291</v>
      </c>
      <c r="H1430" s="39" t="s">
        <v>2292</v>
      </c>
      <c r="I1430" s="39" t="s">
        <v>418</v>
      </c>
      <c r="J1430" s="39"/>
      <c r="K1430" s="39" t="s">
        <v>571</v>
      </c>
      <c r="L1430" s="39"/>
      <c r="M1430" s="39" t="s">
        <v>570</v>
      </c>
      <c r="N1430" s="39"/>
      <c r="O1430" s="39" t="s">
        <v>899</v>
      </c>
      <c r="P1430" s="39"/>
      <c r="Q1430" s="39" t="s">
        <v>571</v>
      </c>
      <c r="R1430" s="39"/>
      <c r="S1430" s="38">
        <f>(J1430*'"Вес" ПИР'!$B$13+L1430*'"Вес" ПИР'!$B$14+N1430*'"Вес" ПИР'!$B$15+P1430*'"Вес" ПИР'!$B$16+R1430*'"Вес" ПИР'!$B$17)/100</f>
        <v>0</v>
      </c>
      <c r="T1430" s="39" t="s">
        <v>1890</v>
      </c>
      <c r="U1430" s="39"/>
      <c r="V1430" s="39" t="s">
        <v>900</v>
      </c>
      <c r="W1430" s="39"/>
      <c r="X1430" s="72">
        <f>(U1430*'"Вес" ПИР'!$B$22+W1430*'"Вес" ПИР'!$B$23)/100</f>
        <v>0</v>
      </c>
      <c r="Y1430" s="39"/>
      <c r="Z1430" s="39"/>
      <c r="AA1430" s="39"/>
      <c r="AB1430" s="39"/>
      <c r="AC1430" s="39"/>
      <c r="AD1430" s="39"/>
      <c r="AE1430" s="39"/>
      <c r="AF1430" s="39"/>
      <c r="AG1430" s="38">
        <f>(Z1430*'"Вес" ПИР'!$B$28+AB1430*'"Вес" ПИР'!$B$29+AD1430*'"Вес" ПИР'!$B$30+AF1430*'"Вес" ПИР'!$B$31)/100</f>
        <v>0</v>
      </c>
      <c r="AH1430" s="39" t="s">
        <v>571</v>
      </c>
      <c r="AI1430" s="39"/>
      <c r="AJ1430" s="39" t="s">
        <v>575</v>
      </c>
      <c r="AK1430" s="39"/>
      <c r="AL1430" s="39"/>
      <c r="AM1430" s="39"/>
      <c r="AN1430" s="39"/>
      <c r="AO1430" s="39"/>
      <c r="AP1430" s="39" t="s">
        <v>575</v>
      </c>
      <c r="AQ1430" s="39"/>
      <c r="AR1430" s="39"/>
      <c r="AS1430" s="39"/>
      <c r="AT1430" s="39" t="s">
        <v>575</v>
      </c>
      <c r="AU1430" s="39"/>
      <c r="AV1430" s="39"/>
      <c r="AW1430" s="39"/>
      <c r="AX1430" s="39"/>
      <c r="AY1430" s="39"/>
      <c r="AZ1430" s="39"/>
      <c r="BA1430" s="39"/>
      <c r="BB1430" s="72">
        <f>(AI1430*'"Вес" ПИР'!$B$36+AK1430*'"Вес" ПИР'!$B$37+AM1430*'"Вес" ПИР'!$B$38+AO1430*'"Вес" ПИР'!$B$39+AQ1430*'"Вес" ПИР'!$B$40+AS1430*'"Вес" ПИР'!$B$41+AU1430*'"Вес" ПИР'!$B$42+AW1430*'"Вес" ПИР'!$B$43+AY1430*'"Вес" ПИР'!$B$44+BA1430*'"Вес" ПИР'!$B$45)/100</f>
        <v>0</v>
      </c>
      <c r="BC1430" s="39" t="s">
        <v>576</v>
      </c>
      <c r="BD1430" s="39"/>
      <c r="BE1430" s="39" t="s">
        <v>576</v>
      </c>
      <c r="BF1430" s="57"/>
      <c r="BG1430" s="72">
        <f>(BD1430*'"Вес" ПИР'!$B$50+BF1430*'"Вес" ПИР'!$B$51)/100</f>
        <v>0</v>
      </c>
      <c r="BH1430" s="39"/>
      <c r="BI1430" s="72">
        <v>0</v>
      </c>
      <c r="BJ1430" s="39"/>
      <c r="BK1430" s="54" t="s">
        <v>901</v>
      </c>
      <c r="BL1430" s="38">
        <f>(S1430*'"Вес" ПИР'!$B$3+X1430*'"Вес" ПИР'!$B$4+AG1430*'"Вес" ПИР'!$B$5+BB1430*'"Вес" ПИР'!$B$6+BG1430*'"Вес" ПИР'!$B$7+BI1430*'"Вес" ПИР'!$B$8)/100</f>
        <v>0</v>
      </c>
    </row>
    <row r="1431" spans="1:64" ht="28">
      <c r="A1431" s="54"/>
      <c r="B1431" s="54">
        <v>2026</v>
      </c>
      <c r="C1431" s="39" t="s">
        <v>894</v>
      </c>
      <c r="D1431" s="39">
        <v>613633200</v>
      </c>
      <c r="E1431" s="39" t="s">
        <v>2280</v>
      </c>
      <c r="F1431" s="39" t="s">
        <v>2293</v>
      </c>
      <c r="G1431" s="39" t="s">
        <v>2294</v>
      </c>
      <c r="H1431" s="39" t="s">
        <v>372</v>
      </c>
      <c r="I1431" s="39" t="s">
        <v>418</v>
      </c>
      <c r="J1431" s="39"/>
      <c r="K1431" s="39" t="s">
        <v>571</v>
      </c>
      <c r="L1431" s="39"/>
      <c r="M1431" s="39" t="s">
        <v>570</v>
      </c>
      <c r="N1431" s="39"/>
      <c r="O1431" s="39" t="s">
        <v>899</v>
      </c>
      <c r="P1431" s="39"/>
      <c r="Q1431" s="39" t="s">
        <v>571</v>
      </c>
      <c r="R1431" s="39"/>
      <c r="S1431" s="38">
        <f>(J1431*'"Вес" ПИР'!$B$13+L1431*'"Вес" ПИР'!$B$14+N1431*'"Вес" ПИР'!$B$15+P1431*'"Вес" ПИР'!$B$16+R1431*'"Вес" ПИР'!$B$17)/100</f>
        <v>0</v>
      </c>
      <c r="T1431" s="39" t="s">
        <v>1890</v>
      </c>
      <c r="U1431" s="39"/>
      <c r="V1431" s="39" t="s">
        <v>900</v>
      </c>
      <c r="W1431" s="39"/>
      <c r="X1431" s="72">
        <f>(U1431*'"Вес" ПИР'!$B$22+W1431*'"Вес" ПИР'!$B$23)/100</f>
        <v>0</v>
      </c>
      <c r="Y1431" s="39"/>
      <c r="Z1431" s="39"/>
      <c r="AA1431" s="39"/>
      <c r="AB1431" s="39"/>
      <c r="AC1431" s="39"/>
      <c r="AD1431" s="39"/>
      <c r="AE1431" s="39"/>
      <c r="AF1431" s="39"/>
      <c r="AG1431" s="38">
        <f>(Z1431*'"Вес" ПИР'!$B$28+AB1431*'"Вес" ПИР'!$B$29+AD1431*'"Вес" ПИР'!$B$30+AF1431*'"Вес" ПИР'!$B$31)/100</f>
        <v>0</v>
      </c>
      <c r="AH1431" s="39" t="s">
        <v>571</v>
      </c>
      <c r="AI1431" s="39"/>
      <c r="AJ1431" s="39" t="s">
        <v>575</v>
      </c>
      <c r="AK1431" s="39"/>
      <c r="AL1431" s="39"/>
      <c r="AM1431" s="39"/>
      <c r="AN1431" s="39"/>
      <c r="AO1431" s="39"/>
      <c r="AP1431" s="39" t="s">
        <v>575</v>
      </c>
      <c r="AQ1431" s="39"/>
      <c r="AR1431" s="39"/>
      <c r="AS1431" s="39"/>
      <c r="AT1431" s="39" t="s">
        <v>575</v>
      </c>
      <c r="AU1431" s="39"/>
      <c r="AV1431" s="39"/>
      <c r="AW1431" s="39"/>
      <c r="AX1431" s="39"/>
      <c r="AY1431" s="39"/>
      <c r="AZ1431" s="39"/>
      <c r="BA1431" s="39"/>
      <c r="BB1431" s="72">
        <f>(AI1431*'"Вес" ПИР'!$B$36+AK1431*'"Вес" ПИР'!$B$37+AM1431*'"Вес" ПИР'!$B$38+AO1431*'"Вес" ПИР'!$B$39+AQ1431*'"Вес" ПИР'!$B$40+AS1431*'"Вес" ПИР'!$B$41+AU1431*'"Вес" ПИР'!$B$42+AW1431*'"Вес" ПИР'!$B$43+AY1431*'"Вес" ПИР'!$B$44+BA1431*'"Вес" ПИР'!$B$45)/100</f>
        <v>0</v>
      </c>
      <c r="BC1431" s="39" t="s">
        <v>576</v>
      </c>
      <c r="BD1431" s="39"/>
      <c r="BE1431" s="39" t="s">
        <v>576</v>
      </c>
      <c r="BF1431" s="57"/>
      <c r="BG1431" s="72">
        <f>(BD1431*'"Вес" ПИР'!$B$50+BF1431*'"Вес" ПИР'!$B$51)/100</f>
        <v>0</v>
      </c>
      <c r="BH1431" s="39"/>
      <c r="BI1431" s="72">
        <v>0</v>
      </c>
      <c r="BJ1431" s="39"/>
      <c r="BK1431" s="54" t="s">
        <v>901</v>
      </c>
      <c r="BL1431" s="38">
        <f>(S1431*'"Вес" ПИР'!$B$3+X1431*'"Вес" ПИР'!$B$4+AG1431*'"Вес" ПИР'!$B$5+BB1431*'"Вес" ПИР'!$B$6+BG1431*'"Вес" ПИР'!$B$7+BI1431*'"Вес" ПИР'!$B$8)/100</f>
        <v>0</v>
      </c>
    </row>
    <row r="1432" spans="1:64" ht="28">
      <c r="A1432" s="54"/>
      <c r="B1432" s="54">
        <v>2026</v>
      </c>
      <c r="C1432" s="39" t="s">
        <v>894</v>
      </c>
      <c r="D1432" s="39">
        <v>613633400</v>
      </c>
      <c r="E1432" s="39" t="s">
        <v>2280</v>
      </c>
      <c r="F1432" s="39" t="s">
        <v>2293</v>
      </c>
      <c r="G1432" s="39" t="s">
        <v>2294</v>
      </c>
      <c r="H1432" s="39" t="s">
        <v>2295</v>
      </c>
      <c r="I1432" s="39" t="s">
        <v>418</v>
      </c>
      <c r="J1432" s="39"/>
      <c r="K1432" s="39" t="s">
        <v>571</v>
      </c>
      <c r="L1432" s="39"/>
      <c r="M1432" s="39" t="s">
        <v>570</v>
      </c>
      <c r="N1432" s="39"/>
      <c r="O1432" s="39" t="s">
        <v>899</v>
      </c>
      <c r="P1432" s="39"/>
      <c r="Q1432" s="39" t="s">
        <v>571</v>
      </c>
      <c r="R1432" s="39"/>
      <c r="S1432" s="38">
        <f>(J1432*'"Вес" ПИР'!$B$13+L1432*'"Вес" ПИР'!$B$14+N1432*'"Вес" ПИР'!$B$15+P1432*'"Вес" ПИР'!$B$16+R1432*'"Вес" ПИР'!$B$17)/100</f>
        <v>0</v>
      </c>
      <c r="T1432" s="39" t="s">
        <v>1890</v>
      </c>
      <c r="U1432" s="39"/>
      <c r="V1432" s="39" t="s">
        <v>900</v>
      </c>
      <c r="W1432" s="39"/>
      <c r="X1432" s="72">
        <f>(U1432*'"Вес" ПИР'!$B$22+W1432*'"Вес" ПИР'!$B$23)/100</f>
        <v>0</v>
      </c>
      <c r="Y1432" s="39"/>
      <c r="Z1432" s="39"/>
      <c r="AA1432" s="39"/>
      <c r="AB1432" s="39"/>
      <c r="AC1432" s="39"/>
      <c r="AD1432" s="39"/>
      <c r="AE1432" s="39"/>
      <c r="AF1432" s="39"/>
      <c r="AG1432" s="38">
        <f>(Z1432*'"Вес" ПИР'!$B$28+AB1432*'"Вес" ПИР'!$B$29+AD1432*'"Вес" ПИР'!$B$30+AF1432*'"Вес" ПИР'!$B$31)/100</f>
        <v>0</v>
      </c>
      <c r="AH1432" s="39" t="s">
        <v>571</v>
      </c>
      <c r="AI1432" s="39"/>
      <c r="AJ1432" s="39" t="s">
        <v>575</v>
      </c>
      <c r="AK1432" s="39"/>
      <c r="AL1432" s="39"/>
      <c r="AM1432" s="39"/>
      <c r="AN1432" s="39"/>
      <c r="AO1432" s="39"/>
      <c r="AP1432" s="39" t="s">
        <v>575</v>
      </c>
      <c r="AQ1432" s="39"/>
      <c r="AR1432" s="39"/>
      <c r="AS1432" s="39"/>
      <c r="AT1432" s="39" t="s">
        <v>575</v>
      </c>
      <c r="AU1432" s="39"/>
      <c r="AV1432" s="39"/>
      <c r="AW1432" s="39"/>
      <c r="AX1432" s="39"/>
      <c r="AY1432" s="39"/>
      <c r="AZ1432" s="39"/>
      <c r="BA1432" s="39"/>
      <c r="BB1432" s="72">
        <f>(AI1432*'"Вес" ПИР'!$B$36+AK1432*'"Вес" ПИР'!$B$37+AM1432*'"Вес" ПИР'!$B$38+AO1432*'"Вес" ПИР'!$B$39+AQ1432*'"Вес" ПИР'!$B$40+AS1432*'"Вес" ПИР'!$B$41+AU1432*'"Вес" ПИР'!$B$42+AW1432*'"Вес" ПИР'!$B$43+AY1432*'"Вес" ПИР'!$B$44+BA1432*'"Вес" ПИР'!$B$45)/100</f>
        <v>0</v>
      </c>
      <c r="BC1432" s="39" t="s">
        <v>576</v>
      </c>
      <c r="BD1432" s="39"/>
      <c r="BE1432" s="39" t="s">
        <v>576</v>
      </c>
      <c r="BF1432" s="57"/>
      <c r="BG1432" s="72">
        <f>(BD1432*'"Вес" ПИР'!$B$50+BF1432*'"Вес" ПИР'!$B$51)/100</f>
        <v>0</v>
      </c>
      <c r="BH1432" s="39"/>
      <c r="BI1432" s="72">
        <v>0</v>
      </c>
      <c r="BJ1432" s="39"/>
      <c r="BK1432" s="54" t="s">
        <v>901</v>
      </c>
      <c r="BL1432" s="38">
        <f>(S1432*'"Вес" ПИР'!$B$3+X1432*'"Вес" ПИР'!$B$4+AG1432*'"Вес" ПИР'!$B$5+BB1432*'"Вес" ПИР'!$B$6+BG1432*'"Вес" ПИР'!$B$7+BI1432*'"Вес" ПИР'!$B$8)/100</f>
        <v>0</v>
      </c>
    </row>
    <row r="1433" spans="1:64" ht="28">
      <c r="A1433" s="54"/>
      <c r="B1433" s="54">
        <v>2026</v>
      </c>
      <c r="C1433" s="39" t="s">
        <v>894</v>
      </c>
      <c r="D1433" s="39">
        <v>613633300</v>
      </c>
      <c r="E1433" s="39" t="s">
        <v>2280</v>
      </c>
      <c r="F1433" s="39" t="s">
        <v>2293</v>
      </c>
      <c r="G1433" s="39" t="s">
        <v>2294</v>
      </c>
      <c r="H1433" s="39" t="s">
        <v>2296</v>
      </c>
      <c r="I1433" s="39" t="s">
        <v>418</v>
      </c>
      <c r="J1433" s="39"/>
      <c r="K1433" s="39" t="s">
        <v>571</v>
      </c>
      <c r="L1433" s="39"/>
      <c r="M1433" s="39" t="s">
        <v>570</v>
      </c>
      <c r="N1433" s="39"/>
      <c r="O1433" s="39" t="s">
        <v>899</v>
      </c>
      <c r="P1433" s="39"/>
      <c r="Q1433" s="39" t="s">
        <v>571</v>
      </c>
      <c r="R1433" s="39"/>
      <c r="S1433" s="38">
        <f>(J1433*'"Вес" ПИР'!$B$13+L1433*'"Вес" ПИР'!$B$14+N1433*'"Вес" ПИР'!$B$15+P1433*'"Вес" ПИР'!$B$16+R1433*'"Вес" ПИР'!$B$17)/100</f>
        <v>0</v>
      </c>
      <c r="T1433" s="39" t="s">
        <v>1890</v>
      </c>
      <c r="U1433" s="39"/>
      <c r="V1433" s="39" t="s">
        <v>900</v>
      </c>
      <c r="W1433" s="39"/>
      <c r="X1433" s="72">
        <f>(U1433*'"Вес" ПИР'!$B$22+W1433*'"Вес" ПИР'!$B$23)/100</f>
        <v>0</v>
      </c>
      <c r="Y1433" s="39"/>
      <c r="Z1433" s="39"/>
      <c r="AA1433" s="39"/>
      <c r="AB1433" s="39"/>
      <c r="AC1433" s="39"/>
      <c r="AD1433" s="39"/>
      <c r="AE1433" s="39"/>
      <c r="AF1433" s="39"/>
      <c r="AG1433" s="38">
        <f>(Z1433*'"Вес" ПИР'!$B$28+AB1433*'"Вес" ПИР'!$B$29+AD1433*'"Вес" ПИР'!$B$30+AF1433*'"Вес" ПИР'!$B$31)/100</f>
        <v>0</v>
      </c>
      <c r="AH1433" s="39" t="s">
        <v>571</v>
      </c>
      <c r="AI1433" s="39"/>
      <c r="AJ1433" s="39" t="s">
        <v>575</v>
      </c>
      <c r="AK1433" s="39"/>
      <c r="AL1433" s="39"/>
      <c r="AM1433" s="39"/>
      <c r="AN1433" s="39"/>
      <c r="AO1433" s="39"/>
      <c r="AP1433" s="39" t="s">
        <v>575</v>
      </c>
      <c r="AQ1433" s="39"/>
      <c r="AR1433" s="39"/>
      <c r="AS1433" s="39"/>
      <c r="AT1433" s="39" t="s">
        <v>575</v>
      </c>
      <c r="AU1433" s="39"/>
      <c r="AV1433" s="39"/>
      <c r="AW1433" s="39"/>
      <c r="AX1433" s="39"/>
      <c r="AY1433" s="39"/>
      <c r="AZ1433" s="39"/>
      <c r="BA1433" s="39"/>
      <c r="BB1433" s="72">
        <f>(AI1433*'"Вес" ПИР'!$B$36+AK1433*'"Вес" ПИР'!$B$37+AM1433*'"Вес" ПИР'!$B$38+AO1433*'"Вес" ПИР'!$B$39+AQ1433*'"Вес" ПИР'!$B$40+AS1433*'"Вес" ПИР'!$B$41+AU1433*'"Вес" ПИР'!$B$42+AW1433*'"Вес" ПИР'!$B$43+AY1433*'"Вес" ПИР'!$B$44+BA1433*'"Вес" ПИР'!$B$45)/100</f>
        <v>0</v>
      </c>
      <c r="BC1433" s="39" t="s">
        <v>576</v>
      </c>
      <c r="BD1433" s="39"/>
      <c r="BE1433" s="39" t="s">
        <v>576</v>
      </c>
      <c r="BF1433" s="57"/>
      <c r="BG1433" s="72">
        <f>(BD1433*'"Вес" ПИР'!$B$50+BF1433*'"Вес" ПИР'!$B$51)/100</f>
        <v>0</v>
      </c>
      <c r="BH1433" s="39"/>
      <c r="BI1433" s="72">
        <v>0</v>
      </c>
      <c r="BJ1433" s="39"/>
      <c r="BK1433" s="54" t="s">
        <v>901</v>
      </c>
      <c r="BL1433" s="38">
        <f>(S1433*'"Вес" ПИР'!$B$3+X1433*'"Вес" ПИР'!$B$4+AG1433*'"Вес" ПИР'!$B$5+BB1433*'"Вес" ПИР'!$B$6+BG1433*'"Вес" ПИР'!$B$7+BI1433*'"Вес" ПИР'!$B$8)/100</f>
        <v>0</v>
      </c>
    </row>
    <row r="1434" spans="1:64" ht="28">
      <c r="A1434" s="54"/>
      <c r="B1434" s="54">
        <v>2026</v>
      </c>
      <c r="C1434" s="39" t="s">
        <v>894</v>
      </c>
      <c r="D1434" s="39">
        <v>613637300</v>
      </c>
      <c r="E1434" s="39" t="s">
        <v>2280</v>
      </c>
      <c r="F1434" s="39" t="s">
        <v>2293</v>
      </c>
      <c r="G1434" s="39" t="s">
        <v>2297</v>
      </c>
      <c r="H1434" s="39" t="s">
        <v>2298</v>
      </c>
      <c r="I1434" s="39" t="s">
        <v>418</v>
      </c>
      <c r="J1434" s="39"/>
      <c r="K1434" s="39" t="s">
        <v>571</v>
      </c>
      <c r="L1434" s="39"/>
      <c r="M1434" s="39" t="s">
        <v>570</v>
      </c>
      <c r="N1434" s="39"/>
      <c r="O1434" s="39" t="s">
        <v>899</v>
      </c>
      <c r="P1434" s="39"/>
      <c r="Q1434" s="39" t="s">
        <v>571</v>
      </c>
      <c r="R1434" s="39"/>
      <c r="S1434" s="38">
        <f>(J1434*'"Вес" ПИР'!$B$13+L1434*'"Вес" ПИР'!$B$14+N1434*'"Вес" ПИР'!$B$15+P1434*'"Вес" ПИР'!$B$16+R1434*'"Вес" ПИР'!$B$17)/100</f>
        <v>0</v>
      </c>
      <c r="T1434" s="39" t="s">
        <v>1890</v>
      </c>
      <c r="U1434" s="39"/>
      <c r="V1434" s="39" t="s">
        <v>900</v>
      </c>
      <c r="W1434" s="39"/>
      <c r="X1434" s="72">
        <f>(U1434*'"Вес" ПИР'!$B$22+W1434*'"Вес" ПИР'!$B$23)/100</f>
        <v>0</v>
      </c>
      <c r="Y1434" s="39"/>
      <c r="Z1434" s="39"/>
      <c r="AA1434" s="39"/>
      <c r="AB1434" s="39"/>
      <c r="AC1434" s="39"/>
      <c r="AD1434" s="39"/>
      <c r="AE1434" s="39"/>
      <c r="AF1434" s="39"/>
      <c r="AG1434" s="38">
        <f>(Z1434*'"Вес" ПИР'!$B$28+AB1434*'"Вес" ПИР'!$B$29+AD1434*'"Вес" ПИР'!$B$30+AF1434*'"Вес" ПИР'!$B$31)/100</f>
        <v>0</v>
      </c>
      <c r="AH1434" s="39" t="s">
        <v>571</v>
      </c>
      <c r="AI1434" s="39"/>
      <c r="AJ1434" s="39" t="s">
        <v>575</v>
      </c>
      <c r="AK1434" s="39"/>
      <c r="AL1434" s="39"/>
      <c r="AM1434" s="39"/>
      <c r="AN1434" s="39"/>
      <c r="AO1434" s="39"/>
      <c r="AP1434" s="39" t="s">
        <v>575</v>
      </c>
      <c r="AQ1434" s="39"/>
      <c r="AR1434" s="39"/>
      <c r="AS1434" s="39"/>
      <c r="AT1434" s="39" t="s">
        <v>575</v>
      </c>
      <c r="AU1434" s="39"/>
      <c r="AV1434" s="39"/>
      <c r="AW1434" s="39"/>
      <c r="AX1434" s="39"/>
      <c r="AY1434" s="39"/>
      <c r="AZ1434" s="39"/>
      <c r="BA1434" s="39"/>
      <c r="BB1434" s="72">
        <f>(AI1434*'"Вес" ПИР'!$B$36+AK1434*'"Вес" ПИР'!$B$37+AM1434*'"Вес" ПИР'!$B$38+AO1434*'"Вес" ПИР'!$B$39+AQ1434*'"Вес" ПИР'!$B$40+AS1434*'"Вес" ПИР'!$B$41+AU1434*'"Вес" ПИР'!$B$42+AW1434*'"Вес" ПИР'!$B$43+AY1434*'"Вес" ПИР'!$B$44+BA1434*'"Вес" ПИР'!$B$45)/100</f>
        <v>0</v>
      </c>
      <c r="BC1434" s="39" t="s">
        <v>576</v>
      </c>
      <c r="BD1434" s="39"/>
      <c r="BE1434" s="39" t="s">
        <v>576</v>
      </c>
      <c r="BF1434" s="57"/>
      <c r="BG1434" s="72">
        <f>(BD1434*'"Вес" ПИР'!$B$50+BF1434*'"Вес" ПИР'!$B$51)/100</f>
        <v>0</v>
      </c>
      <c r="BH1434" s="39"/>
      <c r="BI1434" s="72">
        <v>0</v>
      </c>
      <c r="BJ1434" s="39"/>
      <c r="BK1434" s="54" t="s">
        <v>901</v>
      </c>
      <c r="BL1434" s="38">
        <f>(S1434*'"Вес" ПИР'!$B$3+X1434*'"Вес" ПИР'!$B$4+AG1434*'"Вес" ПИР'!$B$5+BB1434*'"Вес" ПИР'!$B$6+BG1434*'"Вес" ПИР'!$B$7+BI1434*'"Вес" ПИР'!$B$8)/100</f>
        <v>0</v>
      </c>
    </row>
    <row r="1435" spans="1:64" ht="28">
      <c r="A1435" s="54"/>
      <c r="B1435" s="54">
        <v>2026</v>
      </c>
      <c r="C1435" s="39" t="s">
        <v>894</v>
      </c>
      <c r="D1435" s="39">
        <v>613639200</v>
      </c>
      <c r="E1435" s="39" t="s">
        <v>2280</v>
      </c>
      <c r="F1435" s="39" t="s">
        <v>2293</v>
      </c>
      <c r="G1435" s="39" t="s">
        <v>2299</v>
      </c>
      <c r="H1435" s="39" t="s">
        <v>2300</v>
      </c>
      <c r="I1435" s="39" t="s">
        <v>418</v>
      </c>
      <c r="J1435" s="39"/>
      <c r="K1435" s="39" t="s">
        <v>571</v>
      </c>
      <c r="L1435" s="39"/>
      <c r="M1435" s="39" t="s">
        <v>570</v>
      </c>
      <c r="N1435" s="39"/>
      <c r="O1435" s="39" t="s">
        <v>899</v>
      </c>
      <c r="P1435" s="39"/>
      <c r="Q1435" s="39" t="s">
        <v>571</v>
      </c>
      <c r="R1435" s="39"/>
      <c r="S1435" s="38">
        <f>(J1435*'"Вес" ПИР'!$B$13+L1435*'"Вес" ПИР'!$B$14+N1435*'"Вес" ПИР'!$B$15+P1435*'"Вес" ПИР'!$B$16+R1435*'"Вес" ПИР'!$B$17)/100</f>
        <v>0</v>
      </c>
      <c r="T1435" s="39" t="s">
        <v>1890</v>
      </c>
      <c r="U1435" s="39"/>
      <c r="V1435" s="39" t="s">
        <v>900</v>
      </c>
      <c r="W1435" s="39"/>
      <c r="X1435" s="72">
        <f>(U1435*'"Вес" ПИР'!$B$22+W1435*'"Вес" ПИР'!$B$23)/100</f>
        <v>0</v>
      </c>
      <c r="Y1435" s="39"/>
      <c r="Z1435" s="39"/>
      <c r="AA1435" s="39"/>
      <c r="AB1435" s="39"/>
      <c r="AC1435" s="39"/>
      <c r="AD1435" s="39"/>
      <c r="AE1435" s="39"/>
      <c r="AF1435" s="39"/>
      <c r="AG1435" s="38">
        <f>(Z1435*'"Вес" ПИР'!$B$28+AB1435*'"Вес" ПИР'!$B$29+AD1435*'"Вес" ПИР'!$B$30+AF1435*'"Вес" ПИР'!$B$31)/100</f>
        <v>0</v>
      </c>
      <c r="AH1435" s="39" t="s">
        <v>571</v>
      </c>
      <c r="AI1435" s="39"/>
      <c r="AJ1435" s="39" t="s">
        <v>575</v>
      </c>
      <c r="AK1435" s="39"/>
      <c r="AL1435" s="39"/>
      <c r="AM1435" s="39"/>
      <c r="AN1435" s="39"/>
      <c r="AO1435" s="39"/>
      <c r="AP1435" s="39" t="s">
        <v>575</v>
      </c>
      <c r="AQ1435" s="39"/>
      <c r="AR1435" s="39"/>
      <c r="AS1435" s="39"/>
      <c r="AT1435" s="39" t="s">
        <v>575</v>
      </c>
      <c r="AU1435" s="39"/>
      <c r="AV1435" s="39"/>
      <c r="AW1435" s="39"/>
      <c r="AX1435" s="39"/>
      <c r="AY1435" s="39"/>
      <c r="AZ1435" s="39"/>
      <c r="BA1435" s="39"/>
      <c r="BB1435" s="72">
        <f>(AI1435*'"Вес" ПИР'!$B$36+AK1435*'"Вес" ПИР'!$B$37+AM1435*'"Вес" ПИР'!$B$38+AO1435*'"Вес" ПИР'!$B$39+AQ1435*'"Вес" ПИР'!$B$40+AS1435*'"Вес" ПИР'!$B$41+AU1435*'"Вес" ПИР'!$B$42+AW1435*'"Вес" ПИР'!$B$43+AY1435*'"Вес" ПИР'!$B$44+BA1435*'"Вес" ПИР'!$B$45)/100</f>
        <v>0</v>
      </c>
      <c r="BC1435" s="39" t="s">
        <v>576</v>
      </c>
      <c r="BD1435" s="39"/>
      <c r="BE1435" s="39" t="s">
        <v>576</v>
      </c>
      <c r="BF1435" s="57"/>
      <c r="BG1435" s="72">
        <f>(BD1435*'"Вес" ПИР'!$B$50+BF1435*'"Вес" ПИР'!$B$51)/100</f>
        <v>0</v>
      </c>
      <c r="BH1435" s="39"/>
      <c r="BI1435" s="72">
        <v>0</v>
      </c>
      <c r="BJ1435" s="39"/>
      <c r="BK1435" s="54" t="s">
        <v>901</v>
      </c>
      <c r="BL1435" s="38">
        <f>(S1435*'"Вес" ПИР'!$B$3+X1435*'"Вес" ПИР'!$B$4+AG1435*'"Вес" ПИР'!$B$5+BB1435*'"Вес" ПИР'!$B$6+BG1435*'"Вес" ПИР'!$B$7+BI1435*'"Вес" ПИР'!$B$8)/100</f>
        <v>0</v>
      </c>
    </row>
    <row r="1436" spans="1:64" ht="28">
      <c r="A1436" s="54"/>
      <c r="B1436" s="54">
        <v>2026</v>
      </c>
      <c r="C1436" s="39" t="s">
        <v>894</v>
      </c>
      <c r="D1436" s="39">
        <v>613639100</v>
      </c>
      <c r="E1436" s="39" t="s">
        <v>2280</v>
      </c>
      <c r="F1436" s="39" t="s">
        <v>2293</v>
      </c>
      <c r="G1436" s="39" t="s">
        <v>2299</v>
      </c>
      <c r="H1436" s="39" t="s">
        <v>1176</v>
      </c>
      <c r="I1436" s="39" t="s">
        <v>418</v>
      </c>
      <c r="J1436" s="39"/>
      <c r="K1436" s="39" t="s">
        <v>571</v>
      </c>
      <c r="L1436" s="39"/>
      <c r="M1436" s="39" t="s">
        <v>570</v>
      </c>
      <c r="N1436" s="39"/>
      <c r="O1436" s="39" t="s">
        <v>899</v>
      </c>
      <c r="P1436" s="39"/>
      <c r="Q1436" s="39" t="s">
        <v>571</v>
      </c>
      <c r="R1436" s="39"/>
      <c r="S1436" s="38">
        <f>(J1436*'"Вес" ПИР'!$B$13+L1436*'"Вес" ПИР'!$B$14+N1436*'"Вес" ПИР'!$B$15+P1436*'"Вес" ПИР'!$B$16+R1436*'"Вес" ПИР'!$B$17)/100</f>
        <v>0</v>
      </c>
      <c r="T1436" s="39" t="s">
        <v>1890</v>
      </c>
      <c r="U1436" s="39"/>
      <c r="V1436" s="39" t="s">
        <v>900</v>
      </c>
      <c r="W1436" s="39"/>
      <c r="X1436" s="72">
        <f>(U1436*'"Вес" ПИР'!$B$22+W1436*'"Вес" ПИР'!$B$23)/100</f>
        <v>0</v>
      </c>
      <c r="Y1436" s="39"/>
      <c r="Z1436" s="39"/>
      <c r="AA1436" s="39"/>
      <c r="AB1436" s="39"/>
      <c r="AC1436" s="39"/>
      <c r="AD1436" s="39"/>
      <c r="AE1436" s="39"/>
      <c r="AF1436" s="39"/>
      <c r="AG1436" s="38">
        <f>(Z1436*'"Вес" ПИР'!$B$28+AB1436*'"Вес" ПИР'!$B$29+AD1436*'"Вес" ПИР'!$B$30+AF1436*'"Вес" ПИР'!$B$31)/100</f>
        <v>0</v>
      </c>
      <c r="AH1436" s="39" t="s">
        <v>571</v>
      </c>
      <c r="AI1436" s="39"/>
      <c r="AJ1436" s="39" t="s">
        <v>575</v>
      </c>
      <c r="AK1436" s="39"/>
      <c r="AL1436" s="39"/>
      <c r="AM1436" s="39"/>
      <c r="AN1436" s="39"/>
      <c r="AO1436" s="39"/>
      <c r="AP1436" s="39" t="s">
        <v>575</v>
      </c>
      <c r="AQ1436" s="39"/>
      <c r="AR1436" s="39"/>
      <c r="AS1436" s="39"/>
      <c r="AT1436" s="39" t="s">
        <v>575</v>
      </c>
      <c r="AU1436" s="39"/>
      <c r="AV1436" s="39"/>
      <c r="AW1436" s="39"/>
      <c r="AX1436" s="39"/>
      <c r="AY1436" s="39"/>
      <c r="AZ1436" s="39"/>
      <c r="BA1436" s="39"/>
      <c r="BB1436" s="72">
        <f>(AI1436*'"Вес" ПИР'!$B$36+AK1436*'"Вес" ПИР'!$B$37+AM1436*'"Вес" ПИР'!$B$38+AO1436*'"Вес" ПИР'!$B$39+AQ1436*'"Вес" ПИР'!$B$40+AS1436*'"Вес" ПИР'!$B$41+AU1436*'"Вес" ПИР'!$B$42+AW1436*'"Вес" ПИР'!$B$43+AY1436*'"Вес" ПИР'!$B$44+BA1436*'"Вес" ПИР'!$B$45)/100</f>
        <v>0</v>
      </c>
      <c r="BC1436" s="39" t="s">
        <v>576</v>
      </c>
      <c r="BD1436" s="39"/>
      <c r="BE1436" s="39" t="s">
        <v>576</v>
      </c>
      <c r="BF1436" s="57"/>
      <c r="BG1436" s="72">
        <f>(BD1436*'"Вес" ПИР'!$B$50+BF1436*'"Вес" ПИР'!$B$51)/100</f>
        <v>0</v>
      </c>
      <c r="BH1436" s="39"/>
      <c r="BI1436" s="72">
        <v>0</v>
      </c>
      <c r="BJ1436" s="39"/>
      <c r="BK1436" s="54" t="s">
        <v>901</v>
      </c>
      <c r="BL1436" s="38">
        <f>(S1436*'"Вес" ПИР'!$B$3+X1436*'"Вес" ПИР'!$B$4+AG1436*'"Вес" ПИР'!$B$5+BB1436*'"Вес" ПИР'!$B$6+BG1436*'"Вес" ПИР'!$B$7+BI1436*'"Вес" ПИР'!$B$8)/100</f>
        <v>0</v>
      </c>
    </row>
    <row r="1437" spans="1:64" ht="28">
      <c r="A1437" s="54"/>
      <c r="B1437" s="54">
        <v>2026</v>
      </c>
      <c r="C1437" s="39" t="s">
        <v>894</v>
      </c>
      <c r="D1437" s="39">
        <v>613635400</v>
      </c>
      <c r="E1437" s="39" t="s">
        <v>2280</v>
      </c>
      <c r="F1437" s="39" t="s">
        <v>2293</v>
      </c>
      <c r="G1437" s="39" t="s">
        <v>2301</v>
      </c>
      <c r="H1437" s="39" t="s">
        <v>1858</v>
      </c>
      <c r="I1437" s="39" t="s">
        <v>418</v>
      </c>
      <c r="J1437" s="39"/>
      <c r="K1437" s="39" t="s">
        <v>571</v>
      </c>
      <c r="L1437" s="39"/>
      <c r="M1437" s="39" t="s">
        <v>570</v>
      </c>
      <c r="N1437" s="39"/>
      <c r="O1437" s="39" t="s">
        <v>899</v>
      </c>
      <c r="P1437" s="39"/>
      <c r="Q1437" s="39" t="s">
        <v>571</v>
      </c>
      <c r="R1437" s="39"/>
      <c r="S1437" s="38">
        <f>(J1437*'"Вес" ПИР'!$B$13+L1437*'"Вес" ПИР'!$B$14+N1437*'"Вес" ПИР'!$B$15+P1437*'"Вес" ПИР'!$B$16+R1437*'"Вес" ПИР'!$B$17)/100</f>
        <v>0</v>
      </c>
      <c r="T1437" s="39" t="s">
        <v>1890</v>
      </c>
      <c r="U1437" s="39"/>
      <c r="V1437" s="39" t="s">
        <v>900</v>
      </c>
      <c r="W1437" s="39"/>
      <c r="X1437" s="72">
        <f>(U1437*'"Вес" ПИР'!$B$22+W1437*'"Вес" ПИР'!$B$23)/100</f>
        <v>0</v>
      </c>
      <c r="Y1437" s="39"/>
      <c r="Z1437" s="39"/>
      <c r="AA1437" s="39"/>
      <c r="AB1437" s="39"/>
      <c r="AC1437" s="39"/>
      <c r="AD1437" s="39"/>
      <c r="AE1437" s="39"/>
      <c r="AF1437" s="39"/>
      <c r="AG1437" s="38">
        <f>(Z1437*'"Вес" ПИР'!$B$28+AB1437*'"Вес" ПИР'!$B$29+AD1437*'"Вес" ПИР'!$B$30+AF1437*'"Вес" ПИР'!$B$31)/100</f>
        <v>0</v>
      </c>
      <c r="AH1437" s="39" t="s">
        <v>571</v>
      </c>
      <c r="AI1437" s="39"/>
      <c r="AJ1437" s="39" t="s">
        <v>575</v>
      </c>
      <c r="AK1437" s="39"/>
      <c r="AL1437" s="39"/>
      <c r="AM1437" s="39"/>
      <c r="AN1437" s="39"/>
      <c r="AO1437" s="39"/>
      <c r="AP1437" s="39" t="s">
        <v>575</v>
      </c>
      <c r="AQ1437" s="39"/>
      <c r="AR1437" s="39"/>
      <c r="AS1437" s="39"/>
      <c r="AT1437" s="39" t="s">
        <v>575</v>
      </c>
      <c r="AU1437" s="39"/>
      <c r="AV1437" s="39"/>
      <c r="AW1437" s="39"/>
      <c r="AX1437" s="39"/>
      <c r="AY1437" s="39"/>
      <c r="AZ1437" s="39"/>
      <c r="BA1437" s="39"/>
      <c r="BB1437" s="72">
        <f>(AI1437*'"Вес" ПИР'!$B$36+AK1437*'"Вес" ПИР'!$B$37+AM1437*'"Вес" ПИР'!$B$38+AO1437*'"Вес" ПИР'!$B$39+AQ1437*'"Вес" ПИР'!$B$40+AS1437*'"Вес" ПИР'!$B$41+AU1437*'"Вес" ПИР'!$B$42+AW1437*'"Вес" ПИР'!$B$43+AY1437*'"Вес" ПИР'!$B$44+BA1437*'"Вес" ПИР'!$B$45)/100</f>
        <v>0</v>
      </c>
      <c r="BC1437" s="39" t="s">
        <v>576</v>
      </c>
      <c r="BD1437" s="39"/>
      <c r="BE1437" s="39" t="s">
        <v>576</v>
      </c>
      <c r="BF1437" s="57"/>
      <c r="BG1437" s="72">
        <f>(BD1437*'"Вес" ПИР'!$B$50+BF1437*'"Вес" ПИР'!$B$51)/100</f>
        <v>0</v>
      </c>
      <c r="BH1437" s="39"/>
      <c r="BI1437" s="72">
        <v>0</v>
      </c>
      <c r="BJ1437" s="39"/>
      <c r="BK1437" s="54" t="s">
        <v>901</v>
      </c>
      <c r="BL1437" s="38">
        <f>(S1437*'"Вес" ПИР'!$B$3+X1437*'"Вес" ПИР'!$B$4+AG1437*'"Вес" ПИР'!$B$5+BB1437*'"Вес" ПИР'!$B$6+BG1437*'"Вес" ПИР'!$B$7+BI1437*'"Вес" ПИР'!$B$8)/100</f>
        <v>0</v>
      </c>
    </row>
    <row r="1438" spans="1:64" ht="28">
      <c r="A1438" s="54"/>
      <c r="B1438" s="54">
        <v>2026</v>
      </c>
      <c r="C1438" s="39" t="s">
        <v>894</v>
      </c>
      <c r="D1438" s="39">
        <v>613635200</v>
      </c>
      <c r="E1438" s="39" t="s">
        <v>2280</v>
      </c>
      <c r="F1438" s="39" t="s">
        <v>2293</v>
      </c>
      <c r="G1438" s="39" t="s">
        <v>2301</v>
      </c>
      <c r="H1438" s="39" t="s">
        <v>2302</v>
      </c>
      <c r="I1438" s="39" t="s">
        <v>418</v>
      </c>
      <c r="J1438" s="39"/>
      <c r="K1438" s="39" t="s">
        <v>571</v>
      </c>
      <c r="L1438" s="39"/>
      <c r="M1438" s="39" t="s">
        <v>570</v>
      </c>
      <c r="N1438" s="39"/>
      <c r="O1438" s="39" t="s">
        <v>899</v>
      </c>
      <c r="P1438" s="39"/>
      <c r="Q1438" s="39" t="s">
        <v>571</v>
      </c>
      <c r="R1438" s="39"/>
      <c r="S1438" s="38">
        <f>(J1438*'"Вес" ПИР'!$B$13+L1438*'"Вес" ПИР'!$B$14+N1438*'"Вес" ПИР'!$B$15+P1438*'"Вес" ПИР'!$B$16+R1438*'"Вес" ПИР'!$B$17)/100</f>
        <v>0</v>
      </c>
      <c r="T1438" s="39" t="s">
        <v>1890</v>
      </c>
      <c r="U1438" s="39"/>
      <c r="V1438" s="39" t="s">
        <v>900</v>
      </c>
      <c r="W1438" s="39"/>
      <c r="X1438" s="72">
        <f>(U1438*'"Вес" ПИР'!$B$22+W1438*'"Вес" ПИР'!$B$23)/100</f>
        <v>0</v>
      </c>
      <c r="Y1438" s="39"/>
      <c r="Z1438" s="39"/>
      <c r="AA1438" s="39"/>
      <c r="AB1438" s="39"/>
      <c r="AC1438" s="39"/>
      <c r="AD1438" s="39"/>
      <c r="AE1438" s="39"/>
      <c r="AF1438" s="39"/>
      <c r="AG1438" s="38">
        <f>(Z1438*'"Вес" ПИР'!$B$28+AB1438*'"Вес" ПИР'!$B$29+AD1438*'"Вес" ПИР'!$B$30+AF1438*'"Вес" ПИР'!$B$31)/100</f>
        <v>0</v>
      </c>
      <c r="AH1438" s="39" t="s">
        <v>571</v>
      </c>
      <c r="AI1438" s="39"/>
      <c r="AJ1438" s="39" t="s">
        <v>575</v>
      </c>
      <c r="AK1438" s="39"/>
      <c r="AL1438" s="39"/>
      <c r="AM1438" s="39"/>
      <c r="AN1438" s="39"/>
      <c r="AO1438" s="39"/>
      <c r="AP1438" s="39" t="s">
        <v>575</v>
      </c>
      <c r="AQ1438" s="39"/>
      <c r="AR1438" s="39"/>
      <c r="AS1438" s="39"/>
      <c r="AT1438" s="39" t="s">
        <v>575</v>
      </c>
      <c r="AU1438" s="39"/>
      <c r="AV1438" s="39"/>
      <c r="AW1438" s="39"/>
      <c r="AX1438" s="39"/>
      <c r="AY1438" s="39"/>
      <c r="AZ1438" s="39"/>
      <c r="BA1438" s="39"/>
      <c r="BB1438" s="72">
        <f>(AI1438*'"Вес" ПИР'!$B$36+AK1438*'"Вес" ПИР'!$B$37+AM1438*'"Вес" ПИР'!$B$38+AO1438*'"Вес" ПИР'!$B$39+AQ1438*'"Вес" ПИР'!$B$40+AS1438*'"Вес" ПИР'!$B$41+AU1438*'"Вес" ПИР'!$B$42+AW1438*'"Вес" ПИР'!$B$43+AY1438*'"Вес" ПИР'!$B$44+BA1438*'"Вес" ПИР'!$B$45)/100</f>
        <v>0</v>
      </c>
      <c r="BC1438" s="39" t="s">
        <v>576</v>
      </c>
      <c r="BD1438" s="39"/>
      <c r="BE1438" s="39" t="s">
        <v>576</v>
      </c>
      <c r="BF1438" s="57"/>
      <c r="BG1438" s="72">
        <f>(BD1438*'"Вес" ПИР'!$B$50+BF1438*'"Вес" ПИР'!$B$51)/100</f>
        <v>0</v>
      </c>
      <c r="BH1438" s="39"/>
      <c r="BI1438" s="72">
        <v>0</v>
      </c>
      <c r="BJ1438" s="39"/>
      <c r="BK1438" s="54" t="s">
        <v>901</v>
      </c>
      <c r="BL1438" s="38">
        <f>(S1438*'"Вес" ПИР'!$B$3+X1438*'"Вес" ПИР'!$B$4+AG1438*'"Вес" ПИР'!$B$5+BB1438*'"Вес" ПИР'!$B$6+BG1438*'"Вес" ПИР'!$B$7+BI1438*'"Вес" ПИР'!$B$8)/100</f>
        <v>0</v>
      </c>
    </row>
    <row r="1439" spans="1:64" ht="28">
      <c r="A1439" s="54"/>
      <c r="B1439" s="54">
        <v>2026</v>
      </c>
      <c r="C1439" s="39" t="s">
        <v>894</v>
      </c>
      <c r="D1439" s="39">
        <v>613635700</v>
      </c>
      <c r="E1439" s="39" t="s">
        <v>2280</v>
      </c>
      <c r="F1439" s="39" t="s">
        <v>2293</v>
      </c>
      <c r="G1439" s="39" t="s">
        <v>2301</v>
      </c>
      <c r="H1439" s="39" t="s">
        <v>2303</v>
      </c>
      <c r="I1439" s="39" t="s">
        <v>418</v>
      </c>
      <c r="J1439" s="39"/>
      <c r="K1439" s="39" t="s">
        <v>571</v>
      </c>
      <c r="L1439" s="39"/>
      <c r="M1439" s="39" t="s">
        <v>570</v>
      </c>
      <c r="N1439" s="39"/>
      <c r="O1439" s="39" t="s">
        <v>899</v>
      </c>
      <c r="P1439" s="39"/>
      <c r="Q1439" s="39" t="s">
        <v>571</v>
      </c>
      <c r="R1439" s="39"/>
      <c r="S1439" s="38">
        <f>(J1439*'"Вес" ПИР'!$B$13+L1439*'"Вес" ПИР'!$B$14+N1439*'"Вес" ПИР'!$B$15+P1439*'"Вес" ПИР'!$B$16+R1439*'"Вес" ПИР'!$B$17)/100</f>
        <v>0</v>
      </c>
      <c r="T1439" s="39" t="s">
        <v>1890</v>
      </c>
      <c r="U1439" s="39"/>
      <c r="V1439" s="39" t="s">
        <v>900</v>
      </c>
      <c r="W1439" s="39"/>
      <c r="X1439" s="72">
        <f>(U1439*'"Вес" ПИР'!$B$22+W1439*'"Вес" ПИР'!$B$23)/100</f>
        <v>0</v>
      </c>
      <c r="Y1439" s="39"/>
      <c r="Z1439" s="39"/>
      <c r="AA1439" s="39"/>
      <c r="AB1439" s="39"/>
      <c r="AC1439" s="39"/>
      <c r="AD1439" s="39"/>
      <c r="AE1439" s="39"/>
      <c r="AF1439" s="39"/>
      <c r="AG1439" s="38">
        <f>(Z1439*'"Вес" ПИР'!$B$28+AB1439*'"Вес" ПИР'!$B$29+AD1439*'"Вес" ПИР'!$B$30+AF1439*'"Вес" ПИР'!$B$31)/100</f>
        <v>0</v>
      </c>
      <c r="AH1439" s="39" t="s">
        <v>571</v>
      </c>
      <c r="AI1439" s="39"/>
      <c r="AJ1439" s="39" t="s">
        <v>575</v>
      </c>
      <c r="AK1439" s="39"/>
      <c r="AL1439" s="39"/>
      <c r="AM1439" s="39"/>
      <c r="AN1439" s="39"/>
      <c r="AO1439" s="39"/>
      <c r="AP1439" s="39" t="s">
        <v>575</v>
      </c>
      <c r="AQ1439" s="39"/>
      <c r="AR1439" s="39"/>
      <c r="AS1439" s="39"/>
      <c r="AT1439" s="39" t="s">
        <v>575</v>
      </c>
      <c r="AU1439" s="39"/>
      <c r="AV1439" s="39"/>
      <c r="AW1439" s="39"/>
      <c r="AX1439" s="39"/>
      <c r="AY1439" s="39"/>
      <c r="AZ1439" s="39"/>
      <c r="BA1439" s="39"/>
      <c r="BB1439" s="72">
        <f>(AI1439*'"Вес" ПИР'!$B$36+AK1439*'"Вес" ПИР'!$B$37+AM1439*'"Вес" ПИР'!$B$38+AO1439*'"Вес" ПИР'!$B$39+AQ1439*'"Вес" ПИР'!$B$40+AS1439*'"Вес" ПИР'!$B$41+AU1439*'"Вес" ПИР'!$B$42+AW1439*'"Вес" ПИР'!$B$43+AY1439*'"Вес" ПИР'!$B$44+BA1439*'"Вес" ПИР'!$B$45)/100</f>
        <v>0</v>
      </c>
      <c r="BC1439" s="39" t="s">
        <v>576</v>
      </c>
      <c r="BD1439" s="39"/>
      <c r="BE1439" s="39" t="s">
        <v>576</v>
      </c>
      <c r="BF1439" s="57"/>
      <c r="BG1439" s="72">
        <f>(BD1439*'"Вес" ПИР'!$B$50+BF1439*'"Вес" ПИР'!$B$51)/100</f>
        <v>0</v>
      </c>
      <c r="BH1439" s="39"/>
      <c r="BI1439" s="72">
        <v>0</v>
      </c>
      <c r="BJ1439" s="39"/>
      <c r="BK1439" s="54" t="s">
        <v>901</v>
      </c>
      <c r="BL1439" s="38">
        <f>(S1439*'"Вес" ПИР'!$B$3+X1439*'"Вес" ПИР'!$B$4+AG1439*'"Вес" ПИР'!$B$5+BB1439*'"Вес" ПИР'!$B$6+BG1439*'"Вес" ПИР'!$B$7+BI1439*'"Вес" ПИР'!$B$8)/100</f>
        <v>0</v>
      </c>
    </row>
    <row r="1440" spans="1:64" ht="28">
      <c r="A1440" s="54"/>
      <c r="B1440" s="54">
        <v>2026</v>
      </c>
      <c r="C1440" s="39" t="s">
        <v>894</v>
      </c>
      <c r="D1440" s="39">
        <v>613645300</v>
      </c>
      <c r="E1440" s="39" t="s">
        <v>2280</v>
      </c>
      <c r="F1440" s="39" t="s">
        <v>2293</v>
      </c>
      <c r="G1440" s="39" t="s">
        <v>2304</v>
      </c>
      <c r="H1440" s="39" t="s">
        <v>2305</v>
      </c>
      <c r="I1440" s="39" t="s">
        <v>418</v>
      </c>
      <c r="J1440" s="39"/>
      <c r="K1440" s="39" t="s">
        <v>571</v>
      </c>
      <c r="L1440" s="39"/>
      <c r="M1440" s="39" t="s">
        <v>570</v>
      </c>
      <c r="N1440" s="39"/>
      <c r="O1440" s="39" t="s">
        <v>899</v>
      </c>
      <c r="P1440" s="39"/>
      <c r="Q1440" s="39" t="s">
        <v>571</v>
      </c>
      <c r="R1440" s="39"/>
      <c r="S1440" s="38">
        <f>(J1440*'"Вес" ПИР'!$B$13+L1440*'"Вес" ПИР'!$B$14+N1440*'"Вес" ПИР'!$B$15+P1440*'"Вес" ПИР'!$B$16+R1440*'"Вес" ПИР'!$B$17)/100</f>
        <v>0</v>
      </c>
      <c r="T1440" s="39" t="s">
        <v>1890</v>
      </c>
      <c r="U1440" s="39"/>
      <c r="V1440" s="39" t="s">
        <v>900</v>
      </c>
      <c r="W1440" s="39"/>
      <c r="X1440" s="72">
        <f>(U1440*'"Вес" ПИР'!$B$22+W1440*'"Вес" ПИР'!$B$23)/100</f>
        <v>0</v>
      </c>
      <c r="Y1440" s="39"/>
      <c r="Z1440" s="39"/>
      <c r="AA1440" s="39"/>
      <c r="AB1440" s="39"/>
      <c r="AC1440" s="39"/>
      <c r="AD1440" s="39"/>
      <c r="AE1440" s="39"/>
      <c r="AF1440" s="39"/>
      <c r="AG1440" s="38">
        <f>(Z1440*'"Вес" ПИР'!$B$28+AB1440*'"Вес" ПИР'!$B$29+AD1440*'"Вес" ПИР'!$B$30+AF1440*'"Вес" ПИР'!$B$31)/100</f>
        <v>0</v>
      </c>
      <c r="AH1440" s="39" t="s">
        <v>571</v>
      </c>
      <c r="AI1440" s="39"/>
      <c r="AJ1440" s="39" t="s">
        <v>575</v>
      </c>
      <c r="AK1440" s="39"/>
      <c r="AL1440" s="39"/>
      <c r="AM1440" s="39"/>
      <c r="AN1440" s="39"/>
      <c r="AO1440" s="39"/>
      <c r="AP1440" s="39" t="s">
        <v>575</v>
      </c>
      <c r="AQ1440" s="39"/>
      <c r="AR1440" s="39"/>
      <c r="AS1440" s="39"/>
      <c r="AT1440" s="39" t="s">
        <v>575</v>
      </c>
      <c r="AU1440" s="39"/>
      <c r="AV1440" s="39"/>
      <c r="AW1440" s="39"/>
      <c r="AX1440" s="39"/>
      <c r="AY1440" s="39"/>
      <c r="AZ1440" s="39"/>
      <c r="BA1440" s="39"/>
      <c r="BB1440" s="72">
        <f>(AI1440*'"Вес" ПИР'!$B$36+AK1440*'"Вес" ПИР'!$B$37+AM1440*'"Вес" ПИР'!$B$38+AO1440*'"Вес" ПИР'!$B$39+AQ1440*'"Вес" ПИР'!$B$40+AS1440*'"Вес" ПИР'!$B$41+AU1440*'"Вес" ПИР'!$B$42+AW1440*'"Вес" ПИР'!$B$43+AY1440*'"Вес" ПИР'!$B$44+BA1440*'"Вес" ПИР'!$B$45)/100</f>
        <v>0</v>
      </c>
      <c r="BC1440" s="39" t="s">
        <v>576</v>
      </c>
      <c r="BD1440" s="39"/>
      <c r="BE1440" s="39" t="s">
        <v>576</v>
      </c>
      <c r="BF1440" s="57"/>
      <c r="BG1440" s="72">
        <f>(BD1440*'"Вес" ПИР'!$B$50+BF1440*'"Вес" ПИР'!$B$51)/100</f>
        <v>0</v>
      </c>
      <c r="BH1440" s="39"/>
      <c r="BI1440" s="72">
        <v>0</v>
      </c>
      <c r="BJ1440" s="39"/>
      <c r="BK1440" s="54" t="s">
        <v>901</v>
      </c>
      <c r="BL1440" s="38">
        <f>(S1440*'"Вес" ПИР'!$B$3+X1440*'"Вес" ПИР'!$B$4+AG1440*'"Вес" ПИР'!$B$5+BB1440*'"Вес" ПИР'!$B$6+BG1440*'"Вес" ПИР'!$B$7+BI1440*'"Вес" ПИР'!$B$8)/100</f>
        <v>0</v>
      </c>
    </row>
    <row r="1441" spans="1:64" ht="28">
      <c r="A1441" s="54"/>
      <c r="B1441" s="54">
        <v>2026</v>
      </c>
      <c r="C1441" s="39" t="s">
        <v>894</v>
      </c>
      <c r="D1441" s="39">
        <v>613645400</v>
      </c>
      <c r="E1441" s="39" t="s">
        <v>2280</v>
      </c>
      <c r="F1441" s="39" t="s">
        <v>2293</v>
      </c>
      <c r="G1441" s="39" t="s">
        <v>2304</v>
      </c>
      <c r="H1441" s="39" t="s">
        <v>2306</v>
      </c>
      <c r="I1441" s="39" t="s">
        <v>418</v>
      </c>
      <c r="J1441" s="39"/>
      <c r="K1441" s="39" t="s">
        <v>571</v>
      </c>
      <c r="L1441" s="39"/>
      <c r="M1441" s="39" t="s">
        <v>570</v>
      </c>
      <c r="N1441" s="39"/>
      <c r="O1441" s="39" t="s">
        <v>899</v>
      </c>
      <c r="P1441" s="39"/>
      <c r="Q1441" s="39" t="s">
        <v>571</v>
      </c>
      <c r="R1441" s="39"/>
      <c r="S1441" s="38">
        <f>(J1441*'"Вес" ПИР'!$B$13+L1441*'"Вес" ПИР'!$B$14+N1441*'"Вес" ПИР'!$B$15+P1441*'"Вес" ПИР'!$B$16+R1441*'"Вес" ПИР'!$B$17)/100</f>
        <v>0</v>
      </c>
      <c r="T1441" s="39" t="s">
        <v>1890</v>
      </c>
      <c r="U1441" s="39"/>
      <c r="V1441" s="39" t="s">
        <v>900</v>
      </c>
      <c r="W1441" s="39"/>
      <c r="X1441" s="72">
        <f>(U1441*'"Вес" ПИР'!$B$22+W1441*'"Вес" ПИР'!$B$23)/100</f>
        <v>0</v>
      </c>
      <c r="Y1441" s="39"/>
      <c r="Z1441" s="39"/>
      <c r="AA1441" s="39"/>
      <c r="AB1441" s="39"/>
      <c r="AC1441" s="39"/>
      <c r="AD1441" s="39"/>
      <c r="AE1441" s="39"/>
      <c r="AF1441" s="39"/>
      <c r="AG1441" s="38">
        <f>(Z1441*'"Вес" ПИР'!$B$28+AB1441*'"Вес" ПИР'!$B$29+AD1441*'"Вес" ПИР'!$B$30+AF1441*'"Вес" ПИР'!$B$31)/100</f>
        <v>0</v>
      </c>
      <c r="AH1441" s="39" t="s">
        <v>571</v>
      </c>
      <c r="AI1441" s="39"/>
      <c r="AJ1441" s="39" t="s">
        <v>575</v>
      </c>
      <c r="AK1441" s="39"/>
      <c r="AL1441" s="39"/>
      <c r="AM1441" s="39"/>
      <c r="AN1441" s="39"/>
      <c r="AO1441" s="39"/>
      <c r="AP1441" s="39" t="s">
        <v>575</v>
      </c>
      <c r="AQ1441" s="39"/>
      <c r="AR1441" s="39"/>
      <c r="AS1441" s="39"/>
      <c r="AT1441" s="39" t="s">
        <v>575</v>
      </c>
      <c r="AU1441" s="39"/>
      <c r="AV1441" s="39"/>
      <c r="AW1441" s="39"/>
      <c r="AX1441" s="39"/>
      <c r="AY1441" s="39"/>
      <c r="AZ1441" s="39"/>
      <c r="BA1441" s="39"/>
      <c r="BB1441" s="72">
        <f>(AI1441*'"Вес" ПИР'!$B$36+AK1441*'"Вес" ПИР'!$B$37+AM1441*'"Вес" ПИР'!$B$38+AO1441*'"Вес" ПИР'!$B$39+AQ1441*'"Вес" ПИР'!$B$40+AS1441*'"Вес" ПИР'!$B$41+AU1441*'"Вес" ПИР'!$B$42+AW1441*'"Вес" ПИР'!$B$43+AY1441*'"Вес" ПИР'!$B$44+BA1441*'"Вес" ПИР'!$B$45)/100</f>
        <v>0</v>
      </c>
      <c r="BC1441" s="39" t="s">
        <v>576</v>
      </c>
      <c r="BD1441" s="39"/>
      <c r="BE1441" s="39" t="s">
        <v>576</v>
      </c>
      <c r="BF1441" s="57"/>
      <c r="BG1441" s="72">
        <f>(BD1441*'"Вес" ПИР'!$B$50+BF1441*'"Вес" ПИР'!$B$51)/100</f>
        <v>0</v>
      </c>
      <c r="BH1441" s="39"/>
      <c r="BI1441" s="72">
        <v>0</v>
      </c>
      <c r="BJ1441" s="39"/>
      <c r="BK1441" s="54" t="s">
        <v>901</v>
      </c>
      <c r="BL1441" s="38">
        <f>(S1441*'"Вес" ПИР'!$B$3+X1441*'"Вес" ПИР'!$B$4+AG1441*'"Вес" ПИР'!$B$5+BB1441*'"Вес" ПИР'!$B$6+BG1441*'"Вес" ПИР'!$B$7+BI1441*'"Вес" ПИР'!$B$8)/100</f>
        <v>0</v>
      </c>
    </row>
    <row r="1442" spans="1:64" ht="28">
      <c r="A1442" s="54"/>
      <c r="B1442" s="54">
        <v>2026</v>
      </c>
      <c r="C1442" s="39" t="s">
        <v>894</v>
      </c>
      <c r="D1442" s="39">
        <v>613645200</v>
      </c>
      <c r="E1442" s="39" t="s">
        <v>2280</v>
      </c>
      <c r="F1442" s="39" t="s">
        <v>2293</v>
      </c>
      <c r="G1442" s="39" t="s">
        <v>2304</v>
      </c>
      <c r="H1442" s="39" t="s">
        <v>2307</v>
      </c>
      <c r="I1442" s="39" t="s">
        <v>418</v>
      </c>
      <c r="J1442" s="39"/>
      <c r="K1442" s="39" t="s">
        <v>571</v>
      </c>
      <c r="L1442" s="39"/>
      <c r="M1442" s="39" t="s">
        <v>570</v>
      </c>
      <c r="N1442" s="39"/>
      <c r="O1442" s="39" t="s">
        <v>899</v>
      </c>
      <c r="P1442" s="39"/>
      <c r="Q1442" s="39" t="s">
        <v>571</v>
      </c>
      <c r="R1442" s="39"/>
      <c r="S1442" s="38">
        <f>(J1442*'"Вес" ПИР'!$B$13+L1442*'"Вес" ПИР'!$B$14+N1442*'"Вес" ПИР'!$B$15+P1442*'"Вес" ПИР'!$B$16+R1442*'"Вес" ПИР'!$B$17)/100</f>
        <v>0</v>
      </c>
      <c r="T1442" s="39" t="s">
        <v>1890</v>
      </c>
      <c r="U1442" s="39"/>
      <c r="V1442" s="39" t="s">
        <v>900</v>
      </c>
      <c r="W1442" s="39"/>
      <c r="X1442" s="72">
        <f>(U1442*'"Вес" ПИР'!$B$22+W1442*'"Вес" ПИР'!$B$23)/100</f>
        <v>0</v>
      </c>
      <c r="Y1442" s="39"/>
      <c r="Z1442" s="39"/>
      <c r="AA1442" s="39"/>
      <c r="AB1442" s="39"/>
      <c r="AC1442" s="39"/>
      <c r="AD1442" s="39"/>
      <c r="AE1442" s="39"/>
      <c r="AF1442" s="39"/>
      <c r="AG1442" s="38">
        <f>(Z1442*'"Вес" ПИР'!$B$28+AB1442*'"Вес" ПИР'!$B$29+AD1442*'"Вес" ПИР'!$B$30+AF1442*'"Вес" ПИР'!$B$31)/100</f>
        <v>0</v>
      </c>
      <c r="AH1442" s="39" t="s">
        <v>571</v>
      </c>
      <c r="AI1442" s="39"/>
      <c r="AJ1442" s="39" t="s">
        <v>575</v>
      </c>
      <c r="AK1442" s="39"/>
      <c r="AL1442" s="39"/>
      <c r="AM1442" s="39"/>
      <c r="AN1442" s="39"/>
      <c r="AO1442" s="39"/>
      <c r="AP1442" s="39" t="s">
        <v>575</v>
      </c>
      <c r="AQ1442" s="39"/>
      <c r="AR1442" s="39"/>
      <c r="AS1442" s="39"/>
      <c r="AT1442" s="39" t="s">
        <v>575</v>
      </c>
      <c r="AU1442" s="39"/>
      <c r="AV1442" s="39"/>
      <c r="AW1442" s="39"/>
      <c r="AX1442" s="39"/>
      <c r="AY1442" s="39"/>
      <c r="AZ1442" s="39"/>
      <c r="BA1442" s="39"/>
      <c r="BB1442" s="72">
        <f>(AI1442*'"Вес" ПИР'!$B$36+AK1442*'"Вес" ПИР'!$B$37+AM1442*'"Вес" ПИР'!$B$38+AO1442*'"Вес" ПИР'!$B$39+AQ1442*'"Вес" ПИР'!$B$40+AS1442*'"Вес" ПИР'!$B$41+AU1442*'"Вес" ПИР'!$B$42+AW1442*'"Вес" ПИР'!$B$43+AY1442*'"Вес" ПИР'!$B$44+BA1442*'"Вес" ПИР'!$B$45)/100</f>
        <v>0</v>
      </c>
      <c r="BC1442" s="39" t="s">
        <v>576</v>
      </c>
      <c r="BD1442" s="39"/>
      <c r="BE1442" s="39" t="s">
        <v>576</v>
      </c>
      <c r="BF1442" s="57"/>
      <c r="BG1442" s="72">
        <f>(BD1442*'"Вес" ПИР'!$B$50+BF1442*'"Вес" ПИР'!$B$51)/100</f>
        <v>0</v>
      </c>
      <c r="BH1442" s="39"/>
      <c r="BI1442" s="72">
        <v>0</v>
      </c>
      <c r="BJ1442" s="39"/>
      <c r="BK1442" s="54" t="s">
        <v>901</v>
      </c>
      <c r="BL1442" s="38">
        <f>(S1442*'"Вес" ПИР'!$B$3+X1442*'"Вес" ПИР'!$B$4+AG1442*'"Вес" ПИР'!$B$5+BB1442*'"Вес" ПИР'!$B$6+BG1442*'"Вес" ПИР'!$B$7+BI1442*'"Вес" ПИР'!$B$8)/100</f>
        <v>0</v>
      </c>
    </row>
    <row r="1443" spans="1:64" ht="28">
      <c r="A1443" s="54"/>
      <c r="B1443" s="54">
        <v>2026</v>
      </c>
      <c r="C1443" s="39" t="s">
        <v>894</v>
      </c>
      <c r="D1443" s="39">
        <v>613645600</v>
      </c>
      <c r="E1443" s="39" t="s">
        <v>2280</v>
      </c>
      <c r="F1443" s="39" t="s">
        <v>2293</v>
      </c>
      <c r="G1443" s="39" t="s">
        <v>2304</v>
      </c>
      <c r="H1443" s="39" t="s">
        <v>580</v>
      </c>
      <c r="I1443" s="39" t="s">
        <v>418</v>
      </c>
      <c r="J1443" s="39"/>
      <c r="K1443" s="39" t="s">
        <v>571</v>
      </c>
      <c r="L1443" s="39"/>
      <c r="M1443" s="39" t="s">
        <v>570</v>
      </c>
      <c r="N1443" s="39"/>
      <c r="O1443" s="39" t="s">
        <v>899</v>
      </c>
      <c r="P1443" s="39"/>
      <c r="Q1443" s="39" t="s">
        <v>571</v>
      </c>
      <c r="R1443" s="39"/>
      <c r="S1443" s="38">
        <f>(J1443*'"Вес" ПИР'!$B$13+L1443*'"Вес" ПИР'!$B$14+N1443*'"Вес" ПИР'!$B$15+P1443*'"Вес" ПИР'!$B$16+R1443*'"Вес" ПИР'!$B$17)/100</f>
        <v>0</v>
      </c>
      <c r="T1443" s="39" t="s">
        <v>1890</v>
      </c>
      <c r="U1443" s="39"/>
      <c r="V1443" s="39" t="s">
        <v>900</v>
      </c>
      <c r="W1443" s="39"/>
      <c r="X1443" s="72">
        <f>(U1443*'"Вес" ПИР'!$B$22+W1443*'"Вес" ПИР'!$B$23)/100</f>
        <v>0</v>
      </c>
      <c r="Y1443" s="39"/>
      <c r="Z1443" s="39"/>
      <c r="AA1443" s="39"/>
      <c r="AB1443" s="39"/>
      <c r="AC1443" s="39"/>
      <c r="AD1443" s="39"/>
      <c r="AE1443" s="39"/>
      <c r="AF1443" s="39"/>
      <c r="AG1443" s="38">
        <f>(Z1443*'"Вес" ПИР'!$B$28+AB1443*'"Вес" ПИР'!$B$29+AD1443*'"Вес" ПИР'!$B$30+AF1443*'"Вес" ПИР'!$B$31)/100</f>
        <v>0</v>
      </c>
      <c r="AH1443" s="39" t="s">
        <v>571</v>
      </c>
      <c r="AI1443" s="39"/>
      <c r="AJ1443" s="39" t="s">
        <v>575</v>
      </c>
      <c r="AK1443" s="39"/>
      <c r="AL1443" s="39"/>
      <c r="AM1443" s="39"/>
      <c r="AN1443" s="39"/>
      <c r="AO1443" s="39"/>
      <c r="AP1443" s="39" t="s">
        <v>575</v>
      </c>
      <c r="AQ1443" s="39"/>
      <c r="AR1443" s="39"/>
      <c r="AS1443" s="39"/>
      <c r="AT1443" s="39" t="s">
        <v>575</v>
      </c>
      <c r="AU1443" s="39"/>
      <c r="AV1443" s="39"/>
      <c r="AW1443" s="39"/>
      <c r="AX1443" s="39"/>
      <c r="AY1443" s="39"/>
      <c r="AZ1443" s="39"/>
      <c r="BA1443" s="39"/>
      <c r="BB1443" s="72">
        <f>(AI1443*'"Вес" ПИР'!$B$36+AK1443*'"Вес" ПИР'!$B$37+AM1443*'"Вес" ПИР'!$B$38+AO1443*'"Вес" ПИР'!$B$39+AQ1443*'"Вес" ПИР'!$B$40+AS1443*'"Вес" ПИР'!$B$41+AU1443*'"Вес" ПИР'!$B$42+AW1443*'"Вес" ПИР'!$B$43+AY1443*'"Вес" ПИР'!$B$44+BA1443*'"Вес" ПИР'!$B$45)/100</f>
        <v>0</v>
      </c>
      <c r="BC1443" s="39" t="s">
        <v>576</v>
      </c>
      <c r="BD1443" s="39"/>
      <c r="BE1443" s="39" t="s">
        <v>576</v>
      </c>
      <c r="BF1443" s="57"/>
      <c r="BG1443" s="72">
        <f>(BD1443*'"Вес" ПИР'!$B$50+BF1443*'"Вес" ПИР'!$B$51)/100</f>
        <v>0</v>
      </c>
      <c r="BH1443" s="39"/>
      <c r="BI1443" s="72">
        <v>0</v>
      </c>
      <c r="BJ1443" s="39"/>
      <c r="BK1443" s="54" t="s">
        <v>901</v>
      </c>
      <c r="BL1443" s="38">
        <f>(S1443*'"Вес" ПИР'!$B$3+X1443*'"Вес" ПИР'!$B$4+AG1443*'"Вес" ПИР'!$B$5+BB1443*'"Вес" ПИР'!$B$6+BG1443*'"Вес" ПИР'!$B$7+BI1443*'"Вес" ПИР'!$B$8)/100</f>
        <v>0</v>
      </c>
    </row>
    <row r="1444" spans="1:64" ht="28">
      <c r="A1444" s="54"/>
      <c r="B1444" s="54">
        <v>2026</v>
      </c>
      <c r="C1444" s="39" t="s">
        <v>894</v>
      </c>
      <c r="D1444" s="39">
        <v>613645800</v>
      </c>
      <c r="E1444" s="39" t="s">
        <v>2280</v>
      </c>
      <c r="F1444" s="39" t="s">
        <v>2293</v>
      </c>
      <c r="G1444" s="39" t="s">
        <v>2304</v>
      </c>
      <c r="H1444" s="39" t="s">
        <v>2308</v>
      </c>
      <c r="I1444" s="39" t="s">
        <v>418</v>
      </c>
      <c r="J1444" s="39"/>
      <c r="K1444" s="39" t="s">
        <v>571</v>
      </c>
      <c r="L1444" s="39"/>
      <c r="M1444" s="39" t="s">
        <v>570</v>
      </c>
      <c r="N1444" s="39"/>
      <c r="O1444" s="39" t="s">
        <v>899</v>
      </c>
      <c r="P1444" s="39"/>
      <c r="Q1444" s="39" t="s">
        <v>571</v>
      </c>
      <c r="R1444" s="39"/>
      <c r="S1444" s="38">
        <f>(J1444*'"Вес" ПИР'!$B$13+L1444*'"Вес" ПИР'!$B$14+N1444*'"Вес" ПИР'!$B$15+P1444*'"Вес" ПИР'!$B$16+R1444*'"Вес" ПИР'!$B$17)/100</f>
        <v>0</v>
      </c>
      <c r="T1444" s="39" t="s">
        <v>1890</v>
      </c>
      <c r="U1444" s="39"/>
      <c r="V1444" s="39" t="s">
        <v>900</v>
      </c>
      <c r="W1444" s="39"/>
      <c r="X1444" s="72">
        <f>(U1444*'"Вес" ПИР'!$B$22+W1444*'"Вес" ПИР'!$B$23)/100</f>
        <v>0</v>
      </c>
      <c r="Y1444" s="39"/>
      <c r="Z1444" s="39"/>
      <c r="AA1444" s="39"/>
      <c r="AB1444" s="39"/>
      <c r="AC1444" s="39"/>
      <c r="AD1444" s="39"/>
      <c r="AE1444" s="39"/>
      <c r="AF1444" s="39"/>
      <c r="AG1444" s="38">
        <f>(Z1444*'"Вес" ПИР'!$B$28+AB1444*'"Вес" ПИР'!$B$29+AD1444*'"Вес" ПИР'!$B$30+AF1444*'"Вес" ПИР'!$B$31)/100</f>
        <v>0</v>
      </c>
      <c r="AH1444" s="39" t="s">
        <v>571</v>
      </c>
      <c r="AI1444" s="39"/>
      <c r="AJ1444" s="39" t="s">
        <v>575</v>
      </c>
      <c r="AK1444" s="39"/>
      <c r="AL1444" s="39"/>
      <c r="AM1444" s="39"/>
      <c r="AN1444" s="39"/>
      <c r="AO1444" s="39"/>
      <c r="AP1444" s="39" t="s">
        <v>575</v>
      </c>
      <c r="AQ1444" s="39"/>
      <c r="AR1444" s="39"/>
      <c r="AS1444" s="39"/>
      <c r="AT1444" s="39" t="s">
        <v>575</v>
      </c>
      <c r="AU1444" s="39"/>
      <c r="AV1444" s="39"/>
      <c r="AW1444" s="39"/>
      <c r="AX1444" s="39"/>
      <c r="AY1444" s="39"/>
      <c r="AZ1444" s="39"/>
      <c r="BA1444" s="39"/>
      <c r="BB1444" s="72">
        <f>(AI1444*'"Вес" ПИР'!$B$36+AK1444*'"Вес" ПИР'!$B$37+AM1444*'"Вес" ПИР'!$B$38+AO1444*'"Вес" ПИР'!$B$39+AQ1444*'"Вес" ПИР'!$B$40+AS1444*'"Вес" ПИР'!$B$41+AU1444*'"Вес" ПИР'!$B$42+AW1444*'"Вес" ПИР'!$B$43+AY1444*'"Вес" ПИР'!$B$44+BA1444*'"Вес" ПИР'!$B$45)/100</f>
        <v>0</v>
      </c>
      <c r="BC1444" s="39" t="s">
        <v>576</v>
      </c>
      <c r="BD1444" s="39"/>
      <c r="BE1444" s="39" t="s">
        <v>576</v>
      </c>
      <c r="BF1444" s="57"/>
      <c r="BG1444" s="72">
        <f>(BD1444*'"Вес" ПИР'!$B$50+BF1444*'"Вес" ПИР'!$B$51)/100</f>
        <v>0</v>
      </c>
      <c r="BH1444" s="39"/>
      <c r="BI1444" s="72">
        <v>0</v>
      </c>
      <c r="BJ1444" s="39"/>
      <c r="BK1444" s="54" t="s">
        <v>901</v>
      </c>
      <c r="BL1444" s="38">
        <f>(S1444*'"Вес" ПИР'!$B$3+X1444*'"Вес" ПИР'!$B$4+AG1444*'"Вес" ПИР'!$B$5+BB1444*'"Вес" ПИР'!$B$6+BG1444*'"Вес" ПИР'!$B$7+BI1444*'"Вес" ПИР'!$B$8)/100</f>
        <v>0</v>
      </c>
    </row>
    <row r="1445" spans="1:64" ht="28">
      <c r="A1445" s="54"/>
      <c r="B1445" s="54">
        <v>2026</v>
      </c>
      <c r="C1445" s="39" t="s">
        <v>894</v>
      </c>
      <c r="D1445" s="39">
        <v>613645900</v>
      </c>
      <c r="E1445" s="39" t="s">
        <v>2280</v>
      </c>
      <c r="F1445" s="39" t="s">
        <v>2293</v>
      </c>
      <c r="G1445" s="39" t="s">
        <v>2304</v>
      </c>
      <c r="H1445" s="39" t="s">
        <v>2309</v>
      </c>
      <c r="I1445" s="39" t="s">
        <v>418</v>
      </c>
      <c r="J1445" s="39"/>
      <c r="K1445" s="39" t="s">
        <v>571</v>
      </c>
      <c r="L1445" s="39"/>
      <c r="M1445" s="39" t="s">
        <v>570</v>
      </c>
      <c r="N1445" s="39"/>
      <c r="O1445" s="39" t="s">
        <v>899</v>
      </c>
      <c r="P1445" s="39"/>
      <c r="Q1445" s="39" t="s">
        <v>571</v>
      </c>
      <c r="R1445" s="39"/>
      <c r="S1445" s="38">
        <f>(J1445*'"Вес" ПИР'!$B$13+L1445*'"Вес" ПИР'!$B$14+N1445*'"Вес" ПИР'!$B$15+P1445*'"Вес" ПИР'!$B$16+R1445*'"Вес" ПИР'!$B$17)/100</f>
        <v>0</v>
      </c>
      <c r="T1445" s="39" t="s">
        <v>1890</v>
      </c>
      <c r="U1445" s="39"/>
      <c r="V1445" s="39" t="s">
        <v>900</v>
      </c>
      <c r="W1445" s="39"/>
      <c r="X1445" s="72">
        <f>(U1445*'"Вес" ПИР'!$B$22+W1445*'"Вес" ПИР'!$B$23)/100</f>
        <v>0</v>
      </c>
      <c r="Y1445" s="39"/>
      <c r="Z1445" s="39"/>
      <c r="AA1445" s="39"/>
      <c r="AB1445" s="39"/>
      <c r="AC1445" s="39"/>
      <c r="AD1445" s="39"/>
      <c r="AE1445" s="39"/>
      <c r="AF1445" s="39"/>
      <c r="AG1445" s="38">
        <f>(Z1445*'"Вес" ПИР'!$B$28+AB1445*'"Вес" ПИР'!$B$29+AD1445*'"Вес" ПИР'!$B$30+AF1445*'"Вес" ПИР'!$B$31)/100</f>
        <v>0</v>
      </c>
      <c r="AH1445" s="39" t="s">
        <v>571</v>
      </c>
      <c r="AI1445" s="39"/>
      <c r="AJ1445" s="39" t="s">
        <v>575</v>
      </c>
      <c r="AK1445" s="39"/>
      <c r="AL1445" s="39"/>
      <c r="AM1445" s="39"/>
      <c r="AN1445" s="39"/>
      <c r="AO1445" s="39"/>
      <c r="AP1445" s="39" t="s">
        <v>575</v>
      </c>
      <c r="AQ1445" s="39"/>
      <c r="AR1445" s="39"/>
      <c r="AS1445" s="39"/>
      <c r="AT1445" s="39" t="s">
        <v>575</v>
      </c>
      <c r="AU1445" s="39"/>
      <c r="AV1445" s="39"/>
      <c r="AW1445" s="39"/>
      <c r="AX1445" s="39"/>
      <c r="AY1445" s="39"/>
      <c r="AZ1445" s="39"/>
      <c r="BA1445" s="39"/>
      <c r="BB1445" s="72">
        <f>(AI1445*'"Вес" ПИР'!$B$36+AK1445*'"Вес" ПИР'!$B$37+AM1445*'"Вес" ПИР'!$B$38+AO1445*'"Вес" ПИР'!$B$39+AQ1445*'"Вес" ПИР'!$B$40+AS1445*'"Вес" ПИР'!$B$41+AU1445*'"Вес" ПИР'!$B$42+AW1445*'"Вес" ПИР'!$B$43+AY1445*'"Вес" ПИР'!$B$44+BA1445*'"Вес" ПИР'!$B$45)/100</f>
        <v>0</v>
      </c>
      <c r="BC1445" s="39" t="s">
        <v>576</v>
      </c>
      <c r="BD1445" s="39"/>
      <c r="BE1445" s="39" t="s">
        <v>576</v>
      </c>
      <c r="BF1445" s="57"/>
      <c r="BG1445" s="72">
        <f>(BD1445*'"Вес" ПИР'!$B$50+BF1445*'"Вес" ПИР'!$B$51)/100</f>
        <v>0</v>
      </c>
      <c r="BH1445" s="39"/>
      <c r="BI1445" s="72">
        <v>0</v>
      </c>
      <c r="BJ1445" s="39"/>
      <c r="BK1445" s="54" t="s">
        <v>901</v>
      </c>
      <c r="BL1445" s="38">
        <f>(S1445*'"Вес" ПИР'!$B$3+X1445*'"Вес" ПИР'!$B$4+AG1445*'"Вес" ПИР'!$B$5+BB1445*'"Вес" ПИР'!$B$6+BG1445*'"Вес" ПИР'!$B$7+BI1445*'"Вес" ПИР'!$B$8)/100</f>
        <v>0</v>
      </c>
    </row>
    <row r="1446" spans="1:64" ht="28">
      <c r="A1446" s="54"/>
      <c r="B1446" s="54">
        <v>2026</v>
      </c>
      <c r="C1446" s="39" t="s">
        <v>894</v>
      </c>
      <c r="D1446" s="39">
        <v>613645880</v>
      </c>
      <c r="E1446" s="39" t="s">
        <v>2280</v>
      </c>
      <c r="F1446" s="39" t="s">
        <v>2293</v>
      </c>
      <c r="G1446" s="39" t="s">
        <v>2304</v>
      </c>
      <c r="H1446" s="39" t="s">
        <v>2310</v>
      </c>
      <c r="I1446" s="39" t="s">
        <v>418</v>
      </c>
      <c r="J1446" s="39"/>
      <c r="K1446" s="39" t="s">
        <v>571</v>
      </c>
      <c r="L1446" s="39"/>
      <c r="M1446" s="39" t="s">
        <v>570</v>
      </c>
      <c r="N1446" s="39"/>
      <c r="O1446" s="39" t="s">
        <v>899</v>
      </c>
      <c r="P1446" s="39"/>
      <c r="Q1446" s="39" t="s">
        <v>571</v>
      </c>
      <c r="R1446" s="39"/>
      <c r="S1446" s="38">
        <f>(J1446*'"Вес" ПИР'!$B$13+L1446*'"Вес" ПИР'!$B$14+N1446*'"Вес" ПИР'!$B$15+P1446*'"Вес" ПИР'!$B$16+R1446*'"Вес" ПИР'!$B$17)/100</f>
        <v>0</v>
      </c>
      <c r="T1446" s="39" t="s">
        <v>1890</v>
      </c>
      <c r="U1446" s="39"/>
      <c r="V1446" s="39" t="s">
        <v>900</v>
      </c>
      <c r="W1446" s="39"/>
      <c r="X1446" s="72">
        <f>(U1446*'"Вес" ПИР'!$B$22+W1446*'"Вес" ПИР'!$B$23)/100</f>
        <v>0</v>
      </c>
      <c r="Y1446" s="39"/>
      <c r="Z1446" s="39"/>
      <c r="AA1446" s="39"/>
      <c r="AB1446" s="39"/>
      <c r="AC1446" s="39"/>
      <c r="AD1446" s="39"/>
      <c r="AE1446" s="39"/>
      <c r="AF1446" s="39"/>
      <c r="AG1446" s="38">
        <f>(Z1446*'"Вес" ПИР'!$B$28+AB1446*'"Вес" ПИР'!$B$29+AD1446*'"Вес" ПИР'!$B$30+AF1446*'"Вес" ПИР'!$B$31)/100</f>
        <v>0</v>
      </c>
      <c r="AH1446" s="39" t="s">
        <v>571</v>
      </c>
      <c r="AI1446" s="39"/>
      <c r="AJ1446" s="39" t="s">
        <v>575</v>
      </c>
      <c r="AK1446" s="39"/>
      <c r="AL1446" s="39"/>
      <c r="AM1446" s="39"/>
      <c r="AN1446" s="39"/>
      <c r="AO1446" s="39"/>
      <c r="AP1446" s="39" t="s">
        <v>575</v>
      </c>
      <c r="AQ1446" s="39"/>
      <c r="AR1446" s="39"/>
      <c r="AS1446" s="39"/>
      <c r="AT1446" s="39" t="s">
        <v>575</v>
      </c>
      <c r="AU1446" s="39"/>
      <c r="AV1446" s="39"/>
      <c r="AW1446" s="39"/>
      <c r="AX1446" s="39"/>
      <c r="AY1446" s="39"/>
      <c r="AZ1446" s="39"/>
      <c r="BA1446" s="39"/>
      <c r="BB1446" s="72">
        <f>(AI1446*'"Вес" ПИР'!$B$36+AK1446*'"Вес" ПИР'!$B$37+AM1446*'"Вес" ПИР'!$B$38+AO1446*'"Вес" ПИР'!$B$39+AQ1446*'"Вес" ПИР'!$B$40+AS1446*'"Вес" ПИР'!$B$41+AU1446*'"Вес" ПИР'!$B$42+AW1446*'"Вес" ПИР'!$B$43+AY1446*'"Вес" ПИР'!$B$44+BA1446*'"Вес" ПИР'!$B$45)/100</f>
        <v>0</v>
      </c>
      <c r="BC1446" s="39" t="s">
        <v>576</v>
      </c>
      <c r="BD1446" s="39"/>
      <c r="BE1446" s="39" t="s">
        <v>576</v>
      </c>
      <c r="BF1446" s="57"/>
      <c r="BG1446" s="72">
        <f>(BD1446*'"Вес" ПИР'!$B$50+BF1446*'"Вес" ПИР'!$B$51)/100</f>
        <v>0</v>
      </c>
      <c r="BH1446" s="39"/>
      <c r="BI1446" s="72">
        <v>0</v>
      </c>
      <c r="BJ1446" s="39"/>
      <c r="BK1446" s="54" t="s">
        <v>901</v>
      </c>
      <c r="BL1446" s="38">
        <f>(S1446*'"Вес" ПИР'!$B$3+X1446*'"Вес" ПИР'!$B$4+AG1446*'"Вес" ПИР'!$B$5+BB1446*'"Вес" ПИР'!$B$6+BG1446*'"Вес" ПИР'!$B$7+BI1446*'"Вес" ПИР'!$B$8)/100</f>
        <v>0</v>
      </c>
    </row>
    <row r="1447" spans="1:64" ht="28">
      <c r="A1447" s="54"/>
      <c r="B1447" s="54">
        <v>2026</v>
      </c>
      <c r="C1447" s="39" t="s">
        <v>894</v>
      </c>
      <c r="D1447" s="39">
        <v>613645580</v>
      </c>
      <c r="E1447" s="39" t="s">
        <v>2280</v>
      </c>
      <c r="F1447" s="39" t="s">
        <v>2293</v>
      </c>
      <c r="G1447" s="39" t="s">
        <v>2304</v>
      </c>
      <c r="H1447" s="39" t="s">
        <v>2311</v>
      </c>
      <c r="I1447" s="39" t="s">
        <v>418</v>
      </c>
      <c r="J1447" s="39"/>
      <c r="K1447" s="39" t="s">
        <v>571</v>
      </c>
      <c r="L1447" s="39"/>
      <c r="M1447" s="39" t="s">
        <v>570</v>
      </c>
      <c r="N1447" s="39"/>
      <c r="O1447" s="39" t="s">
        <v>899</v>
      </c>
      <c r="P1447" s="39"/>
      <c r="Q1447" s="39" t="s">
        <v>571</v>
      </c>
      <c r="R1447" s="39"/>
      <c r="S1447" s="38">
        <f>(J1447*'"Вес" ПИР'!$B$13+L1447*'"Вес" ПИР'!$B$14+N1447*'"Вес" ПИР'!$B$15+P1447*'"Вес" ПИР'!$B$16+R1447*'"Вес" ПИР'!$B$17)/100</f>
        <v>0</v>
      </c>
      <c r="T1447" s="39" t="s">
        <v>1890</v>
      </c>
      <c r="U1447" s="39"/>
      <c r="V1447" s="39" t="s">
        <v>900</v>
      </c>
      <c r="W1447" s="39"/>
      <c r="X1447" s="72">
        <f>(U1447*'"Вес" ПИР'!$B$22+W1447*'"Вес" ПИР'!$B$23)/100</f>
        <v>0</v>
      </c>
      <c r="Y1447" s="39"/>
      <c r="Z1447" s="39"/>
      <c r="AA1447" s="39"/>
      <c r="AB1447" s="39"/>
      <c r="AC1447" s="39"/>
      <c r="AD1447" s="39"/>
      <c r="AE1447" s="39"/>
      <c r="AF1447" s="39"/>
      <c r="AG1447" s="38">
        <f>(Z1447*'"Вес" ПИР'!$B$28+AB1447*'"Вес" ПИР'!$B$29+AD1447*'"Вес" ПИР'!$B$30+AF1447*'"Вес" ПИР'!$B$31)/100</f>
        <v>0</v>
      </c>
      <c r="AH1447" s="39" t="s">
        <v>571</v>
      </c>
      <c r="AI1447" s="39"/>
      <c r="AJ1447" s="39" t="s">
        <v>575</v>
      </c>
      <c r="AK1447" s="39"/>
      <c r="AL1447" s="39"/>
      <c r="AM1447" s="39"/>
      <c r="AN1447" s="39"/>
      <c r="AO1447" s="39"/>
      <c r="AP1447" s="39" t="s">
        <v>575</v>
      </c>
      <c r="AQ1447" s="39"/>
      <c r="AR1447" s="39"/>
      <c r="AS1447" s="39"/>
      <c r="AT1447" s="39" t="s">
        <v>575</v>
      </c>
      <c r="AU1447" s="39"/>
      <c r="AV1447" s="39"/>
      <c r="AW1447" s="39"/>
      <c r="AX1447" s="39"/>
      <c r="AY1447" s="39"/>
      <c r="AZ1447" s="39"/>
      <c r="BA1447" s="39"/>
      <c r="BB1447" s="72">
        <f>(AI1447*'"Вес" ПИР'!$B$36+AK1447*'"Вес" ПИР'!$B$37+AM1447*'"Вес" ПИР'!$B$38+AO1447*'"Вес" ПИР'!$B$39+AQ1447*'"Вес" ПИР'!$B$40+AS1447*'"Вес" ПИР'!$B$41+AU1447*'"Вес" ПИР'!$B$42+AW1447*'"Вес" ПИР'!$B$43+AY1447*'"Вес" ПИР'!$B$44+BA1447*'"Вес" ПИР'!$B$45)/100</f>
        <v>0</v>
      </c>
      <c r="BC1447" s="39" t="s">
        <v>576</v>
      </c>
      <c r="BD1447" s="39"/>
      <c r="BE1447" s="39" t="s">
        <v>576</v>
      </c>
      <c r="BF1447" s="57"/>
      <c r="BG1447" s="72">
        <f>(BD1447*'"Вес" ПИР'!$B$50+BF1447*'"Вес" ПИР'!$B$51)/100</f>
        <v>0</v>
      </c>
      <c r="BH1447" s="39"/>
      <c r="BI1447" s="72">
        <v>0</v>
      </c>
      <c r="BJ1447" s="39"/>
      <c r="BK1447" s="54" t="s">
        <v>901</v>
      </c>
      <c r="BL1447" s="38">
        <f>(S1447*'"Вес" ПИР'!$B$3+X1447*'"Вес" ПИР'!$B$4+AG1447*'"Вес" ПИР'!$B$5+BB1447*'"Вес" ПИР'!$B$6+BG1447*'"Вес" ПИР'!$B$7+BI1447*'"Вес" ПИР'!$B$8)/100</f>
        <v>0</v>
      </c>
    </row>
    <row r="1448" spans="1:64" ht="28">
      <c r="A1448" s="54"/>
      <c r="B1448" s="54">
        <v>2026</v>
      </c>
      <c r="C1448" s="39" t="s">
        <v>894</v>
      </c>
      <c r="D1448" s="39">
        <v>613645500</v>
      </c>
      <c r="E1448" s="39" t="s">
        <v>2280</v>
      </c>
      <c r="F1448" s="39" t="s">
        <v>2293</v>
      </c>
      <c r="G1448" s="39" t="s">
        <v>2304</v>
      </c>
      <c r="H1448" s="39" t="s">
        <v>1238</v>
      </c>
      <c r="I1448" s="39" t="s">
        <v>418</v>
      </c>
      <c r="J1448" s="39"/>
      <c r="K1448" s="39" t="s">
        <v>571</v>
      </c>
      <c r="L1448" s="39"/>
      <c r="M1448" s="39" t="s">
        <v>570</v>
      </c>
      <c r="N1448" s="39"/>
      <c r="O1448" s="39" t="s">
        <v>899</v>
      </c>
      <c r="P1448" s="39"/>
      <c r="Q1448" s="39" t="s">
        <v>571</v>
      </c>
      <c r="R1448" s="39"/>
      <c r="S1448" s="38">
        <f>(J1448*'"Вес" ПИР'!$B$13+L1448*'"Вес" ПИР'!$B$14+N1448*'"Вес" ПИР'!$B$15+P1448*'"Вес" ПИР'!$B$16+R1448*'"Вес" ПИР'!$B$17)/100</f>
        <v>0</v>
      </c>
      <c r="T1448" s="39" t="s">
        <v>1890</v>
      </c>
      <c r="U1448" s="39"/>
      <c r="V1448" s="39" t="s">
        <v>900</v>
      </c>
      <c r="W1448" s="39"/>
      <c r="X1448" s="72">
        <f>(U1448*'"Вес" ПИР'!$B$22+W1448*'"Вес" ПИР'!$B$23)/100</f>
        <v>0</v>
      </c>
      <c r="Y1448" s="39"/>
      <c r="Z1448" s="39"/>
      <c r="AA1448" s="39"/>
      <c r="AB1448" s="39"/>
      <c r="AC1448" s="39"/>
      <c r="AD1448" s="39"/>
      <c r="AE1448" s="39"/>
      <c r="AF1448" s="39"/>
      <c r="AG1448" s="38">
        <f>(Z1448*'"Вес" ПИР'!$B$28+AB1448*'"Вес" ПИР'!$B$29+AD1448*'"Вес" ПИР'!$B$30+AF1448*'"Вес" ПИР'!$B$31)/100</f>
        <v>0</v>
      </c>
      <c r="AH1448" s="39" t="s">
        <v>571</v>
      </c>
      <c r="AI1448" s="39"/>
      <c r="AJ1448" s="39" t="s">
        <v>575</v>
      </c>
      <c r="AK1448" s="39"/>
      <c r="AL1448" s="39"/>
      <c r="AM1448" s="39"/>
      <c r="AN1448" s="39"/>
      <c r="AO1448" s="39"/>
      <c r="AP1448" s="39" t="s">
        <v>575</v>
      </c>
      <c r="AQ1448" s="39"/>
      <c r="AR1448" s="39"/>
      <c r="AS1448" s="39"/>
      <c r="AT1448" s="39" t="s">
        <v>575</v>
      </c>
      <c r="AU1448" s="39"/>
      <c r="AV1448" s="39"/>
      <c r="AW1448" s="39"/>
      <c r="AX1448" s="39"/>
      <c r="AY1448" s="39"/>
      <c r="AZ1448" s="39"/>
      <c r="BA1448" s="39"/>
      <c r="BB1448" s="72">
        <f>(AI1448*'"Вес" ПИР'!$B$36+AK1448*'"Вес" ПИР'!$B$37+AM1448*'"Вес" ПИР'!$B$38+AO1448*'"Вес" ПИР'!$B$39+AQ1448*'"Вес" ПИР'!$B$40+AS1448*'"Вес" ПИР'!$B$41+AU1448*'"Вес" ПИР'!$B$42+AW1448*'"Вес" ПИР'!$B$43+AY1448*'"Вес" ПИР'!$B$44+BA1448*'"Вес" ПИР'!$B$45)/100</f>
        <v>0</v>
      </c>
      <c r="BC1448" s="39" t="s">
        <v>576</v>
      </c>
      <c r="BD1448" s="39"/>
      <c r="BE1448" s="39" t="s">
        <v>576</v>
      </c>
      <c r="BF1448" s="57"/>
      <c r="BG1448" s="72">
        <f>(BD1448*'"Вес" ПИР'!$B$50+BF1448*'"Вес" ПИР'!$B$51)/100</f>
        <v>0</v>
      </c>
      <c r="BH1448" s="39"/>
      <c r="BI1448" s="72">
        <v>0</v>
      </c>
      <c r="BJ1448" s="39"/>
      <c r="BK1448" s="54" t="s">
        <v>901</v>
      </c>
      <c r="BL1448" s="38">
        <f>(S1448*'"Вес" ПИР'!$B$3+X1448*'"Вес" ПИР'!$B$4+AG1448*'"Вес" ПИР'!$B$5+BB1448*'"Вес" ПИР'!$B$6+BG1448*'"Вес" ПИР'!$B$7+BI1448*'"Вес" ПИР'!$B$8)/100</f>
        <v>0</v>
      </c>
    </row>
    <row r="1449" spans="1:64" ht="28">
      <c r="A1449" s="54"/>
      <c r="B1449" s="54">
        <v>2026</v>
      </c>
      <c r="C1449" s="39" t="s">
        <v>894</v>
      </c>
      <c r="D1449" s="39">
        <v>613647400</v>
      </c>
      <c r="E1449" s="39" t="s">
        <v>2280</v>
      </c>
      <c r="F1449" s="39" t="s">
        <v>2293</v>
      </c>
      <c r="G1449" s="39" t="s">
        <v>2312</v>
      </c>
      <c r="H1449" s="39" t="s">
        <v>2313</v>
      </c>
      <c r="I1449" s="39" t="s">
        <v>418</v>
      </c>
      <c r="J1449" s="39"/>
      <c r="K1449" s="39" t="s">
        <v>571</v>
      </c>
      <c r="L1449" s="39"/>
      <c r="M1449" s="39" t="s">
        <v>570</v>
      </c>
      <c r="N1449" s="39"/>
      <c r="O1449" s="39" t="s">
        <v>899</v>
      </c>
      <c r="P1449" s="39"/>
      <c r="Q1449" s="39" t="s">
        <v>571</v>
      </c>
      <c r="R1449" s="39"/>
      <c r="S1449" s="38">
        <f>(J1449*'"Вес" ПИР'!$B$13+L1449*'"Вес" ПИР'!$B$14+N1449*'"Вес" ПИР'!$B$15+P1449*'"Вес" ПИР'!$B$16+R1449*'"Вес" ПИР'!$B$17)/100</f>
        <v>0</v>
      </c>
      <c r="T1449" s="39" t="s">
        <v>1890</v>
      </c>
      <c r="U1449" s="39"/>
      <c r="V1449" s="39" t="s">
        <v>900</v>
      </c>
      <c r="W1449" s="39"/>
      <c r="X1449" s="72">
        <f>(U1449*'"Вес" ПИР'!$B$22+W1449*'"Вес" ПИР'!$B$23)/100</f>
        <v>0</v>
      </c>
      <c r="Y1449" s="39"/>
      <c r="Z1449" s="39"/>
      <c r="AA1449" s="39"/>
      <c r="AB1449" s="39"/>
      <c r="AC1449" s="39"/>
      <c r="AD1449" s="39"/>
      <c r="AE1449" s="39"/>
      <c r="AF1449" s="39"/>
      <c r="AG1449" s="38">
        <f>(Z1449*'"Вес" ПИР'!$B$28+AB1449*'"Вес" ПИР'!$B$29+AD1449*'"Вес" ПИР'!$B$30+AF1449*'"Вес" ПИР'!$B$31)/100</f>
        <v>0</v>
      </c>
      <c r="AH1449" s="39" t="s">
        <v>571</v>
      </c>
      <c r="AI1449" s="39"/>
      <c r="AJ1449" s="39" t="s">
        <v>575</v>
      </c>
      <c r="AK1449" s="39"/>
      <c r="AL1449" s="39"/>
      <c r="AM1449" s="39"/>
      <c r="AN1449" s="39"/>
      <c r="AO1449" s="39"/>
      <c r="AP1449" s="39" t="s">
        <v>575</v>
      </c>
      <c r="AQ1449" s="39"/>
      <c r="AR1449" s="39"/>
      <c r="AS1449" s="39"/>
      <c r="AT1449" s="39" t="s">
        <v>575</v>
      </c>
      <c r="AU1449" s="39"/>
      <c r="AV1449" s="39"/>
      <c r="AW1449" s="39"/>
      <c r="AX1449" s="39"/>
      <c r="AY1449" s="39"/>
      <c r="AZ1449" s="39"/>
      <c r="BA1449" s="39"/>
      <c r="BB1449" s="72">
        <f>(AI1449*'"Вес" ПИР'!$B$36+AK1449*'"Вес" ПИР'!$B$37+AM1449*'"Вес" ПИР'!$B$38+AO1449*'"Вес" ПИР'!$B$39+AQ1449*'"Вес" ПИР'!$B$40+AS1449*'"Вес" ПИР'!$B$41+AU1449*'"Вес" ПИР'!$B$42+AW1449*'"Вес" ПИР'!$B$43+AY1449*'"Вес" ПИР'!$B$44+BA1449*'"Вес" ПИР'!$B$45)/100</f>
        <v>0</v>
      </c>
      <c r="BC1449" s="39" t="s">
        <v>576</v>
      </c>
      <c r="BD1449" s="39"/>
      <c r="BE1449" s="39" t="s">
        <v>576</v>
      </c>
      <c r="BF1449" s="57"/>
      <c r="BG1449" s="72">
        <f>(BD1449*'"Вес" ПИР'!$B$50+BF1449*'"Вес" ПИР'!$B$51)/100</f>
        <v>0</v>
      </c>
      <c r="BH1449" s="39"/>
      <c r="BI1449" s="72">
        <v>0</v>
      </c>
      <c r="BJ1449" s="39"/>
      <c r="BK1449" s="54" t="s">
        <v>901</v>
      </c>
      <c r="BL1449" s="38">
        <f>(S1449*'"Вес" ПИР'!$B$3+X1449*'"Вес" ПИР'!$B$4+AG1449*'"Вес" ПИР'!$B$5+BB1449*'"Вес" ПИР'!$B$6+BG1449*'"Вес" ПИР'!$B$7+BI1449*'"Вес" ПИР'!$B$8)/100</f>
        <v>0</v>
      </c>
    </row>
    <row r="1450" spans="1:64" ht="28">
      <c r="A1450" s="54"/>
      <c r="B1450" s="54">
        <v>2026</v>
      </c>
      <c r="C1450" s="39" t="s">
        <v>894</v>
      </c>
      <c r="D1450" s="39">
        <v>613647300</v>
      </c>
      <c r="E1450" s="39" t="s">
        <v>2280</v>
      </c>
      <c r="F1450" s="39" t="s">
        <v>2293</v>
      </c>
      <c r="G1450" s="39" t="s">
        <v>2312</v>
      </c>
      <c r="H1450" s="39" t="s">
        <v>2314</v>
      </c>
      <c r="I1450" s="39" t="s">
        <v>418</v>
      </c>
      <c r="J1450" s="39"/>
      <c r="K1450" s="39" t="s">
        <v>571</v>
      </c>
      <c r="L1450" s="39"/>
      <c r="M1450" s="39" t="s">
        <v>570</v>
      </c>
      <c r="N1450" s="39"/>
      <c r="O1450" s="39" t="s">
        <v>899</v>
      </c>
      <c r="P1450" s="39"/>
      <c r="Q1450" s="39" t="s">
        <v>571</v>
      </c>
      <c r="R1450" s="39"/>
      <c r="S1450" s="38">
        <f>(J1450*'"Вес" ПИР'!$B$13+L1450*'"Вес" ПИР'!$B$14+N1450*'"Вес" ПИР'!$B$15+P1450*'"Вес" ПИР'!$B$16+R1450*'"Вес" ПИР'!$B$17)/100</f>
        <v>0</v>
      </c>
      <c r="T1450" s="39" t="s">
        <v>1890</v>
      </c>
      <c r="U1450" s="39"/>
      <c r="V1450" s="39" t="s">
        <v>900</v>
      </c>
      <c r="W1450" s="39"/>
      <c r="X1450" s="72">
        <f>(U1450*'"Вес" ПИР'!$B$22+W1450*'"Вес" ПИР'!$B$23)/100</f>
        <v>0</v>
      </c>
      <c r="Y1450" s="39"/>
      <c r="Z1450" s="39"/>
      <c r="AA1450" s="39"/>
      <c r="AB1450" s="39"/>
      <c r="AC1450" s="39"/>
      <c r="AD1450" s="39"/>
      <c r="AE1450" s="39"/>
      <c r="AF1450" s="39"/>
      <c r="AG1450" s="38">
        <f>(Z1450*'"Вес" ПИР'!$B$28+AB1450*'"Вес" ПИР'!$B$29+AD1450*'"Вес" ПИР'!$B$30+AF1450*'"Вес" ПИР'!$B$31)/100</f>
        <v>0</v>
      </c>
      <c r="AH1450" s="39" t="s">
        <v>571</v>
      </c>
      <c r="AI1450" s="39"/>
      <c r="AJ1450" s="39" t="s">
        <v>575</v>
      </c>
      <c r="AK1450" s="39"/>
      <c r="AL1450" s="39"/>
      <c r="AM1450" s="39"/>
      <c r="AN1450" s="39"/>
      <c r="AO1450" s="39"/>
      <c r="AP1450" s="39" t="s">
        <v>575</v>
      </c>
      <c r="AQ1450" s="39"/>
      <c r="AR1450" s="39"/>
      <c r="AS1450" s="39"/>
      <c r="AT1450" s="39" t="s">
        <v>575</v>
      </c>
      <c r="AU1450" s="39"/>
      <c r="AV1450" s="39"/>
      <c r="AW1450" s="39"/>
      <c r="AX1450" s="39"/>
      <c r="AY1450" s="39"/>
      <c r="AZ1450" s="39"/>
      <c r="BA1450" s="39"/>
      <c r="BB1450" s="72">
        <f>(AI1450*'"Вес" ПИР'!$B$36+AK1450*'"Вес" ПИР'!$B$37+AM1450*'"Вес" ПИР'!$B$38+AO1450*'"Вес" ПИР'!$B$39+AQ1450*'"Вес" ПИР'!$B$40+AS1450*'"Вес" ПИР'!$B$41+AU1450*'"Вес" ПИР'!$B$42+AW1450*'"Вес" ПИР'!$B$43+AY1450*'"Вес" ПИР'!$B$44+BA1450*'"Вес" ПИР'!$B$45)/100</f>
        <v>0</v>
      </c>
      <c r="BC1450" s="39" t="s">
        <v>576</v>
      </c>
      <c r="BD1450" s="39"/>
      <c r="BE1450" s="39" t="s">
        <v>576</v>
      </c>
      <c r="BF1450" s="57"/>
      <c r="BG1450" s="72">
        <f>(BD1450*'"Вес" ПИР'!$B$50+BF1450*'"Вес" ПИР'!$B$51)/100</f>
        <v>0</v>
      </c>
      <c r="BH1450" s="39"/>
      <c r="BI1450" s="72">
        <v>0</v>
      </c>
      <c r="BJ1450" s="39"/>
      <c r="BK1450" s="54" t="s">
        <v>901</v>
      </c>
      <c r="BL1450" s="38">
        <f>(S1450*'"Вес" ПИР'!$B$3+X1450*'"Вес" ПИР'!$B$4+AG1450*'"Вес" ПИР'!$B$5+BB1450*'"Вес" ПИР'!$B$6+BG1450*'"Вес" ПИР'!$B$7+BI1450*'"Вес" ПИР'!$B$8)/100</f>
        <v>0</v>
      </c>
    </row>
    <row r="1451" spans="1:64" ht="28">
      <c r="A1451" s="54"/>
      <c r="B1451" s="54">
        <v>2026</v>
      </c>
      <c r="C1451" s="39" t="s">
        <v>894</v>
      </c>
      <c r="D1451" s="39">
        <v>613649500</v>
      </c>
      <c r="E1451" s="39" t="s">
        <v>2280</v>
      </c>
      <c r="F1451" s="39" t="s">
        <v>2293</v>
      </c>
      <c r="G1451" s="39" t="s">
        <v>2315</v>
      </c>
      <c r="H1451" s="39" t="s">
        <v>2316</v>
      </c>
      <c r="I1451" s="39" t="s">
        <v>418</v>
      </c>
      <c r="J1451" s="39"/>
      <c r="K1451" s="39" t="s">
        <v>571</v>
      </c>
      <c r="L1451" s="39"/>
      <c r="M1451" s="39" t="s">
        <v>570</v>
      </c>
      <c r="N1451" s="39"/>
      <c r="O1451" s="39" t="s">
        <v>899</v>
      </c>
      <c r="P1451" s="39"/>
      <c r="Q1451" s="39" t="s">
        <v>571</v>
      </c>
      <c r="R1451" s="39"/>
      <c r="S1451" s="38">
        <f>(J1451*'"Вес" ПИР'!$B$13+L1451*'"Вес" ПИР'!$B$14+N1451*'"Вес" ПИР'!$B$15+P1451*'"Вес" ПИР'!$B$16+R1451*'"Вес" ПИР'!$B$17)/100</f>
        <v>0</v>
      </c>
      <c r="T1451" s="39" t="s">
        <v>1890</v>
      </c>
      <c r="U1451" s="39"/>
      <c r="V1451" s="39" t="s">
        <v>900</v>
      </c>
      <c r="W1451" s="39"/>
      <c r="X1451" s="72">
        <f>(U1451*'"Вес" ПИР'!$B$22+W1451*'"Вес" ПИР'!$B$23)/100</f>
        <v>0</v>
      </c>
      <c r="Y1451" s="39"/>
      <c r="Z1451" s="39"/>
      <c r="AA1451" s="39"/>
      <c r="AB1451" s="39"/>
      <c r="AC1451" s="39"/>
      <c r="AD1451" s="39"/>
      <c r="AE1451" s="39"/>
      <c r="AF1451" s="39"/>
      <c r="AG1451" s="38">
        <f>(Z1451*'"Вес" ПИР'!$B$28+AB1451*'"Вес" ПИР'!$B$29+AD1451*'"Вес" ПИР'!$B$30+AF1451*'"Вес" ПИР'!$B$31)/100</f>
        <v>0</v>
      </c>
      <c r="AH1451" s="39" t="s">
        <v>571</v>
      </c>
      <c r="AI1451" s="39"/>
      <c r="AJ1451" s="39" t="s">
        <v>575</v>
      </c>
      <c r="AK1451" s="39"/>
      <c r="AL1451" s="39"/>
      <c r="AM1451" s="39"/>
      <c r="AN1451" s="39"/>
      <c r="AO1451" s="39"/>
      <c r="AP1451" s="39" t="s">
        <v>575</v>
      </c>
      <c r="AQ1451" s="39"/>
      <c r="AR1451" s="39"/>
      <c r="AS1451" s="39"/>
      <c r="AT1451" s="39" t="s">
        <v>575</v>
      </c>
      <c r="AU1451" s="39"/>
      <c r="AV1451" s="39"/>
      <c r="AW1451" s="39"/>
      <c r="AX1451" s="39"/>
      <c r="AY1451" s="39"/>
      <c r="AZ1451" s="39"/>
      <c r="BA1451" s="39"/>
      <c r="BB1451" s="72">
        <f>(AI1451*'"Вес" ПИР'!$B$36+AK1451*'"Вес" ПИР'!$B$37+AM1451*'"Вес" ПИР'!$B$38+AO1451*'"Вес" ПИР'!$B$39+AQ1451*'"Вес" ПИР'!$B$40+AS1451*'"Вес" ПИР'!$B$41+AU1451*'"Вес" ПИР'!$B$42+AW1451*'"Вес" ПИР'!$B$43+AY1451*'"Вес" ПИР'!$B$44+BA1451*'"Вес" ПИР'!$B$45)/100</f>
        <v>0</v>
      </c>
      <c r="BC1451" s="39" t="s">
        <v>576</v>
      </c>
      <c r="BD1451" s="39"/>
      <c r="BE1451" s="39" t="s">
        <v>576</v>
      </c>
      <c r="BF1451" s="57"/>
      <c r="BG1451" s="72">
        <f>(BD1451*'"Вес" ПИР'!$B$50+BF1451*'"Вес" ПИР'!$B$51)/100</f>
        <v>0</v>
      </c>
      <c r="BH1451" s="39"/>
      <c r="BI1451" s="72">
        <v>0</v>
      </c>
      <c r="BJ1451" s="39"/>
      <c r="BK1451" s="54" t="s">
        <v>901</v>
      </c>
      <c r="BL1451" s="38">
        <f>(S1451*'"Вес" ПИР'!$B$3+X1451*'"Вес" ПИР'!$B$4+AG1451*'"Вес" ПИР'!$B$5+BB1451*'"Вес" ПИР'!$B$6+BG1451*'"Вес" ПИР'!$B$7+BI1451*'"Вес" ПИР'!$B$8)/100</f>
        <v>0</v>
      </c>
    </row>
    <row r="1452" spans="1:64" ht="28">
      <c r="A1452" s="54"/>
      <c r="B1452" s="54">
        <v>2026</v>
      </c>
      <c r="C1452" s="39" t="s">
        <v>894</v>
      </c>
      <c r="D1452" s="39">
        <v>613649400</v>
      </c>
      <c r="E1452" s="39" t="s">
        <v>2280</v>
      </c>
      <c r="F1452" s="39" t="s">
        <v>2293</v>
      </c>
      <c r="G1452" s="39" t="s">
        <v>2315</v>
      </c>
      <c r="H1452" s="39" t="s">
        <v>2317</v>
      </c>
      <c r="I1452" s="39" t="s">
        <v>418</v>
      </c>
      <c r="J1452" s="39"/>
      <c r="K1452" s="39" t="s">
        <v>571</v>
      </c>
      <c r="L1452" s="39"/>
      <c r="M1452" s="39" t="s">
        <v>570</v>
      </c>
      <c r="N1452" s="39"/>
      <c r="O1452" s="39" t="s">
        <v>899</v>
      </c>
      <c r="P1452" s="39"/>
      <c r="Q1452" s="39" t="s">
        <v>571</v>
      </c>
      <c r="R1452" s="39"/>
      <c r="S1452" s="38">
        <f>(J1452*'"Вес" ПИР'!$B$13+L1452*'"Вес" ПИР'!$B$14+N1452*'"Вес" ПИР'!$B$15+P1452*'"Вес" ПИР'!$B$16+R1452*'"Вес" ПИР'!$B$17)/100</f>
        <v>0</v>
      </c>
      <c r="T1452" s="39" t="s">
        <v>1890</v>
      </c>
      <c r="U1452" s="39"/>
      <c r="V1452" s="39" t="s">
        <v>900</v>
      </c>
      <c r="W1452" s="39"/>
      <c r="X1452" s="72">
        <f>(U1452*'"Вес" ПИР'!$B$22+W1452*'"Вес" ПИР'!$B$23)/100</f>
        <v>0</v>
      </c>
      <c r="Y1452" s="39"/>
      <c r="Z1452" s="39"/>
      <c r="AA1452" s="39"/>
      <c r="AB1452" s="39"/>
      <c r="AC1452" s="39"/>
      <c r="AD1452" s="39"/>
      <c r="AE1452" s="39"/>
      <c r="AF1452" s="39"/>
      <c r="AG1452" s="38">
        <f>(Z1452*'"Вес" ПИР'!$B$28+AB1452*'"Вес" ПИР'!$B$29+AD1452*'"Вес" ПИР'!$B$30+AF1452*'"Вес" ПИР'!$B$31)/100</f>
        <v>0</v>
      </c>
      <c r="AH1452" s="39" t="s">
        <v>571</v>
      </c>
      <c r="AI1452" s="39"/>
      <c r="AJ1452" s="39" t="s">
        <v>575</v>
      </c>
      <c r="AK1452" s="39"/>
      <c r="AL1452" s="39"/>
      <c r="AM1452" s="39"/>
      <c r="AN1452" s="39"/>
      <c r="AO1452" s="39"/>
      <c r="AP1452" s="39" t="s">
        <v>575</v>
      </c>
      <c r="AQ1452" s="39"/>
      <c r="AR1452" s="39"/>
      <c r="AS1452" s="39"/>
      <c r="AT1452" s="39" t="s">
        <v>575</v>
      </c>
      <c r="AU1452" s="39"/>
      <c r="AV1452" s="39"/>
      <c r="AW1452" s="39"/>
      <c r="AX1452" s="39"/>
      <c r="AY1452" s="39"/>
      <c r="AZ1452" s="39"/>
      <c r="BA1452" s="39"/>
      <c r="BB1452" s="72">
        <f>(AI1452*'"Вес" ПИР'!$B$36+AK1452*'"Вес" ПИР'!$B$37+AM1452*'"Вес" ПИР'!$B$38+AO1452*'"Вес" ПИР'!$B$39+AQ1452*'"Вес" ПИР'!$B$40+AS1452*'"Вес" ПИР'!$B$41+AU1452*'"Вес" ПИР'!$B$42+AW1452*'"Вес" ПИР'!$B$43+AY1452*'"Вес" ПИР'!$B$44+BA1452*'"Вес" ПИР'!$B$45)/100</f>
        <v>0</v>
      </c>
      <c r="BC1452" s="39" t="s">
        <v>576</v>
      </c>
      <c r="BD1452" s="39"/>
      <c r="BE1452" s="39" t="s">
        <v>576</v>
      </c>
      <c r="BF1452" s="57"/>
      <c r="BG1452" s="72">
        <f>(BD1452*'"Вес" ПИР'!$B$50+BF1452*'"Вес" ПИР'!$B$51)/100</f>
        <v>0</v>
      </c>
      <c r="BH1452" s="39"/>
      <c r="BI1452" s="72">
        <v>0</v>
      </c>
      <c r="BJ1452" s="39"/>
      <c r="BK1452" s="54" t="s">
        <v>901</v>
      </c>
      <c r="BL1452" s="38">
        <f>(S1452*'"Вес" ПИР'!$B$3+X1452*'"Вес" ПИР'!$B$4+AG1452*'"Вес" ПИР'!$B$5+BB1452*'"Вес" ПИР'!$B$6+BG1452*'"Вес" ПИР'!$B$7+BI1452*'"Вес" ПИР'!$B$8)/100</f>
        <v>0</v>
      </c>
    </row>
    <row r="1453" spans="1:64" ht="28">
      <c r="A1453" s="54"/>
      <c r="B1453" s="54">
        <v>2026</v>
      </c>
      <c r="C1453" s="39" t="s">
        <v>894</v>
      </c>
      <c r="D1453" s="39">
        <v>613653200</v>
      </c>
      <c r="E1453" s="39" t="s">
        <v>2280</v>
      </c>
      <c r="F1453" s="39" t="s">
        <v>2293</v>
      </c>
      <c r="G1453" s="39" t="s">
        <v>2318</v>
      </c>
      <c r="H1453" s="39" t="s">
        <v>2319</v>
      </c>
      <c r="I1453" s="39" t="s">
        <v>418</v>
      </c>
      <c r="J1453" s="39"/>
      <c r="K1453" s="39" t="s">
        <v>571</v>
      </c>
      <c r="L1453" s="39"/>
      <c r="M1453" s="39" t="s">
        <v>570</v>
      </c>
      <c r="N1453" s="39"/>
      <c r="O1453" s="39" t="s">
        <v>899</v>
      </c>
      <c r="P1453" s="39"/>
      <c r="Q1453" s="39" t="s">
        <v>571</v>
      </c>
      <c r="R1453" s="39"/>
      <c r="S1453" s="38">
        <f>(J1453*'"Вес" ПИР'!$B$13+L1453*'"Вес" ПИР'!$B$14+N1453*'"Вес" ПИР'!$B$15+P1453*'"Вес" ПИР'!$B$16+R1453*'"Вес" ПИР'!$B$17)/100</f>
        <v>0</v>
      </c>
      <c r="T1453" s="39" t="s">
        <v>1890</v>
      </c>
      <c r="U1453" s="39"/>
      <c r="V1453" s="39" t="s">
        <v>900</v>
      </c>
      <c r="W1453" s="39"/>
      <c r="X1453" s="72">
        <f>(U1453*'"Вес" ПИР'!$B$22+W1453*'"Вес" ПИР'!$B$23)/100</f>
        <v>0</v>
      </c>
      <c r="Y1453" s="39"/>
      <c r="Z1453" s="39"/>
      <c r="AA1453" s="39"/>
      <c r="AB1453" s="39"/>
      <c r="AC1453" s="39"/>
      <c r="AD1453" s="39"/>
      <c r="AE1453" s="39"/>
      <c r="AF1453" s="39"/>
      <c r="AG1453" s="38">
        <f>(Z1453*'"Вес" ПИР'!$B$28+AB1453*'"Вес" ПИР'!$B$29+AD1453*'"Вес" ПИР'!$B$30+AF1453*'"Вес" ПИР'!$B$31)/100</f>
        <v>0</v>
      </c>
      <c r="AH1453" s="39" t="s">
        <v>571</v>
      </c>
      <c r="AI1453" s="39"/>
      <c r="AJ1453" s="39" t="s">
        <v>575</v>
      </c>
      <c r="AK1453" s="39"/>
      <c r="AL1453" s="39"/>
      <c r="AM1453" s="39"/>
      <c r="AN1453" s="39"/>
      <c r="AO1453" s="39"/>
      <c r="AP1453" s="39" t="s">
        <v>575</v>
      </c>
      <c r="AQ1453" s="39"/>
      <c r="AR1453" s="39"/>
      <c r="AS1453" s="39"/>
      <c r="AT1453" s="39" t="s">
        <v>575</v>
      </c>
      <c r="AU1453" s="39"/>
      <c r="AV1453" s="39"/>
      <c r="AW1453" s="39"/>
      <c r="AX1453" s="39"/>
      <c r="AY1453" s="39"/>
      <c r="AZ1453" s="39"/>
      <c r="BA1453" s="39"/>
      <c r="BB1453" s="72">
        <f>(AI1453*'"Вес" ПИР'!$B$36+AK1453*'"Вес" ПИР'!$B$37+AM1453*'"Вес" ПИР'!$B$38+AO1453*'"Вес" ПИР'!$B$39+AQ1453*'"Вес" ПИР'!$B$40+AS1453*'"Вес" ПИР'!$B$41+AU1453*'"Вес" ПИР'!$B$42+AW1453*'"Вес" ПИР'!$B$43+AY1453*'"Вес" ПИР'!$B$44+BA1453*'"Вес" ПИР'!$B$45)/100</f>
        <v>0</v>
      </c>
      <c r="BC1453" s="39" t="s">
        <v>576</v>
      </c>
      <c r="BD1453" s="39"/>
      <c r="BE1453" s="39" t="s">
        <v>576</v>
      </c>
      <c r="BF1453" s="57"/>
      <c r="BG1453" s="72">
        <f>(BD1453*'"Вес" ПИР'!$B$50+BF1453*'"Вес" ПИР'!$B$51)/100</f>
        <v>0</v>
      </c>
      <c r="BH1453" s="39"/>
      <c r="BI1453" s="72">
        <v>0</v>
      </c>
      <c r="BJ1453" s="39"/>
      <c r="BK1453" s="54" t="s">
        <v>901</v>
      </c>
      <c r="BL1453" s="38">
        <f>(S1453*'"Вес" ПИР'!$B$3+X1453*'"Вес" ПИР'!$B$4+AG1453*'"Вес" ПИР'!$B$5+BB1453*'"Вес" ПИР'!$B$6+BG1453*'"Вес" ПИР'!$B$7+BI1453*'"Вес" ПИР'!$B$8)/100</f>
        <v>0</v>
      </c>
    </row>
    <row r="1454" spans="1:64" ht="28">
      <c r="A1454" s="54"/>
      <c r="B1454" s="54">
        <v>2026</v>
      </c>
      <c r="C1454" s="39" t="s">
        <v>894</v>
      </c>
      <c r="D1454" s="39">
        <v>613653600</v>
      </c>
      <c r="E1454" s="39" t="s">
        <v>2280</v>
      </c>
      <c r="F1454" s="39" t="s">
        <v>2293</v>
      </c>
      <c r="G1454" s="39" t="s">
        <v>2318</v>
      </c>
      <c r="H1454" s="39" t="s">
        <v>2320</v>
      </c>
      <c r="I1454" s="39" t="s">
        <v>418</v>
      </c>
      <c r="J1454" s="39"/>
      <c r="K1454" s="39" t="s">
        <v>571</v>
      </c>
      <c r="L1454" s="39"/>
      <c r="M1454" s="39" t="s">
        <v>570</v>
      </c>
      <c r="N1454" s="39"/>
      <c r="O1454" s="39" t="s">
        <v>899</v>
      </c>
      <c r="P1454" s="39"/>
      <c r="Q1454" s="39" t="s">
        <v>571</v>
      </c>
      <c r="R1454" s="39"/>
      <c r="S1454" s="38">
        <f>(J1454*'"Вес" ПИР'!$B$13+L1454*'"Вес" ПИР'!$B$14+N1454*'"Вес" ПИР'!$B$15+P1454*'"Вес" ПИР'!$B$16+R1454*'"Вес" ПИР'!$B$17)/100</f>
        <v>0</v>
      </c>
      <c r="T1454" s="39" t="s">
        <v>1890</v>
      </c>
      <c r="U1454" s="39"/>
      <c r="V1454" s="39" t="s">
        <v>900</v>
      </c>
      <c r="W1454" s="39"/>
      <c r="X1454" s="72">
        <f>(U1454*'"Вес" ПИР'!$B$22+W1454*'"Вес" ПИР'!$B$23)/100</f>
        <v>0</v>
      </c>
      <c r="Y1454" s="39"/>
      <c r="Z1454" s="39"/>
      <c r="AA1454" s="39"/>
      <c r="AB1454" s="39"/>
      <c r="AC1454" s="39"/>
      <c r="AD1454" s="39"/>
      <c r="AE1454" s="39"/>
      <c r="AF1454" s="39"/>
      <c r="AG1454" s="38">
        <f>(Z1454*'"Вес" ПИР'!$B$28+AB1454*'"Вес" ПИР'!$B$29+AD1454*'"Вес" ПИР'!$B$30+AF1454*'"Вес" ПИР'!$B$31)/100</f>
        <v>0</v>
      </c>
      <c r="AH1454" s="39" t="s">
        <v>571</v>
      </c>
      <c r="AI1454" s="39"/>
      <c r="AJ1454" s="39" t="s">
        <v>575</v>
      </c>
      <c r="AK1454" s="39"/>
      <c r="AL1454" s="39"/>
      <c r="AM1454" s="39"/>
      <c r="AN1454" s="39"/>
      <c r="AO1454" s="39"/>
      <c r="AP1454" s="39" t="s">
        <v>575</v>
      </c>
      <c r="AQ1454" s="39"/>
      <c r="AR1454" s="39"/>
      <c r="AS1454" s="39"/>
      <c r="AT1454" s="39" t="s">
        <v>575</v>
      </c>
      <c r="AU1454" s="39"/>
      <c r="AV1454" s="39"/>
      <c r="AW1454" s="39"/>
      <c r="AX1454" s="39"/>
      <c r="AY1454" s="39"/>
      <c r="AZ1454" s="39"/>
      <c r="BA1454" s="39"/>
      <c r="BB1454" s="72">
        <f>(AI1454*'"Вес" ПИР'!$B$36+AK1454*'"Вес" ПИР'!$B$37+AM1454*'"Вес" ПИР'!$B$38+AO1454*'"Вес" ПИР'!$B$39+AQ1454*'"Вес" ПИР'!$B$40+AS1454*'"Вес" ПИР'!$B$41+AU1454*'"Вес" ПИР'!$B$42+AW1454*'"Вес" ПИР'!$B$43+AY1454*'"Вес" ПИР'!$B$44+BA1454*'"Вес" ПИР'!$B$45)/100</f>
        <v>0</v>
      </c>
      <c r="BC1454" s="39" t="s">
        <v>576</v>
      </c>
      <c r="BD1454" s="39"/>
      <c r="BE1454" s="39" t="s">
        <v>576</v>
      </c>
      <c r="BF1454" s="57"/>
      <c r="BG1454" s="72">
        <f>(BD1454*'"Вес" ПИР'!$B$50+BF1454*'"Вес" ПИР'!$B$51)/100</f>
        <v>0</v>
      </c>
      <c r="BH1454" s="39"/>
      <c r="BI1454" s="72">
        <v>0</v>
      </c>
      <c r="BJ1454" s="39"/>
      <c r="BK1454" s="54" t="s">
        <v>901</v>
      </c>
      <c r="BL1454" s="38">
        <f>(S1454*'"Вес" ПИР'!$B$3+X1454*'"Вес" ПИР'!$B$4+AG1454*'"Вес" ПИР'!$B$5+BB1454*'"Вес" ПИР'!$B$6+BG1454*'"Вес" ПИР'!$B$7+BI1454*'"Вес" ПИР'!$B$8)/100</f>
        <v>0</v>
      </c>
    </row>
    <row r="1455" spans="1:64" ht="28">
      <c r="A1455" s="54"/>
      <c r="B1455" s="54">
        <v>2026</v>
      </c>
      <c r="C1455" s="39" t="s">
        <v>894</v>
      </c>
      <c r="D1455" s="39">
        <v>613653500</v>
      </c>
      <c r="E1455" s="39" t="s">
        <v>2280</v>
      </c>
      <c r="F1455" s="39" t="s">
        <v>2293</v>
      </c>
      <c r="G1455" s="39" t="s">
        <v>2318</v>
      </c>
      <c r="H1455" s="39" t="s">
        <v>698</v>
      </c>
      <c r="I1455" s="39" t="s">
        <v>418</v>
      </c>
      <c r="J1455" s="39"/>
      <c r="K1455" s="39" t="s">
        <v>571</v>
      </c>
      <c r="L1455" s="39"/>
      <c r="M1455" s="39" t="s">
        <v>570</v>
      </c>
      <c r="N1455" s="39"/>
      <c r="O1455" s="39" t="s">
        <v>899</v>
      </c>
      <c r="P1455" s="39"/>
      <c r="Q1455" s="39" t="s">
        <v>571</v>
      </c>
      <c r="R1455" s="39"/>
      <c r="S1455" s="38">
        <f>(J1455*'"Вес" ПИР'!$B$13+L1455*'"Вес" ПИР'!$B$14+N1455*'"Вес" ПИР'!$B$15+P1455*'"Вес" ПИР'!$B$16+R1455*'"Вес" ПИР'!$B$17)/100</f>
        <v>0</v>
      </c>
      <c r="T1455" s="39" t="s">
        <v>1890</v>
      </c>
      <c r="U1455" s="39"/>
      <c r="V1455" s="39" t="s">
        <v>900</v>
      </c>
      <c r="W1455" s="39"/>
      <c r="X1455" s="72">
        <f>(U1455*'"Вес" ПИР'!$B$22+W1455*'"Вес" ПИР'!$B$23)/100</f>
        <v>0</v>
      </c>
      <c r="Y1455" s="39"/>
      <c r="Z1455" s="39"/>
      <c r="AA1455" s="39"/>
      <c r="AB1455" s="39"/>
      <c r="AC1455" s="39"/>
      <c r="AD1455" s="39"/>
      <c r="AE1455" s="39"/>
      <c r="AF1455" s="39"/>
      <c r="AG1455" s="38">
        <f>(Z1455*'"Вес" ПИР'!$B$28+AB1455*'"Вес" ПИР'!$B$29+AD1455*'"Вес" ПИР'!$B$30+AF1455*'"Вес" ПИР'!$B$31)/100</f>
        <v>0</v>
      </c>
      <c r="AH1455" s="39" t="s">
        <v>571</v>
      </c>
      <c r="AI1455" s="39"/>
      <c r="AJ1455" s="39" t="s">
        <v>575</v>
      </c>
      <c r="AK1455" s="39"/>
      <c r="AL1455" s="39"/>
      <c r="AM1455" s="39"/>
      <c r="AN1455" s="39"/>
      <c r="AO1455" s="39"/>
      <c r="AP1455" s="39" t="s">
        <v>575</v>
      </c>
      <c r="AQ1455" s="39"/>
      <c r="AR1455" s="39"/>
      <c r="AS1455" s="39"/>
      <c r="AT1455" s="39" t="s">
        <v>575</v>
      </c>
      <c r="AU1455" s="39"/>
      <c r="AV1455" s="39"/>
      <c r="AW1455" s="39"/>
      <c r="AX1455" s="39"/>
      <c r="AY1455" s="39"/>
      <c r="AZ1455" s="39"/>
      <c r="BA1455" s="39"/>
      <c r="BB1455" s="72">
        <f>(AI1455*'"Вес" ПИР'!$B$36+AK1455*'"Вес" ПИР'!$B$37+AM1455*'"Вес" ПИР'!$B$38+AO1455*'"Вес" ПИР'!$B$39+AQ1455*'"Вес" ПИР'!$B$40+AS1455*'"Вес" ПИР'!$B$41+AU1455*'"Вес" ПИР'!$B$42+AW1455*'"Вес" ПИР'!$B$43+AY1455*'"Вес" ПИР'!$B$44+BA1455*'"Вес" ПИР'!$B$45)/100</f>
        <v>0</v>
      </c>
      <c r="BC1455" s="39" t="s">
        <v>576</v>
      </c>
      <c r="BD1455" s="39"/>
      <c r="BE1455" s="39" t="s">
        <v>576</v>
      </c>
      <c r="BF1455" s="57"/>
      <c r="BG1455" s="72">
        <f>(BD1455*'"Вес" ПИР'!$B$50+BF1455*'"Вес" ПИР'!$B$51)/100</f>
        <v>0</v>
      </c>
      <c r="BH1455" s="39"/>
      <c r="BI1455" s="72">
        <v>0</v>
      </c>
      <c r="BJ1455" s="39"/>
      <c r="BK1455" s="54" t="s">
        <v>901</v>
      </c>
      <c r="BL1455" s="38">
        <f>(S1455*'"Вес" ПИР'!$B$3+X1455*'"Вес" ПИР'!$B$4+AG1455*'"Вес" ПИР'!$B$5+BB1455*'"Вес" ПИР'!$B$6+BG1455*'"Вес" ПИР'!$B$7+BI1455*'"Вес" ПИР'!$B$8)/100</f>
        <v>0</v>
      </c>
    </row>
    <row r="1456" spans="1:64" ht="28">
      <c r="A1456" s="54"/>
      <c r="B1456" s="54">
        <v>2026</v>
      </c>
      <c r="C1456" s="39" t="s">
        <v>894</v>
      </c>
      <c r="D1456" s="39">
        <v>613653300</v>
      </c>
      <c r="E1456" s="39" t="s">
        <v>2280</v>
      </c>
      <c r="F1456" s="39" t="s">
        <v>2293</v>
      </c>
      <c r="G1456" s="39" t="s">
        <v>2318</v>
      </c>
      <c r="H1456" s="39" t="s">
        <v>2321</v>
      </c>
      <c r="I1456" s="39" t="s">
        <v>418</v>
      </c>
      <c r="J1456" s="39"/>
      <c r="K1456" s="39" t="s">
        <v>571</v>
      </c>
      <c r="L1456" s="39"/>
      <c r="M1456" s="39" t="s">
        <v>570</v>
      </c>
      <c r="N1456" s="39"/>
      <c r="O1456" s="39" t="s">
        <v>899</v>
      </c>
      <c r="P1456" s="39"/>
      <c r="Q1456" s="39" t="s">
        <v>571</v>
      </c>
      <c r="R1456" s="39"/>
      <c r="S1456" s="38">
        <f>(J1456*'"Вес" ПИР'!$B$13+L1456*'"Вес" ПИР'!$B$14+N1456*'"Вес" ПИР'!$B$15+P1456*'"Вес" ПИР'!$B$16+R1456*'"Вес" ПИР'!$B$17)/100</f>
        <v>0</v>
      </c>
      <c r="T1456" s="39" t="s">
        <v>1890</v>
      </c>
      <c r="U1456" s="39"/>
      <c r="V1456" s="39" t="s">
        <v>900</v>
      </c>
      <c r="W1456" s="39"/>
      <c r="X1456" s="72">
        <f>(U1456*'"Вес" ПИР'!$B$22+W1456*'"Вес" ПИР'!$B$23)/100</f>
        <v>0</v>
      </c>
      <c r="Y1456" s="39"/>
      <c r="Z1456" s="39"/>
      <c r="AA1456" s="39"/>
      <c r="AB1456" s="39"/>
      <c r="AC1456" s="39"/>
      <c r="AD1456" s="39"/>
      <c r="AE1456" s="39"/>
      <c r="AF1456" s="39"/>
      <c r="AG1456" s="38">
        <f>(Z1456*'"Вес" ПИР'!$B$28+AB1456*'"Вес" ПИР'!$B$29+AD1456*'"Вес" ПИР'!$B$30+AF1456*'"Вес" ПИР'!$B$31)/100</f>
        <v>0</v>
      </c>
      <c r="AH1456" s="39" t="s">
        <v>571</v>
      </c>
      <c r="AI1456" s="39"/>
      <c r="AJ1456" s="39" t="s">
        <v>575</v>
      </c>
      <c r="AK1456" s="39"/>
      <c r="AL1456" s="39"/>
      <c r="AM1456" s="39"/>
      <c r="AN1456" s="39"/>
      <c r="AO1456" s="39"/>
      <c r="AP1456" s="39" t="s">
        <v>575</v>
      </c>
      <c r="AQ1456" s="39"/>
      <c r="AR1456" s="39"/>
      <c r="AS1456" s="39"/>
      <c r="AT1456" s="39" t="s">
        <v>575</v>
      </c>
      <c r="AU1456" s="39"/>
      <c r="AV1456" s="39"/>
      <c r="AW1456" s="39"/>
      <c r="AX1456" s="39"/>
      <c r="AY1456" s="39"/>
      <c r="AZ1456" s="39"/>
      <c r="BA1456" s="39"/>
      <c r="BB1456" s="72">
        <f>(AI1456*'"Вес" ПИР'!$B$36+AK1456*'"Вес" ПИР'!$B$37+AM1456*'"Вес" ПИР'!$B$38+AO1456*'"Вес" ПИР'!$B$39+AQ1456*'"Вес" ПИР'!$B$40+AS1456*'"Вес" ПИР'!$B$41+AU1456*'"Вес" ПИР'!$B$42+AW1456*'"Вес" ПИР'!$B$43+AY1456*'"Вес" ПИР'!$B$44+BA1456*'"Вес" ПИР'!$B$45)/100</f>
        <v>0</v>
      </c>
      <c r="BC1456" s="39" t="s">
        <v>576</v>
      </c>
      <c r="BD1456" s="39"/>
      <c r="BE1456" s="39" t="s">
        <v>576</v>
      </c>
      <c r="BF1456" s="57"/>
      <c r="BG1456" s="72">
        <f>(BD1456*'"Вес" ПИР'!$B$50+BF1456*'"Вес" ПИР'!$B$51)/100</f>
        <v>0</v>
      </c>
      <c r="BH1456" s="39"/>
      <c r="BI1456" s="72">
        <v>0</v>
      </c>
      <c r="BJ1456" s="39"/>
      <c r="BK1456" s="54" t="s">
        <v>901</v>
      </c>
      <c r="BL1456" s="38">
        <f>(S1456*'"Вес" ПИР'!$B$3+X1456*'"Вес" ПИР'!$B$4+AG1456*'"Вес" ПИР'!$B$5+BB1456*'"Вес" ПИР'!$B$6+BG1456*'"Вес" ПИР'!$B$7+BI1456*'"Вес" ПИР'!$B$8)/100</f>
        <v>0</v>
      </c>
    </row>
    <row r="1457" spans="1:64" ht="28">
      <c r="A1457" s="54"/>
      <c r="B1457" s="54">
        <v>2026</v>
      </c>
      <c r="C1457" s="39" t="s">
        <v>894</v>
      </c>
      <c r="D1457" s="39">
        <v>613655100</v>
      </c>
      <c r="E1457" s="39" t="s">
        <v>2280</v>
      </c>
      <c r="F1457" s="39" t="s">
        <v>2293</v>
      </c>
      <c r="G1457" s="39" t="s">
        <v>2322</v>
      </c>
      <c r="H1457" s="39" t="s">
        <v>620</v>
      </c>
      <c r="I1457" s="39" t="s">
        <v>418</v>
      </c>
      <c r="J1457" s="39"/>
      <c r="K1457" s="39" t="s">
        <v>571</v>
      </c>
      <c r="L1457" s="39"/>
      <c r="M1457" s="39" t="s">
        <v>570</v>
      </c>
      <c r="N1457" s="39"/>
      <c r="O1457" s="39" t="s">
        <v>899</v>
      </c>
      <c r="P1457" s="39"/>
      <c r="Q1457" s="39" t="s">
        <v>571</v>
      </c>
      <c r="R1457" s="39"/>
      <c r="S1457" s="38">
        <f>(J1457*'"Вес" ПИР'!$B$13+L1457*'"Вес" ПИР'!$B$14+N1457*'"Вес" ПИР'!$B$15+P1457*'"Вес" ПИР'!$B$16+R1457*'"Вес" ПИР'!$B$17)/100</f>
        <v>0</v>
      </c>
      <c r="T1457" s="39" t="s">
        <v>1890</v>
      </c>
      <c r="U1457" s="39"/>
      <c r="V1457" s="39" t="s">
        <v>900</v>
      </c>
      <c r="W1457" s="39"/>
      <c r="X1457" s="72">
        <f>(U1457*'"Вес" ПИР'!$B$22+W1457*'"Вес" ПИР'!$B$23)/100</f>
        <v>0</v>
      </c>
      <c r="Y1457" s="39"/>
      <c r="Z1457" s="39"/>
      <c r="AA1457" s="39"/>
      <c r="AB1457" s="39"/>
      <c r="AC1457" s="39"/>
      <c r="AD1457" s="39"/>
      <c r="AE1457" s="39"/>
      <c r="AF1457" s="39"/>
      <c r="AG1457" s="38">
        <f>(Z1457*'"Вес" ПИР'!$B$28+AB1457*'"Вес" ПИР'!$B$29+AD1457*'"Вес" ПИР'!$B$30+AF1457*'"Вес" ПИР'!$B$31)/100</f>
        <v>0</v>
      </c>
      <c r="AH1457" s="39" t="s">
        <v>571</v>
      </c>
      <c r="AI1457" s="39"/>
      <c r="AJ1457" s="39" t="s">
        <v>575</v>
      </c>
      <c r="AK1457" s="39"/>
      <c r="AL1457" s="39"/>
      <c r="AM1457" s="39"/>
      <c r="AN1457" s="39"/>
      <c r="AO1457" s="39"/>
      <c r="AP1457" s="39" t="s">
        <v>575</v>
      </c>
      <c r="AQ1457" s="39"/>
      <c r="AR1457" s="39"/>
      <c r="AS1457" s="39"/>
      <c r="AT1457" s="39" t="s">
        <v>575</v>
      </c>
      <c r="AU1457" s="39"/>
      <c r="AV1457" s="39"/>
      <c r="AW1457" s="39"/>
      <c r="AX1457" s="39"/>
      <c r="AY1457" s="39"/>
      <c r="AZ1457" s="39"/>
      <c r="BA1457" s="39"/>
      <c r="BB1457" s="72">
        <f>(AI1457*'"Вес" ПИР'!$B$36+AK1457*'"Вес" ПИР'!$B$37+AM1457*'"Вес" ПИР'!$B$38+AO1457*'"Вес" ПИР'!$B$39+AQ1457*'"Вес" ПИР'!$B$40+AS1457*'"Вес" ПИР'!$B$41+AU1457*'"Вес" ПИР'!$B$42+AW1457*'"Вес" ПИР'!$B$43+AY1457*'"Вес" ПИР'!$B$44+BA1457*'"Вес" ПИР'!$B$45)/100</f>
        <v>0</v>
      </c>
      <c r="BC1457" s="39" t="s">
        <v>576</v>
      </c>
      <c r="BD1457" s="39"/>
      <c r="BE1457" s="39" t="s">
        <v>576</v>
      </c>
      <c r="BF1457" s="57"/>
      <c r="BG1457" s="72">
        <f>(BD1457*'"Вес" ПИР'!$B$50+BF1457*'"Вес" ПИР'!$B$51)/100</f>
        <v>0</v>
      </c>
      <c r="BH1457" s="39"/>
      <c r="BI1457" s="72">
        <v>0</v>
      </c>
      <c r="BJ1457" s="39"/>
      <c r="BK1457" s="54" t="s">
        <v>901</v>
      </c>
      <c r="BL1457" s="38">
        <f>(S1457*'"Вес" ПИР'!$B$3+X1457*'"Вес" ПИР'!$B$4+AG1457*'"Вес" ПИР'!$B$5+BB1457*'"Вес" ПИР'!$B$6+BG1457*'"Вес" ПИР'!$B$7+BI1457*'"Вес" ПИР'!$B$8)/100</f>
        <v>0</v>
      </c>
    </row>
    <row r="1458" spans="1:64" ht="28">
      <c r="A1458" s="54"/>
      <c r="B1458" s="54">
        <v>2026</v>
      </c>
      <c r="C1458" s="39" t="s">
        <v>894</v>
      </c>
      <c r="D1458" s="39">
        <v>613655200</v>
      </c>
      <c r="E1458" s="39" t="s">
        <v>2280</v>
      </c>
      <c r="F1458" s="39" t="s">
        <v>2293</v>
      </c>
      <c r="G1458" s="39" t="s">
        <v>2322</v>
      </c>
      <c r="H1458" s="39" t="s">
        <v>407</v>
      </c>
      <c r="I1458" s="39" t="s">
        <v>418</v>
      </c>
      <c r="J1458" s="39"/>
      <c r="K1458" s="39" t="s">
        <v>571</v>
      </c>
      <c r="L1458" s="39"/>
      <c r="M1458" s="39" t="s">
        <v>570</v>
      </c>
      <c r="N1458" s="39"/>
      <c r="O1458" s="39" t="s">
        <v>899</v>
      </c>
      <c r="P1458" s="39"/>
      <c r="Q1458" s="39" t="s">
        <v>571</v>
      </c>
      <c r="R1458" s="39"/>
      <c r="S1458" s="38">
        <f>(J1458*'"Вес" ПИР'!$B$13+L1458*'"Вес" ПИР'!$B$14+N1458*'"Вес" ПИР'!$B$15+P1458*'"Вес" ПИР'!$B$16+R1458*'"Вес" ПИР'!$B$17)/100</f>
        <v>0</v>
      </c>
      <c r="T1458" s="39" t="s">
        <v>1890</v>
      </c>
      <c r="U1458" s="39"/>
      <c r="V1458" s="39" t="s">
        <v>900</v>
      </c>
      <c r="W1458" s="39"/>
      <c r="X1458" s="72">
        <f>(U1458*'"Вес" ПИР'!$B$22+W1458*'"Вес" ПИР'!$B$23)/100</f>
        <v>0</v>
      </c>
      <c r="Y1458" s="39"/>
      <c r="Z1458" s="39"/>
      <c r="AA1458" s="39"/>
      <c r="AB1458" s="39"/>
      <c r="AC1458" s="39"/>
      <c r="AD1458" s="39"/>
      <c r="AE1458" s="39"/>
      <c r="AF1458" s="39"/>
      <c r="AG1458" s="38">
        <f>(Z1458*'"Вес" ПИР'!$B$28+AB1458*'"Вес" ПИР'!$B$29+AD1458*'"Вес" ПИР'!$B$30+AF1458*'"Вес" ПИР'!$B$31)/100</f>
        <v>0</v>
      </c>
      <c r="AH1458" s="39" t="s">
        <v>571</v>
      </c>
      <c r="AI1458" s="39"/>
      <c r="AJ1458" s="39" t="s">
        <v>575</v>
      </c>
      <c r="AK1458" s="39"/>
      <c r="AL1458" s="39"/>
      <c r="AM1458" s="39"/>
      <c r="AN1458" s="39"/>
      <c r="AO1458" s="39"/>
      <c r="AP1458" s="39" t="s">
        <v>575</v>
      </c>
      <c r="AQ1458" s="39"/>
      <c r="AR1458" s="39"/>
      <c r="AS1458" s="39"/>
      <c r="AT1458" s="39" t="s">
        <v>575</v>
      </c>
      <c r="AU1458" s="39"/>
      <c r="AV1458" s="39"/>
      <c r="AW1458" s="39"/>
      <c r="AX1458" s="39"/>
      <c r="AY1458" s="39"/>
      <c r="AZ1458" s="39"/>
      <c r="BA1458" s="39"/>
      <c r="BB1458" s="72">
        <f>(AI1458*'"Вес" ПИР'!$B$36+AK1458*'"Вес" ПИР'!$B$37+AM1458*'"Вес" ПИР'!$B$38+AO1458*'"Вес" ПИР'!$B$39+AQ1458*'"Вес" ПИР'!$B$40+AS1458*'"Вес" ПИР'!$B$41+AU1458*'"Вес" ПИР'!$B$42+AW1458*'"Вес" ПИР'!$B$43+AY1458*'"Вес" ПИР'!$B$44+BA1458*'"Вес" ПИР'!$B$45)/100</f>
        <v>0</v>
      </c>
      <c r="BC1458" s="39" t="s">
        <v>576</v>
      </c>
      <c r="BD1458" s="39"/>
      <c r="BE1458" s="39" t="s">
        <v>576</v>
      </c>
      <c r="BF1458" s="57"/>
      <c r="BG1458" s="72">
        <f>(BD1458*'"Вес" ПИР'!$B$50+BF1458*'"Вес" ПИР'!$B$51)/100</f>
        <v>0</v>
      </c>
      <c r="BH1458" s="39"/>
      <c r="BI1458" s="72">
        <v>0</v>
      </c>
      <c r="BJ1458" s="39"/>
      <c r="BK1458" s="54" t="s">
        <v>901</v>
      </c>
      <c r="BL1458" s="38">
        <f>(S1458*'"Вес" ПИР'!$B$3+X1458*'"Вес" ПИР'!$B$4+AG1458*'"Вес" ПИР'!$B$5+BB1458*'"Вес" ПИР'!$B$6+BG1458*'"Вес" ПИР'!$B$7+BI1458*'"Вес" ПИР'!$B$8)/100</f>
        <v>0</v>
      </c>
    </row>
    <row r="1459" spans="1:64" ht="28">
      <c r="A1459" s="54"/>
      <c r="B1459" s="54">
        <v>2026</v>
      </c>
      <c r="C1459" s="39" t="s">
        <v>894</v>
      </c>
      <c r="D1459" s="39">
        <v>613659100</v>
      </c>
      <c r="E1459" s="39" t="s">
        <v>2280</v>
      </c>
      <c r="F1459" s="39" t="s">
        <v>2293</v>
      </c>
      <c r="G1459" s="39" t="s">
        <v>2323</v>
      </c>
      <c r="H1459" s="39" t="s">
        <v>2324</v>
      </c>
      <c r="I1459" s="39" t="s">
        <v>418</v>
      </c>
      <c r="J1459" s="39"/>
      <c r="K1459" s="39" t="s">
        <v>571</v>
      </c>
      <c r="L1459" s="39"/>
      <c r="M1459" s="39" t="s">
        <v>570</v>
      </c>
      <c r="N1459" s="39"/>
      <c r="O1459" s="39" t="s">
        <v>899</v>
      </c>
      <c r="P1459" s="39"/>
      <c r="Q1459" s="39" t="s">
        <v>571</v>
      </c>
      <c r="R1459" s="39"/>
      <c r="S1459" s="38">
        <f>(J1459*'"Вес" ПИР'!$B$13+L1459*'"Вес" ПИР'!$B$14+N1459*'"Вес" ПИР'!$B$15+P1459*'"Вес" ПИР'!$B$16+R1459*'"Вес" ПИР'!$B$17)/100</f>
        <v>0</v>
      </c>
      <c r="T1459" s="39" t="s">
        <v>1890</v>
      </c>
      <c r="U1459" s="39"/>
      <c r="V1459" s="39" t="s">
        <v>900</v>
      </c>
      <c r="W1459" s="39"/>
      <c r="X1459" s="72">
        <f>(U1459*'"Вес" ПИР'!$B$22+W1459*'"Вес" ПИР'!$B$23)/100</f>
        <v>0</v>
      </c>
      <c r="Y1459" s="39"/>
      <c r="Z1459" s="39"/>
      <c r="AA1459" s="39"/>
      <c r="AB1459" s="39"/>
      <c r="AC1459" s="39"/>
      <c r="AD1459" s="39"/>
      <c r="AE1459" s="39"/>
      <c r="AF1459" s="39"/>
      <c r="AG1459" s="38">
        <f>(Z1459*'"Вес" ПИР'!$B$28+AB1459*'"Вес" ПИР'!$B$29+AD1459*'"Вес" ПИР'!$B$30+AF1459*'"Вес" ПИР'!$B$31)/100</f>
        <v>0</v>
      </c>
      <c r="AH1459" s="39" t="s">
        <v>571</v>
      </c>
      <c r="AI1459" s="39"/>
      <c r="AJ1459" s="39" t="s">
        <v>575</v>
      </c>
      <c r="AK1459" s="39"/>
      <c r="AL1459" s="39"/>
      <c r="AM1459" s="39"/>
      <c r="AN1459" s="39"/>
      <c r="AO1459" s="39"/>
      <c r="AP1459" s="39" t="s">
        <v>575</v>
      </c>
      <c r="AQ1459" s="39"/>
      <c r="AR1459" s="39"/>
      <c r="AS1459" s="39"/>
      <c r="AT1459" s="39" t="s">
        <v>575</v>
      </c>
      <c r="AU1459" s="39"/>
      <c r="AV1459" s="39"/>
      <c r="AW1459" s="39"/>
      <c r="AX1459" s="39"/>
      <c r="AY1459" s="39"/>
      <c r="AZ1459" s="39"/>
      <c r="BA1459" s="39"/>
      <c r="BB1459" s="72">
        <f>(AI1459*'"Вес" ПИР'!$B$36+AK1459*'"Вес" ПИР'!$B$37+AM1459*'"Вес" ПИР'!$B$38+AO1459*'"Вес" ПИР'!$B$39+AQ1459*'"Вес" ПИР'!$B$40+AS1459*'"Вес" ПИР'!$B$41+AU1459*'"Вес" ПИР'!$B$42+AW1459*'"Вес" ПИР'!$B$43+AY1459*'"Вес" ПИР'!$B$44+BA1459*'"Вес" ПИР'!$B$45)/100</f>
        <v>0</v>
      </c>
      <c r="BC1459" s="39" t="s">
        <v>576</v>
      </c>
      <c r="BD1459" s="39"/>
      <c r="BE1459" s="39" t="s">
        <v>576</v>
      </c>
      <c r="BF1459" s="57"/>
      <c r="BG1459" s="72">
        <f>(BD1459*'"Вес" ПИР'!$B$50+BF1459*'"Вес" ПИР'!$B$51)/100</f>
        <v>0</v>
      </c>
      <c r="BH1459" s="39"/>
      <c r="BI1459" s="72">
        <v>0</v>
      </c>
      <c r="BJ1459" s="39"/>
      <c r="BK1459" s="54" t="s">
        <v>901</v>
      </c>
      <c r="BL1459" s="38">
        <f>(S1459*'"Вес" ПИР'!$B$3+X1459*'"Вес" ПИР'!$B$4+AG1459*'"Вес" ПИР'!$B$5+BB1459*'"Вес" ПИР'!$B$6+BG1459*'"Вес" ПИР'!$B$7+BI1459*'"Вес" ПИР'!$B$8)/100</f>
        <v>0</v>
      </c>
    </row>
    <row r="1460" spans="1:64" ht="28">
      <c r="A1460" s="54"/>
      <c r="B1460" s="54">
        <v>2026</v>
      </c>
      <c r="C1460" s="39" t="s">
        <v>894</v>
      </c>
      <c r="D1460" s="39">
        <v>613659400</v>
      </c>
      <c r="E1460" s="39" t="s">
        <v>2280</v>
      </c>
      <c r="F1460" s="39" t="s">
        <v>2293</v>
      </c>
      <c r="G1460" s="39" t="s">
        <v>2323</v>
      </c>
      <c r="H1460" s="39" t="s">
        <v>552</v>
      </c>
      <c r="I1460" s="39" t="s">
        <v>418</v>
      </c>
      <c r="J1460" s="39"/>
      <c r="K1460" s="39" t="s">
        <v>571</v>
      </c>
      <c r="L1460" s="39"/>
      <c r="M1460" s="39" t="s">
        <v>570</v>
      </c>
      <c r="N1460" s="39"/>
      <c r="O1460" s="39" t="s">
        <v>899</v>
      </c>
      <c r="P1460" s="39"/>
      <c r="Q1460" s="39" t="s">
        <v>571</v>
      </c>
      <c r="R1460" s="39"/>
      <c r="S1460" s="38">
        <f>(J1460*'"Вес" ПИР'!$B$13+L1460*'"Вес" ПИР'!$B$14+N1460*'"Вес" ПИР'!$B$15+P1460*'"Вес" ПИР'!$B$16+R1460*'"Вес" ПИР'!$B$17)/100</f>
        <v>0</v>
      </c>
      <c r="T1460" s="39" t="s">
        <v>1890</v>
      </c>
      <c r="U1460" s="39"/>
      <c r="V1460" s="39" t="s">
        <v>900</v>
      </c>
      <c r="W1460" s="39"/>
      <c r="X1460" s="72">
        <f>(U1460*'"Вес" ПИР'!$B$22+W1460*'"Вес" ПИР'!$B$23)/100</f>
        <v>0</v>
      </c>
      <c r="Y1460" s="39"/>
      <c r="Z1460" s="39"/>
      <c r="AA1460" s="39"/>
      <c r="AB1460" s="39"/>
      <c r="AC1460" s="39"/>
      <c r="AD1460" s="39"/>
      <c r="AE1460" s="39"/>
      <c r="AF1460" s="39"/>
      <c r="AG1460" s="38">
        <f>(Z1460*'"Вес" ПИР'!$B$28+AB1460*'"Вес" ПИР'!$B$29+AD1460*'"Вес" ПИР'!$B$30+AF1460*'"Вес" ПИР'!$B$31)/100</f>
        <v>0</v>
      </c>
      <c r="AH1460" s="39" t="s">
        <v>571</v>
      </c>
      <c r="AI1460" s="39"/>
      <c r="AJ1460" s="39" t="s">
        <v>575</v>
      </c>
      <c r="AK1460" s="39"/>
      <c r="AL1460" s="39"/>
      <c r="AM1460" s="39"/>
      <c r="AN1460" s="39"/>
      <c r="AO1460" s="39"/>
      <c r="AP1460" s="39" t="s">
        <v>575</v>
      </c>
      <c r="AQ1460" s="39"/>
      <c r="AR1460" s="39"/>
      <c r="AS1460" s="39"/>
      <c r="AT1460" s="39" t="s">
        <v>575</v>
      </c>
      <c r="AU1460" s="39"/>
      <c r="AV1460" s="39"/>
      <c r="AW1460" s="39"/>
      <c r="AX1460" s="39"/>
      <c r="AY1460" s="39"/>
      <c r="AZ1460" s="39"/>
      <c r="BA1460" s="39"/>
      <c r="BB1460" s="72">
        <f>(AI1460*'"Вес" ПИР'!$B$36+AK1460*'"Вес" ПИР'!$B$37+AM1460*'"Вес" ПИР'!$B$38+AO1460*'"Вес" ПИР'!$B$39+AQ1460*'"Вес" ПИР'!$B$40+AS1460*'"Вес" ПИР'!$B$41+AU1460*'"Вес" ПИР'!$B$42+AW1460*'"Вес" ПИР'!$B$43+AY1460*'"Вес" ПИР'!$B$44+BA1460*'"Вес" ПИР'!$B$45)/100</f>
        <v>0</v>
      </c>
      <c r="BC1460" s="39" t="s">
        <v>576</v>
      </c>
      <c r="BD1460" s="39"/>
      <c r="BE1460" s="39" t="s">
        <v>576</v>
      </c>
      <c r="BF1460" s="57"/>
      <c r="BG1460" s="72">
        <f>(BD1460*'"Вес" ПИР'!$B$50+BF1460*'"Вес" ПИР'!$B$51)/100</f>
        <v>0</v>
      </c>
      <c r="BH1460" s="39"/>
      <c r="BI1460" s="72">
        <v>0</v>
      </c>
      <c r="BJ1460" s="39"/>
      <c r="BK1460" s="54" t="s">
        <v>901</v>
      </c>
      <c r="BL1460" s="38">
        <f>(S1460*'"Вес" ПИР'!$B$3+X1460*'"Вес" ПИР'!$B$4+AG1460*'"Вес" ПИР'!$B$5+BB1460*'"Вес" ПИР'!$B$6+BG1460*'"Вес" ПИР'!$B$7+BI1460*'"Вес" ПИР'!$B$8)/100</f>
        <v>0</v>
      </c>
    </row>
    <row r="1461" spans="1:64" ht="28">
      <c r="A1461" s="54"/>
      <c r="B1461" s="54">
        <v>2026</v>
      </c>
      <c r="C1461" s="39" t="s">
        <v>894</v>
      </c>
      <c r="D1461" s="39">
        <v>613659300</v>
      </c>
      <c r="E1461" s="39" t="s">
        <v>2280</v>
      </c>
      <c r="F1461" s="39" t="s">
        <v>2293</v>
      </c>
      <c r="G1461" s="39" t="s">
        <v>2323</v>
      </c>
      <c r="H1461" s="39" t="s">
        <v>2325</v>
      </c>
      <c r="I1461" s="39" t="s">
        <v>418</v>
      </c>
      <c r="J1461" s="39"/>
      <c r="K1461" s="39" t="s">
        <v>571</v>
      </c>
      <c r="L1461" s="39"/>
      <c r="M1461" s="39" t="s">
        <v>570</v>
      </c>
      <c r="N1461" s="39"/>
      <c r="O1461" s="39" t="s">
        <v>899</v>
      </c>
      <c r="P1461" s="39"/>
      <c r="Q1461" s="39" t="s">
        <v>571</v>
      </c>
      <c r="R1461" s="39"/>
      <c r="S1461" s="38">
        <f>(J1461*'"Вес" ПИР'!$B$13+L1461*'"Вес" ПИР'!$B$14+N1461*'"Вес" ПИР'!$B$15+P1461*'"Вес" ПИР'!$B$16+R1461*'"Вес" ПИР'!$B$17)/100</f>
        <v>0</v>
      </c>
      <c r="T1461" s="39" t="s">
        <v>1890</v>
      </c>
      <c r="U1461" s="39"/>
      <c r="V1461" s="39" t="s">
        <v>900</v>
      </c>
      <c r="W1461" s="39"/>
      <c r="X1461" s="72">
        <f>(U1461*'"Вес" ПИР'!$B$22+W1461*'"Вес" ПИР'!$B$23)/100</f>
        <v>0</v>
      </c>
      <c r="Y1461" s="39"/>
      <c r="Z1461" s="39"/>
      <c r="AA1461" s="39"/>
      <c r="AB1461" s="39"/>
      <c r="AC1461" s="39"/>
      <c r="AD1461" s="39"/>
      <c r="AE1461" s="39"/>
      <c r="AF1461" s="39"/>
      <c r="AG1461" s="38">
        <f>(Z1461*'"Вес" ПИР'!$B$28+AB1461*'"Вес" ПИР'!$B$29+AD1461*'"Вес" ПИР'!$B$30+AF1461*'"Вес" ПИР'!$B$31)/100</f>
        <v>0</v>
      </c>
      <c r="AH1461" s="39" t="s">
        <v>571</v>
      </c>
      <c r="AI1461" s="39"/>
      <c r="AJ1461" s="39" t="s">
        <v>575</v>
      </c>
      <c r="AK1461" s="39"/>
      <c r="AL1461" s="39"/>
      <c r="AM1461" s="39"/>
      <c r="AN1461" s="39"/>
      <c r="AO1461" s="39"/>
      <c r="AP1461" s="39" t="s">
        <v>575</v>
      </c>
      <c r="AQ1461" s="39"/>
      <c r="AR1461" s="39"/>
      <c r="AS1461" s="39"/>
      <c r="AT1461" s="39" t="s">
        <v>575</v>
      </c>
      <c r="AU1461" s="39"/>
      <c r="AV1461" s="39"/>
      <c r="AW1461" s="39"/>
      <c r="AX1461" s="39"/>
      <c r="AY1461" s="39"/>
      <c r="AZ1461" s="39"/>
      <c r="BA1461" s="39"/>
      <c r="BB1461" s="72">
        <f>(AI1461*'"Вес" ПИР'!$B$36+AK1461*'"Вес" ПИР'!$B$37+AM1461*'"Вес" ПИР'!$B$38+AO1461*'"Вес" ПИР'!$B$39+AQ1461*'"Вес" ПИР'!$B$40+AS1461*'"Вес" ПИР'!$B$41+AU1461*'"Вес" ПИР'!$B$42+AW1461*'"Вес" ПИР'!$B$43+AY1461*'"Вес" ПИР'!$B$44+BA1461*'"Вес" ПИР'!$B$45)/100</f>
        <v>0</v>
      </c>
      <c r="BC1461" s="39" t="s">
        <v>576</v>
      </c>
      <c r="BD1461" s="39"/>
      <c r="BE1461" s="39" t="s">
        <v>576</v>
      </c>
      <c r="BF1461" s="57"/>
      <c r="BG1461" s="72">
        <f>(BD1461*'"Вес" ПИР'!$B$50+BF1461*'"Вес" ПИР'!$B$51)/100</f>
        <v>0</v>
      </c>
      <c r="BH1461" s="39"/>
      <c r="BI1461" s="72">
        <v>0</v>
      </c>
      <c r="BJ1461" s="39"/>
      <c r="BK1461" s="54" t="s">
        <v>901</v>
      </c>
      <c r="BL1461" s="38">
        <f>(S1461*'"Вес" ПИР'!$B$3+X1461*'"Вес" ПИР'!$B$4+AG1461*'"Вес" ПИР'!$B$5+BB1461*'"Вес" ПИР'!$B$6+BG1461*'"Вес" ПИР'!$B$7+BI1461*'"Вес" ПИР'!$B$8)/100</f>
        <v>0</v>
      </c>
    </row>
    <row r="1462" spans="1:64" ht="28">
      <c r="A1462" s="54"/>
      <c r="B1462" s="54">
        <v>2026</v>
      </c>
      <c r="C1462" s="39" t="s">
        <v>894</v>
      </c>
      <c r="D1462" s="39">
        <v>613659500</v>
      </c>
      <c r="E1462" s="39" t="s">
        <v>2280</v>
      </c>
      <c r="F1462" s="39" t="s">
        <v>2293</v>
      </c>
      <c r="G1462" s="39" t="s">
        <v>2323</v>
      </c>
      <c r="H1462" s="39" t="s">
        <v>2326</v>
      </c>
      <c r="I1462" s="39" t="s">
        <v>418</v>
      </c>
      <c r="J1462" s="39"/>
      <c r="K1462" s="39" t="s">
        <v>571</v>
      </c>
      <c r="L1462" s="39"/>
      <c r="M1462" s="39" t="s">
        <v>570</v>
      </c>
      <c r="N1462" s="39"/>
      <c r="O1462" s="39" t="s">
        <v>899</v>
      </c>
      <c r="P1462" s="39"/>
      <c r="Q1462" s="39" t="s">
        <v>571</v>
      </c>
      <c r="R1462" s="39"/>
      <c r="S1462" s="38">
        <f>(J1462*'"Вес" ПИР'!$B$13+L1462*'"Вес" ПИР'!$B$14+N1462*'"Вес" ПИР'!$B$15+P1462*'"Вес" ПИР'!$B$16+R1462*'"Вес" ПИР'!$B$17)/100</f>
        <v>0</v>
      </c>
      <c r="T1462" s="39" t="s">
        <v>1890</v>
      </c>
      <c r="U1462" s="39"/>
      <c r="V1462" s="39" t="s">
        <v>900</v>
      </c>
      <c r="W1462" s="39"/>
      <c r="X1462" s="72">
        <f>(U1462*'"Вес" ПИР'!$B$22+W1462*'"Вес" ПИР'!$B$23)/100</f>
        <v>0</v>
      </c>
      <c r="Y1462" s="39"/>
      <c r="Z1462" s="39"/>
      <c r="AA1462" s="39"/>
      <c r="AB1462" s="39"/>
      <c r="AC1462" s="39"/>
      <c r="AD1462" s="39"/>
      <c r="AE1462" s="39"/>
      <c r="AF1462" s="39"/>
      <c r="AG1462" s="38">
        <f>(Z1462*'"Вес" ПИР'!$B$28+AB1462*'"Вес" ПИР'!$B$29+AD1462*'"Вес" ПИР'!$B$30+AF1462*'"Вес" ПИР'!$B$31)/100</f>
        <v>0</v>
      </c>
      <c r="AH1462" s="39" t="s">
        <v>571</v>
      </c>
      <c r="AI1462" s="39"/>
      <c r="AJ1462" s="39" t="s">
        <v>575</v>
      </c>
      <c r="AK1462" s="39"/>
      <c r="AL1462" s="39"/>
      <c r="AM1462" s="39"/>
      <c r="AN1462" s="39"/>
      <c r="AO1462" s="39"/>
      <c r="AP1462" s="39" t="s">
        <v>575</v>
      </c>
      <c r="AQ1462" s="39"/>
      <c r="AR1462" s="39"/>
      <c r="AS1462" s="39"/>
      <c r="AT1462" s="39" t="s">
        <v>575</v>
      </c>
      <c r="AU1462" s="39"/>
      <c r="AV1462" s="39"/>
      <c r="AW1462" s="39"/>
      <c r="AX1462" s="39"/>
      <c r="AY1462" s="39"/>
      <c r="AZ1462" s="39"/>
      <c r="BA1462" s="39"/>
      <c r="BB1462" s="72">
        <f>(AI1462*'"Вес" ПИР'!$B$36+AK1462*'"Вес" ПИР'!$B$37+AM1462*'"Вес" ПИР'!$B$38+AO1462*'"Вес" ПИР'!$B$39+AQ1462*'"Вес" ПИР'!$B$40+AS1462*'"Вес" ПИР'!$B$41+AU1462*'"Вес" ПИР'!$B$42+AW1462*'"Вес" ПИР'!$B$43+AY1462*'"Вес" ПИР'!$B$44+BA1462*'"Вес" ПИР'!$B$45)/100</f>
        <v>0</v>
      </c>
      <c r="BC1462" s="39" t="s">
        <v>576</v>
      </c>
      <c r="BD1462" s="39"/>
      <c r="BE1462" s="39" t="s">
        <v>576</v>
      </c>
      <c r="BF1462" s="57"/>
      <c r="BG1462" s="72">
        <f>(BD1462*'"Вес" ПИР'!$B$50+BF1462*'"Вес" ПИР'!$B$51)/100</f>
        <v>0</v>
      </c>
      <c r="BH1462" s="39"/>
      <c r="BI1462" s="72">
        <v>0</v>
      </c>
      <c r="BJ1462" s="39"/>
      <c r="BK1462" s="54" t="s">
        <v>901</v>
      </c>
      <c r="BL1462" s="38">
        <f>(S1462*'"Вес" ПИР'!$B$3+X1462*'"Вес" ПИР'!$B$4+AG1462*'"Вес" ПИР'!$B$5+BB1462*'"Вес" ПИР'!$B$6+BG1462*'"Вес" ПИР'!$B$7+BI1462*'"Вес" ПИР'!$B$8)/100</f>
        <v>0</v>
      </c>
    </row>
    <row r="1463" spans="1:64" ht="28">
      <c r="A1463" s="54"/>
      <c r="B1463" s="54">
        <v>2026</v>
      </c>
      <c r="C1463" s="39" t="s">
        <v>894</v>
      </c>
      <c r="D1463" s="39">
        <v>613659600</v>
      </c>
      <c r="E1463" s="39" t="s">
        <v>2280</v>
      </c>
      <c r="F1463" s="39" t="s">
        <v>2293</v>
      </c>
      <c r="G1463" s="39" t="s">
        <v>2323</v>
      </c>
      <c r="H1463" s="39" t="s">
        <v>203</v>
      </c>
      <c r="I1463" s="39" t="s">
        <v>418</v>
      </c>
      <c r="J1463" s="39"/>
      <c r="K1463" s="39" t="s">
        <v>571</v>
      </c>
      <c r="L1463" s="39"/>
      <c r="M1463" s="39" t="s">
        <v>570</v>
      </c>
      <c r="N1463" s="39"/>
      <c r="O1463" s="39" t="s">
        <v>899</v>
      </c>
      <c r="P1463" s="39"/>
      <c r="Q1463" s="39" t="s">
        <v>571</v>
      </c>
      <c r="R1463" s="39"/>
      <c r="S1463" s="38">
        <f>(J1463*'"Вес" ПИР'!$B$13+L1463*'"Вес" ПИР'!$B$14+N1463*'"Вес" ПИР'!$B$15+P1463*'"Вес" ПИР'!$B$16+R1463*'"Вес" ПИР'!$B$17)/100</f>
        <v>0</v>
      </c>
      <c r="T1463" s="39" t="s">
        <v>1890</v>
      </c>
      <c r="U1463" s="39"/>
      <c r="V1463" s="39" t="s">
        <v>900</v>
      </c>
      <c r="W1463" s="39"/>
      <c r="X1463" s="72">
        <f>(U1463*'"Вес" ПИР'!$B$22+W1463*'"Вес" ПИР'!$B$23)/100</f>
        <v>0</v>
      </c>
      <c r="Y1463" s="39"/>
      <c r="Z1463" s="39"/>
      <c r="AA1463" s="39"/>
      <c r="AB1463" s="39"/>
      <c r="AC1463" s="39"/>
      <c r="AD1463" s="39"/>
      <c r="AE1463" s="39"/>
      <c r="AF1463" s="39"/>
      <c r="AG1463" s="38">
        <f>(Z1463*'"Вес" ПИР'!$B$28+AB1463*'"Вес" ПИР'!$B$29+AD1463*'"Вес" ПИР'!$B$30+AF1463*'"Вес" ПИР'!$B$31)/100</f>
        <v>0</v>
      </c>
      <c r="AH1463" s="39" t="s">
        <v>571</v>
      </c>
      <c r="AI1463" s="39"/>
      <c r="AJ1463" s="39" t="s">
        <v>575</v>
      </c>
      <c r="AK1463" s="39"/>
      <c r="AL1463" s="39"/>
      <c r="AM1463" s="39"/>
      <c r="AN1463" s="39"/>
      <c r="AO1463" s="39"/>
      <c r="AP1463" s="39" t="s">
        <v>575</v>
      </c>
      <c r="AQ1463" s="39"/>
      <c r="AR1463" s="39"/>
      <c r="AS1463" s="39"/>
      <c r="AT1463" s="39" t="s">
        <v>575</v>
      </c>
      <c r="AU1463" s="39"/>
      <c r="AV1463" s="39"/>
      <c r="AW1463" s="39"/>
      <c r="AX1463" s="39"/>
      <c r="AY1463" s="39"/>
      <c r="AZ1463" s="39"/>
      <c r="BA1463" s="39"/>
      <c r="BB1463" s="72">
        <f>(AI1463*'"Вес" ПИР'!$B$36+AK1463*'"Вес" ПИР'!$B$37+AM1463*'"Вес" ПИР'!$B$38+AO1463*'"Вес" ПИР'!$B$39+AQ1463*'"Вес" ПИР'!$B$40+AS1463*'"Вес" ПИР'!$B$41+AU1463*'"Вес" ПИР'!$B$42+AW1463*'"Вес" ПИР'!$B$43+AY1463*'"Вес" ПИР'!$B$44+BA1463*'"Вес" ПИР'!$B$45)/100</f>
        <v>0</v>
      </c>
      <c r="BC1463" s="39" t="s">
        <v>576</v>
      </c>
      <c r="BD1463" s="39"/>
      <c r="BE1463" s="39" t="s">
        <v>576</v>
      </c>
      <c r="BF1463" s="57"/>
      <c r="BG1463" s="72">
        <f>(BD1463*'"Вес" ПИР'!$B$50+BF1463*'"Вес" ПИР'!$B$51)/100</f>
        <v>0</v>
      </c>
      <c r="BH1463" s="39"/>
      <c r="BI1463" s="72">
        <v>0</v>
      </c>
      <c r="BJ1463" s="39"/>
      <c r="BK1463" s="54" t="s">
        <v>901</v>
      </c>
      <c r="BL1463" s="38">
        <f>(S1463*'"Вес" ПИР'!$B$3+X1463*'"Вес" ПИР'!$B$4+AG1463*'"Вес" ПИР'!$B$5+BB1463*'"Вес" ПИР'!$B$6+BG1463*'"Вес" ПИР'!$B$7+BI1463*'"Вес" ПИР'!$B$8)/100</f>
        <v>0</v>
      </c>
    </row>
    <row r="1464" spans="1:64" ht="28">
      <c r="A1464" s="54"/>
      <c r="B1464" s="54">
        <v>2026</v>
      </c>
      <c r="C1464" s="39" t="s">
        <v>894</v>
      </c>
      <c r="D1464" s="39">
        <v>613849500</v>
      </c>
      <c r="E1464" s="39" t="s">
        <v>2280</v>
      </c>
      <c r="F1464" s="39" t="s">
        <v>2327</v>
      </c>
      <c r="G1464" s="39" t="s">
        <v>2328</v>
      </c>
      <c r="H1464" s="39" t="s">
        <v>2329</v>
      </c>
      <c r="I1464" s="39" t="s">
        <v>418</v>
      </c>
      <c r="J1464" s="39"/>
      <c r="K1464" s="39" t="s">
        <v>571</v>
      </c>
      <c r="L1464" s="39"/>
      <c r="M1464" s="39" t="s">
        <v>570</v>
      </c>
      <c r="N1464" s="39"/>
      <c r="O1464" s="39" t="s">
        <v>899</v>
      </c>
      <c r="P1464" s="39"/>
      <c r="Q1464" s="39" t="s">
        <v>571</v>
      </c>
      <c r="R1464" s="39"/>
      <c r="S1464" s="38">
        <f>(J1464*'"Вес" ПИР'!$B$13+L1464*'"Вес" ПИР'!$B$14+N1464*'"Вес" ПИР'!$B$15+P1464*'"Вес" ПИР'!$B$16+R1464*'"Вес" ПИР'!$B$17)/100</f>
        <v>0</v>
      </c>
      <c r="T1464" s="39" t="s">
        <v>1890</v>
      </c>
      <c r="U1464" s="39"/>
      <c r="V1464" s="39" t="s">
        <v>900</v>
      </c>
      <c r="W1464" s="39"/>
      <c r="X1464" s="72">
        <f>(U1464*'"Вес" ПИР'!$B$22+W1464*'"Вес" ПИР'!$B$23)/100</f>
        <v>0</v>
      </c>
      <c r="Y1464" s="39"/>
      <c r="Z1464" s="39"/>
      <c r="AA1464" s="39"/>
      <c r="AB1464" s="39"/>
      <c r="AC1464" s="39"/>
      <c r="AD1464" s="39"/>
      <c r="AE1464" s="39"/>
      <c r="AF1464" s="39"/>
      <c r="AG1464" s="38">
        <f>(Z1464*'"Вес" ПИР'!$B$28+AB1464*'"Вес" ПИР'!$B$29+AD1464*'"Вес" ПИР'!$B$30+AF1464*'"Вес" ПИР'!$B$31)/100</f>
        <v>0</v>
      </c>
      <c r="AH1464" s="39" t="s">
        <v>571</v>
      </c>
      <c r="AI1464" s="39"/>
      <c r="AJ1464" s="39" t="s">
        <v>575</v>
      </c>
      <c r="AK1464" s="39"/>
      <c r="AL1464" s="39"/>
      <c r="AM1464" s="39"/>
      <c r="AN1464" s="39"/>
      <c r="AO1464" s="39"/>
      <c r="AP1464" s="39" t="s">
        <v>575</v>
      </c>
      <c r="AQ1464" s="39"/>
      <c r="AR1464" s="39"/>
      <c r="AS1464" s="39"/>
      <c r="AT1464" s="39" t="s">
        <v>575</v>
      </c>
      <c r="AU1464" s="39"/>
      <c r="AV1464" s="39"/>
      <c r="AW1464" s="39"/>
      <c r="AX1464" s="39"/>
      <c r="AY1464" s="39"/>
      <c r="AZ1464" s="39"/>
      <c r="BA1464" s="39"/>
      <c r="BB1464" s="72">
        <f>(AI1464*'"Вес" ПИР'!$B$36+AK1464*'"Вес" ПИР'!$B$37+AM1464*'"Вес" ПИР'!$B$38+AO1464*'"Вес" ПИР'!$B$39+AQ1464*'"Вес" ПИР'!$B$40+AS1464*'"Вес" ПИР'!$B$41+AU1464*'"Вес" ПИР'!$B$42+AW1464*'"Вес" ПИР'!$B$43+AY1464*'"Вес" ПИР'!$B$44+BA1464*'"Вес" ПИР'!$B$45)/100</f>
        <v>0</v>
      </c>
      <c r="BC1464" s="39" t="s">
        <v>576</v>
      </c>
      <c r="BD1464" s="39"/>
      <c r="BE1464" s="39" t="s">
        <v>576</v>
      </c>
      <c r="BF1464" s="57"/>
      <c r="BG1464" s="72">
        <f>(BD1464*'"Вес" ПИР'!$B$50+BF1464*'"Вес" ПИР'!$B$51)/100</f>
        <v>0</v>
      </c>
      <c r="BH1464" s="39"/>
      <c r="BI1464" s="72">
        <v>0</v>
      </c>
      <c r="BJ1464" s="39"/>
      <c r="BK1464" s="54" t="s">
        <v>901</v>
      </c>
      <c r="BL1464" s="38">
        <f>(S1464*'"Вес" ПИР'!$B$3+X1464*'"Вес" ПИР'!$B$4+AG1464*'"Вес" ПИР'!$B$5+BB1464*'"Вес" ПИР'!$B$6+BG1464*'"Вес" ПИР'!$B$7+BI1464*'"Вес" ПИР'!$B$8)/100</f>
        <v>0</v>
      </c>
    </row>
    <row r="1465" spans="1:64" ht="28">
      <c r="A1465" s="54"/>
      <c r="B1465" s="54">
        <v>2026</v>
      </c>
      <c r="C1465" s="39" t="s">
        <v>894</v>
      </c>
      <c r="D1465" s="39">
        <v>613849300</v>
      </c>
      <c r="E1465" s="39" t="s">
        <v>2280</v>
      </c>
      <c r="F1465" s="39" t="s">
        <v>2327</v>
      </c>
      <c r="G1465" s="39" t="s">
        <v>2328</v>
      </c>
      <c r="H1465" s="39" t="s">
        <v>484</v>
      </c>
      <c r="I1465" s="39" t="s">
        <v>418</v>
      </c>
      <c r="J1465" s="39"/>
      <c r="K1465" s="39" t="s">
        <v>571</v>
      </c>
      <c r="L1465" s="39"/>
      <c r="M1465" s="39" t="s">
        <v>570</v>
      </c>
      <c r="N1465" s="39"/>
      <c r="O1465" s="39" t="s">
        <v>899</v>
      </c>
      <c r="P1465" s="39"/>
      <c r="Q1465" s="39" t="s">
        <v>571</v>
      </c>
      <c r="R1465" s="39"/>
      <c r="S1465" s="38">
        <f>(J1465*'"Вес" ПИР'!$B$13+L1465*'"Вес" ПИР'!$B$14+N1465*'"Вес" ПИР'!$B$15+P1465*'"Вес" ПИР'!$B$16+R1465*'"Вес" ПИР'!$B$17)/100</f>
        <v>0</v>
      </c>
      <c r="T1465" s="39" t="s">
        <v>1890</v>
      </c>
      <c r="U1465" s="39"/>
      <c r="V1465" s="39" t="s">
        <v>900</v>
      </c>
      <c r="W1465" s="39"/>
      <c r="X1465" s="72">
        <f>(U1465*'"Вес" ПИР'!$B$22+W1465*'"Вес" ПИР'!$B$23)/100</f>
        <v>0</v>
      </c>
      <c r="Y1465" s="39"/>
      <c r="Z1465" s="39"/>
      <c r="AA1465" s="39"/>
      <c r="AB1465" s="39"/>
      <c r="AC1465" s="39"/>
      <c r="AD1465" s="39"/>
      <c r="AE1465" s="39"/>
      <c r="AF1465" s="39"/>
      <c r="AG1465" s="38">
        <f>(Z1465*'"Вес" ПИР'!$B$28+AB1465*'"Вес" ПИР'!$B$29+AD1465*'"Вес" ПИР'!$B$30+AF1465*'"Вес" ПИР'!$B$31)/100</f>
        <v>0</v>
      </c>
      <c r="AH1465" s="39" t="s">
        <v>571</v>
      </c>
      <c r="AI1465" s="39"/>
      <c r="AJ1465" s="39" t="s">
        <v>575</v>
      </c>
      <c r="AK1465" s="39"/>
      <c r="AL1465" s="39"/>
      <c r="AM1465" s="39"/>
      <c r="AN1465" s="39"/>
      <c r="AO1465" s="39"/>
      <c r="AP1465" s="39" t="s">
        <v>575</v>
      </c>
      <c r="AQ1465" s="39"/>
      <c r="AR1465" s="39"/>
      <c r="AS1465" s="39"/>
      <c r="AT1465" s="39" t="s">
        <v>575</v>
      </c>
      <c r="AU1465" s="39"/>
      <c r="AV1465" s="39"/>
      <c r="AW1465" s="39"/>
      <c r="AX1465" s="39"/>
      <c r="AY1465" s="39"/>
      <c r="AZ1465" s="39"/>
      <c r="BA1465" s="39"/>
      <c r="BB1465" s="72">
        <f>(AI1465*'"Вес" ПИР'!$B$36+AK1465*'"Вес" ПИР'!$B$37+AM1465*'"Вес" ПИР'!$B$38+AO1465*'"Вес" ПИР'!$B$39+AQ1465*'"Вес" ПИР'!$B$40+AS1465*'"Вес" ПИР'!$B$41+AU1465*'"Вес" ПИР'!$B$42+AW1465*'"Вес" ПИР'!$B$43+AY1465*'"Вес" ПИР'!$B$44+BA1465*'"Вес" ПИР'!$B$45)/100</f>
        <v>0</v>
      </c>
      <c r="BC1465" s="39" t="s">
        <v>576</v>
      </c>
      <c r="BD1465" s="39"/>
      <c r="BE1465" s="39" t="s">
        <v>576</v>
      </c>
      <c r="BF1465" s="57"/>
      <c r="BG1465" s="72">
        <f>(BD1465*'"Вес" ПИР'!$B$50+BF1465*'"Вес" ПИР'!$B$51)/100</f>
        <v>0</v>
      </c>
      <c r="BH1465" s="39"/>
      <c r="BI1465" s="72">
        <v>0</v>
      </c>
      <c r="BJ1465" s="39"/>
      <c r="BK1465" s="54" t="s">
        <v>901</v>
      </c>
      <c r="BL1465" s="38">
        <f>(S1465*'"Вес" ПИР'!$B$3+X1465*'"Вес" ПИР'!$B$4+AG1465*'"Вес" ПИР'!$B$5+BB1465*'"Вес" ПИР'!$B$6+BG1465*'"Вес" ПИР'!$B$7+BI1465*'"Вес" ПИР'!$B$8)/100</f>
        <v>0</v>
      </c>
    </row>
    <row r="1466" spans="1:64" ht="28">
      <c r="A1466" s="54"/>
      <c r="B1466" s="54">
        <v>2026</v>
      </c>
      <c r="C1466" s="39" t="s">
        <v>894</v>
      </c>
      <c r="D1466" s="39">
        <v>613849800</v>
      </c>
      <c r="E1466" s="39" t="s">
        <v>2280</v>
      </c>
      <c r="F1466" s="39" t="s">
        <v>2327</v>
      </c>
      <c r="G1466" s="39" t="s">
        <v>2328</v>
      </c>
      <c r="H1466" s="39" t="s">
        <v>2330</v>
      </c>
      <c r="I1466" s="39" t="s">
        <v>418</v>
      </c>
      <c r="J1466" s="39"/>
      <c r="K1466" s="39" t="s">
        <v>571</v>
      </c>
      <c r="L1466" s="39"/>
      <c r="M1466" s="39" t="s">
        <v>570</v>
      </c>
      <c r="N1466" s="39"/>
      <c r="O1466" s="39" t="s">
        <v>899</v>
      </c>
      <c r="P1466" s="39"/>
      <c r="Q1466" s="39" t="s">
        <v>571</v>
      </c>
      <c r="R1466" s="39"/>
      <c r="S1466" s="38">
        <f>(J1466*'"Вес" ПИР'!$B$13+L1466*'"Вес" ПИР'!$B$14+N1466*'"Вес" ПИР'!$B$15+P1466*'"Вес" ПИР'!$B$16+R1466*'"Вес" ПИР'!$B$17)/100</f>
        <v>0</v>
      </c>
      <c r="T1466" s="39" t="s">
        <v>1890</v>
      </c>
      <c r="U1466" s="39"/>
      <c r="V1466" s="39" t="s">
        <v>900</v>
      </c>
      <c r="W1466" s="39"/>
      <c r="X1466" s="72">
        <f>(U1466*'"Вес" ПИР'!$B$22+W1466*'"Вес" ПИР'!$B$23)/100</f>
        <v>0</v>
      </c>
      <c r="Y1466" s="39"/>
      <c r="Z1466" s="39"/>
      <c r="AA1466" s="39"/>
      <c r="AB1466" s="39"/>
      <c r="AC1466" s="39"/>
      <c r="AD1466" s="39"/>
      <c r="AE1466" s="39"/>
      <c r="AF1466" s="39"/>
      <c r="AG1466" s="38">
        <f>(Z1466*'"Вес" ПИР'!$B$28+AB1466*'"Вес" ПИР'!$B$29+AD1466*'"Вес" ПИР'!$B$30+AF1466*'"Вес" ПИР'!$B$31)/100</f>
        <v>0</v>
      </c>
      <c r="AH1466" s="39" t="s">
        <v>571</v>
      </c>
      <c r="AI1466" s="39"/>
      <c r="AJ1466" s="39" t="s">
        <v>575</v>
      </c>
      <c r="AK1466" s="39"/>
      <c r="AL1466" s="39"/>
      <c r="AM1466" s="39"/>
      <c r="AN1466" s="39"/>
      <c r="AO1466" s="39"/>
      <c r="AP1466" s="39" t="s">
        <v>575</v>
      </c>
      <c r="AQ1466" s="39"/>
      <c r="AR1466" s="39"/>
      <c r="AS1466" s="39"/>
      <c r="AT1466" s="39" t="s">
        <v>575</v>
      </c>
      <c r="AU1466" s="39"/>
      <c r="AV1466" s="39"/>
      <c r="AW1466" s="39"/>
      <c r="AX1466" s="39"/>
      <c r="AY1466" s="39"/>
      <c r="AZ1466" s="39"/>
      <c r="BA1466" s="39"/>
      <c r="BB1466" s="72">
        <f>(AI1466*'"Вес" ПИР'!$B$36+AK1466*'"Вес" ПИР'!$B$37+AM1466*'"Вес" ПИР'!$B$38+AO1466*'"Вес" ПИР'!$B$39+AQ1466*'"Вес" ПИР'!$B$40+AS1466*'"Вес" ПИР'!$B$41+AU1466*'"Вес" ПИР'!$B$42+AW1466*'"Вес" ПИР'!$B$43+AY1466*'"Вес" ПИР'!$B$44+BA1466*'"Вес" ПИР'!$B$45)/100</f>
        <v>0</v>
      </c>
      <c r="BC1466" s="39" t="s">
        <v>576</v>
      </c>
      <c r="BD1466" s="39"/>
      <c r="BE1466" s="39" t="s">
        <v>576</v>
      </c>
      <c r="BF1466" s="57"/>
      <c r="BG1466" s="72">
        <f>(BD1466*'"Вес" ПИР'!$B$50+BF1466*'"Вес" ПИР'!$B$51)/100</f>
        <v>0</v>
      </c>
      <c r="BH1466" s="39"/>
      <c r="BI1466" s="72">
        <v>0</v>
      </c>
      <c r="BJ1466" s="39"/>
      <c r="BK1466" s="54" t="s">
        <v>901</v>
      </c>
      <c r="BL1466" s="38">
        <f>(S1466*'"Вес" ПИР'!$B$3+X1466*'"Вес" ПИР'!$B$4+AG1466*'"Вес" ПИР'!$B$5+BB1466*'"Вес" ПИР'!$B$6+BG1466*'"Вес" ПИР'!$B$7+BI1466*'"Вес" ПИР'!$B$8)/100</f>
        <v>0</v>
      </c>
    </row>
    <row r="1467" spans="1:64" ht="28">
      <c r="A1467" s="54"/>
      <c r="B1467" s="54">
        <v>2026</v>
      </c>
      <c r="C1467" s="39" t="s">
        <v>894</v>
      </c>
      <c r="D1467" s="39">
        <v>613849280</v>
      </c>
      <c r="E1467" s="39" t="s">
        <v>2280</v>
      </c>
      <c r="F1467" s="39" t="s">
        <v>2327</v>
      </c>
      <c r="G1467" s="39" t="s">
        <v>2328</v>
      </c>
      <c r="H1467" s="39" t="s">
        <v>620</v>
      </c>
      <c r="I1467" s="39" t="s">
        <v>418</v>
      </c>
      <c r="J1467" s="39"/>
      <c r="K1467" s="39" t="s">
        <v>571</v>
      </c>
      <c r="L1467" s="39"/>
      <c r="M1467" s="39" t="s">
        <v>570</v>
      </c>
      <c r="N1467" s="39"/>
      <c r="O1467" s="39" t="s">
        <v>899</v>
      </c>
      <c r="P1467" s="39"/>
      <c r="Q1467" s="39" t="s">
        <v>571</v>
      </c>
      <c r="R1467" s="39"/>
      <c r="S1467" s="38">
        <f>(J1467*'"Вес" ПИР'!$B$13+L1467*'"Вес" ПИР'!$B$14+N1467*'"Вес" ПИР'!$B$15+P1467*'"Вес" ПИР'!$B$16+R1467*'"Вес" ПИР'!$B$17)/100</f>
        <v>0</v>
      </c>
      <c r="T1467" s="39" t="s">
        <v>1890</v>
      </c>
      <c r="U1467" s="39"/>
      <c r="V1467" s="39" t="s">
        <v>900</v>
      </c>
      <c r="W1467" s="39"/>
      <c r="X1467" s="72">
        <f>(U1467*'"Вес" ПИР'!$B$22+W1467*'"Вес" ПИР'!$B$23)/100</f>
        <v>0</v>
      </c>
      <c r="Y1467" s="39"/>
      <c r="Z1467" s="39"/>
      <c r="AA1467" s="39"/>
      <c r="AB1467" s="39"/>
      <c r="AC1467" s="39"/>
      <c r="AD1467" s="39"/>
      <c r="AE1467" s="39"/>
      <c r="AF1467" s="39"/>
      <c r="AG1467" s="38">
        <f>(Z1467*'"Вес" ПИР'!$B$28+AB1467*'"Вес" ПИР'!$B$29+AD1467*'"Вес" ПИР'!$B$30+AF1467*'"Вес" ПИР'!$B$31)/100</f>
        <v>0</v>
      </c>
      <c r="AH1467" s="39" t="s">
        <v>571</v>
      </c>
      <c r="AI1467" s="39"/>
      <c r="AJ1467" s="39" t="s">
        <v>575</v>
      </c>
      <c r="AK1467" s="39"/>
      <c r="AL1467" s="39"/>
      <c r="AM1467" s="39"/>
      <c r="AN1467" s="39"/>
      <c r="AO1467" s="39"/>
      <c r="AP1467" s="39" t="s">
        <v>575</v>
      </c>
      <c r="AQ1467" s="39"/>
      <c r="AR1467" s="39"/>
      <c r="AS1467" s="39"/>
      <c r="AT1467" s="39" t="s">
        <v>575</v>
      </c>
      <c r="AU1467" s="39"/>
      <c r="AV1467" s="39"/>
      <c r="AW1467" s="39"/>
      <c r="AX1467" s="39"/>
      <c r="AY1467" s="39"/>
      <c r="AZ1467" s="39"/>
      <c r="BA1467" s="39"/>
      <c r="BB1467" s="72">
        <f>(AI1467*'"Вес" ПИР'!$B$36+AK1467*'"Вес" ПИР'!$B$37+AM1467*'"Вес" ПИР'!$B$38+AO1467*'"Вес" ПИР'!$B$39+AQ1467*'"Вес" ПИР'!$B$40+AS1467*'"Вес" ПИР'!$B$41+AU1467*'"Вес" ПИР'!$B$42+AW1467*'"Вес" ПИР'!$B$43+AY1467*'"Вес" ПИР'!$B$44+BA1467*'"Вес" ПИР'!$B$45)/100</f>
        <v>0</v>
      </c>
      <c r="BC1467" s="39" t="s">
        <v>576</v>
      </c>
      <c r="BD1467" s="39"/>
      <c r="BE1467" s="39" t="s">
        <v>576</v>
      </c>
      <c r="BF1467" s="57"/>
      <c r="BG1467" s="72">
        <f>(BD1467*'"Вес" ПИР'!$B$50+BF1467*'"Вес" ПИР'!$B$51)/100</f>
        <v>0</v>
      </c>
      <c r="BH1467" s="39"/>
      <c r="BI1467" s="72">
        <v>0</v>
      </c>
      <c r="BJ1467" s="39"/>
      <c r="BK1467" s="54" t="s">
        <v>901</v>
      </c>
      <c r="BL1467" s="38">
        <f>(S1467*'"Вес" ПИР'!$B$3+X1467*'"Вес" ПИР'!$B$4+AG1467*'"Вес" ПИР'!$B$5+BB1467*'"Вес" ПИР'!$B$6+BG1467*'"Вес" ПИР'!$B$7+BI1467*'"Вес" ПИР'!$B$8)/100</f>
        <v>0</v>
      </c>
    </row>
    <row r="1468" spans="1:64" ht="28">
      <c r="A1468" s="54"/>
      <c r="B1468" s="54">
        <v>2026</v>
      </c>
      <c r="C1468" s="39" t="s">
        <v>894</v>
      </c>
      <c r="D1468" s="39">
        <v>613849900</v>
      </c>
      <c r="E1468" s="39" t="s">
        <v>2280</v>
      </c>
      <c r="F1468" s="39" t="s">
        <v>2327</v>
      </c>
      <c r="G1468" s="39" t="s">
        <v>2328</v>
      </c>
      <c r="H1468" s="39" t="s">
        <v>2331</v>
      </c>
      <c r="I1468" s="39" t="s">
        <v>418</v>
      </c>
      <c r="J1468" s="39"/>
      <c r="K1468" s="39" t="s">
        <v>571</v>
      </c>
      <c r="L1468" s="39"/>
      <c r="M1468" s="39" t="s">
        <v>570</v>
      </c>
      <c r="N1468" s="39"/>
      <c r="O1468" s="39" t="s">
        <v>899</v>
      </c>
      <c r="P1468" s="39"/>
      <c r="Q1468" s="39" t="s">
        <v>571</v>
      </c>
      <c r="R1468" s="39"/>
      <c r="S1468" s="38">
        <f>(J1468*'"Вес" ПИР'!$B$13+L1468*'"Вес" ПИР'!$B$14+N1468*'"Вес" ПИР'!$B$15+P1468*'"Вес" ПИР'!$B$16+R1468*'"Вес" ПИР'!$B$17)/100</f>
        <v>0</v>
      </c>
      <c r="T1468" s="39" t="s">
        <v>1890</v>
      </c>
      <c r="U1468" s="39"/>
      <c r="V1468" s="39" t="s">
        <v>900</v>
      </c>
      <c r="W1468" s="39"/>
      <c r="X1468" s="72">
        <f>(U1468*'"Вес" ПИР'!$B$22+W1468*'"Вес" ПИР'!$B$23)/100</f>
        <v>0</v>
      </c>
      <c r="Y1468" s="39"/>
      <c r="Z1468" s="39"/>
      <c r="AA1468" s="39"/>
      <c r="AB1468" s="39"/>
      <c r="AC1468" s="39"/>
      <c r="AD1468" s="39"/>
      <c r="AE1468" s="39"/>
      <c r="AF1468" s="39"/>
      <c r="AG1468" s="38">
        <f>(Z1468*'"Вес" ПИР'!$B$28+AB1468*'"Вес" ПИР'!$B$29+AD1468*'"Вес" ПИР'!$B$30+AF1468*'"Вес" ПИР'!$B$31)/100</f>
        <v>0</v>
      </c>
      <c r="AH1468" s="39" t="s">
        <v>571</v>
      </c>
      <c r="AI1468" s="39"/>
      <c r="AJ1468" s="39" t="s">
        <v>575</v>
      </c>
      <c r="AK1468" s="39"/>
      <c r="AL1468" s="39"/>
      <c r="AM1468" s="39"/>
      <c r="AN1468" s="39"/>
      <c r="AO1468" s="39"/>
      <c r="AP1468" s="39" t="s">
        <v>575</v>
      </c>
      <c r="AQ1468" s="39"/>
      <c r="AR1468" s="39"/>
      <c r="AS1468" s="39"/>
      <c r="AT1468" s="39" t="s">
        <v>575</v>
      </c>
      <c r="AU1468" s="39"/>
      <c r="AV1468" s="39"/>
      <c r="AW1468" s="39"/>
      <c r="AX1468" s="39"/>
      <c r="AY1468" s="39"/>
      <c r="AZ1468" s="39"/>
      <c r="BA1468" s="39"/>
      <c r="BB1468" s="72">
        <f>(AI1468*'"Вес" ПИР'!$B$36+AK1468*'"Вес" ПИР'!$B$37+AM1468*'"Вес" ПИР'!$B$38+AO1468*'"Вес" ПИР'!$B$39+AQ1468*'"Вес" ПИР'!$B$40+AS1468*'"Вес" ПИР'!$B$41+AU1468*'"Вес" ПИР'!$B$42+AW1468*'"Вес" ПИР'!$B$43+AY1468*'"Вес" ПИР'!$B$44+BA1468*'"Вес" ПИР'!$B$45)/100</f>
        <v>0</v>
      </c>
      <c r="BC1468" s="39" t="s">
        <v>576</v>
      </c>
      <c r="BD1468" s="39"/>
      <c r="BE1468" s="39" t="s">
        <v>576</v>
      </c>
      <c r="BF1468" s="57"/>
      <c r="BG1468" s="72">
        <f>(BD1468*'"Вес" ПИР'!$B$50+BF1468*'"Вес" ПИР'!$B$51)/100</f>
        <v>0</v>
      </c>
      <c r="BH1468" s="39"/>
      <c r="BI1468" s="72">
        <v>0</v>
      </c>
      <c r="BJ1468" s="39"/>
      <c r="BK1468" s="54" t="s">
        <v>901</v>
      </c>
      <c r="BL1468" s="38">
        <f>(S1468*'"Вес" ПИР'!$B$3+X1468*'"Вес" ПИР'!$B$4+AG1468*'"Вес" ПИР'!$B$5+BB1468*'"Вес" ПИР'!$B$6+BG1468*'"Вес" ПИР'!$B$7+BI1468*'"Вес" ПИР'!$B$8)/100</f>
        <v>0</v>
      </c>
    </row>
    <row r="1469" spans="1:64" ht="28">
      <c r="A1469" s="54"/>
      <c r="B1469" s="54">
        <v>2026</v>
      </c>
      <c r="C1469" s="39" t="s">
        <v>894</v>
      </c>
      <c r="D1469" s="39">
        <v>613849600</v>
      </c>
      <c r="E1469" s="39" t="s">
        <v>2280</v>
      </c>
      <c r="F1469" s="39" t="s">
        <v>2327</v>
      </c>
      <c r="G1469" s="39" t="s">
        <v>2328</v>
      </c>
      <c r="H1469" s="39" t="s">
        <v>2332</v>
      </c>
      <c r="I1469" s="39" t="s">
        <v>418</v>
      </c>
      <c r="J1469" s="39"/>
      <c r="K1469" s="39" t="s">
        <v>571</v>
      </c>
      <c r="L1469" s="39"/>
      <c r="M1469" s="39" t="s">
        <v>570</v>
      </c>
      <c r="N1469" s="39"/>
      <c r="O1469" s="39" t="s">
        <v>899</v>
      </c>
      <c r="P1469" s="39"/>
      <c r="Q1469" s="39" t="s">
        <v>571</v>
      </c>
      <c r="R1469" s="39"/>
      <c r="S1469" s="38">
        <f>(J1469*'"Вес" ПИР'!$B$13+L1469*'"Вес" ПИР'!$B$14+N1469*'"Вес" ПИР'!$B$15+P1469*'"Вес" ПИР'!$B$16+R1469*'"Вес" ПИР'!$B$17)/100</f>
        <v>0</v>
      </c>
      <c r="T1469" s="39" t="s">
        <v>1890</v>
      </c>
      <c r="U1469" s="39"/>
      <c r="V1469" s="39" t="s">
        <v>900</v>
      </c>
      <c r="W1469" s="39"/>
      <c r="X1469" s="72">
        <f>(U1469*'"Вес" ПИР'!$B$22+W1469*'"Вес" ПИР'!$B$23)/100</f>
        <v>0</v>
      </c>
      <c r="Y1469" s="39"/>
      <c r="Z1469" s="39"/>
      <c r="AA1469" s="39"/>
      <c r="AB1469" s="39"/>
      <c r="AC1469" s="39"/>
      <c r="AD1469" s="39"/>
      <c r="AE1469" s="39"/>
      <c r="AF1469" s="39"/>
      <c r="AG1469" s="38">
        <f>(Z1469*'"Вес" ПИР'!$B$28+AB1469*'"Вес" ПИР'!$B$29+AD1469*'"Вес" ПИР'!$B$30+AF1469*'"Вес" ПИР'!$B$31)/100</f>
        <v>0</v>
      </c>
      <c r="AH1469" s="39" t="s">
        <v>571</v>
      </c>
      <c r="AI1469" s="39"/>
      <c r="AJ1469" s="39" t="s">
        <v>575</v>
      </c>
      <c r="AK1469" s="39"/>
      <c r="AL1469" s="39"/>
      <c r="AM1469" s="39"/>
      <c r="AN1469" s="39"/>
      <c r="AO1469" s="39"/>
      <c r="AP1469" s="39" t="s">
        <v>575</v>
      </c>
      <c r="AQ1469" s="39"/>
      <c r="AR1469" s="39"/>
      <c r="AS1469" s="39"/>
      <c r="AT1469" s="39" t="s">
        <v>575</v>
      </c>
      <c r="AU1469" s="39"/>
      <c r="AV1469" s="39"/>
      <c r="AW1469" s="39"/>
      <c r="AX1469" s="39"/>
      <c r="AY1469" s="39"/>
      <c r="AZ1469" s="39"/>
      <c r="BA1469" s="39"/>
      <c r="BB1469" s="72">
        <f>(AI1469*'"Вес" ПИР'!$B$36+AK1469*'"Вес" ПИР'!$B$37+AM1469*'"Вес" ПИР'!$B$38+AO1469*'"Вес" ПИР'!$B$39+AQ1469*'"Вес" ПИР'!$B$40+AS1469*'"Вес" ПИР'!$B$41+AU1469*'"Вес" ПИР'!$B$42+AW1469*'"Вес" ПИР'!$B$43+AY1469*'"Вес" ПИР'!$B$44+BA1469*'"Вес" ПИР'!$B$45)/100</f>
        <v>0</v>
      </c>
      <c r="BC1469" s="39" t="s">
        <v>576</v>
      </c>
      <c r="BD1469" s="39"/>
      <c r="BE1469" s="39" t="s">
        <v>576</v>
      </c>
      <c r="BF1469" s="57"/>
      <c r="BG1469" s="72">
        <f>(BD1469*'"Вес" ПИР'!$B$50+BF1469*'"Вес" ПИР'!$B$51)/100</f>
        <v>0</v>
      </c>
      <c r="BH1469" s="39"/>
      <c r="BI1469" s="72">
        <v>0</v>
      </c>
      <c r="BJ1469" s="39"/>
      <c r="BK1469" s="54" t="s">
        <v>901</v>
      </c>
      <c r="BL1469" s="38">
        <f>(S1469*'"Вес" ПИР'!$B$3+X1469*'"Вес" ПИР'!$B$4+AG1469*'"Вес" ПИР'!$B$5+BB1469*'"Вес" ПИР'!$B$6+BG1469*'"Вес" ПИР'!$B$7+BI1469*'"Вес" ПИР'!$B$8)/100</f>
        <v>0</v>
      </c>
    </row>
    <row r="1470" spans="1:64" ht="28">
      <c r="A1470" s="54"/>
      <c r="B1470" s="54">
        <v>2026</v>
      </c>
      <c r="C1470" s="39" t="s">
        <v>894</v>
      </c>
      <c r="D1470" s="39">
        <v>613871200</v>
      </c>
      <c r="E1470" s="39" t="s">
        <v>2280</v>
      </c>
      <c r="F1470" s="39" t="s">
        <v>2327</v>
      </c>
      <c r="G1470" s="39" t="s">
        <v>2333</v>
      </c>
      <c r="H1470" s="39" t="s">
        <v>1236</v>
      </c>
      <c r="I1470" s="39" t="s">
        <v>418</v>
      </c>
      <c r="J1470" s="39"/>
      <c r="K1470" s="39" t="s">
        <v>571</v>
      </c>
      <c r="L1470" s="39"/>
      <c r="M1470" s="39" t="s">
        <v>570</v>
      </c>
      <c r="N1470" s="39"/>
      <c r="O1470" s="39" t="s">
        <v>899</v>
      </c>
      <c r="P1470" s="39"/>
      <c r="Q1470" s="39" t="s">
        <v>571</v>
      </c>
      <c r="R1470" s="39"/>
      <c r="S1470" s="38">
        <f>(J1470*'"Вес" ПИР'!$B$13+L1470*'"Вес" ПИР'!$B$14+N1470*'"Вес" ПИР'!$B$15+P1470*'"Вес" ПИР'!$B$16+R1470*'"Вес" ПИР'!$B$17)/100</f>
        <v>0</v>
      </c>
      <c r="T1470" s="39" t="s">
        <v>1890</v>
      </c>
      <c r="U1470" s="39"/>
      <c r="V1470" s="39" t="s">
        <v>900</v>
      </c>
      <c r="W1470" s="39"/>
      <c r="X1470" s="72">
        <f>(U1470*'"Вес" ПИР'!$B$22+W1470*'"Вес" ПИР'!$B$23)/100</f>
        <v>0</v>
      </c>
      <c r="Y1470" s="39"/>
      <c r="Z1470" s="39"/>
      <c r="AA1470" s="39"/>
      <c r="AB1470" s="39"/>
      <c r="AC1470" s="39"/>
      <c r="AD1470" s="39"/>
      <c r="AE1470" s="39"/>
      <c r="AF1470" s="39"/>
      <c r="AG1470" s="38">
        <f>(Z1470*'"Вес" ПИР'!$B$28+AB1470*'"Вес" ПИР'!$B$29+AD1470*'"Вес" ПИР'!$B$30+AF1470*'"Вес" ПИР'!$B$31)/100</f>
        <v>0</v>
      </c>
      <c r="AH1470" s="39" t="s">
        <v>571</v>
      </c>
      <c r="AI1470" s="39"/>
      <c r="AJ1470" s="39" t="s">
        <v>575</v>
      </c>
      <c r="AK1470" s="39"/>
      <c r="AL1470" s="39"/>
      <c r="AM1470" s="39"/>
      <c r="AN1470" s="39"/>
      <c r="AO1470" s="39"/>
      <c r="AP1470" s="39" t="s">
        <v>575</v>
      </c>
      <c r="AQ1470" s="39"/>
      <c r="AR1470" s="39"/>
      <c r="AS1470" s="39"/>
      <c r="AT1470" s="39" t="s">
        <v>575</v>
      </c>
      <c r="AU1470" s="39"/>
      <c r="AV1470" s="39"/>
      <c r="AW1470" s="39"/>
      <c r="AX1470" s="39"/>
      <c r="AY1470" s="39"/>
      <c r="AZ1470" s="39"/>
      <c r="BA1470" s="39"/>
      <c r="BB1470" s="72">
        <f>(AI1470*'"Вес" ПИР'!$B$36+AK1470*'"Вес" ПИР'!$B$37+AM1470*'"Вес" ПИР'!$B$38+AO1470*'"Вес" ПИР'!$B$39+AQ1470*'"Вес" ПИР'!$B$40+AS1470*'"Вес" ПИР'!$B$41+AU1470*'"Вес" ПИР'!$B$42+AW1470*'"Вес" ПИР'!$B$43+AY1470*'"Вес" ПИР'!$B$44+BA1470*'"Вес" ПИР'!$B$45)/100</f>
        <v>0</v>
      </c>
      <c r="BC1470" s="39" t="s">
        <v>576</v>
      </c>
      <c r="BD1470" s="39"/>
      <c r="BE1470" s="39" t="s">
        <v>576</v>
      </c>
      <c r="BF1470" s="57"/>
      <c r="BG1470" s="72">
        <f>(BD1470*'"Вес" ПИР'!$B$50+BF1470*'"Вес" ПИР'!$B$51)/100</f>
        <v>0</v>
      </c>
      <c r="BH1470" s="39"/>
      <c r="BI1470" s="72">
        <v>0</v>
      </c>
      <c r="BJ1470" s="39"/>
      <c r="BK1470" s="54" t="s">
        <v>901</v>
      </c>
      <c r="BL1470" s="38">
        <f>(S1470*'"Вес" ПИР'!$B$3+X1470*'"Вес" ПИР'!$B$4+AG1470*'"Вес" ПИР'!$B$5+BB1470*'"Вес" ПИР'!$B$6+BG1470*'"Вес" ПИР'!$B$7+BI1470*'"Вес" ПИР'!$B$8)/100</f>
        <v>0</v>
      </c>
    </row>
    <row r="1471" spans="1:64" ht="28">
      <c r="A1471" s="54"/>
      <c r="B1471" s="54">
        <v>2026</v>
      </c>
      <c r="C1471" s="39" t="s">
        <v>894</v>
      </c>
      <c r="D1471" s="39">
        <v>613871300</v>
      </c>
      <c r="E1471" s="39" t="s">
        <v>2280</v>
      </c>
      <c r="F1471" s="39" t="s">
        <v>2327</v>
      </c>
      <c r="G1471" s="39" t="s">
        <v>2333</v>
      </c>
      <c r="H1471" s="39" t="s">
        <v>2334</v>
      </c>
      <c r="I1471" s="39" t="s">
        <v>418</v>
      </c>
      <c r="J1471" s="39"/>
      <c r="K1471" s="39" t="s">
        <v>571</v>
      </c>
      <c r="L1471" s="39"/>
      <c r="M1471" s="39" t="s">
        <v>570</v>
      </c>
      <c r="N1471" s="39"/>
      <c r="O1471" s="39" t="s">
        <v>899</v>
      </c>
      <c r="P1471" s="39"/>
      <c r="Q1471" s="39" t="s">
        <v>571</v>
      </c>
      <c r="R1471" s="39"/>
      <c r="S1471" s="38">
        <f>(J1471*'"Вес" ПИР'!$B$13+L1471*'"Вес" ПИР'!$B$14+N1471*'"Вес" ПИР'!$B$15+P1471*'"Вес" ПИР'!$B$16+R1471*'"Вес" ПИР'!$B$17)/100</f>
        <v>0</v>
      </c>
      <c r="T1471" s="39" t="s">
        <v>1890</v>
      </c>
      <c r="U1471" s="39"/>
      <c r="V1471" s="39" t="s">
        <v>900</v>
      </c>
      <c r="W1471" s="39"/>
      <c r="X1471" s="72">
        <f>(U1471*'"Вес" ПИР'!$B$22+W1471*'"Вес" ПИР'!$B$23)/100</f>
        <v>0</v>
      </c>
      <c r="Y1471" s="39"/>
      <c r="Z1471" s="39"/>
      <c r="AA1471" s="39"/>
      <c r="AB1471" s="39"/>
      <c r="AC1471" s="39"/>
      <c r="AD1471" s="39"/>
      <c r="AE1471" s="39"/>
      <c r="AF1471" s="39"/>
      <c r="AG1471" s="38">
        <f>(Z1471*'"Вес" ПИР'!$B$28+AB1471*'"Вес" ПИР'!$B$29+AD1471*'"Вес" ПИР'!$B$30+AF1471*'"Вес" ПИР'!$B$31)/100</f>
        <v>0</v>
      </c>
      <c r="AH1471" s="39" t="s">
        <v>571</v>
      </c>
      <c r="AI1471" s="39"/>
      <c r="AJ1471" s="39" t="s">
        <v>575</v>
      </c>
      <c r="AK1471" s="39"/>
      <c r="AL1471" s="39"/>
      <c r="AM1471" s="39"/>
      <c r="AN1471" s="39"/>
      <c r="AO1471" s="39"/>
      <c r="AP1471" s="39" t="s">
        <v>575</v>
      </c>
      <c r="AQ1471" s="39"/>
      <c r="AR1471" s="39"/>
      <c r="AS1471" s="39"/>
      <c r="AT1471" s="39" t="s">
        <v>575</v>
      </c>
      <c r="AU1471" s="39"/>
      <c r="AV1471" s="39"/>
      <c r="AW1471" s="39"/>
      <c r="AX1471" s="39"/>
      <c r="AY1471" s="39"/>
      <c r="AZ1471" s="39"/>
      <c r="BA1471" s="39"/>
      <c r="BB1471" s="72">
        <f>(AI1471*'"Вес" ПИР'!$B$36+AK1471*'"Вес" ПИР'!$B$37+AM1471*'"Вес" ПИР'!$B$38+AO1471*'"Вес" ПИР'!$B$39+AQ1471*'"Вес" ПИР'!$B$40+AS1471*'"Вес" ПИР'!$B$41+AU1471*'"Вес" ПИР'!$B$42+AW1471*'"Вес" ПИР'!$B$43+AY1471*'"Вес" ПИР'!$B$44+BA1471*'"Вес" ПИР'!$B$45)/100</f>
        <v>0</v>
      </c>
      <c r="BC1471" s="39" t="s">
        <v>576</v>
      </c>
      <c r="BD1471" s="39"/>
      <c r="BE1471" s="39" t="s">
        <v>576</v>
      </c>
      <c r="BF1471" s="57"/>
      <c r="BG1471" s="72">
        <f>(BD1471*'"Вес" ПИР'!$B$50+BF1471*'"Вес" ПИР'!$B$51)/100</f>
        <v>0</v>
      </c>
      <c r="BH1471" s="39"/>
      <c r="BI1471" s="72">
        <v>0</v>
      </c>
      <c r="BJ1471" s="39"/>
      <c r="BK1471" s="54" t="s">
        <v>901</v>
      </c>
      <c r="BL1471" s="38">
        <f>(S1471*'"Вес" ПИР'!$B$3+X1471*'"Вес" ПИР'!$B$4+AG1471*'"Вес" ПИР'!$B$5+BB1471*'"Вес" ПИР'!$B$6+BG1471*'"Вес" ПИР'!$B$7+BI1471*'"Вес" ПИР'!$B$8)/100</f>
        <v>0</v>
      </c>
    </row>
    <row r="1472" spans="1:64" ht="28">
      <c r="A1472" s="54"/>
      <c r="B1472" s="54">
        <v>2026</v>
      </c>
      <c r="C1472" s="39" t="s">
        <v>894</v>
      </c>
      <c r="D1472" s="39">
        <v>613871500</v>
      </c>
      <c r="E1472" s="39" t="s">
        <v>2280</v>
      </c>
      <c r="F1472" s="39" t="s">
        <v>2327</v>
      </c>
      <c r="G1472" s="39" t="s">
        <v>2333</v>
      </c>
      <c r="H1472" s="39" t="s">
        <v>2335</v>
      </c>
      <c r="I1472" s="39" t="s">
        <v>418</v>
      </c>
      <c r="J1472" s="39"/>
      <c r="K1472" s="39" t="s">
        <v>571</v>
      </c>
      <c r="L1472" s="39"/>
      <c r="M1472" s="39" t="s">
        <v>570</v>
      </c>
      <c r="N1472" s="39"/>
      <c r="O1472" s="39" t="s">
        <v>899</v>
      </c>
      <c r="P1472" s="39"/>
      <c r="Q1472" s="39" t="s">
        <v>571</v>
      </c>
      <c r="R1472" s="39"/>
      <c r="S1472" s="38">
        <f>(J1472*'"Вес" ПИР'!$B$13+L1472*'"Вес" ПИР'!$B$14+N1472*'"Вес" ПИР'!$B$15+P1472*'"Вес" ПИР'!$B$16+R1472*'"Вес" ПИР'!$B$17)/100</f>
        <v>0</v>
      </c>
      <c r="T1472" s="39" t="s">
        <v>1890</v>
      </c>
      <c r="U1472" s="39"/>
      <c r="V1472" s="39" t="s">
        <v>900</v>
      </c>
      <c r="W1472" s="39"/>
      <c r="X1472" s="72">
        <f>(U1472*'"Вес" ПИР'!$B$22+W1472*'"Вес" ПИР'!$B$23)/100</f>
        <v>0</v>
      </c>
      <c r="Y1472" s="39"/>
      <c r="Z1472" s="39"/>
      <c r="AA1472" s="39"/>
      <c r="AB1472" s="39"/>
      <c r="AC1472" s="39"/>
      <c r="AD1472" s="39"/>
      <c r="AE1472" s="39"/>
      <c r="AF1472" s="39"/>
      <c r="AG1472" s="38">
        <f>(Z1472*'"Вес" ПИР'!$B$28+AB1472*'"Вес" ПИР'!$B$29+AD1472*'"Вес" ПИР'!$B$30+AF1472*'"Вес" ПИР'!$B$31)/100</f>
        <v>0</v>
      </c>
      <c r="AH1472" s="39" t="s">
        <v>571</v>
      </c>
      <c r="AI1472" s="39"/>
      <c r="AJ1472" s="39" t="s">
        <v>575</v>
      </c>
      <c r="AK1472" s="39"/>
      <c r="AL1472" s="39"/>
      <c r="AM1472" s="39"/>
      <c r="AN1472" s="39"/>
      <c r="AO1472" s="39"/>
      <c r="AP1472" s="39" t="s">
        <v>575</v>
      </c>
      <c r="AQ1472" s="39"/>
      <c r="AR1472" s="39"/>
      <c r="AS1472" s="39"/>
      <c r="AT1472" s="39" t="s">
        <v>575</v>
      </c>
      <c r="AU1472" s="39"/>
      <c r="AV1472" s="39"/>
      <c r="AW1472" s="39"/>
      <c r="AX1472" s="39"/>
      <c r="AY1472" s="39"/>
      <c r="AZ1472" s="39"/>
      <c r="BA1472" s="39"/>
      <c r="BB1472" s="72">
        <f>(AI1472*'"Вес" ПИР'!$B$36+AK1472*'"Вес" ПИР'!$B$37+AM1472*'"Вес" ПИР'!$B$38+AO1472*'"Вес" ПИР'!$B$39+AQ1472*'"Вес" ПИР'!$B$40+AS1472*'"Вес" ПИР'!$B$41+AU1472*'"Вес" ПИР'!$B$42+AW1472*'"Вес" ПИР'!$B$43+AY1472*'"Вес" ПИР'!$B$44+BA1472*'"Вес" ПИР'!$B$45)/100</f>
        <v>0</v>
      </c>
      <c r="BC1472" s="39" t="s">
        <v>576</v>
      </c>
      <c r="BD1472" s="39"/>
      <c r="BE1472" s="39" t="s">
        <v>576</v>
      </c>
      <c r="BF1472" s="57"/>
      <c r="BG1472" s="72">
        <f>(BD1472*'"Вес" ПИР'!$B$50+BF1472*'"Вес" ПИР'!$B$51)/100</f>
        <v>0</v>
      </c>
      <c r="BH1472" s="39"/>
      <c r="BI1472" s="72">
        <v>0</v>
      </c>
      <c r="BJ1472" s="39"/>
      <c r="BK1472" s="54" t="s">
        <v>901</v>
      </c>
      <c r="BL1472" s="38">
        <f>(S1472*'"Вес" ПИР'!$B$3+X1472*'"Вес" ПИР'!$B$4+AG1472*'"Вес" ПИР'!$B$5+BB1472*'"Вес" ПИР'!$B$6+BG1472*'"Вес" ПИР'!$B$7+BI1472*'"Вес" ПИР'!$B$8)/100</f>
        <v>0</v>
      </c>
    </row>
    <row r="1473" spans="1:64" ht="28">
      <c r="A1473" s="54"/>
      <c r="B1473" s="54">
        <v>2026</v>
      </c>
      <c r="C1473" s="39" t="s">
        <v>894</v>
      </c>
      <c r="D1473" s="39">
        <v>613871900</v>
      </c>
      <c r="E1473" s="39" t="s">
        <v>2280</v>
      </c>
      <c r="F1473" s="39" t="s">
        <v>2327</v>
      </c>
      <c r="G1473" s="39" t="s">
        <v>2333</v>
      </c>
      <c r="H1473" s="39" t="s">
        <v>2336</v>
      </c>
      <c r="I1473" s="39" t="s">
        <v>418</v>
      </c>
      <c r="J1473" s="39"/>
      <c r="K1473" s="39" t="s">
        <v>571</v>
      </c>
      <c r="L1473" s="39"/>
      <c r="M1473" s="39" t="s">
        <v>570</v>
      </c>
      <c r="N1473" s="39"/>
      <c r="O1473" s="39" t="s">
        <v>899</v>
      </c>
      <c r="P1473" s="39"/>
      <c r="Q1473" s="39" t="s">
        <v>571</v>
      </c>
      <c r="R1473" s="39"/>
      <c r="S1473" s="38">
        <f>(J1473*'"Вес" ПИР'!$B$13+L1473*'"Вес" ПИР'!$B$14+N1473*'"Вес" ПИР'!$B$15+P1473*'"Вес" ПИР'!$B$16+R1473*'"Вес" ПИР'!$B$17)/100</f>
        <v>0</v>
      </c>
      <c r="T1473" s="39" t="s">
        <v>1890</v>
      </c>
      <c r="U1473" s="39"/>
      <c r="V1473" s="39" t="s">
        <v>900</v>
      </c>
      <c r="W1473" s="39"/>
      <c r="X1473" s="72">
        <f>(U1473*'"Вес" ПИР'!$B$22+W1473*'"Вес" ПИР'!$B$23)/100</f>
        <v>0</v>
      </c>
      <c r="Y1473" s="39"/>
      <c r="Z1473" s="39"/>
      <c r="AA1473" s="39"/>
      <c r="AB1473" s="39"/>
      <c r="AC1473" s="39"/>
      <c r="AD1473" s="39"/>
      <c r="AE1473" s="39"/>
      <c r="AF1473" s="39"/>
      <c r="AG1473" s="38">
        <f>(Z1473*'"Вес" ПИР'!$B$28+AB1473*'"Вес" ПИР'!$B$29+AD1473*'"Вес" ПИР'!$B$30+AF1473*'"Вес" ПИР'!$B$31)/100</f>
        <v>0</v>
      </c>
      <c r="AH1473" s="39" t="s">
        <v>571</v>
      </c>
      <c r="AI1473" s="39"/>
      <c r="AJ1473" s="39" t="s">
        <v>575</v>
      </c>
      <c r="AK1473" s="39"/>
      <c r="AL1473" s="39"/>
      <c r="AM1473" s="39"/>
      <c r="AN1473" s="39"/>
      <c r="AO1473" s="39"/>
      <c r="AP1473" s="39" t="s">
        <v>575</v>
      </c>
      <c r="AQ1473" s="39"/>
      <c r="AR1473" s="39"/>
      <c r="AS1473" s="39"/>
      <c r="AT1473" s="39" t="s">
        <v>575</v>
      </c>
      <c r="AU1473" s="39"/>
      <c r="AV1473" s="39"/>
      <c r="AW1473" s="39"/>
      <c r="AX1473" s="39"/>
      <c r="AY1473" s="39"/>
      <c r="AZ1473" s="39"/>
      <c r="BA1473" s="39"/>
      <c r="BB1473" s="72">
        <f>(AI1473*'"Вес" ПИР'!$B$36+AK1473*'"Вес" ПИР'!$B$37+AM1473*'"Вес" ПИР'!$B$38+AO1473*'"Вес" ПИР'!$B$39+AQ1473*'"Вес" ПИР'!$B$40+AS1473*'"Вес" ПИР'!$B$41+AU1473*'"Вес" ПИР'!$B$42+AW1473*'"Вес" ПИР'!$B$43+AY1473*'"Вес" ПИР'!$B$44+BA1473*'"Вес" ПИР'!$B$45)/100</f>
        <v>0</v>
      </c>
      <c r="BC1473" s="39" t="s">
        <v>576</v>
      </c>
      <c r="BD1473" s="39"/>
      <c r="BE1473" s="39" t="s">
        <v>576</v>
      </c>
      <c r="BF1473" s="57"/>
      <c r="BG1473" s="72">
        <f>(BD1473*'"Вес" ПИР'!$B$50+BF1473*'"Вес" ПИР'!$B$51)/100</f>
        <v>0</v>
      </c>
      <c r="BH1473" s="39"/>
      <c r="BI1473" s="72">
        <v>0</v>
      </c>
      <c r="BJ1473" s="39"/>
      <c r="BK1473" s="54" t="s">
        <v>901</v>
      </c>
      <c r="BL1473" s="38">
        <f>(S1473*'"Вес" ПИР'!$B$3+X1473*'"Вес" ПИР'!$B$4+AG1473*'"Вес" ПИР'!$B$5+BB1473*'"Вес" ПИР'!$B$6+BG1473*'"Вес" ПИР'!$B$7+BI1473*'"Вес" ПИР'!$B$8)/100</f>
        <v>0</v>
      </c>
    </row>
    <row r="1474" spans="1:64" ht="28">
      <c r="A1474" s="54"/>
      <c r="B1474" s="54">
        <v>2026</v>
      </c>
      <c r="C1474" s="39" t="s">
        <v>894</v>
      </c>
      <c r="D1474" s="39">
        <v>613871800</v>
      </c>
      <c r="E1474" s="39" t="s">
        <v>2280</v>
      </c>
      <c r="F1474" s="39" t="s">
        <v>2327</v>
      </c>
      <c r="G1474" s="39" t="s">
        <v>2333</v>
      </c>
      <c r="H1474" s="39" t="s">
        <v>2337</v>
      </c>
      <c r="I1474" s="39" t="s">
        <v>418</v>
      </c>
      <c r="J1474" s="39"/>
      <c r="K1474" s="39" t="s">
        <v>571</v>
      </c>
      <c r="L1474" s="39"/>
      <c r="M1474" s="39" t="s">
        <v>570</v>
      </c>
      <c r="N1474" s="39"/>
      <c r="O1474" s="39" t="s">
        <v>899</v>
      </c>
      <c r="P1474" s="39"/>
      <c r="Q1474" s="39" t="s">
        <v>571</v>
      </c>
      <c r="R1474" s="39"/>
      <c r="S1474" s="38">
        <f>(J1474*'"Вес" ПИР'!$B$13+L1474*'"Вес" ПИР'!$B$14+N1474*'"Вес" ПИР'!$B$15+P1474*'"Вес" ПИР'!$B$16+R1474*'"Вес" ПИР'!$B$17)/100</f>
        <v>0</v>
      </c>
      <c r="T1474" s="39" t="s">
        <v>1890</v>
      </c>
      <c r="U1474" s="39"/>
      <c r="V1474" s="39" t="s">
        <v>900</v>
      </c>
      <c r="W1474" s="39"/>
      <c r="X1474" s="72">
        <f>(U1474*'"Вес" ПИР'!$B$22+W1474*'"Вес" ПИР'!$B$23)/100</f>
        <v>0</v>
      </c>
      <c r="Y1474" s="39"/>
      <c r="Z1474" s="39"/>
      <c r="AA1474" s="39"/>
      <c r="AB1474" s="39"/>
      <c r="AC1474" s="39"/>
      <c r="AD1474" s="39"/>
      <c r="AE1474" s="39"/>
      <c r="AF1474" s="39"/>
      <c r="AG1474" s="38">
        <f>(Z1474*'"Вес" ПИР'!$B$28+AB1474*'"Вес" ПИР'!$B$29+AD1474*'"Вес" ПИР'!$B$30+AF1474*'"Вес" ПИР'!$B$31)/100</f>
        <v>0</v>
      </c>
      <c r="AH1474" s="39" t="s">
        <v>571</v>
      </c>
      <c r="AI1474" s="39"/>
      <c r="AJ1474" s="39" t="s">
        <v>575</v>
      </c>
      <c r="AK1474" s="39"/>
      <c r="AL1474" s="39"/>
      <c r="AM1474" s="39"/>
      <c r="AN1474" s="39"/>
      <c r="AO1474" s="39"/>
      <c r="AP1474" s="39" t="s">
        <v>575</v>
      </c>
      <c r="AQ1474" s="39"/>
      <c r="AR1474" s="39"/>
      <c r="AS1474" s="39"/>
      <c r="AT1474" s="39" t="s">
        <v>575</v>
      </c>
      <c r="AU1474" s="39"/>
      <c r="AV1474" s="39"/>
      <c r="AW1474" s="39"/>
      <c r="AX1474" s="39"/>
      <c r="AY1474" s="39"/>
      <c r="AZ1474" s="39"/>
      <c r="BA1474" s="39"/>
      <c r="BB1474" s="72">
        <f>(AI1474*'"Вес" ПИР'!$B$36+AK1474*'"Вес" ПИР'!$B$37+AM1474*'"Вес" ПИР'!$B$38+AO1474*'"Вес" ПИР'!$B$39+AQ1474*'"Вес" ПИР'!$B$40+AS1474*'"Вес" ПИР'!$B$41+AU1474*'"Вес" ПИР'!$B$42+AW1474*'"Вес" ПИР'!$B$43+AY1474*'"Вес" ПИР'!$B$44+BA1474*'"Вес" ПИР'!$B$45)/100</f>
        <v>0</v>
      </c>
      <c r="BC1474" s="39" t="s">
        <v>576</v>
      </c>
      <c r="BD1474" s="39"/>
      <c r="BE1474" s="39" t="s">
        <v>576</v>
      </c>
      <c r="BF1474" s="57"/>
      <c r="BG1474" s="72">
        <f>(BD1474*'"Вес" ПИР'!$B$50+BF1474*'"Вес" ПИР'!$B$51)/100</f>
        <v>0</v>
      </c>
      <c r="BH1474" s="39"/>
      <c r="BI1474" s="72">
        <v>0</v>
      </c>
      <c r="BJ1474" s="39"/>
      <c r="BK1474" s="54" t="s">
        <v>901</v>
      </c>
      <c r="BL1474" s="38">
        <f>(S1474*'"Вес" ПИР'!$B$3+X1474*'"Вес" ПИР'!$B$4+AG1474*'"Вес" ПИР'!$B$5+BB1474*'"Вес" ПИР'!$B$6+BG1474*'"Вес" ПИР'!$B$7+BI1474*'"Вес" ПИР'!$B$8)/100</f>
        <v>0</v>
      </c>
    </row>
    <row r="1475" spans="1:64" ht="28">
      <c r="A1475" s="54"/>
      <c r="B1475" s="54">
        <v>2026</v>
      </c>
      <c r="C1475" s="39" t="s">
        <v>894</v>
      </c>
      <c r="D1475" s="39">
        <v>613871100</v>
      </c>
      <c r="E1475" s="39" t="s">
        <v>2280</v>
      </c>
      <c r="F1475" s="39" t="s">
        <v>2327</v>
      </c>
      <c r="G1475" s="39" t="s">
        <v>2333</v>
      </c>
      <c r="H1475" s="39" t="s">
        <v>2338</v>
      </c>
      <c r="I1475" s="39" t="s">
        <v>418</v>
      </c>
      <c r="J1475" s="39"/>
      <c r="K1475" s="39" t="s">
        <v>571</v>
      </c>
      <c r="L1475" s="39"/>
      <c r="M1475" s="39" t="s">
        <v>570</v>
      </c>
      <c r="N1475" s="39"/>
      <c r="O1475" s="39" t="s">
        <v>899</v>
      </c>
      <c r="P1475" s="39"/>
      <c r="Q1475" s="39" t="s">
        <v>571</v>
      </c>
      <c r="R1475" s="39"/>
      <c r="S1475" s="38">
        <f>(J1475*'"Вес" ПИР'!$B$13+L1475*'"Вес" ПИР'!$B$14+N1475*'"Вес" ПИР'!$B$15+P1475*'"Вес" ПИР'!$B$16+R1475*'"Вес" ПИР'!$B$17)/100</f>
        <v>0</v>
      </c>
      <c r="T1475" s="39" t="s">
        <v>1890</v>
      </c>
      <c r="U1475" s="39"/>
      <c r="V1475" s="39" t="s">
        <v>900</v>
      </c>
      <c r="W1475" s="39"/>
      <c r="X1475" s="72">
        <f>(U1475*'"Вес" ПИР'!$B$22+W1475*'"Вес" ПИР'!$B$23)/100</f>
        <v>0</v>
      </c>
      <c r="Y1475" s="39"/>
      <c r="Z1475" s="39"/>
      <c r="AA1475" s="39"/>
      <c r="AB1475" s="39"/>
      <c r="AC1475" s="39"/>
      <c r="AD1475" s="39"/>
      <c r="AE1475" s="39"/>
      <c r="AF1475" s="39"/>
      <c r="AG1475" s="38">
        <f>(Z1475*'"Вес" ПИР'!$B$28+AB1475*'"Вес" ПИР'!$B$29+AD1475*'"Вес" ПИР'!$B$30+AF1475*'"Вес" ПИР'!$B$31)/100</f>
        <v>0</v>
      </c>
      <c r="AH1475" s="39" t="s">
        <v>571</v>
      </c>
      <c r="AI1475" s="39"/>
      <c r="AJ1475" s="39" t="s">
        <v>575</v>
      </c>
      <c r="AK1475" s="39"/>
      <c r="AL1475" s="39"/>
      <c r="AM1475" s="39"/>
      <c r="AN1475" s="39"/>
      <c r="AO1475" s="39"/>
      <c r="AP1475" s="39" t="s">
        <v>575</v>
      </c>
      <c r="AQ1475" s="39"/>
      <c r="AR1475" s="39"/>
      <c r="AS1475" s="39"/>
      <c r="AT1475" s="39" t="s">
        <v>575</v>
      </c>
      <c r="AU1475" s="39"/>
      <c r="AV1475" s="39"/>
      <c r="AW1475" s="39"/>
      <c r="AX1475" s="39"/>
      <c r="AY1475" s="39"/>
      <c r="AZ1475" s="39"/>
      <c r="BA1475" s="39"/>
      <c r="BB1475" s="72">
        <f>(AI1475*'"Вес" ПИР'!$B$36+AK1475*'"Вес" ПИР'!$B$37+AM1475*'"Вес" ПИР'!$B$38+AO1475*'"Вес" ПИР'!$B$39+AQ1475*'"Вес" ПИР'!$B$40+AS1475*'"Вес" ПИР'!$B$41+AU1475*'"Вес" ПИР'!$B$42+AW1475*'"Вес" ПИР'!$B$43+AY1475*'"Вес" ПИР'!$B$44+BA1475*'"Вес" ПИР'!$B$45)/100</f>
        <v>0</v>
      </c>
      <c r="BC1475" s="39" t="s">
        <v>576</v>
      </c>
      <c r="BD1475" s="39"/>
      <c r="BE1475" s="39" t="s">
        <v>576</v>
      </c>
      <c r="BF1475" s="57"/>
      <c r="BG1475" s="72">
        <f>(BD1475*'"Вес" ПИР'!$B$50+BF1475*'"Вес" ПИР'!$B$51)/100</f>
        <v>0</v>
      </c>
      <c r="BH1475" s="39"/>
      <c r="BI1475" s="72">
        <v>0</v>
      </c>
      <c r="BJ1475" s="39"/>
      <c r="BK1475" s="54" t="s">
        <v>901</v>
      </c>
      <c r="BL1475" s="38">
        <f>(S1475*'"Вес" ПИР'!$B$3+X1475*'"Вес" ПИР'!$B$4+AG1475*'"Вес" ПИР'!$B$5+BB1475*'"Вес" ПИР'!$B$6+BG1475*'"Вес" ПИР'!$B$7+BI1475*'"Вес" ПИР'!$B$8)/100</f>
        <v>0</v>
      </c>
    </row>
    <row r="1476" spans="1:64" ht="28">
      <c r="A1476" s="54"/>
      <c r="B1476" s="54">
        <v>2026</v>
      </c>
      <c r="C1476" s="39" t="s">
        <v>894</v>
      </c>
      <c r="D1476" s="39">
        <v>613871980</v>
      </c>
      <c r="E1476" s="39" t="s">
        <v>2280</v>
      </c>
      <c r="F1476" s="39" t="s">
        <v>2327</v>
      </c>
      <c r="G1476" s="39" t="s">
        <v>2333</v>
      </c>
      <c r="H1476" s="39" t="s">
        <v>2339</v>
      </c>
      <c r="I1476" s="39" t="s">
        <v>418</v>
      </c>
      <c r="J1476" s="39"/>
      <c r="K1476" s="39" t="s">
        <v>571</v>
      </c>
      <c r="L1476" s="39"/>
      <c r="M1476" s="39" t="s">
        <v>570</v>
      </c>
      <c r="N1476" s="39"/>
      <c r="O1476" s="39" t="s">
        <v>899</v>
      </c>
      <c r="P1476" s="39"/>
      <c r="Q1476" s="39" t="s">
        <v>571</v>
      </c>
      <c r="R1476" s="39"/>
      <c r="S1476" s="38">
        <f>(J1476*'"Вес" ПИР'!$B$13+L1476*'"Вес" ПИР'!$B$14+N1476*'"Вес" ПИР'!$B$15+P1476*'"Вес" ПИР'!$B$16+R1476*'"Вес" ПИР'!$B$17)/100</f>
        <v>0</v>
      </c>
      <c r="T1476" s="39" t="s">
        <v>1890</v>
      </c>
      <c r="U1476" s="39"/>
      <c r="V1476" s="39" t="s">
        <v>900</v>
      </c>
      <c r="W1476" s="39"/>
      <c r="X1476" s="72">
        <f>(U1476*'"Вес" ПИР'!$B$22+W1476*'"Вес" ПИР'!$B$23)/100</f>
        <v>0</v>
      </c>
      <c r="Y1476" s="39"/>
      <c r="Z1476" s="39"/>
      <c r="AA1476" s="39"/>
      <c r="AB1476" s="39"/>
      <c r="AC1476" s="39"/>
      <c r="AD1476" s="39"/>
      <c r="AE1476" s="39"/>
      <c r="AF1476" s="39"/>
      <c r="AG1476" s="38">
        <f>(Z1476*'"Вес" ПИР'!$B$28+AB1476*'"Вес" ПИР'!$B$29+AD1476*'"Вес" ПИР'!$B$30+AF1476*'"Вес" ПИР'!$B$31)/100</f>
        <v>0</v>
      </c>
      <c r="AH1476" s="39" t="s">
        <v>571</v>
      </c>
      <c r="AI1476" s="39"/>
      <c r="AJ1476" s="39" t="s">
        <v>575</v>
      </c>
      <c r="AK1476" s="39"/>
      <c r="AL1476" s="39"/>
      <c r="AM1476" s="39"/>
      <c r="AN1476" s="39"/>
      <c r="AO1476" s="39"/>
      <c r="AP1476" s="39" t="s">
        <v>575</v>
      </c>
      <c r="AQ1476" s="39"/>
      <c r="AR1476" s="39"/>
      <c r="AS1476" s="39"/>
      <c r="AT1476" s="39" t="s">
        <v>575</v>
      </c>
      <c r="AU1476" s="39"/>
      <c r="AV1476" s="39"/>
      <c r="AW1476" s="39"/>
      <c r="AX1476" s="39"/>
      <c r="AY1476" s="39"/>
      <c r="AZ1476" s="39"/>
      <c r="BA1476" s="39"/>
      <c r="BB1476" s="72">
        <f>(AI1476*'"Вес" ПИР'!$B$36+AK1476*'"Вес" ПИР'!$B$37+AM1476*'"Вес" ПИР'!$B$38+AO1476*'"Вес" ПИР'!$B$39+AQ1476*'"Вес" ПИР'!$B$40+AS1476*'"Вес" ПИР'!$B$41+AU1476*'"Вес" ПИР'!$B$42+AW1476*'"Вес" ПИР'!$B$43+AY1476*'"Вес" ПИР'!$B$44+BA1476*'"Вес" ПИР'!$B$45)/100</f>
        <v>0</v>
      </c>
      <c r="BC1476" s="39" t="s">
        <v>576</v>
      </c>
      <c r="BD1476" s="39"/>
      <c r="BE1476" s="39" t="s">
        <v>576</v>
      </c>
      <c r="BF1476" s="57"/>
      <c r="BG1476" s="72">
        <f>(BD1476*'"Вес" ПИР'!$B$50+BF1476*'"Вес" ПИР'!$B$51)/100</f>
        <v>0</v>
      </c>
      <c r="BH1476" s="39"/>
      <c r="BI1476" s="72">
        <v>0</v>
      </c>
      <c r="BJ1476" s="39"/>
      <c r="BK1476" s="54" t="s">
        <v>901</v>
      </c>
      <c r="BL1476" s="38">
        <f>(S1476*'"Вес" ПИР'!$B$3+X1476*'"Вес" ПИР'!$B$4+AG1476*'"Вес" ПИР'!$B$5+BB1476*'"Вес" ПИР'!$B$6+BG1476*'"Вес" ПИР'!$B$7+BI1476*'"Вес" ПИР'!$B$8)/100</f>
        <v>0</v>
      </c>
    </row>
    <row r="1477" spans="1:64" ht="28">
      <c r="A1477" s="54"/>
      <c r="B1477" s="54">
        <v>2026</v>
      </c>
      <c r="C1477" s="39" t="s">
        <v>894</v>
      </c>
      <c r="D1477" s="39">
        <v>613871580</v>
      </c>
      <c r="E1477" s="39" t="s">
        <v>2280</v>
      </c>
      <c r="F1477" s="39" t="s">
        <v>2327</v>
      </c>
      <c r="G1477" s="39" t="s">
        <v>2333</v>
      </c>
      <c r="H1477" s="39" t="s">
        <v>2340</v>
      </c>
      <c r="I1477" s="39" t="s">
        <v>418</v>
      </c>
      <c r="J1477" s="39"/>
      <c r="K1477" s="39" t="s">
        <v>571</v>
      </c>
      <c r="L1477" s="39"/>
      <c r="M1477" s="39" t="s">
        <v>570</v>
      </c>
      <c r="N1477" s="39"/>
      <c r="O1477" s="39" t="s">
        <v>899</v>
      </c>
      <c r="P1477" s="39"/>
      <c r="Q1477" s="39" t="s">
        <v>571</v>
      </c>
      <c r="R1477" s="39"/>
      <c r="S1477" s="38">
        <f>(J1477*'"Вес" ПИР'!$B$13+L1477*'"Вес" ПИР'!$B$14+N1477*'"Вес" ПИР'!$B$15+P1477*'"Вес" ПИР'!$B$16+R1477*'"Вес" ПИР'!$B$17)/100</f>
        <v>0</v>
      </c>
      <c r="T1477" s="39" t="s">
        <v>1890</v>
      </c>
      <c r="U1477" s="39"/>
      <c r="V1477" s="39" t="s">
        <v>900</v>
      </c>
      <c r="W1477" s="39"/>
      <c r="X1477" s="72">
        <f>(U1477*'"Вес" ПИР'!$B$22+W1477*'"Вес" ПИР'!$B$23)/100</f>
        <v>0</v>
      </c>
      <c r="Y1477" s="39"/>
      <c r="Z1477" s="39"/>
      <c r="AA1477" s="39"/>
      <c r="AB1477" s="39"/>
      <c r="AC1477" s="39"/>
      <c r="AD1477" s="39"/>
      <c r="AE1477" s="39"/>
      <c r="AF1477" s="39"/>
      <c r="AG1477" s="38">
        <f>(Z1477*'"Вес" ПИР'!$B$28+AB1477*'"Вес" ПИР'!$B$29+AD1477*'"Вес" ПИР'!$B$30+AF1477*'"Вес" ПИР'!$B$31)/100</f>
        <v>0</v>
      </c>
      <c r="AH1477" s="39" t="s">
        <v>571</v>
      </c>
      <c r="AI1477" s="39"/>
      <c r="AJ1477" s="39" t="s">
        <v>575</v>
      </c>
      <c r="AK1477" s="39"/>
      <c r="AL1477" s="39"/>
      <c r="AM1477" s="39"/>
      <c r="AN1477" s="39"/>
      <c r="AO1477" s="39"/>
      <c r="AP1477" s="39" t="s">
        <v>575</v>
      </c>
      <c r="AQ1477" s="39"/>
      <c r="AR1477" s="39"/>
      <c r="AS1477" s="39"/>
      <c r="AT1477" s="39" t="s">
        <v>575</v>
      </c>
      <c r="AU1477" s="39"/>
      <c r="AV1477" s="39"/>
      <c r="AW1477" s="39"/>
      <c r="AX1477" s="39"/>
      <c r="AY1477" s="39"/>
      <c r="AZ1477" s="39"/>
      <c r="BA1477" s="39"/>
      <c r="BB1477" s="72">
        <f>(AI1477*'"Вес" ПИР'!$B$36+AK1477*'"Вес" ПИР'!$B$37+AM1477*'"Вес" ПИР'!$B$38+AO1477*'"Вес" ПИР'!$B$39+AQ1477*'"Вес" ПИР'!$B$40+AS1477*'"Вес" ПИР'!$B$41+AU1477*'"Вес" ПИР'!$B$42+AW1477*'"Вес" ПИР'!$B$43+AY1477*'"Вес" ПИР'!$B$44+BA1477*'"Вес" ПИР'!$B$45)/100</f>
        <v>0</v>
      </c>
      <c r="BC1477" s="39" t="s">
        <v>576</v>
      </c>
      <c r="BD1477" s="39"/>
      <c r="BE1477" s="39" t="s">
        <v>576</v>
      </c>
      <c r="BF1477" s="57"/>
      <c r="BG1477" s="72">
        <f>(BD1477*'"Вес" ПИР'!$B$50+BF1477*'"Вес" ПИР'!$B$51)/100</f>
        <v>0</v>
      </c>
      <c r="BH1477" s="39"/>
      <c r="BI1477" s="72">
        <v>0</v>
      </c>
      <c r="BJ1477" s="39"/>
      <c r="BK1477" s="54" t="s">
        <v>901</v>
      </c>
      <c r="BL1477" s="38">
        <f>(S1477*'"Вес" ПИР'!$B$3+X1477*'"Вес" ПИР'!$B$4+AG1477*'"Вес" ПИР'!$B$5+BB1477*'"Вес" ПИР'!$B$6+BG1477*'"Вес" ПИР'!$B$7+BI1477*'"Вес" ПИР'!$B$8)/100</f>
        <v>0</v>
      </c>
    </row>
    <row r="1478" spans="1:64" ht="28">
      <c r="A1478" s="54"/>
      <c r="B1478" s="54">
        <v>2026</v>
      </c>
      <c r="C1478" s="39" t="s">
        <v>894</v>
      </c>
      <c r="D1478" s="39">
        <v>613839580</v>
      </c>
      <c r="E1478" s="39" t="s">
        <v>2280</v>
      </c>
      <c r="F1478" s="39" t="s">
        <v>2327</v>
      </c>
      <c r="G1478" s="39" t="s">
        <v>2341</v>
      </c>
      <c r="H1478" s="39" t="s">
        <v>2342</v>
      </c>
      <c r="I1478" s="39" t="s">
        <v>418</v>
      </c>
      <c r="J1478" s="39"/>
      <c r="K1478" s="39" t="s">
        <v>571</v>
      </c>
      <c r="L1478" s="39"/>
      <c r="M1478" s="39" t="s">
        <v>570</v>
      </c>
      <c r="N1478" s="39"/>
      <c r="O1478" s="39" t="s">
        <v>899</v>
      </c>
      <c r="P1478" s="39"/>
      <c r="Q1478" s="39" t="s">
        <v>571</v>
      </c>
      <c r="R1478" s="39"/>
      <c r="S1478" s="38">
        <f>(J1478*'"Вес" ПИР'!$B$13+L1478*'"Вес" ПИР'!$B$14+N1478*'"Вес" ПИР'!$B$15+P1478*'"Вес" ПИР'!$B$16+R1478*'"Вес" ПИР'!$B$17)/100</f>
        <v>0</v>
      </c>
      <c r="T1478" s="39" t="s">
        <v>1890</v>
      </c>
      <c r="U1478" s="39"/>
      <c r="V1478" s="39" t="s">
        <v>900</v>
      </c>
      <c r="W1478" s="39"/>
      <c r="X1478" s="72">
        <f>(U1478*'"Вес" ПИР'!$B$22+W1478*'"Вес" ПИР'!$B$23)/100</f>
        <v>0</v>
      </c>
      <c r="Y1478" s="39"/>
      <c r="Z1478" s="39"/>
      <c r="AA1478" s="39"/>
      <c r="AB1478" s="39"/>
      <c r="AC1478" s="39"/>
      <c r="AD1478" s="39"/>
      <c r="AE1478" s="39"/>
      <c r="AF1478" s="39"/>
      <c r="AG1478" s="38">
        <f>(Z1478*'"Вес" ПИР'!$B$28+AB1478*'"Вес" ПИР'!$B$29+AD1478*'"Вес" ПИР'!$B$30+AF1478*'"Вес" ПИР'!$B$31)/100</f>
        <v>0</v>
      </c>
      <c r="AH1478" s="39" t="s">
        <v>571</v>
      </c>
      <c r="AI1478" s="39"/>
      <c r="AJ1478" s="39" t="s">
        <v>575</v>
      </c>
      <c r="AK1478" s="39"/>
      <c r="AL1478" s="39"/>
      <c r="AM1478" s="39"/>
      <c r="AN1478" s="39"/>
      <c r="AO1478" s="39"/>
      <c r="AP1478" s="39" t="s">
        <v>575</v>
      </c>
      <c r="AQ1478" s="39"/>
      <c r="AR1478" s="39"/>
      <c r="AS1478" s="39"/>
      <c r="AT1478" s="39" t="s">
        <v>575</v>
      </c>
      <c r="AU1478" s="39"/>
      <c r="AV1478" s="39"/>
      <c r="AW1478" s="39"/>
      <c r="AX1478" s="39"/>
      <c r="AY1478" s="39"/>
      <c r="AZ1478" s="39"/>
      <c r="BA1478" s="39"/>
      <c r="BB1478" s="72">
        <f>(AI1478*'"Вес" ПИР'!$B$36+AK1478*'"Вес" ПИР'!$B$37+AM1478*'"Вес" ПИР'!$B$38+AO1478*'"Вес" ПИР'!$B$39+AQ1478*'"Вес" ПИР'!$B$40+AS1478*'"Вес" ПИР'!$B$41+AU1478*'"Вес" ПИР'!$B$42+AW1478*'"Вес" ПИР'!$B$43+AY1478*'"Вес" ПИР'!$B$44+BA1478*'"Вес" ПИР'!$B$45)/100</f>
        <v>0</v>
      </c>
      <c r="BC1478" s="39" t="s">
        <v>576</v>
      </c>
      <c r="BD1478" s="39"/>
      <c r="BE1478" s="39" t="s">
        <v>576</v>
      </c>
      <c r="BF1478" s="57"/>
      <c r="BG1478" s="72">
        <f>(BD1478*'"Вес" ПИР'!$B$50+BF1478*'"Вес" ПИР'!$B$51)/100</f>
        <v>0</v>
      </c>
      <c r="BH1478" s="39"/>
      <c r="BI1478" s="72">
        <v>0</v>
      </c>
      <c r="BJ1478" s="39"/>
      <c r="BK1478" s="54" t="s">
        <v>901</v>
      </c>
      <c r="BL1478" s="38">
        <f>(S1478*'"Вес" ПИР'!$B$3+X1478*'"Вес" ПИР'!$B$4+AG1478*'"Вес" ПИР'!$B$5+BB1478*'"Вес" ПИР'!$B$6+BG1478*'"Вес" ПИР'!$B$7+BI1478*'"Вес" ПИР'!$B$8)/100</f>
        <v>0</v>
      </c>
    </row>
    <row r="1479" spans="1:64" ht="28">
      <c r="A1479" s="54"/>
      <c r="B1479" s="54">
        <v>2026</v>
      </c>
      <c r="C1479" s="39" t="s">
        <v>894</v>
      </c>
      <c r="D1479" s="39">
        <v>613839680</v>
      </c>
      <c r="E1479" s="39" t="s">
        <v>2280</v>
      </c>
      <c r="F1479" s="39" t="s">
        <v>2327</v>
      </c>
      <c r="G1479" s="39" t="s">
        <v>2341</v>
      </c>
      <c r="H1479" s="39" t="s">
        <v>2343</v>
      </c>
      <c r="I1479" s="39" t="s">
        <v>418</v>
      </c>
      <c r="J1479" s="39"/>
      <c r="K1479" s="39" t="s">
        <v>571</v>
      </c>
      <c r="L1479" s="39"/>
      <c r="M1479" s="39" t="s">
        <v>570</v>
      </c>
      <c r="N1479" s="39"/>
      <c r="O1479" s="39" t="s">
        <v>899</v>
      </c>
      <c r="P1479" s="39"/>
      <c r="Q1479" s="39" t="s">
        <v>571</v>
      </c>
      <c r="R1479" s="39"/>
      <c r="S1479" s="38">
        <f>(J1479*'"Вес" ПИР'!$B$13+L1479*'"Вес" ПИР'!$B$14+N1479*'"Вес" ПИР'!$B$15+P1479*'"Вес" ПИР'!$B$16+R1479*'"Вес" ПИР'!$B$17)/100</f>
        <v>0</v>
      </c>
      <c r="T1479" s="39" t="s">
        <v>1890</v>
      </c>
      <c r="U1479" s="39"/>
      <c r="V1479" s="39" t="s">
        <v>900</v>
      </c>
      <c r="W1479" s="39"/>
      <c r="X1479" s="72">
        <f>(U1479*'"Вес" ПИР'!$B$22+W1479*'"Вес" ПИР'!$B$23)/100</f>
        <v>0</v>
      </c>
      <c r="Y1479" s="39"/>
      <c r="Z1479" s="39"/>
      <c r="AA1479" s="39"/>
      <c r="AB1479" s="39"/>
      <c r="AC1479" s="39"/>
      <c r="AD1479" s="39"/>
      <c r="AE1479" s="39"/>
      <c r="AF1479" s="39"/>
      <c r="AG1479" s="38">
        <f>(Z1479*'"Вес" ПИР'!$B$28+AB1479*'"Вес" ПИР'!$B$29+AD1479*'"Вес" ПИР'!$B$30+AF1479*'"Вес" ПИР'!$B$31)/100</f>
        <v>0</v>
      </c>
      <c r="AH1479" s="39" t="s">
        <v>571</v>
      </c>
      <c r="AI1479" s="39"/>
      <c r="AJ1479" s="39" t="s">
        <v>575</v>
      </c>
      <c r="AK1479" s="39"/>
      <c r="AL1479" s="39"/>
      <c r="AM1479" s="39"/>
      <c r="AN1479" s="39"/>
      <c r="AO1479" s="39"/>
      <c r="AP1479" s="39" t="s">
        <v>575</v>
      </c>
      <c r="AQ1479" s="39"/>
      <c r="AR1479" s="39"/>
      <c r="AS1479" s="39"/>
      <c r="AT1479" s="39" t="s">
        <v>575</v>
      </c>
      <c r="AU1479" s="39"/>
      <c r="AV1479" s="39"/>
      <c r="AW1479" s="39"/>
      <c r="AX1479" s="39"/>
      <c r="AY1479" s="39"/>
      <c r="AZ1479" s="39"/>
      <c r="BA1479" s="39"/>
      <c r="BB1479" s="72">
        <f>(AI1479*'"Вес" ПИР'!$B$36+AK1479*'"Вес" ПИР'!$B$37+AM1479*'"Вес" ПИР'!$B$38+AO1479*'"Вес" ПИР'!$B$39+AQ1479*'"Вес" ПИР'!$B$40+AS1479*'"Вес" ПИР'!$B$41+AU1479*'"Вес" ПИР'!$B$42+AW1479*'"Вес" ПИР'!$B$43+AY1479*'"Вес" ПИР'!$B$44+BA1479*'"Вес" ПИР'!$B$45)/100</f>
        <v>0</v>
      </c>
      <c r="BC1479" s="39" t="s">
        <v>576</v>
      </c>
      <c r="BD1479" s="39"/>
      <c r="BE1479" s="39" t="s">
        <v>576</v>
      </c>
      <c r="BF1479" s="57"/>
      <c r="BG1479" s="72">
        <f>(BD1479*'"Вес" ПИР'!$B$50+BF1479*'"Вес" ПИР'!$B$51)/100</f>
        <v>0</v>
      </c>
      <c r="BH1479" s="39"/>
      <c r="BI1479" s="72">
        <v>0</v>
      </c>
      <c r="BJ1479" s="39"/>
      <c r="BK1479" s="54" t="s">
        <v>901</v>
      </c>
      <c r="BL1479" s="38">
        <f>(S1479*'"Вес" ПИР'!$B$3+X1479*'"Вес" ПИР'!$B$4+AG1479*'"Вес" ПИР'!$B$5+BB1479*'"Вес" ПИР'!$B$6+BG1479*'"Вес" ПИР'!$B$7+BI1479*'"Вес" ПИР'!$B$8)/100</f>
        <v>0</v>
      </c>
    </row>
    <row r="1480" spans="1:64" ht="28">
      <c r="A1480" s="54"/>
      <c r="B1480" s="54">
        <v>2026</v>
      </c>
      <c r="C1480" s="39" t="s">
        <v>894</v>
      </c>
      <c r="D1480" s="39">
        <v>613839880</v>
      </c>
      <c r="E1480" s="39" t="s">
        <v>2280</v>
      </c>
      <c r="F1480" s="39" t="s">
        <v>2327</v>
      </c>
      <c r="G1480" s="39" t="s">
        <v>2341</v>
      </c>
      <c r="H1480" s="39" t="s">
        <v>2344</v>
      </c>
      <c r="I1480" s="39" t="s">
        <v>418</v>
      </c>
      <c r="J1480" s="39"/>
      <c r="K1480" s="39" t="s">
        <v>571</v>
      </c>
      <c r="L1480" s="39"/>
      <c r="M1480" s="39" t="s">
        <v>570</v>
      </c>
      <c r="N1480" s="39"/>
      <c r="O1480" s="39" t="s">
        <v>899</v>
      </c>
      <c r="P1480" s="39"/>
      <c r="Q1480" s="39" t="s">
        <v>571</v>
      </c>
      <c r="R1480" s="39"/>
      <c r="S1480" s="38">
        <f>(J1480*'"Вес" ПИР'!$B$13+L1480*'"Вес" ПИР'!$B$14+N1480*'"Вес" ПИР'!$B$15+P1480*'"Вес" ПИР'!$B$16+R1480*'"Вес" ПИР'!$B$17)/100</f>
        <v>0</v>
      </c>
      <c r="T1480" s="39" t="s">
        <v>1890</v>
      </c>
      <c r="U1480" s="39"/>
      <c r="V1480" s="39" t="s">
        <v>900</v>
      </c>
      <c r="W1480" s="39"/>
      <c r="X1480" s="72">
        <f>(U1480*'"Вес" ПИР'!$B$22+W1480*'"Вес" ПИР'!$B$23)/100</f>
        <v>0</v>
      </c>
      <c r="Y1480" s="39"/>
      <c r="Z1480" s="39"/>
      <c r="AA1480" s="39"/>
      <c r="AB1480" s="39"/>
      <c r="AC1480" s="39"/>
      <c r="AD1480" s="39"/>
      <c r="AE1480" s="39"/>
      <c r="AF1480" s="39"/>
      <c r="AG1480" s="38">
        <f>(Z1480*'"Вес" ПИР'!$B$28+AB1480*'"Вес" ПИР'!$B$29+AD1480*'"Вес" ПИР'!$B$30+AF1480*'"Вес" ПИР'!$B$31)/100</f>
        <v>0</v>
      </c>
      <c r="AH1480" s="39" t="s">
        <v>571</v>
      </c>
      <c r="AI1480" s="39"/>
      <c r="AJ1480" s="39" t="s">
        <v>575</v>
      </c>
      <c r="AK1480" s="39"/>
      <c r="AL1480" s="39"/>
      <c r="AM1480" s="39"/>
      <c r="AN1480" s="39"/>
      <c r="AO1480" s="39"/>
      <c r="AP1480" s="39" t="s">
        <v>575</v>
      </c>
      <c r="AQ1480" s="39"/>
      <c r="AR1480" s="39"/>
      <c r="AS1480" s="39"/>
      <c r="AT1480" s="39" t="s">
        <v>575</v>
      </c>
      <c r="AU1480" s="39"/>
      <c r="AV1480" s="39"/>
      <c r="AW1480" s="39"/>
      <c r="AX1480" s="39"/>
      <c r="AY1480" s="39"/>
      <c r="AZ1480" s="39"/>
      <c r="BA1480" s="39"/>
      <c r="BB1480" s="72">
        <f>(AI1480*'"Вес" ПИР'!$B$36+AK1480*'"Вес" ПИР'!$B$37+AM1480*'"Вес" ПИР'!$B$38+AO1480*'"Вес" ПИР'!$B$39+AQ1480*'"Вес" ПИР'!$B$40+AS1480*'"Вес" ПИР'!$B$41+AU1480*'"Вес" ПИР'!$B$42+AW1480*'"Вес" ПИР'!$B$43+AY1480*'"Вес" ПИР'!$B$44+BA1480*'"Вес" ПИР'!$B$45)/100</f>
        <v>0</v>
      </c>
      <c r="BC1480" s="39" t="s">
        <v>576</v>
      </c>
      <c r="BD1480" s="39"/>
      <c r="BE1480" s="39" t="s">
        <v>576</v>
      </c>
      <c r="BF1480" s="57"/>
      <c r="BG1480" s="72">
        <f>(BD1480*'"Вес" ПИР'!$B$50+BF1480*'"Вес" ПИР'!$B$51)/100</f>
        <v>0</v>
      </c>
      <c r="BH1480" s="39"/>
      <c r="BI1480" s="72">
        <v>0</v>
      </c>
      <c r="BJ1480" s="39"/>
      <c r="BK1480" s="54" t="s">
        <v>901</v>
      </c>
      <c r="BL1480" s="38">
        <f>(S1480*'"Вес" ПИР'!$B$3+X1480*'"Вес" ПИР'!$B$4+AG1480*'"Вес" ПИР'!$B$5+BB1480*'"Вес" ПИР'!$B$6+BG1480*'"Вес" ПИР'!$B$7+BI1480*'"Вес" ПИР'!$B$8)/100</f>
        <v>0</v>
      </c>
    </row>
    <row r="1481" spans="1:64" ht="28">
      <c r="A1481" s="54"/>
      <c r="B1481" s="54">
        <v>2026</v>
      </c>
      <c r="C1481" s="39" t="s">
        <v>894</v>
      </c>
      <c r="D1481" s="39">
        <v>613879480</v>
      </c>
      <c r="E1481" s="39" t="s">
        <v>2280</v>
      </c>
      <c r="F1481" s="39" t="s">
        <v>2327</v>
      </c>
      <c r="G1481" s="39" t="s">
        <v>2345</v>
      </c>
      <c r="H1481" s="39" t="s">
        <v>2346</v>
      </c>
      <c r="I1481" s="39" t="s">
        <v>418</v>
      </c>
      <c r="J1481" s="39"/>
      <c r="K1481" s="39" t="s">
        <v>571</v>
      </c>
      <c r="L1481" s="39"/>
      <c r="M1481" s="39" t="s">
        <v>570</v>
      </c>
      <c r="N1481" s="39"/>
      <c r="O1481" s="39" t="s">
        <v>899</v>
      </c>
      <c r="P1481" s="39"/>
      <c r="Q1481" s="39" t="s">
        <v>571</v>
      </c>
      <c r="R1481" s="39"/>
      <c r="S1481" s="38">
        <f>(J1481*'"Вес" ПИР'!$B$13+L1481*'"Вес" ПИР'!$B$14+N1481*'"Вес" ПИР'!$B$15+P1481*'"Вес" ПИР'!$B$16+R1481*'"Вес" ПИР'!$B$17)/100</f>
        <v>0</v>
      </c>
      <c r="T1481" s="39" t="s">
        <v>1890</v>
      </c>
      <c r="U1481" s="39"/>
      <c r="V1481" s="39" t="s">
        <v>900</v>
      </c>
      <c r="W1481" s="39"/>
      <c r="X1481" s="72">
        <f>(U1481*'"Вес" ПИР'!$B$22+W1481*'"Вес" ПИР'!$B$23)/100</f>
        <v>0</v>
      </c>
      <c r="Y1481" s="39"/>
      <c r="Z1481" s="39"/>
      <c r="AA1481" s="39"/>
      <c r="AB1481" s="39"/>
      <c r="AC1481" s="39"/>
      <c r="AD1481" s="39"/>
      <c r="AE1481" s="39"/>
      <c r="AF1481" s="39"/>
      <c r="AG1481" s="38">
        <f>(Z1481*'"Вес" ПИР'!$B$28+AB1481*'"Вес" ПИР'!$B$29+AD1481*'"Вес" ПИР'!$B$30+AF1481*'"Вес" ПИР'!$B$31)/100</f>
        <v>0</v>
      </c>
      <c r="AH1481" s="39" t="s">
        <v>571</v>
      </c>
      <c r="AI1481" s="39"/>
      <c r="AJ1481" s="39" t="s">
        <v>575</v>
      </c>
      <c r="AK1481" s="39"/>
      <c r="AL1481" s="39"/>
      <c r="AM1481" s="39"/>
      <c r="AN1481" s="39"/>
      <c r="AO1481" s="39"/>
      <c r="AP1481" s="39" t="s">
        <v>575</v>
      </c>
      <c r="AQ1481" s="39"/>
      <c r="AR1481" s="39"/>
      <c r="AS1481" s="39"/>
      <c r="AT1481" s="39" t="s">
        <v>575</v>
      </c>
      <c r="AU1481" s="39"/>
      <c r="AV1481" s="39"/>
      <c r="AW1481" s="39"/>
      <c r="AX1481" s="39"/>
      <c r="AY1481" s="39"/>
      <c r="AZ1481" s="39"/>
      <c r="BA1481" s="39"/>
      <c r="BB1481" s="72">
        <f>(AI1481*'"Вес" ПИР'!$B$36+AK1481*'"Вес" ПИР'!$B$37+AM1481*'"Вес" ПИР'!$B$38+AO1481*'"Вес" ПИР'!$B$39+AQ1481*'"Вес" ПИР'!$B$40+AS1481*'"Вес" ПИР'!$B$41+AU1481*'"Вес" ПИР'!$B$42+AW1481*'"Вес" ПИР'!$B$43+AY1481*'"Вес" ПИР'!$B$44+BA1481*'"Вес" ПИР'!$B$45)/100</f>
        <v>0</v>
      </c>
      <c r="BC1481" s="39" t="s">
        <v>576</v>
      </c>
      <c r="BD1481" s="39"/>
      <c r="BE1481" s="39" t="s">
        <v>576</v>
      </c>
      <c r="BF1481" s="57"/>
      <c r="BG1481" s="72">
        <f>(BD1481*'"Вес" ПИР'!$B$50+BF1481*'"Вес" ПИР'!$B$51)/100</f>
        <v>0</v>
      </c>
      <c r="BH1481" s="39"/>
      <c r="BI1481" s="72">
        <v>0</v>
      </c>
      <c r="BJ1481" s="39"/>
      <c r="BK1481" s="54" t="s">
        <v>901</v>
      </c>
      <c r="BL1481" s="38">
        <f>(S1481*'"Вес" ПИР'!$B$3+X1481*'"Вес" ПИР'!$B$4+AG1481*'"Вес" ПИР'!$B$5+BB1481*'"Вес" ПИР'!$B$6+BG1481*'"Вес" ПИР'!$B$7+BI1481*'"Вес" ПИР'!$B$8)/100</f>
        <v>0</v>
      </c>
    </row>
    <row r="1482" spans="1:64" ht="28">
      <c r="A1482" s="54"/>
      <c r="B1482" s="54">
        <v>2026</v>
      </c>
      <c r="C1482" s="39" t="s">
        <v>894</v>
      </c>
      <c r="D1482" s="39">
        <v>613879200</v>
      </c>
      <c r="E1482" s="39" t="s">
        <v>2280</v>
      </c>
      <c r="F1482" s="39" t="s">
        <v>2327</v>
      </c>
      <c r="G1482" s="39" t="s">
        <v>2345</v>
      </c>
      <c r="H1482" s="39" t="s">
        <v>2347</v>
      </c>
      <c r="I1482" s="39" t="s">
        <v>418</v>
      </c>
      <c r="J1482" s="39"/>
      <c r="K1482" s="39" t="s">
        <v>571</v>
      </c>
      <c r="L1482" s="39"/>
      <c r="M1482" s="39" t="s">
        <v>570</v>
      </c>
      <c r="N1482" s="39"/>
      <c r="O1482" s="39" t="s">
        <v>899</v>
      </c>
      <c r="P1482" s="39"/>
      <c r="Q1482" s="39" t="s">
        <v>571</v>
      </c>
      <c r="R1482" s="39"/>
      <c r="S1482" s="38">
        <f>(J1482*'"Вес" ПИР'!$B$13+L1482*'"Вес" ПИР'!$B$14+N1482*'"Вес" ПИР'!$B$15+P1482*'"Вес" ПИР'!$B$16+R1482*'"Вес" ПИР'!$B$17)/100</f>
        <v>0</v>
      </c>
      <c r="T1482" s="39" t="s">
        <v>1890</v>
      </c>
      <c r="U1482" s="39"/>
      <c r="V1482" s="39" t="s">
        <v>900</v>
      </c>
      <c r="W1482" s="39"/>
      <c r="X1482" s="72">
        <f>(U1482*'"Вес" ПИР'!$B$22+W1482*'"Вес" ПИР'!$B$23)/100</f>
        <v>0</v>
      </c>
      <c r="Y1482" s="39"/>
      <c r="Z1482" s="39"/>
      <c r="AA1482" s="39"/>
      <c r="AB1482" s="39"/>
      <c r="AC1482" s="39"/>
      <c r="AD1482" s="39"/>
      <c r="AE1482" s="39"/>
      <c r="AF1482" s="39"/>
      <c r="AG1482" s="38">
        <f>(Z1482*'"Вес" ПИР'!$B$28+AB1482*'"Вес" ПИР'!$B$29+AD1482*'"Вес" ПИР'!$B$30+AF1482*'"Вес" ПИР'!$B$31)/100</f>
        <v>0</v>
      </c>
      <c r="AH1482" s="39" t="s">
        <v>571</v>
      </c>
      <c r="AI1482" s="39"/>
      <c r="AJ1482" s="39" t="s">
        <v>575</v>
      </c>
      <c r="AK1482" s="39"/>
      <c r="AL1482" s="39"/>
      <c r="AM1482" s="39"/>
      <c r="AN1482" s="39"/>
      <c r="AO1482" s="39"/>
      <c r="AP1482" s="39" t="s">
        <v>575</v>
      </c>
      <c r="AQ1482" s="39"/>
      <c r="AR1482" s="39"/>
      <c r="AS1482" s="39"/>
      <c r="AT1482" s="39" t="s">
        <v>575</v>
      </c>
      <c r="AU1482" s="39"/>
      <c r="AV1482" s="39"/>
      <c r="AW1482" s="39"/>
      <c r="AX1482" s="39"/>
      <c r="AY1482" s="39"/>
      <c r="AZ1482" s="39"/>
      <c r="BA1482" s="39"/>
      <c r="BB1482" s="72">
        <f>(AI1482*'"Вес" ПИР'!$B$36+AK1482*'"Вес" ПИР'!$B$37+AM1482*'"Вес" ПИР'!$B$38+AO1482*'"Вес" ПИР'!$B$39+AQ1482*'"Вес" ПИР'!$B$40+AS1482*'"Вес" ПИР'!$B$41+AU1482*'"Вес" ПИР'!$B$42+AW1482*'"Вес" ПИР'!$B$43+AY1482*'"Вес" ПИР'!$B$44+BA1482*'"Вес" ПИР'!$B$45)/100</f>
        <v>0</v>
      </c>
      <c r="BC1482" s="39" t="s">
        <v>576</v>
      </c>
      <c r="BD1482" s="39"/>
      <c r="BE1482" s="39" t="s">
        <v>576</v>
      </c>
      <c r="BF1482" s="57"/>
      <c r="BG1482" s="72">
        <f>(BD1482*'"Вес" ПИР'!$B$50+BF1482*'"Вес" ПИР'!$B$51)/100</f>
        <v>0</v>
      </c>
      <c r="BH1482" s="39"/>
      <c r="BI1482" s="72">
        <v>0</v>
      </c>
      <c r="BJ1482" s="39"/>
      <c r="BK1482" s="54" t="s">
        <v>901</v>
      </c>
      <c r="BL1482" s="38">
        <f>(S1482*'"Вес" ПИР'!$B$3+X1482*'"Вес" ПИР'!$B$4+AG1482*'"Вес" ПИР'!$B$5+BB1482*'"Вес" ПИР'!$B$6+BG1482*'"Вес" ПИР'!$B$7+BI1482*'"Вес" ПИР'!$B$8)/100</f>
        <v>0</v>
      </c>
    </row>
    <row r="1483" spans="1:64" ht="28">
      <c r="A1483" s="54"/>
      <c r="B1483" s="54">
        <v>2026</v>
      </c>
      <c r="C1483" s="39" t="s">
        <v>894</v>
      </c>
      <c r="D1483" s="39">
        <v>613879400</v>
      </c>
      <c r="E1483" s="39" t="s">
        <v>2280</v>
      </c>
      <c r="F1483" s="39" t="s">
        <v>2327</v>
      </c>
      <c r="G1483" s="39" t="s">
        <v>2345</v>
      </c>
      <c r="H1483" s="39" t="s">
        <v>2348</v>
      </c>
      <c r="I1483" s="39" t="s">
        <v>418</v>
      </c>
      <c r="J1483" s="39"/>
      <c r="K1483" s="39" t="s">
        <v>571</v>
      </c>
      <c r="L1483" s="39"/>
      <c r="M1483" s="39" t="s">
        <v>570</v>
      </c>
      <c r="N1483" s="39"/>
      <c r="O1483" s="39" t="s">
        <v>899</v>
      </c>
      <c r="P1483" s="39"/>
      <c r="Q1483" s="39" t="s">
        <v>571</v>
      </c>
      <c r="R1483" s="39"/>
      <c r="S1483" s="38">
        <f>(J1483*'"Вес" ПИР'!$B$13+L1483*'"Вес" ПИР'!$B$14+N1483*'"Вес" ПИР'!$B$15+P1483*'"Вес" ПИР'!$B$16+R1483*'"Вес" ПИР'!$B$17)/100</f>
        <v>0</v>
      </c>
      <c r="T1483" s="39" t="s">
        <v>1890</v>
      </c>
      <c r="U1483" s="39"/>
      <c r="V1483" s="39" t="s">
        <v>900</v>
      </c>
      <c r="W1483" s="39"/>
      <c r="X1483" s="72">
        <f>(U1483*'"Вес" ПИР'!$B$22+W1483*'"Вес" ПИР'!$B$23)/100</f>
        <v>0</v>
      </c>
      <c r="Y1483" s="39"/>
      <c r="Z1483" s="39"/>
      <c r="AA1483" s="39"/>
      <c r="AB1483" s="39"/>
      <c r="AC1483" s="39"/>
      <c r="AD1483" s="39"/>
      <c r="AE1483" s="39"/>
      <c r="AF1483" s="39"/>
      <c r="AG1483" s="38">
        <f>(Z1483*'"Вес" ПИР'!$B$28+AB1483*'"Вес" ПИР'!$B$29+AD1483*'"Вес" ПИР'!$B$30+AF1483*'"Вес" ПИР'!$B$31)/100</f>
        <v>0</v>
      </c>
      <c r="AH1483" s="39" t="s">
        <v>571</v>
      </c>
      <c r="AI1483" s="39"/>
      <c r="AJ1483" s="39" t="s">
        <v>575</v>
      </c>
      <c r="AK1483" s="39"/>
      <c r="AL1483" s="39"/>
      <c r="AM1483" s="39"/>
      <c r="AN1483" s="39"/>
      <c r="AO1483" s="39"/>
      <c r="AP1483" s="39" t="s">
        <v>575</v>
      </c>
      <c r="AQ1483" s="39"/>
      <c r="AR1483" s="39"/>
      <c r="AS1483" s="39"/>
      <c r="AT1483" s="39" t="s">
        <v>575</v>
      </c>
      <c r="AU1483" s="39"/>
      <c r="AV1483" s="39"/>
      <c r="AW1483" s="39"/>
      <c r="AX1483" s="39"/>
      <c r="AY1483" s="39"/>
      <c r="AZ1483" s="39"/>
      <c r="BA1483" s="39"/>
      <c r="BB1483" s="72">
        <f>(AI1483*'"Вес" ПИР'!$B$36+AK1483*'"Вес" ПИР'!$B$37+AM1483*'"Вес" ПИР'!$B$38+AO1483*'"Вес" ПИР'!$B$39+AQ1483*'"Вес" ПИР'!$B$40+AS1483*'"Вес" ПИР'!$B$41+AU1483*'"Вес" ПИР'!$B$42+AW1483*'"Вес" ПИР'!$B$43+AY1483*'"Вес" ПИР'!$B$44+BA1483*'"Вес" ПИР'!$B$45)/100</f>
        <v>0</v>
      </c>
      <c r="BC1483" s="39" t="s">
        <v>576</v>
      </c>
      <c r="BD1483" s="39"/>
      <c r="BE1483" s="39" t="s">
        <v>576</v>
      </c>
      <c r="BF1483" s="57"/>
      <c r="BG1483" s="72">
        <f>(BD1483*'"Вес" ПИР'!$B$50+BF1483*'"Вес" ПИР'!$B$51)/100</f>
        <v>0</v>
      </c>
      <c r="BH1483" s="39"/>
      <c r="BI1483" s="72">
        <v>0</v>
      </c>
      <c r="BJ1483" s="39"/>
      <c r="BK1483" s="54" t="s">
        <v>901</v>
      </c>
      <c r="BL1483" s="38">
        <f>(S1483*'"Вес" ПИР'!$B$3+X1483*'"Вес" ПИР'!$B$4+AG1483*'"Вес" ПИР'!$B$5+BB1483*'"Вес" ПИР'!$B$6+BG1483*'"Вес" ПИР'!$B$7+BI1483*'"Вес" ПИР'!$B$8)/100</f>
        <v>0</v>
      </c>
    </row>
    <row r="1484" spans="1:64" ht="28">
      <c r="A1484" s="54"/>
      <c r="B1484" s="54">
        <v>2026</v>
      </c>
      <c r="C1484" s="39" t="s">
        <v>894</v>
      </c>
      <c r="D1484" s="39">
        <v>613879800</v>
      </c>
      <c r="E1484" s="39" t="s">
        <v>2280</v>
      </c>
      <c r="F1484" s="39" t="s">
        <v>2327</v>
      </c>
      <c r="G1484" s="39" t="s">
        <v>2345</v>
      </c>
      <c r="H1484" s="39" t="s">
        <v>2349</v>
      </c>
      <c r="I1484" s="39" t="s">
        <v>418</v>
      </c>
      <c r="J1484" s="39"/>
      <c r="K1484" s="39" t="s">
        <v>571</v>
      </c>
      <c r="L1484" s="39"/>
      <c r="M1484" s="39" t="s">
        <v>570</v>
      </c>
      <c r="N1484" s="39"/>
      <c r="O1484" s="39" t="s">
        <v>899</v>
      </c>
      <c r="P1484" s="39"/>
      <c r="Q1484" s="39" t="s">
        <v>571</v>
      </c>
      <c r="R1484" s="39"/>
      <c r="S1484" s="38">
        <f>(J1484*'"Вес" ПИР'!$B$13+L1484*'"Вес" ПИР'!$B$14+N1484*'"Вес" ПИР'!$B$15+P1484*'"Вес" ПИР'!$B$16+R1484*'"Вес" ПИР'!$B$17)/100</f>
        <v>0</v>
      </c>
      <c r="T1484" s="39" t="s">
        <v>1890</v>
      </c>
      <c r="U1484" s="39"/>
      <c r="V1484" s="39" t="s">
        <v>900</v>
      </c>
      <c r="W1484" s="39"/>
      <c r="X1484" s="72">
        <f>(U1484*'"Вес" ПИР'!$B$22+W1484*'"Вес" ПИР'!$B$23)/100</f>
        <v>0</v>
      </c>
      <c r="Y1484" s="39"/>
      <c r="Z1484" s="39"/>
      <c r="AA1484" s="39"/>
      <c r="AB1484" s="39"/>
      <c r="AC1484" s="39"/>
      <c r="AD1484" s="39"/>
      <c r="AE1484" s="39"/>
      <c r="AF1484" s="39"/>
      <c r="AG1484" s="38">
        <f>(Z1484*'"Вес" ПИР'!$B$28+AB1484*'"Вес" ПИР'!$B$29+AD1484*'"Вес" ПИР'!$B$30+AF1484*'"Вес" ПИР'!$B$31)/100</f>
        <v>0</v>
      </c>
      <c r="AH1484" s="39" t="s">
        <v>571</v>
      </c>
      <c r="AI1484" s="39"/>
      <c r="AJ1484" s="39" t="s">
        <v>575</v>
      </c>
      <c r="AK1484" s="39"/>
      <c r="AL1484" s="39"/>
      <c r="AM1484" s="39"/>
      <c r="AN1484" s="39"/>
      <c r="AO1484" s="39"/>
      <c r="AP1484" s="39" t="s">
        <v>575</v>
      </c>
      <c r="AQ1484" s="39"/>
      <c r="AR1484" s="39"/>
      <c r="AS1484" s="39"/>
      <c r="AT1484" s="39" t="s">
        <v>575</v>
      </c>
      <c r="AU1484" s="39"/>
      <c r="AV1484" s="39"/>
      <c r="AW1484" s="39"/>
      <c r="AX1484" s="39"/>
      <c r="AY1484" s="39"/>
      <c r="AZ1484" s="39"/>
      <c r="BA1484" s="39"/>
      <c r="BB1484" s="72">
        <f>(AI1484*'"Вес" ПИР'!$B$36+AK1484*'"Вес" ПИР'!$B$37+AM1484*'"Вес" ПИР'!$B$38+AO1484*'"Вес" ПИР'!$B$39+AQ1484*'"Вес" ПИР'!$B$40+AS1484*'"Вес" ПИР'!$B$41+AU1484*'"Вес" ПИР'!$B$42+AW1484*'"Вес" ПИР'!$B$43+AY1484*'"Вес" ПИР'!$B$44+BA1484*'"Вес" ПИР'!$B$45)/100</f>
        <v>0</v>
      </c>
      <c r="BC1484" s="39" t="s">
        <v>576</v>
      </c>
      <c r="BD1484" s="39"/>
      <c r="BE1484" s="39" t="s">
        <v>576</v>
      </c>
      <c r="BF1484" s="57"/>
      <c r="BG1484" s="72">
        <f>(BD1484*'"Вес" ПИР'!$B$50+BF1484*'"Вес" ПИР'!$B$51)/100</f>
        <v>0</v>
      </c>
      <c r="BH1484" s="39"/>
      <c r="BI1484" s="72">
        <v>0</v>
      </c>
      <c r="BJ1484" s="39"/>
      <c r="BK1484" s="54" t="s">
        <v>901</v>
      </c>
      <c r="BL1484" s="38">
        <f>(S1484*'"Вес" ПИР'!$B$3+X1484*'"Вес" ПИР'!$B$4+AG1484*'"Вес" ПИР'!$B$5+BB1484*'"Вес" ПИР'!$B$6+BG1484*'"Вес" ПИР'!$B$7+BI1484*'"Вес" ПИР'!$B$8)/100</f>
        <v>0</v>
      </c>
    </row>
    <row r="1485" spans="1:64" ht="28">
      <c r="A1485" s="54"/>
      <c r="B1485" s="54">
        <v>2026</v>
      </c>
      <c r="C1485" s="39" t="s">
        <v>894</v>
      </c>
      <c r="D1485" s="39">
        <v>613865980</v>
      </c>
      <c r="E1485" s="39" t="s">
        <v>2280</v>
      </c>
      <c r="F1485" s="39" t="s">
        <v>2327</v>
      </c>
      <c r="G1485" s="39" t="s">
        <v>2350</v>
      </c>
      <c r="H1485" s="39" t="s">
        <v>2351</v>
      </c>
      <c r="I1485" s="39" t="s">
        <v>418</v>
      </c>
      <c r="J1485" s="39"/>
      <c r="K1485" s="39" t="s">
        <v>571</v>
      </c>
      <c r="L1485" s="39"/>
      <c r="M1485" s="39" t="s">
        <v>570</v>
      </c>
      <c r="N1485" s="39"/>
      <c r="O1485" s="39" t="s">
        <v>899</v>
      </c>
      <c r="P1485" s="39"/>
      <c r="Q1485" s="39" t="s">
        <v>571</v>
      </c>
      <c r="R1485" s="39"/>
      <c r="S1485" s="38">
        <f>(J1485*'"Вес" ПИР'!$B$13+L1485*'"Вес" ПИР'!$B$14+N1485*'"Вес" ПИР'!$B$15+P1485*'"Вес" ПИР'!$B$16+R1485*'"Вес" ПИР'!$B$17)/100</f>
        <v>0</v>
      </c>
      <c r="T1485" s="39" t="s">
        <v>1890</v>
      </c>
      <c r="U1485" s="39"/>
      <c r="V1485" s="39" t="s">
        <v>900</v>
      </c>
      <c r="W1485" s="39"/>
      <c r="X1485" s="72">
        <f>(U1485*'"Вес" ПИР'!$B$22+W1485*'"Вес" ПИР'!$B$23)/100</f>
        <v>0</v>
      </c>
      <c r="Y1485" s="39"/>
      <c r="Z1485" s="39"/>
      <c r="AA1485" s="39"/>
      <c r="AB1485" s="39"/>
      <c r="AC1485" s="39"/>
      <c r="AD1485" s="39"/>
      <c r="AE1485" s="39"/>
      <c r="AF1485" s="39"/>
      <c r="AG1485" s="38">
        <f>(Z1485*'"Вес" ПИР'!$B$28+AB1485*'"Вес" ПИР'!$B$29+AD1485*'"Вес" ПИР'!$B$30+AF1485*'"Вес" ПИР'!$B$31)/100</f>
        <v>0</v>
      </c>
      <c r="AH1485" s="39" t="s">
        <v>571</v>
      </c>
      <c r="AI1485" s="39"/>
      <c r="AJ1485" s="39" t="s">
        <v>575</v>
      </c>
      <c r="AK1485" s="39"/>
      <c r="AL1485" s="39"/>
      <c r="AM1485" s="39"/>
      <c r="AN1485" s="39"/>
      <c r="AO1485" s="39"/>
      <c r="AP1485" s="39" t="s">
        <v>575</v>
      </c>
      <c r="AQ1485" s="39"/>
      <c r="AR1485" s="39"/>
      <c r="AS1485" s="39"/>
      <c r="AT1485" s="39" t="s">
        <v>575</v>
      </c>
      <c r="AU1485" s="39"/>
      <c r="AV1485" s="39"/>
      <c r="AW1485" s="39"/>
      <c r="AX1485" s="39"/>
      <c r="AY1485" s="39"/>
      <c r="AZ1485" s="39"/>
      <c r="BA1485" s="39"/>
      <c r="BB1485" s="72">
        <f>(AI1485*'"Вес" ПИР'!$B$36+AK1485*'"Вес" ПИР'!$B$37+AM1485*'"Вес" ПИР'!$B$38+AO1485*'"Вес" ПИР'!$B$39+AQ1485*'"Вес" ПИР'!$B$40+AS1485*'"Вес" ПИР'!$B$41+AU1485*'"Вес" ПИР'!$B$42+AW1485*'"Вес" ПИР'!$B$43+AY1485*'"Вес" ПИР'!$B$44+BA1485*'"Вес" ПИР'!$B$45)/100</f>
        <v>0</v>
      </c>
      <c r="BC1485" s="39" t="s">
        <v>576</v>
      </c>
      <c r="BD1485" s="39"/>
      <c r="BE1485" s="39" t="s">
        <v>576</v>
      </c>
      <c r="BF1485" s="57"/>
      <c r="BG1485" s="72">
        <f>(BD1485*'"Вес" ПИР'!$B$50+BF1485*'"Вес" ПИР'!$B$51)/100</f>
        <v>0</v>
      </c>
      <c r="BH1485" s="39"/>
      <c r="BI1485" s="72">
        <v>0</v>
      </c>
      <c r="BJ1485" s="39"/>
      <c r="BK1485" s="54" t="s">
        <v>901</v>
      </c>
      <c r="BL1485" s="38">
        <f>(S1485*'"Вес" ПИР'!$B$3+X1485*'"Вес" ПИР'!$B$4+AG1485*'"Вес" ПИР'!$B$5+BB1485*'"Вес" ПИР'!$B$6+BG1485*'"Вес" ПИР'!$B$7+BI1485*'"Вес" ПИР'!$B$8)/100</f>
        <v>0</v>
      </c>
    </row>
    <row r="1486" spans="1:64" ht="28">
      <c r="A1486" s="54"/>
      <c r="B1486" s="54">
        <v>2026</v>
      </c>
      <c r="C1486" s="39" t="s">
        <v>894</v>
      </c>
      <c r="D1486" s="39">
        <v>613959200</v>
      </c>
      <c r="E1486" s="39" t="s">
        <v>2280</v>
      </c>
      <c r="F1486" s="39" t="s">
        <v>2352</v>
      </c>
      <c r="G1486" s="39" t="s">
        <v>2353</v>
      </c>
      <c r="H1486" s="39" t="s">
        <v>2354</v>
      </c>
      <c r="I1486" s="39" t="s">
        <v>418</v>
      </c>
      <c r="J1486" s="39"/>
      <c r="K1486" s="39" t="s">
        <v>571</v>
      </c>
      <c r="L1486" s="39"/>
      <c r="M1486" s="39" t="s">
        <v>570</v>
      </c>
      <c r="N1486" s="39"/>
      <c r="O1486" s="39" t="s">
        <v>899</v>
      </c>
      <c r="P1486" s="39"/>
      <c r="Q1486" s="39" t="s">
        <v>571</v>
      </c>
      <c r="R1486" s="39"/>
      <c r="S1486" s="38">
        <f>(J1486*'"Вес" ПИР'!$B$13+L1486*'"Вес" ПИР'!$B$14+N1486*'"Вес" ПИР'!$B$15+P1486*'"Вес" ПИР'!$B$16+R1486*'"Вес" ПИР'!$B$17)/100</f>
        <v>0</v>
      </c>
      <c r="T1486" s="39" t="s">
        <v>1890</v>
      </c>
      <c r="U1486" s="39"/>
      <c r="V1486" s="39" t="s">
        <v>900</v>
      </c>
      <c r="W1486" s="39"/>
      <c r="X1486" s="72">
        <f>(U1486*'"Вес" ПИР'!$B$22+W1486*'"Вес" ПИР'!$B$23)/100</f>
        <v>0</v>
      </c>
      <c r="Y1486" s="39"/>
      <c r="Z1486" s="39"/>
      <c r="AA1486" s="39"/>
      <c r="AB1486" s="39"/>
      <c r="AC1486" s="39"/>
      <c r="AD1486" s="39"/>
      <c r="AE1486" s="39"/>
      <c r="AF1486" s="39"/>
      <c r="AG1486" s="38">
        <f>(Z1486*'"Вес" ПИР'!$B$28+AB1486*'"Вес" ПИР'!$B$29+AD1486*'"Вес" ПИР'!$B$30+AF1486*'"Вес" ПИР'!$B$31)/100</f>
        <v>0</v>
      </c>
      <c r="AH1486" s="39" t="s">
        <v>571</v>
      </c>
      <c r="AI1486" s="39"/>
      <c r="AJ1486" s="39" t="s">
        <v>575</v>
      </c>
      <c r="AK1486" s="39"/>
      <c r="AL1486" s="39"/>
      <c r="AM1486" s="39"/>
      <c r="AN1486" s="39"/>
      <c r="AO1486" s="39"/>
      <c r="AP1486" s="39" t="s">
        <v>575</v>
      </c>
      <c r="AQ1486" s="39"/>
      <c r="AR1486" s="39"/>
      <c r="AS1486" s="39"/>
      <c r="AT1486" s="39" t="s">
        <v>575</v>
      </c>
      <c r="AU1486" s="39"/>
      <c r="AV1486" s="39"/>
      <c r="AW1486" s="39"/>
      <c r="AX1486" s="39"/>
      <c r="AY1486" s="39"/>
      <c r="AZ1486" s="39"/>
      <c r="BA1486" s="39"/>
      <c r="BB1486" s="72">
        <f>(AI1486*'"Вес" ПИР'!$B$36+AK1486*'"Вес" ПИР'!$B$37+AM1486*'"Вес" ПИР'!$B$38+AO1486*'"Вес" ПИР'!$B$39+AQ1486*'"Вес" ПИР'!$B$40+AS1486*'"Вес" ПИР'!$B$41+AU1486*'"Вес" ПИР'!$B$42+AW1486*'"Вес" ПИР'!$B$43+AY1486*'"Вес" ПИР'!$B$44+BA1486*'"Вес" ПИР'!$B$45)/100</f>
        <v>0</v>
      </c>
      <c r="BC1486" s="39" t="s">
        <v>576</v>
      </c>
      <c r="BD1486" s="39"/>
      <c r="BE1486" s="39" t="s">
        <v>576</v>
      </c>
      <c r="BF1486" s="57"/>
      <c r="BG1486" s="72">
        <f>(BD1486*'"Вес" ПИР'!$B$50+BF1486*'"Вес" ПИР'!$B$51)/100</f>
        <v>0</v>
      </c>
      <c r="BH1486" s="39"/>
      <c r="BI1486" s="72">
        <v>0</v>
      </c>
      <c r="BJ1486" s="39"/>
      <c r="BK1486" s="54" t="s">
        <v>901</v>
      </c>
      <c r="BL1486" s="38">
        <f>(S1486*'"Вес" ПИР'!$B$3+X1486*'"Вес" ПИР'!$B$4+AG1486*'"Вес" ПИР'!$B$5+BB1486*'"Вес" ПИР'!$B$6+BG1486*'"Вес" ПИР'!$B$7+BI1486*'"Вес" ПИР'!$B$8)/100</f>
        <v>0</v>
      </c>
    </row>
    <row r="1487" spans="1:64" ht="28">
      <c r="A1487" s="54"/>
      <c r="B1487" s="54">
        <v>2026</v>
      </c>
      <c r="C1487" s="39" t="s">
        <v>894</v>
      </c>
      <c r="D1487" s="39">
        <v>613971900</v>
      </c>
      <c r="E1487" s="39" t="s">
        <v>2280</v>
      </c>
      <c r="F1487" s="39" t="s">
        <v>2352</v>
      </c>
      <c r="G1487" s="39" t="s">
        <v>2355</v>
      </c>
      <c r="H1487" s="39" t="s">
        <v>2356</v>
      </c>
      <c r="I1487" s="39" t="s">
        <v>418</v>
      </c>
      <c r="J1487" s="39"/>
      <c r="K1487" s="39" t="s">
        <v>571</v>
      </c>
      <c r="L1487" s="39"/>
      <c r="M1487" s="39" t="s">
        <v>570</v>
      </c>
      <c r="N1487" s="39"/>
      <c r="O1487" s="39" t="s">
        <v>899</v>
      </c>
      <c r="P1487" s="39"/>
      <c r="Q1487" s="39" t="s">
        <v>571</v>
      </c>
      <c r="R1487" s="39"/>
      <c r="S1487" s="38">
        <f>(J1487*'"Вес" ПИР'!$B$13+L1487*'"Вес" ПИР'!$B$14+N1487*'"Вес" ПИР'!$B$15+P1487*'"Вес" ПИР'!$B$16+R1487*'"Вес" ПИР'!$B$17)/100</f>
        <v>0</v>
      </c>
      <c r="T1487" s="39" t="s">
        <v>1890</v>
      </c>
      <c r="U1487" s="39"/>
      <c r="V1487" s="39" t="s">
        <v>900</v>
      </c>
      <c r="W1487" s="39"/>
      <c r="X1487" s="72">
        <f>(U1487*'"Вес" ПИР'!$B$22+W1487*'"Вес" ПИР'!$B$23)/100</f>
        <v>0</v>
      </c>
      <c r="Y1487" s="39"/>
      <c r="Z1487" s="39"/>
      <c r="AA1487" s="39"/>
      <c r="AB1487" s="39"/>
      <c r="AC1487" s="39"/>
      <c r="AD1487" s="39"/>
      <c r="AE1487" s="39"/>
      <c r="AF1487" s="39"/>
      <c r="AG1487" s="38">
        <f>(Z1487*'"Вес" ПИР'!$B$28+AB1487*'"Вес" ПИР'!$B$29+AD1487*'"Вес" ПИР'!$B$30+AF1487*'"Вес" ПИР'!$B$31)/100</f>
        <v>0</v>
      </c>
      <c r="AH1487" s="39" t="s">
        <v>571</v>
      </c>
      <c r="AI1487" s="39"/>
      <c r="AJ1487" s="39" t="s">
        <v>575</v>
      </c>
      <c r="AK1487" s="39"/>
      <c r="AL1487" s="39"/>
      <c r="AM1487" s="39"/>
      <c r="AN1487" s="39"/>
      <c r="AO1487" s="39"/>
      <c r="AP1487" s="39" t="s">
        <v>575</v>
      </c>
      <c r="AQ1487" s="39"/>
      <c r="AR1487" s="39"/>
      <c r="AS1487" s="39"/>
      <c r="AT1487" s="39" t="s">
        <v>575</v>
      </c>
      <c r="AU1487" s="39"/>
      <c r="AV1487" s="39"/>
      <c r="AW1487" s="39"/>
      <c r="AX1487" s="39"/>
      <c r="AY1487" s="39"/>
      <c r="AZ1487" s="39"/>
      <c r="BA1487" s="39"/>
      <c r="BB1487" s="72">
        <f>(AI1487*'"Вес" ПИР'!$B$36+AK1487*'"Вес" ПИР'!$B$37+AM1487*'"Вес" ПИР'!$B$38+AO1487*'"Вес" ПИР'!$B$39+AQ1487*'"Вес" ПИР'!$B$40+AS1487*'"Вес" ПИР'!$B$41+AU1487*'"Вес" ПИР'!$B$42+AW1487*'"Вес" ПИР'!$B$43+AY1487*'"Вес" ПИР'!$B$44+BA1487*'"Вес" ПИР'!$B$45)/100</f>
        <v>0</v>
      </c>
      <c r="BC1487" s="39" t="s">
        <v>576</v>
      </c>
      <c r="BD1487" s="39"/>
      <c r="BE1487" s="39" t="s">
        <v>576</v>
      </c>
      <c r="BF1487" s="57"/>
      <c r="BG1487" s="72">
        <f>(BD1487*'"Вес" ПИР'!$B$50+BF1487*'"Вес" ПИР'!$B$51)/100</f>
        <v>0</v>
      </c>
      <c r="BH1487" s="39"/>
      <c r="BI1487" s="72">
        <v>0</v>
      </c>
      <c r="BJ1487" s="39"/>
      <c r="BK1487" s="54" t="s">
        <v>901</v>
      </c>
      <c r="BL1487" s="38">
        <f>(S1487*'"Вес" ПИР'!$B$3+X1487*'"Вес" ПИР'!$B$4+AG1487*'"Вес" ПИР'!$B$5+BB1487*'"Вес" ПИР'!$B$6+BG1487*'"Вес" ПИР'!$B$7+BI1487*'"Вес" ПИР'!$B$8)/100</f>
        <v>0</v>
      </c>
    </row>
    <row r="1488" spans="1:64" ht="28">
      <c r="A1488" s="54"/>
      <c r="B1488" s="54">
        <v>2026</v>
      </c>
      <c r="C1488" s="39" t="s">
        <v>894</v>
      </c>
      <c r="D1488" s="39">
        <v>613971600</v>
      </c>
      <c r="E1488" s="39" t="s">
        <v>2280</v>
      </c>
      <c r="F1488" s="39" t="s">
        <v>2352</v>
      </c>
      <c r="G1488" s="39" t="s">
        <v>2355</v>
      </c>
      <c r="H1488" s="39" t="s">
        <v>2357</v>
      </c>
      <c r="I1488" s="39" t="s">
        <v>418</v>
      </c>
      <c r="J1488" s="39"/>
      <c r="K1488" s="39" t="s">
        <v>571</v>
      </c>
      <c r="L1488" s="39"/>
      <c r="M1488" s="39" t="s">
        <v>570</v>
      </c>
      <c r="N1488" s="39"/>
      <c r="O1488" s="39" t="s">
        <v>899</v>
      </c>
      <c r="P1488" s="39"/>
      <c r="Q1488" s="39" t="s">
        <v>571</v>
      </c>
      <c r="R1488" s="39"/>
      <c r="S1488" s="38">
        <f>(J1488*'"Вес" ПИР'!$B$13+L1488*'"Вес" ПИР'!$B$14+N1488*'"Вес" ПИР'!$B$15+P1488*'"Вес" ПИР'!$B$16+R1488*'"Вес" ПИР'!$B$17)/100</f>
        <v>0</v>
      </c>
      <c r="T1488" s="39" t="s">
        <v>1890</v>
      </c>
      <c r="U1488" s="39"/>
      <c r="V1488" s="39" t="s">
        <v>900</v>
      </c>
      <c r="W1488" s="39"/>
      <c r="X1488" s="72">
        <f>(U1488*'"Вес" ПИР'!$B$22+W1488*'"Вес" ПИР'!$B$23)/100</f>
        <v>0</v>
      </c>
      <c r="Y1488" s="39"/>
      <c r="Z1488" s="39"/>
      <c r="AA1488" s="39"/>
      <c r="AB1488" s="39"/>
      <c r="AC1488" s="39"/>
      <c r="AD1488" s="39"/>
      <c r="AE1488" s="39"/>
      <c r="AF1488" s="39"/>
      <c r="AG1488" s="38">
        <f>(Z1488*'"Вес" ПИР'!$B$28+AB1488*'"Вес" ПИР'!$B$29+AD1488*'"Вес" ПИР'!$B$30+AF1488*'"Вес" ПИР'!$B$31)/100</f>
        <v>0</v>
      </c>
      <c r="AH1488" s="39" t="s">
        <v>571</v>
      </c>
      <c r="AI1488" s="39"/>
      <c r="AJ1488" s="39" t="s">
        <v>575</v>
      </c>
      <c r="AK1488" s="39"/>
      <c r="AL1488" s="39"/>
      <c r="AM1488" s="39"/>
      <c r="AN1488" s="39"/>
      <c r="AO1488" s="39"/>
      <c r="AP1488" s="39" t="s">
        <v>575</v>
      </c>
      <c r="AQ1488" s="39"/>
      <c r="AR1488" s="39"/>
      <c r="AS1488" s="39"/>
      <c r="AT1488" s="39" t="s">
        <v>575</v>
      </c>
      <c r="AU1488" s="39"/>
      <c r="AV1488" s="39"/>
      <c r="AW1488" s="39"/>
      <c r="AX1488" s="39"/>
      <c r="AY1488" s="39"/>
      <c r="AZ1488" s="39"/>
      <c r="BA1488" s="39"/>
      <c r="BB1488" s="72">
        <f>(AI1488*'"Вес" ПИР'!$B$36+AK1488*'"Вес" ПИР'!$B$37+AM1488*'"Вес" ПИР'!$B$38+AO1488*'"Вес" ПИР'!$B$39+AQ1488*'"Вес" ПИР'!$B$40+AS1488*'"Вес" ПИР'!$B$41+AU1488*'"Вес" ПИР'!$B$42+AW1488*'"Вес" ПИР'!$B$43+AY1488*'"Вес" ПИР'!$B$44+BA1488*'"Вес" ПИР'!$B$45)/100</f>
        <v>0</v>
      </c>
      <c r="BC1488" s="39" t="s">
        <v>576</v>
      </c>
      <c r="BD1488" s="39"/>
      <c r="BE1488" s="39" t="s">
        <v>576</v>
      </c>
      <c r="BF1488" s="57"/>
      <c r="BG1488" s="72">
        <f>(BD1488*'"Вес" ПИР'!$B$50+BF1488*'"Вес" ПИР'!$B$51)/100</f>
        <v>0</v>
      </c>
      <c r="BH1488" s="39"/>
      <c r="BI1488" s="72">
        <v>0</v>
      </c>
      <c r="BJ1488" s="39"/>
      <c r="BK1488" s="54" t="s">
        <v>901</v>
      </c>
      <c r="BL1488" s="38">
        <f>(S1488*'"Вес" ПИР'!$B$3+X1488*'"Вес" ПИР'!$B$4+AG1488*'"Вес" ПИР'!$B$5+BB1488*'"Вес" ПИР'!$B$6+BG1488*'"Вес" ПИР'!$B$7+BI1488*'"Вес" ПИР'!$B$8)/100</f>
        <v>0</v>
      </c>
    </row>
    <row r="1489" spans="1:64" ht="28">
      <c r="A1489" s="54"/>
      <c r="B1489" s="54">
        <v>2026</v>
      </c>
      <c r="C1489" s="39" t="s">
        <v>894</v>
      </c>
      <c r="D1489" s="39">
        <v>613971800</v>
      </c>
      <c r="E1489" s="39" t="s">
        <v>2280</v>
      </c>
      <c r="F1489" s="39" t="s">
        <v>2352</v>
      </c>
      <c r="G1489" s="39" t="s">
        <v>2355</v>
      </c>
      <c r="H1489" s="39" t="s">
        <v>2358</v>
      </c>
      <c r="I1489" s="39" t="s">
        <v>418</v>
      </c>
      <c r="J1489" s="39"/>
      <c r="K1489" s="39" t="s">
        <v>571</v>
      </c>
      <c r="L1489" s="39"/>
      <c r="M1489" s="39" t="s">
        <v>570</v>
      </c>
      <c r="N1489" s="39"/>
      <c r="O1489" s="39" t="s">
        <v>899</v>
      </c>
      <c r="P1489" s="39"/>
      <c r="Q1489" s="39" t="s">
        <v>571</v>
      </c>
      <c r="R1489" s="39"/>
      <c r="S1489" s="38">
        <f>(J1489*'"Вес" ПИР'!$B$13+L1489*'"Вес" ПИР'!$B$14+N1489*'"Вес" ПИР'!$B$15+P1489*'"Вес" ПИР'!$B$16+R1489*'"Вес" ПИР'!$B$17)/100</f>
        <v>0</v>
      </c>
      <c r="T1489" s="39" t="s">
        <v>1890</v>
      </c>
      <c r="U1489" s="39"/>
      <c r="V1489" s="39" t="s">
        <v>900</v>
      </c>
      <c r="W1489" s="39"/>
      <c r="X1489" s="72">
        <f>(U1489*'"Вес" ПИР'!$B$22+W1489*'"Вес" ПИР'!$B$23)/100</f>
        <v>0</v>
      </c>
      <c r="Y1489" s="39"/>
      <c r="Z1489" s="39"/>
      <c r="AA1489" s="39"/>
      <c r="AB1489" s="39"/>
      <c r="AC1489" s="39"/>
      <c r="AD1489" s="39"/>
      <c r="AE1489" s="39"/>
      <c r="AF1489" s="39"/>
      <c r="AG1489" s="38">
        <f>(Z1489*'"Вес" ПИР'!$B$28+AB1489*'"Вес" ПИР'!$B$29+AD1489*'"Вес" ПИР'!$B$30+AF1489*'"Вес" ПИР'!$B$31)/100</f>
        <v>0</v>
      </c>
      <c r="AH1489" s="39" t="s">
        <v>571</v>
      </c>
      <c r="AI1489" s="39"/>
      <c r="AJ1489" s="39" t="s">
        <v>575</v>
      </c>
      <c r="AK1489" s="39"/>
      <c r="AL1489" s="39"/>
      <c r="AM1489" s="39"/>
      <c r="AN1489" s="39"/>
      <c r="AO1489" s="39"/>
      <c r="AP1489" s="39" t="s">
        <v>575</v>
      </c>
      <c r="AQ1489" s="39"/>
      <c r="AR1489" s="39"/>
      <c r="AS1489" s="39"/>
      <c r="AT1489" s="39" t="s">
        <v>575</v>
      </c>
      <c r="AU1489" s="39"/>
      <c r="AV1489" s="39"/>
      <c r="AW1489" s="39"/>
      <c r="AX1489" s="39"/>
      <c r="AY1489" s="39"/>
      <c r="AZ1489" s="39"/>
      <c r="BA1489" s="39"/>
      <c r="BB1489" s="72">
        <f>(AI1489*'"Вес" ПИР'!$B$36+AK1489*'"Вес" ПИР'!$B$37+AM1489*'"Вес" ПИР'!$B$38+AO1489*'"Вес" ПИР'!$B$39+AQ1489*'"Вес" ПИР'!$B$40+AS1489*'"Вес" ПИР'!$B$41+AU1489*'"Вес" ПИР'!$B$42+AW1489*'"Вес" ПИР'!$B$43+AY1489*'"Вес" ПИР'!$B$44+BA1489*'"Вес" ПИР'!$B$45)/100</f>
        <v>0</v>
      </c>
      <c r="BC1489" s="39" t="s">
        <v>576</v>
      </c>
      <c r="BD1489" s="39"/>
      <c r="BE1489" s="39" t="s">
        <v>576</v>
      </c>
      <c r="BF1489" s="57"/>
      <c r="BG1489" s="72">
        <f>(BD1489*'"Вес" ПИР'!$B$50+BF1489*'"Вес" ПИР'!$B$51)/100</f>
        <v>0</v>
      </c>
      <c r="BH1489" s="39"/>
      <c r="BI1489" s="72">
        <v>0</v>
      </c>
      <c r="BJ1489" s="39"/>
      <c r="BK1489" s="54" t="s">
        <v>901</v>
      </c>
      <c r="BL1489" s="38">
        <f>(S1489*'"Вес" ПИР'!$B$3+X1489*'"Вес" ПИР'!$B$4+AG1489*'"Вес" ПИР'!$B$5+BB1489*'"Вес" ПИР'!$B$6+BG1489*'"Вес" ПИР'!$B$7+BI1489*'"Вес" ПИР'!$B$8)/100</f>
        <v>0</v>
      </c>
    </row>
    <row r="1490" spans="1:64" ht="28">
      <c r="A1490" s="54"/>
      <c r="B1490" s="54">
        <v>2026</v>
      </c>
      <c r="C1490" s="39" t="s">
        <v>894</v>
      </c>
      <c r="D1490" s="39">
        <v>613971700</v>
      </c>
      <c r="E1490" s="39" t="s">
        <v>2280</v>
      </c>
      <c r="F1490" s="39" t="s">
        <v>2352</v>
      </c>
      <c r="G1490" s="39" t="s">
        <v>2355</v>
      </c>
      <c r="H1490" s="39" t="s">
        <v>2359</v>
      </c>
      <c r="I1490" s="39" t="s">
        <v>418</v>
      </c>
      <c r="J1490" s="39"/>
      <c r="K1490" s="39" t="s">
        <v>571</v>
      </c>
      <c r="L1490" s="39"/>
      <c r="M1490" s="39" t="s">
        <v>570</v>
      </c>
      <c r="N1490" s="39"/>
      <c r="O1490" s="39" t="s">
        <v>899</v>
      </c>
      <c r="P1490" s="39"/>
      <c r="Q1490" s="39" t="s">
        <v>571</v>
      </c>
      <c r="R1490" s="39"/>
      <c r="S1490" s="38">
        <f>(J1490*'"Вес" ПИР'!$B$13+L1490*'"Вес" ПИР'!$B$14+N1490*'"Вес" ПИР'!$B$15+P1490*'"Вес" ПИР'!$B$16+R1490*'"Вес" ПИР'!$B$17)/100</f>
        <v>0</v>
      </c>
      <c r="T1490" s="39" t="s">
        <v>1890</v>
      </c>
      <c r="U1490" s="39"/>
      <c r="V1490" s="39" t="s">
        <v>900</v>
      </c>
      <c r="W1490" s="39"/>
      <c r="X1490" s="72">
        <f>(U1490*'"Вес" ПИР'!$B$22+W1490*'"Вес" ПИР'!$B$23)/100</f>
        <v>0</v>
      </c>
      <c r="Y1490" s="39"/>
      <c r="Z1490" s="39"/>
      <c r="AA1490" s="39"/>
      <c r="AB1490" s="39"/>
      <c r="AC1490" s="39"/>
      <c r="AD1490" s="39"/>
      <c r="AE1490" s="39"/>
      <c r="AF1490" s="39"/>
      <c r="AG1490" s="38">
        <f>(Z1490*'"Вес" ПИР'!$B$28+AB1490*'"Вес" ПИР'!$B$29+AD1490*'"Вес" ПИР'!$B$30+AF1490*'"Вес" ПИР'!$B$31)/100</f>
        <v>0</v>
      </c>
      <c r="AH1490" s="39" t="s">
        <v>571</v>
      </c>
      <c r="AI1490" s="39"/>
      <c r="AJ1490" s="39" t="s">
        <v>575</v>
      </c>
      <c r="AK1490" s="39"/>
      <c r="AL1490" s="39"/>
      <c r="AM1490" s="39"/>
      <c r="AN1490" s="39"/>
      <c r="AO1490" s="39"/>
      <c r="AP1490" s="39" t="s">
        <v>575</v>
      </c>
      <c r="AQ1490" s="39"/>
      <c r="AR1490" s="39"/>
      <c r="AS1490" s="39"/>
      <c r="AT1490" s="39" t="s">
        <v>575</v>
      </c>
      <c r="AU1490" s="39"/>
      <c r="AV1490" s="39"/>
      <c r="AW1490" s="39"/>
      <c r="AX1490" s="39"/>
      <c r="AY1490" s="39"/>
      <c r="AZ1490" s="39"/>
      <c r="BA1490" s="39"/>
      <c r="BB1490" s="72">
        <f>(AI1490*'"Вес" ПИР'!$B$36+AK1490*'"Вес" ПИР'!$B$37+AM1490*'"Вес" ПИР'!$B$38+AO1490*'"Вес" ПИР'!$B$39+AQ1490*'"Вес" ПИР'!$B$40+AS1490*'"Вес" ПИР'!$B$41+AU1490*'"Вес" ПИР'!$B$42+AW1490*'"Вес" ПИР'!$B$43+AY1490*'"Вес" ПИР'!$B$44+BA1490*'"Вес" ПИР'!$B$45)/100</f>
        <v>0</v>
      </c>
      <c r="BC1490" s="39" t="s">
        <v>576</v>
      </c>
      <c r="BD1490" s="39"/>
      <c r="BE1490" s="39" t="s">
        <v>576</v>
      </c>
      <c r="BF1490" s="57"/>
      <c r="BG1490" s="72">
        <f>(BD1490*'"Вес" ПИР'!$B$50+BF1490*'"Вес" ПИР'!$B$51)/100</f>
        <v>0</v>
      </c>
      <c r="BH1490" s="39"/>
      <c r="BI1490" s="72">
        <v>0</v>
      </c>
      <c r="BJ1490" s="39"/>
      <c r="BK1490" s="54" t="s">
        <v>901</v>
      </c>
      <c r="BL1490" s="38">
        <f>(S1490*'"Вес" ПИР'!$B$3+X1490*'"Вес" ПИР'!$B$4+AG1490*'"Вес" ПИР'!$B$5+BB1490*'"Вес" ПИР'!$B$6+BG1490*'"Вес" ПИР'!$B$7+BI1490*'"Вес" ПИР'!$B$8)/100</f>
        <v>0</v>
      </c>
    </row>
    <row r="1491" spans="1:64" ht="28">
      <c r="A1491" s="54"/>
      <c r="B1491" s="54">
        <v>2026</v>
      </c>
      <c r="C1491" s="39" t="s">
        <v>894</v>
      </c>
      <c r="D1491" s="39">
        <v>613971100</v>
      </c>
      <c r="E1491" s="39" t="s">
        <v>2280</v>
      </c>
      <c r="F1491" s="39" t="s">
        <v>2352</v>
      </c>
      <c r="G1491" s="39" t="s">
        <v>2355</v>
      </c>
      <c r="H1491" s="39" t="s">
        <v>372</v>
      </c>
      <c r="I1491" s="39" t="s">
        <v>418</v>
      </c>
      <c r="J1491" s="39"/>
      <c r="K1491" s="39" t="s">
        <v>571</v>
      </c>
      <c r="L1491" s="39"/>
      <c r="M1491" s="39" t="s">
        <v>570</v>
      </c>
      <c r="N1491" s="39"/>
      <c r="O1491" s="39" t="s">
        <v>899</v>
      </c>
      <c r="P1491" s="39"/>
      <c r="Q1491" s="39" t="s">
        <v>571</v>
      </c>
      <c r="R1491" s="39"/>
      <c r="S1491" s="38">
        <f>(J1491*'"Вес" ПИР'!$B$13+L1491*'"Вес" ПИР'!$B$14+N1491*'"Вес" ПИР'!$B$15+P1491*'"Вес" ПИР'!$B$16+R1491*'"Вес" ПИР'!$B$17)/100</f>
        <v>0</v>
      </c>
      <c r="T1491" s="39" t="s">
        <v>1890</v>
      </c>
      <c r="U1491" s="39"/>
      <c r="V1491" s="39" t="s">
        <v>900</v>
      </c>
      <c r="W1491" s="39"/>
      <c r="X1491" s="72">
        <f>(U1491*'"Вес" ПИР'!$B$22+W1491*'"Вес" ПИР'!$B$23)/100</f>
        <v>0</v>
      </c>
      <c r="Y1491" s="39"/>
      <c r="Z1491" s="39"/>
      <c r="AA1491" s="39"/>
      <c r="AB1491" s="39"/>
      <c r="AC1491" s="39"/>
      <c r="AD1491" s="39"/>
      <c r="AE1491" s="39"/>
      <c r="AF1491" s="39"/>
      <c r="AG1491" s="38">
        <f>(Z1491*'"Вес" ПИР'!$B$28+AB1491*'"Вес" ПИР'!$B$29+AD1491*'"Вес" ПИР'!$B$30+AF1491*'"Вес" ПИР'!$B$31)/100</f>
        <v>0</v>
      </c>
      <c r="AH1491" s="39" t="s">
        <v>571</v>
      </c>
      <c r="AI1491" s="39"/>
      <c r="AJ1491" s="39" t="s">
        <v>575</v>
      </c>
      <c r="AK1491" s="39"/>
      <c r="AL1491" s="39"/>
      <c r="AM1491" s="39"/>
      <c r="AN1491" s="39"/>
      <c r="AO1491" s="39"/>
      <c r="AP1491" s="39" t="s">
        <v>575</v>
      </c>
      <c r="AQ1491" s="39"/>
      <c r="AR1491" s="39"/>
      <c r="AS1491" s="39"/>
      <c r="AT1491" s="39" t="s">
        <v>575</v>
      </c>
      <c r="AU1491" s="39"/>
      <c r="AV1491" s="39"/>
      <c r="AW1491" s="39"/>
      <c r="AX1491" s="39"/>
      <c r="AY1491" s="39"/>
      <c r="AZ1491" s="39"/>
      <c r="BA1491" s="39"/>
      <c r="BB1491" s="72">
        <f>(AI1491*'"Вес" ПИР'!$B$36+AK1491*'"Вес" ПИР'!$B$37+AM1491*'"Вес" ПИР'!$B$38+AO1491*'"Вес" ПИР'!$B$39+AQ1491*'"Вес" ПИР'!$B$40+AS1491*'"Вес" ПИР'!$B$41+AU1491*'"Вес" ПИР'!$B$42+AW1491*'"Вес" ПИР'!$B$43+AY1491*'"Вес" ПИР'!$B$44+BA1491*'"Вес" ПИР'!$B$45)/100</f>
        <v>0</v>
      </c>
      <c r="BC1491" s="39" t="s">
        <v>576</v>
      </c>
      <c r="BD1491" s="39"/>
      <c r="BE1491" s="39" t="s">
        <v>576</v>
      </c>
      <c r="BF1491" s="57"/>
      <c r="BG1491" s="72">
        <f>(BD1491*'"Вес" ПИР'!$B$50+BF1491*'"Вес" ПИР'!$B$51)/100</f>
        <v>0</v>
      </c>
      <c r="BH1491" s="39"/>
      <c r="BI1491" s="72">
        <v>0</v>
      </c>
      <c r="BJ1491" s="39"/>
      <c r="BK1491" s="54" t="s">
        <v>901</v>
      </c>
      <c r="BL1491" s="38">
        <f>(S1491*'"Вес" ПИР'!$B$3+X1491*'"Вес" ПИР'!$B$4+AG1491*'"Вес" ПИР'!$B$5+BB1491*'"Вес" ПИР'!$B$6+BG1491*'"Вес" ПИР'!$B$7+BI1491*'"Вес" ПИР'!$B$8)/100</f>
        <v>0</v>
      </c>
    </row>
    <row r="1492" spans="1:64" ht="28">
      <c r="A1492" s="54"/>
      <c r="B1492" s="54">
        <v>2026</v>
      </c>
      <c r="C1492" s="39" t="s">
        <v>894</v>
      </c>
      <c r="D1492" s="39">
        <v>613971300</v>
      </c>
      <c r="E1492" s="39" t="s">
        <v>2280</v>
      </c>
      <c r="F1492" s="39" t="s">
        <v>2352</v>
      </c>
      <c r="G1492" s="39" t="s">
        <v>2355</v>
      </c>
      <c r="H1492" s="39" t="s">
        <v>2360</v>
      </c>
      <c r="I1492" s="39" t="s">
        <v>418</v>
      </c>
      <c r="J1492" s="39"/>
      <c r="K1492" s="39" t="s">
        <v>571</v>
      </c>
      <c r="L1492" s="39"/>
      <c r="M1492" s="39" t="s">
        <v>570</v>
      </c>
      <c r="N1492" s="39"/>
      <c r="O1492" s="39" t="s">
        <v>899</v>
      </c>
      <c r="P1492" s="39"/>
      <c r="Q1492" s="39" t="s">
        <v>571</v>
      </c>
      <c r="R1492" s="39"/>
      <c r="S1492" s="38">
        <f>(J1492*'"Вес" ПИР'!$B$13+L1492*'"Вес" ПИР'!$B$14+N1492*'"Вес" ПИР'!$B$15+P1492*'"Вес" ПИР'!$B$16+R1492*'"Вес" ПИР'!$B$17)/100</f>
        <v>0</v>
      </c>
      <c r="T1492" s="39" t="s">
        <v>1890</v>
      </c>
      <c r="U1492" s="39"/>
      <c r="V1492" s="39" t="s">
        <v>900</v>
      </c>
      <c r="W1492" s="39"/>
      <c r="X1492" s="72">
        <f>(U1492*'"Вес" ПИР'!$B$22+W1492*'"Вес" ПИР'!$B$23)/100</f>
        <v>0</v>
      </c>
      <c r="Y1492" s="39"/>
      <c r="Z1492" s="39"/>
      <c r="AA1492" s="39"/>
      <c r="AB1492" s="39"/>
      <c r="AC1492" s="39"/>
      <c r="AD1492" s="39"/>
      <c r="AE1492" s="39"/>
      <c r="AF1492" s="39"/>
      <c r="AG1492" s="38">
        <f>(Z1492*'"Вес" ПИР'!$B$28+AB1492*'"Вес" ПИР'!$B$29+AD1492*'"Вес" ПИР'!$B$30+AF1492*'"Вес" ПИР'!$B$31)/100</f>
        <v>0</v>
      </c>
      <c r="AH1492" s="39" t="s">
        <v>571</v>
      </c>
      <c r="AI1492" s="39"/>
      <c r="AJ1492" s="39" t="s">
        <v>575</v>
      </c>
      <c r="AK1492" s="39"/>
      <c r="AL1492" s="39"/>
      <c r="AM1492" s="39"/>
      <c r="AN1492" s="39"/>
      <c r="AO1492" s="39"/>
      <c r="AP1492" s="39" t="s">
        <v>575</v>
      </c>
      <c r="AQ1492" s="39"/>
      <c r="AR1492" s="39"/>
      <c r="AS1492" s="39"/>
      <c r="AT1492" s="39" t="s">
        <v>575</v>
      </c>
      <c r="AU1492" s="39"/>
      <c r="AV1492" s="39"/>
      <c r="AW1492" s="39"/>
      <c r="AX1492" s="39"/>
      <c r="AY1492" s="39"/>
      <c r="AZ1492" s="39"/>
      <c r="BA1492" s="39"/>
      <c r="BB1492" s="72">
        <f>(AI1492*'"Вес" ПИР'!$B$36+AK1492*'"Вес" ПИР'!$B$37+AM1492*'"Вес" ПИР'!$B$38+AO1492*'"Вес" ПИР'!$B$39+AQ1492*'"Вес" ПИР'!$B$40+AS1492*'"Вес" ПИР'!$B$41+AU1492*'"Вес" ПИР'!$B$42+AW1492*'"Вес" ПИР'!$B$43+AY1492*'"Вес" ПИР'!$B$44+BA1492*'"Вес" ПИР'!$B$45)/100</f>
        <v>0</v>
      </c>
      <c r="BC1492" s="39" t="s">
        <v>576</v>
      </c>
      <c r="BD1492" s="39"/>
      <c r="BE1492" s="39" t="s">
        <v>576</v>
      </c>
      <c r="BF1492" s="57"/>
      <c r="BG1492" s="72">
        <f>(BD1492*'"Вес" ПИР'!$B$50+BF1492*'"Вес" ПИР'!$B$51)/100</f>
        <v>0</v>
      </c>
      <c r="BH1492" s="39"/>
      <c r="BI1492" s="72">
        <v>0</v>
      </c>
      <c r="BJ1492" s="39"/>
      <c r="BK1492" s="54" t="s">
        <v>901</v>
      </c>
      <c r="BL1492" s="38">
        <f>(S1492*'"Вес" ПИР'!$B$3+X1492*'"Вес" ПИР'!$B$4+AG1492*'"Вес" ПИР'!$B$5+BB1492*'"Вес" ПИР'!$B$6+BG1492*'"Вес" ПИР'!$B$7+BI1492*'"Вес" ПИР'!$B$8)/100</f>
        <v>0</v>
      </c>
    </row>
    <row r="1493" spans="1:64" ht="28">
      <c r="A1493" s="54"/>
      <c r="B1493" s="54">
        <v>2026</v>
      </c>
      <c r="C1493" s="39" t="s">
        <v>894</v>
      </c>
      <c r="D1493" s="39">
        <v>613971580</v>
      </c>
      <c r="E1493" s="39" t="s">
        <v>2280</v>
      </c>
      <c r="F1493" s="39" t="s">
        <v>2352</v>
      </c>
      <c r="G1493" s="39" t="s">
        <v>2355</v>
      </c>
      <c r="H1493" s="39" t="s">
        <v>2361</v>
      </c>
      <c r="I1493" s="39" t="s">
        <v>418</v>
      </c>
      <c r="J1493" s="39"/>
      <c r="K1493" s="39" t="s">
        <v>571</v>
      </c>
      <c r="L1493" s="39"/>
      <c r="M1493" s="39" t="s">
        <v>570</v>
      </c>
      <c r="N1493" s="39"/>
      <c r="O1493" s="39" t="s">
        <v>899</v>
      </c>
      <c r="P1493" s="39"/>
      <c r="Q1493" s="39" t="s">
        <v>571</v>
      </c>
      <c r="R1493" s="39"/>
      <c r="S1493" s="38">
        <f>(J1493*'"Вес" ПИР'!$B$13+L1493*'"Вес" ПИР'!$B$14+N1493*'"Вес" ПИР'!$B$15+P1493*'"Вес" ПИР'!$B$16+R1493*'"Вес" ПИР'!$B$17)/100</f>
        <v>0</v>
      </c>
      <c r="T1493" s="39" t="s">
        <v>1890</v>
      </c>
      <c r="U1493" s="39"/>
      <c r="V1493" s="39" t="s">
        <v>900</v>
      </c>
      <c r="W1493" s="39"/>
      <c r="X1493" s="72">
        <f>(U1493*'"Вес" ПИР'!$B$22+W1493*'"Вес" ПИР'!$B$23)/100</f>
        <v>0</v>
      </c>
      <c r="Y1493" s="39"/>
      <c r="Z1493" s="39"/>
      <c r="AA1493" s="39"/>
      <c r="AB1493" s="39"/>
      <c r="AC1493" s="39"/>
      <c r="AD1493" s="39"/>
      <c r="AE1493" s="39"/>
      <c r="AF1493" s="39"/>
      <c r="AG1493" s="38">
        <f>(Z1493*'"Вес" ПИР'!$B$28+AB1493*'"Вес" ПИР'!$B$29+AD1493*'"Вес" ПИР'!$B$30+AF1493*'"Вес" ПИР'!$B$31)/100</f>
        <v>0</v>
      </c>
      <c r="AH1493" s="39" t="s">
        <v>571</v>
      </c>
      <c r="AI1493" s="39"/>
      <c r="AJ1493" s="39" t="s">
        <v>575</v>
      </c>
      <c r="AK1493" s="39"/>
      <c r="AL1493" s="39"/>
      <c r="AM1493" s="39"/>
      <c r="AN1493" s="39"/>
      <c r="AO1493" s="39"/>
      <c r="AP1493" s="39" t="s">
        <v>575</v>
      </c>
      <c r="AQ1493" s="39"/>
      <c r="AR1493" s="39"/>
      <c r="AS1493" s="39"/>
      <c r="AT1493" s="39" t="s">
        <v>575</v>
      </c>
      <c r="AU1493" s="39"/>
      <c r="AV1493" s="39"/>
      <c r="AW1493" s="39"/>
      <c r="AX1493" s="39"/>
      <c r="AY1493" s="39"/>
      <c r="AZ1493" s="39"/>
      <c r="BA1493" s="39"/>
      <c r="BB1493" s="72">
        <f>(AI1493*'"Вес" ПИР'!$B$36+AK1493*'"Вес" ПИР'!$B$37+AM1493*'"Вес" ПИР'!$B$38+AO1493*'"Вес" ПИР'!$B$39+AQ1493*'"Вес" ПИР'!$B$40+AS1493*'"Вес" ПИР'!$B$41+AU1493*'"Вес" ПИР'!$B$42+AW1493*'"Вес" ПИР'!$B$43+AY1493*'"Вес" ПИР'!$B$44+BA1493*'"Вес" ПИР'!$B$45)/100</f>
        <v>0</v>
      </c>
      <c r="BC1493" s="39" t="s">
        <v>576</v>
      </c>
      <c r="BD1493" s="39"/>
      <c r="BE1493" s="39" t="s">
        <v>576</v>
      </c>
      <c r="BF1493" s="57"/>
      <c r="BG1493" s="72">
        <f>(BD1493*'"Вес" ПИР'!$B$50+BF1493*'"Вес" ПИР'!$B$51)/100</f>
        <v>0</v>
      </c>
      <c r="BH1493" s="39"/>
      <c r="BI1493" s="72">
        <v>0</v>
      </c>
      <c r="BJ1493" s="39"/>
      <c r="BK1493" s="54" t="s">
        <v>901</v>
      </c>
      <c r="BL1493" s="38">
        <f>(S1493*'"Вес" ПИР'!$B$3+X1493*'"Вес" ПИР'!$B$4+AG1493*'"Вес" ПИР'!$B$5+BB1493*'"Вес" ПИР'!$B$6+BG1493*'"Вес" ПИР'!$B$7+BI1493*'"Вес" ПИР'!$B$8)/100</f>
        <v>0</v>
      </c>
    </row>
    <row r="1494" spans="1:64" ht="28">
      <c r="A1494" s="54"/>
      <c r="B1494" s="54">
        <v>2026</v>
      </c>
      <c r="C1494" s="39" t="s">
        <v>894</v>
      </c>
      <c r="D1494" s="39">
        <v>613971480</v>
      </c>
      <c r="E1494" s="39" t="s">
        <v>2280</v>
      </c>
      <c r="F1494" s="39" t="s">
        <v>2352</v>
      </c>
      <c r="G1494" s="39" t="s">
        <v>2355</v>
      </c>
      <c r="H1494" s="39" t="s">
        <v>2362</v>
      </c>
      <c r="I1494" s="39" t="s">
        <v>418</v>
      </c>
      <c r="J1494" s="39"/>
      <c r="K1494" s="39" t="s">
        <v>571</v>
      </c>
      <c r="L1494" s="39"/>
      <c r="M1494" s="39" t="s">
        <v>570</v>
      </c>
      <c r="N1494" s="39"/>
      <c r="O1494" s="39" t="s">
        <v>899</v>
      </c>
      <c r="P1494" s="39"/>
      <c r="Q1494" s="39" t="s">
        <v>571</v>
      </c>
      <c r="R1494" s="39"/>
      <c r="S1494" s="38">
        <f>(J1494*'"Вес" ПИР'!$B$13+L1494*'"Вес" ПИР'!$B$14+N1494*'"Вес" ПИР'!$B$15+P1494*'"Вес" ПИР'!$B$16+R1494*'"Вес" ПИР'!$B$17)/100</f>
        <v>0</v>
      </c>
      <c r="T1494" s="39" t="s">
        <v>1890</v>
      </c>
      <c r="U1494" s="39"/>
      <c r="V1494" s="39" t="s">
        <v>900</v>
      </c>
      <c r="W1494" s="39"/>
      <c r="X1494" s="72">
        <f>(U1494*'"Вес" ПИР'!$B$22+W1494*'"Вес" ПИР'!$B$23)/100</f>
        <v>0</v>
      </c>
      <c r="Y1494" s="39"/>
      <c r="Z1494" s="39"/>
      <c r="AA1494" s="39"/>
      <c r="AB1494" s="39"/>
      <c r="AC1494" s="39"/>
      <c r="AD1494" s="39"/>
      <c r="AE1494" s="39"/>
      <c r="AF1494" s="39"/>
      <c r="AG1494" s="38">
        <f>(Z1494*'"Вес" ПИР'!$B$28+AB1494*'"Вес" ПИР'!$B$29+AD1494*'"Вес" ПИР'!$B$30+AF1494*'"Вес" ПИР'!$B$31)/100</f>
        <v>0</v>
      </c>
      <c r="AH1494" s="39" t="s">
        <v>571</v>
      </c>
      <c r="AI1494" s="39"/>
      <c r="AJ1494" s="39" t="s">
        <v>575</v>
      </c>
      <c r="AK1494" s="39"/>
      <c r="AL1494" s="39"/>
      <c r="AM1494" s="39"/>
      <c r="AN1494" s="39"/>
      <c r="AO1494" s="39"/>
      <c r="AP1494" s="39" t="s">
        <v>575</v>
      </c>
      <c r="AQ1494" s="39"/>
      <c r="AR1494" s="39"/>
      <c r="AS1494" s="39"/>
      <c r="AT1494" s="39" t="s">
        <v>575</v>
      </c>
      <c r="AU1494" s="39"/>
      <c r="AV1494" s="39"/>
      <c r="AW1494" s="39"/>
      <c r="AX1494" s="39"/>
      <c r="AY1494" s="39"/>
      <c r="AZ1494" s="39"/>
      <c r="BA1494" s="39"/>
      <c r="BB1494" s="72">
        <f>(AI1494*'"Вес" ПИР'!$B$36+AK1494*'"Вес" ПИР'!$B$37+AM1494*'"Вес" ПИР'!$B$38+AO1494*'"Вес" ПИР'!$B$39+AQ1494*'"Вес" ПИР'!$B$40+AS1494*'"Вес" ПИР'!$B$41+AU1494*'"Вес" ПИР'!$B$42+AW1494*'"Вес" ПИР'!$B$43+AY1494*'"Вес" ПИР'!$B$44+BA1494*'"Вес" ПИР'!$B$45)/100</f>
        <v>0</v>
      </c>
      <c r="BC1494" s="39" t="s">
        <v>576</v>
      </c>
      <c r="BD1494" s="39"/>
      <c r="BE1494" s="39" t="s">
        <v>576</v>
      </c>
      <c r="BF1494" s="57"/>
      <c r="BG1494" s="72">
        <f>(BD1494*'"Вес" ПИР'!$B$50+BF1494*'"Вес" ПИР'!$B$51)/100</f>
        <v>0</v>
      </c>
      <c r="BH1494" s="39"/>
      <c r="BI1494" s="72">
        <v>0</v>
      </c>
      <c r="BJ1494" s="39"/>
      <c r="BK1494" s="54" t="s">
        <v>901</v>
      </c>
      <c r="BL1494" s="38">
        <f>(S1494*'"Вес" ПИР'!$B$3+X1494*'"Вес" ПИР'!$B$4+AG1494*'"Вес" ПИР'!$B$5+BB1494*'"Вес" ПИР'!$B$6+BG1494*'"Вес" ПИР'!$B$7+BI1494*'"Вес" ПИР'!$B$8)/100</f>
        <v>0</v>
      </c>
    </row>
    <row r="1495" spans="1:64" ht="28">
      <c r="A1495" s="54"/>
      <c r="B1495" s="54">
        <v>2026</v>
      </c>
      <c r="C1495" s="39" t="s">
        <v>894</v>
      </c>
      <c r="D1495" s="39">
        <v>613971500</v>
      </c>
      <c r="E1495" s="39" t="s">
        <v>2280</v>
      </c>
      <c r="F1495" s="39" t="s">
        <v>2352</v>
      </c>
      <c r="G1495" s="39" t="s">
        <v>2355</v>
      </c>
      <c r="H1495" s="39" t="s">
        <v>2363</v>
      </c>
      <c r="I1495" s="39" t="s">
        <v>418</v>
      </c>
      <c r="J1495" s="39"/>
      <c r="K1495" s="39" t="s">
        <v>571</v>
      </c>
      <c r="L1495" s="39"/>
      <c r="M1495" s="39" t="s">
        <v>570</v>
      </c>
      <c r="N1495" s="39"/>
      <c r="O1495" s="39" t="s">
        <v>899</v>
      </c>
      <c r="P1495" s="39"/>
      <c r="Q1495" s="39" t="s">
        <v>571</v>
      </c>
      <c r="R1495" s="39"/>
      <c r="S1495" s="38">
        <f>(J1495*'"Вес" ПИР'!$B$13+L1495*'"Вес" ПИР'!$B$14+N1495*'"Вес" ПИР'!$B$15+P1495*'"Вес" ПИР'!$B$16+R1495*'"Вес" ПИР'!$B$17)/100</f>
        <v>0</v>
      </c>
      <c r="T1495" s="39" t="s">
        <v>1890</v>
      </c>
      <c r="U1495" s="39"/>
      <c r="V1495" s="39" t="s">
        <v>900</v>
      </c>
      <c r="W1495" s="39"/>
      <c r="X1495" s="72">
        <f>(U1495*'"Вес" ПИР'!$B$22+W1495*'"Вес" ПИР'!$B$23)/100</f>
        <v>0</v>
      </c>
      <c r="Y1495" s="39"/>
      <c r="Z1495" s="39"/>
      <c r="AA1495" s="39"/>
      <c r="AB1495" s="39"/>
      <c r="AC1495" s="39"/>
      <c r="AD1495" s="39"/>
      <c r="AE1495" s="39"/>
      <c r="AF1495" s="39"/>
      <c r="AG1495" s="38">
        <f>(Z1495*'"Вес" ПИР'!$B$28+AB1495*'"Вес" ПИР'!$B$29+AD1495*'"Вес" ПИР'!$B$30+AF1495*'"Вес" ПИР'!$B$31)/100</f>
        <v>0</v>
      </c>
      <c r="AH1495" s="39" t="s">
        <v>571</v>
      </c>
      <c r="AI1495" s="39"/>
      <c r="AJ1495" s="39" t="s">
        <v>575</v>
      </c>
      <c r="AK1495" s="39"/>
      <c r="AL1495" s="39"/>
      <c r="AM1495" s="39"/>
      <c r="AN1495" s="39"/>
      <c r="AO1495" s="39"/>
      <c r="AP1495" s="39" t="s">
        <v>575</v>
      </c>
      <c r="AQ1495" s="39"/>
      <c r="AR1495" s="39"/>
      <c r="AS1495" s="39"/>
      <c r="AT1495" s="39" t="s">
        <v>575</v>
      </c>
      <c r="AU1495" s="39"/>
      <c r="AV1495" s="39"/>
      <c r="AW1495" s="39"/>
      <c r="AX1495" s="39"/>
      <c r="AY1495" s="39"/>
      <c r="AZ1495" s="39"/>
      <c r="BA1495" s="39"/>
      <c r="BB1495" s="72">
        <f>(AI1495*'"Вес" ПИР'!$B$36+AK1495*'"Вес" ПИР'!$B$37+AM1495*'"Вес" ПИР'!$B$38+AO1495*'"Вес" ПИР'!$B$39+AQ1495*'"Вес" ПИР'!$B$40+AS1495*'"Вес" ПИР'!$B$41+AU1495*'"Вес" ПИР'!$B$42+AW1495*'"Вес" ПИР'!$B$43+AY1495*'"Вес" ПИР'!$B$44+BA1495*'"Вес" ПИР'!$B$45)/100</f>
        <v>0</v>
      </c>
      <c r="BC1495" s="39" t="s">
        <v>576</v>
      </c>
      <c r="BD1495" s="39"/>
      <c r="BE1495" s="39" t="s">
        <v>576</v>
      </c>
      <c r="BF1495" s="57"/>
      <c r="BG1495" s="72">
        <f>(BD1495*'"Вес" ПИР'!$B$50+BF1495*'"Вес" ПИР'!$B$51)/100</f>
        <v>0</v>
      </c>
      <c r="BH1495" s="39"/>
      <c r="BI1495" s="72">
        <v>0</v>
      </c>
      <c r="BJ1495" s="39"/>
      <c r="BK1495" s="54" t="s">
        <v>901</v>
      </c>
      <c r="BL1495" s="38">
        <f>(S1495*'"Вес" ПИР'!$B$3+X1495*'"Вес" ПИР'!$B$4+AG1495*'"Вес" ПИР'!$B$5+BB1495*'"Вес" ПИР'!$B$6+BG1495*'"Вес" ПИР'!$B$7+BI1495*'"Вес" ПИР'!$B$8)/100</f>
        <v>0</v>
      </c>
    </row>
    <row r="1496" spans="1:64" ht="28">
      <c r="A1496" s="54"/>
      <c r="B1496" s="54">
        <v>2026</v>
      </c>
      <c r="C1496" s="39" t="s">
        <v>894</v>
      </c>
      <c r="D1496" s="39">
        <v>613977100</v>
      </c>
      <c r="E1496" s="39" t="s">
        <v>2280</v>
      </c>
      <c r="F1496" s="39" t="s">
        <v>2352</v>
      </c>
      <c r="G1496" s="39" t="s">
        <v>2364</v>
      </c>
      <c r="H1496" s="39" t="s">
        <v>2365</v>
      </c>
      <c r="I1496" s="39" t="s">
        <v>418</v>
      </c>
      <c r="J1496" s="39"/>
      <c r="K1496" s="39" t="s">
        <v>571</v>
      </c>
      <c r="L1496" s="39"/>
      <c r="M1496" s="39" t="s">
        <v>570</v>
      </c>
      <c r="N1496" s="39"/>
      <c r="O1496" s="39" t="s">
        <v>899</v>
      </c>
      <c r="P1496" s="39"/>
      <c r="Q1496" s="39" t="s">
        <v>571</v>
      </c>
      <c r="R1496" s="39"/>
      <c r="S1496" s="38">
        <f>(J1496*'"Вес" ПИР'!$B$13+L1496*'"Вес" ПИР'!$B$14+N1496*'"Вес" ПИР'!$B$15+P1496*'"Вес" ПИР'!$B$16+R1496*'"Вес" ПИР'!$B$17)/100</f>
        <v>0</v>
      </c>
      <c r="T1496" s="39" t="s">
        <v>1890</v>
      </c>
      <c r="U1496" s="39"/>
      <c r="V1496" s="39" t="s">
        <v>900</v>
      </c>
      <c r="W1496" s="39"/>
      <c r="X1496" s="72">
        <f>(U1496*'"Вес" ПИР'!$B$22+W1496*'"Вес" ПИР'!$B$23)/100</f>
        <v>0</v>
      </c>
      <c r="Y1496" s="39"/>
      <c r="Z1496" s="39"/>
      <c r="AA1496" s="39"/>
      <c r="AB1496" s="39"/>
      <c r="AC1496" s="39"/>
      <c r="AD1496" s="39"/>
      <c r="AE1496" s="39"/>
      <c r="AF1496" s="39"/>
      <c r="AG1496" s="38">
        <f>(Z1496*'"Вес" ПИР'!$B$28+AB1496*'"Вес" ПИР'!$B$29+AD1496*'"Вес" ПИР'!$B$30+AF1496*'"Вес" ПИР'!$B$31)/100</f>
        <v>0</v>
      </c>
      <c r="AH1496" s="39" t="s">
        <v>571</v>
      </c>
      <c r="AI1496" s="39"/>
      <c r="AJ1496" s="39" t="s">
        <v>575</v>
      </c>
      <c r="AK1496" s="39"/>
      <c r="AL1496" s="39"/>
      <c r="AM1496" s="39"/>
      <c r="AN1496" s="39"/>
      <c r="AO1496" s="39"/>
      <c r="AP1496" s="39" t="s">
        <v>575</v>
      </c>
      <c r="AQ1496" s="39"/>
      <c r="AR1496" s="39"/>
      <c r="AS1496" s="39"/>
      <c r="AT1496" s="39" t="s">
        <v>575</v>
      </c>
      <c r="AU1496" s="39"/>
      <c r="AV1496" s="39"/>
      <c r="AW1496" s="39"/>
      <c r="AX1496" s="39"/>
      <c r="AY1496" s="39"/>
      <c r="AZ1496" s="39"/>
      <c r="BA1496" s="39"/>
      <c r="BB1496" s="72">
        <f>(AI1496*'"Вес" ПИР'!$B$36+AK1496*'"Вес" ПИР'!$B$37+AM1496*'"Вес" ПИР'!$B$38+AO1496*'"Вес" ПИР'!$B$39+AQ1496*'"Вес" ПИР'!$B$40+AS1496*'"Вес" ПИР'!$B$41+AU1496*'"Вес" ПИР'!$B$42+AW1496*'"Вес" ПИР'!$B$43+AY1496*'"Вес" ПИР'!$B$44+BA1496*'"Вес" ПИР'!$B$45)/100</f>
        <v>0</v>
      </c>
      <c r="BC1496" s="39" t="s">
        <v>576</v>
      </c>
      <c r="BD1496" s="39"/>
      <c r="BE1496" s="39" t="s">
        <v>576</v>
      </c>
      <c r="BF1496" s="57"/>
      <c r="BG1496" s="72">
        <f>(BD1496*'"Вес" ПИР'!$B$50+BF1496*'"Вес" ПИР'!$B$51)/100</f>
        <v>0</v>
      </c>
      <c r="BH1496" s="39"/>
      <c r="BI1496" s="72">
        <v>0</v>
      </c>
      <c r="BJ1496" s="39"/>
      <c r="BK1496" s="54" t="s">
        <v>901</v>
      </c>
      <c r="BL1496" s="38">
        <f>(S1496*'"Вес" ПИР'!$B$3+X1496*'"Вес" ПИР'!$B$4+AG1496*'"Вес" ПИР'!$B$5+BB1496*'"Вес" ПИР'!$B$6+BG1496*'"Вес" ПИР'!$B$7+BI1496*'"Вес" ПИР'!$B$8)/100</f>
        <v>0</v>
      </c>
    </row>
    <row r="1497" spans="1:64" ht="28">
      <c r="A1497" s="54"/>
      <c r="B1497" s="54">
        <v>2026</v>
      </c>
      <c r="C1497" s="39" t="s">
        <v>894</v>
      </c>
      <c r="D1497" s="39">
        <v>613977300</v>
      </c>
      <c r="E1497" s="39" t="s">
        <v>2280</v>
      </c>
      <c r="F1497" s="39" t="s">
        <v>2352</v>
      </c>
      <c r="G1497" s="39" t="s">
        <v>2364</v>
      </c>
      <c r="H1497" s="39" t="s">
        <v>144</v>
      </c>
      <c r="I1497" s="39" t="s">
        <v>418</v>
      </c>
      <c r="J1497" s="39"/>
      <c r="K1497" s="39" t="s">
        <v>571</v>
      </c>
      <c r="L1497" s="39"/>
      <c r="M1497" s="39" t="s">
        <v>570</v>
      </c>
      <c r="N1497" s="39"/>
      <c r="O1497" s="39" t="s">
        <v>899</v>
      </c>
      <c r="P1497" s="39"/>
      <c r="Q1497" s="39" t="s">
        <v>571</v>
      </c>
      <c r="R1497" s="39"/>
      <c r="S1497" s="38">
        <f>(J1497*'"Вес" ПИР'!$B$13+L1497*'"Вес" ПИР'!$B$14+N1497*'"Вес" ПИР'!$B$15+P1497*'"Вес" ПИР'!$B$16+R1497*'"Вес" ПИР'!$B$17)/100</f>
        <v>0</v>
      </c>
      <c r="T1497" s="39" t="s">
        <v>1890</v>
      </c>
      <c r="U1497" s="39"/>
      <c r="V1497" s="39" t="s">
        <v>900</v>
      </c>
      <c r="W1497" s="39"/>
      <c r="X1497" s="72">
        <f>(U1497*'"Вес" ПИР'!$B$22+W1497*'"Вес" ПИР'!$B$23)/100</f>
        <v>0</v>
      </c>
      <c r="Y1497" s="39"/>
      <c r="Z1497" s="39"/>
      <c r="AA1497" s="39"/>
      <c r="AB1497" s="39"/>
      <c r="AC1497" s="39"/>
      <c r="AD1497" s="39"/>
      <c r="AE1497" s="39"/>
      <c r="AF1497" s="39"/>
      <c r="AG1497" s="38">
        <f>(Z1497*'"Вес" ПИР'!$B$28+AB1497*'"Вес" ПИР'!$B$29+AD1497*'"Вес" ПИР'!$B$30+AF1497*'"Вес" ПИР'!$B$31)/100</f>
        <v>0</v>
      </c>
      <c r="AH1497" s="39" t="s">
        <v>571</v>
      </c>
      <c r="AI1497" s="39"/>
      <c r="AJ1497" s="39" t="s">
        <v>575</v>
      </c>
      <c r="AK1497" s="39"/>
      <c r="AL1497" s="39"/>
      <c r="AM1497" s="39"/>
      <c r="AN1497" s="39"/>
      <c r="AO1497" s="39"/>
      <c r="AP1497" s="39" t="s">
        <v>575</v>
      </c>
      <c r="AQ1497" s="39"/>
      <c r="AR1497" s="39"/>
      <c r="AS1497" s="39"/>
      <c r="AT1497" s="39" t="s">
        <v>575</v>
      </c>
      <c r="AU1497" s="39"/>
      <c r="AV1497" s="39"/>
      <c r="AW1497" s="39"/>
      <c r="AX1497" s="39"/>
      <c r="AY1497" s="39"/>
      <c r="AZ1497" s="39"/>
      <c r="BA1497" s="39"/>
      <c r="BB1497" s="72">
        <f>(AI1497*'"Вес" ПИР'!$B$36+AK1497*'"Вес" ПИР'!$B$37+AM1497*'"Вес" ПИР'!$B$38+AO1497*'"Вес" ПИР'!$B$39+AQ1497*'"Вес" ПИР'!$B$40+AS1497*'"Вес" ПИР'!$B$41+AU1497*'"Вес" ПИР'!$B$42+AW1497*'"Вес" ПИР'!$B$43+AY1497*'"Вес" ПИР'!$B$44+BA1497*'"Вес" ПИР'!$B$45)/100</f>
        <v>0</v>
      </c>
      <c r="BC1497" s="39" t="s">
        <v>576</v>
      </c>
      <c r="BD1497" s="39"/>
      <c r="BE1497" s="39" t="s">
        <v>576</v>
      </c>
      <c r="BF1497" s="57"/>
      <c r="BG1497" s="72">
        <f>(BD1497*'"Вес" ПИР'!$B$50+BF1497*'"Вес" ПИР'!$B$51)/100</f>
        <v>0</v>
      </c>
      <c r="BH1497" s="39"/>
      <c r="BI1497" s="72">
        <v>0</v>
      </c>
      <c r="BJ1497" s="39"/>
      <c r="BK1497" s="54" t="s">
        <v>901</v>
      </c>
      <c r="BL1497" s="38">
        <f>(S1497*'"Вес" ПИР'!$B$3+X1497*'"Вес" ПИР'!$B$4+AG1497*'"Вес" ПИР'!$B$5+BB1497*'"Вес" ПИР'!$B$6+BG1497*'"Вес" ПИР'!$B$7+BI1497*'"Вес" ПИР'!$B$8)/100</f>
        <v>0</v>
      </c>
    </row>
    <row r="1498" spans="1:64" ht="28">
      <c r="A1498" s="54"/>
      <c r="B1498" s="54">
        <v>2026</v>
      </c>
      <c r="C1498" s="39" t="s">
        <v>894</v>
      </c>
      <c r="D1498" s="39">
        <v>613977800</v>
      </c>
      <c r="E1498" s="39" t="s">
        <v>2280</v>
      </c>
      <c r="F1498" s="39" t="s">
        <v>2352</v>
      </c>
      <c r="G1498" s="39" t="s">
        <v>2364</v>
      </c>
      <c r="H1498" s="39" t="s">
        <v>2366</v>
      </c>
      <c r="I1498" s="39" t="s">
        <v>418</v>
      </c>
      <c r="J1498" s="39"/>
      <c r="K1498" s="39" t="s">
        <v>571</v>
      </c>
      <c r="L1498" s="39"/>
      <c r="M1498" s="39" t="s">
        <v>570</v>
      </c>
      <c r="N1498" s="39"/>
      <c r="O1498" s="39" t="s">
        <v>899</v>
      </c>
      <c r="P1498" s="39"/>
      <c r="Q1498" s="39" t="s">
        <v>571</v>
      </c>
      <c r="R1498" s="39"/>
      <c r="S1498" s="38">
        <f>(J1498*'"Вес" ПИР'!$B$13+L1498*'"Вес" ПИР'!$B$14+N1498*'"Вес" ПИР'!$B$15+P1498*'"Вес" ПИР'!$B$16+R1498*'"Вес" ПИР'!$B$17)/100</f>
        <v>0</v>
      </c>
      <c r="T1498" s="39" t="s">
        <v>1890</v>
      </c>
      <c r="U1498" s="39"/>
      <c r="V1498" s="39" t="s">
        <v>900</v>
      </c>
      <c r="W1498" s="39"/>
      <c r="X1498" s="72">
        <f>(U1498*'"Вес" ПИР'!$B$22+W1498*'"Вес" ПИР'!$B$23)/100</f>
        <v>0</v>
      </c>
      <c r="Y1498" s="39"/>
      <c r="Z1498" s="39"/>
      <c r="AA1498" s="39"/>
      <c r="AB1498" s="39"/>
      <c r="AC1498" s="39"/>
      <c r="AD1498" s="39"/>
      <c r="AE1498" s="39"/>
      <c r="AF1498" s="39"/>
      <c r="AG1498" s="38">
        <f>(Z1498*'"Вес" ПИР'!$B$28+AB1498*'"Вес" ПИР'!$B$29+AD1498*'"Вес" ПИР'!$B$30+AF1498*'"Вес" ПИР'!$B$31)/100</f>
        <v>0</v>
      </c>
      <c r="AH1498" s="39" t="s">
        <v>571</v>
      </c>
      <c r="AI1498" s="39"/>
      <c r="AJ1498" s="39" t="s">
        <v>575</v>
      </c>
      <c r="AK1498" s="39"/>
      <c r="AL1498" s="39"/>
      <c r="AM1498" s="39"/>
      <c r="AN1498" s="39"/>
      <c r="AO1498" s="39"/>
      <c r="AP1498" s="39" t="s">
        <v>575</v>
      </c>
      <c r="AQ1498" s="39"/>
      <c r="AR1498" s="39"/>
      <c r="AS1498" s="39"/>
      <c r="AT1498" s="39" t="s">
        <v>575</v>
      </c>
      <c r="AU1498" s="39"/>
      <c r="AV1498" s="39"/>
      <c r="AW1498" s="39"/>
      <c r="AX1498" s="39"/>
      <c r="AY1498" s="39"/>
      <c r="AZ1498" s="39"/>
      <c r="BA1498" s="39"/>
      <c r="BB1498" s="72">
        <f>(AI1498*'"Вес" ПИР'!$B$36+AK1498*'"Вес" ПИР'!$B$37+AM1498*'"Вес" ПИР'!$B$38+AO1498*'"Вес" ПИР'!$B$39+AQ1498*'"Вес" ПИР'!$B$40+AS1498*'"Вес" ПИР'!$B$41+AU1498*'"Вес" ПИР'!$B$42+AW1498*'"Вес" ПИР'!$B$43+AY1498*'"Вес" ПИР'!$B$44+BA1498*'"Вес" ПИР'!$B$45)/100</f>
        <v>0</v>
      </c>
      <c r="BC1498" s="39" t="s">
        <v>576</v>
      </c>
      <c r="BD1498" s="39"/>
      <c r="BE1498" s="39" t="s">
        <v>576</v>
      </c>
      <c r="BF1498" s="57"/>
      <c r="BG1498" s="72">
        <f>(BD1498*'"Вес" ПИР'!$B$50+BF1498*'"Вес" ПИР'!$B$51)/100</f>
        <v>0</v>
      </c>
      <c r="BH1498" s="39"/>
      <c r="BI1498" s="72">
        <v>0</v>
      </c>
      <c r="BJ1498" s="39"/>
      <c r="BK1498" s="54" t="s">
        <v>901</v>
      </c>
      <c r="BL1498" s="38">
        <f>(S1498*'"Вес" ПИР'!$B$3+X1498*'"Вес" ПИР'!$B$4+AG1498*'"Вес" ПИР'!$B$5+BB1498*'"Вес" ПИР'!$B$6+BG1498*'"Вес" ПИР'!$B$7+BI1498*'"Вес" ПИР'!$B$8)/100</f>
        <v>0</v>
      </c>
    </row>
    <row r="1499" spans="1:64" ht="28">
      <c r="A1499" s="54"/>
      <c r="B1499" s="54">
        <v>2026</v>
      </c>
      <c r="C1499" s="39" t="s">
        <v>894</v>
      </c>
      <c r="D1499" s="39">
        <v>613977580</v>
      </c>
      <c r="E1499" s="39" t="s">
        <v>2280</v>
      </c>
      <c r="F1499" s="39" t="s">
        <v>2352</v>
      </c>
      <c r="G1499" s="39" t="s">
        <v>2364</v>
      </c>
      <c r="H1499" s="39" t="s">
        <v>2367</v>
      </c>
      <c r="I1499" s="39" t="s">
        <v>418</v>
      </c>
      <c r="J1499" s="39"/>
      <c r="K1499" s="39" t="s">
        <v>571</v>
      </c>
      <c r="L1499" s="39"/>
      <c r="M1499" s="39" t="s">
        <v>570</v>
      </c>
      <c r="N1499" s="39"/>
      <c r="O1499" s="39" t="s">
        <v>899</v>
      </c>
      <c r="P1499" s="39"/>
      <c r="Q1499" s="39" t="s">
        <v>571</v>
      </c>
      <c r="R1499" s="39"/>
      <c r="S1499" s="38">
        <f>(J1499*'"Вес" ПИР'!$B$13+L1499*'"Вес" ПИР'!$B$14+N1499*'"Вес" ПИР'!$B$15+P1499*'"Вес" ПИР'!$B$16+R1499*'"Вес" ПИР'!$B$17)/100</f>
        <v>0</v>
      </c>
      <c r="T1499" s="39" t="s">
        <v>1890</v>
      </c>
      <c r="U1499" s="39"/>
      <c r="V1499" s="39" t="s">
        <v>900</v>
      </c>
      <c r="W1499" s="39"/>
      <c r="X1499" s="72">
        <f>(U1499*'"Вес" ПИР'!$B$22+W1499*'"Вес" ПИР'!$B$23)/100</f>
        <v>0</v>
      </c>
      <c r="Y1499" s="39"/>
      <c r="Z1499" s="39"/>
      <c r="AA1499" s="39"/>
      <c r="AB1499" s="39"/>
      <c r="AC1499" s="39"/>
      <c r="AD1499" s="39"/>
      <c r="AE1499" s="39"/>
      <c r="AF1499" s="39"/>
      <c r="AG1499" s="38">
        <f>(Z1499*'"Вес" ПИР'!$B$28+AB1499*'"Вес" ПИР'!$B$29+AD1499*'"Вес" ПИР'!$B$30+AF1499*'"Вес" ПИР'!$B$31)/100</f>
        <v>0</v>
      </c>
      <c r="AH1499" s="39" t="s">
        <v>571</v>
      </c>
      <c r="AI1499" s="39"/>
      <c r="AJ1499" s="39" t="s">
        <v>575</v>
      </c>
      <c r="AK1499" s="39"/>
      <c r="AL1499" s="39"/>
      <c r="AM1499" s="39"/>
      <c r="AN1499" s="39"/>
      <c r="AO1499" s="39"/>
      <c r="AP1499" s="39" t="s">
        <v>575</v>
      </c>
      <c r="AQ1499" s="39"/>
      <c r="AR1499" s="39"/>
      <c r="AS1499" s="39"/>
      <c r="AT1499" s="39" t="s">
        <v>575</v>
      </c>
      <c r="AU1499" s="39"/>
      <c r="AV1499" s="39"/>
      <c r="AW1499" s="39"/>
      <c r="AX1499" s="39"/>
      <c r="AY1499" s="39"/>
      <c r="AZ1499" s="39"/>
      <c r="BA1499" s="39"/>
      <c r="BB1499" s="72">
        <f>(AI1499*'"Вес" ПИР'!$B$36+AK1499*'"Вес" ПИР'!$B$37+AM1499*'"Вес" ПИР'!$B$38+AO1499*'"Вес" ПИР'!$B$39+AQ1499*'"Вес" ПИР'!$B$40+AS1499*'"Вес" ПИР'!$B$41+AU1499*'"Вес" ПИР'!$B$42+AW1499*'"Вес" ПИР'!$B$43+AY1499*'"Вес" ПИР'!$B$44+BA1499*'"Вес" ПИР'!$B$45)/100</f>
        <v>0</v>
      </c>
      <c r="BC1499" s="39" t="s">
        <v>576</v>
      </c>
      <c r="BD1499" s="39"/>
      <c r="BE1499" s="39" t="s">
        <v>576</v>
      </c>
      <c r="BF1499" s="57"/>
      <c r="BG1499" s="72">
        <f>(BD1499*'"Вес" ПИР'!$B$50+BF1499*'"Вес" ПИР'!$B$51)/100</f>
        <v>0</v>
      </c>
      <c r="BH1499" s="39"/>
      <c r="BI1499" s="72">
        <v>0</v>
      </c>
      <c r="BJ1499" s="39"/>
      <c r="BK1499" s="54" t="s">
        <v>901</v>
      </c>
      <c r="BL1499" s="38">
        <f>(S1499*'"Вес" ПИР'!$B$3+X1499*'"Вес" ПИР'!$B$4+AG1499*'"Вес" ПИР'!$B$5+BB1499*'"Вес" ПИР'!$B$6+BG1499*'"Вес" ПИР'!$B$7+BI1499*'"Вес" ПИР'!$B$8)/100</f>
        <v>0</v>
      </c>
    </row>
    <row r="1500" spans="1:64" ht="28">
      <c r="A1500" s="54"/>
      <c r="B1500" s="54">
        <v>2026</v>
      </c>
      <c r="C1500" s="39" t="s">
        <v>894</v>
      </c>
      <c r="D1500" s="39">
        <v>613977880</v>
      </c>
      <c r="E1500" s="39" t="s">
        <v>2280</v>
      </c>
      <c r="F1500" s="39" t="s">
        <v>2352</v>
      </c>
      <c r="G1500" s="39" t="s">
        <v>2364</v>
      </c>
      <c r="H1500" s="39" t="s">
        <v>2368</v>
      </c>
      <c r="I1500" s="39" t="s">
        <v>418</v>
      </c>
      <c r="J1500" s="39"/>
      <c r="K1500" s="39" t="s">
        <v>571</v>
      </c>
      <c r="L1500" s="39"/>
      <c r="M1500" s="39" t="s">
        <v>570</v>
      </c>
      <c r="N1500" s="39"/>
      <c r="O1500" s="39" t="s">
        <v>899</v>
      </c>
      <c r="P1500" s="39"/>
      <c r="Q1500" s="39" t="s">
        <v>571</v>
      </c>
      <c r="R1500" s="39"/>
      <c r="S1500" s="38">
        <f>(J1500*'"Вес" ПИР'!$B$13+L1500*'"Вес" ПИР'!$B$14+N1500*'"Вес" ПИР'!$B$15+P1500*'"Вес" ПИР'!$B$16+R1500*'"Вес" ПИР'!$B$17)/100</f>
        <v>0</v>
      </c>
      <c r="T1500" s="39" t="s">
        <v>1890</v>
      </c>
      <c r="U1500" s="39"/>
      <c r="V1500" s="39" t="s">
        <v>900</v>
      </c>
      <c r="W1500" s="39"/>
      <c r="X1500" s="72">
        <f>(U1500*'"Вес" ПИР'!$B$22+W1500*'"Вес" ПИР'!$B$23)/100</f>
        <v>0</v>
      </c>
      <c r="Y1500" s="39"/>
      <c r="Z1500" s="39"/>
      <c r="AA1500" s="39"/>
      <c r="AB1500" s="39"/>
      <c r="AC1500" s="39"/>
      <c r="AD1500" s="39"/>
      <c r="AE1500" s="39"/>
      <c r="AF1500" s="39"/>
      <c r="AG1500" s="38">
        <f>(Z1500*'"Вес" ПИР'!$B$28+AB1500*'"Вес" ПИР'!$B$29+AD1500*'"Вес" ПИР'!$B$30+AF1500*'"Вес" ПИР'!$B$31)/100</f>
        <v>0</v>
      </c>
      <c r="AH1500" s="39" t="s">
        <v>571</v>
      </c>
      <c r="AI1500" s="39"/>
      <c r="AJ1500" s="39" t="s">
        <v>575</v>
      </c>
      <c r="AK1500" s="39"/>
      <c r="AL1500" s="39"/>
      <c r="AM1500" s="39"/>
      <c r="AN1500" s="39"/>
      <c r="AO1500" s="39"/>
      <c r="AP1500" s="39" t="s">
        <v>575</v>
      </c>
      <c r="AQ1500" s="39"/>
      <c r="AR1500" s="39"/>
      <c r="AS1500" s="39"/>
      <c r="AT1500" s="39" t="s">
        <v>575</v>
      </c>
      <c r="AU1500" s="39"/>
      <c r="AV1500" s="39"/>
      <c r="AW1500" s="39"/>
      <c r="AX1500" s="39"/>
      <c r="AY1500" s="39"/>
      <c r="AZ1500" s="39"/>
      <c r="BA1500" s="39"/>
      <c r="BB1500" s="72">
        <f>(AI1500*'"Вес" ПИР'!$B$36+AK1500*'"Вес" ПИР'!$B$37+AM1500*'"Вес" ПИР'!$B$38+AO1500*'"Вес" ПИР'!$B$39+AQ1500*'"Вес" ПИР'!$B$40+AS1500*'"Вес" ПИР'!$B$41+AU1500*'"Вес" ПИР'!$B$42+AW1500*'"Вес" ПИР'!$B$43+AY1500*'"Вес" ПИР'!$B$44+BA1500*'"Вес" ПИР'!$B$45)/100</f>
        <v>0</v>
      </c>
      <c r="BC1500" s="39" t="s">
        <v>576</v>
      </c>
      <c r="BD1500" s="39"/>
      <c r="BE1500" s="39" t="s">
        <v>576</v>
      </c>
      <c r="BF1500" s="57"/>
      <c r="BG1500" s="72">
        <f>(BD1500*'"Вес" ПИР'!$B$50+BF1500*'"Вес" ПИР'!$B$51)/100</f>
        <v>0</v>
      </c>
      <c r="BH1500" s="39"/>
      <c r="BI1500" s="72">
        <v>0</v>
      </c>
      <c r="BJ1500" s="39"/>
      <c r="BK1500" s="54" t="s">
        <v>901</v>
      </c>
      <c r="BL1500" s="38">
        <f>(S1500*'"Вес" ПИР'!$B$3+X1500*'"Вес" ПИР'!$B$4+AG1500*'"Вес" ПИР'!$B$5+BB1500*'"Вес" ПИР'!$B$6+BG1500*'"Вес" ПИР'!$B$7+BI1500*'"Вес" ПИР'!$B$8)/100</f>
        <v>0</v>
      </c>
    </row>
    <row r="1501" spans="1:64" ht="28">
      <c r="A1501" s="54"/>
      <c r="B1501" s="54">
        <v>2026</v>
      </c>
      <c r="C1501" s="39" t="s">
        <v>894</v>
      </c>
      <c r="D1501" s="39">
        <v>613977200</v>
      </c>
      <c r="E1501" s="39" t="s">
        <v>2280</v>
      </c>
      <c r="F1501" s="39" t="s">
        <v>2352</v>
      </c>
      <c r="G1501" s="39" t="s">
        <v>2364</v>
      </c>
      <c r="H1501" s="39" t="s">
        <v>2369</v>
      </c>
      <c r="I1501" s="39" t="s">
        <v>418</v>
      </c>
      <c r="J1501" s="39"/>
      <c r="K1501" s="39" t="s">
        <v>571</v>
      </c>
      <c r="L1501" s="39"/>
      <c r="M1501" s="39" t="s">
        <v>570</v>
      </c>
      <c r="N1501" s="39"/>
      <c r="O1501" s="39" t="s">
        <v>899</v>
      </c>
      <c r="P1501" s="39"/>
      <c r="Q1501" s="39" t="s">
        <v>571</v>
      </c>
      <c r="R1501" s="39"/>
      <c r="S1501" s="38">
        <f>(J1501*'"Вес" ПИР'!$B$13+L1501*'"Вес" ПИР'!$B$14+N1501*'"Вес" ПИР'!$B$15+P1501*'"Вес" ПИР'!$B$16+R1501*'"Вес" ПИР'!$B$17)/100</f>
        <v>0</v>
      </c>
      <c r="T1501" s="39" t="s">
        <v>1890</v>
      </c>
      <c r="U1501" s="39"/>
      <c r="V1501" s="39" t="s">
        <v>900</v>
      </c>
      <c r="W1501" s="39"/>
      <c r="X1501" s="72">
        <f>(U1501*'"Вес" ПИР'!$B$22+W1501*'"Вес" ПИР'!$B$23)/100</f>
        <v>0</v>
      </c>
      <c r="Y1501" s="39"/>
      <c r="Z1501" s="39"/>
      <c r="AA1501" s="39"/>
      <c r="AB1501" s="39"/>
      <c r="AC1501" s="39"/>
      <c r="AD1501" s="39"/>
      <c r="AE1501" s="39"/>
      <c r="AF1501" s="39"/>
      <c r="AG1501" s="38">
        <f>(Z1501*'"Вес" ПИР'!$B$28+AB1501*'"Вес" ПИР'!$B$29+AD1501*'"Вес" ПИР'!$B$30+AF1501*'"Вес" ПИР'!$B$31)/100</f>
        <v>0</v>
      </c>
      <c r="AH1501" s="39" t="s">
        <v>571</v>
      </c>
      <c r="AI1501" s="39"/>
      <c r="AJ1501" s="39" t="s">
        <v>575</v>
      </c>
      <c r="AK1501" s="39"/>
      <c r="AL1501" s="39"/>
      <c r="AM1501" s="39"/>
      <c r="AN1501" s="39"/>
      <c r="AO1501" s="39"/>
      <c r="AP1501" s="39" t="s">
        <v>575</v>
      </c>
      <c r="AQ1501" s="39"/>
      <c r="AR1501" s="39"/>
      <c r="AS1501" s="39"/>
      <c r="AT1501" s="39" t="s">
        <v>575</v>
      </c>
      <c r="AU1501" s="39"/>
      <c r="AV1501" s="39"/>
      <c r="AW1501" s="39"/>
      <c r="AX1501" s="39"/>
      <c r="AY1501" s="39"/>
      <c r="AZ1501" s="39"/>
      <c r="BA1501" s="39"/>
      <c r="BB1501" s="72">
        <f>(AI1501*'"Вес" ПИР'!$B$36+AK1501*'"Вес" ПИР'!$B$37+AM1501*'"Вес" ПИР'!$B$38+AO1501*'"Вес" ПИР'!$B$39+AQ1501*'"Вес" ПИР'!$B$40+AS1501*'"Вес" ПИР'!$B$41+AU1501*'"Вес" ПИР'!$B$42+AW1501*'"Вес" ПИР'!$B$43+AY1501*'"Вес" ПИР'!$B$44+BA1501*'"Вес" ПИР'!$B$45)/100</f>
        <v>0</v>
      </c>
      <c r="BC1501" s="39" t="s">
        <v>576</v>
      </c>
      <c r="BD1501" s="39"/>
      <c r="BE1501" s="39" t="s">
        <v>576</v>
      </c>
      <c r="BF1501" s="57"/>
      <c r="BG1501" s="72">
        <f>(BD1501*'"Вес" ПИР'!$B$50+BF1501*'"Вес" ПИР'!$B$51)/100</f>
        <v>0</v>
      </c>
      <c r="BH1501" s="39"/>
      <c r="BI1501" s="72">
        <v>0</v>
      </c>
      <c r="BJ1501" s="39"/>
      <c r="BK1501" s="54" t="s">
        <v>901</v>
      </c>
      <c r="BL1501" s="38">
        <f>(S1501*'"Вес" ПИР'!$B$3+X1501*'"Вес" ПИР'!$B$4+AG1501*'"Вес" ПИР'!$B$5+BB1501*'"Вес" ПИР'!$B$6+BG1501*'"Вес" ПИР'!$B$7+BI1501*'"Вес" ПИР'!$B$8)/100</f>
        <v>0</v>
      </c>
    </row>
    <row r="1502" spans="1:64" ht="28">
      <c r="A1502" s="54"/>
      <c r="B1502" s="54">
        <v>2026</v>
      </c>
      <c r="C1502" s="39" t="s">
        <v>894</v>
      </c>
      <c r="D1502" s="39">
        <v>613945700</v>
      </c>
      <c r="E1502" s="39" t="s">
        <v>2280</v>
      </c>
      <c r="F1502" s="39" t="s">
        <v>2352</v>
      </c>
      <c r="G1502" s="39" t="s">
        <v>2370</v>
      </c>
      <c r="H1502" s="39" t="s">
        <v>2371</v>
      </c>
      <c r="I1502" s="39" t="s">
        <v>418</v>
      </c>
      <c r="J1502" s="39"/>
      <c r="K1502" s="39" t="s">
        <v>571</v>
      </c>
      <c r="L1502" s="39"/>
      <c r="M1502" s="39" t="s">
        <v>570</v>
      </c>
      <c r="N1502" s="39"/>
      <c r="O1502" s="39" t="s">
        <v>899</v>
      </c>
      <c r="P1502" s="39"/>
      <c r="Q1502" s="39" t="s">
        <v>571</v>
      </c>
      <c r="R1502" s="39"/>
      <c r="S1502" s="38">
        <f>(J1502*'"Вес" ПИР'!$B$13+L1502*'"Вес" ПИР'!$B$14+N1502*'"Вес" ПИР'!$B$15+P1502*'"Вес" ПИР'!$B$16+R1502*'"Вес" ПИР'!$B$17)/100</f>
        <v>0</v>
      </c>
      <c r="T1502" s="39" t="s">
        <v>1890</v>
      </c>
      <c r="U1502" s="39"/>
      <c r="V1502" s="39" t="s">
        <v>900</v>
      </c>
      <c r="W1502" s="39"/>
      <c r="X1502" s="72">
        <f>(U1502*'"Вес" ПИР'!$B$22+W1502*'"Вес" ПИР'!$B$23)/100</f>
        <v>0</v>
      </c>
      <c r="Y1502" s="39"/>
      <c r="Z1502" s="39"/>
      <c r="AA1502" s="39"/>
      <c r="AB1502" s="39"/>
      <c r="AC1502" s="39"/>
      <c r="AD1502" s="39"/>
      <c r="AE1502" s="39"/>
      <c r="AF1502" s="39"/>
      <c r="AG1502" s="38">
        <f>(Z1502*'"Вес" ПИР'!$B$28+AB1502*'"Вес" ПИР'!$B$29+AD1502*'"Вес" ПИР'!$B$30+AF1502*'"Вес" ПИР'!$B$31)/100</f>
        <v>0</v>
      </c>
      <c r="AH1502" s="39" t="s">
        <v>571</v>
      </c>
      <c r="AI1502" s="39"/>
      <c r="AJ1502" s="39" t="s">
        <v>575</v>
      </c>
      <c r="AK1502" s="39"/>
      <c r="AL1502" s="39"/>
      <c r="AM1502" s="39"/>
      <c r="AN1502" s="39"/>
      <c r="AO1502" s="39"/>
      <c r="AP1502" s="39" t="s">
        <v>575</v>
      </c>
      <c r="AQ1502" s="39"/>
      <c r="AR1502" s="39"/>
      <c r="AS1502" s="39"/>
      <c r="AT1502" s="39" t="s">
        <v>575</v>
      </c>
      <c r="AU1502" s="39"/>
      <c r="AV1502" s="39"/>
      <c r="AW1502" s="39"/>
      <c r="AX1502" s="39"/>
      <c r="AY1502" s="39"/>
      <c r="AZ1502" s="39"/>
      <c r="BA1502" s="39"/>
      <c r="BB1502" s="72">
        <f>(AI1502*'"Вес" ПИР'!$B$36+AK1502*'"Вес" ПИР'!$B$37+AM1502*'"Вес" ПИР'!$B$38+AO1502*'"Вес" ПИР'!$B$39+AQ1502*'"Вес" ПИР'!$B$40+AS1502*'"Вес" ПИР'!$B$41+AU1502*'"Вес" ПИР'!$B$42+AW1502*'"Вес" ПИР'!$B$43+AY1502*'"Вес" ПИР'!$B$44+BA1502*'"Вес" ПИР'!$B$45)/100</f>
        <v>0</v>
      </c>
      <c r="BC1502" s="39" t="s">
        <v>576</v>
      </c>
      <c r="BD1502" s="39"/>
      <c r="BE1502" s="39" t="s">
        <v>576</v>
      </c>
      <c r="BF1502" s="57"/>
      <c r="BG1502" s="72">
        <f>(BD1502*'"Вес" ПИР'!$B$50+BF1502*'"Вес" ПИР'!$B$51)/100</f>
        <v>0</v>
      </c>
      <c r="BH1502" s="39"/>
      <c r="BI1502" s="72">
        <v>0</v>
      </c>
      <c r="BJ1502" s="39"/>
      <c r="BK1502" s="54" t="s">
        <v>901</v>
      </c>
      <c r="BL1502" s="38">
        <f>(S1502*'"Вес" ПИР'!$B$3+X1502*'"Вес" ПИР'!$B$4+AG1502*'"Вес" ПИР'!$B$5+BB1502*'"Вес" ПИР'!$B$6+BG1502*'"Вес" ПИР'!$B$7+BI1502*'"Вес" ПИР'!$B$8)/100</f>
        <v>0</v>
      </c>
    </row>
    <row r="1503" spans="1:64" ht="28">
      <c r="A1503" s="54"/>
      <c r="B1503" s="54">
        <v>2026</v>
      </c>
      <c r="C1503" s="39" t="s">
        <v>894</v>
      </c>
      <c r="D1503" s="39">
        <v>613937100</v>
      </c>
      <c r="E1503" s="39" t="s">
        <v>2280</v>
      </c>
      <c r="F1503" s="39" t="s">
        <v>2352</v>
      </c>
      <c r="G1503" s="39" t="s">
        <v>2372</v>
      </c>
      <c r="H1503" s="39" t="s">
        <v>2373</v>
      </c>
      <c r="I1503" s="39" t="s">
        <v>418</v>
      </c>
      <c r="J1503" s="39"/>
      <c r="K1503" s="39" t="s">
        <v>571</v>
      </c>
      <c r="L1503" s="39"/>
      <c r="M1503" s="39" t="s">
        <v>570</v>
      </c>
      <c r="N1503" s="39"/>
      <c r="O1503" s="39" t="s">
        <v>899</v>
      </c>
      <c r="P1503" s="39"/>
      <c r="Q1503" s="39" t="s">
        <v>571</v>
      </c>
      <c r="R1503" s="39"/>
      <c r="S1503" s="38">
        <f>(J1503*'"Вес" ПИР'!$B$13+L1503*'"Вес" ПИР'!$B$14+N1503*'"Вес" ПИР'!$B$15+P1503*'"Вес" ПИР'!$B$16+R1503*'"Вес" ПИР'!$B$17)/100</f>
        <v>0</v>
      </c>
      <c r="T1503" s="39" t="s">
        <v>1890</v>
      </c>
      <c r="U1503" s="39"/>
      <c r="V1503" s="39" t="s">
        <v>900</v>
      </c>
      <c r="W1503" s="39"/>
      <c r="X1503" s="72">
        <f>(U1503*'"Вес" ПИР'!$B$22+W1503*'"Вес" ПИР'!$B$23)/100</f>
        <v>0</v>
      </c>
      <c r="Y1503" s="39"/>
      <c r="Z1503" s="39"/>
      <c r="AA1503" s="39"/>
      <c r="AB1503" s="39"/>
      <c r="AC1503" s="39"/>
      <c r="AD1503" s="39"/>
      <c r="AE1503" s="39"/>
      <c r="AF1503" s="39"/>
      <c r="AG1503" s="38">
        <f>(Z1503*'"Вес" ПИР'!$B$28+AB1503*'"Вес" ПИР'!$B$29+AD1503*'"Вес" ПИР'!$B$30+AF1503*'"Вес" ПИР'!$B$31)/100</f>
        <v>0</v>
      </c>
      <c r="AH1503" s="39" t="s">
        <v>571</v>
      </c>
      <c r="AI1503" s="39"/>
      <c r="AJ1503" s="39" t="s">
        <v>575</v>
      </c>
      <c r="AK1503" s="39"/>
      <c r="AL1503" s="39"/>
      <c r="AM1503" s="39"/>
      <c r="AN1503" s="39"/>
      <c r="AO1503" s="39"/>
      <c r="AP1503" s="39" t="s">
        <v>575</v>
      </c>
      <c r="AQ1503" s="39"/>
      <c r="AR1503" s="39"/>
      <c r="AS1503" s="39"/>
      <c r="AT1503" s="39" t="s">
        <v>575</v>
      </c>
      <c r="AU1503" s="39"/>
      <c r="AV1503" s="39"/>
      <c r="AW1503" s="39"/>
      <c r="AX1503" s="39"/>
      <c r="AY1503" s="39"/>
      <c r="AZ1503" s="39"/>
      <c r="BA1503" s="39"/>
      <c r="BB1503" s="72">
        <f>(AI1503*'"Вес" ПИР'!$B$36+AK1503*'"Вес" ПИР'!$B$37+AM1503*'"Вес" ПИР'!$B$38+AO1503*'"Вес" ПИР'!$B$39+AQ1503*'"Вес" ПИР'!$B$40+AS1503*'"Вес" ПИР'!$B$41+AU1503*'"Вес" ПИР'!$B$42+AW1503*'"Вес" ПИР'!$B$43+AY1503*'"Вес" ПИР'!$B$44+BA1503*'"Вес" ПИР'!$B$45)/100</f>
        <v>0</v>
      </c>
      <c r="BC1503" s="39" t="s">
        <v>576</v>
      </c>
      <c r="BD1503" s="39"/>
      <c r="BE1503" s="39" t="s">
        <v>576</v>
      </c>
      <c r="BF1503" s="57"/>
      <c r="BG1503" s="72">
        <f>(BD1503*'"Вес" ПИР'!$B$50+BF1503*'"Вес" ПИР'!$B$51)/100</f>
        <v>0</v>
      </c>
      <c r="BH1503" s="39"/>
      <c r="BI1503" s="72">
        <v>0</v>
      </c>
      <c r="BJ1503" s="39"/>
      <c r="BK1503" s="54" t="s">
        <v>901</v>
      </c>
      <c r="BL1503" s="38">
        <f>(S1503*'"Вес" ПИР'!$B$3+X1503*'"Вес" ПИР'!$B$4+AG1503*'"Вес" ПИР'!$B$5+BB1503*'"Вес" ПИР'!$B$6+BG1503*'"Вес" ПИР'!$B$7+BI1503*'"Вес" ПИР'!$B$8)/100</f>
        <v>0</v>
      </c>
    </row>
    <row r="1504" spans="1:64" ht="28">
      <c r="A1504" s="54"/>
      <c r="B1504" s="54">
        <v>2026</v>
      </c>
      <c r="C1504" s="39" t="s">
        <v>894</v>
      </c>
      <c r="D1504" s="39">
        <v>613937480</v>
      </c>
      <c r="E1504" s="39" t="s">
        <v>2280</v>
      </c>
      <c r="F1504" s="39" t="s">
        <v>2352</v>
      </c>
      <c r="G1504" s="39" t="s">
        <v>2372</v>
      </c>
      <c r="H1504" s="39" t="s">
        <v>2374</v>
      </c>
      <c r="I1504" s="39" t="s">
        <v>418</v>
      </c>
      <c r="J1504" s="39"/>
      <c r="K1504" s="39" t="s">
        <v>571</v>
      </c>
      <c r="L1504" s="39"/>
      <c r="M1504" s="39" t="s">
        <v>570</v>
      </c>
      <c r="N1504" s="39"/>
      <c r="O1504" s="39" t="s">
        <v>899</v>
      </c>
      <c r="P1504" s="39"/>
      <c r="Q1504" s="39" t="s">
        <v>571</v>
      </c>
      <c r="R1504" s="39"/>
      <c r="S1504" s="38">
        <f>(J1504*'"Вес" ПИР'!$B$13+L1504*'"Вес" ПИР'!$B$14+N1504*'"Вес" ПИР'!$B$15+P1504*'"Вес" ПИР'!$B$16+R1504*'"Вес" ПИР'!$B$17)/100</f>
        <v>0</v>
      </c>
      <c r="T1504" s="39" t="s">
        <v>1890</v>
      </c>
      <c r="U1504" s="39"/>
      <c r="V1504" s="39" t="s">
        <v>900</v>
      </c>
      <c r="W1504" s="39"/>
      <c r="X1504" s="72">
        <f>(U1504*'"Вес" ПИР'!$B$22+W1504*'"Вес" ПИР'!$B$23)/100</f>
        <v>0</v>
      </c>
      <c r="Y1504" s="39"/>
      <c r="Z1504" s="39"/>
      <c r="AA1504" s="39"/>
      <c r="AB1504" s="39"/>
      <c r="AC1504" s="39"/>
      <c r="AD1504" s="39"/>
      <c r="AE1504" s="39"/>
      <c r="AF1504" s="39"/>
      <c r="AG1504" s="38">
        <f>(Z1504*'"Вес" ПИР'!$B$28+AB1504*'"Вес" ПИР'!$B$29+AD1504*'"Вес" ПИР'!$B$30+AF1504*'"Вес" ПИР'!$B$31)/100</f>
        <v>0</v>
      </c>
      <c r="AH1504" s="39" t="s">
        <v>571</v>
      </c>
      <c r="AI1504" s="39"/>
      <c r="AJ1504" s="39" t="s">
        <v>575</v>
      </c>
      <c r="AK1504" s="39"/>
      <c r="AL1504" s="39"/>
      <c r="AM1504" s="39"/>
      <c r="AN1504" s="39"/>
      <c r="AO1504" s="39"/>
      <c r="AP1504" s="39" t="s">
        <v>575</v>
      </c>
      <c r="AQ1504" s="39"/>
      <c r="AR1504" s="39"/>
      <c r="AS1504" s="39"/>
      <c r="AT1504" s="39" t="s">
        <v>575</v>
      </c>
      <c r="AU1504" s="39"/>
      <c r="AV1504" s="39"/>
      <c r="AW1504" s="39"/>
      <c r="AX1504" s="39"/>
      <c r="AY1504" s="39"/>
      <c r="AZ1504" s="39"/>
      <c r="BA1504" s="39"/>
      <c r="BB1504" s="72">
        <f>(AI1504*'"Вес" ПИР'!$B$36+AK1504*'"Вес" ПИР'!$B$37+AM1504*'"Вес" ПИР'!$B$38+AO1504*'"Вес" ПИР'!$B$39+AQ1504*'"Вес" ПИР'!$B$40+AS1504*'"Вес" ПИР'!$B$41+AU1504*'"Вес" ПИР'!$B$42+AW1504*'"Вес" ПИР'!$B$43+AY1504*'"Вес" ПИР'!$B$44+BA1504*'"Вес" ПИР'!$B$45)/100</f>
        <v>0</v>
      </c>
      <c r="BC1504" s="39" t="s">
        <v>576</v>
      </c>
      <c r="BD1504" s="39"/>
      <c r="BE1504" s="39" t="s">
        <v>576</v>
      </c>
      <c r="BF1504" s="57"/>
      <c r="BG1504" s="72">
        <f>(BD1504*'"Вес" ПИР'!$B$50+BF1504*'"Вес" ПИР'!$B$51)/100</f>
        <v>0</v>
      </c>
      <c r="BH1504" s="39"/>
      <c r="BI1504" s="72">
        <v>0</v>
      </c>
      <c r="BJ1504" s="39"/>
      <c r="BK1504" s="54" t="s">
        <v>901</v>
      </c>
      <c r="BL1504" s="38">
        <f>(S1504*'"Вес" ПИР'!$B$3+X1504*'"Вес" ПИР'!$B$4+AG1504*'"Вес" ПИР'!$B$5+BB1504*'"Вес" ПИР'!$B$6+BG1504*'"Вес" ПИР'!$B$7+BI1504*'"Вес" ПИР'!$B$8)/100</f>
        <v>0</v>
      </c>
    </row>
    <row r="1505" spans="1:64" ht="28">
      <c r="A1505" s="54"/>
      <c r="B1505" s="54">
        <v>2026</v>
      </c>
      <c r="C1505" s="39" t="s">
        <v>894</v>
      </c>
      <c r="D1505" s="39">
        <v>613937200</v>
      </c>
      <c r="E1505" s="39" t="s">
        <v>2280</v>
      </c>
      <c r="F1505" s="39" t="s">
        <v>2352</v>
      </c>
      <c r="G1505" s="39" t="s">
        <v>2372</v>
      </c>
      <c r="H1505" s="39" t="s">
        <v>1238</v>
      </c>
      <c r="I1505" s="39" t="s">
        <v>418</v>
      </c>
      <c r="J1505" s="39"/>
      <c r="K1505" s="39" t="s">
        <v>571</v>
      </c>
      <c r="L1505" s="39"/>
      <c r="M1505" s="39" t="s">
        <v>570</v>
      </c>
      <c r="N1505" s="39"/>
      <c r="O1505" s="39" t="s">
        <v>899</v>
      </c>
      <c r="P1505" s="39"/>
      <c r="Q1505" s="39" t="s">
        <v>571</v>
      </c>
      <c r="R1505" s="39"/>
      <c r="S1505" s="38">
        <f>(J1505*'"Вес" ПИР'!$B$13+L1505*'"Вес" ПИР'!$B$14+N1505*'"Вес" ПИР'!$B$15+P1505*'"Вес" ПИР'!$B$16+R1505*'"Вес" ПИР'!$B$17)/100</f>
        <v>0</v>
      </c>
      <c r="T1505" s="39" t="s">
        <v>1890</v>
      </c>
      <c r="U1505" s="39"/>
      <c r="V1505" s="39" t="s">
        <v>900</v>
      </c>
      <c r="W1505" s="39"/>
      <c r="X1505" s="72">
        <f>(U1505*'"Вес" ПИР'!$B$22+W1505*'"Вес" ПИР'!$B$23)/100</f>
        <v>0</v>
      </c>
      <c r="Y1505" s="39"/>
      <c r="Z1505" s="39"/>
      <c r="AA1505" s="39"/>
      <c r="AB1505" s="39"/>
      <c r="AC1505" s="39"/>
      <c r="AD1505" s="39"/>
      <c r="AE1505" s="39"/>
      <c r="AF1505" s="39"/>
      <c r="AG1505" s="38">
        <f>(Z1505*'"Вес" ПИР'!$B$28+AB1505*'"Вес" ПИР'!$B$29+AD1505*'"Вес" ПИР'!$B$30+AF1505*'"Вес" ПИР'!$B$31)/100</f>
        <v>0</v>
      </c>
      <c r="AH1505" s="39" t="s">
        <v>571</v>
      </c>
      <c r="AI1505" s="39"/>
      <c r="AJ1505" s="39" t="s">
        <v>575</v>
      </c>
      <c r="AK1505" s="39"/>
      <c r="AL1505" s="39"/>
      <c r="AM1505" s="39"/>
      <c r="AN1505" s="39"/>
      <c r="AO1505" s="39"/>
      <c r="AP1505" s="39" t="s">
        <v>575</v>
      </c>
      <c r="AQ1505" s="39"/>
      <c r="AR1505" s="39"/>
      <c r="AS1505" s="39"/>
      <c r="AT1505" s="39" t="s">
        <v>575</v>
      </c>
      <c r="AU1505" s="39"/>
      <c r="AV1505" s="39"/>
      <c r="AW1505" s="39"/>
      <c r="AX1505" s="39"/>
      <c r="AY1505" s="39"/>
      <c r="AZ1505" s="39"/>
      <c r="BA1505" s="39"/>
      <c r="BB1505" s="72">
        <f>(AI1505*'"Вес" ПИР'!$B$36+AK1505*'"Вес" ПИР'!$B$37+AM1505*'"Вес" ПИР'!$B$38+AO1505*'"Вес" ПИР'!$B$39+AQ1505*'"Вес" ПИР'!$B$40+AS1505*'"Вес" ПИР'!$B$41+AU1505*'"Вес" ПИР'!$B$42+AW1505*'"Вес" ПИР'!$B$43+AY1505*'"Вес" ПИР'!$B$44+BA1505*'"Вес" ПИР'!$B$45)/100</f>
        <v>0</v>
      </c>
      <c r="BC1505" s="39" t="s">
        <v>576</v>
      </c>
      <c r="BD1505" s="39"/>
      <c r="BE1505" s="39" t="s">
        <v>576</v>
      </c>
      <c r="BF1505" s="57"/>
      <c r="BG1505" s="72">
        <f>(BD1505*'"Вес" ПИР'!$B$50+BF1505*'"Вес" ПИР'!$B$51)/100</f>
        <v>0</v>
      </c>
      <c r="BH1505" s="39"/>
      <c r="BI1505" s="72">
        <v>0</v>
      </c>
      <c r="BJ1505" s="39"/>
      <c r="BK1505" s="54" t="s">
        <v>901</v>
      </c>
      <c r="BL1505" s="38">
        <f>(S1505*'"Вес" ПИР'!$B$3+X1505*'"Вес" ПИР'!$B$4+AG1505*'"Вес" ПИР'!$B$5+BB1505*'"Вес" ПИР'!$B$6+BG1505*'"Вес" ПИР'!$B$7+BI1505*'"Вес" ПИР'!$B$8)/100</f>
        <v>0</v>
      </c>
    </row>
    <row r="1506" spans="1:64" ht="28">
      <c r="A1506" s="54"/>
      <c r="B1506" s="54">
        <v>2026</v>
      </c>
      <c r="C1506" s="39" t="s">
        <v>894</v>
      </c>
      <c r="D1506" s="39">
        <v>613937380</v>
      </c>
      <c r="E1506" s="39" t="s">
        <v>2280</v>
      </c>
      <c r="F1506" s="39" t="s">
        <v>2352</v>
      </c>
      <c r="G1506" s="39" t="s">
        <v>2372</v>
      </c>
      <c r="H1506" s="39" t="s">
        <v>2375</v>
      </c>
      <c r="I1506" s="39" t="s">
        <v>418</v>
      </c>
      <c r="J1506" s="39"/>
      <c r="K1506" s="39" t="s">
        <v>571</v>
      </c>
      <c r="L1506" s="39"/>
      <c r="M1506" s="39" t="s">
        <v>570</v>
      </c>
      <c r="N1506" s="39"/>
      <c r="O1506" s="39" t="s">
        <v>899</v>
      </c>
      <c r="P1506" s="39"/>
      <c r="Q1506" s="39" t="s">
        <v>571</v>
      </c>
      <c r="R1506" s="39"/>
      <c r="S1506" s="38">
        <f>(J1506*'"Вес" ПИР'!$B$13+L1506*'"Вес" ПИР'!$B$14+N1506*'"Вес" ПИР'!$B$15+P1506*'"Вес" ПИР'!$B$16+R1506*'"Вес" ПИР'!$B$17)/100</f>
        <v>0</v>
      </c>
      <c r="T1506" s="39" t="s">
        <v>1890</v>
      </c>
      <c r="U1506" s="39"/>
      <c r="V1506" s="39" t="s">
        <v>900</v>
      </c>
      <c r="W1506" s="39"/>
      <c r="X1506" s="72">
        <f>(U1506*'"Вес" ПИР'!$B$22+W1506*'"Вес" ПИР'!$B$23)/100</f>
        <v>0</v>
      </c>
      <c r="Y1506" s="39"/>
      <c r="Z1506" s="39"/>
      <c r="AA1506" s="39"/>
      <c r="AB1506" s="39"/>
      <c r="AC1506" s="39"/>
      <c r="AD1506" s="39"/>
      <c r="AE1506" s="39"/>
      <c r="AF1506" s="39"/>
      <c r="AG1506" s="38">
        <f>(Z1506*'"Вес" ПИР'!$B$28+AB1506*'"Вес" ПИР'!$B$29+AD1506*'"Вес" ПИР'!$B$30+AF1506*'"Вес" ПИР'!$B$31)/100</f>
        <v>0</v>
      </c>
      <c r="AH1506" s="39" t="s">
        <v>571</v>
      </c>
      <c r="AI1506" s="39"/>
      <c r="AJ1506" s="39" t="s">
        <v>575</v>
      </c>
      <c r="AK1506" s="39"/>
      <c r="AL1506" s="39"/>
      <c r="AM1506" s="39"/>
      <c r="AN1506" s="39"/>
      <c r="AO1506" s="39"/>
      <c r="AP1506" s="39" t="s">
        <v>575</v>
      </c>
      <c r="AQ1506" s="39"/>
      <c r="AR1506" s="39"/>
      <c r="AS1506" s="39"/>
      <c r="AT1506" s="39" t="s">
        <v>575</v>
      </c>
      <c r="AU1506" s="39"/>
      <c r="AV1506" s="39"/>
      <c r="AW1506" s="39"/>
      <c r="AX1506" s="39"/>
      <c r="AY1506" s="39"/>
      <c r="AZ1506" s="39"/>
      <c r="BA1506" s="39"/>
      <c r="BB1506" s="72">
        <f>(AI1506*'"Вес" ПИР'!$B$36+AK1506*'"Вес" ПИР'!$B$37+AM1506*'"Вес" ПИР'!$B$38+AO1506*'"Вес" ПИР'!$B$39+AQ1506*'"Вес" ПИР'!$B$40+AS1506*'"Вес" ПИР'!$B$41+AU1506*'"Вес" ПИР'!$B$42+AW1506*'"Вес" ПИР'!$B$43+AY1506*'"Вес" ПИР'!$B$44+BA1506*'"Вес" ПИР'!$B$45)/100</f>
        <v>0</v>
      </c>
      <c r="BC1506" s="39" t="s">
        <v>576</v>
      </c>
      <c r="BD1506" s="39"/>
      <c r="BE1506" s="39" t="s">
        <v>576</v>
      </c>
      <c r="BF1506" s="57"/>
      <c r="BG1506" s="72">
        <f>(BD1506*'"Вес" ПИР'!$B$50+BF1506*'"Вес" ПИР'!$B$51)/100</f>
        <v>0</v>
      </c>
      <c r="BH1506" s="39"/>
      <c r="BI1506" s="72">
        <v>0</v>
      </c>
      <c r="BJ1506" s="39"/>
      <c r="BK1506" s="54" t="s">
        <v>901</v>
      </c>
      <c r="BL1506" s="38">
        <f>(S1506*'"Вес" ПИР'!$B$3+X1506*'"Вес" ПИР'!$B$4+AG1506*'"Вес" ПИР'!$B$5+BB1506*'"Вес" ПИР'!$B$6+BG1506*'"Вес" ПИР'!$B$7+BI1506*'"Вес" ПИР'!$B$8)/100</f>
        <v>0</v>
      </c>
    </row>
    <row r="1507" spans="1:64" ht="28">
      <c r="A1507" s="54"/>
      <c r="B1507" s="54">
        <v>2026</v>
      </c>
      <c r="C1507" s="39" t="s">
        <v>894</v>
      </c>
      <c r="D1507" s="39">
        <v>613937780</v>
      </c>
      <c r="E1507" s="39" t="s">
        <v>2280</v>
      </c>
      <c r="F1507" s="39" t="s">
        <v>2352</v>
      </c>
      <c r="G1507" s="39" t="s">
        <v>2372</v>
      </c>
      <c r="H1507" s="39" t="s">
        <v>595</v>
      </c>
      <c r="I1507" s="39" t="s">
        <v>418</v>
      </c>
      <c r="J1507" s="39"/>
      <c r="K1507" s="39" t="s">
        <v>571</v>
      </c>
      <c r="L1507" s="39"/>
      <c r="M1507" s="39" t="s">
        <v>570</v>
      </c>
      <c r="N1507" s="39"/>
      <c r="O1507" s="39" t="s">
        <v>899</v>
      </c>
      <c r="P1507" s="39"/>
      <c r="Q1507" s="39" t="s">
        <v>571</v>
      </c>
      <c r="R1507" s="39"/>
      <c r="S1507" s="38">
        <f>(J1507*'"Вес" ПИР'!$B$13+L1507*'"Вес" ПИР'!$B$14+N1507*'"Вес" ПИР'!$B$15+P1507*'"Вес" ПИР'!$B$16+R1507*'"Вес" ПИР'!$B$17)/100</f>
        <v>0</v>
      </c>
      <c r="T1507" s="39" t="s">
        <v>1890</v>
      </c>
      <c r="U1507" s="39"/>
      <c r="V1507" s="39" t="s">
        <v>900</v>
      </c>
      <c r="W1507" s="39"/>
      <c r="X1507" s="72">
        <f>(U1507*'"Вес" ПИР'!$B$22+W1507*'"Вес" ПИР'!$B$23)/100</f>
        <v>0</v>
      </c>
      <c r="Y1507" s="39"/>
      <c r="Z1507" s="39"/>
      <c r="AA1507" s="39"/>
      <c r="AB1507" s="39"/>
      <c r="AC1507" s="39"/>
      <c r="AD1507" s="39"/>
      <c r="AE1507" s="39"/>
      <c r="AF1507" s="39"/>
      <c r="AG1507" s="38">
        <f>(Z1507*'"Вес" ПИР'!$B$28+AB1507*'"Вес" ПИР'!$B$29+AD1507*'"Вес" ПИР'!$B$30+AF1507*'"Вес" ПИР'!$B$31)/100</f>
        <v>0</v>
      </c>
      <c r="AH1507" s="39" t="s">
        <v>571</v>
      </c>
      <c r="AI1507" s="39"/>
      <c r="AJ1507" s="39" t="s">
        <v>575</v>
      </c>
      <c r="AK1507" s="39"/>
      <c r="AL1507" s="39"/>
      <c r="AM1507" s="39"/>
      <c r="AN1507" s="39"/>
      <c r="AO1507" s="39"/>
      <c r="AP1507" s="39" t="s">
        <v>575</v>
      </c>
      <c r="AQ1507" s="39"/>
      <c r="AR1507" s="39"/>
      <c r="AS1507" s="39"/>
      <c r="AT1507" s="39" t="s">
        <v>575</v>
      </c>
      <c r="AU1507" s="39"/>
      <c r="AV1507" s="39"/>
      <c r="AW1507" s="39"/>
      <c r="AX1507" s="39"/>
      <c r="AY1507" s="39"/>
      <c r="AZ1507" s="39"/>
      <c r="BA1507" s="39"/>
      <c r="BB1507" s="72">
        <f>(AI1507*'"Вес" ПИР'!$B$36+AK1507*'"Вес" ПИР'!$B$37+AM1507*'"Вес" ПИР'!$B$38+AO1507*'"Вес" ПИР'!$B$39+AQ1507*'"Вес" ПИР'!$B$40+AS1507*'"Вес" ПИР'!$B$41+AU1507*'"Вес" ПИР'!$B$42+AW1507*'"Вес" ПИР'!$B$43+AY1507*'"Вес" ПИР'!$B$44+BA1507*'"Вес" ПИР'!$B$45)/100</f>
        <v>0</v>
      </c>
      <c r="BC1507" s="39" t="s">
        <v>576</v>
      </c>
      <c r="BD1507" s="39"/>
      <c r="BE1507" s="39" t="s">
        <v>576</v>
      </c>
      <c r="BF1507" s="57"/>
      <c r="BG1507" s="72">
        <f>(BD1507*'"Вес" ПИР'!$B$50+BF1507*'"Вес" ПИР'!$B$51)/100</f>
        <v>0</v>
      </c>
      <c r="BH1507" s="39"/>
      <c r="BI1507" s="72">
        <v>0</v>
      </c>
      <c r="BJ1507" s="39"/>
      <c r="BK1507" s="54" t="s">
        <v>901</v>
      </c>
      <c r="BL1507" s="38">
        <f>(S1507*'"Вес" ПИР'!$B$3+X1507*'"Вес" ПИР'!$B$4+AG1507*'"Вес" ПИР'!$B$5+BB1507*'"Вес" ПИР'!$B$6+BG1507*'"Вес" ПИР'!$B$7+BI1507*'"Вес" ПИР'!$B$8)/100</f>
        <v>0</v>
      </c>
    </row>
    <row r="1508" spans="1:64" ht="28">
      <c r="A1508" s="54"/>
      <c r="B1508" s="54">
        <v>2026</v>
      </c>
      <c r="C1508" s="39" t="s">
        <v>894</v>
      </c>
      <c r="D1508" s="39">
        <v>613947680</v>
      </c>
      <c r="E1508" s="39" t="s">
        <v>2280</v>
      </c>
      <c r="F1508" s="39" t="s">
        <v>2352</v>
      </c>
      <c r="G1508" s="39" t="s">
        <v>2376</v>
      </c>
      <c r="H1508" s="39" t="s">
        <v>184</v>
      </c>
      <c r="I1508" s="39" t="s">
        <v>418</v>
      </c>
      <c r="J1508" s="39"/>
      <c r="K1508" s="39" t="s">
        <v>571</v>
      </c>
      <c r="L1508" s="39"/>
      <c r="M1508" s="39" t="s">
        <v>570</v>
      </c>
      <c r="N1508" s="39"/>
      <c r="O1508" s="39" t="s">
        <v>899</v>
      </c>
      <c r="P1508" s="39"/>
      <c r="Q1508" s="39" t="s">
        <v>571</v>
      </c>
      <c r="R1508" s="39"/>
      <c r="S1508" s="38">
        <f>(J1508*'"Вес" ПИР'!$B$13+L1508*'"Вес" ПИР'!$B$14+N1508*'"Вес" ПИР'!$B$15+P1508*'"Вес" ПИР'!$B$16+R1508*'"Вес" ПИР'!$B$17)/100</f>
        <v>0</v>
      </c>
      <c r="T1508" s="39" t="s">
        <v>1890</v>
      </c>
      <c r="U1508" s="39"/>
      <c r="V1508" s="39" t="s">
        <v>900</v>
      </c>
      <c r="W1508" s="39"/>
      <c r="X1508" s="72">
        <f>(U1508*'"Вес" ПИР'!$B$22+W1508*'"Вес" ПИР'!$B$23)/100</f>
        <v>0</v>
      </c>
      <c r="Y1508" s="39"/>
      <c r="Z1508" s="39"/>
      <c r="AA1508" s="39"/>
      <c r="AB1508" s="39"/>
      <c r="AC1508" s="39"/>
      <c r="AD1508" s="39"/>
      <c r="AE1508" s="39"/>
      <c r="AF1508" s="39"/>
      <c r="AG1508" s="38">
        <f>(Z1508*'"Вес" ПИР'!$B$28+AB1508*'"Вес" ПИР'!$B$29+AD1508*'"Вес" ПИР'!$B$30+AF1508*'"Вес" ПИР'!$B$31)/100</f>
        <v>0</v>
      </c>
      <c r="AH1508" s="39" t="s">
        <v>571</v>
      </c>
      <c r="AI1508" s="39"/>
      <c r="AJ1508" s="39" t="s">
        <v>575</v>
      </c>
      <c r="AK1508" s="39"/>
      <c r="AL1508" s="39"/>
      <c r="AM1508" s="39"/>
      <c r="AN1508" s="39"/>
      <c r="AO1508" s="39"/>
      <c r="AP1508" s="39" t="s">
        <v>575</v>
      </c>
      <c r="AQ1508" s="39"/>
      <c r="AR1508" s="39"/>
      <c r="AS1508" s="39"/>
      <c r="AT1508" s="39" t="s">
        <v>575</v>
      </c>
      <c r="AU1508" s="39"/>
      <c r="AV1508" s="39"/>
      <c r="AW1508" s="39"/>
      <c r="AX1508" s="39"/>
      <c r="AY1508" s="39"/>
      <c r="AZ1508" s="39"/>
      <c r="BA1508" s="39"/>
      <c r="BB1508" s="72">
        <f>(AI1508*'"Вес" ПИР'!$B$36+AK1508*'"Вес" ПИР'!$B$37+AM1508*'"Вес" ПИР'!$B$38+AO1508*'"Вес" ПИР'!$B$39+AQ1508*'"Вес" ПИР'!$B$40+AS1508*'"Вес" ПИР'!$B$41+AU1508*'"Вес" ПИР'!$B$42+AW1508*'"Вес" ПИР'!$B$43+AY1508*'"Вес" ПИР'!$B$44+BA1508*'"Вес" ПИР'!$B$45)/100</f>
        <v>0</v>
      </c>
      <c r="BC1508" s="39" t="s">
        <v>576</v>
      </c>
      <c r="BD1508" s="39"/>
      <c r="BE1508" s="39" t="s">
        <v>576</v>
      </c>
      <c r="BF1508" s="57"/>
      <c r="BG1508" s="72">
        <f>(BD1508*'"Вес" ПИР'!$B$50+BF1508*'"Вес" ПИР'!$B$51)/100</f>
        <v>0</v>
      </c>
      <c r="BH1508" s="39"/>
      <c r="BI1508" s="72">
        <v>0</v>
      </c>
      <c r="BJ1508" s="39"/>
      <c r="BK1508" s="54" t="s">
        <v>901</v>
      </c>
      <c r="BL1508" s="38">
        <f>(S1508*'"Вес" ПИР'!$B$3+X1508*'"Вес" ПИР'!$B$4+AG1508*'"Вес" ПИР'!$B$5+BB1508*'"Вес" ПИР'!$B$6+BG1508*'"Вес" ПИР'!$B$7+BI1508*'"Вес" ПИР'!$B$8)/100</f>
        <v>0</v>
      </c>
    </row>
    <row r="1509" spans="1:64" ht="28">
      <c r="A1509" s="54"/>
      <c r="B1509" s="54">
        <v>2026</v>
      </c>
      <c r="C1509" s="39" t="s">
        <v>894</v>
      </c>
      <c r="D1509" s="39">
        <v>613947100</v>
      </c>
      <c r="E1509" s="39" t="s">
        <v>2280</v>
      </c>
      <c r="F1509" s="39" t="s">
        <v>2352</v>
      </c>
      <c r="G1509" s="39" t="s">
        <v>2376</v>
      </c>
      <c r="H1509" s="39" t="s">
        <v>2377</v>
      </c>
      <c r="I1509" s="39" t="s">
        <v>418</v>
      </c>
      <c r="J1509" s="39"/>
      <c r="K1509" s="39" t="s">
        <v>571</v>
      </c>
      <c r="L1509" s="39"/>
      <c r="M1509" s="39" t="s">
        <v>570</v>
      </c>
      <c r="N1509" s="39"/>
      <c r="O1509" s="39" t="s">
        <v>899</v>
      </c>
      <c r="P1509" s="39"/>
      <c r="Q1509" s="39" t="s">
        <v>571</v>
      </c>
      <c r="R1509" s="39"/>
      <c r="S1509" s="38">
        <f>(J1509*'"Вес" ПИР'!$B$13+L1509*'"Вес" ПИР'!$B$14+N1509*'"Вес" ПИР'!$B$15+P1509*'"Вес" ПИР'!$B$16+R1509*'"Вес" ПИР'!$B$17)/100</f>
        <v>0</v>
      </c>
      <c r="T1509" s="39" t="s">
        <v>1890</v>
      </c>
      <c r="U1509" s="39"/>
      <c r="V1509" s="39" t="s">
        <v>900</v>
      </c>
      <c r="W1509" s="39"/>
      <c r="X1509" s="72">
        <f>(U1509*'"Вес" ПИР'!$B$22+W1509*'"Вес" ПИР'!$B$23)/100</f>
        <v>0</v>
      </c>
      <c r="Y1509" s="39"/>
      <c r="Z1509" s="39"/>
      <c r="AA1509" s="39"/>
      <c r="AB1509" s="39"/>
      <c r="AC1509" s="39"/>
      <c r="AD1509" s="39"/>
      <c r="AE1509" s="39"/>
      <c r="AF1509" s="39"/>
      <c r="AG1509" s="38">
        <f>(Z1509*'"Вес" ПИР'!$B$28+AB1509*'"Вес" ПИР'!$B$29+AD1509*'"Вес" ПИР'!$B$30+AF1509*'"Вес" ПИР'!$B$31)/100</f>
        <v>0</v>
      </c>
      <c r="AH1509" s="39" t="s">
        <v>571</v>
      </c>
      <c r="AI1509" s="39"/>
      <c r="AJ1509" s="39" t="s">
        <v>575</v>
      </c>
      <c r="AK1509" s="39"/>
      <c r="AL1509" s="39"/>
      <c r="AM1509" s="39"/>
      <c r="AN1509" s="39"/>
      <c r="AO1509" s="39"/>
      <c r="AP1509" s="39" t="s">
        <v>575</v>
      </c>
      <c r="AQ1509" s="39"/>
      <c r="AR1509" s="39"/>
      <c r="AS1509" s="39"/>
      <c r="AT1509" s="39" t="s">
        <v>575</v>
      </c>
      <c r="AU1509" s="39"/>
      <c r="AV1509" s="39"/>
      <c r="AW1509" s="39"/>
      <c r="AX1509" s="39"/>
      <c r="AY1509" s="39"/>
      <c r="AZ1509" s="39"/>
      <c r="BA1509" s="39"/>
      <c r="BB1509" s="72">
        <f>(AI1509*'"Вес" ПИР'!$B$36+AK1509*'"Вес" ПИР'!$B$37+AM1509*'"Вес" ПИР'!$B$38+AO1509*'"Вес" ПИР'!$B$39+AQ1509*'"Вес" ПИР'!$B$40+AS1509*'"Вес" ПИР'!$B$41+AU1509*'"Вес" ПИР'!$B$42+AW1509*'"Вес" ПИР'!$B$43+AY1509*'"Вес" ПИР'!$B$44+BA1509*'"Вес" ПИР'!$B$45)/100</f>
        <v>0</v>
      </c>
      <c r="BC1509" s="39" t="s">
        <v>576</v>
      </c>
      <c r="BD1509" s="39"/>
      <c r="BE1509" s="39" t="s">
        <v>576</v>
      </c>
      <c r="BF1509" s="57"/>
      <c r="BG1509" s="72">
        <f>(BD1509*'"Вес" ПИР'!$B$50+BF1509*'"Вес" ПИР'!$B$51)/100</f>
        <v>0</v>
      </c>
      <c r="BH1509" s="39"/>
      <c r="BI1509" s="72">
        <v>0</v>
      </c>
      <c r="BJ1509" s="39"/>
      <c r="BK1509" s="54" t="s">
        <v>901</v>
      </c>
      <c r="BL1509" s="38">
        <f>(S1509*'"Вес" ПИР'!$B$3+X1509*'"Вес" ПИР'!$B$4+AG1509*'"Вес" ПИР'!$B$5+BB1509*'"Вес" ПИР'!$B$6+BG1509*'"Вес" ПИР'!$B$7+BI1509*'"Вес" ПИР'!$B$8)/100</f>
        <v>0</v>
      </c>
    </row>
    <row r="1510" spans="1:64" ht="28">
      <c r="A1510" s="54"/>
      <c r="B1510" s="54">
        <v>2026</v>
      </c>
      <c r="C1510" s="39" t="s">
        <v>894</v>
      </c>
      <c r="D1510" s="39">
        <v>613947380</v>
      </c>
      <c r="E1510" s="39" t="s">
        <v>2280</v>
      </c>
      <c r="F1510" s="39" t="s">
        <v>2352</v>
      </c>
      <c r="G1510" s="39" t="s">
        <v>2376</v>
      </c>
      <c r="H1510" s="39" t="s">
        <v>2378</v>
      </c>
      <c r="I1510" s="39" t="s">
        <v>418</v>
      </c>
      <c r="J1510" s="39"/>
      <c r="K1510" s="39" t="s">
        <v>571</v>
      </c>
      <c r="L1510" s="39"/>
      <c r="M1510" s="39" t="s">
        <v>570</v>
      </c>
      <c r="N1510" s="39"/>
      <c r="O1510" s="39" t="s">
        <v>899</v>
      </c>
      <c r="P1510" s="39"/>
      <c r="Q1510" s="39" t="s">
        <v>571</v>
      </c>
      <c r="R1510" s="39"/>
      <c r="S1510" s="38">
        <f>(J1510*'"Вес" ПИР'!$B$13+L1510*'"Вес" ПИР'!$B$14+N1510*'"Вес" ПИР'!$B$15+P1510*'"Вес" ПИР'!$B$16+R1510*'"Вес" ПИР'!$B$17)/100</f>
        <v>0</v>
      </c>
      <c r="T1510" s="39" t="s">
        <v>1890</v>
      </c>
      <c r="U1510" s="39"/>
      <c r="V1510" s="39" t="s">
        <v>900</v>
      </c>
      <c r="W1510" s="39"/>
      <c r="X1510" s="72">
        <f>(U1510*'"Вес" ПИР'!$B$22+W1510*'"Вес" ПИР'!$B$23)/100</f>
        <v>0</v>
      </c>
      <c r="Y1510" s="39"/>
      <c r="Z1510" s="39"/>
      <c r="AA1510" s="39"/>
      <c r="AB1510" s="39"/>
      <c r="AC1510" s="39"/>
      <c r="AD1510" s="39"/>
      <c r="AE1510" s="39"/>
      <c r="AF1510" s="39"/>
      <c r="AG1510" s="38">
        <f>(Z1510*'"Вес" ПИР'!$B$28+AB1510*'"Вес" ПИР'!$B$29+AD1510*'"Вес" ПИР'!$B$30+AF1510*'"Вес" ПИР'!$B$31)/100</f>
        <v>0</v>
      </c>
      <c r="AH1510" s="39" t="s">
        <v>571</v>
      </c>
      <c r="AI1510" s="39"/>
      <c r="AJ1510" s="39" t="s">
        <v>575</v>
      </c>
      <c r="AK1510" s="39"/>
      <c r="AL1510" s="39"/>
      <c r="AM1510" s="39"/>
      <c r="AN1510" s="39"/>
      <c r="AO1510" s="39"/>
      <c r="AP1510" s="39" t="s">
        <v>575</v>
      </c>
      <c r="AQ1510" s="39"/>
      <c r="AR1510" s="39"/>
      <c r="AS1510" s="39"/>
      <c r="AT1510" s="39" t="s">
        <v>575</v>
      </c>
      <c r="AU1510" s="39"/>
      <c r="AV1510" s="39"/>
      <c r="AW1510" s="39"/>
      <c r="AX1510" s="39"/>
      <c r="AY1510" s="39"/>
      <c r="AZ1510" s="39"/>
      <c r="BA1510" s="39"/>
      <c r="BB1510" s="72">
        <f>(AI1510*'"Вес" ПИР'!$B$36+AK1510*'"Вес" ПИР'!$B$37+AM1510*'"Вес" ПИР'!$B$38+AO1510*'"Вес" ПИР'!$B$39+AQ1510*'"Вес" ПИР'!$B$40+AS1510*'"Вес" ПИР'!$B$41+AU1510*'"Вес" ПИР'!$B$42+AW1510*'"Вес" ПИР'!$B$43+AY1510*'"Вес" ПИР'!$B$44+BA1510*'"Вес" ПИР'!$B$45)/100</f>
        <v>0</v>
      </c>
      <c r="BC1510" s="39" t="s">
        <v>576</v>
      </c>
      <c r="BD1510" s="39"/>
      <c r="BE1510" s="39" t="s">
        <v>576</v>
      </c>
      <c r="BF1510" s="57"/>
      <c r="BG1510" s="72">
        <f>(BD1510*'"Вес" ПИР'!$B$50+BF1510*'"Вес" ПИР'!$B$51)/100</f>
        <v>0</v>
      </c>
      <c r="BH1510" s="39"/>
      <c r="BI1510" s="72">
        <v>0</v>
      </c>
      <c r="BJ1510" s="39"/>
      <c r="BK1510" s="54" t="s">
        <v>901</v>
      </c>
      <c r="BL1510" s="38">
        <f>(S1510*'"Вес" ПИР'!$B$3+X1510*'"Вес" ПИР'!$B$4+AG1510*'"Вес" ПИР'!$B$5+BB1510*'"Вес" ПИР'!$B$6+BG1510*'"Вес" ПИР'!$B$7+BI1510*'"Вес" ПИР'!$B$8)/100</f>
        <v>0</v>
      </c>
    </row>
    <row r="1511" spans="1:64" ht="28">
      <c r="A1511" s="54"/>
      <c r="B1511" s="54">
        <v>2026</v>
      </c>
      <c r="C1511" s="39" t="s">
        <v>894</v>
      </c>
      <c r="D1511" s="39">
        <v>613947700</v>
      </c>
      <c r="E1511" s="39" t="s">
        <v>2280</v>
      </c>
      <c r="F1511" s="39" t="s">
        <v>2352</v>
      </c>
      <c r="G1511" s="39" t="s">
        <v>2376</v>
      </c>
      <c r="H1511" s="39" t="s">
        <v>2379</v>
      </c>
      <c r="I1511" s="39" t="s">
        <v>418</v>
      </c>
      <c r="J1511" s="39"/>
      <c r="K1511" s="39" t="s">
        <v>571</v>
      </c>
      <c r="L1511" s="39"/>
      <c r="M1511" s="39" t="s">
        <v>570</v>
      </c>
      <c r="N1511" s="39"/>
      <c r="O1511" s="39" t="s">
        <v>899</v>
      </c>
      <c r="P1511" s="39"/>
      <c r="Q1511" s="39" t="s">
        <v>571</v>
      </c>
      <c r="R1511" s="39"/>
      <c r="S1511" s="38">
        <f>(J1511*'"Вес" ПИР'!$B$13+L1511*'"Вес" ПИР'!$B$14+N1511*'"Вес" ПИР'!$B$15+P1511*'"Вес" ПИР'!$B$16+R1511*'"Вес" ПИР'!$B$17)/100</f>
        <v>0</v>
      </c>
      <c r="T1511" s="39" t="s">
        <v>1890</v>
      </c>
      <c r="U1511" s="39"/>
      <c r="V1511" s="39" t="s">
        <v>900</v>
      </c>
      <c r="W1511" s="39"/>
      <c r="X1511" s="72">
        <f>(U1511*'"Вес" ПИР'!$B$22+W1511*'"Вес" ПИР'!$B$23)/100</f>
        <v>0</v>
      </c>
      <c r="Y1511" s="39"/>
      <c r="Z1511" s="39"/>
      <c r="AA1511" s="39"/>
      <c r="AB1511" s="39"/>
      <c r="AC1511" s="39"/>
      <c r="AD1511" s="39"/>
      <c r="AE1511" s="39"/>
      <c r="AF1511" s="39"/>
      <c r="AG1511" s="38">
        <f>(Z1511*'"Вес" ПИР'!$B$28+AB1511*'"Вес" ПИР'!$B$29+AD1511*'"Вес" ПИР'!$B$30+AF1511*'"Вес" ПИР'!$B$31)/100</f>
        <v>0</v>
      </c>
      <c r="AH1511" s="39" t="s">
        <v>571</v>
      </c>
      <c r="AI1511" s="39"/>
      <c r="AJ1511" s="39" t="s">
        <v>575</v>
      </c>
      <c r="AK1511" s="39"/>
      <c r="AL1511" s="39"/>
      <c r="AM1511" s="39"/>
      <c r="AN1511" s="39"/>
      <c r="AO1511" s="39"/>
      <c r="AP1511" s="39" t="s">
        <v>575</v>
      </c>
      <c r="AQ1511" s="39"/>
      <c r="AR1511" s="39"/>
      <c r="AS1511" s="39"/>
      <c r="AT1511" s="39" t="s">
        <v>575</v>
      </c>
      <c r="AU1511" s="39"/>
      <c r="AV1511" s="39"/>
      <c r="AW1511" s="39"/>
      <c r="AX1511" s="39"/>
      <c r="AY1511" s="39"/>
      <c r="AZ1511" s="39"/>
      <c r="BA1511" s="39"/>
      <c r="BB1511" s="72">
        <f>(AI1511*'"Вес" ПИР'!$B$36+AK1511*'"Вес" ПИР'!$B$37+AM1511*'"Вес" ПИР'!$B$38+AO1511*'"Вес" ПИР'!$B$39+AQ1511*'"Вес" ПИР'!$B$40+AS1511*'"Вес" ПИР'!$B$41+AU1511*'"Вес" ПИР'!$B$42+AW1511*'"Вес" ПИР'!$B$43+AY1511*'"Вес" ПИР'!$B$44+BA1511*'"Вес" ПИР'!$B$45)/100</f>
        <v>0</v>
      </c>
      <c r="BC1511" s="39" t="s">
        <v>576</v>
      </c>
      <c r="BD1511" s="39"/>
      <c r="BE1511" s="39" t="s">
        <v>576</v>
      </c>
      <c r="BF1511" s="57"/>
      <c r="BG1511" s="72">
        <f>(BD1511*'"Вес" ПИР'!$B$50+BF1511*'"Вес" ПИР'!$B$51)/100</f>
        <v>0</v>
      </c>
      <c r="BH1511" s="39"/>
      <c r="BI1511" s="72">
        <v>0</v>
      </c>
      <c r="BJ1511" s="39"/>
      <c r="BK1511" s="54" t="s">
        <v>901</v>
      </c>
      <c r="BL1511" s="38">
        <f>(S1511*'"Вес" ПИР'!$B$3+X1511*'"Вес" ПИР'!$B$4+AG1511*'"Вес" ПИР'!$B$5+BB1511*'"Вес" ПИР'!$B$6+BG1511*'"Вес" ПИР'!$B$7+BI1511*'"Вес" ПИР'!$B$8)/100</f>
        <v>0</v>
      </c>
    </row>
    <row r="1512" spans="1:64" ht="28">
      <c r="A1512" s="54"/>
      <c r="B1512" s="54">
        <v>2026</v>
      </c>
      <c r="C1512" s="39" t="s">
        <v>894</v>
      </c>
      <c r="D1512" s="39">
        <v>613983300</v>
      </c>
      <c r="E1512" s="39" t="s">
        <v>2280</v>
      </c>
      <c r="F1512" s="39" t="s">
        <v>2352</v>
      </c>
      <c r="G1512" s="39" t="s">
        <v>2380</v>
      </c>
      <c r="H1512" s="39" t="s">
        <v>2381</v>
      </c>
      <c r="I1512" s="39" t="s">
        <v>418</v>
      </c>
      <c r="J1512" s="39"/>
      <c r="K1512" s="39" t="s">
        <v>571</v>
      </c>
      <c r="L1512" s="39"/>
      <c r="M1512" s="39" t="s">
        <v>570</v>
      </c>
      <c r="N1512" s="39"/>
      <c r="O1512" s="39" t="s">
        <v>899</v>
      </c>
      <c r="P1512" s="39"/>
      <c r="Q1512" s="39" t="s">
        <v>571</v>
      </c>
      <c r="R1512" s="39"/>
      <c r="S1512" s="38">
        <f>(J1512*'"Вес" ПИР'!$B$13+L1512*'"Вес" ПИР'!$B$14+N1512*'"Вес" ПИР'!$B$15+P1512*'"Вес" ПИР'!$B$16+R1512*'"Вес" ПИР'!$B$17)/100</f>
        <v>0</v>
      </c>
      <c r="T1512" s="39" t="s">
        <v>1890</v>
      </c>
      <c r="U1512" s="39"/>
      <c r="V1512" s="39" t="s">
        <v>900</v>
      </c>
      <c r="W1512" s="39"/>
      <c r="X1512" s="72">
        <f>(U1512*'"Вес" ПИР'!$B$22+W1512*'"Вес" ПИР'!$B$23)/100</f>
        <v>0</v>
      </c>
      <c r="Y1512" s="39"/>
      <c r="Z1512" s="39"/>
      <c r="AA1512" s="39"/>
      <c r="AB1512" s="39"/>
      <c r="AC1512" s="39"/>
      <c r="AD1512" s="39"/>
      <c r="AE1512" s="39"/>
      <c r="AF1512" s="39"/>
      <c r="AG1512" s="38">
        <f>(Z1512*'"Вес" ПИР'!$B$28+AB1512*'"Вес" ПИР'!$B$29+AD1512*'"Вес" ПИР'!$B$30+AF1512*'"Вес" ПИР'!$B$31)/100</f>
        <v>0</v>
      </c>
      <c r="AH1512" s="39" t="s">
        <v>571</v>
      </c>
      <c r="AI1512" s="39"/>
      <c r="AJ1512" s="39" t="s">
        <v>575</v>
      </c>
      <c r="AK1512" s="39"/>
      <c r="AL1512" s="39"/>
      <c r="AM1512" s="39"/>
      <c r="AN1512" s="39"/>
      <c r="AO1512" s="39"/>
      <c r="AP1512" s="39" t="s">
        <v>575</v>
      </c>
      <c r="AQ1512" s="39"/>
      <c r="AR1512" s="39"/>
      <c r="AS1512" s="39"/>
      <c r="AT1512" s="39" t="s">
        <v>575</v>
      </c>
      <c r="AU1512" s="39"/>
      <c r="AV1512" s="39"/>
      <c r="AW1512" s="39"/>
      <c r="AX1512" s="39"/>
      <c r="AY1512" s="39"/>
      <c r="AZ1512" s="39"/>
      <c r="BA1512" s="39"/>
      <c r="BB1512" s="72">
        <f>(AI1512*'"Вес" ПИР'!$B$36+AK1512*'"Вес" ПИР'!$B$37+AM1512*'"Вес" ПИР'!$B$38+AO1512*'"Вес" ПИР'!$B$39+AQ1512*'"Вес" ПИР'!$B$40+AS1512*'"Вес" ПИР'!$B$41+AU1512*'"Вес" ПИР'!$B$42+AW1512*'"Вес" ПИР'!$B$43+AY1512*'"Вес" ПИР'!$B$44+BA1512*'"Вес" ПИР'!$B$45)/100</f>
        <v>0</v>
      </c>
      <c r="BC1512" s="39" t="s">
        <v>576</v>
      </c>
      <c r="BD1512" s="39"/>
      <c r="BE1512" s="39" t="s">
        <v>576</v>
      </c>
      <c r="BF1512" s="57"/>
      <c r="BG1512" s="72">
        <f>(BD1512*'"Вес" ПИР'!$B$50+BF1512*'"Вес" ПИР'!$B$51)/100</f>
        <v>0</v>
      </c>
      <c r="BH1512" s="39"/>
      <c r="BI1512" s="72">
        <v>0</v>
      </c>
      <c r="BJ1512" s="39"/>
      <c r="BK1512" s="54" t="s">
        <v>901</v>
      </c>
      <c r="BL1512" s="38">
        <f>(S1512*'"Вес" ПИР'!$B$3+X1512*'"Вес" ПИР'!$B$4+AG1512*'"Вес" ПИР'!$B$5+BB1512*'"Вес" ПИР'!$B$6+BG1512*'"Вес" ПИР'!$B$7+BI1512*'"Вес" ПИР'!$B$8)/100</f>
        <v>0</v>
      </c>
    </row>
    <row r="1513" spans="1:64" ht="28">
      <c r="A1513" s="54"/>
      <c r="B1513" s="54">
        <v>2026</v>
      </c>
      <c r="C1513" s="39" t="s">
        <v>894</v>
      </c>
      <c r="D1513" s="39">
        <v>613941300</v>
      </c>
      <c r="E1513" s="39" t="s">
        <v>2280</v>
      </c>
      <c r="F1513" s="39" t="s">
        <v>2352</v>
      </c>
      <c r="G1513" s="39" t="s">
        <v>2382</v>
      </c>
      <c r="H1513" s="39" t="s">
        <v>2383</v>
      </c>
      <c r="I1513" s="39" t="s">
        <v>418</v>
      </c>
      <c r="J1513" s="39"/>
      <c r="K1513" s="39" t="s">
        <v>571</v>
      </c>
      <c r="L1513" s="39"/>
      <c r="M1513" s="39" t="s">
        <v>570</v>
      </c>
      <c r="N1513" s="39"/>
      <c r="O1513" s="39" t="s">
        <v>899</v>
      </c>
      <c r="P1513" s="39"/>
      <c r="Q1513" s="39" t="s">
        <v>571</v>
      </c>
      <c r="R1513" s="39"/>
      <c r="S1513" s="38">
        <f>(J1513*'"Вес" ПИР'!$B$13+L1513*'"Вес" ПИР'!$B$14+N1513*'"Вес" ПИР'!$B$15+P1513*'"Вес" ПИР'!$B$16+R1513*'"Вес" ПИР'!$B$17)/100</f>
        <v>0</v>
      </c>
      <c r="T1513" s="39" t="s">
        <v>1890</v>
      </c>
      <c r="U1513" s="39"/>
      <c r="V1513" s="39" t="s">
        <v>900</v>
      </c>
      <c r="W1513" s="39"/>
      <c r="X1513" s="72">
        <f>(U1513*'"Вес" ПИР'!$B$22+W1513*'"Вес" ПИР'!$B$23)/100</f>
        <v>0</v>
      </c>
      <c r="Y1513" s="39"/>
      <c r="Z1513" s="39"/>
      <c r="AA1513" s="39"/>
      <c r="AB1513" s="39"/>
      <c r="AC1513" s="39"/>
      <c r="AD1513" s="39"/>
      <c r="AE1513" s="39"/>
      <c r="AF1513" s="39"/>
      <c r="AG1513" s="38">
        <f>(Z1513*'"Вес" ПИР'!$B$28+AB1513*'"Вес" ПИР'!$B$29+AD1513*'"Вес" ПИР'!$B$30+AF1513*'"Вес" ПИР'!$B$31)/100</f>
        <v>0</v>
      </c>
      <c r="AH1513" s="39" t="s">
        <v>571</v>
      </c>
      <c r="AI1513" s="39"/>
      <c r="AJ1513" s="39" t="s">
        <v>575</v>
      </c>
      <c r="AK1513" s="39"/>
      <c r="AL1513" s="39"/>
      <c r="AM1513" s="39"/>
      <c r="AN1513" s="39"/>
      <c r="AO1513" s="39"/>
      <c r="AP1513" s="39" t="s">
        <v>575</v>
      </c>
      <c r="AQ1513" s="39"/>
      <c r="AR1513" s="39"/>
      <c r="AS1513" s="39"/>
      <c r="AT1513" s="39" t="s">
        <v>575</v>
      </c>
      <c r="AU1513" s="39"/>
      <c r="AV1513" s="39"/>
      <c r="AW1513" s="39"/>
      <c r="AX1513" s="39"/>
      <c r="AY1513" s="39"/>
      <c r="AZ1513" s="39"/>
      <c r="BA1513" s="39"/>
      <c r="BB1513" s="72">
        <f>(AI1513*'"Вес" ПИР'!$B$36+AK1513*'"Вес" ПИР'!$B$37+AM1513*'"Вес" ПИР'!$B$38+AO1513*'"Вес" ПИР'!$B$39+AQ1513*'"Вес" ПИР'!$B$40+AS1513*'"Вес" ПИР'!$B$41+AU1513*'"Вес" ПИР'!$B$42+AW1513*'"Вес" ПИР'!$B$43+AY1513*'"Вес" ПИР'!$B$44+BA1513*'"Вес" ПИР'!$B$45)/100</f>
        <v>0</v>
      </c>
      <c r="BC1513" s="39" t="s">
        <v>576</v>
      </c>
      <c r="BD1513" s="39"/>
      <c r="BE1513" s="39" t="s">
        <v>576</v>
      </c>
      <c r="BF1513" s="57"/>
      <c r="BG1513" s="72">
        <f>(BD1513*'"Вес" ПИР'!$B$50+BF1513*'"Вес" ПИР'!$B$51)/100</f>
        <v>0</v>
      </c>
      <c r="BH1513" s="39"/>
      <c r="BI1513" s="72">
        <v>0</v>
      </c>
      <c r="BJ1513" s="39"/>
      <c r="BK1513" s="54" t="s">
        <v>901</v>
      </c>
      <c r="BL1513" s="38">
        <f>(S1513*'"Вес" ПИР'!$B$3+X1513*'"Вес" ПИР'!$B$4+AG1513*'"Вес" ПИР'!$B$5+BB1513*'"Вес" ПИР'!$B$6+BG1513*'"Вес" ПИР'!$B$7+BI1513*'"Вес" ПИР'!$B$8)/100</f>
        <v>0</v>
      </c>
    </row>
    <row r="1514" spans="1:64" ht="28">
      <c r="A1514" s="54"/>
      <c r="B1514" s="54">
        <v>2026</v>
      </c>
      <c r="C1514" s="39" t="s">
        <v>894</v>
      </c>
      <c r="D1514" s="39">
        <v>613953500</v>
      </c>
      <c r="E1514" s="39" t="s">
        <v>2280</v>
      </c>
      <c r="F1514" s="39" t="s">
        <v>2352</v>
      </c>
      <c r="G1514" s="39" t="s">
        <v>2318</v>
      </c>
      <c r="H1514" s="39" t="s">
        <v>2384</v>
      </c>
      <c r="I1514" s="39" t="s">
        <v>418</v>
      </c>
      <c r="J1514" s="39"/>
      <c r="K1514" s="39" t="s">
        <v>571</v>
      </c>
      <c r="L1514" s="39"/>
      <c r="M1514" s="39" t="s">
        <v>570</v>
      </c>
      <c r="N1514" s="39"/>
      <c r="O1514" s="39" t="s">
        <v>899</v>
      </c>
      <c r="P1514" s="39"/>
      <c r="Q1514" s="39" t="s">
        <v>571</v>
      </c>
      <c r="R1514" s="39"/>
      <c r="S1514" s="38">
        <f>(J1514*'"Вес" ПИР'!$B$13+L1514*'"Вес" ПИР'!$B$14+N1514*'"Вес" ПИР'!$B$15+P1514*'"Вес" ПИР'!$B$16+R1514*'"Вес" ПИР'!$B$17)/100</f>
        <v>0</v>
      </c>
      <c r="T1514" s="39" t="s">
        <v>1890</v>
      </c>
      <c r="U1514" s="39"/>
      <c r="V1514" s="39" t="s">
        <v>900</v>
      </c>
      <c r="W1514" s="39"/>
      <c r="X1514" s="72">
        <f>(U1514*'"Вес" ПИР'!$B$22+W1514*'"Вес" ПИР'!$B$23)/100</f>
        <v>0</v>
      </c>
      <c r="Y1514" s="39"/>
      <c r="Z1514" s="39"/>
      <c r="AA1514" s="39"/>
      <c r="AB1514" s="39"/>
      <c r="AC1514" s="39"/>
      <c r="AD1514" s="39"/>
      <c r="AE1514" s="39"/>
      <c r="AF1514" s="39"/>
      <c r="AG1514" s="38">
        <f>(Z1514*'"Вес" ПИР'!$B$28+AB1514*'"Вес" ПИР'!$B$29+AD1514*'"Вес" ПИР'!$B$30+AF1514*'"Вес" ПИР'!$B$31)/100</f>
        <v>0</v>
      </c>
      <c r="AH1514" s="39" t="s">
        <v>571</v>
      </c>
      <c r="AI1514" s="39"/>
      <c r="AJ1514" s="39" t="s">
        <v>575</v>
      </c>
      <c r="AK1514" s="39"/>
      <c r="AL1514" s="39"/>
      <c r="AM1514" s="39"/>
      <c r="AN1514" s="39"/>
      <c r="AO1514" s="39"/>
      <c r="AP1514" s="39" t="s">
        <v>575</v>
      </c>
      <c r="AQ1514" s="39"/>
      <c r="AR1514" s="39"/>
      <c r="AS1514" s="39"/>
      <c r="AT1514" s="39" t="s">
        <v>575</v>
      </c>
      <c r="AU1514" s="39"/>
      <c r="AV1514" s="39"/>
      <c r="AW1514" s="39"/>
      <c r="AX1514" s="39"/>
      <c r="AY1514" s="39"/>
      <c r="AZ1514" s="39"/>
      <c r="BA1514" s="39"/>
      <c r="BB1514" s="72">
        <f>(AI1514*'"Вес" ПИР'!$B$36+AK1514*'"Вес" ПИР'!$B$37+AM1514*'"Вес" ПИР'!$B$38+AO1514*'"Вес" ПИР'!$B$39+AQ1514*'"Вес" ПИР'!$B$40+AS1514*'"Вес" ПИР'!$B$41+AU1514*'"Вес" ПИР'!$B$42+AW1514*'"Вес" ПИР'!$B$43+AY1514*'"Вес" ПИР'!$B$44+BA1514*'"Вес" ПИР'!$B$45)/100</f>
        <v>0</v>
      </c>
      <c r="BC1514" s="39" t="s">
        <v>576</v>
      </c>
      <c r="BD1514" s="39"/>
      <c r="BE1514" s="39" t="s">
        <v>576</v>
      </c>
      <c r="BF1514" s="57"/>
      <c r="BG1514" s="72">
        <f>(BD1514*'"Вес" ПИР'!$B$50+BF1514*'"Вес" ПИР'!$B$51)/100</f>
        <v>0</v>
      </c>
      <c r="BH1514" s="39"/>
      <c r="BI1514" s="72">
        <v>0</v>
      </c>
      <c r="BJ1514" s="39"/>
      <c r="BK1514" s="54" t="s">
        <v>901</v>
      </c>
      <c r="BL1514" s="38">
        <f>(S1514*'"Вес" ПИР'!$B$3+X1514*'"Вес" ПИР'!$B$4+AG1514*'"Вес" ПИР'!$B$5+BB1514*'"Вес" ПИР'!$B$6+BG1514*'"Вес" ПИР'!$B$7+BI1514*'"Вес" ПИР'!$B$8)/100</f>
        <v>0</v>
      </c>
    </row>
    <row r="1515" spans="1:64" ht="28">
      <c r="A1515" s="54"/>
      <c r="B1515" s="54">
        <v>2026</v>
      </c>
      <c r="C1515" s="39" t="s">
        <v>894</v>
      </c>
      <c r="D1515" s="39">
        <v>613953200</v>
      </c>
      <c r="E1515" s="39" t="s">
        <v>2280</v>
      </c>
      <c r="F1515" s="39" t="s">
        <v>2352</v>
      </c>
      <c r="G1515" s="39" t="s">
        <v>2318</v>
      </c>
      <c r="H1515" s="39" t="s">
        <v>2385</v>
      </c>
      <c r="I1515" s="39" t="s">
        <v>418</v>
      </c>
      <c r="J1515" s="39"/>
      <c r="K1515" s="39" t="s">
        <v>571</v>
      </c>
      <c r="L1515" s="39"/>
      <c r="M1515" s="39" t="s">
        <v>570</v>
      </c>
      <c r="N1515" s="39"/>
      <c r="O1515" s="39" t="s">
        <v>899</v>
      </c>
      <c r="P1515" s="39"/>
      <c r="Q1515" s="39" t="s">
        <v>571</v>
      </c>
      <c r="R1515" s="39"/>
      <c r="S1515" s="38">
        <f>(J1515*'"Вес" ПИР'!$B$13+L1515*'"Вес" ПИР'!$B$14+N1515*'"Вес" ПИР'!$B$15+P1515*'"Вес" ПИР'!$B$16+R1515*'"Вес" ПИР'!$B$17)/100</f>
        <v>0</v>
      </c>
      <c r="T1515" s="39" t="s">
        <v>1890</v>
      </c>
      <c r="U1515" s="39"/>
      <c r="V1515" s="39" t="s">
        <v>900</v>
      </c>
      <c r="W1515" s="39"/>
      <c r="X1515" s="72">
        <f>(U1515*'"Вес" ПИР'!$B$22+W1515*'"Вес" ПИР'!$B$23)/100</f>
        <v>0</v>
      </c>
      <c r="Y1515" s="39"/>
      <c r="Z1515" s="39"/>
      <c r="AA1515" s="39"/>
      <c r="AB1515" s="39"/>
      <c r="AC1515" s="39"/>
      <c r="AD1515" s="39"/>
      <c r="AE1515" s="39"/>
      <c r="AF1515" s="39"/>
      <c r="AG1515" s="38">
        <f>(Z1515*'"Вес" ПИР'!$B$28+AB1515*'"Вес" ПИР'!$B$29+AD1515*'"Вес" ПИР'!$B$30+AF1515*'"Вес" ПИР'!$B$31)/100</f>
        <v>0</v>
      </c>
      <c r="AH1515" s="39" t="s">
        <v>571</v>
      </c>
      <c r="AI1515" s="39"/>
      <c r="AJ1515" s="39" t="s">
        <v>575</v>
      </c>
      <c r="AK1515" s="39"/>
      <c r="AL1515" s="39"/>
      <c r="AM1515" s="39"/>
      <c r="AN1515" s="39"/>
      <c r="AO1515" s="39"/>
      <c r="AP1515" s="39" t="s">
        <v>575</v>
      </c>
      <c r="AQ1515" s="39"/>
      <c r="AR1515" s="39"/>
      <c r="AS1515" s="39"/>
      <c r="AT1515" s="39" t="s">
        <v>575</v>
      </c>
      <c r="AU1515" s="39"/>
      <c r="AV1515" s="39"/>
      <c r="AW1515" s="39"/>
      <c r="AX1515" s="39"/>
      <c r="AY1515" s="39"/>
      <c r="AZ1515" s="39"/>
      <c r="BA1515" s="39"/>
      <c r="BB1515" s="72">
        <f>(AI1515*'"Вес" ПИР'!$B$36+AK1515*'"Вес" ПИР'!$B$37+AM1515*'"Вес" ПИР'!$B$38+AO1515*'"Вес" ПИР'!$B$39+AQ1515*'"Вес" ПИР'!$B$40+AS1515*'"Вес" ПИР'!$B$41+AU1515*'"Вес" ПИР'!$B$42+AW1515*'"Вес" ПИР'!$B$43+AY1515*'"Вес" ПИР'!$B$44+BA1515*'"Вес" ПИР'!$B$45)/100</f>
        <v>0</v>
      </c>
      <c r="BC1515" s="39" t="s">
        <v>576</v>
      </c>
      <c r="BD1515" s="39"/>
      <c r="BE1515" s="39" t="s">
        <v>576</v>
      </c>
      <c r="BF1515" s="57"/>
      <c r="BG1515" s="72">
        <f>(BD1515*'"Вес" ПИР'!$B$50+BF1515*'"Вес" ПИР'!$B$51)/100</f>
        <v>0</v>
      </c>
      <c r="BH1515" s="39"/>
      <c r="BI1515" s="72">
        <v>0</v>
      </c>
      <c r="BJ1515" s="39"/>
      <c r="BK1515" s="54" t="s">
        <v>901</v>
      </c>
      <c r="BL1515" s="38">
        <f>(S1515*'"Вес" ПИР'!$B$3+X1515*'"Вес" ПИР'!$B$4+AG1515*'"Вес" ПИР'!$B$5+BB1515*'"Вес" ПИР'!$B$6+BG1515*'"Вес" ПИР'!$B$7+BI1515*'"Вес" ПИР'!$B$8)/100</f>
        <v>0</v>
      </c>
    </row>
    <row r="1516" spans="1:64" ht="28">
      <c r="A1516" s="54"/>
      <c r="B1516" s="54">
        <v>2026</v>
      </c>
      <c r="C1516" s="39" t="s">
        <v>894</v>
      </c>
      <c r="D1516" s="39">
        <v>613953400</v>
      </c>
      <c r="E1516" s="39" t="s">
        <v>2280</v>
      </c>
      <c r="F1516" s="39" t="s">
        <v>2352</v>
      </c>
      <c r="G1516" s="39" t="s">
        <v>2318</v>
      </c>
      <c r="H1516" s="39" t="s">
        <v>2386</v>
      </c>
      <c r="I1516" s="39" t="s">
        <v>418</v>
      </c>
      <c r="J1516" s="39"/>
      <c r="K1516" s="39" t="s">
        <v>571</v>
      </c>
      <c r="L1516" s="39"/>
      <c r="M1516" s="39" t="s">
        <v>570</v>
      </c>
      <c r="N1516" s="39"/>
      <c r="O1516" s="39" t="s">
        <v>899</v>
      </c>
      <c r="P1516" s="39"/>
      <c r="Q1516" s="39" t="s">
        <v>571</v>
      </c>
      <c r="R1516" s="39"/>
      <c r="S1516" s="38">
        <f>(J1516*'"Вес" ПИР'!$B$13+L1516*'"Вес" ПИР'!$B$14+N1516*'"Вес" ПИР'!$B$15+P1516*'"Вес" ПИР'!$B$16+R1516*'"Вес" ПИР'!$B$17)/100</f>
        <v>0</v>
      </c>
      <c r="T1516" s="39" t="s">
        <v>1890</v>
      </c>
      <c r="U1516" s="39"/>
      <c r="V1516" s="39" t="s">
        <v>900</v>
      </c>
      <c r="W1516" s="39"/>
      <c r="X1516" s="72">
        <f>(U1516*'"Вес" ПИР'!$B$22+W1516*'"Вес" ПИР'!$B$23)/100</f>
        <v>0</v>
      </c>
      <c r="Y1516" s="39"/>
      <c r="Z1516" s="39"/>
      <c r="AA1516" s="39"/>
      <c r="AB1516" s="39"/>
      <c r="AC1516" s="39"/>
      <c r="AD1516" s="39"/>
      <c r="AE1516" s="39"/>
      <c r="AF1516" s="39"/>
      <c r="AG1516" s="38">
        <f>(Z1516*'"Вес" ПИР'!$B$28+AB1516*'"Вес" ПИР'!$B$29+AD1516*'"Вес" ПИР'!$B$30+AF1516*'"Вес" ПИР'!$B$31)/100</f>
        <v>0</v>
      </c>
      <c r="AH1516" s="39" t="s">
        <v>571</v>
      </c>
      <c r="AI1516" s="39"/>
      <c r="AJ1516" s="39" t="s">
        <v>575</v>
      </c>
      <c r="AK1516" s="39"/>
      <c r="AL1516" s="39"/>
      <c r="AM1516" s="39"/>
      <c r="AN1516" s="39"/>
      <c r="AO1516" s="39"/>
      <c r="AP1516" s="39" t="s">
        <v>575</v>
      </c>
      <c r="AQ1516" s="39"/>
      <c r="AR1516" s="39"/>
      <c r="AS1516" s="39"/>
      <c r="AT1516" s="39" t="s">
        <v>575</v>
      </c>
      <c r="AU1516" s="39"/>
      <c r="AV1516" s="39"/>
      <c r="AW1516" s="39"/>
      <c r="AX1516" s="39"/>
      <c r="AY1516" s="39"/>
      <c r="AZ1516" s="39"/>
      <c r="BA1516" s="39"/>
      <c r="BB1516" s="72">
        <f>(AI1516*'"Вес" ПИР'!$B$36+AK1516*'"Вес" ПИР'!$B$37+AM1516*'"Вес" ПИР'!$B$38+AO1516*'"Вес" ПИР'!$B$39+AQ1516*'"Вес" ПИР'!$B$40+AS1516*'"Вес" ПИР'!$B$41+AU1516*'"Вес" ПИР'!$B$42+AW1516*'"Вес" ПИР'!$B$43+AY1516*'"Вес" ПИР'!$B$44+BA1516*'"Вес" ПИР'!$B$45)/100</f>
        <v>0</v>
      </c>
      <c r="BC1516" s="39" t="s">
        <v>576</v>
      </c>
      <c r="BD1516" s="39"/>
      <c r="BE1516" s="39" t="s">
        <v>576</v>
      </c>
      <c r="BF1516" s="57"/>
      <c r="BG1516" s="72">
        <f>(BD1516*'"Вес" ПИР'!$B$50+BF1516*'"Вес" ПИР'!$B$51)/100</f>
        <v>0</v>
      </c>
      <c r="BH1516" s="39"/>
      <c r="BI1516" s="72">
        <v>0</v>
      </c>
      <c r="BJ1516" s="39"/>
      <c r="BK1516" s="54" t="s">
        <v>901</v>
      </c>
      <c r="BL1516" s="38">
        <f>(S1516*'"Вес" ПИР'!$B$3+X1516*'"Вес" ПИР'!$B$4+AG1516*'"Вес" ПИР'!$B$5+BB1516*'"Вес" ПИР'!$B$6+BG1516*'"Вес" ПИР'!$B$7+BI1516*'"Вес" ПИР'!$B$8)/100</f>
        <v>0</v>
      </c>
    </row>
    <row r="1517" spans="1:64" ht="28">
      <c r="A1517" s="54"/>
      <c r="B1517" s="54">
        <v>2026</v>
      </c>
      <c r="C1517" s="39" t="s">
        <v>894</v>
      </c>
      <c r="D1517" s="39">
        <v>614053200</v>
      </c>
      <c r="E1517" s="39" t="s">
        <v>2280</v>
      </c>
      <c r="F1517" s="39" t="s">
        <v>2387</v>
      </c>
      <c r="G1517" s="39" t="s">
        <v>2388</v>
      </c>
      <c r="H1517" s="39" t="s">
        <v>144</v>
      </c>
      <c r="I1517" s="39" t="s">
        <v>418</v>
      </c>
      <c r="J1517" s="39"/>
      <c r="K1517" s="39" t="s">
        <v>571</v>
      </c>
      <c r="L1517" s="39"/>
      <c r="M1517" s="39" t="s">
        <v>570</v>
      </c>
      <c r="N1517" s="39"/>
      <c r="O1517" s="39" t="s">
        <v>899</v>
      </c>
      <c r="P1517" s="39"/>
      <c r="Q1517" s="39" t="s">
        <v>571</v>
      </c>
      <c r="R1517" s="39"/>
      <c r="S1517" s="38">
        <f>(J1517*'"Вес" ПИР'!$B$13+L1517*'"Вес" ПИР'!$B$14+N1517*'"Вес" ПИР'!$B$15+P1517*'"Вес" ПИР'!$B$16+R1517*'"Вес" ПИР'!$B$17)/100</f>
        <v>0</v>
      </c>
      <c r="T1517" s="39" t="s">
        <v>1890</v>
      </c>
      <c r="U1517" s="39"/>
      <c r="V1517" s="39" t="s">
        <v>900</v>
      </c>
      <c r="W1517" s="39"/>
      <c r="X1517" s="72">
        <f>(U1517*'"Вес" ПИР'!$B$22+W1517*'"Вес" ПИР'!$B$23)/100</f>
        <v>0</v>
      </c>
      <c r="Y1517" s="39"/>
      <c r="Z1517" s="39"/>
      <c r="AA1517" s="39"/>
      <c r="AB1517" s="39"/>
      <c r="AC1517" s="39"/>
      <c r="AD1517" s="39"/>
      <c r="AE1517" s="39"/>
      <c r="AF1517" s="39"/>
      <c r="AG1517" s="38">
        <f>(Z1517*'"Вес" ПИР'!$B$28+AB1517*'"Вес" ПИР'!$B$29+AD1517*'"Вес" ПИР'!$B$30+AF1517*'"Вес" ПИР'!$B$31)/100</f>
        <v>0</v>
      </c>
      <c r="AH1517" s="39" t="s">
        <v>571</v>
      </c>
      <c r="AI1517" s="39"/>
      <c r="AJ1517" s="39" t="s">
        <v>575</v>
      </c>
      <c r="AK1517" s="39"/>
      <c r="AL1517" s="39"/>
      <c r="AM1517" s="39"/>
      <c r="AN1517" s="39"/>
      <c r="AO1517" s="39"/>
      <c r="AP1517" s="39" t="s">
        <v>575</v>
      </c>
      <c r="AQ1517" s="39"/>
      <c r="AR1517" s="39"/>
      <c r="AS1517" s="39"/>
      <c r="AT1517" s="39" t="s">
        <v>575</v>
      </c>
      <c r="AU1517" s="39"/>
      <c r="AV1517" s="39"/>
      <c r="AW1517" s="39"/>
      <c r="AX1517" s="39"/>
      <c r="AY1517" s="39"/>
      <c r="AZ1517" s="39"/>
      <c r="BA1517" s="39"/>
      <c r="BB1517" s="72">
        <f>(AI1517*'"Вес" ПИР'!$B$36+AK1517*'"Вес" ПИР'!$B$37+AM1517*'"Вес" ПИР'!$B$38+AO1517*'"Вес" ПИР'!$B$39+AQ1517*'"Вес" ПИР'!$B$40+AS1517*'"Вес" ПИР'!$B$41+AU1517*'"Вес" ПИР'!$B$42+AW1517*'"Вес" ПИР'!$B$43+AY1517*'"Вес" ПИР'!$B$44+BA1517*'"Вес" ПИР'!$B$45)/100</f>
        <v>0</v>
      </c>
      <c r="BC1517" s="39" t="s">
        <v>576</v>
      </c>
      <c r="BD1517" s="39"/>
      <c r="BE1517" s="39" t="s">
        <v>576</v>
      </c>
      <c r="BF1517" s="57"/>
      <c r="BG1517" s="72">
        <f>(BD1517*'"Вес" ПИР'!$B$50+BF1517*'"Вес" ПИР'!$B$51)/100</f>
        <v>0</v>
      </c>
      <c r="BH1517" s="39"/>
      <c r="BI1517" s="72">
        <v>0</v>
      </c>
      <c r="BJ1517" s="39"/>
      <c r="BK1517" s="54" t="s">
        <v>901</v>
      </c>
      <c r="BL1517" s="38">
        <f>(S1517*'"Вес" ПИР'!$B$3+X1517*'"Вес" ПИР'!$B$4+AG1517*'"Вес" ПИР'!$B$5+BB1517*'"Вес" ПИР'!$B$6+BG1517*'"Вес" ПИР'!$B$7+BI1517*'"Вес" ПИР'!$B$8)/100</f>
        <v>0</v>
      </c>
    </row>
    <row r="1518" spans="1:64" ht="28">
      <c r="A1518" s="54"/>
      <c r="B1518" s="54">
        <v>2026</v>
      </c>
      <c r="C1518" s="39" t="s">
        <v>894</v>
      </c>
      <c r="D1518" s="39">
        <v>614036500</v>
      </c>
      <c r="E1518" s="39" t="s">
        <v>2280</v>
      </c>
      <c r="F1518" s="39" t="s">
        <v>2387</v>
      </c>
      <c r="G1518" s="39" t="s">
        <v>2389</v>
      </c>
      <c r="H1518" s="39" t="s">
        <v>2390</v>
      </c>
      <c r="I1518" s="39" t="s">
        <v>418</v>
      </c>
      <c r="J1518" s="39"/>
      <c r="K1518" s="39" t="s">
        <v>571</v>
      </c>
      <c r="L1518" s="39"/>
      <c r="M1518" s="39" t="s">
        <v>570</v>
      </c>
      <c r="N1518" s="39"/>
      <c r="O1518" s="39" t="s">
        <v>899</v>
      </c>
      <c r="P1518" s="39"/>
      <c r="Q1518" s="39" t="s">
        <v>571</v>
      </c>
      <c r="R1518" s="39"/>
      <c r="S1518" s="38">
        <f>(J1518*'"Вес" ПИР'!$B$13+L1518*'"Вес" ПИР'!$B$14+N1518*'"Вес" ПИР'!$B$15+P1518*'"Вес" ПИР'!$B$16+R1518*'"Вес" ПИР'!$B$17)/100</f>
        <v>0</v>
      </c>
      <c r="T1518" s="39" t="s">
        <v>1890</v>
      </c>
      <c r="U1518" s="39"/>
      <c r="V1518" s="39" t="s">
        <v>900</v>
      </c>
      <c r="W1518" s="39"/>
      <c r="X1518" s="72">
        <f>(U1518*'"Вес" ПИР'!$B$22+W1518*'"Вес" ПИР'!$B$23)/100</f>
        <v>0</v>
      </c>
      <c r="Y1518" s="39"/>
      <c r="Z1518" s="39"/>
      <c r="AA1518" s="39"/>
      <c r="AB1518" s="39"/>
      <c r="AC1518" s="39"/>
      <c r="AD1518" s="39"/>
      <c r="AE1518" s="39"/>
      <c r="AF1518" s="39"/>
      <c r="AG1518" s="38">
        <f>(Z1518*'"Вес" ПИР'!$B$28+AB1518*'"Вес" ПИР'!$B$29+AD1518*'"Вес" ПИР'!$B$30+AF1518*'"Вес" ПИР'!$B$31)/100</f>
        <v>0</v>
      </c>
      <c r="AH1518" s="39" t="s">
        <v>571</v>
      </c>
      <c r="AI1518" s="39"/>
      <c r="AJ1518" s="39" t="s">
        <v>575</v>
      </c>
      <c r="AK1518" s="39"/>
      <c r="AL1518" s="39"/>
      <c r="AM1518" s="39"/>
      <c r="AN1518" s="39"/>
      <c r="AO1518" s="39"/>
      <c r="AP1518" s="39" t="s">
        <v>575</v>
      </c>
      <c r="AQ1518" s="39"/>
      <c r="AR1518" s="39"/>
      <c r="AS1518" s="39"/>
      <c r="AT1518" s="39" t="s">
        <v>575</v>
      </c>
      <c r="AU1518" s="39"/>
      <c r="AV1518" s="39"/>
      <c r="AW1518" s="39"/>
      <c r="AX1518" s="39"/>
      <c r="AY1518" s="39"/>
      <c r="AZ1518" s="39"/>
      <c r="BA1518" s="39"/>
      <c r="BB1518" s="72">
        <f>(AI1518*'"Вес" ПИР'!$B$36+AK1518*'"Вес" ПИР'!$B$37+AM1518*'"Вес" ПИР'!$B$38+AO1518*'"Вес" ПИР'!$B$39+AQ1518*'"Вес" ПИР'!$B$40+AS1518*'"Вес" ПИР'!$B$41+AU1518*'"Вес" ПИР'!$B$42+AW1518*'"Вес" ПИР'!$B$43+AY1518*'"Вес" ПИР'!$B$44+BA1518*'"Вес" ПИР'!$B$45)/100</f>
        <v>0</v>
      </c>
      <c r="BC1518" s="39" t="s">
        <v>576</v>
      </c>
      <c r="BD1518" s="39"/>
      <c r="BE1518" s="39" t="s">
        <v>576</v>
      </c>
      <c r="BF1518" s="57"/>
      <c r="BG1518" s="72">
        <f>(BD1518*'"Вес" ПИР'!$B$50+BF1518*'"Вес" ПИР'!$B$51)/100</f>
        <v>0</v>
      </c>
      <c r="BH1518" s="39"/>
      <c r="BI1518" s="72">
        <v>0</v>
      </c>
      <c r="BJ1518" s="39"/>
      <c r="BK1518" s="54" t="s">
        <v>901</v>
      </c>
      <c r="BL1518" s="38">
        <f>(S1518*'"Вес" ПИР'!$B$3+X1518*'"Вес" ПИР'!$B$4+AG1518*'"Вес" ПИР'!$B$5+BB1518*'"Вес" ПИР'!$B$6+BG1518*'"Вес" ПИР'!$B$7+BI1518*'"Вес" ПИР'!$B$8)/100</f>
        <v>0</v>
      </c>
    </row>
    <row r="1519" spans="1:64" ht="28">
      <c r="A1519" s="54"/>
      <c r="B1519" s="54">
        <v>2026</v>
      </c>
      <c r="C1519" s="39" t="s">
        <v>894</v>
      </c>
      <c r="D1519" s="39">
        <v>614033200</v>
      </c>
      <c r="E1519" s="39" t="s">
        <v>2280</v>
      </c>
      <c r="F1519" s="39" t="s">
        <v>2387</v>
      </c>
      <c r="G1519" s="39" t="s">
        <v>2391</v>
      </c>
      <c r="H1519" s="39" t="s">
        <v>2392</v>
      </c>
      <c r="I1519" s="39" t="s">
        <v>418</v>
      </c>
      <c r="J1519" s="39"/>
      <c r="K1519" s="39" t="s">
        <v>571</v>
      </c>
      <c r="L1519" s="39"/>
      <c r="M1519" s="39" t="s">
        <v>570</v>
      </c>
      <c r="N1519" s="39"/>
      <c r="O1519" s="39" t="s">
        <v>899</v>
      </c>
      <c r="P1519" s="39"/>
      <c r="Q1519" s="39" t="s">
        <v>571</v>
      </c>
      <c r="R1519" s="39"/>
      <c r="S1519" s="38">
        <f>(J1519*'"Вес" ПИР'!$B$13+L1519*'"Вес" ПИР'!$B$14+N1519*'"Вес" ПИР'!$B$15+P1519*'"Вес" ПИР'!$B$16+R1519*'"Вес" ПИР'!$B$17)/100</f>
        <v>0</v>
      </c>
      <c r="T1519" s="39" t="s">
        <v>1890</v>
      </c>
      <c r="U1519" s="39"/>
      <c r="V1519" s="39" t="s">
        <v>900</v>
      </c>
      <c r="W1519" s="39"/>
      <c r="X1519" s="72">
        <f>(U1519*'"Вес" ПИР'!$B$22+W1519*'"Вес" ПИР'!$B$23)/100</f>
        <v>0</v>
      </c>
      <c r="Y1519" s="39"/>
      <c r="Z1519" s="39"/>
      <c r="AA1519" s="39"/>
      <c r="AB1519" s="39"/>
      <c r="AC1519" s="39"/>
      <c r="AD1519" s="39"/>
      <c r="AE1519" s="39"/>
      <c r="AF1519" s="39"/>
      <c r="AG1519" s="38">
        <f>(Z1519*'"Вес" ПИР'!$B$28+AB1519*'"Вес" ПИР'!$B$29+AD1519*'"Вес" ПИР'!$B$30+AF1519*'"Вес" ПИР'!$B$31)/100</f>
        <v>0</v>
      </c>
      <c r="AH1519" s="39" t="s">
        <v>571</v>
      </c>
      <c r="AI1519" s="39"/>
      <c r="AJ1519" s="39" t="s">
        <v>575</v>
      </c>
      <c r="AK1519" s="39"/>
      <c r="AL1519" s="39"/>
      <c r="AM1519" s="39"/>
      <c r="AN1519" s="39"/>
      <c r="AO1519" s="39"/>
      <c r="AP1519" s="39" t="s">
        <v>575</v>
      </c>
      <c r="AQ1519" s="39"/>
      <c r="AR1519" s="39"/>
      <c r="AS1519" s="39"/>
      <c r="AT1519" s="39" t="s">
        <v>575</v>
      </c>
      <c r="AU1519" s="39"/>
      <c r="AV1519" s="39"/>
      <c r="AW1519" s="39"/>
      <c r="AX1519" s="39"/>
      <c r="AY1519" s="39"/>
      <c r="AZ1519" s="39"/>
      <c r="BA1519" s="39"/>
      <c r="BB1519" s="72">
        <f>(AI1519*'"Вес" ПИР'!$B$36+AK1519*'"Вес" ПИР'!$B$37+AM1519*'"Вес" ПИР'!$B$38+AO1519*'"Вес" ПИР'!$B$39+AQ1519*'"Вес" ПИР'!$B$40+AS1519*'"Вес" ПИР'!$B$41+AU1519*'"Вес" ПИР'!$B$42+AW1519*'"Вес" ПИР'!$B$43+AY1519*'"Вес" ПИР'!$B$44+BA1519*'"Вес" ПИР'!$B$45)/100</f>
        <v>0</v>
      </c>
      <c r="BC1519" s="39" t="s">
        <v>576</v>
      </c>
      <c r="BD1519" s="39"/>
      <c r="BE1519" s="39" t="s">
        <v>576</v>
      </c>
      <c r="BF1519" s="57"/>
      <c r="BG1519" s="72">
        <f>(BD1519*'"Вес" ПИР'!$B$50+BF1519*'"Вес" ПИР'!$B$51)/100</f>
        <v>0</v>
      </c>
      <c r="BH1519" s="39"/>
      <c r="BI1519" s="72">
        <v>0</v>
      </c>
      <c r="BJ1519" s="39"/>
      <c r="BK1519" s="54" t="s">
        <v>901</v>
      </c>
      <c r="BL1519" s="38">
        <f>(S1519*'"Вес" ПИР'!$B$3+X1519*'"Вес" ПИР'!$B$4+AG1519*'"Вес" ПИР'!$B$5+BB1519*'"Вес" ПИР'!$B$6+BG1519*'"Вес" ПИР'!$B$7+BI1519*'"Вес" ПИР'!$B$8)/100</f>
        <v>0</v>
      </c>
    </row>
    <row r="1520" spans="1:64" ht="28">
      <c r="A1520" s="54"/>
      <c r="B1520" s="54">
        <v>2026</v>
      </c>
      <c r="C1520" s="39" t="s">
        <v>894</v>
      </c>
      <c r="D1520" s="39">
        <v>614035700</v>
      </c>
      <c r="E1520" s="39" t="s">
        <v>2280</v>
      </c>
      <c r="F1520" s="39" t="s">
        <v>2387</v>
      </c>
      <c r="G1520" s="39" t="s">
        <v>2393</v>
      </c>
      <c r="H1520" s="39" t="s">
        <v>2394</v>
      </c>
      <c r="I1520" s="39" t="s">
        <v>418</v>
      </c>
      <c r="J1520" s="39"/>
      <c r="K1520" s="39" t="s">
        <v>571</v>
      </c>
      <c r="L1520" s="39"/>
      <c r="M1520" s="39" t="s">
        <v>570</v>
      </c>
      <c r="N1520" s="39"/>
      <c r="O1520" s="39" t="s">
        <v>899</v>
      </c>
      <c r="P1520" s="39"/>
      <c r="Q1520" s="39" t="s">
        <v>571</v>
      </c>
      <c r="R1520" s="39"/>
      <c r="S1520" s="38">
        <f>(J1520*'"Вес" ПИР'!$B$13+L1520*'"Вес" ПИР'!$B$14+N1520*'"Вес" ПИР'!$B$15+P1520*'"Вес" ПИР'!$B$16+R1520*'"Вес" ПИР'!$B$17)/100</f>
        <v>0</v>
      </c>
      <c r="T1520" s="39" t="s">
        <v>1890</v>
      </c>
      <c r="U1520" s="39"/>
      <c r="V1520" s="39" t="s">
        <v>900</v>
      </c>
      <c r="W1520" s="39"/>
      <c r="X1520" s="72">
        <f>(U1520*'"Вес" ПИР'!$B$22+W1520*'"Вес" ПИР'!$B$23)/100</f>
        <v>0</v>
      </c>
      <c r="Y1520" s="39"/>
      <c r="Z1520" s="39"/>
      <c r="AA1520" s="39"/>
      <c r="AB1520" s="39"/>
      <c r="AC1520" s="39"/>
      <c r="AD1520" s="39"/>
      <c r="AE1520" s="39"/>
      <c r="AF1520" s="39"/>
      <c r="AG1520" s="38">
        <f>(Z1520*'"Вес" ПИР'!$B$28+AB1520*'"Вес" ПИР'!$B$29+AD1520*'"Вес" ПИР'!$B$30+AF1520*'"Вес" ПИР'!$B$31)/100</f>
        <v>0</v>
      </c>
      <c r="AH1520" s="39" t="s">
        <v>571</v>
      </c>
      <c r="AI1520" s="39"/>
      <c r="AJ1520" s="39" t="s">
        <v>575</v>
      </c>
      <c r="AK1520" s="39"/>
      <c r="AL1520" s="39"/>
      <c r="AM1520" s="39"/>
      <c r="AN1520" s="39"/>
      <c r="AO1520" s="39"/>
      <c r="AP1520" s="39" t="s">
        <v>575</v>
      </c>
      <c r="AQ1520" s="39"/>
      <c r="AR1520" s="39"/>
      <c r="AS1520" s="39"/>
      <c r="AT1520" s="39" t="s">
        <v>575</v>
      </c>
      <c r="AU1520" s="39"/>
      <c r="AV1520" s="39"/>
      <c r="AW1520" s="39"/>
      <c r="AX1520" s="39"/>
      <c r="AY1520" s="39"/>
      <c r="AZ1520" s="39"/>
      <c r="BA1520" s="39"/>
      <c r="BB1520" s="72">
        <f>(AI1520*'"Вес" ПИР'!$B$36+AK1520*'"Вес" ПИР'!$B$37+AM1520*'"Вес" ПИР'!$B$38+AO1520*'"Вес" ПИР'!$B$39+AQ1520*'"Вес" ПИР'!$B$40+AS1520*'"Вес" ПИР'!$B$41+AU1520*'"Вес" ПИР'!$B$42+AW1520*'"Вес" ПИР'!$B$43+AY1520*'"Вес" ПИР'!$B$44+BA1520*'"Вес" ПИР'!$B$45)/100</f>
        <v>0</v>
      </c>
      <c r="BC1520" s="39" t="s">
        <v>576</v>
      </c>
      <c r="BD1520" s="39"/>
      <c r="BE1520" s="39" t="s">
        <v>576</v>
      </c>
      <c r="BF1520" s="57"/>
      <c r="BG1520" s="72">
        <f>(BD1520*'"Вес" ПИР'!$B$50+BF1520*'"Вес" ПИР'!$B$51)/100</f>
        <v>0</v>
      </c>
      <c r="BH1520" s="39"/>
      <c r="BI1520" s="72">
        <v>0</v>
      </c>
      <c r="BJ1520" s="39"/>
      <c r="BK1520" s="54" t="s">
        <v>901</v>
      </c>
      <c r="BL1520" s="38">
        <f>(S1520*'"Вес" ПИР'!$B$3+X1520*'"Вес" ПИР'!$B$4+AG1520*'"Вес" ПИР'!$B$5+BB1520*'"Вес" ПИР'!$B$6+BG1520*'"Вес" ПИР'!$B$7+BI1520*'"Вес" ПИР'!$B$8)/100</f>
        <v>0</v>
      </c>
    </row>
    <row r="1521" spans="1:64" ht="28">
      <c r="A1521" s="54"/>
      <c r="B1521" s="54">
        <v>2026</v>
      </c>
      <c r="C1521" s="39" t="s">
        <v>894</v>
      </c>
      <c r="D1521" s="39">
        <v>614035200</v>
      </c>
      <c r="E1521" s="39" t="s">
        <v>2280</v>
      </c>
      <c r="F1521" s="39" t="s">
        <v>2387</v>
      </c>
      <c r="G1521" s="39" t="s">
        <v>2393</v>
      </c>
      <c r="H1521" s="39" t="s">
        <v>2395</v>
      </c>
      <c r="I1521" s="39" t="s">
        <v>418</v>
      </c>
      <c r="J1521" s="39"/>
      <c r="K1521" s="39" t="s">
        <v>571</v>
      </c>
      <c r="L1521" s="39"/>
      <c r="M1521" s="39" t="s">
        <v>570</v>
      </c>
      <c r="N1521" s="39"/>
      <c r="O1521" s="39" t="s">
        <v>899</v>
      </c>
      <c r="P1521" s="39"/>
      <c r="Q1521" s="39" t="s">
        <v>571</v>
      </c>
      <c r="R1521" s="39"/>
      <c r="S1521" s="38">
        <f>(J1521*'"Вес" ПИР'!$B$13+L1521*'"Вес" ПИР'!$B$14+N1521*'"Вес" ПИР'!$B$15+P1521*'"Вес" ПИР'!$B$16+R1521*'"Вес" ПИР'!$B$17)/100</f>
        <v>0</v>
      </c>
      <c r="T1521" s="39" t="s">
        <v>1890</v>
      </c>
      <c r="U1521" s="39"/>
      <c r="V1521" s="39" t="s">
        <v>900</v>
      </c>
      <c r="W1521" s="39"/>
      <c r="X1521" s="72">
        <f>(U1521*'"Вес" ПИР'!$B$22+W1521*'"Вес" ПИР'!$B$23)/100</f>
        <v>0</v>
      </c>
      <c r="Y1521" s="39"/>
      <c r="Z1521" s="39"/>
      <c r="AA1521" s="39"/>
      <c r="AB1521" s="39"/>
      <c r="AC1521" s="39"/>
      <c r="AD1521" s="39"/>
      <c r="AE1521" s="39"/>
      <c r="AF1521" s="39"/>
      <c r="AG1521" s="38">
        <f>(Z1521*'"Вес" ПИР'!$B$28+AB1521*'"Вес" ПИР'!$B$29+AD1521*'"Вес" ПИР'!$B$30+AF1521*'"Вес" ПИР'!$B$31)/100</f>
        <v>0</v>
      </c>
      <c r="AH1521" s="39" t="s">
        <v>571</v>
      </c>
      <c r="AI1521" s="39"/>
      <c r="AJ1521" s="39" t="s">
        <v>575</v>
      </c>
      <c r="AK1521" s="39"/>
      <c r="AL1521" s="39"/>
      <c r="AM1521" s="39"/>
      <c r="AN1521" s="39"/>
      <c r="AO1521" s="39"/>
      <c r="AP1521" s="39" t="s">
        <v>575</v>
      </c>
      <c r="AQ1521" s="39"/>
      <c r="AR1521" s="39"/>
      <c r="AS1521" s="39"/>
      <c r="AT1521" s="39" t="s">
        <v>575</v>
      </c>
      <c r="AU1521" s="39"/>
      <c r="AV1521" s="39"/>
      <c r="AW1521" s="39"/>
      <c r="AX1521" s="39"/>
      <c r="AY1521" s="39"/>
      <c r="AZ1521" s="39"/>
      <c r="BA1521" s="39"/>
      <c r="BB1521" s="72">
        <f>(AI1521*'"Вес" ПИР'!$B$36+AK1521*'"Вес" ПИР'!$B$37+AM1521*'"Вес" ПИР'!$B$38+AO1521*'"Вес" ПИР'!$B$39+AQ1521*'"Вес" ПИР'!$B$40+AS1521*'"Вес" ПИР'!$B$41+AU1521*'"Вес" ПИР'!$B$42+AW1521*'"Вес" ПИР'!$B$43+AY1521*'"Вес" ПИР'!$B$44+BA1521*'"Вес" ПИР'!$B$45)/100</f>
        <v>0</v>
      </c>
      <c r="BC1521" s="39" t="s">
        <v>576</v>
      </c>
      <c r="BD1521" s="39"/>
      <c r="BE1521" s="39" t="s">
        <v>576</v>
      </c>
      <c r="BF1521" s="57"/>
      <c r="BG1521" s="72">
        <f>(BD1521*'"Вес" ПИР'!$B$50+BF1521*'"Вес" ПИР'!$B$51)/100</f>
        <v>0</v>
      </c>
      <c r="BH1521" s="39"/>
      <c r="BI1521" s="72">
        <v>0</v>
      </c>
      <c r="BJ1521" s="39"/>
      <c r="BK1521" s="54" t="s">
        <v>901</v>
      </c>
      <c r="BL1521" s="38">
        <f>(S1521*'"Вес" ПИР'!$B$3+X1521*'"Вес" ПИР'!$B$4+AG1521*'"Вес" ПИР'!$B$5+BB1521*'"Вес" ПИР'!$B$6+BG1521*'"Вес" ПИР'!$B$7+BI1521*'"Вес" ПИР'!$B$8)/100</f>
        <v>0</v>
      </c>
    </row>
    <row r="1522" spans="1:64" ht="28">
      <c r="A1522" s="54"/>
      <c r="B1522" s="54">
        <v>2026</v>
      </c>
      <c r="C1522" s="39" t="s">
        <v>894</v>
      </c>
      <c r="D1522" s="39">
        <v>614035500</v>
      </c>
      <c r="E1522" s="39" t="s">
        <v>2280</v>
      </c>
      <c r="F1522" s="39" t="s">
        <v>2387</v>
      </c>
      <c r="G1522" s="39" t="s">
        <v>2393</v>
      </c>
      <c r="H1522" s="39" t="s">
        <v>2396</v>
      </c>
      <c r="I1522" s="39" t="s">
        <v>418</v>
      </c>
      <c r="J1522" s="39"/>
      <c r="K1522" s="39" t="s">
        <v>571</v>
      </c>
      <c r="L1522" s="39"/>
      <c r="M1522" s="39" t="s">
        <v>570</v>
      </c>
      <c r="N1522" s="39"/>
      <c r="O1522" s="39" t="s">
        <v>899</v>
      </c>
      <c r="P1522" s="39"/>
      <c r="Q1522" s="39" t="s">
        <v>571</v>
      </c>
      <c r="R1522" s="39"/>
      <c r="S1522" s="38">
        <f>(J1522*'"Вес" ПИР'!$B$13+L1522*'"Вес" ПИР'!$B$14+N1522*'"Вес" ПИР'!$B$15+P1522*'"Вес" ПИР'!$B$16+R1522*'"Вес" ПИР'!$B$17)/100</f>
        <v>0</v>
      </c>
      <c r="T1522" s="39" t="s">
        <v>1890</v>
      </c>
      <c r="U1522" s="39"/>
      <c r="V1522" s="39" t="s">
        <v>900</v>
      </c>
      <c r="W1522" s="39"/>
      <c r="X1522" s="72">
        <f>(U1522*'"Вес" ПИР'!$B$22+W1522*'"Вес" ПИР'!$B$23)/100</f>
        <v>0</v>
      </c>
      <c r="Y1522" s="39"/>
      <c r="Z1522" s="39"/>
      <c r="AA1522" s="39"/>
      <c r="AB1522" s="39"/>
      <c r="AC1522" s="39"/>
      <c r="AD1522" s="39"/>
      <c r="AE1522" s="39"/>
      <c r="AF1522" s="39"/>
      <c r="AG1522" s="38">
        <f>(Z1522*'"Вес" ПИР'!$B$28+AB1522*'"Вес" ПИР'!$B$29+AD1522*'"Вес" ПИР'!$B$30+AF1522*'"Вес" ПИР'!$B$31)/100</f>
        <v>0</v>
      </c>
      <c r="AH1522" s="39" t="s">
        <v>571</v>
      </c>
      <c r="AI1522" s="39"/>
      <c r="AJ1522" s="39" t="s">
        <v>575</v>
      </c>
      <c r="AK1522" s="39"/>
      <c r="AL1522" s="39"/>
      <c r="AM1522" s="39"/>
      <c r="AN1522" s="39"/>
      <c r="AO1522" s="39"/>
      <c r="AP1522" s="39" t="s">
        <v>575</v>
      </c>
      <c r="AQ1522" s="39"/>
      <c r="AR1522" s="39"/>
      <c r="AS1522" s="39"/>
      <c r="AT1522" s="39" t="s">
        <v>575</v>
      </c>
      <c r="AU1522" s="39"/>
      <c r="AV1522" s="39"/>
      <c r="AW1522" s="39"/>
      <c r="AX1522" s="39"/>
      <c r="AY1522" s="39"/>
      <c r="AZ1522" s="39"/>
      <c r="BA1522" s="39"/>
      <c r="BB1522" s="72">
        <f>(AI1522*'"Вес" ПИР'!$B$36+AK1522*'"Вес" ПИР'!$B$37+AM1522*'"Вес" ПИР'!$B$38+AO1522*'"Вес" ПИР'!$B$39+AQ1522*'"Вес" ПИР'!$B$40+AS1522*'"Вес" ПИР'!$B$41+AU1522*'"Вес" ПИР'!$B$42+AW1522*'"Вес" ПИР'!$B$43+AY1522*'"Вес" ПИР'!$B$44+BA1522*'"Вес" ПИР'!$B$45)/100</f>
        <v>0</v>
      </c>
      <c r="BC1522" s="39" t="s">
        <v>576</v>
      </c>
      <c r="BD1522" s="39"/>
      <c r="BE1522" s="39" t="s">
        <v>576</v>
      </c>
      <c r="BF1522" s="57"/>
      <c r="BG1522" s="72">
        <f>(BD1522*'"Вес" ПИР'!$B$50+BF1522*'"Вес" ПИР'!$B$51)/100</f>
        <v>0</v>
      </c>
      <c r="BH1522" s="39"/>
      <c r="BI1522" s="72">
        <v>0</v>
      </c>
      <c r="BJ1522" s="39"/>
      <c r="BK1522" s="54" t="s">
        <v>901</v>
      </c>
      <c r="BL1522" s="38">
        <f>(S1522*'"Вес" ПИР'!$B$3+X1522*'"Вес" ПИР'!$B$4+AG1522*'"Вес" ПИР'!$B$5+BB1522*'"Вес" ПИР'!$B$6+BG1522*'"Вес" ПИР'!$B$7+BI1522*'"Вес" ПИР'!$B$8)/100</f>
        <v>0</v>
      </c>
    </row>
    <row r="1523" spans="1:64" ht="28">
      <c r="A1523" s="54"/>
      <c r="B1523" s="54">
        <v>2026</v>
      </c>
      <c r="C1523" s="39" t="s">
        <v>894</v>
      </c>
      <c r="D1523" s="39">
        <v>614035800</v>
      </c>
      <c r="E1523" s="39" t="s">
        <v>2280</v>
      </c>
      <c r="F1523" s="39" t="s">
        <v>2387</v>
      </c>
      <c r="G1523" s="39" t="s">
        <v>2393</v>
      </c>
      <c r="H1523" s="39" t="s">
        <v>2397</v>
      </c>
      <c r="I1523" s="39" t="s">
        <v>418</v>
      </c>
      <c r="J1523" s="39"/>
      <c r="K1523" s="39" t="s">
        <v>571</v>
      </c>
      <c r="L1523" s="39"/>
      <c r="M1523" s="39" t="s">
        <v>570</v>
      </c>
      <c r="N1523" s="39"/>
      <c r="O1523" s="39" t="s">
        <v>899</v>
      </c>
      <c r="P1523" s="39"/>
      <c r="Q1523" s="39" t="s">
        <v>571</v>
      </c>
      <c r="R1523" s="39"/>
      <c r="S1523" s="38">
        <f>(J1523*'"Вес" ПИР'!$B$13+L1523*'"Вес" ПИР'!$B$14+N1523*'"Вес" ПИР'!$B$15+P1523*'"Вес" ПИР'!$B$16+R1523*'"Вес" ПИР'!$B$17)/100</f>
        <v>0</v>
      </c>
      <c r="T1523" s="39" t="s">
        <v>1890</v>
      </c>
      <c r="U1523" s="39"/>
      <c r="V1523" s="39" t="s">
        <v>900</v>
      </c>
      <c r="W1523" s="39"/>
      <c r="X1523" s="72">
        <f>(U1523*'"Вес" ПИР'!$B$22+W1523*'"Вес" ПИР'!$B$23)/100</f>
        <v>0</v>
      </c>
      <c r="Y1523" s="39"/>
      <c r="Z1523" s="39"/>
      <c r="AA1523" s="39"/>
      <c r="AB1523" s="39"/>
      <c r="AC1523" s="39"/>
      <c r="AD1523" s="39"/>
      <c r="AE1523" s="39"/>
      <c r="AF1523" s="39"/>
      <c r="AG1523" s="38">
        <f>(Z1523*'"Вес" ПИР'!$B$28+AB1523*'"Вес" ПИР'!$B$29+AD1523*'"Вес" ПИР'!$B$30+AF1523*'"Вес" ПИР'!$B$31)/100</f>
        <v>0</v>
      </c>
      <c r="AH1523" s="39" t="s">
        <v>571</v>
      </c>
      <c r="AI1523" s="39"/>
      <c r="AJ1523" s="39" t="s">
        <v>575</v>
      </c>
      <c r="AK1523" s="39"/>
      <c r="AL1523" s="39"/>
      <c r="AM1523" s="39"/>
      <c r="AN1523" s="39"/>
      <c r="AO1523" s="39"/>
      <c r="AP1523" s="39" t="s">
        <v>575</v>
      </c>
      <c r="AQ1523" s="39"/>
      <c r="AR1523" s="39"/>
      <c r="AS1523" s="39"/>
      <c r="AT1523" s="39" t="s">
        <v>575</v>
      </c>
      <c r="AU1523" s="39"/>
      <c r="AV1523" s="39"/>
      <c r="AW1523" s="39"/>
      <c r="AX1523" s="39"/>
      <c r="AY1523" s="39"/>
      <c r="AZ1523" s="39"/>
      <c r="BA1523" s="39"/>
      <c r="BB1523" s="72">
        <f>(AI1523*'"Вес" ПИР'!$B$36+AK1523*'"Вес" ПИР'!$B$37+AM1523*'"Вес" ПИР'!$B$38+AO1523*'"Вес" ПИР'!$B$39+AQ1523*'"Вес" ПИР'!$B$40+AS1523*'"Вес" ПИР'!$B$41+AU1523*'"Вес" ПИР'!$B$42+AW1523*'"Вес" ПИР'!$B$43+AY1523*'"Вес" ПИР'!$B$44+BA1523*'"Вес" ПИР'!$B$45)/100</f>
        <v>0</v>
      </c>
      <c r="BC1523" s="39" t="s">
        <v>576</v>
      </c>
      <c r="BD1523" s="39"/>
      <c r="BE1523" s="39" t="s">
        <v>576</v>
      </c>
      <c r="BF1523" s="57"/>
      <c r="BG1523" s="72">
        <f>(BD1523*'"Вес" ПИР'!$B$50+BF1523*'"Вес" ПИР'!$B$51)/100</f>
        <v>0</v>
      </c>
      <c r="BH1523" s="39"/>
      <c r="BI1523" s="72">
        <v>0</v>
      </c>
      <c r="BJ1523" s="39"/>
      <c r="BK1523" s="54" t="s">
        <v>901</v>
      </c>
      <c r="BL1523" s="38">
        <f>(S1523*'"Вес" ПИР'!$B$3+X1523*'"Вес" ПИР'!$B$4+AG1523*'"Вес" ПИР'!$B$5+BB1523*'"Вес" ПИР'!$B$6+BG1523*'"Вес" ПИР'!$B$7+BI1523*'"Вес" ПИР'!$B$8)/100</f>
        <v>0</v>
      </c>
    </row>
    <row r="1524" spans="1:64" ht="28">
      <c r="A1524" s="54"/>
      <c r="B1524" s="54">
        <v>2026</v>
      </c>
      <c r="C1524" s="39" t="s">
        <v>894</v>
      </c>
      <c r="D1524" s="39">
        <v>614045100</v>
      </c>
      <c r="E1524" s="39" t="s">
        <v>2280</v>
      </c>
      <c r="F1524" s="39" t="s">
        <v>2387</v>
      </c>
      <c r="G1524" s="39" t="s">
        <v>2398</v>
      </c>
      <c r="H1524" s="39" t="s">
        <v>2399</v>
      </c>
      <c r="I1524" s="39" t="s">
        <v>418</v>
      </c>
      <c r="J1524" s="39"/>
      <c r="K1524" s="39" t="s">
        <v>571</v>
      </c>
      <c r="L1524" s="39"/>
      <c r="M1524" s="39" t="s">
        <v>570</v>
      </c>
      <c r="N1524" s="39"/>
      <c r="O1524" s="39" t="s">
        <v>899</v>
      </c>
      <c r="P1524" s="39"/>
      <c r="Q1524" s="39" t="s">
        <v>571</v>
      </c>
      <c r="R1524" s="39"/>
      <c r="S1524" s="38">
        <f>(J1524*'"Вес" ПИР'!$B$13+L1524*'"Вес" ПИР'!$B$14+N1524*'"Вес" ПИР'!$B$15+P1524*'"Вес" ПИР'!$B$16+R1524*'"Вес" ПИР'!$B$17)/100</f>
        <v>0</v>
      </c>
      <c r="T1524" s="39" t="s">
        <v>1890</v>
      </c>
      <c r="U1524" s="39"/>
      <c r="V1524" s="39" t="s">
        <v>900</v>
      </c>
      <c r="W1524" s="39"/>
      <c r="X1524" s="72">
        <f>(U1524*'"Вес" ПИР'!$B$22+W1524*'"Вес" ПИР'!$B$23)/100</f>
        <v>0</v>
      </c>
      <c r="Y1524" s="39"/>
      <c r="Z1524" s="39"/>
      <c r="AA1524" s="39"/>
      <c r="AB1524" s="39"/>
      <c r="AC1524" s="39"/>
      <c r="AD1524" s="39"/>
      <c r="AE1524" s="39"/>
      <c r="AF1524" s="39"/>
      <c r="AG1524" s="38">
        <f>(Z1524*'"Вес" ПИР'!$B$28+AB1524*'"Вес" ПИР'!$B$29+AD1524*'"Вес" ПИР'!$B$30+AF1524*'"Вес" ПИР'!$B$31)/100</f>
        <v>0</v>
      </c>
      <c r="AH1524" s="39" t="s">
        <v>571</v>
      </c>
      <c r="AI1524" s="39"/>
      <c r="AJ1524" s="39" t="s">
        <v>575</v>
      </c>
      <c r="AK1524" s="39"/>
      <c r="AL1524" s="39"/>
      <c r="AM1524" s="39"/>
      <c r="AN1524" s="39"/>
      <c r="AO1524" s="39"/>
      <c r="AP1524" s="39" t="s">
        <v>575</v>
      </c>
      <c r="AQ1524" s="39"/>
      <c r="AR1524" s="39"/>
      <c r="AS1524" s="39"/>
      <c r="AT1524" s="39" t="s">
        <v>575</v>
      </c>
      <c r="AU1524" s="39"/>
      <c r="AV1524" s="39"/>
      <c r="AW1524" s="39"/>
      <c r="AX1524" s="39"/>
      <c r="AY1524" s="39"/>
      <c r="AZ1524" s="39"/>
      <c r="BA1524" s="39"/>
      <c r="BB1524" s="72">
        <f>(AI1524*'"Вес" ПИР'!$B$36+AK1524*'"Вес" ПИР'!$B$37+AM1524*'"Вес" ПИР'!$B$38+AO1524*'"Вес" ПИР'!$B$39+AQ1524*'"Вес" ПИР'!$B$40+AS1524*'"Вес" ПИР'!$B$41+AU1524*'"Вес" ПИР'!$B$42+AW1524*'"Вес" ПИР'!$B$43+AY1524*'"Вес" ПИР'!$B$44+BA1524*'"Вес" ПИР'!$B$45)/100</f>
        <v>0</v>
      </c>
      <c r="BC1524" s="39" t="s">
        <v>576</v>
      </c>
      <c r="BD1524" s="39"/>
      <c r="BE1524" s="39" t="s">
        <v>576</v>
      </c>
      <c r="BF1524" s="57"/>
      <c r="BG1524" s="72">
        <f>(BD1524*'"Вес" ПИР'!$B$50+BF1524*'"Вес" ПИР'!$B$51)/100</f>
        <v>0</v>
      </c>
      <c r="BH1524" s="39"/>
      <c r="BI1524" s="72">
        <v>0</v>
      </c>
      <c r="BJ1524" s="39"/>
      <c r="BK1524" s="54" t="s">
        <v>901</v>
      </c>
      <c r="BL1524" s="38">
        <f>(S1524*'"Вес" ПИР'!$B$3+X1524*'"Вес" ПИР'!$B$4+AG1524*'"Вес" ПИР'!$B$5+BB1524*'"Вес" ПИР'!$B$6+BG1524*'"Вес" ПИР'!$B$7+BI1524*'"Вес" ПИР'!$B$8)/100</f>
        <v>0</v>
      </c>
    </row>
    <row r="1525" spans="1:64" ht="28">
      <c r="A1525" s="54"/>
      <c r="B1525" s="54">
        <v>2026</v>
      </c>
      <c r="C1525" s="39" t="s">
        <v>894</v>
      </c>
      <c r="D1525" s="39">
        <v>614057400</v>
      </c>
      <c r="E1525" s="39" t="s">
        <v>2280</v>
      </c>
      <c r="F1525" s="39" t="s">
        <v>2387</v>
      </c>
      <c r="G1525" s="39" t="s">
        <v>2400</v>
      </c>
      <c r="H1525" s="39" t="s">
        <v>2401</v>
      </c>
      <c r="I1525" s="39" t="s">
        <v>418</v>
      </c>
      <c r="J1525" s="39"/>
      <c r="K1525" s="39" t="s">
        <v>571</v>
      </c>
      <c r="L1525" s="39"/>
      <c r="M1525" s="39" t="s">
        <v>570</v>
      </c>
      <c r="N1525" s="39"/>
      <c r="O1525" s="39" t="s">
        <v>899</v>
      </c>
      <c r="P1525" s="39"/>
      <c r="Q1525" s="39" t="s">
        <v>571</v>
      </c>
      <c r="R1525" s="39"/>
      <c r="S1525" s="38">
        <f>(J1525*'"Вес" ПИР'!$B$13+L1525*'"Вес" ПИР'!$B$14+N1525*'"Вес" ПИР'!$B$15+P1525*'"Вес" ПИР'!$B$16+R1525*'"Вес" ПИР'!$B$17)/100</f>
        <v>0</v>
      </c>
      <c r="T1525" s="39" t="s">
        <v>1890</v>
      </c>
      <c r="U1525" s="39"/>
      <c r="V1525" s="39" t="s">
        <v>900</v>
      </c>
      <c r="W1525" s="39"/>
      <c r="X1525" s="72">
        <f>(U1525*'"Вес" ПИР'!$B$22+W1525*'"Вес" ПИР'!$B$23)/100</f>
        <v>0</v>
      </c>
      <c r="Y1525" s="39"/>
      <c r="Z1525" s="39"/>
      <c r="AA1525" s="39"/>
      <c r="AB1525" s="39"/>
      <c r="AC1525" s="39"/>
      <c r="AD1525" s="39"/>
      <c r="AE1525" s="39"/>
      <c r="AF1525" s="39"/>
      <c r="AG1525" s="38">
        <f>(Z1525*'"Вес" ПИР'!$B$28+AB1525*'"Вес" ПИР'!$B$29+AD1525*'"Вес" ПИР'!$B$30+AF1525*'"Вес" ПИР'!$B$31)/100</f>
        <v>0</v>
      </c>
      <c r="AH1525" s="39" t="s">
        <v>571</v>
      </c>
      <c r="AI1525" s="39"/>
      <c r="AJ1525" s="39" t="s">
        <v>575</v>
      </c>
      <c r="AK1525" s="39"/>
      <c r="AL1525" s="39"/>
      <c r="AM1525" s="39"/>
      <c r="AN1525" s="39"/>
      <c r="AO1525" s="39"/>
      <c r="AP1525" s="39" t="s">
        <v>575</v>
      </c>
      <c r="AQ1525" s="39"/>
      <c r="AR1525" s="39"/>
      <c r="AS1525" s="39"/>
      <c r="AT1525" s="39" t="s">
        <v>575</v>
      </c>
      <c r="AU1525" s="39"/>
      <c r="AV1525" s="39"/>
      <c r="AW1525" s="39"/>
      <c r="AX1525" s="39"/>
      <c r="AY1525" s="39"/>
      <c r="AZ1525" s="39"/>
      <c r="BA1525" s="39"/>
      <c r="BB1525" s="72">
        <f>(AI1525*'"Вес" ПИР'!$B$36+AK1525*'"Вес" ПИР'!$B$37+AM1525*'"Вес" ПИР'!$B$38+AO1525*'"Вес" ПИР'!$B$39+AQ1525*'"Вес" ПИР'!$B$40+AS1525*'"Вес" ПИР'!$B$41+AU1525*'"Вес" ПИР'!$B$42+AW1525*'"Вес" ПИР'!$B$43+AY1525*'"Вес" ПИР'!$B$44+BA1525*'"Вес" ПИР'!$B$45)/100</f>
        <v>0</v>
      </c>
      <c r="BC1525" s="39" t="s">
        <v>576</v>
      </c>
      <c r="BD1525" s="39"/>
      <c r="BE1525" s="39" t="s">
        <v>576</v>
      </c>
      <c r="BF1525" s="57"/>
      <c r="BG1525" s="72">
        <f>(BD1525*'"Вес" ПИР'!$B$50+BF1525*'"Вес" ПИР'!$B$51)/100</f>
        <v>0</v>
      </c>
      <c r="BH1525" s="39"/>
      <c r="BI1525" s="72">
        <v>0</v>
      </c>
      <c r="BJ1525" s="39"/>
      <c r="BK1525" s="54" t="s">
        <v>901</v>
      </c>
      <c r="BL1525" s="38">
        <f>(S1525*'"Вес" ПИР'!$B$3+X1525*'"Вес" ПИР'!$B$4+AG1525*'"Вес" ПИР'!$B$5+BB1525*'"Вес" ПИР'!$B$6+BG1525*'"Вес" ПИР'!$B$7+BI1525*'"Вес" ПИР'!$B$8)/100</f>
        <v>0</v>
      </c>
    </row>
    <row r="1526" spans="1:64" ht="28">
      <c r="A1526" s="54"/>
      <c r="B1526" s="54">
        <v>2026</v>
      </c>
      <c r="C1526" s="39" t="s">
        <v>894</v>
      </c>
      <c r="D1526" s="39">
        <v>614057600</v>
      </c>
      <c r="E1526" s="39" t="s">
        <v>2280</v>
      </c>
      <c r="F1526" s="39" t="s">
        <v>2387</v>
      </c>
      <c r="G1526" s="39" t="s">
        <v>2400</v>
      </c>
      <c r="H1526" s="39" t="s">
        <v>1861</v>
      </c>
      <c r="I1526" s="39" t="s">
        <v>418</v>
      </c>
      <c r="J1526" s="39"/>
      <c r="K1526" s="39" t="s">
        <v>571</v>
      </c>
      <c r="L1526" s="39"/>
      <c r="M1526" s="39" t="s">
        <v>570</v>
      </c>
      <c r="N1526" s="39"/>
      <c r="O1526" s="39" t="s">
        <v>899</v>
      </c>
      <c r="P1526" s="39"/>
      <c r="Q1526" s="39" t="s">
        <v>571</v>
      </c>
      <c r="R1526" s="39"/>
      <c r="S1526" s="38">
        <f>(J1526*'"Вес" ПИР'!$B$13+L1526*'"Вес" ПИР'!$B$14+N1526*'"Вес" ПИР'!$B$15+P1526*'"Вес" ПИР'!$B$16+R1526*'"Вес" ПИР'!$B$17)/100</f>
        <v>0</v>
      </c>
      <c r="T1526" s="39" t="s">
        <v>1890</v>
      </c>
      <c r="U1526" s="39"/>
      <c r="V1526" s="39" t="s">
        <v>900</v>
      </c>
      <c r="W1526" s="39"/>
      <c r="X1526" s="72">
        <f>(U1526*'"Вес" ПИР'!$B$22+W1526*'"Вес" ПИР'!$B$23)/100</f>
        <v>0</v>
      </c>
      <c r="Y1526" s="39"/>
      <c r="Z1526" s="39"/>
      <c r="AA1526" s="39"/>
      <c r="AB1526" s="39"/>
      <c r="AC1526" s="39"/>
      <c r="AD1526" s="39"/>
      <c r="AE1526" s="39"/>
      <c r="AF1526" s="39"/>
      <c r="AG1526" s="38">
        <f>(Z1526*'"Вес" ПИР'!$B$28+AB1526*'"Вес" ПИР'!$B$29+AD1526*'"Вес" ПИР'!$B$30+AF1526*'"Вес" ПИР'!$B$31)/100</f>
        <v>0</v>
      </c>
      <c r="AH1526" s="39" t="s">
        <v>571</v>
      </c>
      <c r="AI1526" s="39"/>
      <c r="AJ1526" s="39" t="s">
        <v>575</v>
      </c>
      <c r="AK1526" s="39"/>
      <c r="AL1526" s="39"/>
      <c r="AM1526" s="39"/>
      <c r="AN1526" s="39"/>
      <c r="AO1526" s="39"/>
      <c r="AP1526" s="39" t="s">
        <v>575</v>
      </c>
      <c r="AQ1526" s="39"/>
      <c r="AR1526" s="39"/>
      <c r="AS1526" s="39"/>
      <c r="AT1526" s="39" t="s">
        <v>575</v>
      </c>
      <c r="AU1526" s="39"/>
      <c r="AV1526" s="39"/>
      <c r="AW1526" s="39"/>
      <c r="AX1526" s="39"/>
      <c r="AY1526" s="39"/>
      <c r="AZ1526" s="39"/>
      <c r="BA1526" s="39"/>
      <c r="BB1526" s="72">
        <f>(AI1526*'"Вес" ПИР'!$B$36+AK1526*'"Вес" ПИР'!$B$37+AM1526*'"Вес" ПИР'!$B$38+AO1526*'"Вес" ПИР'!$B$39+AQ1526*'"Вес" ПИР'!$B$40+AS1526*'"Вес" ПИР'!$B$41+AU1526*'"Вес" ПИР'!$B$42+AW1526*'"Вес" ПИР'!$B$43+AY1526*'"Вес" ПИР'!$B$44+BA1526*'"Вес" ПИР'!$B$45)/100</f>
        <v>0</v>
      </c>
      <c r="BC1526" s="39" t="s">
        <v>576</v>
      </c>
      <c r="BD1526" s="39"/>
      <c r="BE1526" s="39" t="s">
        <v>576</v>
      </c>
      <c r="BF1526" s="57"/>
      <c r="BG1526" s="72">
        <f>(BD1526*'"Вес" ПИР'!$B$50+BF1526*'"Вес" ПИР'!$B$51)/100</f>
        <v>0</v>
      </c>
      <c r="BH1526" s="39"/>
      <c r="BI1526" s="72">
        <v>0</v>
      </c>
      <c r="BJ1526" s="39"/>
      <c r="BK1526" s="54" t="s">
        <v>901</v>
      </c>
      <c r="BL1526" s="38">
        <f>(S1526*'"Вес" ПИР'!$B$3+X1526*'"Вес" ПИР'!$B$4+AG1526*'"Вес" ПИР'!$B$5+BB1526*'"Вес" ПИР'!$B$6+BG1526*'"Вес" ПИР'!$B$7+BI1526*'"Вес" ПИР'!$B$8)/100</f>
        <v>0</v>
      </c>
    </row>
    <row r="1527" spans="1:64" ht="28">
      <c r="A1527" s="54"/>
      <c r="B1527" s="54">
        <v>2026</v>
      </c>
      <c r="C1527" s="39" t="s">
        <v>894</v>
      </c>
      <c r="D1527" s="39">
        <v>614049200</v>
      </c>
      <c r="E1527" s="39" t="s">
        <v>2280</v>
      </c>
      <c r="F1527" s="39" t="s">
        <v>2387</v>
      </c>
      <c r="G1527" s="39" t="s">
        <v>2402</v>
      </c>
      <c r="H1527" s="39" t="s">
        <v>2403</v>
      </c>
      <c r="I1527" s="39" t="s">
        <v>418</v>
      </c>
      <c r="J1527" s="39"/>
      <c r="K1527" s="39" t="s">
        <v>571</v>
      </c>
      <c r="L1527" s="39"/>
      <c r="M1527" s="39" t="s">
        <v>570</v>
      </c>
      <c r="N1527" s="39"/>
      <c r="O1527" s="39" t="s">
        <v>899</v>
      </c>
      <c r="P1527" s="39"/>
      <c r="Q1527" s="39" t="s">
        <v>571</v>
      </c>
      <c r="R1527" s="39"/>
      <c r="S1527" s="38">
        <f>(J1527*'"Вес" ПИР'!$B$13+L1527*'"Вес" ПИР'!$B$14+N1527*'"Вес" ПИР'!$B$15+P1527*'"Вес" ПИР'!$B$16+R1527*'"Вес" ПИР'!$B$17)/100</f>
        <v>0</v>
      </c>
      <c r="T1527" s="39" t="s">
        <v>1890</v>
      </c>
      <c r="U1527" s="39"/>
      <c r="V1527" s="39" t="s">
        <v>900</v>
      </c>
      <c r="W1527" s="39"/>
      <c r="X1527" s="72">
        <f>(U1527*'"Вес" ПИР'!$B$22+W1527*'"Вес" ПИР'!$B$23)/100</f>
        <v>0</v>
      </c>
      <c r="Y1527" s="39"/>
      <c r="Z1527" s="39"/>
      <c r="AA1527" s="39"/>
      <c r="AB1527" s="39"/>
      <c r="AC1527" s="39"/>
      <c r="AD1527" s="39"/>
      <c r="AE1527" s="39"/>
      <c r="AF1527" s="39"/>
      <c r="AG1527" s="38">
        <f>(Z1527*'"Вес" ПИР'!$B$28+AB1527*'"Вес" ПИР'!$B$29+AD1527*'"Вес" ПИР'!$B$30+AF1527*'"Вес" ПИР'!$B$31)/100</f>
        <v>0</v>
      </c>
      <c r="AH1527" s="39" t="s">
        <v>571</v>
      </c>
      <c r="AI1527" s="39"/>
      <c r="AJ1527" s="39" t="s">
        <v>575</v>
      </c>
      <c r="AK1527" s="39"/>
      <c r="AL1527" s="39"/>
      <c r="AM1527" s="39"/>
      <c r="AN1527" s="39"/>
      <c r="AO1527" s="39"/>
      <c r="AP1527" s="39" t="s">
        <v>575</v>
      </c>
      <c r="AQ1527" s="39"/>
      <c r="AR1527" s="39"/>
      <c r="AS1527" s="39"/>
      <c r="AT1527" s="39" t="s">
        <v>575</v>
      </c>
      <c r="AU1527" s="39"/>
      <c r="AV1527" s="39"/>
      <c r="AW1527" s="39"/>
      <c r="AX1527" s="39"/>
      <c r="AY1527" s="39"/>
      <c r="AZ1527" s="39"/>
      <c r="BA1527" s="39"/>
      <c r="BB1527" s="72">
        <f>(AI1527*'"Вес" ПИР'!$B$36+AK1527*'"Вес" ПИР'!$B$37+AM1527*'"Вес" ПИР'!$B$38+AO1527*'"Вес" ПИР'!$B$39+AQ1527*'"Вес" ПИР'!$B$40+AS1527*'"Вес" ПИР'!$B$41+AU1527*'"Вес" ПИР'!$B$42+AW1527*'"Вес" ПИР'!$B$43+AY1527*'"Вес" ПИР'!$B$44+BA1527*'"Вес" ПИР'!$B$45)/100</f>
        <v>0</v>
      </c>
      <c r="BC1527" s="39" t="s">
        <v>576</v>
      </c>
      <c r="BD1527" s="39"/>
      <c r="BE1527" s="39" t="s">
        <v>576</v>
      </c>
      <c r="BF1527" s="57"/>
      <c r="BG1527" s="72">
        <f>(BD1527*'"Вес" ПИР'!$B$50+BF1527*'"Вес" ПИР'!$B$51)/100</f>
        <v>0</v>
      </c>
      <c r="BH1527" s="39"/>
      <c r="BI1527" s="72">
        <v>0</v>
      </c>
      <c r="BJ1527" s="39"/>
      <c r="BK1527" s="54" t="s">
        <v>901</v>
      </c>
      <c r="BL1527" s="38">
        <f>(S1527*'"Вес" ПИР'!$B$3+X1527*'"Вес" ПИР'!$B$4+AG1527*'"Вес" ПИР'!$B$5+BB1527*'"Вес" ПИР'!$B$6+BG1527*'"Вес" ПИР'!$B$7+BI1527*'"Вес" ПИР'!$B$8)/100</f>
        <v>0</v>
      </c>
    </row>
    <row r="1528" spans="1:64" ht="28">
      <c r="A1528" s="54"/>
      <c r="B1528" s="54">
        <v>2026</v>
      </c>
      <c r="C1528" s="39" t="s">
        <v>894</v>
      </c>
      <c r="D1528" s="39">
        <v>614049500</v>
      </c>
      <c r="E1528" s="39" t="s">
        <v>2280</v>
      </c>
      <c r="F1528" s="39" t="s">
        <v>2387</v>
      </c>
      <c r="G1528" s="39" t="s">
        <v>2402</v>
      </c>
      <c r="H1528" s="39" t="s">
        <v>327</v>
      </c>
      <c r="I1528" s="39" t="s">
        <v>418</v>
      </c>
      <c r="J1528" s="39"/>
      <c r="K1528" s="39" t="s">
        <v>571</v>
      </c>
      <c r="L1528" s="39"/>
      <c r="M1528" s="39" t="s">
        <v>570</v>
      </c>
      <c r="N1528" s="39"/>
      <c r="O1528" s="39" t="s">
        <v>899</v>
      </c>
      <c r="P1528" s="39"/>
      <c r="Q1528" s="39" t="s">
        <v>571</v>
      </c>
      <c r="R1528" s="39"/>
      <c r="S1528" s="38">
        <f>(J1528*'"Вес" ПИР'!$B$13+L1528*'"Вес" ПИР'!$B$14+N1528*'"Вес" ПИР'!$B$15+P1528*'"Вес" ПИР'!$B$16+R1528*'"Вес" ПИР'!$B$17)/100</f>
        <v>0</v>
      </c>
      <c r="T1528" s="39" t="s">
        <v>1890</v>
      </c>
      <c r="U1528" s="39"/>
      <c r="V1528" s="39" t="s">
        <v>900</v>
      </c>
      <c r="W1528" s="39"/>
      <c r="X1528" s="72">
        <f>(U1528*'"Вес" ПИР'!$B$22+W1528*'"Вес" ПИР'!$B$23)/100</f>
        <v>0</v>
      </c>
      <c r="Y1528" s="39"/>
      <c r="Z1528" s="39"/>
      <c r="AA1528" s="39"/>
      <c r="AB1528" s="39"/>
      <c r="AC1528" s="39"/>
      <c r="AD1528" s="39"/>
      <c r="AE1528" s="39"/>
      <c r="AF1528" s="39"/>
      <c r="AG1528" s="38">
        <f>(Z1528*'"Вес" ПИР'!$B$28+AB1528*'"Вес" ПИР'!$B$29+AD1528*'"Вес" ПИР'!$B$30+AF1528*'"Вес" ПИР'!$B$31)/100</f>
        <v>0</v>
      </c>
      <c r="AH1528" s="39" t="s">
        <v>571</v>
      </c>
      <c r="AI1528" s="39"/>
      <c r="AJ1528" s="39" t="s">
        <v>575</v>
      </c>
      <c r="AK1528" s="39"/>
      <c r="AL1528" s="39"/>
      <c r="AM1528" s="39"/>
      <c r="AN1528" s="39"/>
      <c r="AO1528" s="39"/>
      <c r="AP1528" s="39" t="s">
        <v>575</v>
      </c>
      <c r="AQ1528" s="39"/>
      <c r="AR1528" s="39"/>
      <c r="AS1528" s="39"/>
      <c r="AT1528" s="39" t="s">
        <v>575</v>
      </c>
      <c r="AU1528" s="39"/>
      <c r="AV1528" s="39"/>
      <c r="AW1528" s="39"/>
      <c r="AX1528" s="39"/>
      <c r="AY1528" s="39"/>
      <c r="AZ1528" s="39"/>
      <c r="BA1528" s="39"/>
      <c r="BB1528" s="72">
        <f>(AI1528*'"Вес" ПИР'!$B$36+AK1528*'"Вес" ПИР'!$B$37+AM1528*'"Вес" ПИР'!$B$38+AO1528*'"Вес" ПИР'!$B$39+AQ1528*'"Вес" ПИР'!$B$40+AS1528*'"Вес" ПИР'!$B$41+AU1528*'"Вес" ПИР'!$B$42+AW1528*'"Вес" ПИР'!$B$43+AY1528*'"Вес" ПИР'!$B$44+BA1528*'"Вес" ПИР'!$B$45)/100</f>
        <v>0</v>
      </c>
      <c r="BC1528" s="39" t="s">
        <v>576</v>
      </c>
      <c r="BD1528" s="39"/>
      <c r="BE1528" s="39" t="s">
        <v>576</v>
      </c>
      <c r="BF1528" s="57"/>
      <c r="BG1528" s="72">
        <f>(BD1528*'"Вес" ПИР'!$B$50+BF1528*'"Вес" ПИР'!$B$51)/100</f>
        <v>0</v>
      </c>
      <c r="BH1528" s="39"/>
      <c r="BI1528" s="72">
        <v>0</v>
      </c>
      <c r="BJ1528" s="39"/>
      <c r="BK1528" s="54" t="s">
        <v>901</v>
      </c>
      <c r="BL1528" s="38">
        <f>(S1528*'"Вес" ПИР'!$B$3+X1528*'"Вес" ПИР'!$B$4+AG1528*'"Вес" ПИР'!$B$5+BB1528*'"Вес" ПИР'!$B$6+BG1528*'"Вес" ПИР'!$B$7+BI1528*'"Вес" ПИР'!$B$8)/100</f>
        <v>0</v>
      </c>
    </row>
    <row r="1529" spans="1:64" ht="28">
      <c r="A1529" s="54"/>
      <c r="B1529" s="54">
        <v>2026</v>
      </c>
      <c r="C1529" s="39" t="s">
        <v>894</v>
      </c>
      <c r="D1529" s="39">
        <v>614049700</v>
      </c>
      <c r="E1529" s="39" t="s">
        <v>2280</v>
      </c>
      <c r="F1529" s="39" t="s">
        <v>2387</v>
      </c>
      <c r="G1529" s="39" t="s">
        <v>2402</v>
      </c>
      <c r="H1529" s="39" t="s">
        <v>2404</v>
      </c>
      <c r="I1529" s="39" t="s">
        <v>418</v>
      </c>
      <c r="J1529" s="39"/>
      <c r="K1529" s="39" t="s">
        <v>571</v>
      </c>
      <c r="L1529" s="39"/>
      <c r="M1529" s="39" t="s">
        <v>570</v>
      </c>
      <c r="N1529" s="39"/>
      <c r="O1529" s="39" t="s">
        <v>899</v>
      </c>
      <c r="P1529" s="39"/>
      <c r="Q1529" s="39" t="s">
        <v>571</v>
      </c>
      <c r="R1529" s="39"/>
      <c r="S1529" s="38">
        <f>(J1529*'"Вес" ПИР'!$B$13+L1529*'"Вес" ПИР'!$B$14+N1529*'"Вес" ПИР'!$B$15+P1529*'"Вес" ПИР'!$B$16+R1529*'"Вес" ПИР'!$B$17)/100</f>
        <v>0</v>
      </c>
      <c r="T1529" s="39" t="s">
        <v>1890</v>
      </c>
      <c r="U1529" s="39"/>
      <c r="V1529" s="39" t="s">
        <v>900</v>
      </c>
      <c r="W1529" s="39"/>
      <c r="X1529" s="72">
        <f>(U1529*'"Вес" ПИР'!$B$22+W1529*'"Вес" ПИР'!$B$23)/100</f>
        <v>0</v>
      </c>
      <c r="Y1529" s="39"/>
      <c r="Z1529" s="39"/>
      <c r="AA1529" s="39"/>
      <c r="AB1529" s="39"/>
      <c r="AC1529" s="39"/>
      <c r="AD1529" s="39"/>
      <c r="AE1529" s="39"/>
      <c r="AF1529" s="39"/>
      <c r="AG1529" s="38">
        <f>(Z1529*'"Вес" ПИР'!$B$28+AB1529*'"Вес" ПИР'!$B$29+AD1529*'"Вес" ПИР'!$B$30+AF1529*'"Вес" ПИР'!$B$31)/100</f>
        <v>0</v>
      </c>
      <c r="AH1529" s="39" t="s">
        <v>571</v>
      </c>
      <c r="AI1529" s="39"/>
      <c r="AJ1529" s="39" t="s">
        <v>575</v>
      </c>
      <c r="AK1529" s="39"/>
      <c r="AL1529" s="39"/>
      <c r="AM1529" s="39"/>
      <c r="AN1529" s="39"/>
      <c r="AO1529" s="39"/>
      <c r="AP1529" s="39" t="s">
        <v>575</v>
      </c>
      <c r="AQ1529" s="39"/>
      <c r="AR1529" s="39"/>
      <c r="AS1529" s="39"/>
      <c r="AT1529" s="39" t="s">
        <v>575</v>
      </c>
      <c r="AU1529" s="39"/>
      <c r="AV1529" s="39"/>
      <c r="AW1529" s="39"/>
      <c r="AX1529" s="39"/>
      <c r="AY1529" s="39"/>
      <c r="AZ1529" s="39"/>
      <c r="BA1529" s="39"/>
      <c r="BB1529" s="72">
        <f>(AI1529*'"Вес" ПИР'!$B$36+AK1529*'"Вес" ПИР'!$B$37+AM1529*'"Вес" ПИР'!$B$38+AO1529*'"Вес" ПИР'!$B$39+AQ1529*'"Вес" ПИР'!$B$40+AS1529*'"Вес" ПИР'!$B$41+AU1529*'"Вес" ПИР'!$B$42+AW1529*'"Вес" ПИР'!$B$43+AY1529*'"Вес" ПИР'!$B$44+BA1529*'"Вес" ПИР'!$B$45)/100</f>
        <v>0</v>
      </c>
      <c r="BC1529" s="39" t="s">
        <v>576</v>
      </c>
      <c r="BD1529" s="39"/>
      <c r="BE1529" s="39" t="s">
        <v>576</v>
      </c>
      <c r="BF1529" s="57"/>
      <c r="BG1529" s="72">
        <f>(BD1529*'"Вес" ПИР'!$B$50+BF1529*'"Вес" ПИР'!$B$51)/100</f>
        <v>0</v>
      </c>
      <c r="BH1529" s="39"/>
      <c r="BI1529" s="72">
        <v>0</v>
      </c>
      <c r="BJ1529" s="39"/>
      <c r="BK1529" s="54" t="s">
        <v>901</v>
      </c>
      <c r="BL1529" s="38">
        <f>(S1529*'"Вес" ПИР'!$B$3+X1529*'"Вес" ПИР'!$B$4+AG1529*'"Вес" ПИР'!$B$5+BB1529*'"Вес" ПИР'!$B$6+BG1529*'"Вес" ПИР'!$B$7+BI1529*'"Вес" ПИР'!$B$8)/100</f>
        <v>0</v>
      </c>
    </row>
    <row r="1530" spans="1:64" ht="28">
      <c r="A1530" s="54"/>
      <c r="B1530" s="54">
        <v>2026</v>
      </c>
      <c r="C1530" s="39" t="s">
        <v>894</v>
      </c>
      <c r="D1530" s="39">
        <v>614043300</v>
      </c>
      <c r="E1530" s="39" t="s">
        <v>2280</v>
      </c>
      <c r="F1530" s="39" t="s">
        <v>2387</v>
      </c>
      <c r="G1530" s="39" t="s">
        <v>2405</v>
      </c>
      <c r="H1530" s="39" t="s">
        <v>2406</v>
      </c>
      <c r="I1530" s="39" t="s">
        <v>418</v>
      </c>
      <c r="J1530" s="39"/>
      <c r="K1530" s="39" t="s">
        <v>571</v>
      </c>
      <c r="L1530" s="39"/>
      <c r="M1530" s="39" t="s">
        <v>570</v>
      </c>
      <c r="N1530" s="39"/>
      <c r="O1530" s="39" t="s">
        <v>899</v>
      </c>
      <c r="P1530" s="39"/>
      <c r="Q1530" s="39" t="s">
        <v>571</v>
      </c>
      <c r="R1530" s="39"/>
      <c r="S1530" s="38">
        <f>(J1530*'"Вес" ПИР'!$B$13+L1530*'"Вес" ПИР'!$B$14+N1530*'"Вес" ПИР'!$B$15+P1530*'"Вес" ПИР'!$B$16+R1530*'"Вес" ПИР'!$B$17)/100</f>
        <v>0</v>
      </c>
      <c r="T1530" s="39" t="s">
        <v>1890</v>
      </c>
      <c r="U1530" s="39"/>
      <c r="V1530" s="39" t="s">
        <v>900</v>
      </c>
      <c r="W1530" s="39"/>
      <c r="X1530" s="72">
        <f>(U1530*'"Вес" ПИР'!$B$22+W1530*'"Вес" ПИР'!$B$23)/100</f>
        <v>0</v>
      </c>
      <c r="Y1530" s="39"/>
      <c r="Z1530" s="39"/>
      <c r="AA1530" s="39"/>
      <c r="AB1530" s="39"/>
      <c r="AC1530" s="39"/>
      <c r="AD1530" s="39"/>
      <c r="AE1530" s="39"/>
      <c r="AF1530" s="39"/>
      <c r="AG1530" s="38">
        <f>(Z1530*'"Вес" ПИР'!$B$28+AB1530*'"Вес" ПИР'!$B$29+AD1530*'"Вес" ПИР'!$B$30+AF1530*'"Вес" ПИР'!$B$31)/100</f>
        <v>0</v>
      </c>
      <c r="AH1530" s="39" t="s">
        <v>571</v>
      </c>
      <c r="AI1530" s="39"/>
      <c r="AJ1530" s="39" t="s">
        <v>575</v>
      </c>
      <c r="AK1530" s="39"/>
      <c r="AL1530" s="39"/>
      <c r="AM1530" s="39"/>
      <c r="AN1530" s="39"/>
      <c r="AO1530" s="39"/>
      <c r="AP1530" s="39" t="s">
        <v>575</v>
      </c>
      <c r="AQ1530" s="39"/>
      <c r="AR1530" s="39"/>
      <c r="AS1530" s="39"/>
      <c r="AT1530" s="39" t="s">
        <v>575</v>
      </c>
      <c r="AU1530" s="39"/>
      <c r="AV1530" s="39"/>
      <c r="AW1530" s="39"/>
      <c r="AX1530" s="39"/>
      <c r="AY1530" s="39"/>
      <c r="AZ1530" s="39"/>
      <c r="BA1530" s="39"/>
      <c r="BB1530" s="72">
        <f>(AI1530*'"Вес" ПИР'!$B$36+AK1530*'"Вес" ПИР'!$B$37+AM1530*'"Вес" ПИР'!$B$38+AO1530*'"Вес" ПИР'!$B$39+AQ1530*'"Вес" ПИР'!$B$40+AS1530*'"Вес" ПИР'!$B$41+AU1530*'"Вес" ПИР'!$B$42+AW1530*'"Вес" ПИР'!$B$43+AY1530*'"Вес" ПИР'!$B$44+BA1530*'"Вес" ПИР'!$B$45)/100</f>
        <v>0</v>
      </c>
      <c r="BC1530" s="39" t="s">
        <v>576</v>
      </c>
      <c r="BD1530" s="39"/>
      <c r="BE1530" s="39" t="s">
        <v>576</v>
      </c>
      <c r="BF1530" s="57"/>
      <c r="BG1530" s="72">
        <f>(BD1530*'"Вес" ПИР'!$B$50+BF1530*'"Вес" ПИР'!$B$51)/100</f>
        <v>0</v>
      </c>
      <c r="BH1530" s="39"/>
      <c r="BI1530" s="72">
        <v>0</v>
      </c>
      <c r="BJ1530" s="39"/>
      <c r="BK1530" s="54" t="s">
        <v>901</v>
      </c>
      <c r="BL1530" s="38">
        <f>(S1530*'"Вес" ПИР'!$B$3+X1530*'"Вес" ПИР'!$B$4+AG1530*'"Вес" ПИР'!$B$5+BB1530*'"Вес" ПИР'!$B$6+BG1530*'"Вес" ПИР'!$B$7+BI1530*'"Вес" ПИР'!$B$8)/100</f>
        <v>0</v>
      </c>
    </row>
    <row r="1531" spans="1:64" ht="28">
      <c r="A1531" s="54"/>
      <c r="B1531" s="54">
        <v>2026</v>
      </c>
      <c r="C1531" s="39" t="s">
        <v>894</v>
      </c>
      <c r="D1531" s="39">
        <v>614043200</v>
      </c>
      <c r="E1531" s="39" t="s">
        <v>2280</v>
      </c>
      <c r="F1531" s="39" t="s">
        <v>2387</v>
      </c>
      <c r="G1531" s="39" t="s">
        <v>2405</v>
      </c>
      <c r="H1531" s="39" t="s">
        <v>2407</v>
      </c>
      <c r="I1531" s="39" t="s">
        <v>418</v>
      </c>
      <c r="J1531" s="39"/>
      <c r="K1531" s="39" t="s">
        <v>571</v>
      </c>
      <c r="L1531" s="39"/>
      <c r="M1531" s="39" t="s">
        <v>570</v>
      </c>
      <c r="N1531" s="39"/>
      <c r="O1531" s="39" t="s">
        <v>899</v>
      </c>
      <c r="P1531" s="39"/>
      <c r="Q1531" s="39" t="s">
        <v>571</v>
      </c>
      <c r="R1531" s="39"/>
      <c r="S1531" s="38">
        <f>(J1531*'"Вес" ПИР'!$B$13+L1531*'"Вес" ПИР'!$B$14+N1531*'"Вес" ПИР'!$B$15+P1531*'"Вес" ПИР'!$B$16+R1531*'"Вес" ПИР'!$B$17)/100</f>
        <v>0</v>
      </c>
      <c r="T1531" s="39" t="s">
        <v>1890</v>
      </c>
      <c r="U1531" s="39"/>
      <c r="V1531" s="39" t="s">
        <v>900</v>
      </c>
      <c r="W1531" s="39"/>
      <c r="X1531" s="72">
        <f>(U1531*'"Вес" ПИР'!$B$22+W1531*'"Вес" ПИР'!$B$23)/100</f>
        <v>0</v>
      </c>
      <c r="Y1531" s="39"/>
      <c r="Z1531" s="39"/>
      <c r="AA1531" s="39"/>
      <c r="AB1531" s="39"/>
      <c r="AC1531" s="39"/>
      <c r="AD1531" s="39"/>
      <c r="AE1531" s="39"/>
      <c r="AF1531" s="39"/>
      <c r="AG1531" s="38">
        <f>(Z1531*'"Вес" ПИР'!$B$28+AB1531*'"Вес" ПИР'!$B$29+AD1531*'"Вес" ПИР'!$B$30+AF1531*'"Вес" ПИР'!$B$31)/100</f>
        <v>0</v>
      </c>
      <c r="AH1531" s="39" t="s">
        <v>571</v>
      </c>
      <c r="AI1531" s="39"/>
      <c r="AJ1531" s="39" t="s">
        <v>575</v>
      </c>
      <c r="AK1531" s="39"/>
      <c r="AL1531" s="39"/>
      <c r="AM1531" s="39"/>
      <c r="AN1531" s="39"/>
      <c r="AO1531" s="39"/>
      <c r="AP1531" s="39" t="s">
        <v>575</v>
      </c>
      <c r="AQ1531" s="39"/>
      <c r="AR1531" s="39"/>
      <c r="AS1531" s="39"/>
      <c r="AT1531" s="39" t="s">
        <v>575</v>
      </c>
      <c r="AU1531" s="39"/>
      <c r="AV1531" s="39"/>
      <c r="AW1531" s="39"/>
      <c r="AX1531" s="39"/>
      <c r="AY1531" s="39"/>
      <c r="AZ1531" s="39"/>
      <c r="BA1531" s="39"/>
      <c r="BB1531" s="72">
        <f>(AI1531*'"Вес" ПИР'!$B$36+AK1531*'"Вес" ПИР'!$B$37+AM1531*'"Вес" ПИР'!$B$38+AO1531*'"Вес" ПИР'!$B$39+AQ1531*'"Вес" ПИР'!$B$40+AS1531*'"Вес" ПИР'!$B$41+AU1531*'"Вес" ПИР'!$B$42+AW1531*'"Вес" ПИР'!$B$43+AY1531*'"Вес" ПИР'!$B$44+BA1531*'"Вес" ПИР'!$B$45)/100</f>
        <v>0</v>
      </c>
      <c r="BC1531" s="39" t="s">
        <v>576</v>
      </c>
      <c r="BD1531" s="39"/>
      <c r="BE1531" s="39" t="s">
        <v>576</v>
      </c>
      <c r="BF1531" s="57"/>
      <c r="BG1531" s="72">
        <f>(BD1531*'"Вес" ПИР'!$B$50+BF1531*'"Вес" ПИР'!$B$51)/100</f>
        <v>0</v>
      </c>
      <c r="BH1531" s="39"/>
      <c r="BI1531" s="72">
        <v>0</v>
      </c>
      <c r="BJ1531" s="39"/>
      <c r="BK1531" s="54" t="s">
        <v>901</v>
      </c>
      <c r="BL1531" s="38">
        <f>(S1531*'"Вес" ПИР'!$B$3+X1531*'"Вес" ПИР'!$B$4+AG1531*'"Вес" ПИР'!$B$5+BB1531*'"Вес" ПИР'!$B$6+BG1531*'"Вес" ПИР'!$B$7+BI1531*'"Вес" ПИР'!$B$8)/100</f>
        <v>0</v>
      </c>
    </row>
    <row r="1532" spans="1:64" ht="28">
      <c r="A1532" s="54"/>
      <c r="B1532" s="54">
        <v>2026</v>
      </c>
      <c r="C1532" s="39" t="s">
        <v>894</v>
      </c>
      <c r="D1532" s="39">
        <v>614047600</v>
      </c>
      <c r="E1532" s="39" t="s">
        <v>2280</v>
      </c>
      <c r="F1532" s="39" t="s">
        <v>2387</v>
      </c>
      <c r="G1532" s="39" t="s">
        <v>2408</v>
      </c>
      <c r="H1532" s="39" t="s">
        <v>2409</v>
      </c>
      <c r="I1532" s="39" t="s">
        <v>418</v>
      </c>
      <c r="J1532" s="39"/>
      <c r="K1532" s="39" t="s">
        <v>571</v>
      </c>
      <c r="L1532" s="39"/>
      <c r="M1532" s="39" t="s">
        <v>570</v>
      </c>
      <c r="N1532" s="39"/>
      <c r="O1532" s="39" t="s">
        <v>899</v>
      </c>
      <c r="P1532" s="39"/>
      <c r="Q1532" s="39" t="s">
        <v>571</v>
      </c>
      <c r="R1532" s="39"/>
      <c r="S1532" s="38">
        <f>(J1532*'"Вес" ПИР'!$B$13+L1532*'"Вес" ПИР'!$B$14+N1532*'"Вес" ПИР'!$B$15+P1532*'"Вес" ПИР'!$B$16+R1532*'"Вес" ПИР'!$B$17)/100</f>
        <v>0</v>
      </c>
      <c r="T1532" s="39" t="s">
        <v>1890</v>
      </c>
      <c r="U1532" s="39"/>
      <c r="V1532" s="39" t="s">
        <v>900</v>
      </c>
      <c r="W1532" s="39"/>
      <c r="X1532" s="72">
        <f>(U1532*'"Вес" ПИР'!$B$22+W1532*'"Вес" ПИР'!$B$23)/100</f>
        <v>0</v>
      </c>
      <c r="Y1532" s="39"/>
      <c r="Z1532" s="39"/>
      <c r="AA1532" s="39"/>
      <c r="AB1532" s="39"/>
      <c r="AC1532" s="39"/>
      <c r="AD1532" s="39"/>
      <c r="AE1532" s="39"/>
      <c r="AF1532" s="39"/>
      <c r="AG1532" s="38">
        <f>(Z1532*'"Вес" ПИР'!$B$28+AB1532*'"Вес" ПИР'!$B$29+AD1532*'"Вес" ПИР'!$B$30+AF1532*'"Вес" ПИР'!$B$31)/100</f>
        <v>0</v>
      </c>
      <c r="AH1532" s="39" t="s">
        <v>571</v>
      </c>
      <c r="AI1532" s="39"/>
      <c r="AJ1532" s="39" t="s">
        <v>575</v>
      </c>
      <c r="AK1532" s="39"/>
      <c r="AL1532" s="39"/>
      <c r="AM1532" s="39"/>
      <c r="AN1532" s="39"/>
      <c r="AO1532" s="39"/>
      <c r="AP1532" s="39" t="s">
        <v>575</v>
      </c>
      <c r="AQ1532" s="39"/>
      <c r="AR1532" s="39"/>
      <c r="AS1532" s="39"/>
      <c r="AT1532" s="39" t="s">
        <v>575</v>
      </c>
      <c r="AU1532" s="39"/>
      <c r="AV1532" s="39"/>
      <c r="AW1532" s="39"/>
      <c r="AX1532" s="39"/>
      <c r="AY1532" s="39"/>
      <c r="AZ1532" s="39"/>
      <c r="BA1532" s="39"/>
      <c r="BB1532" s="72">
        <f>(AI1532*'"Вес" ПИР'!$B$36+AK1532*'"Вес" ПИР'!$B$37+AM1532*'"Вес" ПИР'!$B$38+AO1532*'"Вес" ПИР'!$B$39+AQ1532*'"Вес" ПИР'!$B$40+AS1532*'"Вес" ПИР'!$B$41+AU1532*'"Вес" ПИР'!$B$42+AW1532*'"Вес" ПИР'!$B$43+AY1532*'"Вес" ПИР'!$B$44+BA1532*'"Вес" ПИР'!$B$45)/100</f>
        <v>0</v>
      </c>
      <c r="BC1532" s="39" t="s">
        <v>576</v>
      </c>
      <c r="BD1532" s="39"/>
      <c r="BE1532" s="39" t="s">
        <v>576</v>
      </c>
      <c r="BF1532" s="57"/>
      <c r="BG1532" s="72">
        <f>(BD1532*'"Вес" ПИР'!$B$50+BF1532*'"Вес" ПИР'!$B$51)/100</f>
        <v>0</v>
      </c>
      <c r="BH1532" s="39"/>
      <c r="BI1532" s="72">
        <v>0</v>
      </c>
      <c r="BJ1532" s="39"/>
      <c r="BK1532" s="54" t="s">
        <v>901</v>
      </c>
      <c r="BL1532" s="38">
        <f>(S1532*'"Вес" ПИР'!$B$3+X1532*'"Вес" ПИР'!$B$4+AG1532*'"Вес" ПИР'!$B$5+BB1532*'"Вес" ПИР'!$B$6+BG1532*'"Вес" ПИР'!$B$7+BI1532*'"Вес" ПИР'!$B$8)/100</f>
        <v>0</v>
      </c>
    </row>
    <row r="1533" spans="1:64" ht="28">
      <c r="A1533" s="54"/>
      <c r="B1533" s="54">
        <v>2026</v>
      </c>
      <c r="C1533" s="39" t="s">
        <v>894</v>
      </c>
      <c r="D1533" s="39">
        <v>614047100</v>
      </c>
      <c r="E1533" s="39" t="s">
        <v>2280</v>
      </c>
      <c r="F1533" s="39" t="s">
        <v>2387</v>
      </c>
      <c r="G1533" s="39" t="s">
        <v>2408</v>
      </c>
      <c r="H1533" s="39" t="s">
        <v>2410</v>
      </c>
      <c r="I1533" s="39" t="s">
        <v>418</v>
      </c>
      <c r="J1533" s="39"/>
      <c r="K1533" s="39" t="s">
        <v>571</v>
      </c>
      <c r="L1533" s="39"/>
      <c r="M1533" s="39" t="s">
        <v>570</v>
      </c>
      <c r="N1533" s="39"/>
      <c r="O1533" s="39" t="s">
        <v>899</v>
      </c>
      <c r="P1533" s="39"/>
      <c r="Q1533" s="39" t="s">
        <v>571</v>
      </c>
      <c r="R1533" s="39"/>
      <c r="S1533" s="38">
        <f>(J1533*'"Вес" ПИР'!$B$13+L1533*'"Вес" ПИР'!$B$14+N1533*'"Вес" ПИР'!$B$15+P1533*'"Вес" ПИР'!$B$16+R1533*'"Вес" ПИР'!$B$17)/100</f>
        <v>0</v>
      </c>
      <c r="T1533" s="39" t="s">
        <v>1890</v>
      </c>
      <c r="U1533" s="39"/>
      <c r="V1533" s="39" t="s">
        <v>900</v>
      </c>
      <c r="W1533" s="39"/>
      <c r="X1533" s="72">
        <f>(U1533*'"Вес" ПИР'!$B$22+W1533*'"Вес" ПИР'!$B$23)/100</f>
        <v>0</v>
      </c>
      <c r="Y1533" s="39"/>
      <c r="Z1533" s="39"/>
      <c r="AA1533" s="39"/>
      <c r="AB1533" s="39"/>
      <c r="AC1533" s="39"/>
      <c r="AD1533" s="39"/>
      <c r="AE1533" s="39"/>
      <c r="AF1533" s="39"/>
      <c r="AG1533" s="38">
        <f>(Z1533*'"Вес" ПИР'!$B$28+AB1533*'"Вес" ПИР'!$B$29+AD1533*'"Вес" ПИР'!$B$30+AF1533*'"Вес" ПИР'!$B$31)/100</f>
        <v>0</v>
      </c>
      <c r="AH1533" s="39" t="s">
        <v>571</v>
      </c>
      <c r="AI1533" s="39"/>
      <c r="AJ1533" s="39" t="s">
        <v>575</v>
      </c>
      <c r="AK1533" s="39"/>
      <c r="AL1533" s="39"/>
      <c r="AM1533" s="39"/>
      <c r="AN1533" s="39"/>
      <c r="AO1533" s="39"/>
      <c r="AP1533" s="39" t="s">
        <v>575</v>
      </c>
      <c r="AQ1533" s="39"/>
      <c r="AR1533" s="39"/>
      <c r="AS1533" s="39"/>
      <c r="AT1533" s="39" t="s">
        <v>575</v>
      </c>
      <c r="AU1533" s="39"/>
      <c r="AV1533" s="39"/>
      <c r="AW1533" s="39"/>
      <c r="AX1533" s="39"/>
      <c r="AY1533" s="39"/>
      <c r="AZ1533" s="39"/>
      <c r="BA1533" s="39"/>
      <c r="BB1533" s="72">
        <f>(AI1533*'"Вес" ПИР'!$B$36+AK1533*'"Вес" ПИР'!$B$37+AM1533*'"Вес" ПИР'!$B$38+AO1533*'"Вес" ПИР'!$B$39+AQ1533*'"Вес" ПИР'!$B$40+AS1533*'"Вес" ПИР'!$B$41+AU1533*'"Вес" ПИР'!$B$42+AW1533*'"Вес" ПИР'!$B$43+AY1533*'"Вес" ПИР'!$B$44+BA1533*'"Вес" ПИР'!$B$45)/100</f>
        <v>0</v>
      </c>
      <c r="BC1533" s="39" t="s">
        <v>576</v>
      </c>
      <c r="BD1533" s="39"/>
      <c r="BE1533" s="39" t="s">
        <v>576</v>
      </c>
      <c r="BF1533" s="57"/>
      <c r="BG1533" s="72">
        <f>(BD1533*'"Вес" ПИР'!$B$50+BF1533*'"Вес" ПИР'!$B$51)/100</f>
        <v>0</v>
      </c>
      <c r="BH1533" s="39"/>
      <c r="BI1533" s="72">
        <v>0</v>
      </c>
      <c r="BJ1533" s="39"/>
      <c r="BK1533" s="54" t="s">
        <v>901</v>
      </c>
      <c r="BL1533" s="38">
        <f>(S1533*'"Вес" ПИР'!$B$3+X1533*'"Вес" ПИР'!$B$4+AG1533*'"Вес" ПИР'!$B$5+BB1533*'"Вес" ПИР'!$B$6+BG1533*'"Вес" ПИР'!$B$7+BI1533*'"Вес" ПИР'!$B$8)/100</f>
        <v>0</v>
      </c>
    </row>
    <row r="1534" spans="1:64" ht="28">
      <c r="A1534" s="54"/>
      <c r="B1534" s="54">
        <v>2026</v>
      </c>
      <c r="C1534" s="39" t="s">
        <v>894</v>
      </c>
      <c r="D1534" s="39">
        <v>614055100</v>
      </c>
      <c r="E1534" s="39" t="s">
        <v>2280</v>
      </c>
      <c r="F1534" s="39" t="s">
        <v>2387</v>
      </c>
      <c r="G1534" s="39" t="s">
        <v>2411</v>
      </c>
      <c r="H1534" s="39" t="s">
        <v>2412</v>
      </c>
      <c r="I1534" s="39" t="s">
        <v>418</v>
      </c>
      <c r="J1534" s="39"/>
      <c r="K1534" s="39" t="s">
        <v>571</v>
      </c>
      <c r="L1534" s="39"/>
      <c r="M1534" s="39" t="s">
        <v>570</v>
      </c>
      <c r="N1534" s="39"/>
      <c r="O1534" s="39" t="s">
        <v>899</v>
      </c>
      <c r="P1534" s="39"/>
      <c r="Q1534" s="39" t="s">
        <v>571</v>
      </c>
      <c r="R1534" s="39"/>
      <c r="S1534" s="38">
        <f>(J1534*'"Вес" ПИР'!$B$13+L1534*'"Вес" ПИР'!$B$14+N1534*'"Вес" ПИР'!$B$15+P1534*'"Вес" ПИР'!$B$16+R1534*'"Вес" ПИР'!$B$17)/100</f>
        <v>0</v>
      </c>
      <c r="T1534" s="39" t="s">
        <v>1890</v>
      </c>
      <c r="U1534" s="39"/>
      <c r="V1534" s="39" t="s">
        <v>900</v>
      </c>
      <c r="W1534" s="39"/>
      <c r="X1534" s="72">
        <f>(U1534*'"Вес" ПИР'!$B$22+W1534*'"Вес" ПИР'!$B$23)/100</f>
        <v>0</v>
      </c>
      <c r="Y1534" s="39"/>
      <c r="Z1534" s="39"/>
      <c r="AA1534" s="39"/>
      <c r="AB1534" s="39"/>
      <c r="AC1534" s="39"/>
      <c r="AD1534" s="39"/>
      <c r="AE1534" s="39"/>
      <c r="AF1534" s="39"/>
      <c r="AG1534" s="38">
        <f>(Z1534*'"Вес" ПИР'!$B$28+AB1534*'"Вес" ПИР'!$B$29+AD1534*'"Вес" ПИР'!$B$30+AF1534*'"Вес" ПИР'!$B$31)/100</f>
        <v>0</v>
      </c>
      <c r="AH1534" s="39" t="s">
        <v>571</v>
      </c>
      <c r="AI1534" s="39"/>
      <c r="AJ1534" s="39" t="s">
        <v>575</v>
      </c>
      <c r="AK1534" s="39"/>
      <c r="AL1534" s="39"/>
      <c r="AM1534" s="39"/>
      <c r="AN1534" s="39"/>
      <c r="AO1534" s="39"/>
      <c r="AP1534" s="39" t="s">
        <v>575</v>
      </c>
      <c r="AQ1534" s="39"/>
      <c r="AR1534" s="39"/>
      <c r="AS1534" s="39"/>
      <c r="AT1534" s="39" t="s">
        <v>575</v>
      </c>
      <c r="AU1534" s="39"/>
      <c r="AV1534" s="39"/>
      <c r="AW1534" s="39"/>
      <c r="AX1534" s="39"/>
      <c r="AY1534" s="39"/>
      <c r="AZ1534" s="39"/>
      <c r="BA1534" s="39"/>
      <c r="BB1534" s="72">
        <f>(AI1534*'"Вес" ПИР'!$B$36+AK1534*'"Вес" ПИР'!$B$37+AM1534*'"Вес" ПИР'!$B$38+AO1534*'"Вес" ПИР'!$B$39+AQ1534*'"Вес" ПИР'!$B$40+AS1534*'"Вес" ПИР'!$B$41+AU1534*'"Вес" ПИР'!$B$42+AW1534*'"Вес" ПИР'!$B$43+AY1534*'"Вес" ПИР'!$B$44+BA1534*'"Вес" ПИР'!$B$45)/100</f>
        <v>0</v>
      </c>
      <c r="BC1534" s="39" t="s">
        <v>576</v>
      </c>
      <c r="BD1534" s="39"/>
      <c r="BE1534" s="39" t="s">
        <v>576</v>
      </c>
      <c r="BF1534" s="57"/>
      <c r="BG1534" s="72">
        <f>(BD1534*'"Вес" ПИР'!$B$50+BF1534*'"Вес" ПИР'!$B$51)/100</f>
        <v>0</v>
      </c>
      <c r="BH1534" s="39"/>
      <c r="BI1534" s="72">
        <v>0</v>
      </c>
      <c r="BJ1534" s="39"/>
      <c r="BK1534" s="54" t="s">
        <v>901</v>
      </c>
      <c r="BL1534" s="38">
        <f>(S1534*'"Вес" ПИР'!$B$3+X1534*'"Вес" ПИР'!$B$4+AG1534*'"Вес" ПИР'!$B$5+BB1534*'"Вес" ПИР'!$B$6+BG1534*'"Вес" ПИР'!$B$7+BI1534*'"Вес" ПИР'!$B$8)/100</f>
        <v>0</v>
      </c>
    </row>
    <row r="1535" spans="1:64" ht="28">
      <c r="A1535" s="54"/>
      <c r="B1535" s="54">
        <v>2026</v>
      </c>
      <c r="C1535" s="39" t="s">
        <v>894</v>
      </c>
      <c r="D1535" s="39">
        <v>614630300</v>
      </c>
      <c r="E1535" s="39" t="s">
        <v>2280</v>
      </c>
      <c r="F1535" s="39" t="s">
        <v>2413</v>
      </c>
      <c r="G1535" s="39" t="s">
        <v>2414</v>
      </c>
      <c r="H1535" s="39" t="s">
        <v>2415</v>
      </c>
      <c r="I1535" s="39" t="s">
        <v>418</v>
      </c>
      <c r="J1535" s="39"/>
      <c r="K1535" s="39" t="s">
        <v>571</v>
      </c>
      <c r="L1535" s="39"/>
      <c r="M1535" s="39" t="s">
        <v>570</v>
      </c>
      <c r="N1535" s="39"/>
      <c r="O1535" s="39" t="s">
        <v>899</v>
      </c>
      <c r="P1535" s="39"/>
      <c r="Q1535" s="39" t="s">
        <v>571</v>
      </c>
      <c r="R1535" s="39"/>
      <c r="S1535" s="38">
        <f>(J1535*'"Вес" ПИР'!$B$13+L1535*'"Вес" ПИР'!$B$14+N1535*'"Вес" ПИР'!$B$15+P1535*'"Вес" ПИР'!$B$16+R1535*'"Вес" ПИР'!$B$17)/100</f>
        <v>0</v>
      </c>
      <c r="T1535" s="39" t="s">
        <v>1890</v>
      </c>
      <c r="U1535" s="39"/>
      <c r="V1535" s="39" t="s">
        <v>900</v>
      </c>
      <c r="W1535" s="39"/>
      <c r="X1535" s="72">
        <f>(U1535*'"Вес" ПИР'!$B$22+W1535*'"Вес" ПИР'!$B$23)/100</f>
        <v>0</v>
      </c>
      <c r="Y1535" s="39"/>
      <c r="Z1535" s="39"/>
      <c r="AA1535" s="39"/>
      <c r="AB1535" s="39"/>
      <c r="AC1535" s="39"/>
      <c r="AD1535" s="39"/>
      <c r="AE1535" s="39"/>
      <c r="AF1535" s="39"/>
      <c r="AG1535" s="38">
        <f>(Z1535*'"Вес" ПИР'!$B$28+AB1535*'"Вес" ПИР'!$B$29+AD1535*'"Вес" ПИР'!$B$30+AF1535*'"Вес" ПИР'!$B$31)/100</f>
        <v>0</v>
      </c>
      <c r="AH1535" s="39" t="s">
        <v>571</v>
      </c>
      <c r="AI1535" s="39"/>
      <c r="AJ1535" s="39" t="s">
        <v>575</v>
      </c>
      <c r="AK1535" s="39"/>
      <c r="AL1535" s="39"/>
      <c r="AM1535" s="39"/>
      <c r="AN1535" s="39"/>
      <c r="AO1535" s="39"/>
      <c r="AP1535" s="39" t="s">
        <v>575</v>
      </c>
      <c r="AQ1535" s="39"/>
      <c r="AR1535" s="39"/>
      <c r="AS1535" s="39"/>
      <c r="AT1535" s="39" t="s">
        <v>575</v>
      </c>
      <c r="AU1535" s="39"/>
      <c r="AV1535" s="39"/>
      <c r="AW1535" s="39"/>
      <c r="AX1535" s="39"/>
      <c r="AY1535" s="39"/>
      <c r="AZ1535" s="39"/>
      <c r="BA1535" s="39"/>
      <c r="BB1535" s="72">
        <f>(AI1535*'"Вес" ПИР'!$B$36+AK1535*'"Вес" ПИР'!$B$37+AM1535*'"Вес" ПИР'!$B$38+AO1535*'"Вес" ПИР'!$B$39+AQ1535*'"Вес" ПИР'!$B$40+AS1535*'"Вес" ПИР'!$B$41+AU1535*'"Вес" ПИР'!$B$42+AW1535*'"Вес" ПИР'!$B$43+AY1535*'"Вес" ПИР'!$B$44+BA1535*'"Вес" ПИР'!$B$45)/100</f>
        <v>0</v>
      </c>
      <c r="BC1535" s="39" t="s">
        <v>576</v>
      </c>
      <c r="BD1535" s="39"/>
      <c r="BE1535" s="39" t="s">
        <v>576</v>
      </c>
      <c r="BF1535" s="57"/>
      <c r="BG1535" s="72">
        <f>(BD1535*'"Вес" ПИР'!$B$50+BF1535*'"Вес" ПИР'!$B$51)/100</f>
        <v>0</v>
      </c>
      <c r="BH1535" s="39"/>
      <c r="BI1535" s="72">
        <v>0</v>
      </c>
      <c r="BJ1535" s="39"/>
      <c r="BK1535" s="54" t="s">
        <v>901</v>
      </c>
      <c r="BL1535" s="38">
        <f>(S1535*'"Вес" ПИР'!$B$3+X1535*'"Вес" ПИР'!$B$4+AG1535*'"Вес" ПИР'!$B$5+BB1535*'"Вес" ПИР'!$B$6+BG1535*'"Вес" ПИР'!$B$7+BI1535*'"Вес" ПИР'!$B$8)/100</f>
        <v>0</v>
      </c>
    </row>
    <row r="1536" spans="1:64" ht="28">
      <c r="A1536" s="54"/>
      <c r="B1536" s="54">
        <v>2026</v>
      </c>
      <c r="C1536" s="39" t="s">
        <v>894</v>
      </c>
      <c r="D1536" s="39">
        <v>614630700</v>
      </c>
      <c r="E1536" s="39" t="s">
        <v>2280</v>
      </c>
      <c r="F1536" s="39" t="s">
        <v>2413</v>
      </c>
      <c r="G1536" s="39" t="s">
        <v>2414</v>
      </c>
      <c r="H1536" s="39" t="s">
        <v>2416</v>
      </c>
      <c r="I1536" s="39" t="s">
        <v>418</v>
      </c>
      <c r="J1536" s="39"/>
      <c r="K1536" s="39" t="s">
        <v>571</v>
      </c>
      <c r="L1536" s="39"/>
      <c r="M1536" s="39" t="s">
        <v>570</v>
      </c>
      <c r="N1536" s="39"/>
      <c r="O1536" s="39" t="s">
        <v>899</v>
      </c>
      <c r="P1536" s="39"/>
      <c r="Q1536" s="39" t="s">
        <v>571</v>
      </c>
      <c r="R1536" s="39"/>
      <c r="S1536" s="38">
        <f>(J1536*'"Вес" ПИР'!$B$13+L1536*'"Вес" ПИР'!$B$14+N1536*'"Вес" ПИР'!$B$15+P1536*'"Вес" ПИР'!$B$16+R1536*'"Вес" ПИР'!$B$17)/100</f>
        <v>0</v>
      </c>
      <c r="T1536" s="39" t="s">
        <v>1890</v>
      </c>
      <c r="U1536" s="39"/>
      <c r="V1536" s="39" t="s">
        <v>900</v>
      </c>
      <c r="W1536" s="39"/>
      <c r="X1536" s="72">
        <f>(U1536*'"Вес" ПИР'!$B$22+W1536*'"Вес" ПИР'!$B$23)/100</f>
        <v>0</v>
      </c>
      <c r="Y1536" s="39"/>
      <c r="Z1536" s="39"/>
      <c r="AA1536" s="39"/>
      <c r="AB1536" s="39"/>
      <c r="AC1536" s="39"/>
      <c r="AD1536" s="39"/>
      <c r="AE1536" s="39"/>
      <c r="AF1536" s="39"/>
      <c r="AG1536" s="38">
        <f>(Z1536*'"Вес" ПИР'!$B$28+AB1536*'"Вес" ПИР'!$B$29+AD1536*'"Вес" ПИР'!$B$30+AF1536*'"Вес" ПИР'!$B$31)/100</f>
        <v>0</v>
      </c>
      <c r="AH1536" s="39" t="s">
        <v>571</v>
      </c>
      <c r="AI1536" s="39"/>
      <c r="AJ1536" s="39" t="s">
        <v>575</v>
      </c>
      <c r="AK1536" s="39"/>
      <c r="AL1536" s="39"/>
      <c r="AM1536" s="39"/>
      <c r="AN1536" s="39"/>
      <c r="AO1536" s="39"/>
      <c r="AP1536" s="39" t="s">
        <v>575</v>
      </c>
      <c r="AQ1536" s="39"/>
      <c r="AR1536" s="39"/>
      <c r="AS1536" s="39"/>
      <c r="AT1536" s="39" t="s">
        <v>575</v>
      </c>
      <c r="AU1536" s="39"/>
      <c r="AV1536" s="39"/>
      <c r="AW1536" s="39"/>
      <c r="AX1536" s="39"/>
      <c r="AY1536" s="39"/>
      <c r="AZ1536" s="39"/>
      <c r="BA1536" s="39"/>
      <c r="BB1536" s="72">
        <f>(AI1536*'"Вес" ПИР'!$B$36+AK1536*'"Вес" ПИР'!$B$37+AM1536*'"Вес" ПИР'!$B$38+AO1536*'"Вес" ПИР'!$B$39+AQ1536*'"Вес" ПИР'!$B$40+AS1536*'"Вес" ПИР'!$B$41+AU1536*'"Вес" ПИР'!$B$42+AW1536*'"Вес" ПИР'!$B$43+AY1536*'"Вес" ПИР'!$B$44+BA1536*'"Вес" ПИР'!$B$45)/100</f>
        <v>0</v>
      </c>
      <c r="BC1536" s="39" t="s">
        <v>576</v>
      </c>
      <c r="BD1536" s="39"/>
      <c r="BE1536" s="39" t="s">
        <v>576</v>
      </c>
      <c r="BF1536" s="57"/>
      <c r="BG1536" s="72">
        <f>(BD1536*'"Вес" ПИР'!$B$50+BF1536*'"Вес" ПИР'!$B$51)/100</f>
        <v>0</v>
      </c>
      <c r="BH1536" s="39"/>
      <c r="BI1536" s="72">
        <v>0</v>
      </c>
      <c r="BJ1536" s="39"/>
      <c r="BK1536" s="54" t="s">
        <v>901</v>
      </c>
      <c r="BL1536" s="38">
        <f>(S1536*'"Вес" ПИР'!$B$3+X1536*'"Вес" ПИР'!$B$4+AG1536*'"Вес" ПИР'!$B$5+BB1536*'"Вес" ПИР'!$B$6+BG1536*'"Вес" ПИР'!$B$7+BI1536*'"Вес" ПИР'!$B$8)/100</f>
        <v>0</v>
      </c>
    </row>
    <row r="1537" spans="1:64" ht="28">
      <c r="A1537" s="54"/>
      <c r="B1537" s="54">
        <v>2026</v>
      </c>
      <c r="C1537" s="39" t="s">
        <v>894</v>
      </c>
      <c r="D1537" s="39">
        <v>614635200</v>
      </c>
      <c r="E1537" s="39" t="s">
        <v>2280</v>
      </c>
      <c r="F1537" s="39" t="s">
        <v>2413</v>
      </c>
      <c r="G1537" s="39" t="s">
        <v>2417</v>
      </c>
      <c r="H1537" s="39" t="s">
        <v>1121</v>
      </c>
      <c r="I1537" s="39" t="s">
        <v>418</v>
      </c>
      <c r="J1537" s="39"/>
      <c r="K1537" s="39" t="s">
        <v>571</v>
      </c>
      <c r="L1537" s="39"/>
      <c r="M1537" s="39" t="s">
        <v>570</v>
      </c>
      <c r="N1537" s="39"/>
      <c r="O1537" s="39" t="s">
        <v>899</v>
      </c>
      <c r="P1537" s="39"/>
      <c r="Q1537" s="39" t="s">
        <v>571</v>
      </c>
      <c r="R1537" s="39"/>
      <c r="S1537" s="38">
        <f>(J1537*'"Вес" ПИР'!$B$13+L1537*'"Вес" ПИР'!$B$14+N1537*'"Вес" ПИР'!$B$15+P1537*'"Вес" ПИР'!$B$16+R1537*'"Вес" ПИР'!$B$17)/100</f>
        <v>0</v>
      </c>
      <c r="T1537" s="39" t="s">
        <v>1890</v>
      </c>
      <c r="U1537" s="39"/>
      <c r="V1537" s="39" t="s">
        <v>900</v>
      </c>
      <c r="W1537" s="39"/>
      <c r="X1537" s="72">
        <f>(U1537*'"Вес" ПИР'!$B$22+W1537*'"Вес" ПИР'!$B$23)/100</f>
        <v>0</v>
      </c>
      <c r="Y1537" s="39"/>
      <c r="Z1537" s="39"/>
      <c r="AA1537" s="39"/>
      <c r="AB1537" s="39"/>
      <c r="AC1537" s="39"/>
      <c r="AD1537" s="39"/>
      <c r="AE1537" s="39"/>
      <c r="AF1537" s="39"/>
      <c r="AG1537" s="38">
        <f>(Z1537*'"Вес" ПИР'!$B$28+AB1537*'"Вес" ПИР'!$B$29+AD1537*'"Вес" ПИР'!$B$30+AF1537*'"Вес" ПИР'!$B$31)/100</f>
        <v>0</v>
      </c>
      <c r="AH1537" s="39" t="s">
        <v>571</v>
      </c>
      <c r="AI1537" s="39"/>
      <c r="AJ1537" s="39" t="s">
        <v>575</v>
      </c>
      <c r="AK1537" s="39"/>
      <c r="AL1537" s="39"/>
      <c r="AM1537" s="39"/>
      <c r="AN1537" s="39"/>
      <c r="AO1537" s="39"/>
      <c r="AP1537" s="39" t="s">
        <v>575</v>
      </c>
      <c r="AQ1537" s="39"/>
      <c r="AR1537" s="39"/>
      <c r="AS1537" s="39"/>
      <c r="AT1537" s="39" t="s">
        <v>575</v>
      </c>
      <c r="AU1537" s="39"/>
      <c r="AV1537" s="39"/>
      <c r="AW1537" s="39"/>
      <c r="AX1537" s="39"/>
      <c r="AY1537" s="39"/>
      <c r="AZ1537" s="39"/>
      <c r="BA1537" s="39"/>
      <c r="BB1537" s="72">
        <f>(AI1537*'"Вес" ПИР'!$B$36+AK1537*'"Вес" ПИР'!$B$37+AM1537*'"Вес" ПИР'!$B$38+AO1537*'"Вес" ПИР'!$B$39+AQ1537*'"Вес" ПИР'!$B$40+AS1537*'"Вес" ПИР'!$B$41+AU1537*'"Вес" ПИР'!$B$42+AW1537*'"Вес" ПИР'!$B$43+AY1537*'"Вес" ПИР'!$B$44+BA1537*'"Вес" ПИР'!$B$45)/100</f>
        <v>0</v>
      </c>
      <c r="BC1537" s="39" t="s">
        <v>576</v>
      </c>
      <c r="BD1537" s="39"/>
      <c r="BE1537" s="39" t="s">
        <v>576</v>
      </c>
      <c r="BF1537" s="57"/>
      <c r="BG1537" s="72">
        <f>(BD1537*'"Вес" ПИР'!$B$50+BF1537*'"Вес" ПИР'!$B$51)/100</f>
        <v>0</v>
      </c>
      <c r="BH1537" s="39"/>
      <c r="BI1537" s="72">
        <v>0</v>
      </c>
      <c r="BJ1537" s="39"/>
      <c r="BK1537" s="54" t="s">
        <v>901</v>
      </c>
      <c r="BL1537" s="38">
        <f>(S1537*'"Вес" ПИР'!$B$3+X1537*'"Вес" ПИР'!$B$4+AG1537*'"Вес" ПИР'!$B$5+BB1537*'"Вес" ПИР'!$B$6+BG1537*'"Вес" ПИР'!$B$7+BI1537*'"Вес" ПИР'!$B$8)/100</f>
        <v>0</v>
      </c>
    </row>
    <row r="1538" spans="1:64" ht="28">
      <c r="A1538" s="54"/>
      <c r="B1538" s="54">
        <v>2026</v>
      </c>
      <c r="C1538" s="39" t="s">
        <v>894</v>
      </c>
      <c r="D1538" s="39">
        <v>614637100</v>
      </c>
      <c r="E1538" s="39" t="s">
        <v>2280</v>
      </c>
      <c r="F1538" s="39" t="s">
        <v>2413</v>
      </c>
      <c r="G1538" s="39" t="s">
        <v>2418</v>
      </c>
      <c r="H1538" s="39" t="s">
        <v>620</v>
      </c>
      <c r="I1538" s="39" t="s">
        <v>418</v>
      </c>
      <c r="J1538" s="39"/>
      <c r="K1538" s="39" t="s">
        <v>571</v>
      </c>
      <c r="L1538" s="39"/>
      <c r="M1538" s="39" t="s">
        <v>570</v>
      </c>
      <c r="N1538" s="39"/>
      <c r="O1538" s="39" t="s">
        <v>899</v>
      </c>
      <c r="P1538" s="39"/>
      <c r="Q1538" s="39" t="s">
        <v>571</v>
      </c>
      <c r="R1538" s="39"/>
      <c r="S1538" s="38">
        <f>(J1538*'"Вес" ПИР'!$B$13+L1538*'"Вес" ПИР'!$B$14+N1538*'"Вес" ПИР'!$B$15+P1538*'"Вес" ПИР'!$B$16+R1538*'"Вес" ПИР'!$B$17)/100</f>
        <v>0</v>
      </c>
      <c r="T1538" s="39" t="s">
        <v>1890</v>
      </c>
      <c r="U1538" s="39"/>
      <c r="V1538" s="39" t="s">
        <v>900</v>
      </c>
      <c r="W1538" s="39"/>
      <c r="X1538" s="72">
        <f>(U1538*'"Вес" ПИР'!$B$22+W1538*'"Вес" ПИР'!$B$23)/100</f>
        <v>0</v>
      </c>
      <c r="Y1538" s="39"/>
      <c r="Z1538" s="39"/>
      <c r="AA1538" s="39"/>
      <c r="AB1538" s="39"/>
      <c r="AC1538" s="39"/>
      <c r="AD1538" s="39"/>
      <c r="AE1538" s="39"/>
      <c r="AF1538" s="39"/>
      <c r="AG1538" s="38">
        <f>(Z1538*'"Вес" ПИР'!$B$28+AB1538*'"Вес" ПИР'!$B$29+AD1538*'"Вес" ПИР'!$B$30+AF1538*'"Вес" ПИР'!$B$31)/100</f>
        <v>0</v>
      </c>
      <c r="AH1538" s="39" t="s">
        <v>571</v>
      </c>
      <c r="AI1538" s="39"/>
      <c r="AJ1538" s="39" t="s">
        <v>575</v>
      </c>
      <c r="AK1538" s="39"/>
      <c r="AL1538" s="39"/>
      <c r="AM1538" s="39"/>
      <c r="AN1538" s="39"/>
      <c r="AO1538" s="39"/>
      <c r="AP1538" s="39" t="s">
        <v>575</v>
      </c>
      <c r="AQ1538" s="39"/>
      <c r="AR1538" s="39"/>
      <c r="AS1538" s="39"/>
      <c r="AT1538" s="39" t="s">
        <v>575</v>
      </c>
      <c r="AU1538" s="39"/>
      <c r="AV1538" s="39"/>
      <c r="AW1538" s="39"/>
      <c r="AX1538" s="39"/>
      <c r="AY1538" s="39"/>
      <c r="AZ1538" s="39"/>
      <c r="BA1538" s="39"/>
      <c r="BB1538" s="72">
        <f>(AI1538*'"Вес" ПИР'!$B$36+AK1538*'"Вес" ПИР'!$B$37+AM1538*'"Вес" ПИР'!$B$38+AO1538*'"Вес" ПИР'!$B$39+AQ1538*'"Вес" ПИР'!$B$40+AS1538*'"Вес" ПИР'!$B$41+AU1538*'"Вес" ПИР'!$B$42+AW1538*'"Вес" ПИР'!$B$43+AY1538*'"Вес" ПИР'!$B$44+BA1538*'"Вес" ПИР'!$B$45)/100</f>
        <v>0</v>
      </c>
      <c r="BC1538" s="39" t="s">
        <v>576</v>
      </c>
      <c r="BD1538" s="39"/>
      <c r="BE1538" s="39" t="s">
        <v>576</v>
      </c>
      <c r="BF1538" s="57"/>
      <c r="BG1538" s="72">
        <f>(BD1538*'"Вес" ПИР'!$B$50+BF1538*'"Вес" ПИР'!$B$51)/100</f>
        <v>0</v>
      </c>
      <c r="BH1538" s="39"/>
      <c r="BI1538" s="72">
        <v>0</v>
      </c>
      <c r="BJ1538" s="39"/>
      <c r="BK1538" s="54" t="s">
        <v>901</v>
      </c>
      <c r="BL1538" s="38">
        <f>(S1538*'"Вес" ПИР'!$B$3+X1538*'"Вес" ПИР'!$B$4+AG1538*'"Вес" ПИР'!$B$5+BB1538*'"Вес" ПИР'!$B$6+BG1538*'"Вес" ПИР'!$B$7+BI1538*'"Вес" ПИР'!$B$8)/100</f>
        <v>0</v>
      </c>
    </row>
    <row r="1539" spans="1:64" ht="28">
      <c r="A1539" s="54"/>
      <c r="B1539" s="54">
        <v>2026</v>
      </c>
      <c r="C1539" s="39" t="s">
        <v>894</v>
      </c>
      <c r="D1539" s="39">
        <v>614637500</v>
      </c>
      <c r="E1539" s="39" t="s">
        <v>2280</v>
      </c>
      <c r="F1539" s="39" t="s">
        <v>2413</v>
      </c>
      <c r="G1539" s="39" t="s">
        <v>2418</v>
      </c>
      <c r="H1539" s="39" t="s">
        <v>2419</v>
      </c>
      <c r="I1539" s="39" t="s">
        <v>418</v>
      </c>
      <c r="J1539" s="39"/>
      <c r="K1539" s="39" t="s">
        <v>571</v>
      </c>
      <c r="L1539" s="39"/>
      <c r="M1539" s="39" t="s">
        <v>570</v>
      </c>
      <c r="N1539" s="39"/>
      <c r="O1539" s="39" t="s">
        <v>899</v>
      </c>
      <c r="P1539" s="39"/>
      <c r="Q1539" s="39" t="s">
        <v>571</v>
      </c>
      <c r="R1539" s="39"/>
      <c r="S1539" s="38">
        <f>(J1539*'"Вес" ПИР'!$B$13+L1539*'"Вес" ПИР'!$B$14+N1539*'"Вес" ПИР'!$B$15+P1539*'"Вес" ПИР'!$B$16+R1539*'"Вес" ПИР'!$B$17)/100</f>
        <v>0</v>
      </c>
      <c r="T1539" s="39" t="s">
        <v>1890</v>
      </c>
      <c r="U1539" s="39"/>
      <c r="V1539" s="39" t="s">
        <v>900</v>
      </c>
      <c r="W1539" s="39"/>
      <c r="X1539" s="72">
        <f>(U1539*'"Вес" ПИР'!$B$22+W1539*'"Вес" ПИР'!$B$23)/100</f>
        <v>0</v>
      </c>
      <c r="Y1539" s="39"/>
      <c r="Z1539" s="39"/>
      <c r="AA1539" s="39"/>
      <c r="AB1539" s="39"/>
      <c r="AC1539" s="39"/>
      <c r="AD1539" s="39"/>
      <c r="AE1539" s="39"/>
      <c r="AF1539" s="39"/>
      <c r="AG1539" s="38">
        <f>(Z1539*'"Вес" ПИР'!$B$28+AB1539*'"Вес" ПИР'!$B$29+AD1539*'"Вес" ПИР'!$B$30+AF1539*'"Вес" ПИР'!$B$31)/100</f>
        <v>0</v>
      </c>
      <c r="AH1539" s="39" t="s">
        <v>571</v>
      </c>
      <c r="AI1539" s="39"/>
      <c r="AJ1539" s="39" t="s">
        <v>575</v>
      </c>
      <c r="AK1539" s="39"/>
      <c r="AL1539" s="39"/>
      <c r="AM1539" s="39"/>
      <c r="AN1539" s="39"/>
      <c r="AO1539" s="39"/>
      <c r="AP1539" s="39" t="s">
        <v>575</v>
      </c>
      <c r="AQ1539" s="39"/>
      <c r="AR1539" s="39"/>
      <c r="AS1539" s="39"/>
      <c r="AT1539" s="39" t="s">
        <v>575</v>
      </c>
      <c r="AU1539" s="39"/>
      <c r="AV1539" s="39"/>
      <c r="AW1539" s="39"/>
      <c r="AX1539" s="39"/>
      <c r="AY1539" s="39"/>
      <c r="AZ1539" s="39"/>
      <c r="BA1539" s="39"/>
      <c r="BB1539" s="72">
        <f>(AI1539*'"Вес" ПИР'!$B$36+AK1539*'"Вес" ПИР'!$B$37+AM1539*'"Вес" ПИР'!$B$38+AO1539*'"Вес" ПИР'!$B$39+AQ1539*'"Вес" ПИР'!$B$40+AS1539*'"Вес" ПИР'!$B$41+AU1539*'"Вес" ПИР'!$B$42+AW1539*'"Вес" ПИР'!$B$43+AY1539*'"Вес" ПИР'!$B$44+BA1539*'"Вес" ПИР'!$B$45)/100</f>
        <v>0</v>
      </c>
      <c r="BC1539" s="39" t="s">
        <v>576</v>
      </c>
      <c r="BD1539" s="39"/>
      <c r="BE1539" s="39" t="s">
        <v>576</v>
      </c>
      <c r="BF1539" s="57"/>
      <c r="BG1539" s="72">
        <f>(BD1539*'"Вес" ПИР'!$B$50+BF1539*'"Вес" ПИР'!$B$51)/100</f>
        <v>0</v>
      </c>
      <c r="BH1539" s="39"/>
      <c r="BI1539" s="72">
        <v>0</v>
      </c>
      <c r="BJ1539" s="39"/>
      <c r="BK1539" s="54" t="s">
        <v>901</v>
      </c>
      <c r="BL1539" s="38">
        <f>(S1539*'"Вес" ПИР'!$B$3+X1539*'"Вес" ПИР'!$B$4+AG1539*'"Вес" ПИР'!$B$5+BB1539*'"Вес" ПИР'!$B$6+BG1539*'"Вес" ПИР'!$B$7+BI1539*'"Вес" ПИР'!$B$8)/100</f>
        <v>0</v>
      </c>
    </row>
    <row r="1540" spans="1:64" ht="28">
      <c r="A1540" s="54"/>
      <c r="B1540" s="54">
        <v>2026</v>
      </c>
      <c r="C1540" s="39" t="s">
        <v>894</v>
      </c>
      <c r="D1540" s="39">
        <v>614637800</v>
      </c>
      <c r="E1540" s="39" t="s">
        <v>2280</v>
      </c>
      <c r="F1540" s="39" t="s">
        <v>2413</v>
      </c>
      <c r="G1540" s="39" t="s">
        <v>2418</v>
      </c>
      <c r="H1540" s="39" t="s">
        <v>407</v>
      </c>
      <c r="I1540" s="39" t="s">
        <v>418</v>
      </c>
      <c r="J1540" s="39"/>
      <c r="K1540" s="39" t="s">
        <v>571</v>
      </c>
      <c r="L1540" s="39"/>
      <c r="M1540" s="39" t="s">
        <v>570</v>
      </c>
      <c r="N1540" s="39"/>
      <c r="O1540" s="39" t="s">
        <v>899</v>
      </c>
      <c r="P1540" s="39"/>
      <c r="Q1540" s="39" t="s">
        <v>571</v>
      </c>
      <c r="R1540" s="39"/>
      <c r="S1540" s="38">
        <f>(J1540*'"Вес" ПИР'!$B$13+L1540*'"Вес" ПИР'!$B$14+N1540*'"Вес" ПИР'!$B$15+P1540*'"Вес" ПИР'!$B$16+R1540*'"Вес" ПИР'!$B$17)/100</f>
        <v>0</v>
      </c>
      <c r="T1540" s="39" t="s">
        <v>1890</v>
      </c>
      <c r="U1540" s="39"/>
      <c r="V1540" s="39" t="s">
        <v>900</v>
      </c>
      <c r="W1540" s="39"/>
      <c r="X1540" s="72">
        <f>(U1540*'"Вес" ПИР'!$B$22+W1540*'"Вес" ПИР'!$B$23)/100</f>
        <v>0</v>
      </c>
      <c r="Y1540" s="39"/>
      <c r="Z1540" s="39"/>
      <c r="AA1540" s="39"/>
      <c r="AB1540" s="39"/>
      <c r="AC1540" s="39"/>
      <c r="AD1540" s="39"/>
      <c r="AE1540" s="39"/>
      <c r="AF1540" s="39"/>
      <c r="AG1540" s="38">
        <f>(Z1540*'"Вес" ПИР'!$B$28+AB1540*'"Вес" ПИР'!$B$29+AD1540*'"Вес" ПИР'!$B$30+AF1540*'"Вес" ПИР'!$B$31)/100</f>
        <v>0</v>
      </c>
      <c r="AH1540" s="39" t="s">
        <v>571</v>
      </c>
      <c r="AI1540" s="39"/>
      <c r="AJ1540" s="39" t="s">
        <v>575</v>
      </c>
      <c r="AK1540" s="39"/>
      <c r="AL1540" s="39"/>
      <c r="AM1540" s="39"/>
      <c r="AN1540" s="39"/>
      <c r="AO1540" s="39"/>
      <c r="AP1540" s="39" t="s">
        <v>575</v>
      </c>
      <c r="AQ1540" s="39"/>
      <c r="AR1540" s="39"/>
      <c r="AS1540" s="39"/>
      <c r="AT1540" s="39" t="s">
        <v>575</v>
      </c>
      <c r="AU1540" s="39"/>
      <c r="AV1540" s="39"/>
      <c r="AW1540" s="39"/>
      <c r="AX1540" s="39"/>
      <c r="AY1540" s="39"/>
      <c r="AZ1540" s="39"/>
      <c r="BA1540" s="39"/>
      <c r="BB1540" s="72">
        <f>(AI1540*'"Вес" ПИР'!$B$36+AK1540*'"Вес" ПИР'!$B$37+AM1540*'"Вес" ПИР'!$B$38+AO1540*'"Вес" ПИР'!$B$39+AQ1540*'"Вес" ПИР'!$B$40+AS1540*'"Вес" ПИР'!$B$41+AU1540*'"Вес" ПИР'!$B$42+AW1540*'"Вес" ПИР'!$B$43+AY1540*'"Вес" ПИР'!$B$44+BA1540*'"Вес" ПИР'!$B$45)/100</f>
        <v>0</v>
      </c>
      <c r="BC1540" s="39" t="s">
        <v>576</v>
      </c>
      <c r="BD1540" s="39"/>
      <c r="BE1540" s="39" t="s">
        <v>576</v>
      </c>
      <c r="BF1540" s="57"/>
      <c r="BG1540" s="72">
        <f>(BD1540*'"Вес" ПИР'!$B$50+BF1540*'"Вес" ПИР'!$B$51)/100</f>
        <v>0</v>
      </c>
      <c r="BH1540" s="39"/>
      <c r="BI1540" s="72">
        <v>0</v>
      </c>
      <c r="BJ1540" s="39"/>
      <c r="BK1540" s="54" t="s">
        <v>901</v>
      </c>
      <c r="BL1540" s="38">
        <f>(S1540*'"Вес" ПИР'!$B$3+X1540*'"Вес" ПИР'!$B$4+AG1540*'"Вес" ПИР'!$B$5+BB1540*'"Вес" ПИР'!$B$6+BG1540*'"Вес" ПИР'!$B$7+BI1540*'"Вес" ПИР'!$B$8)/100</f>
        <v>0</v>
      </c>
    </row>
    <row r="1541" spans="1:64" ht="28">
      <c r="A1541" s="54"/>
      <c r="B1541" s="54">
        <v>2026</v>
      </c>
      <c r="C1541" s="39" t="s">
        <v>894</v>
      </c>
      <c r="D1541" s="39">
        <v>614639200</v>
      </c>
      <c r="E1541" s="39" t="s">
        <v>2280</v>
      </c>
      <c r="F1541" s="39" t="s">
        <v>2413</v>
      </c>
      <c r="G1541" s="39" t="s">
        <v>2420</v>
      </c>
      <c r="H1541" s="39" t="s">
        <v>2421</v>
      </c>
      <c r="I1541" s="39" t="s">
        <v>418</v>
      </c>
      <c r="J1541" s="39"/>
      <c r="K1541" s="39" t="s">
        <v>571</v>
      </c>
      <c r="L1541" s="39"/>
      <c r="M1541" s="39" t="s">
        <v>570</v>
      </c>
      <c r="N1541" s="39"/>
      <c r="O1541" s="39" t="s">
        <v>899</v>
      </c>
      <c r="P1541" s="39"/>
      <c r="Q1541" s="39" t="s">
        <v>571</v>
      </c>
      <c r="R1541" s="39"/>
      <c r="S1541" s="38">
        <f>(J1541*'"Вес" ПИР'!$B$13+L1541*'"Вес" ПИР'!$B$14+N1541*'"Вес" ПИР'!$B$15+P1541*'"Вес" ПИР'!$B$16+R1541*'"Вес" ПИР'!$B$17)/100</f>
        <v>0</v>
      </c>
      <c r="T1541" s="39" t="s">
        <v>1890</v>
      </c>
      <c r="U1541" s="39"/>
      <c r="V1541" s="39" t="s">
        <v>900</v>
      </c>
      <c r="W1541" s="39"/>
      <c r="X1541" s="72">
        <f>(U1541*'"Вес" ПИР'!$B$22+W1541*'"Вес" ПИР'!$B$23)/100</f>
        <v>0</v>
      </c>
      <c r="Y1541" s="39"/>
      <c r="Z1541" s="39"/>
      <c r="AA1541" s="39"/>
      <c r="AB1541" s="39"/>
      <c r="AC1541" s="39"/>
      <c r="AD1541" s="39"/>
      <c r="AE1541" s="39"/>
      <c r="AF1541" s="39"/>
      <c r="AG1541" s="38">
        <f>(Z1541*'"Вес" ПИР'!$B$28+AB1541*'"Вес" ПИР'!$B$29+AD1541*'"Вес" ПИР'!$B$30+AF1541*'"Вес" ПИР'!$B$31)/100</f>
        <v>0</v>
      </c>
      <c r="AH1541" s="39" t="s">
        <v>571</v>
      </c>
      <c r="AI1541" s="39"/>
      <c r="AJ1541" s="39" t="s">
        <v>575</v>
      </c>
      <c r="AK1541" s="39"/>
      <c r="AL1541" s="39"/>
      <c r="AM1541" s="39"/>
      <c r="AN1541" s="39"/>
      <c r="AO1541" s="39"/>
      <c r="AP1541" s="39" t="s">
        <v>575</v>
      </c>
      <c r="AQ1541" s="39"/>
      <c r="AR1541" s="39"/>
      <c r="AS1541" s="39"/>
      <c r="AT1541" s="39" t="s">
        <v>575</v>
      </c>
      <c r="AU1541" s="39"/>
      <c r="AV1541" s="39"/>
      <c r="AW1541" s="39"/>
      <c r="AX1541" s="39"/>
      <c r="AY1541" s="39"/>
      <c r="AZ1541" s="39"/>
      <c r="BA1541" s="39"/>
      <c r="BB1541" s="72">
        <f>(AI1541*'"Вес" ПИР'!$B$36+AK1541*'"Вес" ПИР'!$B$37+AM1541*'"Вес" ПИР'!$B$38+AO1541*'"Вес" ПИР'!$B$39+AQ1541*'"Вес" ПИР'!$B$40+AS1541*'"Вес" ПИР'!$B$41+AU1541*'"Вес" ПИР'!$B$42+AW1541*'"Вес" ПИР'!$B$43+AY1541*'"Вес" ПИР'!$B$44+BA1541*'"Вес" ПИР'!$B$45)/100</f>
        <v>0</v>
      </c>
      <c r="BC1541" s="39" t="s">
        <v>576</v>
      </c>
      <c r="BD1541" s="39"/>
      <c r="BE1541" s="39" t="s">
        <v>576</v>
      </c>
      <c r="BF1541" s="57"/>
      <c r="BG1541" s="72">
        <f>(BD1541*'"Вес" ПИР'!$B$50+BF1541*'"Вес" ПИР'!$B$51)/100</f>
        <v>0</v>
      </c>
      <c r="BH1541" s="39"/>
      <c r="BI1541" s="72">
        <v>0</v>
      </c>
      <c r="BJ1541" s="39"/>
      <c r="BK1541" s="54" t="s">
        <v>901</v>
      </c>
      <c r="BL1541" s="38">
        <f>(S1541*'"Вес" ПИР'!$B$3+X1541*'"Вес" ПИР'!$B$4+AG1541*'"Вес" ПИР'!$B$5+BB1541*'"Вес" ПИР'!$B$6+BG1541*'"Вес" ПИР'!$B$7+BI1541*'"Вес" ПИР'!$B$8)/100</f>
        <v>0</v>
      </c>
    </row>
    <row r="1542" spans="1:64" ht="28">
      <c r="A1542" s="54"/>
      <c r="B1542" s="54">
        <v>2026</v>
      </c>
      <c r="C1542" s="39" t="s">
        <v>894</v>
      </c>
      <c r="D1542" s="39">
        <v>614643280</v>
      </c>
      <c r="E1542" s="39" t="s">
        <v>2280</v>
      </c>
      <c r="F1542" s="39" t="s">
        <v>2413</v>
      </c>
      <c r="G1542" s="39" t="s">
        <v>2422</v>
      </c>
      <c r="H1542" s="39" t="s">
        <v>2423</v>
      </c>
      <c r="I1542" s="39" t="s">
        <v>418</v>
      </c>
      <c r="J1542" s="39"/>
      <c r="K1542" s="39" t="s">
        <v>571</v>
      </c>
      <c r="L1542" s="39"/>
      <c r="M1542" s="39" t="s">
        <v>570</v>
      </c>
      <c r="N1542" s="39"/>
      <c r="O1542" s="39" t="s">
        <v>899</v>
      </c>
      <c r="P1542" s="39"/>
      <c r="Q1542" s="39" t="s">
        <v>571</v>
      </c>
      <c r="R1542" s="39"/>
      <c r="S1542" s="38">
        <f>(J1542*'"Вес" ПИР'!$B$13+L1542*'"Вес" ПИР'!$B$14+N1542*'"Вес" ПИР'!$B$15+P1542*'"Вес" ПИР'!$B$16+R1542*'"Вес" ПИР'!$B$17)/100</f>
        <v>0</v>
      </c>
      <c r="T1542" s="39" t="s">
        <v>1890</v>
      </c>
      <c r="U1542" s="39"/>
      <c r="V1542" s="39" t="s">
        <v>900</v>
      </c>
      <c r="W1542" s="39"/>
      <c r="X1542" s="72">
        <f>(U1542*'"Вес" ПИР'!$B$22+W1542*'"Вес" ПИР'!$B$23)/100</f>
        <v>0</v>
      </c>
      <c r="Y1542" s="39"/>
      <c r="Z1542" s="39"/>
      <c r="AA1542" s="39"/>
      <c r="AB1542" s="39"/>
      <c r="AC1542" s="39"/>
      <c r="AD1542" s="39"/>
      <c r="AE1542" s="39"/>
      <c r="AF1542" s="39"/>
      <c r="AG1542" s="38">
        <f>(Z1542*'"Вес" ПИР'!$B$28+AB1542*'"Вес" ПИР'!$B$29+AD1542*'"Вес" ПИР'!$B$30+AF1542*'"Вес" ПИР'!$B$31)/100</f>
        <v>0</v>
      </c>
      <c r="AH1542" s="39" t="s">
        <v>571</v>
      </c>
      <c r="AI1542" s="39"/>
      <c r="AJ1542" s="39" t="s">
        <v>575</v>
      </c>
      <c r="AK1542" s="39"/>
      <c r="AL1542" s="39"/>
      <c r="AM1542" s="39"/>
      <c r="AN1542" s="39"/>
      <c r="AO1542" s="39"/>
      <c r="AP1542" s="39" t="s">
        <v>575</v>
      </c>
      <c r="AQ1542" s="39"/>
      <c r="AR1542" s="39"/>
      <c r="AS1542" s="39"/>
      <c r="AT1542" s="39" t="s">
        <v>575</v>
      </c>
      <c r="AU1542" s="39"/>
      <c r="AV1542" s="39"/>
      <c r="AW1542" s="39"/>
      <c r="AX1542" s="39"/>
      <c r="AY1542" s="39"/>
      <c r="AZ1542" s="39"/>
      <c r="BA1542" s="39"/>
      <c r="BB1542" s="72">
        <f>(AI1542*'"Вес" ПИР'!$B$36+AK1542*'"Вес" ПИР'!$B$37+AM1542*'"Вес" ПИР'!$B$38+AO1542*'"Вес" ПИР'!$B$39+AQ1542*'"Вес" ПИР'!$B$40+AS1542*'"Вес" ПИР'!$B$41+AU1542*'"Вес" ПИР'!$B$42+AW1542*'"Вес" ПИР'!$B$43+AY1542*'"Вес" ПИР'!$B$44+BA1542*'"Вес" ПИР'!$B$45)/100</f>
        <v>0</v>
      </c>
      <c r="BC1542" s="39" t="s">
        <v>576</v>
      </c>
      <c r="BD1542" s="39"/>
      <c r="BE1542" s="39" t="s">
        <v>576</v>
      </c>
      <c r="BF1542" s="57"/>
      <c r="BG1542" s="72">
        <f>(BD1542*'"Вес" ПИР'!$B$50+BF1542*'"Вес" ПИР'!$B$51)/100</f>
        <v>0</v>
      </c>
      <c r="BH1542" s="39"/>
      <c r="BI1542" s="72">
        <v>0</v>
      </c>
      <c r="BJ1542" s="39"/>
      <c r="BK1542" s="54" t="s">
        <v>901</v>
      </c>
      <c r="BL1542" s="38">
        <f>(S1542*'"Вес" ПИР'!$B$3+X1542*'"Вес" ПИР'!$B$4+AG1542*'"Вес" ПИР'!$B$5+BB1542*'"Вес" ПИР'!$B$6+BG1542*'"Вес" ПИР'!$B$7+BI1542*'"Вес" ПИР'!$B$8)/100</f>
        <v>0</v>
      </c>
    </row>
    <row r="1543" spans="1:64" ht="28">
      <c r="A1543" s="54"/>
      <c r="B1543" s="54">
        <v>2026</v>
      </c>
      <c r="C1543" s="39" t="s">
        <v>894</v>
      </c>
      <c r="D1543" s="39">
        <v>614643300</v>
      </c>
      <c r="E1543" s="39" t="s">
        <v>2280</v>
      </c>
      <c r="F1543" s="39" t="s">
        <v>2413</v>
      </c>
      <c r="G1543" s="39" t="s">
        <v>2422</v>
      </c>
      <c r="H1543" s="39" t="s">
        <v>1169</v>
      </c>
      <c r="I1543" s="39" t="s">
        <v>418</v>
      </c>
      <c r="J1543" s="39"/>
      <c r="K1543" s="39" t="s">
        <v>571</v>
      </c>
      <c r="L1543" s="39"/>
      <c r="M1543" s="39" t="s">
        <v>570</v>
      </c>
      <c r="N1543" s="39"/>
      <c r="O1543" s="39" t="s">
        <v>899</v>
      </c>
      <c r="P1543" s="39"/>
      <c r="Q1543" s="39" t="s">
        <v>571</v>
      </c>
      <c r="R1543" s="39"/>
      <c r="S1543" s="38">
        <f>(J1543*'"Вес" ПИР'!$B$13+L1543*'"Вес" ПИР'!$B$14+N1543*'"Вес" ПИР'!$B$15+P1543*'"Вес" ПИР'!$B$16+R1543*'"Вес" ПИР'!$B$17)/100</f>
        <v>0</v>
      </c>
      <c r="T1543" s="39" t="s">
        <v>1890</v>
      </c>
      <c r="U1543" s="39"/>
      <c r="V1543" s="39" t="s">
        <v>900</v>
      </c>
      <c r="W1543" s="39"/>
      <c r="X1543" s="72">
        <f>(U1543*'"Вес" ПИР'!$B$22+W1543*'"Вес" ПИР'!$B$23)/100</f>
        <v>0</v>
      </c>
      <c r="Y1543" s="39"/>
      <c r="Z1543" s="39"/>
      <c r="AA1543" s="39"/>
      <c r="AB1543" s="39"/>
      <c r="AC1543" s="39"/>
      <c r="AD1543" s="39"/>
      <c r="AE1543" s="39"/>
      <c r="AF1543" s="39"/>
      <c r="AG1543" s="38">
        <f>(Z1543*'"Вес" ПИР'!$B$28+AB1543*'"Вес" ПИР'!$B$29+AD1543*'"Вес" ПИР'!$B$30+AF1543*'"Вес" ПИР'!$B$31)/100</f>
        <v>0</v>
      </c>
      <c r="AH1543" s="39" t="s">
        <v>571</v>
      </c>
      <c r="AI1543" s="39"/>
      <c r="AJ1543" s="39" t="s">
        <v>575</v>
      </c>
      <c r="AK1543" s="39"/>
      <c r="AL1543" s="39"/>
      <c r="AM1543" s="39"/>
      <c r="AN1543" s="39"/>
      <c r="AO1543" s="39"/>
      <c r="AP1543" s="39" t="s">
        <v>575</v>
      </c>
      <c r="AQ1543" s="39"/>
      <c r="AR1543" s="39"/>
      <c r="AS1543" s="39"/>
      <c r="AT1543" s="39" t="s">
        <v>575</v>
      </c>
      <c r="AU1543" s="39"/>
      <c r="AV1543" s="39"/>
      <c r="AW1543" s="39"/>
      <c r="AX1543" s="39"/>
      <c r="AY1543" s="39"/>
      <c r="AZ1543" s="39"/>
      <c r="BA1543" s="39"/>
      <c r="BB1543" s="72">
        <f>(AI1543*'"Вес" ПИР'!$B$36+AK1543*'"Вес" ПИР'!$B$37+AM1543*'"Вес" ПИР'!$B$38+AO1543*'"Вес" ПИР'!$B$39+AQ1543*'"Вес" ПИР'!$B$40+AS1543*'"Вес" ПИР'!$B$41+AU1543*'"Вес" ПИР'!$B$42+AW1543*'"Вес" ПИР'!$B$43+AY1543*'"Вес" ПИР'!$B$44+BA1543*'"Вес" ПИР'!$B$45)/100</f>
        <v>0</v>
      </c>
      <c r="BC1543" s="39" t="s">
        <v>576</v>
      </c>
      <c r="BD1543" s="39"/>
      <c r="BE1543" s="39" t="s">
        <v>576</v>
      </c>
      <c r="BF1543" s="57"/>
      <c r="BG1543" s="72">
        <f>(BD1543*'"Вес" ПИР'!$B$50+BF1543*'"Вес" ПИР'!$B$51)/100</f>
        <v>0</v>
      </c>
      <c r="BH1543" s="39"/>
      <c r="BI1543" s="72">
        <v>0</v>
      </c>
      <c r="BJ1543" s="39"/>
      <c r="BK1543" s="54" t="s">
        <v>901</v>
      </c>
      <c r="BL1543" s="38">
        <f>(S1543*'"Вес" ПИР'!$B$3+X1543*'"Вес" ПИР'!$B$4+AG1543*'"Вес" ПИР'!$B$5+BB1543*'"Вес" ПИР'!$B$6+BG1543*'"Вес" ПИР'!$B$7+BI1543*'"Вес" ПИР'!$B$8)/100</f>
        <v>0</v>
      </c>
    </row>
    <row r="1544" spans="1:64" ht="28">
      <c r="A1544" s="54"/>
      <c r="B1544" s="54">
        <v>2026</v>
      </c>
      <c r="C1544" s="39" t="s">
        <v>894</v>
      </c>
      <c r="D1544" s="39">
        <v>614643680</v>
      </c>
      <c r="E1544" s="39" t="s">
        <v>2280</v>
      </c>
      <c r="F1544" s="39" t="s">
        <v>2413</v>
      </c>
      <c r="G1544" s="39" t="s">
        <v>2422</v>
      </c>
      <c r="H1544" s="39" t="s">
        <v>1285</v>
      </c>
      <c r="I1544" s="39" t="s">
        <v>418</v>
      </c>
      <c r="J1544" s="39"/>
      <c r="K1544" s="39" t="s">
        <v>571</v>
      </c>
      <c r="L1544" s="39"/>
      <c r="M1544" s="39" t="s">
        <v>570</v>
      </c>
      <c r="N1544" s="39"/>
      <c r="O1544" s="39" t="s">
        <v>899</v>
      </c>
      <c r="P1544" s="39"/>
      <c r="Q1544" s="39" t="s">
        <v>571</v>
      </c>
      <c r="R1544" s="39"/>
      <c r="S1544" s="38">
        <f>(J1544*'"Вес" ПИР'!$B$13+L1544*'"Вес" ПИР'!$B$14+N1544*'"Вес" ПИР'!$B$15+P1544*'"Вес" ПИР'!$B$16+R1544*'"Вес" ПИР'!$B$17)/100</f>
        <v>0</v>
      </c>
      <c r="T1544" s="39" t="s">
        <v>1890</v>
      </c>
      <c r="U1544" s="39"/>
      <c r="V1544" s="39" t="s">
        <v>900</v>
      </c>
      <c r="W1544" s="39"/>
      <c r="X1544" s="72">
        <f>(U1544*'"Вес" ПИР'!$B$22+W1544*'"Вес" ПИР'!$B$23)/100</f>
        <v>0</v>
      </c>
      <c r="Y1544" s="39"/>
      <c r="Z1544" s="39"/>
      <c r="AA1544" s="39"/>
      <c r="AB1544" s="39"/>
      <c r="AC1544" s="39"/>
      <c r="AD1544" s="39"/>
      <c r="AE1544" s="39"/>
      <c r="AF1544" s="39"/>
      <c r="AG1544" s="38">
        <f>(Z1544*'"Вес" ПИР'!$B$28+AB1544*'"Вес" ПИР'!$B$29+AD1544*'"Вес" ПИР'!$B$30+AF1544*'"Вес" ПИР'!$B$31)/100</f>
        <v>0</v>
      </c>
      <c r="AH1544" s="39" t="s">
        <v>571</v>
      </c>
      <c r="AI1544" s="39"/>
      <c r="AJ1544" s="39" t="s">
        <v>575</v>
      </c>
      <c r="AK1544" s="39"/>
      <c r="AL1544" s="39"/>
      <c r="AM1544" s="39"/>
      <c r="AN1544" s="39"/>
      <c r="AO1544" s="39"/>
      <c r="AP1544" s="39" t="s">
        <v>575</v>
      </c>
      <c r="AQ1544" s="39"/>
      <c r="AR1544" s="39"/>
      <c r="AS1544" s="39"/>
      <c r="AT1544" s="39" t="s">
        <v>575</v>
      </c>
      <c r="AU1544" s="39"/>
      <c r="AV1544" s="39"/>
      <c r="AW1544" s="39"/>
      <c r="AX1544" s="39"/>
      <c r="AY1544" s="39"/>
      <c r="AZ1544" s="39"/>
      <c r="BA1544" s="39"/>
      <c r="BB1544" s="72">
        <f>(AI1544*'"Вес" ПИР'!$B$36+AK1544*'"Вес" ПИР'!$B$37+AM1544*'"Вес" ПИР'!$B$38+AO1544*'"Вес" ПИР'!$B$39+AQ1544*'"Вес" ПИР'!$B$40+AS1544*'"Вес" ПИР'!$B$41+AU1544*'"Вес" ПИР'!$B$42+AW1544*'"Вес" ПИР'!$B$43+AY1544*'"Вес" ПИР'!$B$44+BA1544*'"Вес" ПИР'!$B$45)/100</f>
        <v>0</v>
      </c>
      <c r="BC1544" s="39" t="s">
        <v>576</v>
      </c>
      <c r="BD1544" s="39"/>
      <c r="BE1544" s="39" t="s">
        <v>576</v>
      </c>
      <c r="BF1544" s="57"/>
      <c r="BG1544" s="72">
        <f>(BD1544*'"Вес" ПИР'!$B$50+BF1544*'"Вес" ПИР'!$B$51)/100</f>
        <v>0</v>
      </c>
      <c r="BH1544" s="39"/>
      <c r="BI1544" s="72">
        <v>0</v>
      </c>
      <c r="BJ1544" s="39"/>
      <c r="BK1544" s="54" t="s">
        <v>901</v>
      </c>
      <c r="BL1544" s="38">
        <f>(S1544*'"Вес" ПИР'!$B$3+X1544*'"Вес" ПИР'!$B$4+AG1544*'"Вес" ПИР'!$B$5+BB1544*'"Вес" ПИР'!$B$6+BG1544*'"Вес" ПИР'!$B$7+BI1544*'"Вес" ПИР'!$B$8)/100</f>
        <v>0</v>
      </c>
    </row>
    <row r="1545" spans="1:64" ht="28">
      <c r="A1545" s="54"/>
      <c r="B1545" s="54">
        <v>2026</v>
      </c>
      <c r="C1545" s="39" t="s">
        <v>894</v>
      </c>
      <c r="D1545" s="39">
        <v>614643700</v>
      </c>
      <c r="E1545" s="39" t="s">
        <v>2280</v>
      </c>
      <c r="F1545" s="39" t="s">
        <v>2413</v>
      </c>
      <c r="G1545" s="39" t="s">
        <v>2422</v>
      </c>
      <c r="H1545" s="39" t="s">
        <v>546</v>
      </c>
      <c r="I1545" s="39" t="s">
        <v>418</v>
      </c>
      <c r="J1545" s="39"/>
      <c r="K1545" s="39" t="s">
        <v>571</v>
      </c>
      <c r="L1545" s="39"/>
      <c r="M1545" s="39" t="s">
        <v>570</v>
      </c>
      <c r="N1545" s="39"/>
      <c r="O1545" s="39" t="s">
        <v>899</v>
      </c>
      <c r="P1545" s="39"/>
      <c r="Q1545" s="39" t="s">
        <v>571</v>
      </c>
      <c r="R1545" s="39"/>
      <c r="S1545" s="38">
        <f>(J1545*'"Вес" ПИР'!$B$13+L1545*'"Вес" ПИР'!$B$14+N1545*'"Вес" ПИР'!$B$15+P1545*'"Вес" ПИР'!$B$16+R1545*'"Вес" ПИР'!$B$17)/100</f>
        <v>0</v>
      </c>
      <c r="T1545" s="39" t="s">
        <v>1890</v>
      </c>
      <c r="U1545" s="39"/>
      <c r="V1545" s="39" t="s">
        <v>900</v>
      </c>
      <c r="W1545" s="39"/>
      <c r="X1545" s="72">
        <f>(U1545*'"Вес" ПИР'!$B$22+W1545*'"Вес" ПИР'!$B$23)/100</f>
        <v>0</v>
      </c>
      <c r="Y1545" s="39"/>
      <c r="Z1545" s="39"/>
      <c r="AA1545" s="39"/>
      <c r="AB1545" s="39"/>
      <c r="AC1545" s="39"/>
      <c r="AD1545" s="39"/>
      <c r="AE1545" s="39"/>
      <c r="AF1545" s="39"/>
      <c r="AG1545" s="38">
        <f>(Z1545*'"Вес" ПИР'!$B$28+AB1545*'"Вес" ПИР'!$B$29+AD1545*'"Вес" ПИР'!$B$30+AF1545*'"Вес" ПИР'!$B$31)/100</f>
        <v>0</v>
      </c>
      <c r="AH1545" s="39" t="s">
        <v>571</v>
      </c>
      <c r="AI1545" s="39"/>
      <c r="AJ1545" s="39" t="s">
        <v>575</v>
      </c>
      <c r="AK1545" s="39"/>
      <c r="AL1545" s="39"/>
      <c r="AM1545" s="39"/>
      <c r="AN1545" s="39"/>
      <c r="AO1545" s="39"/>
      <c r="AP1545" s="39" t="s">
        <v>575</v>
      </c>
      <c r="AQ1545" s="39"/>
      <c r="AR1545" s="39"/>
      <c r="AS1545" s="39"/>
      <c r="AT1545" s="39" t="s">
        <v>575</v>
      </c>
      <c r="AU1545" s="39"/>
      <c r="AV1545" s="39"/>
      <c r="AW1545" s="39"/>
      <c r="AX1545" s="39"/>
      <c r="AY1545" s="39"/>
      <c r="AZ1545" s="39"/>
      <c r="BA1545" s="39"/>
      <c r="BB1545" s="72">
        <f>(AI1545*'"Вес" ПИР'!$B$36+AK1545*'"Вес" ПИР'!$B$37+AM1545*'"Вес" ПИР'!$B$38+AO1545*'"Вес" ПИР'!$B$39+AQ1545*'"Вес" ПИР'!$B$40+AS1545*'"Вес" ПИР'!$B$41+AU1545*'"Вес" ПИР'!$B$42+AW1545*'"Вес" ПИР'!$B$43+AY1545*'"Вес" ПИР'!$B$44+BA1545*'"Вес" ПИР'!$B$45)/100</f>
        <v>0</v>
      </c>
      <c r="BC1545" s="39" t="s">
        <v>576</v>
      </c>
      <c r="BD1545" s="39"/>
      <c r="BE1545" s="39" t="s">
        <v>576</v>
      </c>
      <c r="BF1545" s="57"/>
      <c r="BG1545" s="72">
        <f>(BD1545*'"Вес" ПИР'!$B$50+BF1545*'"Вес" ПИР'!$B$51)/100</f>
        <v>0</v>
      </c>
      <c r="BH1545" s="39"/>
      <c r="BI1545" s="72">
        <v>0</v>
      </c>
      <c r="BJ1545" s="39"/>
      <c r="BK1545" s="54" t="s">
        <v>901</v>
      </c>
      <c r="BL1545" s="38">
        <f>(S1545*'"Вес" ПИР'!$B$3+X1545*'"Вес" ПИР'!$B$4+AG1545*'"Вес" ПИР'!$B$5+BB1545*'"Вес" ПИР'!$B$6+BG1545*'"Вес" ПИР'!$B$7+BI1545*'"Вес" ПИР'!$B$8)/100</f>
        <v>0</v>
      </c>
    </row>
    <row r="1546" spans="1:64" ht="28">
      <c r="A1546" s="54"/>
      <c r="B1546" s="54">
        <v>2026</v>
      </c>
      <c r="C1546" s="39" t="s">
        <v>894</v>
      </c>
      <c r="D1546" s="39">
        <v>614643780</v>
      </c>
      <c r="E1546" s="39" t="s">
        <v>2280</v>
      </c>
      <c r="F1546" s="39" t="s">
        <v>2413</v>
      </c>
      <c r="G1546" s="39" t="s">
        <v>2422</v>
      </c>
      <c r="H1546" s="39" t="s">
        <v>203</v>
      </c>
      <c r="I1546" s="39" t="s">
        <v>418</v>
      </c>
      <c r="J1546" s="39"/>
      <c r="K1546" s="39" t="s">
        <v>571</v>
      </c>
      <c r="L1546" s="39"/>
      <c r="M1546" s="39" t="s">
        <v>570</v>
      </c>
      <c r="N1546" s="39"/>
      <c r="O1546" s="39" t="s">
        <v>899</v>
      </c>
      <c r="P1546" s="39"/>
      <c r="Q1546" s="39" t="s">
        <v>571</v>
      </c>
      <c r="R1546" s="39"/>
      <c r="S1546" s="38">
        <f>(J1546*'"Вес" ПИР'!$B$13+L1546*'"Вес" ПИР'!$B$14+N1546*'"Вес" ПИР'!$B$15+P1546*'"Вес" ПИР'!$B$16+R1546*'"Вес" ПИР'!$B$17)/100</f>
        <v>0</v>
      </c>
      <c r="T1546" s="39" t="s">
        <v>1890</v>
      </c>
      <c r="U1546" s="39"/>
      <c r="V1546" s="39" t="s">
        <v>900</v>
      </c>
      <c r="W1546" s="39"/>
      <c r="X1546" s="72">
        <f>(U1546*'"Вес" ПИР'!$B$22+W1546*'"Вес" ПИР'!$B$23)/100</f>
        <v>0</v>
      </c>
      <c r="Y1546" s="39"/>
      <c r="Z1546" s="39"/>
      <c r="AA1546" s="39"/>
      <c r="AB1546" s="39"/>
      <c r="AC1546" s="39"/>
      <c r="AD1546" s="39"/>
      <c r="AE1546" s="39"/>
      <c r="AF1546" s="39"/>
      <c r="AG1546" s="38">
        <f>(Z1546*'"Вес" ПИР'!$B$28+AB1546*'"Вес" ПИР'!$B$29+AD1546*'"Вес" ПИР'!$B$30+AF1546*'"Вес" ПИР'!$B$31)/100</f>
        <v>0</v>
      </c>
      <c r="AH1546" s="39" t="s">
        <v>571</v>
      </c>
      <c r="AI1546" s="39"/>
      <c r="AJ1546" s="39" t="s">
        <v>575</v>
      </c>
      <c r="AK1546" s="39"/>
      <c r="AL1546" s="39"/>
      <c r="AM1546" s="39"/>
      <c r="AN1546" s="39"/>
      <c r="AO1546" s="39"/>
      <c r="AP1546" s="39" t="s">
        <v>575</v>
      </c>
      <c r="AQ1546" s="39"/>
      <c r="AR1546" s="39"/>
      <c r="AS1546" s="39"/>
      <c r="AT1546" s="39" t="s">
        <v>575</v>
      </c>
      <c r="AU1546" s="39"/>
      <c r="AV1546" s="39"/>
      <c r="AW1546" s="39"/>
      <c r="AX1546" s="39"/>
      <c r="AY1546" s="39"/>
      <c r="AZ1546" s="39"/>
      <c r="BA1546" s="39"/>
      <c r="BB1546" s="72">
        <f>(AI1546*'"Вес" ПИР'!$B$36+AK1546*'"Вес" ПИР'!$B$37+AM1546*'"Вес" ПИР'!$B$38+AO1546*'"Вес" ПИР'!$B$39+AQ1546*'"Вес" ПИР'!$B$40+AS1546*'"Вес" ПИР'!$B$41+AU1546*'"Вес" ПИР'!$B$42+AW1546*'"Вес" ПИР'!$B$43+AY1546*'"Вес" ПИР'!$B$44+BA1546*'"Вес" ПИР'!$B$45)/100</f>
        <v>0</v>
      </c>
      <c r="BC1546" s="39" t="s">
        <v>576</v>
      </c>
      <c r="BD1546" s="39"/>
      <c r="BE1546" s="39" t="s">
        <v>576</v>
      </c>
      <c r="BF1546" s="57"/>
      <c r="BG1546" s="72">
        <f>(BD1546*'"Вес" ПИР'!$B$50+BF1546*'"Вес" ПИР'!$B$51)/100</f>
        <v>0</v>
      </c>
      <c r="BH1546" s="39"/>
      <c r="BI1546" s="72">
        <v>0</v>
      </c>
      <c r="BJ1546" s="39"/>
      <c r="BK1546" s="54" t="s">
        <v>901</v>
      </c>
      <c r="BL1546" s="38">
        <f>(S1546*'"Вес" ПИР'!$B$3+X1546*'"Вес" ПИР'!$B$4+AG1546*'"Вес" ПИР'!$B$5+BB1546*'"Вес" ПИР'!$B$6+BG1546*'"Вес" ПИР'!$B$7+BI1546*'"Вес" ПИР'!$B$8)/100</f>
        <v>0</v>
      </c>
    </row>
    <row r="1547" spans="1:64" ht="28">
      <c r="A1547" s="54"/>
      <c r="B1547" s="54">
        <v>2026</v>
      </c>
      <c r="C1547" s="39" t="s">
        <v>894</v>
      </c>
      <c r="D1547" s="39">
        <v>614643800</v>
      </c>
      <c r="E1547" s="39" t="s">
        <v>2280</v>
      </c>
      <c r="F1547" s="39" t="s">
        <v>2413</v>
      </c>
      <c r="G1547" s="39" t="s">
        <v>2422</v>
      </c>
      <c r="H1547" s="39" t="s">
        <v>2359</v>
      </c>
      <c r="I1547" s="39" t="s">
        <v>418</v>
      </c>
      <c r="J1547" s="39"/>
      <c r="K1547" s="39" t="s">
        <v>571</v>
      </c>
      <c r="L1547" s="39"/>
      <c r="M1547" s="39" t="s">
        <v>570</v>
      </c>
      <c r="N1547" s="39"/>
      <c r="O1547" s="39" t="s">
        <v>899</v>
      </c>
      <c r="P1547" s="39"/>
      <c r="Q1547" s="39" t="s">
        <v>571</v>
      </c>
      <c r="R1547" s="39"/>
      <c r="S1547" s="38">
        <f>(J1547*'"Вес" ПИР'!$B$13+L1547*'"Вес" ПИР'!$B$14+N1547*'"Вес" ПИР'!$B$15+P1547*'"Вес" ПИР'!$B$16+R1547*'"Вес" ПИР'!$B$17)/100</f>
        <v>0</v>
      </c>
      <c r="T1547" s="39" t="s">
        <v>1890</v>
      </c>
      <c r="U1547" s="39"/>
      <c r="V1547" s="39" t="s">
        <v>900</v>
      </c>
      <c r="W1547" s="39"/>
      <c r="X1547" s="72">
        <f>(U1547*'"Вес" ПИР'!$B$22+W1547*'"Вес" ПИР'!$B$23)/100</f>
        <v>0</v>
      </c>
      <c r="Y1547" s="39"/>
      <c r="Z1547" s="39"/>
      <c r="AA1547" s="39"/>
      <c r="AB1547" s="39"/>
      <c r="AC1547" s="39"/>
      <c r="AD1547" s="39"/>
      <c r="AE1547" s="39"/>
      <c r="AF1547" s="39"/>
      <c r="AG1547" s="38">
        <f>(Z1547*'"Вес" ПИР'!$B$28+AB1547*'"Вес" ПИР'!$B$29+AD1547*'"Вес" ПИР'!$B$30+AF1547*'"Вес" ПИР'!$B$31)/100</f>
        <v>0</v>
      </c>
      <c r="AH1547" s="39" t="s">
        <v>571</v>
      </c>
      <c r="AI1547" s="39"/>
      <c r="AJ1547" s="39" t="s">
        <v>575</v>
      </c>
      <c r="AK1547" s="39"/>
      <c r="AL1547" s="39"/>
      <c r="AM1547" s="39"/>
      <c r="AN1547" s="39"/>
      <c r="AO1547" s="39"/>
      <c r="AP1547" s="39" t="s">
        <v>575</v>
      </c>
      <c r="AQ1547" s="39"/>
      <c r="AR1547" s="39"/>
      <c r="AS1547" s="39"/>
      <c r="AT1547" s="39" t="s">
        <v>575</v>
      </c>
      <c r="AU1547" s="39"/>
      <c r="AV1547" s="39"/>
      <c r="AW1547" s="39"/>
      <c r="AX1547" s="39"/>
      <c r="AY1547" s="39"/>
      <c r="AZ1547" s="39"/>
      <c r="BA1547" s="39"/>
      <c r="BB1547" s="72">
        <f>(AI1547*'"Вес" ПИР'!$B$36+AK1547*'"Вес" ПИР'!$B$37+AM1547*'"Вес" ПИР'!$B$38+AO1547*'"Вес" ПИР'!$B$39+AQ1547*'"Вес" ПИР'!$B$40+AS1547*'"Вес" ПИР'!$B$41+AU1547*'"Вес" ПИР'!$B$42+AW1547*'"Вес" ПИР'!$B$43+AY1547*'"Вес" ПИР'!$B$44+BA1547*'"Вес" ПИР'!$B$45)/100</f>
        <v>0</v>
      </c>
      <c r="BC1547" s="39" t="s">
        <v>576</v>
      </c>
      <c r="BD1547" s="39"/>
      <c r="BE1547" s="39" t="s">
        <v>576</v>
      </c>
      <c r="BF1547" s="57"/>
      <c r="BG1547" s="72">
        <f>(BD1547*'"Вес" ПИР'!$B$50+BF1547*'"Вес" ПИР'!$B$51)/100</f>
        <v>0</v>
      </c>
      <c r="BH1547" s="39"/>
      <c r="BI1547" s="72">
        <v>0</v>
      </c>
      <c r="BJ1547" s="39"/>
      <c r="BK1547" s="54" t="s">
        <v>901</v>
      </c>
      <c r="BL1547" s="38">
        <f>(S1547*'"Вес" ПИР'!$B$3+X1547*'"Вес" ПИР'!$B$4+AG1547*'"Вес" ПИР'!$B$5+BB1547*'"Вес" ПИР'!$B$6+BG1547*'"Вес" ПИР'!$B$7+BI1547*'"Вес" ПИР'!$B$8)/100</f>
        <v>0</v>
      </c>
    </row>
    <row r="1548" spans="1:64" ht="28">
      <c r="A1548" s="54"/>
      <c r="B1548" s="54">
        <v>2026</v>
      </c>
      <c r="C1548" s="39" t="s">
        <v>894</v>
      </c>
      <c r="D1548" s="39">
        <v>614643900</v>
      </c>
      <c r="E1548" s="39" t="s">
        <v>2280</v>
      </c>
      <c r="F1548" s="39" t="s">
        <v>2413</v>
      </c>
      <c r="G1548" s="39" t="s">
        <v>2422</v>
      </c>
      <c r="H1548" s="39" t="s">
        <v>2424</v>
      </c>
      <c r="I1548" s="39" t="s">
        <v>418</v>
      </c>
      <c r="J1548" s="39"/>
      <c r="K1548" s="39" t="s">
        <v>571</v>
      </c>
      <c r="L1548" s="39"/>
      <c r="M1548" s="39" t="s">
        <v>570</v>
      </c>
      <c r="N1548" s="39"/>
      <c r="O1548" s="39" t="s">
        <v>899</v>
      </c>
      <c r="P1548" s="39"/>
      <c r="Q1548" s="39" t="s">
        <v>571</v>
      </c>
      <c r="R1548" s="39"/>
      <c r="S1548" s="38">
        <f>(J1548*'"Вес" ПИР'!$B$13+L1548*'"Вес" ПИР'!$B$14+N1548*'"Вес" ПИР'!$B$15+P1548*'"Вес" ПИР'!$B$16+R1548*'"Вес" ПИР'!$B$17)/100</f>
        <v>0</v>
      </c>
      <c r="T1548" s="39" t="s">
        <v>1890</v>
      </c>
      <c r="U1548" s="39"/>
      <c r="V1548" s="39" t="s">
        <v>900</v>
      </c>
      <c r="W1548" s="39"/>
      <c r="X1548" s="72">
        <f>(U1548*'"Вес" ПИР'!$B$22+W1548*'"Вес" ПИР'!$B$23)/100</f>
        <v>0</v>
      </c>
      <c r="Y1548" s="39"/>
      <c r="Z1548" s="39"/>
      <c r="AA1548" s="39"/>
      <c r="AB1548" s="39"/>
      <c r="AC1548" s="39"/>
      <c r="AD1548" s="39"/>
      <c r="AE1548" s="39"/>
      <c r="AF1548" s="39"/>
      <c r="AG1548" s="38">
        <f>(Z1548*'"Вес" ПИР'!$B$28+AB1548*'"Вес" ПИР'!$B$29+AD1548*'"Вес" ПИР'!$B$30+AF1548*'"Вес" ПИР'!$B$31)/100</f>
        <v>0</v>
      </c>
      <c r="AH1548" s="39" t="s">
        <v>571</v>
      </c>
      <c r="AI1548" s="39"/>
      <c r="AJ1548" s="39" t="s">
        <v>575</v>
      </c>
      <c r="AK1548" s="39"/>
      <c r="AL1548" s="39"/>
      <c r="AM1548" s="39"/>
      <c r="AN1548" s="39"/>
      <c r="AO1548" s="39"/>
      <c r="AP1548" s="39" t="s">
        <v>575</v>
      </c>
      <c r="AQ1548" s="39"/>
      <c r="AR1548" s="39"/>
      <c r="AS1548" s="39"/>
      <c r="AT1548" s="39" t="s">
        <v>575</v>
      </c>
      <c r="AU1548" s="39"/>
      <c r="AV1548" s="39"/>
      <c r="AW1548" s="39"/>
      <c r="AX1548" s="39"/>
      <c r="AY1548" s="39"/>
      <c r="AZ1548" s="39"/>
      <c r="BA1548" s="39"/>
      <c r="BB1548" s="72">
        <f>(AI1548*'"Вес" ПИР'!$B$36+AK1548*'"Вес" ПИР'!$B$37+AM1548*'"Вес" ПИР'!$B$38+AO1548*'"Вес" ПИР'!$B$39+AQ1548*'"Вес" ПИР'!$B$40+AS1548*'"Вес" ПИР'!$B$41+AU1548*'"Вес" ПИР'!$B$42+AW1548*'"Вес" ПИР'!$B$43+AY1548*'"Вес" ПИР'!$B$44+BA1548*'"Вес" ПИР'!$B$45)/100</f>
        <v>0</v>
      </c>
      <c r="BC1548" s="39" t="s">
        <v>576</v>
      </c>
      <c r="BD1548" s="39"/>
      <c r="BE1548" s="39" t="s">
        <v>576</v>
      </c>
      <c r="BF1548" s="57"/>
      <c r="BG1548" s="72">
        <f>(BD1548*'"Вес" ПИР'!$B$50+BF1548*'"Вес" ПИР'!$B$51)/100</f>
        <v>0</v>
      </c>
      <c r="BH1548" s="39"/>
      <c r="BI1548" s="72">
        <v>0</v>
      </c>
      <c r="BJ1548" s="39"/>
      <c r="BK1548" s="54" t="s">
        <v>901</v>
      </c>
      <c r="BL1548" s="38">
        <f>(S1548*'"Вес" ПИР'!$B$3+X1548*'"Вес" ПИР'!$B$4+AG1548*'"Вес" ПИР'!$B$5+BB1548*'"Вес" ПИР'!$B$6+BG1548*'"Вес" ПИР'!$B$7+BI1548*'"Вес" ПИР'!$B$8)/100</f>
        <v>0</v>
      </c>
    </row>
    <row r="1549" spans="1:64" ht="28">
      <c r="A1549" s="54"/>
      <c r="B1549" s="54">
        <v>2026</v>
      </c>
      <c r="C1549" s="39" t="s">
        <v>894</v>
      </c>
      <c r="D1549" s="39">
        <v>614653200</v>
      </c>
      <c r="E1549" s="39" t="s">
        <v>2280</v>
      </c>
      <c r="F1549" s="39" t="s">
        <v>2413</v>
      </c>
      <c r="G1549" s="39" t="s">
        <v>2425</v>
      </c>
      <c r="H1549" s="39" t="s">
        <v>2148</v>
      </c>
      <c r="I1549" s="39" t="s">
        <v>418</v>
      </c>
      <c r="J1549" s="39"/>
      <c r="K1549" s="39" t="s">
        <v>571</v>
      </c>
      <c r="L1549" s="39"/>
      <c r="M1549" s="39" t="s">
        <v>570</v>
      </c>
      <c r="N1549" s="39"/>
      <c r="O1549" s="39" t="s">
        <v>899</v>
      </c>
      <c r="P1549" s="39"/>
      <c r="Q1549" s="39" t="s">
        <v>571</v>
      </c>
      <c r="R1549" s="39"/>
      <c r="S1549" s="38">
        <f>(J1549*'"Вес" ПИР'!$B$13+L1549*'"Вес" ПИР'!$B$14+N1549*'"Вес" ПИР'!$B$15+P1549*'"Вес" ПИР'!$B$16+R1549*'"Вес" ПИР'!$B$17)/100</f>
        <v>0</v>
      </c>
      <c r="T1549" s="39" t="s">
        <v>1890</v>
      </c>
      <c r="U1549" s="39"/>
      <c r="V1549" s="39" t="s">
        <v>900</v>
      </c>
      <c r="W1549" s="39"/>
      <c r="X1549" s="72">
        <f>(U1549*'"Вес" ПИР'!$B$22+W1549*'"Вес" ПИР'!$B$23)/100</f>
        <v>0</v>
      </c>
      <c r="Y1549" s="39"/>
      <c r="Z1549" s="39"/>
      <c r="AA1549" s="39"/>
      <c r="AB1549" s="39"/>
      <c r="AC1549" s="39"/>
      <c r="AD1549" s="39"/>
      <c r="AE1549" s="39"/>
      <c r="AF1549" s="39"/>
      <c r="AG1549" s="38">
        <f>(Z1549*'"Вес" ПИР'!$B$28+AB1549*'"Вес" ПИР'!$B$29+AD1549*'"Вес" ПИР'!$B$30+AF1549*'"Вес" ПИР'!$B$31)/100</f>
        <v>0</v>
      </c>
      <c r="AH1549" s="39" t="s">
        <v>571</v>
      </c>
      <c r="AI1549" s="39"/>
      <c r="AJ1549" s="39" t="s">
        <v>575</v>
      </c>
      <c r="AK1549" s="39"/>
      <c r="AL1549" s="39"/>
      <c r="AM1549" s="39"/>
      <c r="AN1549" s="39"/>
      <c r="AO1549" s="39"/>
      <c r="AP1549" s="39" t="s">
        <v>575</v>
      </c>
      <c r="AQ1549" s="39"/>
      <c r="AR1549" s="39"/>
      <c r="AS1549" s="39"/>
      <c r="AT1549" s="39" t="s">
        <v>575</v>
      </c>
      <c r="AU1549" s="39"/>
      <c r="AV1549" s="39"/>
      <c r="AW1549" s="39"/>
      <c r="AX1549" s="39"/>
      <c r="AY1549" s="39"/>
      <c r="AZ1549" s="39"/>
      <c r="BA1549" s="39"/>
      <c r="BB1549" s="72">
        <f>(AI1549*'"Вес" ПИР'!$B$36+AK1549*'"Вес" ПИР'!$B$37+AM1549*'"Вес" ПИР'!$B$38+AO1549*'"Вес" ПИР'!$B$39+AQ1549*'"Вес" ПИР'!$B$40+AS1549*'"Вес" ПИР'!$B$41+AU1549*'"Вес" ПИР'!$B$42+AW1549*'"Вес" ПИР'!$B$43+AY1549*'"Вес" ПИР'!$B$44+BA1549*'"Вес" ПИР'!$B$45)/100</f>
        <v>0</v>
      </c>
      <c r="BC1549" s="39" t="s">
        <v>576</v>
      </c>
      <c r="BD1549" s="39"/>
      <c r="BE1549" s="39" t="s">
        <v>576</v>
      </c>
      <c r="BF1549" s="57"/>
      <c r="BG1549" s="72">
        <f>(BD1549*'"Вес" ПИР'!$B$50+BF1549*'"Вес" ПИР'!$B$51)/100</f>
        <v>0</v>
      </c>
      <c r="BH1549" s="39"/>
      <c r="BI1549" s="72">
        <v>0</v>
      </c>
      <c r="BJ1549" s="39"/>
      <c r="BK1549" s="54" t="s">
        <v>901</v>
      </c>
      <c r="BL1549" s="38">
        <f>(S1549*'"Вес" ПИР'!$B$3+X1549*'"Вес" ПИР'!$B$4+AG1549*'"Вес" ПИР'!$B$5+BB1549*'"Вес" ПИР'!$B$6+BG1549*'"Вес" ПИР'!$B$7+BI1549*'"Вес" ПИР'!$B$8)/100</f>
        <v>0</v>
      </c>
    </row>
    <row r="1550" spans="1:64" ht="28">
      <c r="A1550" s="54"/>
      <c r="B1550" s="54">
        <v>2026</v>
      </c>
      <c r="C1550" s="39" t="s">
        <v>894</v>
      </c>
      <c r="D1550" s="39">
        <v>614653280</v>
      </c>
      <c r="E1550" s="39" t="s">
        <v>2280</v>
      </c>
      <c r="F1550" s="39" t="s">
        <v>2413</v>
      </c>
      <c r="G1550" s="39" t="s">
        <v>2425</v>
      </c>
      <c r="H1550" s="39" t="s">
        <v>2426</v>
      </c>
      <c r="I1550" s="39" t="s">
        <v>418</v>
      </c>
      <c r="J1550" s="39"/>
      <c r="K1550" s="39" t="s">
        <v>571</v>
      </c>
      <c r="L1550" s="39"/>
      <c r="M1550" s="39" t="s">
        <v>570</v>
      </c>
      <c r="N1550" s="39"/>
      <c r="O1550" s="39" t="s">
        <v>899</v>
      </c>
      <c r="P1550" s="39"/>
      <c r="Q1550" s="39" t="s">
        <v>571</v>
      </c>
      <c r="R1550" s="39"/>
      <c r="S1550" s="38">
        <f>(J1550*'"Вес" ПИР'!$B$13+L1550*'"Вес" ПИР'!$B$14+N1550*'"Вес" ПИР'!$B$15+P1550*'"Вес" ПИР'!$B$16+R1550*'"Вес" ПИР'!$B$17)/100</f>
        <v>0</v>
      </c>
      <c r="T1550" s="39" t="s">
        <v>1890</v>
      </c>
      <c r="U1550" s="39"/>
      <c r="V1550" s="39" t="s">
        <v>900</v>
      </c>
      <c r="W1550" s="39"/>
      <c r="X1550" s="72">
        <f>(U1550*'"Вес" ПИР'!$B$22+W1550*'"Вес" ПИР'!$B$23)/100</f>
        <v>0</v>
      </c>
      <c r="Y1550" s="39"/>
      <c r="Z1550" s="39"/>
      <c r="AA1550" s="39"/>
      <c r="AB1550" s="39"/>
      <c r="AC1550" s="39"/>
      <c r="AD1550" s="39"/>
      <c r="AE1550" s="39"/>
      <c r="AF1550" s="39"/>
      <c r="AG1550" s="38">
        <f>(Z1550*'"Вес" ПИР'!$B$28+AB1550*'"Вес" ПИР'!$B$29+AD1550*'"Вес" ПИР'!$B$30+AF1550*'"Вес" ПИР'!$B$31)/100</f>
        <v>0</v>
      </c>
      <c r="AH1550" s="39" t="s">
        <v>571</v>
      </c>
      <c r="AI1550" s="39"/>
      <c r="AJ1550" s="39" t="s">
        <v>575</v>
      </c>
      <c r="AK1550" s="39"/>
      <c r="AL1550" s="39"/>
      <c r="AM1550" s="39"/>
      <c r="AN1550" s="39"/>
      <c r="AO1550" s="39"/>
      <c r="AP1550" s="39" t="s">
        <v>575</v>
      </c>
      <c r="AQ1550" s="39"/>
      <c r="AR1550" s="39"/>
      <c r="AS1550" s="39"/>
      <c r="AT1550" s="39" t="s">
        <v>575</v>
      </c>
      <c r="AU1550" s="39"/>
      <c r="AV1550" s="39"/>
      <c r="AW1550" s="39"/>
      <c r="AX1550" s="39"/>
      <c r="AY1550" s="39"/>
      <c r="AZ1550" s="39"/>
      <c r="BA1550" s="39"/>
      <c r="BB1550" s="72">
        <f>(AI1550*'"Вес" ПИР'!$B$36+AK1550*'"Вес" ПИР'!$B$37+AM1550*'"Вес" ПИР'!$B$38+AO1550*'"Вес" ПИР'!$B$39+AQ1550*'"Вес" ПИР'!$B$40+AS1550*'"Вес" ПИР'!$B$41+AU1550*'"Вес" ПИР'!$B$42+AW1550*'"Вес" ПИР'!$B$43+AY1550*'"Вес" ПИР'!$B$44+BA1550*'"Вес" ПИР'!$B$45)/100</f>
        <v>0</v>
      </c>
      <c r="BC1550" s="39" t="s">
        <v>576</v>
      </c>
      <c r="BD1550" s="39"/>
      <c r="BE1550" s="39" t="s">
        <v>576</v>
      </c>
      <c r="BF1550" s="57"/>
      <c r="BG1550" s="72">
        <f>(BD1550*'"Вес" ПИР'!$B$50+BF1550*'"Вес" ПИР'!$B$51)/100</f>
        <v>0</v>
      </c>
      <c r="BH1550" s="39"/>
      <c r="BI1550" s="72">
        <v>0</v>
      </c>
      <c r="BJ1550" s="39"/>
      <c r="BK1550" s="54" t="s">
        <v>901</v>
      </c>
      <c r="BL1550" s="38">
        <f>(S1550*'"Вес" ПИР'!$B$3+X1550*'"Вес" ПИР'!$B$4+AG1550*'"Вес" ПИР'!$B$5+BB1550*'"Вес" ПИР'!$B$6+BG1550*'"Вес" ПИР'!$B$7+BI1550*'"Вес" ПИР'!$B$8)/100</f>
        <v>0</v>
      </c>
    </row>
    <row r="1551" spans="1:64" ht="28">
      <c r="A1551" s="54"/>
      <c r="B1551" s="54">
        <v>2026</v>
      </c>
      <c r="C1551" s="39" t="s">
        <v>894</v>
      </c>
      <c r="D1551" s="39">
        <v>614653300</v>
      </c>
      <c r="E1551" s="39" t="s">
        <v>2280</v>
      </c>
      <c r="F1551" s="39" t="s">
        <v>2413</v>
      </c>
      <c r="G1551" s="39" t="s">
        <v>2425</v>
      </c>
      <c r="H1551" s="39" t="s">
        <v>2336</v>
      </c>
      <c r="I1551" s="39" t="s">
        <v>418</v>
      </c>
      <c r="J1551" s="39"/>
      <c r="K1551" s="39" t="s">
        <v>571</v>
      </c>
      <c r="L1551" s="39"/>
      <c r="M1551" s="39" t="s">
        <v>570</v>
      </c>
      <c r="N1551" s="39"/>
      <c r="O1551" s="39" t="s">
        <v>899</v>
      </c>
      <c r="P1551" s="39"/>
      <c r="Q1551" s="39" t="s">
        <v>571</v>
      </c>
      <c r="R1551" s="39"/>
      <c r="S1551" s="38">
        <f>(J1551*'"Вес" ПИР'!$B$13+L1551*'"Вес" ПИР'!$B$14+N1551*'"Вес" ПИР'!$B$15+P1551*'"Вес" ПИР'!$B$16+R1551*'"Вес" ПИР'!$B$17)/100</f>
        <v>0</v>
      </c>
      <c r="T1551" s="39" t="s">
        <v>1890</v>
      </c>
      <c r="U1551" s="39"/>
      <c r="V1551" s="39" t="s">
        <v>900</v>
      </c>
      <c r="W1551" s="39"/>
      <c r="X1551" s="72">
        <f>(U1551*'"Вес" ПИР'!$B$22+W1551*'"Вес" ПИР'!$B$23)/100</f>
        <v>0</v>
      </c>
      <c r="Y1551" s="39"/>
      <c r="Z1551" s="39"/>
      <c r="AA1551" s="39"/>
      <c r="AB1551" s="39"/>
      <c r="AC1551" s="39"/>
      <c r="AD1551" s="39"/>
      <c r="AE1551" s="39"/>
      <c r="AF1551" s="39"/>
      <c r="AG1551" s="38">
        <f>(Z1551*'"Вес" ПИР'!$B$28+AB1551*'"Вес" ПИР'!$B$29+AD1551*'"Вес" ПИР'!$B$30+AF1551*'"Вес" ПИР'!$B$31)/100</f>
        <v>0</v>
      </c>
      <c r="AH1551" s="39" t="s">
        <v>571</v>
      </c>
      <c r="AI1551" s="39"/>
      <c r="AJ1551" s="39" t="s">
        <v>575</v>
      </c>
      <c r="AK1551" s="39"/>
      <c r="AL1551" s="39"/>
      <c r="AM1551" s="39"/>
      <c r="AN1551" s="39"/>
      <c r="AO1551" s="39"/>
      <c r="AP1551" s="39" t="s">
        <v>575</v>
      </c>
      <c r="AQ1551" s="39"/>
      <c r="AR1551" s="39"/>
      <c r="AS1551" s="39"/>
      <c r="AT1551" s="39" t="s">
        <v>575</v>
      </c>
      <c r="AU1551" s="39"/>
      <c r="AV1551" s="39"/>
      <c r="AW1551" s="39"/>
      <c r="AX1551" s="39"/>
      <c r="AY1551" s="39"/>
      <c r="AZ1551" s="39"/>
      <c r="BA1551" s="39"/>
      <c r="BB1551" s="72">
        <f>(AI1551*'"Вес" ПИР'!$B$36+AK1551*'"Вес" ПИР'!$B$37+AM1551*'"Вес" ПИР'!$B$38+AO1551*'"Вес" ПИР'!$B$39+AQ1551*'"Вес" ПИР'!$B$40+AS1551*'"Вес" ПИР'!$B$41+AU1551*'"Вес" ПИР'!$B$42+AW1551*'"Вес" ПИР'!$B$43+AY1551*'"Вес" ПИР'!$B$44+BA1551*'"Вес" ПИР'!$B$45)/100</f>
        <v>0</v>
      </c>
      <c r="BC1551" s="39" t="s">
        <v>576</v>
      </c>
      <c r="BD1551" s="39"/>
      <c r="BE1551" s="39" t="s">
        <v>576</v>
      </c>
      <c r="BF1551" s="57"/>
      <c r="BG1551" s="72">
        <f>(BD1551*'"Вес" ПИР'!$B$50+BF1551*'"Вес" ПИР'!$B$51)/100</f>
        <v>0</v>
      </c>
      <c r="BH1551" s="39"/>
      <c r="BI1551" s="72">
        <v>0</v>
      </c>
      <c r="BJ1551" s="39"/>
      <c r="BK1551" s="54" t="s">
        <v>901</v>
      </c>
      <c r="BL1551" s="38">
        <f>(S1551*'"Вес" ПИР'!$B$3+X1551*'"Вес" ПИР'!$B$4+AG1551*'"Вес" ПИР'!$B$5+BB1551*'"Вес" ПИР'!$B$6+BG1551*'"Вес" ПИР'!$B$7+BI1551*'"Вес" ПИР'!$B$8)/100</f>
        <v>0</v>
      </c>
    </row>
    <row r="1552" spans="1:64" ht="28">
      <c r="A1552" s="54"/>
      <c r="B1552" s="54">
        <v>2026</v>
      </c>
      <c r="C1552" s="39" t="s">
        <v>894</v>
      </c>
      <c r="D1552" s="39">
        <v>614653400</v>
      </c>
      <c r="E1552" s="39" t="s">
        <v>2280</v>
      </c>
      <c r="F1552" s="39" t="s">
        <v>2413</v>
      </c>
      <c r="G1552" s="39" t="s">
        <v>2425</v>
      </c>
      <c r="H1552" s="39" t="s">
        <v>2427</v>
      </c>
      <c r="I1552" s="39" t="s">
        <v>418</v>
      </c>
      <c r="J1552" s="39"/>
      <c r="K1552" s="39" t="s">
        <v>571</v>
      </c>
      <c r="L1552" s="39"/>
      <c r="M1552" s="39" t="s">
        <v>570</v>
      </c>
      <c r="N1552" s="39"/>
      <c r="O1552" s="39" t="s">
        <v>899</v>
      </c>
      <c r="P1552" s="39"/>
      <c r="Q1552" s="39" t="s">
        <v>571</v>
      </c>
      <c r="R1552" s="39"/>
      <c r="S1552" s="38">
        <f>(J1552*'"Вес" ПИР'!$B$13+L1552*'"Вес" ПИР'!$B$14+N1552*'"Вес" ПИР'!$B$15+P1552*'"Вес" ПИР'!$B$16+R1552*'"Вес" ПИР'!$B$17)/100</f>
        <v>0</v>
      </c>
      <c r="T1552" s="39" t="s">
        <v>1890</v>
      </c>
      <c r="U1552" s="39"/>
      <c r="V1552" s="39" t="s">
        <v>900</v>
      </c>
      <c r="W1552" s="39"/>
      <c r="X1552" s="72">
        <f>(U1552*'"Вес" ПИР'!$B$22+W1552*'"Вес" ПИР'!$B$23)/100</f>
        <v>0</v>
      </c>
      <c r="Y1552" s="39"/>
      <c r="Z1552" s="39"/>
      <c r="AA1552" s="39"/>
      <c r="AB1552" s="39"/>
      <c r="AC1552" s="39"/>
      <c r="AD1552" s="39"/>
      <c r="AE1552" s="39"/>
      <c r="AF1552" s="39"/>
      <c r="AG1552" s="38">
        <f>(Z1552*'"Вес" ПИР'!$B$28+AB1552*'"Вес" ПИР'!$B$29+AD1552*'"Вес" ПИР'!$B$30+AF1552*'"Вес" ПИР'!$B$31)/100</f>
        <v>0</v>
      </c>
      <c r="AH1552" s="39" t="s">
        <v>571</v>
      </c>
      <c r="AI1552" s="39"/>
      <c r="AJ1552" s="39" t="s">
        <v>575</v>
      </c>
      <c r="AK1552" s="39"/>
      <c r="AL1552" s="39"/>
      <c r="AM1552" s="39"/>
      <c r="AN1552" s="39"/>
      <c r="AO1552" s="39"/>
      <c r="AP1552" s="39" t="s">
        <v>575</v>
      </c>
      <c r="AQ1552" s="39"/>
      <c r="AR1552" s="39"/>
      <c r="AS1552" s="39"/>
      <c r="AT1552" s="39" t="s">
        <v>575</v>
      </c>
      <c r="AU1552" s="39"/>
      <c r="AV1552" s="39"/>
      <c r="AW1552" s="39"/>
      <c r="AX1552" s="39"/>
      <c r="AY1552" s="39"/>
      <c r="AZ1552" s="39"/>
      <c r="BA1552" s="39"/>
      <c r="BB1552" s="72">
        <f>(AI1552*'"Вес" ПИР'!$B$36+AK1552*'"Вес" ПИР'!$B$37+AM1552*'"Вес" ПИР'!$B$38+AO1552*'"Вес" ПИР'!$B$39+AQ1552*'"Вес" ПИР'!$B$40+AS1552*'"Вес" ПИР'!$B$41+AU1552*'"Вес" ПИР'!$B$42+AW1552*'"Вес" ПИР'!$B$43+AY1552*'"Вес" ПИР'!$B$44+BA1552*'"Вес" ПИР'!$B$45)/100</f>
        <v>0</v>
      </c>
      <c r="BC1552" s="39" t="s">
        <v>576</v>
      </c>
      <c r="BD1552" s="39"/>
      <c r="BE1552" s="39" t="s">
        <v>576</v>
      </c>
      <c r="BF1552" s="57"/>
      <c r="BG1552" s="72">
        <f>(BD1552*'"Вес" ПИР'!$B$50+BF1552*'"Вес" ПИР'!$B$51)/100</f>
        <v>0</v>
      </c>
      <c r="BH1552" s="39"/>
      <c r="BI1552" s="72">
        <v>0</v>
      </c>
      <c r="BJ1552" s="39"/>
      <c r="BK1552" s="54" t="s">
        <v>901</v>
      </c>
      <c r="BL1552" s="38">
        <f>(S1552*'"Вес" ПИР'!$B$3+X1552*'"Вес" ПИР'!$B$4+AG1552*'"Вес" ПИР'!$B$5+BB1552*'"Вес" ПИР'!$B$6+BG1552*'"Вес" ПИР'!$B$7+BI1552*'"Вес" ПИР'!$B$8)/100</f>
        <v>0</v>
      </c>
    </row>
    <row r="1553" spans="1:64" ht="28">
      <c r="A1553" s="54"/>
      <c r="B1553" s="54">
        <v>2026</v>
      </c>
      <c r="C1553" s="39" t="s">
        <v>894</v>
      </c>
      <c r="D1553" s="39">
        <v>614653600</v>
      </c>
      <c r="E1553" s="39" t="s">
        <v>2280</v>
      </c>
      <c r="F1553" s="39" t="s">
        <v>2413</v>
      </c>
      <c r="G1553" s="39" t="s">
        <v>2425</v>
      </c>
      <c r="H1553" s="39" t="s">
        <v>2428</v>
      </c>
      <c r="I1553" s="39" t="s">
        <v>418</v>
      </c>
      <c r="J1553" s="39"/>
      <c r="K1553" s="39" t="s">
        <v>571</v>
      </c>
      <c r="L1553" s="39"/>
      <c r="M1553" s="39" t="s">
        <v>570</v>
      </c>
      <c r="N1553" s="39"/>
      <c r="O1553" s="39" t="s">
        <v>899</v>
      </c>
      <c r="P1553" s="39"/>
      <c r="Q1553" s="39" t="s">
        <v>571</v>
      </c>
      <c r="R1553" s="39"/>
      <c r="S1553" s="38">
        <f>(J1553*'"Вес" ПИР'!$B$13+L1553*'"Вес" ПИР'!$B$14+N1553*'"Вес" ПИР'!$B$15+P1553*'"Вес" ПИР'!$B$16+R1553*'"Вес" ПИР'!$B$17)/100</f>
        <v>0</v>
      </c>
      <c r="T1553" s="39" t="s">
        <v>1890</v>
      </c>
      <c r="U1553" s="39"/>
      <c r="V1553" s="39" t="s">
        <v>900</v>
      </c>
      <c r="W1553" s="39"/>
      <c r="X1553" s="72">
        <f>(U1553*'"Вес" ПИР'!$B$22+W1553*'"Вес" ПИР'!$B$23)/100</f>
        <v>0</v>
      </c>
      <c r="Y1553" s="39"/>
      <c r="Z1553" s="39"/>
      <c r="AA1553" s="39"/>
      <c r="AB1553" s="39"/>
      <c r="AC1553" s="39"/>
      <c r="AD1553" s="39"/>
      <c r="AE1553" s="39"/>
      <c r="AF1553" s="39"/>
      <c r="AG1553" s="38">
        <f>(Z1553*'"Вес" ПИР'!$B$28+AB1553*'"Вес" ПИР'!$B$29+AD1553*'"Вес" ПИР'!$B$30+AF1553*'"Вес" ПИР'!$B$31)/100</f>
        <v>0</v>
      </c>
      <c r="AH1553" s="39" t="s">
        <v>571</v>
      </c>
      <c r="AI1553" s="39"/>
      <c r="AJ1553" s="39" t="s">
        <v>575</v>
      </c>
      <c r="AK1553" s="39"/>
      <c r="AL1553" s="39"/>
      <c r="AM1553" s="39"/>
      <c r="AN1553" s="39"/>
      <c r="AO1553" s="39"/>
      <c r="AP1553" s="39" t="s">
        <v>575</v>
      </c>
      <c r="AQ1553" s="39"/>
      <c r="AR1553" s="39"/>
      <c r="AS1553" s="39"/>
      <c r="AT1553" s="39" t="s">
        <v>575</v>
      </c>
      <c r="AU1553" s="39"/>
      <c r="AV1553" s="39"/>
      <c r="AW1553" s="39"/>
      <c r="AX1553" s="39"/>
      <c r="AY1553" s="39"/>
      <c r="AZ1553" s="39"/>
      <c r="BA1553" s="39"/>
      <c r="BB1553" s="72">
        <f>(AI1553*'"Вес" ПИР'!$B$36+AK1553*'"Вес" ПИР'!$B$37+AM1553*'"Вес" ПИР'!$B$38+AO1553*'"Вес" ПИР'!$B$39+AQ1553*'"Вес" ПИР'!$B$40+AS1553*'"Вес" ПИР'!$B$41+AU1553*'"Вес" ПИР'!$B$42+AW1553*'"Вес" ПИР'!$B$43+AY1553*'"Вес" ПИР'!$B$44+BA1553*'"Вес" ПИР'!$B$45)/100</f>
        <v>0</v>
      </c>
      <c r="BC1553" s="39" t="s">
        <v>576</v>
      </c>
      <c r="BD1553" s="39"/>
      <c r="BE1553" s="39" t="s">
        <v>576</v>
      </c>
      <c r="BF1553" s="57"/>
      <c r="BG1553" s="72">
        <f>(BD1553*'"Вес" ПИР'!$B$50+BF1553*'"Вес" ПИР'!$B$51)/100</f>
        <v>0</v>
      </c>
      <c r="BH1553" s="39"/>
      <c r="BI1553" s="72">
        <v>0</v>
      </c>
      <c r="BJ1553" s="39"/>
      <c r="BK1553" s="54" t="s">
        <v>901</v>
      </c>
      <c r="BL1553" s="38">
        <f>(S1553*'"Вес" ПИР'!$B$3+X1553*'"Вес" ПИР'!$B$4+AG1553*'"Вес" ПИР'!$B$5+BB1553*'"Вес" ПИР'!$B$6+BG1553*'"Вес" ПИР'!$B$7+BI1553*'"Вес" ПИР'!$B$8)/100</f>
        <v>0</v>
      </c>
    </row>
    <row r="1554" spans="1:64" ht="28">
      <c r="A1554" s="54"/>
      <c r="B1554" s="54">
        <v>2026</v>
      </c>
      <c r="C1554" s="39" t="s">
        <v>894</v>
      </c>
      <c r="D1554" s="39">
        <v>614653700</v>
      </c>
      <c r="E1554" s="39" t="s">
        <v>2280</v>
      </c>
      <c r="F1554" s="39" t="s">
        <v>2413</v>
      </c>
      <c r="G1554" s="39" t="s">
        <v>2425</v>
      </c>
      <c r="H1554" s="39" t="s">
        <v>2429</v>
      </c>
      <c r="I1554" s="39" t="s">
        <v>418</v>
      </c>
      <c r="J1554" s="39"/>
      <c r="K1554" s="39" t="s">
        <v>571</v>
      </c>
      <c r="L1554" s="39"/>
      <c r="M1554" s="39" t="s">
        <v>570</v>
      </c>
      <c r="N1554" s="39"/>
      <c r="O1554" s="39" t="s">
        <v>899</v>
      </c>
      <c r="P1554" s="39"/>
      <c r="Q1554" s="39" t="s">
        <v>571</v>
      </c>
      <c r="R1554" s="39"/>
      <c r="S1554" s="38">
        <f>(J1554*'"Вес" ПИР'!$B$13+L1554*'"Вес" ПИР'!$B$14+N1554*'"Вес" ПИР'!$B$15+P1554*'"Вес" ПИР'!$B$16+R1554*'"Вес" ПИР'!$B$17)/100</f>
        <v>0</v>
      </c>
      <c r="T1554" s="39" t="s">
        <v>1890</v>
      </c>
      <c r="U1554" s="39"/>
      <c r="V1554" s="39" t="s">
        <v>900</v>
      </c>
      <c r="W1554" s="39"/>
      <c r="X1554" s="72">
        <f>(U1554*'"Вес" ПИР'!$B$22+W1554*'"Вес" ПИР'!$B$23)/100</f>
        <v>0</v>
      </c>
      <c r="Y1554" s="39"/>
      <c r="Z1554" s="39"/>
      <c r="AA1554" s="39"/>
      <c r="AB1554" s="39"/>
      <c r="AC1554" s="39"/>
      <c r="AD1554" s="39"/>
      <c r="AE1554" s="39"/>
      <c r="AF1554" s="39"/>
      <c r="AG1554" s="38">
        <f>(Z1554*'"Вес" ПИР'!$B$28+AB1554*'"Вес" ПИР'!$B$29+AD1554*'"Вес" ПИР'!$B$30+AF1554*'"Вес" ПИР'!$B$31)/100</f>
        <v>0</v>
      </c>
      <c r="AH1554" s="39" t="s">
        <v>571</v>
      </c>
      <c r="AI1554" s="39"/>
      <c r="AJ1554" s="39" t="s">
        <v>575</v>
      </c>
      <c r="AK1554" s="39"/>
      <c r="AL1554" s="39"/>
      <c r="AM1554" s="39"/>
      <c r="AN1554" s="39"/>
      <c r="AO1554" s="39"/>
      <c r="AP1554" s="39" t="s">
        <v>575</v>
      </c>
      <c r="AQ1554" s="39"/>
      <c r="AR1554" s="39"/>
      <c r="AS1554" s="39"/>
      <c r="AT1554" s="39" t="s">
        <v>575</v>
      </c>
      <c r="AU1554" s="39"/>
      <c r="AV1554" s="39"/>
      <c r="AW1554" s="39"/>
      <c r="AX1554" s="39"/>
      <c r="AY1554" s="39"/>
      <c r="AZ1554" s="39"/>
      <c r="BA1554" s="39"/>
      <c r="BB1554" s="72">
        <f>(AI1554*'"Вес" ПИР'!$B$36+AK1554*'"Вес" ПИР'!$B$37+AM1554*'"Вес" ПИР'!$B$38+AO1554*'"Вес" ПИР'!$B$39+AQ1554*'"Вес" ПИР'!$B$40+AS1554*'"Вес" ПИР'!$B$41+AU1554*'"Вес" ПИР'!$B$42+AW1554*'"Вес" ПИР'!$B$43+AY1554*'"Вес" ПИР'!$B$44+BA1554*'"Вес" ПИР'!$B$45)/100</f>
        <v>0</v>
      </c>
      <c r="BC1554" s="39" t="s">
        <v>576</v>
      </c>
      <c r="BD1554" s="39"/>
      <c r="BE1554" s="39" t="s">
        <v>576</v>
      </c>
      <c r="BF1554" s="57"/>
      <c r="BG1554" s="72">
        <f>(BD1554*'"Вес" ПИР'!$B$50+BF1554*'"Вес" ПИР'!$B$51)/100</f>
        <v>0</v>
      </c>
      <c r="BH1554" s="39"/>
      <c r="BI1554" s="72">
        <v>0</v>
      </c>
      <c r="BJ1554" s="39"/>
      <c r="BK1554" s="54" t="s">
        <v>901</v>
      </c>
      <c r="BL1554" s="38">
        <f>(S1554*'"Вес" ПИР'!$B$3+X1554*'"Вес" ПИР'!$B$4+AG1554*'"Вес" ПИР'!$B$5+BB1554*'"Вес" ПИР'!$B$6+BG1554*'"Вес" ПИР'!$B$7+BI1554*'"Вес" ПИР'!$B$8)/100</f>
        <v>0</v>
      </c>
    </row>
    <row r="1555" spans="1:64" ht="28">
      <c r="A1555" s="54"/>
      <c r="B1555" s="54">
        <v>2026</v>
      </c>
      <c r="C1555" s="39" t="s">
        <v>894</v>
      </c>
      <c r="D1555" s="39">
        <v>614653800</v>
      </c>
      <c r="E1555" s="39" t="s">
        <v>2280</v>
      </c>
      <c r="F1555" s="39" t="s">
        <v>2413</v>
      </c>
      <c r="G1555" s="39" t="s">
        <v>2425</v>
      </c>
      <c r="H1555" s="39" t="s">
        <v>2430</v>
      </c>
      <c r="I1555" s="39" t="s">
        <v>418</v>
      </c>
      <c r="J1555" s="39"/>
      <c r="K1555" s="39" t="s">
        <v>571</v>
      </c>
      <c r="L1555" s="39"/>
      <c r="M1555" s="39" t="s">
        <v>570</v>
      </c>
      <c r="N1555" s="39"/>
      <c r="O1555" s="39" t="s">
        <v>899</v>
      </c>
      <c r="P1555" s="39"/>
      <c r="Q1555" s="39" t="s">
        <v>571</v>
      </c>
      <c r="R1555" s="39"/>
      <c r="S1555" s="38">
        <f>(J1555*'"Вес" ПИР'!$B$13+L1555*'"Вес" ПИР'!$B$14+N1555*'"Вес" ПИР'!$B$15+P1555*'"Вес" ПИР'!$B$16+R1555*'"Вес" ПИР'!$B$17)/100</f>
        <v>0</v>
      </c>
      <c r="T1555" s="39" t="s">
        <v>1890</v>
      </c>
      <c r="U1555" s="39"/>
      <c r="V1555" s="39" t="s">
        <v>900</v>
      </c>
      <c r="W1555" s="39"/>
      <c r="X1555" s="72">
        <f>(U1555*'"Вес" ПИР'!$B$22+W1555*'"Вес" ПИР'!$B$23)/100</f>
        <v>0</v>
      </c>
      <c r="Y1555" s="39"/>
      <c r="Z1555" s="39"/>
      <c r="AA1555" s="39"/>
      <c r="AB1555" s="39"/>
      <c r="AC1555" s="39"/>
      <c r="AD1555" s="39"/>
      <c r="AE1555" s="39"/>
      <c r="AF1555" s="39"/>
      <c r="AG1555" s="38">
        <f>(Z1555*'"Вес" ПИР'!$B$28+AB1555*'"Вес" ПИР'!$B$29+AD1555*'"Вес" ПИР'!$B$30+AF1555*'"Вес" ПИР'!$B$31)/100</f>
        <v>0</v>
      </c>
      <c r="AH1555" s="39" t="s">
        <v>571</v>
      </c>
      <c r="AI1555" s="39"/>
      <c r="AJ1555" s="39" t="s">
        <v>575</v>
      </c>
      <c r="AK1555" s="39"/>
      <c r="AL1555" s="39"/>
      <c r="AM1555" s="39"/>
      <c r="AN1555" s="39"/>
      <c r="AO1555" s="39"/>
      <c r="AP1555" s="39" t="s">
        <v>575</v>
      </c>
      <c r="AQ1555" s="39"/>
      <c r="AR1555" s="39"/>
      <c r="AS1555" s="39"/>
      <c r="AT1555" s="39" t="s">
        <v>575</v>
      </c>
      <c r="AU1555" s="39"/>
      <c r="AV1555" s="39"/>
      <c r="AW1555" s="39"/>
      <c r="AX1555" s="39"/>
      <c r="AY1555" s="39"/>
      <c r="AZ1555" s="39"/>
      <c r="BA1555" s="39"/>
      <c r="BB1555" s="72">
        <f>(AI1555*'"Вес" ПИР'!$B$36+AK1555*'"Вес" ПИР'!$B$37+AM1555*'"Вес" ПИР'!$B$38+AO1555*'"Вес" ПИР'!$B$39+AQ1555*'"Вес" ПИР'!$B$40+AS1555*'"Вес" ПИР'!$B$41+AU1555*'"Вес" ПИР'!$B$42+AW1555*'"Вес" ПИР'!$B$43+AY1555*'"Вес" ПИР'!$B$44+BA1555*'"Вес" ПИР'!$B$45)/100</f>
        <v>0</v>
      </c>
      <c r="BC1555" s="39" t="s">
        <v>576</v>
      </c>
      <c r="BD1555" s="39"/>
      <c r="BE1555" s="39" t="s">
        <v>576</v>
      </c>
      <c r="BF1555" s="57"/>
      <c r="BG1555" s="72">
        <f>(BD1555*'"Вес" ПИР'!$B$50+BF1555*'"Вес" ПИР'!$B$51)/100</f>
        <v>0</v>
      </c>
      <c r="BH1555" s="39"/>
      <c r="BI1555" s="72">
        <v>0</v>
      </c>
      <c r="BJ1555" s="39"/>
      <c r="BK1555" s="54" t="s">
        <v>901</v>
      </c>
      <c r="BL1555" s="38">
        <f>(S1555*'"Вес" ПИР'!$B$3+X1555*'"Вес" ПИР'!$B$4+AG1555*'"Вес" ПИР'!$B$5+BB1555*'"Вес" ПИР'!$B$6+BG1555*'"Вес" ПИР'!$B$7+BI1555*'"Вес" ПИР'!$B$8)/100</f>
        <v>0</v>
      </c>
    </row>
    <row r="1556" spans="1:64" ht="28">
      <c r="A1556" s="54"/>
      <c r="B1556" s="54">
        <v>2026</v>
      </c>
      <c r="C1556" s="39" t="s">
        <v>894</v>
      </c>
      <c r="D1556" s="39">
        <v>614655200</v>
      </c>
      <c r="E1556" s="39" t="s">
        <v>2280</v>
      </c>
      <c r="F1556" s="39" t="s">
        <v>2413</v>
      </c>
      <c r="G1556" s="39" t="s">
        <v>2431</v>
      </c>
      <c r="H1556" s="39" t="s">
        <v>2432</v>
      </c>
      <c r="I1556" s="39" t="s">
        <v>418</v>
      </c>
      <c r="J1556" s="39"/>
      <c r="K1556" s="39" t="s">
        <v>571</v>
      </c>
      <c r="L1556" s="39"/>
      <c r="M1556" s="39" t="s">
        <v>570</v>
      </c>
      <c r="N1556" s="39"/>
      <c r="O1556" s="39" t="s">
        <v>899</v>
      </c>
      <c r="P1556" s="39"/>
      <c r="Q1556" s="39" t="s">
        <v>571</v>
      </c>
      <c r="R1556" s="39"/>
      <c r="S1556" s="38">
        <f>(J1556*'"Вес" ПИР'!$B$13+L1556*'"Вес" ПИР'!$B$14+N1556*'"Вес" ПИР'!$B$15+P1556*'"Вес" ПИР'!$B$16+R1556*'"Вес" ПИР'!$B$17)/100</f>
        <v>0</v>
      </c>
      <c r="T1556" s="39" t="s">
        <v>1890</v>
      </c>
      <c r="U1556" s="39"/>
      <c r="V1556" s="39" t="s">
        <v>900</v>
      </c>
      <c r="W1556" s="39"/>
      <c r="X1556" s="72">
        <f>(U1556*'"Вес" ПИР'!$B$22+W1556*'"Вес" ПИР'!$B$23)/100</f>
        <v>0</v>
      </c>
      <c r="Y1556" s="39"/>
      <c r="Z1556" s="39"/>
      <c r="AA1556" s="39"/>
      <c r="AB1556" s="39"/>
      <c r="AC1556" s="39"/>
      <c r="AD1556" s="39"/>
      <c r="AE1556" s="39"/>
      <c r="AF1556" s="39"/>
      <c r="AG1556" s="38">
        <f>(Z1556*'"Вес" ПИР'!$B$28+AB1556*'"Вес" ПИР'!$B$29+AD1556*'"Вес" ПИР'!$B$30+AF1556*'"Вес" ПИР'!$B$31)/100</f>
        <v>0</v>
      </c>
      <c r="AH1556" s="39" t="s">
        <v>571</v>
      </c>
      <c r="AI1556" s="39"/>
      <c r="AJ1556" s="39" t="s">
        <v>575</v>
      </c>
      <c r="AK1556" s="39"/>
      <c r="AL1556" s="39"/>
      <c r="AM1556" s="39"/>
      <c r="AN1556" s="39"/>
      <c r="AO1556" s="39"/>
      <c r="AP1556" s="39" t="s">
        <v>575</v>
      </c>
      <c r="AQ1556" s="39"/>
      <c r="AR1556" s="39"/>
      <c r="AS1556" s="39"/>
      <c r="AT1556" s="39" t="s">
        <v>575</v>
      </c>
      <c r="AU1556" s="39"/>
      <c r="AV1556" s="39"/>
      <c r="AW1556" s="39"/>
      <c r="AX1556" s="39"/>
      <c r="AY1556" s="39"/>
      <c r="AZ1556" s="39"/>
      <c r="BA1556" s="39"/>
      <c r="BB1556" s="72">
        <f>(AI1556*'"Вес" ПИР'!$B$36+AK1556*'"Вес" ПИР'!$B$37+AM1556*'"Вес" ПИР'!$B$38+AO1556*'"Вес" ПИР'!$B$39+AQ1556*'"Вес" ПИР'!$B$40+AS1556*'"Вес" ПИР'!$B$41+AU1556*'"Вес" ПИР'!$B$42+AW1556*'"Вес" ПИР'!$B$43+AY1556*'"Вес" ПИР'!$B$44+BA1556*'"Вес" ПИР'!$B$45)/100</f>
        <v>0</v>
      </c>
      <c r="BC1556" s="39" t="s">
        <v>576</v>
      </c>
      <c r="BD1556" s="39"/>
      <c r="BE1556" s="39" t="s">
        <v>576</v>
      </c>
      <c r="BF1556" s="57"/>
      <c r="BG1556" s="72">
        <f>(BD1556*'"Вес" ПИР'!$B$50+BF1556*'"Вес" ПИР'!$B$51)/100</f>
        <v>0</v>
      </c>
      <c r="BH1556" s="39"/>
      <c r="BI1556" s="72">
        <v>0</v>
      </c>
      <c r="BJ1556" s="39"/>
      <c r="BK1556" s="54" t="s">
        <v>901</v>
      </c>
      <c r="BL1556" s="38">
        <f>(S1556*'"Вес" ПИР'!$B$3+X1556*'"Вес" ПИР'!$B$4+AG1556*'"Вес" ПИР'!$B$5+BB1556*'"Вес" ПИР'!$B$6+BG1556*'"Вес" ПИР'!$B$7+BI1556*'"Вес" ПИР'!$B$8)/100</f>
        <v>0</v>
      </c>
    </row>
    <row r="1557" spans="1:64" ht="28">
      <c r="A1557" s="54"/>
      <c r="B1557" s="54">
        <v>2026</v>
      </c>
      <c r="C1557" s="39" t="s">
        <v>894</v>
      </c>
      <c r="D1557" s="39">
        <v>614655400</v>
      </c>
      <c r="E1557" s="39" t="s">
        <v>2280</v>
      </c>
      <c r="F1557" s="39" t="s">
        <v>2413</v>
      </c>
      <c r="G1557" s="39" t="s">
        <v>2431</v>
      </c>
      <c r="H1557" s="39" t="s">
        <v>2433</v>
      </c>
      <c r="I1557" s="39" t="s">
        <v>418</v>
      </c>
      <c r="J1557" s="39"/>
      <c r="K1557" s="39" t="s">
        <v>571</v>
      </c>
      <c r="L1557" s="39"/>
      <c r="M1557" s="39" t="s">
        <v>570</v>
      </c>
      <c r="N1557" s="39"/>
      <c r="O1557" s="39" t="s">
        <v>899</v>
      </c>
      <c r="P1557" s="39"/>
      <c r="Q1557" s="39" t="s">
        <v>571</v>
      </c>
      <c r="R1557" s="39"/>
      <c r="S1557" s="38">
        <f>(J1557*'"Вес" ПИР'!$B$13+L1557*'"Вес" ПИР'!$B$14+N1557*'"Вес" ПИР'!$B$15+P1557*'"Вес" ПИР'!$B$16+R1557*'"Вес" ПИР'!$B$17)/100</f>
        <v>0</v>
      </c>
      <c r="T1557" s="39" t="s">
        <v>1890</v>
      </c>
      <c r="U1557" s="39"/>
      <c r="V1557" s="39" t="s">
        <v>900</v>
      </c>
      <c r="W1557" s="39"/>
      <c r="X1557" s="72">
        <f>(U1557*'"Вес" ПИР'!$B$22+W1557*'"Вес" ПИР'!$B$23)/100</f>
        <v>0</v>
      </c>
      <c r="Y1557" s="39"/>
      <c r="Z1557" s="39"/>
      <c r="AA1557" s="39"/>
      <c r="AB1557" s="39"/>
      <c r="AC1557" s="39"/>
      <c r="AD1557" s="39"/>
      <c r="AE1557" s="39"/>
      <c r="AF1557" s="39"/>
      <c r="AG1557" s="38">
        <f>(Z1557*'"Вес" ПИР'!$B$28+AB1557*'"Вес" ПИР'!$B$29+AD1557*'"Вес" ПИР'!$B$30+AF1557*'"Вес" ПИР'!$B$31)/100</f>
        <v>0</v>
      </c>
      <c r="AH1557" s="39" t="s">
        <v>571</v>
      </c>
      <c r="AI1557" s="39"/>
      <c r="AJ1557" s="39" t="s">
        <v>575</v>
      </c>
      <c r="AK1557" s="39"/>
      <c r="AL1557" s="39"/>
      <c r="AM1557" s="39"/>
      <c r="AN1557" s="39"/>
      <c r="AO1557" s="39"/>
      <c r="AP1557" s="39" t="s">
        <v>575</v>
      </c>
      <c r="AQ1557" s="39"/>
      <c r="AR1557" s="39"/>
      <c r="AS1557" s="39"/>
      <c r="AT1557" s="39" t="s">
        <v>575</v>
      </c>
      <c r="AU1557" s="39"/>
      <c r="AV1557" s="39"/>
      <c r="AW1557" s="39"/>
      <c r="AX1557" s="39"/>
      <c r="AY1557" s="39"/>
      <c r="AZ1557" s="39"/>
      <c r="BA1557" s="39"/>
      <c r="BB1557" s="72">
        <f>(AI1557*'"Вес" ПИР'!$B$36+AK1557*'"Вес" ПИР'!$B$37+AM1557*'"Вес" ПИР'!$B$38+AO1557*'"Вес" ПИР'!$B$39+AQ1557*'"Вес" ПИР'!$B$40+AS1557*'"Вес" ПИР'!$B$41+AU1557*'"Вес" ПИР'!$B$42+AW1557*'"Вес" ПИР'!$B$43+AY1557*'"Вес" ПИР'!$B$44+BA1557*'"Вес" ПИР'!$B$45)/100</f>
        <v>0</v>
      </c>
      <c r="BC1557" s="39" t="s">
        <v>576</v>
      </c>
      <c r="BD1557" s="39"/>
      <c r="BE1557" s="39" t="s">
        <v>576</v>
      </c>
      <c r="BF1557" s="57"/>
      <c r="BG1557" s="72">
        <f>(BD1557*'"Вес" ПИР'!$B$50+BF1557*'"Вес" ПИР'!$B$51)/100</f>
        <v>0</v>
      </c>
      <c r="BH1557" s="39"/>
      <c r="BI1557" s="72">
        <v>0</v>
      </c>
      <c r="BJ1557" s="39"/>
      <c r="BK1557" s="54" t="s">
        <v>901</v>
      </c>
      <c r="BL1557" s="38">
        <f>(S1557*'"Вес" ПИР'!$B$3+X1557*'"Вес" ПИР'!$B$4+AG1557*'"Вес" ПИР'!$B$5+BB1557*'"Вес" ПИР'!$B$6+BG1557*'"Вес" ПИР'!$B$7+BI1557*'"Вес" ПИР'!$B$8)/100</f>
        <v>0</v>
      </c>
    </row>
    <row r="1558" spans="1:64" ht="28">
      <c r="A1558" s="54"/>
      <c r="B1558" s="54">
        <v>2026</v>
      </c>
      <c r="C1558" s="39" t="s">
        <v>894</v>
      </c>
      <c r="D1558" s="39">
        <v>614655500</v>
      </c>
      <c r="E1558" s="39" t="s">
        <v>2280</v>
      </c>
      <c r="F1558" s="39" t="s">
        <v>2413</v>
      </c>
      <c r="G1558" s="39" t="s">
        <v>2431</v>
      </c>
      <c r="H1558" s="39" t="s">
        <v>2434</v>
      </c>
      <c r="I1558" s="39" t="s">
        <v>418</v>
      </c>
      <c r="J1558" s="39"/>
      <c r="K1558" s="39" t="s">
        <v>571</v>
      </c>
      <c r="L1558" s="39"/>
      <c r="M1558" s="39" t="s">
        <v>570</v>
      </c>
      <c r="N1558" s="39"/>
      <c r="O1558" s="39" t="s">
        <v>899</v>
      </c>
      <c r="P1558" s="39"/>
      <c r="Q1558" s="39" t="s">
        <v>571</v>
      </c>
      <c r="R1558" s="39"/>
      <c r="S1558" s="38">
        <f>(J1558*'"Вес" ПИР'!$B$13+L1558*'"Вес" ПИР'!$B$14+N1558*'"Вес" ПИР'!$B$15+P1558*'"Вес" ПИР'!$B$16+R1558*'"Вес" ПИР'!$B$17)/100</f>
        <v>0</v>
      </c>
      <c r="T1558" s="39" t="s">
        <v>1890</v>
      </c>
      <c r="U1558" s="39"/>
      <c r="V1558" s="39" t="s">
        <v>900</v>
      </c>
      <c r="W1558" s="39"/>
      <c r="X1558" s="72">
        <f>(U1558*'"Вес" ПИР'!$B$22+W1558*'"Вес" ПИР'!$B$23)/100</f>
        <v>0</v>
      </c>
      <c r="Y1558" s="39"/>
      <c r="Z1558" s="39"/>
      <c r="AA1558" s="39"/>
      <c r="AB1558" s="39"/>
      <c r="AC1558" s="39"/>
      <c r="AD1558" s="39"/>
      <c r="AE1558" s="39"/>
      <c r="AF1558" s="39"/>
      <c r="AG1558" s="38">
        <f>(Z1558*'"Вес" ПИР'!$B$28+AB1558*'"Вес" ПИР'!$B$29+AD1558*'"Вес" ПИР'!$B$30+AF1558*'"Вес" ПИР'!$B$31)/100</f>
        <v>0</v>
      </c>
      <c r="AH1558" s="39" t="s">
        <v>571</v>
      </c>
      <c r="AI1558" s="39"/>
      <c r="AJ1558" s="39" t="s">
        <v>575</v>
      </c>
      <c r="AK1558" s="39"/>
      <c r="AL1558" s="39"/>
      <c r="AM1558" s="39"/>
      <c r="AN1558" s="39"/>
      <c r="AO1558" s="39"/>
      <c r="AP1558" s="39" t="s">
        <v>575</v>
      </c>
      <c r="AQ1558" s="39"/>
      <c r="AR1558" s="39"/>
      <c r="AS1558" s="39"/>
      <c r="AT1558" s="39" t="s">
        <v>575</v>
      </c>
      <c r="AU1558" s="39"/>
      <c r="AV1558" s="39"/>
      <c r="AW1558" s="39"/>
      <c r="AX1558" s="39"/>
      <c r="AY1558" s="39"/>
      <c r="AZ1558" s="39"/>
      <c r="BA1558" s="39"/>
      <c r="BB1558" s="72">
        <f>(AI1558*'"Вес" ПИР'!$B$36+AK1558*'"Вес" ПИР'!$B$37+AM1558*'"Вес" ПИР'!$B$38+AO1558*'"Вес" ПИР'!$B$39+AQ1558*'"Вес" ПИР'!$B$40+AS1558*'"Вес" ПИР'!$B$41+AU1558*'"Вес" ПИР'!$B$42+AW1558*'"Вес" ПИР'!$B$43+AY1558*'"Вес" ПИР'!$B$44+BA1558*'"Вес" ПИР'!$B$45)/100</f>
        <v>0</v>
      </c>
      <c r="BC1558" s="39" t="s">
        <v>576</v>
      </c>
      <c r="BD1558" s="39"/>
      <c r="BE1558" s="39" t="s">
        <v>576</v>
      </c>
      <c r="BF1558" s="57"/>
      <c r="BG1558" s="72">
        <f>(BD1558*'"Вес" ПИР'!$B$50+BF1558*'"Вес" ПИР'!$B$51)/100</f>
        <v>0</v>
      </c>
      <c r="BH1558" s="39"/>
      <c r="BI1558" s="72">
        <v>0</v>
      </c>
      <c r="BJ1558" s="39"/>
      <c r="BK1558" s="54" t="s">
        <v>901</v>
      </c>
      <c r="BL1558" s="38">
        <f>(S1558*'"Вес" ПИР'!$B$3+X1558*'"Вес" ПИР'!$B$4+AG1558*'"Вес" ПИР'!$B$5+BB1558*'"Вес" ПИР'!$B$6+BG1558*'"Вес" ПИР'!$B$7+BI1558*'"Вес" ПИР'!$B$8)/100</f>
        <v>0</v>
      </c>
    </row>
    <row r="1559" spans="1:64" ht="28">
      <c r="A1559" s="54"/>
      <c r="B1559" s="54">
        <v>2026</v>
      </c>
      <c r="C1559" s="39" t="s">
        <v>894</v>
      </c>
      <c r="D1559" s="39">
        <v>614655600</v>
      </c>
      <c r="E1559" s="39" t="s">
        <v>2280</v>
      </c>
      <c r="F1559" s="39" t="s">
        <v>2413</v>
      </c>
      <c r="G1559" s="39" t="s">
        <v>2431</v>
      </c>
      <c r="H1559" s="39" t="s">
        <v>2435</v>
      </c>
      <c r="I1559" s="39" t="s">
        <v>418</v>
      </c>
      <c r="J1559" s="39"/>
      <c r="K1559" s="39" t="s">
        <v>571</v>
      </c>
      <c r="L1559" s="39"/>
      <c r="M1559" s="39" t="s">
        <v>570</v>
      </c>
      <c r="N1559" s="39"/>
      <c r="O1559" s="39" t="s">
        <v>899</v>
      </c>
      <c r="P1559" s="39"/>
      <c r="Q1559" s="39" t="s">
        <v>571</v>
      </c>
      <c r="R1559" s="39"/>
      <c r="S1559" s="38">
        <f>(J1559*'"Вес" ПИР'!$B$13+L1559*'"Вес" ПИР'!$B$14+N1559*'"Вес" ПИР'!$B$15+P1559*'"Вес" ПИР'!$B$16+R1559*'"Вес" ПИР'!$B$17)/100</f>
        <v>0</v>
      </c>
      <c r="T1559" s="39" t="s">
        <v>1890</v>
      </c>
      <c r="U1559" s="39"/>
      <c r="V1559" s="39" t="s">
        <v>900</v>
      </c>
      <c r="W1559" s="39"/>
      <c r="X1559" s="72">
        <f>(U1559*'"Вес" ПИР'!$B$22+W1559*'"Вес" ПИР'!$B$23)/100</f>
        <v>0</v>
      </c>
      <c r="Y1559" s="39"/>
      <c r="Z1559" s="39"/>
      <c r="AA1559" s="39"/>
      <c r="AB1559" s="39"/>
      <c r="AC1559" s="39"/>
      <c r="AD1559" s="39"/>
      <c r="AE1559" s="39"/>
      <c r="AF1559" s="39"/>
      <c r="AG1559" s="38">
        <f>(Z1559*'"Вес" ПИР'!$B$28+AB1559*'"Вес" ПИР'!$B$29+AD1559*'"Вес" ПИР'!$B$30+AF1559*'"Вес" ПИР'!$B$31)/100</f>
        <v>0</v>
      </c>
      <c r="AH1559" s="39" t="s">
        <v>571</v>
      </c>
      <c r="AI1559" s="39"/>
      <c r="AJ1559" s="39" t="s">
        <v>575</v>
      </c>
      <c r="AK1559" s="39"/>
      <c r="AL1559" s="39"/>
      <c r="AM1559" s="39"/>
      <c r="AN1559" s="39"/>
      <c r="AO1559" s="39"/>
      <c r="AP1559" s="39" t="s">
        <v>575</v>
      </c>
      <c r="AQ1559" s="39"/>
      <c r="AR1559" s="39"/>
      <c r="AS1559" s="39"/>
      <c r="AT1559" s="39" t="s">
        <v>575</v>
      </c>
      <c r="AU1559" s="39"/>
      <c r="AV1559" s="39"/>
      <c r="AW1559" s="39"/>
      <c r="AX1559" s="39"/>
      <c r="AY1559" s="39"/>
      <c r="AZ1559" s="39"/>
      <c r="BA1559" s="39"/>
      <c r="BB1559" s="72">
        <f>(AI1559*'"Вес" ПИР'!$B$36+AK1559*'"Вес" ПИР'!$B$37+AM1559*'"Вес" ПИР'!$B$38+AO1559*'"Вес" ПИР'!$B$39+AQ1559*'"Вес" ПИР'!$B$40+AS1559*'"Вес" ПИР'!$B$41+AU1559*'"Вес" ПИР'!$B$42+AW1559*'"Вес" ПИР'!$B$43+AY1559*'"Вес" ПИР'!$B$44+BA1559*'"Вес" ПИР'!$B$45)/100</f>
        <v>0</v>
      </c>
      <c r="BC1559" s="39" t="s">
        <v>576</v>
      </c>
      <c r="BD1559" s="39"/>
      <c r="BE1559" s="39" t="s">
        <v>576</v>
      </c>
      <c r="BF1559" s="57"/>
      <c r="BG1559" s="72">
        <f>(BD1559*'"Вес" ПИР'!$B$50+BF1559*'"Вес" ПИР'!$B$51)/100</f>
        <v>0</v>
      </c>
      <c r="BH1559" s="39"/>
      <c r="BI1559" s="72">
        <v>0</v>
      </c>
      <c r="BJ1559" s="39"/>
      <c r="BK1559" s="54" t="s">
        <v>901</v>
      </c>
      <c r="BL1559" s="38">
        <f>(S1559*'"Вес" ПИР'!$B$3+X1559*'"Вес" ПИР'!$B$4+AG1559*'"Вес" ПИР'!$B$5+BB1559*'"Вес" ПИР'!$B$6+BG1559*'"Вес" ПИР'!$B$7+BI1559*'"Вес" ПИР'!$B$8)/100</f>
        <v>0</v>
      </c>
    </row>
    <row r="1560" spans="1:64" ht="28">
      <c r="A1560" s="54"/>
      <c r="B1560" s="54">
        <v>2026</v>
      </c>
      <c r="C1560" s="39" t="s">
        <v>894</v>
      </c>
      <c r="D1560" s="39">
        <v>615247100</v>
      </c>
      <c r="E1560" s="39" t="s">
        <v>2280</v>
      </c>
      <c r="F1560" s="39" t="s">
        <v>2436</v>
      </c>
      <c r="G1560" s="39" t="s">
        <v>2437</v>
      </c>
      <c r="H1560" s="39" t="s">
        <v>2438</v>
      </c>
      <c r="I1560" s="39" t="s">
        <v>418</v>
      </c>
      <c r="J1560" s="39"/>
      <c r="K1560" s="39" t="s">
        <v>571</v>
      </c>
      <c r="L1560" s="39"/>
      <c r="M1560" s="39" t="s">
        <v>570</v>
      </c>
      <c r="N1560" s="39"/>
      <c r="O1560" s="39" t="s">
        <v>2439</v>
      </c>
      <c r="P1560" s="39"/>
      <c r="Q1560" s="39" t="s">
        <v>571</v>
      </c>
      <c r="R1560" s="39"/>
      <c r="S1560" s="38">
        <f>(J1560*'"Вес" ПИР'!$B$13+L1560*'"Вес" ПИР'!$B$14+N1560*'"Вес" ПИР'!$B$15+P1560*'"Вес" ПИР'!$B$16+R1560*'"Вес" ПИР'!$B$17)/100</f>
        <v>0</v>
      </c>
      <c r="T1560" s="39" t="s">
        <v>1890</v>
      </c>
      <c r="U1560" s="39"/>
      <c r="V1560" s="39" t="s">
        <v>900</v>
      </c>
      <c r="W1560" s="39"/>
      <c r="X1560" s="72">
        <f>(U1560*'"Вес" ПИР'!$B$22+W1560*'"Вес" ПИР'!$B$23)/100</f>
        <v>0</v>
      </c>
      <c r="Y1560" s="39"/>
      <c r="Z1560" s="39"/>
      <c r="AA1560" s="39"/>
      <c r="AB1560" s="39"/>
      <c r="AC1560" s="39"/>
      <c r="AD1560" s="39"/>
      <c r="AE1560" s="39"/>
      <c r="AF1560" s="39"/>
      <c r="AG1560" s="38">
        <f>(Z1560*'"Вес" ПИР'!$B$28+AB1560*'"Вес" ПИР'!$B$29+AD1560*'"Вес" ПИР'!$B$30+AF1560*'"Вес" ПИР'!$B$31)/100</f>
        <v>0</v>
      </c>
      <c r="AH1560" s="39" t="s">
        <v>571</v>
      </c>
      <c r="AI1560" s="39"/>
      <c r="AJ1560" s="39" t="s">
        <v>575</v>
      </c>
      <c r="AK1560" s="39"/>
      <c r="AL1560" s="39"/>
      <c r="AM1560" s="39"/>
      <c r="AN1560" s="39"/>
      <c r="AO1560" s="39"/>
      <c r="AP1560" s="39" t="s">
        <v>575</v>
      </c>
      <c r="AQ1560" s="39"/>
      <c r="AR1560" s="39"/>
      <c r="AS1560" s="39"/>
      <c r="AT1560" s="39" t="s">
        <v>575</v>
      </c>
      <c r="AU1560" s="39"/>
      <c r="AV1560" s="39"/>
      <c r="AW1560" s="39"/>
      <c r="AX1560" s="39"/>
      <c r="AY1560" s="39"/>
      <c r="AZ1560" s="39"/>
      <c r="BA1560" s="39"/>
      <c r="BB1560" s="72">
        <f>(AI1560*'"Вес" ПИР'!$B$36+AK1560*'"Вес" ПИР'!$B$37+AM1560*'"Вес" ПИР'!$B$38+AO1560*'"Вес" ПИР'!$B$39+AQ1560*'"Вес" ПИР'!$B$40+AS1560*'"Вес" ПИР'!$B$41+AU1560*'"Вес" ПИР'!$B$42+AW1560*'"Вес" ПИР'!$B$43+AY1560*'"Вес" ПИР'!$B$44+BA1560*'"Вес" ПИР'!$B$45)/100</f>
        <v>0</v>
      </c>
      <c r="BC1560" s="39" t="s">
        <v>576</v>
      </c>
      <c r="BD1560" s="39"/>
      <c r="BE1560" s="39" t="s">
        <v>576</v>
      </c>
      <c r="BF1560" s="57"/>
      <c r="BG1560" s="72">
        <f>(BD1560*'"Вес" ПИР'!$B$50+BF1560*'"Вес" ПИР'!$B$51)/100</f>
        <v>0</v>
      </c>
      <c r="BH1560" s="39"/>
      <c r="BI1560" s="72">
        <v>0</v>
      </c>
      <c r="BJ1560" s="39"/>
      <c r="BK1560" s="54" t="s">
        <v>901</v>
      </c>
      <c r="BL1560" s="38">
        <f>(S1560*'"Вес" ПИР'!$B$3+X1560*'"Вес" ПИР'!$B$4+AG1560*'"Вес" ПИР'!$B$5+BB1560*'"Вес" ПИР'!$B$6+BG1560*'"Вес" ПИР'!$B$7+BI1560*'"Вес" ПИР'!$B$8)/100</f>
        <v>0</v>
      </c>
    </row>
    <row r="1561" spans="1:64" ht="28">
      <c r="A1561" s="54"/>
      <c r="B1561" s="54">
        <v>2026</v>
      </c>
      <c r="C1561" s="39" t="s">
        <v>894</v>
      </c>
      <c r="D1561" s="39">
        <v>615257400</v>
      </c>
      <c r="E1561" s="39" t="s">
        <v>2280</v>
      </c>
      <c r="F1561" s="39" t="s">
        <v>2436</v>
      </c>
      <c r="G1561" s="39" t="s">
        <v>2440</v>
      </c>
      <c r="H1561" s="39" t="s">
        <v>2441</v>
      </c>
      <c r="I1561" s="39" t="s">
        <v>418</v>
      </c>
      <c r="J1561" s="39"/>
      <c r="K1561" s="39" t="s">
        <v>571</v>
      </c>
      <c r="L1561" s="39"/>
      <c r="M1561" s="39" t="s">
        <v>570</v>
      </c>
      <c r="N1561" s="39"/>
      <c r="O1561" s="39" t="s">
        <v>2439</v>
      </c>
      <c r="P1561" s="39"/>
      <c r="Q1561" s="39" t="s">
        <v>571</v>
      </c>
      <c r="R1561" s="39"/>
      <c r="S1561" s="38">
        <f>(J1561*'"Вес" ПИР'!$B$13+L1561*'"Вес" ПИР'!$B$14+N1561*'"Вес" ПИР'!$B$15+P1561*'"Вес" ПИР'!$B$16+R1561*'"Вес" ПИР'!$B$17)/100</f>
        <v>0</v>
      </c>
      <c r="T1561" s="39" t="s">
        <v>1890</v>
      </c>
      <c r="U1561" s="39"/>
      <c r="V1561" s="39" t="s">
        <v>900</v>
      </c>
      <c r="W1561" s="39"/>
      <c r="X1561" s="72">
        <f>(U1561*'"Вес" ПИР'!$B$22+W1561*'"Вес" ПИР'!$B$23)/100</f>
        <v>0</v>
      </c>
      <c r="Y1561" s="39"/>
      <c r="Z1561" s="39"/>
      <c r="AA1561" s="39"/>
      <c r="AB1561" s="39"/>
      <c r="AC1561" s="39"/>
      <c r="AD1561" s="39"/>
      <c r="AE1561" s="39"/>
      <c r="AF1561" s="39"/>
      <c r="AG1561" s="38">
        <f>(Z1561*'"Вес" ПИР'!$B$28+AB1561*'"Вес" ПИР'!$B$29+AD1561*'"Вес" ПИР'!$B$30+AF1561*'"Вес" ПИР'!$B$31)/100</f>
        <v>0</v>
      </c>
      <c r="AH1561" s="39" t="s">
        <v>571</v>
      </c>
      <c r="AI1561" s="39"/>
      <c r="AJ1561" s="39" t="s">
        <v>575</v>
      </c>
      <c r="AK1561" s="39"/>
      <c r="AL1561" s="39"/>
      <c r="AM1561" s="39"/>
      <c r="AN1561" s="39"/>
      <c r="AO1561" s="39"/>
      <c r="AP1561" s="39" t="s">
        <v>575</v>
      </c>
      <c r="AQ1561" s="39"/>
      <c r="AR1561" s="39"/>
      <c r="AS1561" s="39"/>
      <c r="AT1561" s="39" t="s">
        <v>575</v>
      </c>
      <c r="AU1561" s="39"/>
      <c r="AV1561" s="39"/>
      <c r="AW1561" s="39"/>
      <c r="AX1561" s="39"/>
      <c r="AY1561" s="39"/>
      <c r="AZ1561" s="39"/>
      <c r="BA1561" s="39"/>
      <c r="BB1561" s="72">
        <f>(AI1561*'"Вес" ПИР'!$B$36+AK1561*'"Вес" ПИР'!$B$37+AM1561*'"Вес" ПИР'!$B$38+AO1561*'"Вес" ПИР'!$B$39+AQ1561*'"Вес" ПИР'!$B$40+AS1561*'"Вес" ПИР'!$B$41+AU1561*'"Вес" ПИР'!$B$42+AW1561*'"Вес" ПИР'!$B$43+AY1561*'"Вес" ПИР'!$B$44+BA1561*'"Вес" ПИР'!$B$45)/100</f>
        <v>0</v>
      </c>
      <c r="BC1561" s="39" t="s">
        <v>576</v>
      </c>
      <c r="BD1561" s="39"/>
      <c r="BE1561" s="39" t="s">
        <v>576</v>
      </c>
      <c r="BF1561" s="57"/>
      <c r="BG1561" s="72">
        <f>(BD1561*'"Вес" ПИР'!$B$50+BF1561*'"Вес" ПИР'!$B$51)/100</f>
        <v>0</v>
      </c>
      <c r="BH1561" s="39"/>
      <c r="BI1561" s="72">
        <v>0</v>
      </c>
      <c r="BJ1561" s="39"/>
      <c r="BK1561" s="54" t="s">
        <v>901</v>
      </c>
      <c r="BL1561" s="38">
        <f>(S1561*'"Вес" ПИР'!$B$3+X1561*'"Вес" ПИР'!$B$4+AG1561*'"Вес" ПИР'!$B$5+BB1561*'"Вес" ПИР'!$B$6+BG1561*'"Вес" ПИР'!$B$7+BI1561*'"Вес" ПИР'!$B$8)/100</f>
        <v>0</v>
      </c>
    </row>
    <row r="1562" spans="1:64" ht="28">
      <c r="A1562" s="54"/>
      <c r="B1562" s="54">
        <v>2026</v>
      </c>
      <c r="C1562" s="39" t="s">
        <v>894</v>
      </c>
      <c r="D1562" s="39">
        <v>615249800</v>
      </c>
      <c r="E1562" s="39" t="s">
        <v>2280</v>
      </c>
      <c r="F1562" s="39" t="s">
        <v>2436</v>
      </c>
      <c r="G1562" s="39" t="s">
        <v>2442</v>
      </c>
      <c r="H1562" s="39" t="s">
        <v>1067</v>
      </c>
      <c r="I1562" s="39" t="s">
        <v>418</v>
      </c>
      <c r="J1562" s="39"/>
      <c r="K1562" s="39" t="s">
        <v>571</v>
      </c>
      <c r="L1562" s="39"/>
      <c r="M1562" s="39" t="s">
        <v>570</v>
      </c>
      <c r="N1562" s="39"/>
      <c r="O1562" s="39" t="s">
        <v>2439</v>
      </c>
      <c r="P1562" s="39"/>
      <c r="Q1562" s="39" t="s">
        <v>571</v>
      </c>
      <c r="R1562" s="39"/>
      <c r="S1562" s="38">
        <f>(J1562*'"Вес" ПИР'!$B$13+L1562*'"Вес" ПИР'!$B$14+N1562*'"Вес" ПИР'!$B$15+P1562*'"Вес" ПИР'!$B$16+R1562*'"Вес" ПИР'!$B$17)/100</f>
        <v>0</v>
      </c>
      <c r="T1562" s="39" t="s">
        <v>1890</v>
      </c>
      <c r="U1562" s="39"/>
      <c r="V1562" s="39" t="s">
        <v>900</v>
      </c>
      <c r="W1562" s="39"/>
      <c r="X1562" s="72">
        <f>(U1562*'"Вес" ПИР'!$B$22+W1562*'"Вес" ПИР'!$B$23)/100</f>
        <v>0</v>
      </c>
      <c r="Y1562" s="39"/>
      <c r="Z1562" s="39"/>
      <c r="AA1562" s="39"/>
      <c r="AB1562" s="39"/>
      <c r="AC1562" s="39"/>
      <c r="AD1562" s="39"/>
      <c r="AE1562" s="39"/>
      <c r="AF1562" s="39"/>
      <c r="AG1562" s="38">
        <f>(Z1562*'"Вес" ПИР'!$B$28+AB1562*'"Вес" ПИР'!$B$29+AD1562*'"Вес" ПИР'!$B$30+AF1562*'"Вес" ПИР'!$B$31)/100</f>
        <v>0</v>
      </c>
      <c r="AH1562" s="39" t="s">
        <v>571</v>
      </c>
      <c r="AI1562" s="39"/>
      <c r="AJ1562" s="39" t="s">
        <v>575</v>
      </c>
      <c r="AK1562" s="39"/>
      <c r="AL1562" s="39"/>
      <c r="AM1562" s="39"/>
      <c r="AN1562" s="39"/>
      <c r="AO1562" s="39"/>
      <c r="AP1562" s="39" t="s">
        <v>575</v>
      </c>
      <c r="AQ1562" s="39"/>
      <c r="AR1562" s="39"/>
      <c r="AS1562" s="39"/>
      <c r="AT1562" s="39" t="s">
        <v>575</v>
      </c>
      <c r="AU1562" s="39"/>
      <c r="AV1562" s="39"/>
      <c r="AW1562" s="39"/>
      <c r="AX1562" s="39"/>
      <c r="AY1562" s="39"/>
      <c r="AZ1562" s="39"/>
      <c r="BA1562" s="39"/>
      <c r="BB1562" s="72">
        <f>(AI1562*'"Вес" ПИР'!$B$36+AK1562*'"Вес" ПИР'!$B$37+AM1562*'"Вес" ПИР'!$B$38+AO1562*'"Вес" ПИР'!$B$39+AQ1562*'"Вес" ПИР'!$B$40+AS1562*'"Вес" ПИР'!$B$41+AU1562*'"Вес" ПИР'!$B$42+AW1562*'"Вес" ПИР'!$B$43+AY1562*'"Вес" ПИР'!$B$44+BA1562*'"Вес" ПИР'!$B$45)/100</f>
        <v>0</v>
      </c>
      <c r="BC1562" s="39" t="s">
        <v>576</v>
      </c>
      <c r="BD1562" s="39"/>
      <c r="BE1562" s="39" t="s">
        <v>576</v>
      </c>
      <c r="BF1562" s="57"/>
      <c r="BG1562" s="72">
        <f>(BD1562*'"Вес" ПИР'!$B$50+BF1562*'"Вес" ПИР'!$B$51)/100</f>
        <v>0</v>
      </c>
      <c r="BH1562" s="39"/>
      <c r="BI1562" s="72">
        <v>0</v>
      </c>
      <c r="BJ1562" s="39"/>
      <c r="BK1562" s="54" t="s">
        <v>901</v>
      </c>
      <c r="BL1562" s="38">
        <f>(S1562*'"Вес" ПИР'!$B$3+X1562*'"Вес" ПИР'!$B$4+AG1562*'"Вес" ПИР'!$B$5+BB1562*'"Вес" ПИР'!$B$6+BG1562*'"Вес" ПИР'!$B$7+BI1562*'"Вес" ПИР'!$B$8)/100</f>
        <v>0</v>
      </c>
    </row>
    <row r="1563" spans="1:64" ht="28">
      <c r="A1563" s="54"/>
      <c r="B1563" s="54">
        <v>2026</v>
      </c>
      <c r="C1563" s="39" t="s">
        <v>894</v>
      </c>
      <c r="D1563" s="39">
        <v>615265400</v>
      </c>
      <c r="E1563" s="39" t="s">
        <v>2280</v>
      </c>
      <c r="F1563" s="39" t="s">
        <v>2436</v>
      </c>
      <c r="G1563" s="39" t="s">
        <v>2443</v>
      </c>
      <c r="H1563" s="39" t="s">
        <v>2444</v>
      </c>
      <c r="I1563" s="39" t="s">
        <v>418</v>
      </c>
      <c r="J1563" s="39"/>
      <c r="K1563" s="39" t="s">
        <v>571</v>
      </c>
      <c r="L1563" s="39"/>
      <c r="M1563" s="39" t="s">
        <v>570</v>
      </c>
      <c r="N1563" s="39"/>
      <c r="O1563" s="39" t="s">
        <v>2439</v>
      </c>
      <c r="P1563" s="39"/>
      <c r="Q1563" s="39" t="s">
        <v>571</v>
      </c>
      <c r="R1563" s="39"/>
      <c r="S1563" s="38">
        <f>(J1563*'"Вес" ПИР'!$B$13+L1563*'"Вес" ПИР'!$B$14+N1563*'"Вес" ПИР'!$B$15+P1563*'"Вес" ПИР'!$B$16+R1563*'"Вес" ПИР'!$B$17)/100</f>
        <v>0</v>
      </c>
      <c r="T1563" s="39" t="s">
        <v>1890</v>
      </c>
      <c r="U1563" s="39"/>
      <c r="V1563" s="39" t="s">
        <v>900</v>
      </c>
      <c r="W1563" s="39"/>
      <c r="X1563" s="72">
        <f>(U1563*'"Вес" ПИР'!$B$22+W1563*'"Вес" ПИР'!$B$23)/100</f>
        <v>0</v>
      </c>
      <c r="Y1563" s="39"/>
      <c r="Z1563" s="39"/>
      <c r="AA1563" s="39"/>
      <c r="AB1563" s="39"/>
      <c r="AC1563" s="39"/>
      <c r="AD1563" s="39"/>
      <c r="AE1563" s="39"/>
      <c r="AF1563" s="39"/>
      <c r="AG1563" s="38">
        <f>(Z1563*'"Вес" ПИР'!$B$28+AB1563*'"Вес" ПИР'!$B$29+AD1563*'"Вес" ПИР'!$B$30+AF1563*'"Вес" ПИР'!$B$31)/100</f>
        <v>0</v>
      </c>
      <c r="AH1563" s="39" t="s">
        <v>571</v>
      </c>
      <c r="AI1563" s="39"/>
      <c r="AJ1563" s="39" t="s">
        <v>575</v>
      </c>
      <c r="AK1563" s="39"/>
      <c r="AL1563" s="39"/>
      <c r="AM1563" s="39"/>
      <c r="AN1563" s="39"/>
      <c r="AO1563" s="39"/>
      <c r="AP1563" s="39" t="s">
        <v>575</v>
      </c>
      <c r="AQ1563" s="39"/>
      <c r="AR1563" s="39"/>
      <c r="AS1563" s="39"/>
      <c r="AT1563" s="39" t="s">
        <v>575</v>
      </c>
      <c r="AU1563" s="39"/>
      <c r="AV1563" s="39"/>
      <c r="AW1563" s="39"/>
      <c r="AX1563" s="39"/>
      <c r="AY1563" s="39"/>
      <c r="AZ1563" s="39"/>
      <c r="BA1563" s="39"/>
      <c r="BB1563" s="72">
        <f>(AI1563*'"Вес" ПИР'!$B$36+AK1563*'"Вес" ПИР'!$B$37+AM1563*'"Вес" ПИР'!$B$38+AO1563*'"Вес" ПИР'!$B$39+AQ1563*'"Вес" ПИР'!$B$40+AS1563*'"Вес" ПИР'!$B$41+AU1563*'"Вес" ПИР'!$B$42+AW1563*'"Вес" ПИР'!$B$43+AY1563*'"Вес" ПИР'!$B$44+BA1563*'"Вес" ПИР'!$B$45)/100</f>
        <v>0</v>
      </c>
      <c r="BC1563" s="39" t="s">
        <v>576</v>
      </c>
      <c r="BD1563" s="39"/>
      <c r="BE1563" s="39" t="s">
        <v>576</v>
      </c>
      <c r="BF1563" s="57"/>
      <c r="BG1563" s="72">
        <f>(BD1563*'"Вес" ПИР'!$B$50+BF1563*'"Вес" ПИР'!$B$51)/100</f>
        <v>0</v>
      </c>
      <c r="BH1563" s="39"/>
      <c r="BI1563" s="72">
        <v>0</v>
      </c>
      <c r="BJ1563" s="39"/>
      <c r="BK1563" s="54" t="s">
        <v>901</v>
      </c>
      <c r="BL1563" s="38">
        <f>(S1563*'"Вес" ПИР'!$B$3+X1563*'"Вес" ПИР'!$B$4+AG1563*'"Вес" ПИР'!$B$5+BB1563*'"Вес" ПИР'!$B$6+BG1563*'"Вес" ПИР'!$B$7+BI1563*'"Вес" ПИР'!$B$8)/100</f>
        <v>0</v>
      </c>
    </row>
    <row r="1564" spans="1:64" ht="28">
      <c r="A1564" s="54"/>
      <c r="B1564" s="54">
        <v>2026</v>
      </c>
      <c r="C1564" s="39" t="s">
        <v>894</v>
      </c>
      <c r="D1564" s="39">
        <v>615265700</v>
      </c>
      <c r="E1564" s="39" t="s">
        <v>2280</v>
      </c>
      <c r="F1564" s="39" t="s">
        <v>2436</v>
      </c>
      <c r="G1564" s="39" t="s">
        <v>2443</v>
      </c>
      <c r="H1564" s="39" t="s">
        <v>2419</v>
      </c>
      <c r="I1564" s="39" t="s">
        <v>418</v>
      </c>
      <c r="J1564" s="39"/>
      <c r="K1564" s="39" t="s">
        <v>571</v>
      </c>
      <c r="L1564" s="39"/>
      <c r="M1564" s="39" t="s">
        <v>570</v>
      </c>
      <c r="N1564" s="39"/>
      <c r="O1564" s="39" t="s">
        <v>2439</v>
      </c>
      <c r="P1564" s="39"/>
      <c r="Q1564" s="39" t="s">
        <v>571</v>
      </c>
      <c r="R1564" s="39"/>
      <c r="S1564" s="38">
        <f>(J1564*'"Вес" ПИР'!$B$13+L1564*'"Вес" ПИР'!$B$14+N1564*'"Вес" ПИР'!$B$15+P1564*'"Вес" ПИР'!$B$16+R1564*'"Вес" ПИР'!$B$17)/100</f>
        <v>0</v>
      </c>
      <c r="T1564" s="39" t="s">
        <v>1890</v>
      </c>
      <c r="U1564" s="39"/>
      <c r="V1564" s="39" t="s">
        <v>900</v>
      </c>
      <c r="W1564" s="39"/>
      <c r="X1564" s="72">
        <f>(U1564*'"Вес" ПИР'!$B$22+W1564*'"Вес" ПИР'!$B$23)/100</f>
        <v>0</v>
      </c>
      <c r="Y1564" s="39"/>
      <c r="Z1564" s="39"/>
      <c r="AA1564" s="39"/>
      <c r="AB1564" s="39"/>
      <c r="AC1564" s="39"/>
      <c r="AD1564" s="39"/>
      <c r="AE1564" s="39"/>
      <c r="AF1564" s="39"/>
      <c r="AG1564" s="38">
        <f>(Z1564*'"Вес" ПИР'!$B$28+AB1564*'"Вес" ПИР'!$B$29+AD1564*'"Вес" ПИР'!$B$30+AF1564*'"Вес" ПИР'!$B$31)/100</f>
        <v>0</v>
      </c>
      <c r="AH1564" s="39" t="s">
        <v>571</v>
      </c>
      <c r="AI1564" s="39"/>
      <c r="AJ1564" s="39" t="s">
        <v>575</v>
      </c>
      <c r="AK1564" s="39"/>
      <c r="AL1564" s="39"/>
      <c r="AM1564" s="39"/>
      <c r="AN1564" s="39"/>
      <c r="AO1564" s="39"/>
      <c r="AP1564" s="39" t="s">
        <v>575</v>
      </c>
      <c r="AQ1564" s="39"/>
      <c r="AR1564" s="39"/>
      <c r="AS1564" s="39"/>
      <c r="AT1564" s="39" t="s">
        <v>575</v>
      </c>
      <c r="AU1564" s="39"/>
      <c r="AV1564" s="39"/>
      <c r="AW1564" s="39"/>
      <c r="AX1564" s="39"/>
      <c r="AY1564" s="39"/>
      <c r="AZ1564" s="39"/>
      <c r="BA1564" s="39"/>
      <c r="BB1564" s="72">
        <f>(AI1564*'"Вес" ПИР'!$B$36+AK1564*'"Вес" ПИР'!$B$37+AM1564*'"Вес" ПИР'!$B$38+AO1564*'"Вес" ПИР'!$B$39+AQ1564*'"Вес" ПИР'!$B$40+AS1564*'"Вес" ПИР'!$B$41+AU1564*'"Вес" ПИР'!$B$42+AW1564*'"Вес" ПИР'!$B$43+AY1564*'"Вес" ПИР'!$B$44+BA1564*'"Вес" ПИР'!$B$45)/100</f>
        <v>0</v>
      </c>
      <c r="BC1564" s="39" t="s">
        <v>576</v>
      </c>
      <c r="BD1564" s="39"/>
      <c r="BE1564" s="39" t="s">
        <v>576</v>
      </c>
      <c r="BF1564" s="57"/>
      <c r="BG1564" s="72">
        <f>(BD1564*'"Вес" ПИР'!$B$50+BF1564*'"Вес" ПИР'!$B$51)/100</f>
        <v>0</v>
      </c>
      <c r="BH1564" s="39"/>
      <c r="BI1564" s="72">
        <v>0</v>
      </c>
      <c r="BJ1564" s="39"/>
      <c r="BK1564" s="54" t="s">
        <v>901</v>
      </c>
      <c r="BL1564" s="38">
        <f>(S1564*'"Вес" ПИР'!$B$3+X1564*'"Вес" ПИР'!$B$4+AG1564*'"Вес" ПИР'!$B$5+BB1564*'"Вес" ПИР'!$B$6+BG1564*'"Вес" ПИР'!$B$7+BI1564*'"Вес" ПИР'!$B$8)/100</f>
        <v>0</v>
      </c>
    </row>
    <row r="1565" spans="1:64" ht="28">
      <c r="A1565" s="54"/>
      <c r="B1565" s="54">
        <v>2026</v>
      </c>
      <c r="C1565" s="39" t="s">
        <v>894</v>
      </c>
      <c r="D1565" s="39">
        <v>615265800</v>
      </c>
      <c r="E1565" s="39" t="s">
        <v>2280</v>
      </c>
      <c r="F1565" s="39" t="s">
        <v>2436</v>
      </c>
      <c r="G1565" s="39" t="s">
        <v>2443</v>
      </c>
      <c r="H1565" s="39" t="s">
        <v>2445</v>
      </c>
      <c r="I1565" s="39" t="s">
        <v>418</v>
      </c>
      <c r="J1565" s="39"/>
      <c r="K1565" s="39" t="s">
        <v>571</v>
      </c>
      <c r="L1565" s="39"/>
      <c r="M1565" s="39" t="s">
        <v>570</v>
      </c>
      <c r="N1565" s="39"/>
      <c r="O1565" s="39" t="s">
        <v>2439</v>
      </c>
      <c r="P1565" s="39"/>
      <c r="Q1565" s="39" t="s">
        <v>571</v>
      </c>
      <c r="R1565" s="39"/>
      <c r="S1565" s="38">
        <f>(J1565*'"Вес" ПИР'!$B$13+L1565*'"Вес" ПИР'!$B$14+N1565*'"Вес" ПИР'!$B$15+P1565*'"Вес" ПИР'!$B$16+R1565*'"Вес" ПИР'!$B$17)/100</f>
        <v>0</v>
      </c>
      <c r="T1565" s="39" t="s">
        <v>1890</v>
      </c>
      <c r="U1565" s="39"/>
      <c r="V1565" s="39" t="s">
        <v>900</v>
      </c>
      <c r="W1565" s="39"/>
      <c r="X1565" s="72">
        <f>(U1565*'"Вес" ПИР'!$B$22+W1565*'"Вес" ПИР'!$B$23)/100</f>
        <v>0</v>
      </c>
      <c r="Y1565" s="39"/>
      <c r="Z1565" s="39"/>
      <c r="AA1565" s="39"/>
      <c r="AB1565" s="39"/>
      <c r="AC1565" s="39"/>
      <c r="AD1565" s="39"/>
      <c r="AE1565" s="39"/>
      <c r="AF1565" s="39"/>
      <c r="AG1565" s="38">
        <f>(Z1565*'"Вес" ПИР'!$B$28+AB1565*'"Вес" ПИР'!$B$29+AD1565*'"Вес" ПИР'!$B$30+AF1565*'"Вес" ПИР'!$B$31)/100</f>
        <v>0</v>
      </c>
      <c r="AH1565" s="39" t="s">
        <v>571</v>
      </c>
      <c r="AI1565" s="39"/>
      <c r="AJ1565" s="39" t="s">
        <v>575</v>
      </c>
      <c r="AK1565" s="39"/>
      <c r="AL1565" s="39"/>
      <c r="AM1565" s="39"/>
      <c r="AN1565" s="39"/>
      <c r="AO1565" s="39"/>
      <c r="AP1565" s="39" t="s">
        <v>575</v>
      </c>
      <c r="AQ1565" s="39"/>
      <c r="AR1565" s="39"/>
      <c r="AS1565" s="39"/>
      <c r="AT1565" s="39" t="s">
        <v>575</v>
      </c>
      <c r="AU1565" s="39"/>
      <c r="AV1565" s="39"/>
      <c r="AW1565" s="39"/>
      <c r="AX1565" s="39"/>
      <c r="AY1565" s="39"/>
      <c r="AZ1565" s="39"/>
      <c r="BA1565" s="39"/>
      <c r="BB1565" s="72">
        <f>(AI1565*'"Вес" ПИР'!$B$36+AK1565*'"Вес" ПИР'!$B$37+AM1565*'"Вес" ПИР'!$B$38+AO1565*'"Вес" ПИР'!$B$39+AQ1565*'"Вес" ПИР'!$B$40+AS1565*'"Вес" ПИР'!$B$41+AU1565*'"Вес" ПИР'!$B$42+AW1565*'"Вес" ПИР'!$B$43+AY1565*'"Вес" ПИР'!$B$44+BA1565*'"Вес" ПИР'!$B$45)/100</f>
        <v>0</v>
      </c>
      <c r="BC1565" s="39" t="s">
        <v>576</v>
      </c>
      <c r="BD1565" s="39"/>
      <c r="BE1565" s="39" t="s">
        <v>576</v>
      </c>
      <c r="BF1565" s="57"/>
      <c r="BG1565" s="72">
        <f>(BD1565*'"Вес" ПИР'!$B$50+BF1565*'"Вес" ПИР'!$B$51)/100</f>
        <v>0</v>
      </c>
      <c r="BH1565" s="39"/>
      <c r="BI1565" s="72">
        <v>0</v>
      </c>
      <c r="BJ1565" s="39"/>
      <c r="BK1565" s="54" t="s">
        <v>901</v>
      </c>
      <c r="BL1565" s="38">
        <f>(S1565*'"Вес" ПИР'!$B$3+X1565*'"Вес" ПИР'!$B$4+AG1565*'"Вес" ПИР'!$B$5+BB1565*'"Вес" ПИР'!$B$6+BG1565*'"Вес" ПИР'!$B$7+BI1565*'"Вес" ПИР'!$B$8)/100</f>
        <v>0</v>
      </c>
    </row>
    <row r="1566" spans="1:64" ht="28">
      <c r="A1566" s="54"/>
      <c r="B1566" s="54">
        <v>2026</v>
      </c>
      <c r="C1566" s="39" t="s">
        <v>894</v>
      </c>
      <c r="D1566" s="39">
        <v>615263200</v>
      </c>
      <c r="E1566" s="39" t="s">
        <v>2280</v>
      </c>
      <c r="F1566" s="39" t="s">
        <v>2436</v>
      </c>
      <c r="G1566" s="39" t="s">
        <v>2446</v>
      </c>
      <c r="H1566" s="39" t="s">
        <v>463</v>
      </c>
      <c r="I1566" s="39" t="s">
        <v>418</v>
      </c>
      <c r="J1566" s="39"/>
      <c r="K1566" s="39" t="s">
        <v>571</v>
      </c>
      <c r="L1566" s="39"/>
      <c r="M1566" s="39" t="s">
        <v>570</v>
      </c>
      <c r="N1566" s="39"/>
      <c r="O1566" s="39" t="s">
        <v>2439</v>
      </c>
      <c r="P1566" s="39"/>
      <c r="Q1566" s="39" t="s">
        <v>571</v>
      </c>
      <c r="R1566" s="39"/>
      <c r="S1566" s="38">
        <f>(J1566*'"Вес" ПИР'!$B$13+L1566*'"Вес" ПИР'!$B$14+N1566*'"Вес" ПИР'!$B$15+P1566*'"Вес" ПИР'!$B$16+R1566*'"Вес" ПИР'!$B$17)/100</f>
        <v>0</v>
      </c>
      <c r="T1566" s="39" t="s">
        <v>1890</v>
      </c>
      <c r="U1566" s="39"/>
      <c r="V1566" s="39" t="s">
        <v>900</v>
      </c>
      <c r="W1566" s="39"/>
      <c r="X1566" s="72">
        <f>(U1566*'"Вес" ПИР'!$B$22+W1566*'"Вес" ПИР'!$B$23)/100</f>
        <v>0</v>
      </c>
      <c r="Y1566" s="39"/>
      <c r="Z1566" s="39"/>
      <c r="AA1566" s="39"/>
      <c r="AB1566" s="39"/>
      <c r="AC1566" s="39"/>
      <c r="AD1566" s="39"/>
      <c r="AE1566" s="39"/>
      <c r="AF1566" s="39"/>
      <c r="AG1566" s="38">
        <f>(Z1566*'"Вес" ПИР'!$B$28+AB1566*'"Вес" ПИР'!$B$29+AD1566*'"Вес" ПИР'!$B$30+AF1566*'"Вес" ПИР'!$B$31)/100</f>
        <v>0</v>
      </c>
      <c r="AH1566" s="39" t="s">
        <v>571</v>
      </c>
      <c r="AI1566" s="39"/>
      <c r="AJ1566" s="39" t="s">
        <v>575</v>
      </c>
      <c r="AK1566" s="39"/>
      <c r="AL1566" s="39"/>
      <c r="AM1566" s="39"/>
      <c r="AN1566" s="39"/>
      <c r="AO1566" s="39"/>
      <c r="AP1566" s="39" t="s">
        <v>575</v>
      </c>
      <c r="AQ1566" s="39"/>
      <c r="AR1566" s="39"/>
      <c r="AS1566" s="39"/>
      <c r="AT1566" s="39" t="s">
        <v>575</v>
      </c>
      <c r="AU1566" s="39"/>
      <c r="AV1566" s="39"/>
      <c r="AW1566" s="39"/>
      <c r="AX1566" s="39"/>
      <c r="AY1566" s="39"/>
      <c r="AZ1566" s="39"/>
      <c r="BA1566" s="39"/>
      <c r="BB1566" s="72">
        <f>(AI1566*'"Вес" ПИР'!$B$36+AK1566*'"Вес" ПИР'!$B$37+AM1566*'"Вес" ПИР'!$B$38+AO1566*'"Вес" ПИР'!$B$39+AQ1566*'"Вес" ПИР'!$B$40+AS1566*'"Вес" ПИР'!$B$41+AU1566*'"Вес" ПИР'!$B$42+AW1566*'"Вес" ПИР'!$B$43+AY1566*'"Вес" ПИР'!$B$44+BA1566*'"Вес" ПИР'!$B$45)/100</f>
        <v>0</v>
      </c>
      <c r="BC1566" s="39" t="s">
        <v>576</v>
      </c>
      <c r="BD1566" s="39"/>
      <c r="BE1566" s="39" t="s">
        <v>576</v>
      </c>
      <c r="BF1566" s="57"/>
      <c r="BG1566" s="72">
        <f>(BD1566*'"Вес" ПИР'!$B$50+BF1566*'"Вес" ПИР'!$B$51)/100</f>
        <v>0</v>
      </c>
      <c r="BH1566" s="39"/>
      <c r="BI1566" s="72">
        <v>0</v>
      </c>
      <c r="BJ1566" s="39"/>
      <c r="BK1566" s="54" t="s">
        <v>901</v>
      </c>
      <c r="BL1566" s="38">
        <f>(S1566*'"Вес" ПИР'!$B$3+X1566*'"Вес" ПИР'!$B$4+AG1566*'"Вес" ПИР'!$B$5+BB1566*'"Вес" ПИР'!$B$6+BG1566*'"Вес" ПИР'!$B$7+BI1566*'"Вес" ПИР'!$B$8)/100</f>
        <v>0</v>
      </c>
    </row>
    <row r="1567" spans="1:64" ht="28">
      <c r="A1567" s="54"/>
      <c r="B1567" s="54">
        <v>2026</v>
      </c>
      <c r="C1567" s="39" t="s">
        <v>894</v>
      </c>
      <c r="D1567" s="39">
        <v>615263400</v>
      </c>
      <c r="E1567" s="39" t="s">
        <v>2280</v>
      </c>
      <c r="F1567" s="39" t="s">
        <v>2436</v>
      </c>
      <c r="G1567" s="39" t="s">
        <v>2446</v>
      </c>
      <c r="H1567" s="39" t="s">
        <v>2447</v>
      </c>
      <c r="I1567" s="39" t="s">
        <v>418</v>
      </c>
      <c r="J1567" s="39"/>
      <c r="K1567" s="39" t="s">
        <v>571</v>
      </c>
      <c r="L1567" s="39"/>
      <c r="M1567" s="39" t="s">
        <v>570</v>
      </c>
      <c r="N1567" s="39"/>
      <c r="O1567" s="39" t="s">
        <v>2439</v>
      </c>
      <c r="P1567" s="39"/>
      <c r="Q1567" s="39" t="s">
        <v>571</v>
      </c>
      <c r="R1567" s="39"/>
      <c r="S1567" s="38">
        <f>(J1567*'"Вес" ПИР'!$B$13+L1567*'"Вес" ПИР'!$B$14+N1567*'"Вес" ПИР'!$B$15+P1567*'"Вес" ПИР'!$B$16+R1567*'"Вес" ПИР'!$B$17)/100</f>
        <v>0</v>
      </c>
      <c r="T1567" s="39" t="s">
        <v>1890</v>
      </c>
      <c r="U1567" s="39"/>
      <c r="V1567" s="39" t="s">
        <v>900</v>
      </c>
      <c r="W1567" s="39"/>
      <c r="X1567" s="72">
        <f>(U1567*'"Вес" ПИР'!$B$22+W1567*'"Вес" ПИР'!$B$23)/100</f>
        <v>0</v>
      </c>
      <c r="Y1567" s="39"/>
      <c r="Z1567" s="39"/>
      <c r="AA1567" s="39"/>
      <c r="AB1567" s="39"/>
      <c r="AC1567" s="39"/>
      <c r="AD1567" s="39"/>
      <c r="AE1567" s="39"/>
      <c r="AF1567" s="39"/>
      <c r="AG1567" s="38">
        <f>(Z1567*'"Вес" ПИР'!$B$28+AB1567*'"Вес" ПИР'!$B$29+AD1567*'"Вес" ПИР'!$B$30+AF1567*'"Вес" ПИР'!$B$31)/100</f>
        <v>0</v>
      </c>
      <c r="AH1567" s="39" t="s">
        <v>571</v>
      </c>
      <c r="AI1567" s="39"/>
      <c r="AJ1567" s="39" t="s">
        <v>575</v>
      </c>
      <c r="AK1567" s="39"/>
      <c r="AL1567" s="39"/>
      <c r="AM1567" s="39"/>
      <c r="AN1567" s="39"/>
      <c r="AO1567" s="39"/>
      <c r="AP1567" s="39" t="s">
        <v>575</v>
      </c>
      <c r="AQ1567" s="39"/>
      <c r="AR1567" s="39"/>
      <c r="AS1567" s="39"/>
      <c r="AT1567" s="39" t="s">
        <v>575</v>
      </c>
      <c r="AU1567" s="39"/>
      <c r="AV1567" s="39"/>
      <c r="AW1567" s="39"/>
      <c r="AX1567" s="39"/>
      <c r="AY1567" s="39"/>
      <c r="AZ1567" s="39"/>
      <c r="BA1567" s="39"/>
      <c r="BB1567" s="72">
        <f>(AI1567*'"Вес" ПИР'!$B$36+AK1567*'"Вес" ПИР'!$B$37+AM1567*'"Вес" ПИР'!$B$38+AO1567*'"Вес" ПИР'!$B$39+AQ1567*'"Вес" ПИР'!$B$40+AS1567*'"Вес" ПИР'!$B$41+AU1567*'"Вес" ПИР'!$B$42+AW1567*'"Вес" ПИР'!$B$43+AY1567*'"Вес" ПИР'!$B$44+BA1567*'"Вес" ПИР'!$B$45)/100</f>
        <v>0</v>
      </c>
      <c r="BC1567" s="39" t="s">
        <v>576</v>
      </c>
      <c r="BD1567" s="39"/>
      <c r="BE1567" s="39" t="s">
        <v>576</v>
      </c>
      <c r="BF1567" s="57"/>
      <c r="BG1567" s="72">
        <f>(BD1567*'"Вес" ПИР'!$B$50+BF1567*'"Вес" ПИР'!$B$51)/100</f>
        <v>0</v>
      </c>
      <c r="BH1567" s="39"/>
      <c r="BI1567" s="72">
        <v>0</v>
      </c>
      <c r="BJ1567" s="39"/>
      <c r="BK1567" s="54" t="s">
        <v>901</v>
      </c>
      <c r="BL1567" s="38">
        <f>(S1567*'"Вес" ПИР'!$B$3+X1567*'"Вес" ПИР'!$B$4+AG1567*'"Вес" ПИР'!$B$5+BB1567*'"Вес" ПИР'!$B$6+BG1567*'"Вес" ПИР'!$B$7+BI1567*'"Вес" ПИР'!$B$8)/100</f>
        <v>0</v>
      </c>
    </row>
    <row r="1568" spans="1:64" ht="28">
      <c r="A1568" s="54"/>
      <c r="B1568" s="54">
        <v>2026</v>
      </c>
      <c r="C1568" s="39" t="s">
        <v>894</v>
      </c>
      <c r="D1568" s="39">
        <v>615461300</v>
      </c>
      <c r="E1568" s="39" t="s">
        <v>2280</v>
      </c>
      <c r="F1568" s="39" t="s">
        <v>2448</v>
      </c>
      <c r="G1568" s="39" t="s">
        <v>2437</v>
      </c>
      <c r="H1568" s="39" t="s">
        <v>2449</v>
      </c>
      <c r="I1568" s="39" t="s">
        <v>418</v>
      </c>
      <c r="J1568" s="39"/>
      <c r="K1568" s="39" t="s">
        <v>571</v>
      </c>
      <c r="L1568" s="39"/>
      <c r="M1568" s="39" t="s">
        <v>570</v>
      </c>
      <c r="N1568" s="39"/>
      <c r="O1568" s="39" t="s">
        <v>899</v>
      </c>
      <c r="P1568" s="39"/>
      <c r="Q1568" s="39" t="s">
        <v>571</v>
      </c>
      <c r="R1568" s="39"/>
      <c r="S1568" s="38">
        <f>(J1568*'"Вес" ПИР'!$B$13+L1568*'"Вес" ПИР'!$B$14+N1568*'"Вес" ПИР'!$B$15+P1568*'"Вес" ПИР'!$B$16+R1568*'"Вес" ПИР'!$B$17)/100</f>
        <v>0</v>
      </c>
      <c r="T1568" s="39" t="s">
        <v>1890</v>
      </c>
      <c r="U1568" s="39"/>
      <c r="V1568" s="39" t="s">
        <v>900</v>
      </c>
      <c r="W1568" s="39"/>
      <c r="X1568" s="72">
        <f>(U1568*'"Вес" ПИР'!$B$22+W1568*'"Вес" ПИР'!$B$23)/100</f>
        <v>0</v>
      </c>
      <c r="Y1568" s="39"/>
      <c r="Z1568" s="39"/>
      <c r="AA1568" s="39"/>
      <c r="AB1568" s="39"/>
      <c r="AC1568" s="39"/>
      <c r="AD1568" s="39"/>
      <c r="AE1568" s="39"/>
      <c r="AF1568" s="39"/>
      <c r="AG1568" s="38">
        <f>(Z1568*'"Вес" ПИР'!$B$28+AB1568*'"Вес" ПИР'!$B$29+AD1568*'"Вес" ПИР'!$B$30+AF1568*'"Вес" ПИР'!$B$31)/100</f>
        <v>0</v>
      </c>
      <c r="AH1568" s="39" t="s">
        <v>571</v>
      </c>
      <c r="AI1568" s="39"/>
      <c r="AJ1568" s="39" t="s">
        <v>575</v>
      </c>
      <c r="AK1568" s="39"/>
      <c r="AL1568" s="39"/>
      <c r="AM1568" s="39"/>
      <c r="AN1568" s="39"/>
      <c r="AO1568" s="39"/>
      <c r="AP1568" s="39" t="s">
        <v>575</v>
      </c>
      <c r="AQ1568" s="39"/>
      <c r="AR1568" s="39"/>
      <c r="AS1568" s="39"/>
      <c r="AT1568" s="39" t="s">
        <v>575</v>
      </c>
      <c r="AU1568" s="39"/>
      <c r="AV1568" s="39"/>
      <c r="AW1568" s="39"/>
      <c r="AX1568" s="39"/>
      <c r="AY1568" s="39"/>
      <c r="AZ1568" s="39"/>
      <c r="BA1568" s="39"/>
      <c r="BB1568" s="72">
        <f>(AI1568*'"Вес" ПИР'!$B$36+AK1568*'"Вес" ПИР'!$B$37+AM1568*'"Вес" ПИР'!$B$38+AO1568*'"Вес" ПИР'!$B$39+AQ1568*'"Вес" ПИР'!$B$40+AS1568*'"Вес" ПИР'!$B$41+AU1568*'"Вес" ПИР'!$B$42+AW1568*'"Вес" ПИР'!$B$43+AY1568*'"Вес" ПИР'!$B$44+BA1568*'"Вес" ПИР'!$B$45)/100</f>
        <v>0</v>
      </c>
      <c r="BC1568" s="39" t="s">
        <v>576</v>
      </c>
      <c r="BD1568" s="39"/>
      <c r="BE1568" s="39" t="s">
        <v>576</v>
      </c>
      <c r="BF1568" s="57"/>
      <c r="BG1568" s="72">
        <f>(BD1568*'"Вес" ПИР'!$B$50+BF1568*'"Вес" ПИР'!$B$51)/100</f>
        <v>0</v>
      </c>
      <c r="BH1568" s="39"/>
      <c r="BI1568" s="72">
        <v>0</v>
      </c>
      <c r="BJ1568" s="39"/>
      <c r="BK1568" s="54" t="s">
        <v>901</v>
      </c>
      <c r="BL1568" s="38">
        <f>(S1568*'"Вес" ПИР'!$B$3+X1568*'"Вес" ПИР'!$B$4+AG1568*'"Вес" ПИР'!$B$5+BB1568*'"Вес" ПИР'!$B$6+BG1568*'"Вес" ПИР'!$B$7+BI1568*'"Вес" ПИР'!$B$8)/100</f>
        <v>0</v>
      </c>
    </row>
    <row r="1569" spans="1:64" ht="28">
      <c r="A1569" s="54"/>
      <c r="B1569" s="54">
        <v>2026</v>
      </c>
      <c r="C1569" s="39" t="s">
        <v>894</v>
      </c>
      <c r="D1569" s="39">
        <v>615465580</v>
      </c>
      <c r="E1569" s="39" t="s">
        <v>2280</v>
      </c>
      <c r="F1569" s="39" t="s">
        <v>2448</v>
      </c>
      <c r="G1569" s="39" t="s">
        <v>2450</v>
      </c>
      <c r="H1569" s="39" t="s">
        <v>2451</v>
      </c>
      <c r="I1569" s="39" t="s">
        <v>418</v>
      </c>
      <c r="J1569" s="39"/>
      <c r="K1569" s="39" t="s">
        <v>571</v>
      </c>
      <c r="L1569" s="39"/>
      <c r="M1569" s="39" t="s">
        <v>570</v>
      </c>
      <c r="N1569" s="39"/>
      <c r="O1569" s="39" t="s">
        <v>899</v>
      </c>
      <c r="P1569" s="39"/>
      <c r="Q1569" s="39" t="s">
        <v>571</v>
      </c>
      <c r="R1569" s="39"/>
      <c r="S1569" s="38">
        <f>(J1569*'"Вес" ПИР'!$B$13+L1569*'"Вес" ПИР'!$B$14+N1569*'"Вес" ПИР'!$B$15+P1569*'"Вес" ПИР'!$B$16+R1569*'"Вес" ПИР'!$B$17)/100</f>
        <v>0</v>
      </c>
      <c r="T1569" s="39" t="s">
        <v>1890</v>
      </c>
      <c r="U1569" s="39"/>
      <c r="V1569" s="39" t="s">
        <v>900</v>
      </c>
      <c r="W1569" s="39"/>
      <c r="X1569" s="72">
        <f>(U1569*'"Вес" ПИР'!$B$22+W1569*'"Вес" ПИР'!$B$23)/100</f>
        <v>0</v>
      </c>
      <c r="Y1569" s="39"/>
      <c r="Z1569" s="39"/>
      <c r="AA1569" s="39"/>
      <c r="AB1569" s="39"/>
      <c r="AC1569" s="39"/>
      <c r="AD1569" s="39"/>
      <c r="AE1569" s="39"/>
      <c r="AF1569" s="39"/>
      <c r="AG1569" s="38">
        <f>(Z1569*'"Вес" ПИР'!$B$28+AB1569*'"Вес" ПИР'!$B$29+AD1569*'"Вес" ПИР'!$B$30+AF1569*'"Вес" ПИР'!$B$31)/100</f>
        <v>0</v>
      </c>
      <c r="AH1569" s="39" t="s">
        <v>571</v>
      </c>
      <c r="AI1569" s="39"/>
      <c r="AJ1569" s="39" t="s">
        <v>575</v>
      </c>
      <c r="AK1569" s="39"/>
      <c r="AL1569" s="39"/>
      <c r="AM1569" s="39"/>
      <c r="AN1569" s="39"/>
      <c r="AO1569" s="39"/>
      <c r="AP1569" s="39" t="s">
        <v>575</v>
      </c>
      <c r="AQ1569" s="39"/>
      <c r="AR1569" s="39"/>
      <c r="AS1569" s="39"/>
      <c r="AT1569" s="39" t="s">
        <v>575</v>
      </c>
      <c r="AU1569" s="39"/>
      <c r="AV1569" s="39"/>
      <c r="AW1569" s="39"/>
      <c r="AX1569" s="39"/>
      <c r="AY1569" s="39"/>
      <c r="AZ1569" s="39"/>
      <c r="BA1569" s="39"/>
      <c r="BB1569" s="72">
        <f>(AI1569*'"Вес" ПИР'!$B$36+AK1569*'"Вес" ПИР'!$B$37+AM1569*'"Вес" ПИР'!$B$38+AO1569*'"Вес" ПИР'!$B$39+AQ1569*'"Вес" ПИР'!$B$40+AS1569*'"Вес" ПИР'!$B$41+AU1569*'"Вес" ПИР'!$B$42+AW1569*'"Вес" ПИР'!$B$43+AY1569*'"Вес" ПИР'!$B$44+BA1569*'"Вес" ПИР'!$B$45)/100</f>
        <v>0</v>
      </c>
      <c r="BC1569" s="39" t="s">
        <v>576</v>
      </c>
      <c r="BD1569" s="39"/>
      <c r="BE1569" s="39" t="s">
        <v>576</v>
      </c>
      <c r="BF1569" s="57"/>
      <c r="BG1569" s="72">
        <f>(BD1569*'"Вес" ПИР'!$B$50+BF1569*'"Вес" ПИР'!$B$51)/100</f>
        <v>0</v>
      </c>
      <c r="BH1569" s="39"/>
      <c r="BI1569" s="72">
        <v>0</v>
      </c>
      <c r="BJ1569" s="39"/>
      <c r="BK1569" s="54" t="s">
        <v>901</v>
      </c>
      <c r="BL1569" s="38">
        <f>(S1569*'"Вес" ПИР'!$B$3+X1569*'"Вес" ПИР'!$B$4+AG1569*'"Вес" ПИР'!$B$5+BB1569*'"Вес" ПИР'!$B$6+BG1569*'"Вес" ПИР'!$B$7+BI1569*'"Вес" ПИР'!$B$8)/100</f>
        <v>0</v>
      </c>
    </row>
    <row r="1570" spans="1:64" ht="28">
      <c r="A1570" s="54"/>
      <c r="B1570" s="54">
        <v>2026</v>
      </c>
      <c r="C1570" s="39" t="s">
        <v>894</v>
      </c>
      <c r="D1570" s="39">
        <v>615449500</v>
      </c>
      <c r="E1570" s="39" t="s">
        <v>2280</v>
      </c>
      <c r="F1570" s="39" t="s">
        <v>2448</v>
      </c>
      <c r="G1570" s="39" t="s">
        <v>925</v>
      </c>
      <c r="H1570" s="39" t="s">
        <v>2452</v>
      </c>
      <c r="I1570" s="39" t="s">
        <v>418</v>
      </c>
      <c r="J1570" s="39"/>
      <c r="K1570" s="39" t="s">
        <v>571</v>
      </c>
      <c r="L1570" s="39"/>
      <c r="M1570" s="39" t="s">
        <v>570</v>
      </c>
      <c r="N1570" s="39"/>
      <c r="O1570" s="39" t="s">
        <v>899</v>
      </c>
      <c r="P1570" s="39"/>
      <c r="Q1570" s="39" t="s">
        <v>571</v>
      </c>
      <c r="R1570" s="39"/>
      <c r="S1570" s="38">
        <f>(J1570*'"Вес" ПИР'!$B$13+L1570*'"Вес" ПИР'!$B$14+N1570*'"Вес" ПИР'!$B$15+P1570*'"Вес" ПИР'!$B$16+R1570*'"Вес" ПИР'!$B$17)/100</f>
        <v>0</v>
      </c>
      <c r="T1570" s="39" t="s">
        <v>1890</v>
      </c>
      <c r="U1570" s="39"/>
      <c r="V1570" s="39" t="s">
        <v>900</v>
      </c>
      <c r="W1570" s="39"/>
      <c r="X1570" s="72">
        <f>(U1570*'"Вес" ПИР'!$B$22+W1570*'"Вес" ПИР'!$B$23)/100</f>
        <v>0</v>
      </c>
      <c r="Y1570" s="39"/>
      <c r="Z1570" s="39"/>
      <c r="AA1570" s="39"/>
      <c r="AB1570" s="39"/>
      <c r="AC1570" s="39"/>
      <c r="AD1570" s="39"/>
      <c r="AE1570" s="39"/>
      <c r="AF1570" s="39"/>
      <c r="AG1570" s="38">
        <f>(Z1570*'"Вес" ПИР'!$B$28+AB1570*'"Вес" ПИР'!$B$29+AD1570*'"Вес" ПИР'!$B$30+AF1570*'"Вес" ПИР'!$B$31)/100</f>
        <v>0</v>
      </c>
      <c r="AH1570" s="39" t="s">
        <v>571</v>
      </c>
      <c r="AI1570" s="39"/>
      <c r="AJ1570" s="39" t="s">
        <v>575</v>
      </c>
      <c r="AK1570" s="39"/>
      <c r="AL1570" s="39"/>
      <c r="AM1570" s="39"/>
      <c r="AN1570" s="39"/>
      <c r="AO1570" s="39"/>
      <c r="AP1570" s="39" t="s">
        <v>575</v>
      </c>
      <c r="AQ1570" s="39"/>
      <c r="AR1570" s="39"/>
      <c r="AS1570" s="39"/>
      <c r="AT1570" s="39" t="s">
        <v>575</v>
      </c>
      <c r="AU1570" s="39"/>
      <c r="AV1570" s="39"/>
      <c r="AW1570" s="39"/>
      <c r="AX1570" s="39"/>
      <c r="AY1570" s="39"/>
      <c r="AZ1570" s="39"/>
      <c r="BA1570" s="39"/>
      <c r="BB1570" s="72">
        <f>(AI1570*'"Вес" ПИР'!$B$36+AK1570*'"Вес" ПИР'!$B$37+AM1570*'"Вес" ПИР'!$B$38+AO1570*'"Вес" ПИР'!$B$39+AQ1570*'"Вес" ПИР'!$B$40+AS1570*'"Вес" ПИР'!$B$41+AU1570*'"Вес" ПИР'!$B$42+AW1570*'"Вес" ПИР'!$B$43+AY1570*'"Вес" ПИР'!$B$44+BA1570*'"Вес" ПИР'!$B$45)/100</f>
        <v>0</v>
      </c>
      <c r="BC1570" s="39" t="s">
        <v>576</v>
      </c>
      <c r="BD1570" s="39"/>
      <c r="BE1570" s="39" t="s">
        <v>576</v>
      </c>
      <c r="BF1570" s="57"/>
      <c r="BG1570" s="72">
        <f>(BD1570*'"Вес" ПИР'!$B$50+BF1570*'"Вес" ПИР'!$B$51)/100</f>
        <v>0</v>
      </c>
      <c r="BH1570" s="39"/>
      <c r="BI1570" s="72">
        <v>0</v>
      </c>
      <c r="BJ1570" s="39"/>
      <c r="BK1570" s="54" t="s">
        <v>901</v>
      </c>
      <c r="BL1570" s="38">
        <f>(S1570*'"Вес" ПИР'!$B$3+X1570*'"Вес" ПИР'!$B$4+AG1570*'"Вес" ПИР'!$B$5+BB1570*'"Вес" ПИР'!$B$6+BG1570*'"Вес" ПИР'!$B$7+BI1570*'"Вес" ПИР'!$B$8)/100</f>
        <v>0</v>
      </c>
    </row>
    <row r="1571" spans="1:64" ht="28">
      <c r="A1571" s="54"/>
      <c r="B1571" s="54">
        <v>2026</v>
      </c>
      <c r="C1571" s="39" t="s">
        <v>894</v>
      </c>
      <c r="D1571" s="39">
        <v>615435200</v>
      </c>
      <c r="E1571" s="39" t="s">
        <v>2280</v>
      </c>
      <c r="F1571" s="39" t="s">
        <v>2453</v>
      </c>
      <c r="G1571" s="39" t="s">
        <v>502</v>
      </c>
      <c r="H1571" s="39" t="s">
        <v>2454</v>
      </c>
      <c r="I1571" s="39" t="s">
        <v>418</v>
      </c>
      <c r="J1571" s="39"/>
      <c r="K1571" s="39" t="s">
        <v>571</v>
      </c>
      <c r="L1571" s="39"/>
      <c r="M1571" s="39" t="s">
        <v>570</v>
      </c>
      <c r="N1571" s="39"/>
      <c r="O1571" s="39" t="s">
        <v>899</v>
      </c>
      <c r="P1571" s="39"/>
      <c r="Q1571" s="39" t="s">
        <v>571</v>
      </c>
      <c r="R1571" s="39"/>
      <c r="S1571" s="38">
        <f>(J1571*'"Вес" ПИР'!$B$13+L1571*'"Вес" ПИР'!$B$14+N1571*'"Вес" ПИР'!$B$15+P1571*'"Вес" ПИР'!$B$16+R1571*'"Вес" ПИР'!$B$17)/100</f>
        <v>0</v>
      </c>
      <c r="T1571" s="39" t="s">
        <v>1890</v>
      </c>
      <c r="U1571" s="39"/>
      <c r="V1571" s="39" t="s">
        <v>900</v>
      </c>
      <c r="W1571" s="39"/>
      <c r="X1571" s="72">
        <f>(U1571*'"Вес" ПИР'!$B$22+W1571*'"Вес" ПИР'!$B$23)/100</f>
        <v>0</v>
      </c>
      <c r="Y1571" s="39"/>
      <c r="Z1571" s="39"/>
      <c r="AA1571" s="39"/>
      <c r="AB1571" s="39"/>
      <c r="AC1571" s="39"/>
      <c r="AD1571" s="39"/>
      <c r="AE1571" s="39"/>
      <c r="AF1571" s="39"/>
      <c r="AG1571" s="38">
        <f>(Z1571*'"Вес" ПИР'!$B$28+AB1571*'"Вес" ПИР'!$B$29+AD1571*'"Вес" ПИР'!$B$30+AF1571*'"Вес" ПИР'!$B$31)/100</f>
        <v>0</v>
      </c>
      <c r="AH1571" s="39" t="s">
        <v>571</v>
      </c>
      <c r="AI1571" s="39"/>
      <c r="AJ1571" s="39" t="s">
        <v>575</v>
      </c>
      <c r="AK1571" s="39"/>
      <c r="AL1571" s="39"/>
      <c r="AM1571" s="39"/>
      <c r="AN1571" s="39"/>
      <c r="AO1571" s="39"/>
      <c r="AP1571" s="39" t="s">
        <v>575</v>
      </c>
      <c r="AQ1571" s="39"/>
      <c r="AR1571" s="39"/>
      <c r="AS1571" s="39"/>
      <c r="AT1571" s="39" t="s">
        <v>575</v>
      </c>
      <c r="AU1571" s="39"/>
      <c r="AV1571" s="39"/>
      <c r="AW1571" s="39"/>
      <c r="AX1571" s="39"/>
      <c r="AY1571" s="39"/>
      <c r="AZ1571" s="39"/>
      <c r="BA1571" s="39"/>
      <c r="BB1571" s="72">
        <f>(AI1571*'"Вес" ПИР'!$B$36+AK1571*'"Вес" ПИР'!$B$37+AM1571*'"Вес" ПИР'!$B$38+AO1571*'"Вес" ПИР'!$B$39+AQ1571*'"Вес" ПИР'!$B$40+AS1571*'"Вес" ПИР'!$B$41+AU1571*'"Вес" ПИР'!$B$42+AW1571*'"Вес" ПИР'!$B$43+AY1571*'"Вес" ПИР'!$B$44+BA1571*'"Вес" ПИР'!$B$45)/100</f>
        <v>0</v>
      </c>
      <c r="BC1571" s="39" t="s">
        <v>576</v>
      </c>
      <c r="BD1571" s="39"/>
      <c r="BE1571" s="39" t="s">
        <v>576</v>
      </c>
      <c r="BF1571" s="57"/>
      <c r="BG1571" s="72">
        <f>(BD1571*'"Вес" ПИР'!$B$50+BF1571*'"Вес" ПИР'!$B$51)/100</f>
        <v>0</v>
      </c>
      <c r="BH1571" s="39"/>
      <c r="BI1571" s="72">
        <v>0</v>
      </c>
      <c r="BJ1571" s="39"/>
      <c r="BK1571" s="54" t="s">
        <v>901</v>
      </c>
      <c r="BL1571" s="38">
        <f>(S1571*'"Вес" ПИР'!$B$3+X1571*'"Вес" ПИР'!$B$4+AG1571*'"Вес" ПИР'!$B$5+BB1571*'"Вес" ПИР'!$B$6+BG1571*'"Вес" ПИР'!$B$7+BI1571*'"Вес" ПИР'!$B$8)/100</f>
        <v>0</v>
      </c>
    </row>
    <row r="1572" spans="1:64" ht="28">
      <c r="A1572" s="54"/>
      <c r="B1572" s="54">
        <v>2026</v>
      </c>
      <c r="C1572" s="39" t="s">
        <v>894</v>
      </c>
      <c r="D1572" s="39">
        <v>615465600</v>
      </c>
      <c r="E1572" s="39" t="s">
        <v>2280</v>
      </c>
      <c r="F1572" s="39" t="s">
        <v>2448</v>
      </c>
      <c r="G1572" s="39" t="s">
        <v>2450</v>
      </c>
      <c r="H1572" s="39" t="s">
        <v>2455</v>
      </c>
      <c r="I1572" s="39" t="s">
        <v>418</v>
      </c>
      <c r="J1572" s="39"/>
      <c r="K1572" s="39" t="s">
        <v>571</v>
      </c>
      <c r="L1572" s="39"/>
      <c r="M1572" s="39" t="s">
        <v>570</v>
      </c>
      <c r="N1572" s="39"/>
      <c r="O1572" s="39" t="s">
        <v>899</v>
      </c>
      <c r="P1572" s="39"/>
      <c r="Q1572" s="39" t="s">
        <v>571</v>
      </c>
      <c r="R1572" s="39"/>
      <c r="S1572" s="38">
        <f>(J1572*'"Вес" ПИР'!$B$13+L1572*'"Вес" ПИР'!$B$14+N1572*'"Вес" ПИР'!$B$15+P1572*'"Вес" ПИР'!$B$16+R1572*'"Вес" ПИР'!$B$17)/100</f>
        <v>0</v>
      </c>
      <c r="T1572" s="39" t="s">
        <v>1890</v>
      </c>
      <c r="U1572" s="39"/>
      <c r="V1572" s="39" t="s">
        <v>900</v>
      </c>
      <c r="W1572" s="39"/>
      <c r="X1572" s="72">
        <f>(U1572*'"Вес" ПИР'!$B$22+W1572*'"Вес" ПИР'!$B$23)/100</f>
        <v>0</v>
      </c>
      <c r="Y1572" s="39"/>
      <c r="Z1572" s="39"/>
      <c r="AA1572" s="39"/>
      <c r="AB1572" s="39"/>
      <c r="AC1572" s="39"/>
      <c r="AD1572" s="39"/>
      <c r="AE1572" s="39"/>
      <c r="AF1572" s="39"/>
      <c r="AG1572" s="38">
        <f>(Z1572*'"Вес" ПИР'!$B$28+AB1572*'"Вес" ПИР'!$B$29+AD1572*'"Вес" ПИР'!$B$30+AF1572*'"Вес" ПИР'!$B$31)/100</f>
        <v>0</v>
      </c>
      <c r="AH1572" s="39" t="s">
        <v>571</v>
      </c>
      <c r="AI1572" s="39"/>
      <c r="AJ1572" s="39" t="s">
        <v>575</v>
      </c>
      <c r="AK1572" s="39"/>
      <c r="AL1572" s="39"/>
      <c r="AM1572" s="39"/>
      <c r="AN1572" s="39"/>
      <c r="AO1572" s="39"/>
      <c r="AP1572" s="39" t="s">
        <v>575</v>
      </c>
      <c r="AQ1572" s="39"/>
      <c r="AR1572" s="39"/>
      <c r="AS1572" s="39"/>
      <c r="AT1572" s="39" t="s">
        <v>575</v>
      </c>
      <c r="AU1572" s="39"/>
      <c r="AV1572" s="39"/>
      <c r="AW1572" s="39"/>
      <c r="AX1572" s="39"/>
      <c r="AY1572" s="39"/>
      <c r="AZ1572" s="39"/>
      <c r="BA1572" s="39"/>
      <c r="BB1572" s="72">
        <f>(AI1572*'"Вес" ПИР'!$B$36+AK1572*'"Вес" ПИР'!$B$37+AM1572*'"Вес" ПИР'!$B$38+AO1572*'"Вес" ПИР'!$B$39+AQ1572*'"Вес" ПИР'!$B$40+AS1572*'"Вес" ПИР'!$B$41+AU1572*'"Вес" ПИР'!$B$42+AW1572*'"Вес" ПИР'!$B$43+AY1572*'"Вес" ПИР'!$B$44+BA1572*'"Вес" ПИР'!$B$45)/100</f>
        <v>0</v>
      </c>
      <c r="BC1572" s="39" t="s">
        <v>576</v>
      </c>
      <c r="BD1572" s="39"/>
      <c r="BE1572" s="39" t="s">
        <v>576</v>
      </c>
      <c r="BF1572" s="57"/>
      <c r="BG1572" s="72">
        <f>(BD1572*'"Вес" ПИР'!$B$50+BF1572*'"Вес" ПИР'!$B$51)/100</f>
        <v>0</v>
      </c>
      <c r="BH1572" s="39"/>
      <c r="BI1572" s="72">
        <v>0</v>
      </c>
      <c r="BJ1572" s="39"/>
      <c r="BK1572" s="54" t="s">
        <v>901</v>
      </c>
      <c r="BL1572" s="38">
        <f>(S1572*'"Вес" ПИР'!$B$3+X1572*'"Вес" ПИР'!$B$4+AG1572*'"Вес" ПИР'!$B$5+BB1572*'"Вес" ПИР'!$B$6+BG1572*'"Вес" ПИР'!$B$7+BI1572*'"Вес" ПИР'!$B$8)/100</f>
        <v>0</v>
      </c>
    </row>
    <row r="1573" spans="1:64" ht="28">
      <c r="A1573" s="54"/>
      <c r="B1573" s="54">
        <v>2026</v>
      </c>
      <c r="C1573" s="39" t="s">
        <v>894</v>
      </c>
      <c r="D1573" s="39">
        <v>611645300</v>
      </c>
      <c r="E1573" s="39" t="s">
        <v>2280</v>
      </c>
      <c r="F1573" s="39" t="s">
        <v>2281</v>
      </c>
      <c r="G1573" s="39" t="s">
        <v>2282</v>
      </c>
      <c r="H1573" s="39" t="s">
        <v>2456</v>
      </c>
      <c r="I1573" s="39" t="s">
        <v>418</v>
      </c>
      <c r="J1573" s="39"/>
      <c r="K1573" s="39" t="s">
        <v>571</v>
      </c>
      <c r="L1573" s="39"/>
      <c r="M1573" s="39" t="s">
        <v>570</v>
      </c>
      <c r="N1573" s="39"/>
      <c r="O1573" s="39" t="s">
        <v>899</v>
      </c>
      <c r="P1573" s="39"/>
      <c r="Q1573" s="39" t="s">
        <v>571</v>
      </c>
      <c r="R1573" s="39"/>
      <c r="S1573" s="38">
        <f>(J1573*'"Вес" ПИР'!$B$13+L1573*'"Вес" ПИР'!$B$14+N1573*'"Вес" ПИР'!$B$15+P1573*'"Вес" ПИР'!$B$16+R1573*'"Вес" ПИР'!$B$17)/100</f>
        <v>0</v>
      </c>
      <c r="T1573" s="39" t="s">
        <v>1890</v>
      </c>
      <c r="U1573" s="39"/>
      <c r="V1573" s="39" t="s">
        <v>900</v>
      </c>
      <c r="W1573" s="39"/>
      <c r="X1573" s="72">
        <f>(U1573*'"Вес" ПИР'!$B$22+W1573*'"Вес" ПИР'!$B$23)/100</f>
        <v>0</v>
      </c>
      <c r="Y1573" s="39"/>
      <c r="Z1573" s="39"/>
      <c r="AA1573" s="39"/>
      <c r="AB1573" s="39"/>
      <c r="AC1573" s="39"/>
      <c r="AD1573" s="39"/>
      <c r="AE1573" s="39"/>
      <c r="AF1573" s="39"/>
      <c r="AG1573" s="38">
        <f>(Z1573*'"Вес" ПИР'!$B$28+AB1573*'"Вес" ПИР'!$B$29+AD1573*'"Вес" ПИР'!$B$30+AF1573*'"Вес" ПИР'!$B$31)/100</f>
        <v>0</v>
      </c>
      <c r="AH1573" s="39" t="s">
        <v>571</v>
      </c>
      <c r="AI1573" s="39"/>
      <c r="AJ1573" s="39" t="s">
        <v>575</v>
      </c>
      <c r="AK1573" s="39"/>
      <c r="AL1573" s="39"/>
      <c r="AM1573" s="39"/>
      <c r="AN1573" s="39"/>
      <c r="AO1573" s="39"/>
      <c r="AP1573" s="39" t="s">
        <v>575</v>
      </c>
      <c r="AQ1573" s="39"/>
      <c r="AR1573" s="39"/>
      <c r="AS1573" s="39"/>
      <c r="AT1573" s="39" t="s">
        <v>575</v>
      </c>
      <c r="AU1573" s="39"/>
      <c r="AV1573" s="39"/>
      <c r="AW1573" s="39"/>
      <c r="AX1573" s="39"/>
      <c r="AY1573" s="39"/>
      <c r="AZ1573" s="39"/>
      <c r="BA1573" s="39"/>
      <c r="BB1573" s="72">
        <f>(AI1573*'"Вес" ПИР'!$B$36+AK1573*'"Вес" ПИР'!$B$37+AM1573*'"Вес" ПИР'!$B$38+AO1573*'"Вес" ПИР'!$B$39+AQ1573*'"Вес" ПИР'!$B$40+AS1573*'"Вес" ПИР'!$B$41+AU1573*'"Вес" ПИР'!$B$42+AW1573*'"Вес" ПИР'!$B$43+AY1573*'"Вес" ПИР'!$B$44+BA1573*'"Вес" ПИР'!$B$45)/100</f>
        <v>0</v>
      </c>
      <c r="BC1573" s="39" t="s">
        <v>576</v>
      </c>
      <c r="BD1573" s="39"/>
      <c r="BE1573" s="39" t="s">
        <v>576</v>
      </c>
      <c r="BF1573" s="57"/>
      <c r="BG1573" s="72">
        <f>(BD1573*'"Вес" ПИР'!$B$50+BF1573*'"Вес" ПИР'!$B$51)/100</f>
        <v>0</v>
      </c>
      <c r="BH1573" s="39"/>
      <c r="BI1573" s="72">
        <v>0</v>
      </c>
      <c r="BJ1573" s="39"/>
      <c r="BK1573" s="54" t="s">
        <v>901</v>
      </c>
      <c r="BL1573" s="38">
        <f>(S1573*'"Вес" ПИР'!$B$3+X1573*'"Вес" ПИР'!$B$4+AG1573*'"Вес" ПИР'!$B$5+BB1573*'"Вес" ПИР'!$B$6+BG1573*'"Вес" ПИР'!$B$7+BI1573*'"Вес" ПИР'!$B$8)/100</f>
        <v>0</v>
      </c>
    </row>
    <row r="1574" spans="1:64" ht="28">
      <c r="A1574" s="54"/>
      <c r="B1574" s="54">
        <v>2026</v>
      </c>
      <c r="C1574" s="39" t="s">
        <v>894</v>
      </c>
      <c r="D1574" s="39">
        <v>611645700</v>
      </c>
      <c r="E1574" s="39" t="s">
        <v>2280</v>
      </c>
      <c r="F1574" s="39" t="s">
        <v>2281</v>
      </c>
      <c r="G1574" s="39" t="s">
        <v>2282</v>
      </c>
      <c r="H1574" s="39" t="s">
        <v>2457</v>
      </c>
      <c r="I1574" s="39" t="s">
        <v>418</v>
      </c>
      <c r="J1574" s="39"/>
      <c r="K1574" s="39" t="s">
        <v>571</v>
      </c>
      <c r="L1574" s="39"/>
      <c r="M1574" s="39" t="s">
        <v>570</v>
      </c>
      <c r="N1574" s="39"/>
      <c r="O1574" s="39" t="s">
        <v>899</v>
      </c>
      <c r="P1574" s="39"/>
      <c r="Q1574" s="39" t="s">
        <v>571</v>
      </c>
      <c r="R1574" s="39"/>
      <c r="S1574" s="38">
        <f>(J1574*'"Вес" ПИР'!$B$13+L1574*'"Вес" ПИР'!$B$14+N1574*'"Вес" ПИР'!$B$15+P1574*'"Вес" ПИР'!$B$16+R1574*'"Вес" ПИР'!$B$17)/100</f>
        <v>0</v>
      </c>
      <c r="T1574" s="39" t="s">
        <v>1890</v>
      </c>
      <c r="U1574" s="39"/>
      <c r="V1574" s="39" t="s">
        <v>900</v>
      </c>
      <c r="W1574" s="39"/>
      <c r="X1574" s="72">
        <f>(U1574*'"Вес" ПИР'!$B$22+W1574*'"Вес" ПИР'!$B$23)/100</f>
        <v>0</v>
      </c>
      <c r="Y1574" s="39"/>
      <c r="Z1574" s="39"/>
      <c r="AA1574" s="39"/>
      <c r="AB1574" s="39"/>
      <c r="AC1574" s="39"/>
      <c r="AD1574" s="39"/>
      <c r="AE1574" s="39"/>
      <c r="AF1574" s="39"/>
      <c r="AG1574" s="38">
        <f>(Z1574*'"Вес" ПИР'!$B$28+AB1574*'"Вес" ПИР'!$B$29+AD1574*'"Вес" ПИР'!$B$30+AF1574*'"Вес" ПИР'!$B$31)/100</f>
        <v>0</v>
      </c>
      <c r="AH1574" s="39" t="s">
        <v>571</v>
      </c>
      <c r="AI1574" s="39"/>
      <c r="AJ1574" s="39" t="s">
        <v>575</v>
      </c>
      <c r="AK1574" s="39"/>
      <c r="AL1574" s="39"/>
      <c r="AM1574" s="39"/>
      <c r="AN1574" s="39"/>
      <c r="AO1574" s="39"/>
      <c r="AP1574" s="39" t="s">
        <v>575</v>
      </c>
      <c r="AQ1574" s="39"/>
      <c r="AR1574" s="39"/>
      <c r="AS1574" s="39"/>
      <c r="AT1574" s="39" t="s">
        <v>575</v>
      </c>
      <c r="AU1574" s="39"/>
      <c r="AV1574" s="39"/>
      <c r="AW1574" s="39"/>
      <c r="AX1574" s="39"/>
      <c r="AY1574" s="39"/>
      <c r="AZ1574" s="39"/>
      <c r="BA1574" s="39"/>
      <c r="BB1574" s="72">
        <f>(AI1574*'"Вес" ПИР'!$B$36+AK1574*'"Вес" ПИР'!$B$37+AM1574*'"Вес" ПИР'!$B$38+AO1574*'"Вес" ПИР'!$B$39+AQ1574*'"Вес" ПИР'!$B$40+AS1574*'"Вес" ПИР'!$B$41+AU1574*'"Вес" ПИР'!$B$42+AW1574*'"Вес" ПИР'!$B$43+AY1574*'"Вес" ПИР'!$B$44+BA1574*'"Вес" ПИР'!$B$45)/100</f>
        <v>0</v>
      </c>
      <c r="BC1574" s="39" t="s">
        <v>576</v>
      </c>
      <c r="BD1574" s="39"/>
      <c r="BE1574" s="39" t="s">
        <v>576</v>
      </c>
      <c r="BF1574" s="57"/>
      <c r="BG1574" s="72">
        <f>(BD1574*'"Вес" ПИР'!$B$50+BF1574*'"Вес" ПИР'!$B$51)/100</f>
        <v>0</v>
      </c>
      <c r="BH1574" s="39"/>
      <c r="BI1574" s="72">
        <v>0</v>
      </c>
      <c r="BJ1574" s="39"/>
      <c r="BK1574" s="54" t="s">
        <v>901</v>
      </c>
      <c r="BL1574" s="38">
        <f>(S1574*'"Вес" ПИР'!$B$3+X1574*'"Вес" ПИР'!$B$4+AG1574*'"Вес" ПИР'!$B$5+BB1574*'"Вес" ПИР'!$B$6+BG1574*'"Вес" ПИР'!$B$7+BI1574*'"Вес" ПИР'!$B$8)/100</f>
        <v>0</v>
      </c>
    </row>
    <row r="1575" spans="1:64" ht="28">
      <c r="A1575" s="54"/>
      <c r="B1575" s="54">
        <v>2026</v>
      </c>
      <c r="C1575" s="39" t="s">
        <v>894</v>
      </c>
      <c r="D1575" s="39">
        <v>611633300</v>
      </c>
      <c r="E1575" s="39" t="s">
        <v>2280</v>
      </c>
      <c r="F1575" s="39" t="s">
        <v>2281</v>
      </c>
      <c r="G1575" s="39" t="s">
        <v>2458</v>
      </c>
      <c r="H1575" s="39" t="s">
        <v>2459</v>
      </c>
      <c r="I1575" s="39" t="s">
        <v>418</v>
      </c>
      <c r="J1575" s="39"/>
      <c r="K1575" s="39" t="s">
        <v>571</v>
      </c>
      <c r="L1575" s="39"/>
      <c r="M1575" s="39" t="s">
        <v>570</v>
      </c>
      <c r="N1575" s="39"/>
      <c r="O1575" s="39" t="s">
        <v>899</v>
      </c>
      <c r="P1575" s="39"/>
      <c r="Q1575" s="39" t="s">
        <v>571</v>
      </c>
      <c r="R1575" s="39"/>
      <c r="S1575" s="38">
        <f>(J1575*'"Вес" ПИР'!$B$13+L1575*'"Вес" ПИР'!$B$14+N1575*'"Вес" ПИР'!$B$15+P1575*'"Вес" ПИР'!$B$16+R1575*'"Вес" ПИР'!$B$17)/100</f>
        <v>0</v>
      </c>
      <c r="T1575" s="39" t="s">
        <v>1890</v>
      </c>
      <c r="U1575" s="39"/>
      <c r="V1575" s="39" t="s">
        <v>900</v>
      </c>
      <c r="W1575" s="39"/>
      <c r="X1575" s="72">
        <f>(U1575*'"Вес" ПИР'!$B$22+W1575*'"Вес" ПИР'!$B$23)/100</f>
        <v>0</v>
      </c>
      <c r="Y1575" s="39"/>
      <c r="Z1575" s="39"/>
      <c r="AA1575" s="39"/>
      <c r="AB1575" s="39"/>
      <c r="AC1575" s="39"/>
      <c r="AD1575" s="39"/>
      <c r="AE1575" s="39"/>
      <c r="AF1575" s="39"/>
      <c r="AG1575" s="38">
        <f>(Z1575*'"Вес" ПИР'!$B$28+AB1575*'"Вес" ПИР'!$B$29+AD1575*'"Вес" ПИР'!$B$30+AF1575*'"Вес" ПИР'!$B$31)/100</f>
        <v>0</v>
      </c>
      <c r="AH1575" s="39" t="s">
        <v>571</v>
      </c>
      <c r="AI1575" s="39"/>
      <c r="AJ1575" s="39" t="s">
        <v>575</v>
      </c>
      <c r="AK1575" s="39"/>
      <c r="AL1575" s="39"/>
      <c r="AM1575" s="39"/>
      <c r="AN1575" s="39"/>
      <c r="AO1575" s="39"/>
      <c r="AP1575" s="39" t="s">
        <v>575</v>
      </c>
      <c r="AQ1575" s="39"/>
      <c r="AR1575" s="39"/>
      <c r="AS1575" s="39"/>
      <c r="AT1575" s="39" t="s">
        <v>575</v>
      </c>
      <c r="AU1575" s="39"/>
      <c r="AV1575" s="39"/>
      <c r="AW1575" s="39"/>
      <c r="AX1575" s="39"/>
      <c r="AY1575" s="39"/>
      <c r="AZ1575" s="39"/>
      <c r="BA1575" s="39"/>
      <c r="BB1575" s="72">
        <f>(AI1575*'"Вес" ПИР'!$B$36+AK1575*'"Вес" ПИР'!$B$37+AM1575*'"Вес" ПИР'!$B$38+AO1575*'"Вес" ПИР'!$B$39+AQ1575*'"Вес" ПИР'!$B$40+AS1575*'"Вес" ПИР'!$B$41+AU1575*'"Вес" ПИР'!$B$42+AW1575*'"Вес" ПИР'!$B$43+AY1575*'"Вес" ПИР'!$B$44+BA1575*'"Вес" ПИР'!$B$45)/100</f>
        <v>0</v>
      </c>
      <c r="BC1575" s="39" t="s">
        <v>576</v>
      </c>
      <c r="BD1575" s="39"/>
      <c r="BE1575" s="39" t="s">
        <v>576</v>
      </c>
      <c r="BF1575" s="57"/>
      <c r="BG1575" s="72">
        <f>(BD1575*'"Вес" ПИР'!$B$50+BF1575*'"Вес" ПИР'!$B$51)/100</f>
        <v>0</v>
      </c>
      <c r="BH1575" s="39"/>
      <c r="BI1575" s="72">
        <v>0</v>
      </c>
      <c r="BJ1575" s="39"/>
      <c r="BK1575" s="54" t="s">
        <v>901</v>
      </c>
      <c r="BL1575" s="38">
        <f>(S1575*'"Вес" ПИР'!$B$3+X1575*'"Вес" ПИР'!$B$4+AG1575*'"Вес" ПИР'!$B$5+BB1575*'"Вес" ПИР'!$B$6+BG1575*'"Вес" ПИР'!$B$7+BI1575*'"Вес" ПИР'!$B$8)/100</f>
        <v>0</v>
      </c>
    </row>
    <row r="1576" spans="1:64" ht="28">
      <c r="A1576" s="54"/>
      <c r="B1576" s="54">
        <v>2026</v>
      </c>
      <c r="C1576" s="39" t="s">
        <v>894</v>
      </c>
      <c r="D1576" s="39">
        <v>611637400</v>
      </c>
      <c r="E1576" s="39" t="s">
        <v>2280</v>
      </c>
      <c r="F1576" s="39" t="s">
        <v>2281</v>
      </c>
      <c r="G1576" s="39" t="s">
        <v>2284</v>
      </c>
      <c r="H1576" s="39" t="s">
        <v>2460</v>
      </c>
      <c r="I1576" s="39" t="s">
        <v>418</v>
      </c>
      <c r="J1576" s="39"/>
      <c r="K1576" s="39" t="s">
        <v>571</v>
      </c>
      <c r="L1576" s="39"/>
      <c r="M1576" s="39" t="s">
        <v>570</v>
      </c>
      <c r="N1576" s="39"/>
      <c r="O1576" s="39" t="s">
        <v>899</v>
      </c>
      <c r="P1576" s="39"/>
      <c r="Q1576" s="39" t="s">
        <v>571</v>
      </c>
      <c r="R1576" s="39"/>
      <c r="S1576" s="38">
        <f>(J1576*'"Вес" ПИР'!$B$13+L1576*'"Вес" ПИР'!$B$14+N1576*'"Вес" ПИР'!$B$15+P1576*'"Вес" ПИР'!$B$16+R1576*'"Вес" ПИР'!$B$17)/100</f>
        <v>0</v>
      </c>
      <c r="T1576" s="39" t="s">
        <v>1890</v>
      </c>
      <c r="U1576" s="39"/>
      <c r="V1576" s="39" t="s">
        <v>900</v>
      </c>
      <c r="W1576" s="39"/>
      <c r="X1576" s="72">
        <f>(U1576*'"Вес" ПИР'!$B$22+W1576*'"Вес" ПИР'!$B$23)/100</f>
        <v>0</v>
      </c>
      <c r="Y1576" s="39"/>
      <c r="Z1576" s="39"/>
      <c r="AA1576" s="39"/>
      <c r="AB1576" s="39"/>
      <c r="AC1576" s="39"/>
      <c r="AD1576" s="39"/>
      <c r="AE1576" s="39"/>
      <c r="AF1576" s="39"/>
      <c r="AG1576" s="38">
        <f>(Z1576*'"Вес" ПИР'!$B$28+AB1576*'"Вес" ПИР'!$B$29+AD1576*'"Вес" ПИР'!$B$30+AF1576*'"Вес" ПИР'!$B$31)/100</f>
        <v>0</v>
      </c>
      <c r="AH1576" s="39" t="s">
        <v>571</v>
      </c>
      <c r="AI1576" s="39"/>
      <c r="AJ1576" s="39" t="s">
        <v>575</v>
      </c>
      <c r="AK1576" s="39"/>
      <c r="AL1576" s="39"/>
      <c r="AM1576" s="39"/>
      <c r="AN1576" s="39"/>
      <c r="AO1576" s="39"/>
      <c r="AP1576" s="39" t="s">
        <v>575</v>
      </c>
      <c r="AQ1576" s="39"/>
      <c r="AR1576" s="39"/>
      <c r="AS1576" s="39"/>
      <c r="AT1576" s="39" t="s">
        <v>575</v>
      </c>
      <c r="AU1576" s="39"/>
      <c r="AV1576" s="39"/>
      <c r="AW1576" s="39"/>
      <c r="AX1576" s="39"/>
      <c r="AY1576" s="39"/>
      <c r="AZ1576" s="39"/>
      <c r="BA1576" s="39"/>
      <c r="BB1576" s="72">
        <f>(AI1576*'"Вес" ПИР'!$B$36+AK1576*'"Вес" ПИР'!$B$37+AM1576*'"Вес" ПИР'!$B$38+AO1576*'"Вес" ПИР'!$B$39+AQ1576*'"Вес" ПИР'!$B$40+AS1576*'"Вес" ПИР'!$B$41+AU1576*'"Вес" ПИР'!$B$42+AW1576*'"Вес" ПИР'!$B$43+AY1576*'"Вес" ПИР'!$B$44+BA1576*'"Вес" ПИР'!$B$45)/100</f>
        <v>0</v>
      </c>
      <c r="BC1576" s="39" t="s">
        <v>576</v>
      </c>
      <c r="BD1576" s="39"/>
      <c r="BE1576" s="39" t="s">
        <v>576</v>
      </c>
      <c r="BF1576" s="57"/>
      <c r="BG1576" s="72">
        <f>(BD1576*'"Вес" ПИР'!$B$50+BF1576*'"Вес" ПИР'!$B$51)/100</f>
        <v>0</v>
      </c>
      <c r="BH1576" s="39"/>
      <c r="BI1576" s="72">
        <v>0</v>
      </c>
      <c r="BJ1576" s="39"/>
      <c r="BK1576" s="54" t="s">
        <v>901</v>
      </c>
      <c r="BL1576" s="38">
        <f>(S1576*'"Вес" ПИР'!$B$3+X1576*'"Вес" ПИР'!$B$4+AG1576*'"Вес" ПИР'!$B$5+BB1576*'"Вес" ПИР'!$B$6+BG1576*'"Вес" ПИР'!$B$7+BI1576*'"Вес" ПИР'!$B$8)/100</f>
        <v>0</v>
      </c>
    </row>
    <row r="1577" spans="1:64" ht="28">
      <c r="A1577" s="54"/>
      <c r="B1577" s="54">
        <v>2026</v>
      </c>
      <c r="C1577" s="39" t="s">
        <v>894</v>
      </c>
      <c r="D1577" s="39">
        <v>611637700</v>
      </c>
      <c r="E1577" s="39" t="s">
        <v>2280</v>
      </c>
      <c r="F1577" s="39" t="s">
        <v>2281</v>
      </c>
      <c r="G1577" s="39" t="s">
        <v>2284</v>
      </c>
      <c r="H1577" s="39" t="s">
        <v>2461</v>
      </c>
      <c r="I1577" s="39" t="s">
        <v>418</v>
      </c>
      <c r="J1577" s="39"/>
      <c r="K1577" s="39" t="s">
        <v>571</v>
      </c>
      <c r="L1577" s="39"/>
      <c r="M1577" s="39" t="s">
        <v>570</v>
      </c>
      <c r="N1577" s="39"/>
      <c r="O1577" s="39" t="s">
        <v>899</v>
      </c>
      <c r="P1577" s="39"/>
      <c r="Q1577" s="39" t="s">
        <v>571</v>
      </c>
      <c r="R1577" s="39"/>
      <c r="S1577" s="38">
        <f>(J1577*'"Вес" ПИР'!$B$13+L1577*'"Вес" ПИР'!$B$14+N1577*'"Вес" ПИР'!$B$15+P1577*'"Вес" ПИР'!$B$16+R1577*'"Вес" ПИР'!$B$17)/100</f>
        <v>0</v>
      </c>
      <c r="T1577" s="39" t="s">
        <v>1890</v>
      </c>
      <c r="U1577" s="39"/>
      <c r="V1577" s="39" t="s">
        <v>900</v>
      </c>
      <c r="W1577" s="39"/>
      <c r="X1577" s="72">
        <f>(U1577*'"Вес" ПИР'!$B$22+W1577*'"Вес" ПИР'!$B$23)/100</f>
        <v>0</v>
      </c>
      <c r="Y1577" s="39"/>
      <c r="Z1577" s="39"/>
      <c r="AA1577" s="39"/>
      <c r="AB1577" s="39"/>
      <c r="AC1577" s="39"/>
      <c r="AD1577" s="39"/>
      <c r="AE1577" s="39"/>
      <c r="AF1577" s="39"/>
      <c r="AG1577" s="38">
        <f>(Z1577*'"Вес" ПИР'!$B$28+AB1577*'"Вес" ПИР'!$B$29+AD1577*'"Вес" ПИР'!$B$30+AF1577*'"Вес" ПИР'!$B$31)/100</f>
        <v>0</v>
      </c>
      <c r="AH1577" s="39" t="s">
        <v>571</v>
      </c>
      <c r="AI1577" s="39"/>
      <c r="AJ1577" s="39" t="s">
        <v>575</v>
      </c>
      <c r="AK1577" s="39"/>
      <c r="AL1577" s="39"/>
      <c r="AM1577" s="39"/>
      <c r="AN1577" s="39"/>
      <c r="AO1577" s="39"/>
      <c r="AP1577" s="39" t="s">
        <v>575</v>
      </c>
      <c r="AQ1577" s="39"/>
      <c r="AR1577" s="39"/>
      <c r="AS1577" s="39"/>
      <c r="AT1577" s="39" t="s">
        <v>575</v>
      </c>
      <c r="AU1577" s="39"/>
      <c r="AV1577" s="39"/>
      <c r="AW1577" s="39"/>
      <c r="AX1577" s="39"/>
      <c r="AY1577" s="39"/>
      <c r="AZ1577" s="39"/>
      <c r="BA1577" s="39"/>
      <c r="BB1577" s="72">
        <f>(AI1577*'"Вес" ПИР'!$B$36+AK1577*'"Вес" ПИР'!$B$37+AM1577*'"Вес" ПИР'!$B$38+AO1577*'"Вес" ПИР'!$B$39+AQ1577*'"Вес" ПИР'!$B$40+AS1577*'"Вес" ПИР'!$B$41+AU1577*'"Вес" ПИР'!$B$42+AW1577*'"Вес" ПИР'!$B$43+AY1577*'"Вес" ПИР'!$B$44+BA1577*'"Вес" ПИР'!$B$45)/100</f>
        <v>0</v>
      </c>
      <c r="BC1577" s="39" t="s">
        <v>576</v>
      </c>
      <c r="BD1577" s="39"/>
      <c r="BE1577" s="39" t="s">
        <v>576</v>
      </c>
      <c r="BF1577" s="57"/>
      <c r="BG1577" s="72">
        <f>(BD1577*'"Вес" ПИР'!$B$50+BF1577*'"Вес" ПИР'!$B$51)/100</f>
        <v>0</v>
      </c>
      <c r="BH1577" s="39"/>
      <c r="BI1577" s="72">
        <v>0</v>
      </c>
      <c r="BJ1577" s="39"/>
      <c r="BK1577" s="54" t="s">
        <v>901</v>
      </c>
      <c r="BL1577" s="38">
        <f>(S1577*'"Вес" ПИР'!$B$3+X1577*'"Вес" ПИР'!$B$4+AG1577*'"Вес" ПИР'!$B$5+BB1577*'"Вес" ПИР'!$B$6+BG1577*'"Вес" ПИР'!$B$7+BI1577*'"Вес" ПИР'!$B$8)/100</f>
        <v>0</v>
      </c>
    </row>
    <row r="1578" spans="1:64" ht="28">
      <c r="A1578" s="54"/>
      <c r="B1578" s="54">
        <v>2026</v>
      </c>
      <c r="C1578" s="39" t="s">
        <v>894</v>
      </c>
      <c r="D1578" s="39">
        <v>614057200</v>
      </c>
      <c r="E1578" s="39" t="s">
        <v>2280</v>
      </c>
      <c r="F1578" s="39" t="s">
        <v>2387</v>
      </c>
      <c r="G1578" s="39" t="s">
        <v>2400</v>
      </c>
      <c r="H1578" s="39" t="s">
        <v>2462</v>
      </c>
      <c r="I1578" s="39" t="s">
        <v>418</v>
      </c>
      <c r="J1578" s="39"/>
      <c r="K1578" s="39" t="s">
        <v>571</v>
      </c>
      <c r="L1578" s="39"/>
      <c r="M1578" s="39" t="s">
        <v>570</v>
      </c>
      <c r="N1578" s="39"/>
      <c r="O1578" s="39" t="s">
        <v>899</v>
      </c>
      <c r="P1578" s="39"/>
      <c r="Q1578" s="39" t="s">
        <v>571</v>
      </c>
      <c r="R1578" s="39"/>
      <c r="S1578" s="38">
        <f>(J1578*'"Вес" ПИР'!$B$13+L1578*'"Вес" ПИР'!$B$14+N1578*'"Вес" ПИР'!$B$15+P1578*'"Вес" ПИР'!$B$16+R1578*'"Вес" ПИР'!$B$17)/100</f>
        <v>0</v>
      </c>
      <c r="T1578" s="39" t="s">
        <v>1890</v>
      </c>
      <c r="U1578" s="39"/>
      <c r="V1578" s="39" t="s">
        <v>900</v>
      </c>
      <c r="W1578" s="39"/>
      <c r="X1578" s="72">
        <f>(U1578*'"Вес" ПИР'!$B$22+W1578*'"Вес" ПИР'!$B$23)/100</f>
        <v>0</v>
      </c>
      <c r="Y1578" s="39"/>
      <c r="Z1578" s="39"/>
      <c r="AA1578" s="39"/>
      <c r="AB1578" s="39"/>
      <c r="AC1578" s="39"/>
      <c r="AD1578" s="39"/>
      <c r="AE1578" s="39"/>
      <c r="AF1578" s="39"/>
      <c r="AG1578" s="38">
        <f>(Z1578*'"Вес" ПИР'!$B$28+AB1578*'"Вес" ПИР'!$B$29+AD1578*'"Вес" ПИР'!$B$30+AF1578*'"Вес" ПИР'!$B$31)/100</f>
        <v>0</v>
      </c>
      <c r="AH1578" s="39" t="s">
        <v>571</v>
      </c>
      <c r="AI1578" s="39"/>
      <c r="AJ1578" s="39" t="s">
        <v>575</v>
      </c>
      <c r="AK1578" s="39"/>
      <c r="AL1578" s="39"/>
      <c r="AM1578" s="39"/>
      <c r="AN1578" s="39"/>
      <c r="AO1578" s="39"/>
      <c r="AP1578" s="39" t="s">
        <v>575</v>
      </c>
      <c r="AQ1578" s="39"/>
      <c r="AR1578" s="39"/>
      <c r="AS1578" s="39"/>
      <c r="AT1578" s="39" t="s">
        <v>575</v>
      </c>
      <c r="AU1578" s="39"/>
      <c r="AV1578" s="39"/>
      <c r="AW1578" s="39"/>
      <c r="AX1578" s="39"/>
      <c r="AY1578" s="39"/>
      <c r="AZ1578" s="39"/>
      <c r="BA1578" s="39"/>
      <c r="BB1578" s="72">
        <f>(AI1578*'"Вес" ПИР'!$B$36+AK1578*'"Вес" ПИР'!$B$37+AM1578*'"Вес" ПИР'!$B$38+AO1578*'"Вес" ПИР'!$B$39+AQ1578*'"Вес" ПИР'!$B$40+AS1578*'"Вес" ПИР'!$B$41+AU1578*'"Вес" ПИР'!$B$42+AW1578*'"Вес" ПИР'!$B$43+AY1578*'"Вес" ПИР'!$B$44+BA1578*'"Вес" ПИР'!$B$45)/100</f>
        <v>0</v>
      </c>
      <c r="BC1578" s="39" t="s">
        <v>576</v>
      </c>
      <c r="BD1578" s="39"/>
      <c r="BE1578" s="39" t="s">
        <v>576</v>
      </c>
      <c r="BF1578" s="57"/>
      <c r="BG1578" s="72">
        <f>(BD1578*'"Вес" ПИР'!$B$50+BF1578*'"Вес" ПИР'!$B$51)/100</f>
        <v>0</v>
      </c>
      <c r="BH1578" s="39"/>
      <c r="BI1578" s="72">
        <v>0</v>
      </c>
      <c r="BJ1578" s="39"/>
      <c r="BK1578" s="54" t="s">
        <v>901</v>
      </c>
      <c r="BL1578" s="38">
        <f>(S1578*'"Вес" ПИР'!$B$3+X1578*'"Вес" ПИР'!$B$4+AG1578*'"Вес" ПИР'!$B$5+BB1578*'"Вес" ПИР'!$B$6+BG1578*'"Вес" ПИР'!$B$7+BI1578*'"Вес" ПИР'!$B$8)/100</f>
        <v>0</v>
      </c>
    </row>
    <row r="1579" spans="1:64" ht="28">
      <c r="A1579" s="54"/>
      <c r="B1579" s="54">
        <v>2026</v>
      </c>
      <c r="C1579" s="39" t="s">
        <v>894</v>
      </c>
      <c r="D1579" s="39">
        <v>614055300</v>
      </c>
      <c r="E1579" s="39" t="s">
        <v>2280</v>
      </c>
      <c r="F1579" s="39" t="s">
        <v>2387</v>
      </c>
      <c r="G1579" s="39" t="s">
        <v>2411</v>
      </c>
      <c r="H1579" s="39" t="s">
        <v>2463</v>
      </c>
      <c r="I1579" s="39" t="s">
        <v>418</v>
      </c>
      <c r="J1579" s="39"/>
      <c r="K1579" s="39" t="s">
        <v>571</v>
      </c>
      <c r="L1579" s="39"/>
      <c r="M1579" s="39" t="s">
        <v>570</v>
      </c>
      <c r="N1579" s="39"/>
      <c r="O1579" s="39" t="s">
        <v>899</v>
      </c>
      <c r="P1579" s="39"/>
      <c r="Q1579" s="39" t="s">
        <v>571</v>
      </c>
      <c r="R1579" s="39"/>
      <c r="S1579" s="38">
        <f>(J1579*'"Вес" ПИР'!$B$13+L1579*'"Вес" ПИР'!$B$14+N1579*'"Вес" ПИР'!$B$15+P1579*'"Вес" ПИР'!$B$16+R1579*'"Вес" ПИР'!$B$17)/100</f>
        <v>0</v>
      </c>
      <c r="T1579" s="39" t="s">
        <v>1890</v>
      </c>
      <c r="U1579" s="39"/>
      <c r="V1579" s="39" t="s">
        <v>900</v>
      </c>
      <c r="W1579" s="39"/>
      <c r="X1579" s="72">
        <f>(U1579*'"Вес" ПИР'!$B$22+W1579*'"Вес" ПИР'!$B$23)/100</f>
        <v>0</v>
      </c>
      <c r="Y1579" s="39"/>
      <c r="Z1579" s="39"/>
      <c r="AA1579" s="39"/>
      <c r="AB1579" s="39"/>
      <c r="AC1579" s="39"/>
      <c r="AD1579" s="39"/>
      <c r="AE1579" s="39"/>
      <c r="AF1579" s="39"/>
      <c r="AG1579" s="38">
        <f>(Z1579*'"Вес" ПИР'!$B$28+AB1579*'"Вес" ПИР'!$B$29+AD1579*'"Вес" ПИР'!$B$30+AF1579*'"Вес" ПИР'!$B$31)/100</f>
        <v>0</v>
      </c>
      <c r="AH1579" s="39" t="s">
        <v>571</v>
      </c>
      <c r="AI1579" s="39"/>
      <c r="AJ1579" s="39" t="s">
        <v>575</v>
      </c>
      <c r="AK1579" s="39"/>
      <c r="AL1579" s="39"/>
      <c r="AM1579" s="39"/>
      <c r="AN1579" s="39"/>
      <c r="AO1579" s="39"/>
      <c r="AP1579" s="39" t="s">
        <v>575</v>
      </c>
      <c r="AQ1579" s="39"/>
      <c r="AR1579" s="39"/>
      <c r="AS1579" s="39"/>
      <c r="AT1579" s="39" t="s">
        <v>575</v>
      </c>
      <c r="AU1579" s="39"/>
      <c r="AV1579" s="39"/>
      <c r="AW1579" s="39"/>
      <c r="AX1579" s="39"/>
      <c r="AY1579" s="39"/>
      <c r="AZ1579" s="39"/>
      <c r="BA1579" s="39"/>
      <c r="BB1579" s="72">
        <f>(AI1579*'"Вес" ПИР'!$B$36+AK1579*'"Вес" ПИР'!$B$37+AM1579*'"Вес" ПИР'!$B$38+AO1579*'"Вес" ПИР'!$B$39+AQ1579*'"Вес" ПИР'!$B$40+AS1579*'"Вес" ПИР'!$B$41+AU1579*'"Вес" ПИР'!$B$42+AW1579*'"Вес" ПИР'!$B$43+AY1579*'"Вес" ПИР'!$B$44+BA1579*'"Вес" ПИР'!$B$45)/100</f>
        <v>0</v>
      </c>
      <c r="BC1579" s="39" t="s">
        <v>576</v>
      </c>
      <c r="BD1579" s="39"/>
      <c r="BE1579" s="39" t="s">
        <v>576</v>
      </c>
      <c r="BF1579" s="57"/>
      <c r="BG1579" s="72">
        <f>(BD1579*'"Вес" ПИР'!$B$50+BF1579*'"Вес" ПИР'!$B$51)/100</f>
        <v>0</v>
      </c>
      <c r="BH1579" s="39"/>
      <c r="BI1579" s="72">
        <v>0</v>
      </c>
      <c r="BJ1579" s="39"/>
      <c r="BK1579" s="54" t="s">
        <v>901</v>
      </c>
      <c r="BL1579" s="38">
        <f>(S1579*'"Вес" ПИР'!$B$3+X1579*'"Вес" ПИР'!$B$4+AG1579*'"Вес" ПИР'!$B$5+BB1579*'"Вес" ПИР'!$B$6+BG1579*'"Вес" ПИР'!$B$7+BI1579*'"Вес" ПИР'!$B$8)/100</f>
        <v>0</v>
      </c>
    </row>
    <row r="1580" spans="1:64" ht="28">
      <c r="A1580" s="54"/>
      <c r="B1580" s="54">
        <v>2026</v>
      </c>
      <c r="C1580" s="39" t="s">
        <v>894</v>
      </c>
      <c r="D1580" s="39">
        <v>614055400</v>
      </c>
      <c r="E1580" s="39" t="s">
        <v>2280</v>
      </c>
      <c r="F1580" s="39" t="s">
        <v>2387</v>
      </c>
      <c r="G1580" s="39" t="s">
        <v>2411</v>
      </c>
      <c r="H1580" s="39" t="s">
        <v>2463</v>
      </c>
      <c r="I1580" s="39" t="s">
        <v>418</v>
      </c>
      <c r="J1580" s="39"/>
      <c r="K1580" s="39" t="s">
        <v>571</v>
      </c>
      <c r="L1580" s="39"/>
      <c r="M1580" s="39" t="s">
        <v>570</v>
      </c>
      <c r="N1580" s="39"/>
      <c r="O1580" s="39" t="s">
        <v>899</v>
      </c>
      <c r="P1580" s="39"/>
      <c r="Q1580" s="39" t="s">
        <v>571</v>
      </c>
      <c r="R1580" s="39"/>
      <c r="S1580" s="38">
        <f>(J1580*'"Вес" ПИР'!$B$13+L1580*'"Вес" ПИР'!$B$14+N1580*'"Вес" ПИР'!$B$15+P1580*'"Вес" ПИР'!$B$16+R1580*'"Вес" ПИР'!$B$17)/100</f>
        <v>0</v>
      </c>
      <c r="T1580" s="39" t="s">
        <v>1890</v>
      </c>
      <c r="U1580" s="39"/>
      <c r="V1580" s="39" t="s">
        <v>900</v>
      </c>
      <c r="W1580" s="39"/>
      <c r="X1580" s="72">
        <f>(U1580*'"Вес" ПИР'!$B$22+W1580*'"Вес" ПИР'!$B$23)/100</f>
        <v>0</v>
      </c>
      <c r="Y1580" s="39"/>
      <c r="Z1580" s="39"/>
      <c r="AA1580" s="39"/>
      <c r="AB1580" s="39"/>
      <c r="AC1580" s="39"/>
      <c r="AD1580" s="39"/>
      <c r="AE1580" s="39"/>
      <c r="AF1580" s="39"/>
      <c r="AG1580" s="38">
        <f>(Z1580*'"Вес" ПИР'!$B$28+AB1580*'"Вес" ПИР'!$B$29+AD1580*'"Вес" ПИР'!$B$30+AF1580*'"Вес" ПИР'!$B$31)/100</f>
        <v>0</v>
      </c>
      <c r="AH1580" s="39" t="s">
        <v>571</v>
      </c>
      <c r="AI1580" s="39"/>
      <c r="AJ1580" s="39" t="s">
        <v>575</v>
      </c>
      <c r="AK1580" s="39"/>
      <c r="AL1580" s="39"/>
      <c r="AM1580" s="39"/>
      <c r="AN1580" s="39"/>
      <c r="AO1580" s="39"/>
      <c r="AP1580" s="39" t="s">
        <v>575</v>
      </c>
      <c r="AQ1580" s="39"/>
      <c r="AR1580" s="39"/>
      <c r="AS1580" s="39"/>
      <c r="AT1580" s="39" t="s">
        <v>575</v>
      </c>
      <c r="AU1580" s="39"/>
      <c r="AV1580" s="39"/>
      <c r="AW1580" s="39"/>
      <c r="AX1580" s="39"/>
      <c r="AY1580" s="39"/>
      <c r="AZ1580" s="39"/>
      <c r="BA1580" s="39"/>
      <c r="BB1580" s="72">
        <f>(AI1580*'"Вес" ПИР'!$B$36+AK1580*'"Вес" ПИР'!$B$37+AM1580*'"Вес" ПИР'!$B$38+AO1580*'"Вес" ПИР'!$B$39+AQ1580*'"Вес" ПИР'!$B$40+AS1580*'"Вес" ПИР'!$B$41+AU1580*'"Вес" ПИР'!$B$42+AW1580*'"Вес" ПИР'!$B$43+AY1580*'"Вес" ПИР'!$B$44+BA1580*'"Вес" ПИР'!$B$45)/100</f>
        <v>0</v>
      </c>
      <c r="BC1580" s="39" t="s">
        <v>576</v>
      </c>
      <c r="BD1580" s="39"/>
      <c r="BE1580" s="39" t="s">
        <v>576</v>
      </c>
      <c r="BF1580" s="57"/>
      <c r="BG1580" s="72">
        <f>(BD1580*'"Вес" ПИР'!$B$50+BF1580*'"Вес" ПИР'!$B$51)/100</f>
        <v>0</v>
      </c>
      <c r="BH1580" s="39"/>
      <c r="BI1580" s="72">
        <v>0</v>
      </c>
      <c r="BJ1580" s="39"/>
      <c r="BK1580" s="54" t="s">
        <v>901</v>
      </c>
      <c r="BL1580" s="38">
        <f>(S1580*'"Вес" ПИР'!$B$3+X1580*'"Вес" ПИР'!$B$4+AG1580*'"Вес" ПИР'!$B$5+BB1580*'"Вес" ПИР'!$B$6+BG1580*'"Вес" ПИР'!$B$7+BI1580*'"Вес" ПИР'!$B$8)/100</f>
        <v>0</v>
      </c>
    </row>
    <row r="1581" spans="1:64" ht="28">
      <c r="A1581" s="54"/>
      <c r="B1581" s="54">
        <v>2026</v>
      </c>
      <c r="C1581" s="39" t="s">
        <v>894</v>
      </c>
      <c r="D1581" s="39">
        <v>614633580</v>
      </c>
      <c r="E1581" s="39" t="s">
        <v>2280</v>
      </c>
      <c r="F1581" s="39" t="s">
        <v>2413</v>
      </c>
      <c r="G1581" s="39" t="s">
        <v>2464</v>
      </c>
      <c r="H1581" s="39" t="s">
        <v>2394</v>
      </c>
      <c r="I1581" s="39" t="s">
        <v>418</v>
      </c>
      <c r="J1581" s="39"/>
      <c r="K1581" s="39" t="s">
        <v>571</v>
      </c>
      <c r="L1581" s="39"/>
      <c r="M1581" s="39" t="s">
        <v>570</v>
      </c>
      <c r="N1581" s="39"/>
      <c r="O1581" s="39" t="s">
        <v>899</v>
      </c>
      <c r="P1581" s="39"/>
      <c r="Q1581" s="39" t="s">
        <v>571</v>
      </c>
      <c r="R1581" s="39"/>
      <c r="S1581" s="38">
        <f>(J1581*'"Вес" ПИР'!$B$13+L1581*'"Вес" ПИР'!$B$14+N1581*'"Вес" ПИР'!$B$15+P1581*'"Вес" ПИР'!$B$16+R1581*'"Вес" ПИР'!$B$17)/100</f>
        <v>0</v>
      </c>
      <c r="T1581" s="39" t="s">
        <v>1890</v>
      </c>
      <c r="U1581" s="39"/>
      <c r="V1581" s="39" t="s">
        <v>900</v>
      </c>
      <c r="W1581" s="39"/>
      <c r="X1581" s="72">
        <f>(U1581*'"Вес" ПИР'!$B$22+W1581*'"Вес" ПИР'!$B$23)/100</f>
        <v>0</v>
      </c>
      <c r="Y1581" s="39"/>
      <c r="Z1581" s="39"/>
      <c r="AA1581" s="39"/>
      <c r="AB1581" s="39"/>
      <c r="AC1581" s="39"/>
      <c r="AD1581" s="39"/>
      <c r="AE1581" s="39"/>
      <c r="AF1581" s="39"/>
      <c r="AG1581" s="38">
        <f>(Z1581*'"Вес" ПИР'!$B$28+AB1581*'"Вес" ПИР'!$B$29+AD1581*'"Вес" ПИР'!$B$30+AF1581*'"Вес" ПИР'!$B$31)/100</f>
        <v>0</v>
      </c>
      <c r="AH1581" s="39" t="s">
        <v>571</v>
      </c>
      <c r="AI1581" s="39"/>
      <c r="AJ1581" s="39" t="s">
        <v>575</v>
      </c>
      <c r="AK1581" s="39"/>
      <c r="AL1581" s="39"/>
      <c r="AM1581" s="39"/>
      <c r="AN1581" s="39"/>
      <c r="AO1581" s="39"/>
      <c r="AP1581" s="39" t="s">
        <v>575</v>
      </c>
      <c r="AQ1581" s="39"/>
      <c r="AR1581" s="39"/>
      <c r="AS1581" s="39"/>
      <c r="AT1581" s="39" t="s">
        <v>575</v>
      </c>
      <c r="AU1581" s="39"/>
      <c r="AV1581" s="39"/>
      <c r="AW1581" s="39"/>
      <c r="AX1581" s="39"/>
      <c r="AY1581" s="39"/>
      <c r="AZ1581" s="39"/>
      <c r="BA1581" s="39"/>
      <c r="BB1581" s="72">
        <f>(AI1581*'"Вес" ПИР'!$B$36+AK1581*'"Вес" ПИР'!$B$37+AM1581*'"Вес" ПИР'!$B$38+AO1581*'"Вес" ПИР'!$B$39+AQ1581*'"Вес" ПИР'!$B$40+AS1581*'"Вес" ПИР'!$B$41+AU1581*'"Вес" ПИР'!$B$42+AW1581*'"Вес" ПИР'!$B$43+AY1581*'"Вес" ПИР'!$B$44+BA1581*'"Вес" ПИР'!$B$45)/100</f>
        <v>0</v>
      </c>
      <c r="BC1581" s="39" t="s">
        <v>576</v>
      </c>
      <c r="BD1581" s="39"/>
      <c r="BE1581" s="39" t="s">
        <v>576</v>
      </c>
      <c r="BF1581" s="57"/>
      <c r="BG1581" s="72">
        <f>(BD1581*'"Вес" ПИР'!$B$50+BF1581*'"Вес" ПИР'!$B$51)/100</f>
        <v>0</v>
      </c>
      <c r="BH1581" s="39"/>
      <c r="BI1581" s="72">
        <v>0</v>
      </c>
      <c r="BJ1581" s="39"/>
      <c r="BK1581" s="54" t="s">
        <v>901</v>
      </c>
      <c r="BL1581" s="38">
        <f>(S1581*'"Вес" ПИР'!$B$3+X1581*'"Вес" ПИР'!$B$4+AG1581*'"Вес" ПИР'!$B$5+BB1581*'"Вес" ПИР'!$B$6+BG1581*'"Вес" ПИР'!$B$7+BI1581*'"Вес" ПИР'!$B$8)/100</f>
        <v>0</v>
      </c>
    </row>
    <row r="1582" spans="1:64" ht="28">
      <c r="A1582" s="54"/>
      <c r="B1582" s="54">
        <v>2026</v>
      </c>
      <c r="C1582" s="39" t="s">
        <v>894</v>
      </c>
      <c r="D1582" s="39">
        <v>614836100</v>
      </c>
      <c r="E1582" s="39" t="s">
        <v>2280</v>
      </c>
      <c r="F1582" s="39" t="s">
        <v>2465</v>
      </c>
      <c r="G1582" s="39" t="s">
        <v>2466</v>
      </c>
      <c r="H1582" s="39" t="s">
        <v>2467</v>
      </c>
      <c r="I1582" s="39" t="s">
        <v>418</v>
      </c>
      <c r="J1582" s="39"/>
      <c r="K1582" s="39" t="s">
        <v>571</v>
      </c>
      <c r="L1582" s="39"/>
      <c r="M1582" s="39" t="s">
        <v>570</v>
      </c>
      <c r="N1582" s="39"/>
      <c r="O1582" s="39" t="s">
        <v>899</v>
      </c>
      <c r="P1582" s="39"/>
      <c r="Q1582" s="39" t="s">
        <v>571</v>
      </c>
      <c r="R1582" s="39"/>
      <c r="S1582" s="38">
        <f>(J1582*'"Вес" ПИР'!$B$13+L1582*'"Вес" ПИР'!$B$14+N1582*'"Вес" ПИР'!$B$15+P1582*'"Вес" ПИР'!$B$16+R1582*'"Вес" ПИР'!$B$17)/100</f>
        <v>0</v>
      </c>
      <c r="T1582" s="39" t="s">
        <v>1890</v>
      </c>
      <c r="U1582" s="39"/>
      <c r="V1582" s="39" t="s">
        <v>900</v>
      </c>
      <c r="W1582" s="39"/>
      <c r="X1582" s="72">
        <f>(U1582*'"Вес" ПИР'!$B$22+W1582*'"Вес" ПИР'!$B$23)/100</f>
        <v>0</v>
      </c>
      <c r="Y1582" s="39"/>
      <c r="Z1582" s="39"/>
      <c r="AA1582" s="39"/>
      <c r="AB1582" s="39"/>
      <c r="AC1582" s="39"/>
      <c r="AD1582" s="39"/>
      <c r="AE1582" s="39"/>
      <c r="AF1582" s="39"/>
      <c r="AG1582" s="38">
        <f>(Z1582*'"Вес" ПИР'!$B$28+AB1582*'"Вес" ПИР'!$B$29+AD1582*'"Вес" ПИР'!$B$30+AF1582*'"Вес" ПИР'!$B$31)/100</f>
        <v>0</v>
      </c>
      <c r="AH1582" s="39" t="s">
        <v>571</v>
      </c>
      <c r="AI1582" s="39"/>
      <c r="AJ1582" s="39" t="s">
        <v>575</v>
      </c>
      <c r="AK1582" s="39"/>
      <c r="AL1582" s="39"/>
      <c r="AM1582" s="39"/>
      <c r="AN1582" s="39"/>
      <c r="AO1582" s="39"/>
      <c r="AP1582" s="39" t="s">
        <v>575</v>
      </c>
      <c r="AQ1582" s="39"/>
      <c r="AR1582" s="39"/>
      <c r="AS1582" s="39"/>
      <c r="AT1582" s="39" t="s">
        <v>575</v>
      </c>
      <c r="AU1582" s="39"/>
      <c r="AV1582" s="39"/>
      <c r="AW1582" s="39"/>
      <c r="AX1582" s="39"/>
      <c r="AY1582" s="39"/>
      <c r="AZ1582" s="39"/>
      <c r="BA1582" s="39"/>
      <c r="BB1582" s="72">
        <f>(AI1582*'"Вес" ПИР'!$B$36+AK1582*'"Вес" ПИР'!$B$37+AM1582*'"Вес" ПИР'!$B$38+AO1582*'"Вес" ПИР'!$B$39+AQ1582*'"Вес" ПИР'!$B$40+AS1582*'"Вес" ПИР'!$B$41+AU1582*'"Вес" ПИР'!$B$42+AW1582*'"Вес" ПИР'!$B$43+AY1582*'"Вес" ПИР'!$B$44+BA1582*'"Вес" ПИР'!$B$45)/100</f>
        <v>0</v>
      </c>
      <c r="BC1582" s="39" t="s">
        <v>576</v>
      </c>
      <c r="BD1582" s="39"/>
      <c r="BE1582" s="39" t="s">
        <v>576</v>
      </c>
      <c r="BF1582" s="57"/>
      <c r="BG1582" s="72">
        <f>(BD1582*'"Вес" ПИР'!$B$50+BF1582*'"Вес" ПИР'!$B$51)/100</f>
        <v>0</v>
      </c>
      <c r="BH1582" s="39"/>
      <c r="BI1582" s="72">
        <v>0</v>
      </c>
      <c r="BJ1582" s="39"/>
      <c r="BK1582" s="54" t="s">
        <v>901</v>
      </c>
      <c r="BL1582" s="38">
        <f>(S1582*'"Вес" ПИР'!$B$3+X1582*'"Вес" ПИР'!$B$4+AG1582*'"Вес" ПИР'!$B$5+BB1582*'"Вес" ПИР'!$B$6+BG1582*'"Вес" ПИР'!$B$7+BI1582*'"Вес" ПИР'!$B$8)/100</f>
        <v>0</v>
      </c>
    </row>
    <row r="1583" spans="1:64" ht="28">
      <c r="A1583" s="54"/>
      <c r="B1583" s="54">
        <v>2026</v>
      </c>
      <c r="C1583" s="39" t="s">
        <v>894</v>
      </c>
      <c r="D1583" s="39">
        <v>614841300</v>
      </c>
      <c r="E1583" s="39" t="s">
        <v>2280</v>
      </c>
      <c r="F1583" s="39" t="s">
        <v>2465</v>
      </c>
      <c r="G1583" s="39" t="s">
        <v>2468</v>
      </c>
      <c r="H1583" s="39" t="s">
        <v>2469</v>
      </c>
      <c r="I1583" s="39" t="s">
        <v>418</v>
      </c>
      <c r="J1583" s="39"/>
      <c r="K1583" s="39" t="s">
        <v>571</v>
      </c>
      <c r="L1583" s="39"/>
      <c r="M1583" s="39" t="s">
        <v>570</v>
      </c>
      <c r="N1583" s="39"/>
      <c r="O1583" s="39" t="s">
        <v>899</v>
      </c>
      <c r="P1583" s="39"/>
      <c r="Q1583" s="39" t="s">
        <v>571</v>
      </c>
      <c r="R1583" s="39"/>
      <c r="S1583" s="38">
        <f>(J1583*'"Вес" ПИР'!$B$13+L1583*'"Вес" ПИР'!$B$14+N1583*'"Вес" ПИР'!$B$15+P1583*'"Вес" ПИР'!$B$16+R1583*'"Вес" ПИР'!$B$17)/100</f>
        <v>0</v>
      </c>
      <c r="T1583" s="39" t="s">
        <v>1890</v>
      </c>
      <c r="U1583" s="39"/>
      <c r="V1583" s="39" t="s">
        <v>900</v>
      </c>
      <c r="W1583" s="39"/>
      <c r="X1583" s="72">
        <f>(U1583*'"Вес" ПИР'!$B$22+W1583*'"Вес" ПИР'!$B$23)/100</f>
        <v>0</v>
      </c>
      <c r="Y1583" s="39"/>
      <c r="Z1583" s="39"/>
      <c r="AA1583" s="39"/>
      <c r="AB1583" s="39"/>
      <c r="AC1583" s="39"/>
      <c r="AD1583" s="39"/>
      <c r="AE1583" s="39"/>
      <c r="AF1583" s="39"/>
      <c r="AG1583" s="38">
        <f>(Z1583*'"Вес" ПИР'!$B$28+AB1583*'"Вес" ПИР'!$B$29+AD1583*'"Вес" ПИР'!$B$30+AF1583*'"Вес" ПИР'!$B$31)/100</f>
        <v>0</v>
      </c>
      <c r="AH1583" s="39" t="s">
        <v>571</v>
      </c>
      <c r="AI1583" s="39"/>
      <c r="AJ1583" s="39" t="s">
        <v>575</v>
      </c>
      <c r="AK1583" s="39"/>
      <c r="AL1583" s="39"/>
      <c r="AM1583" s="39"/>
      <c r="AN1583" s="39"/>
      <c r="AO1583" s="39"/>
      <c r="AP1583" s="39" t="s">
        <v>575</v>
      </c>
      <c r="AQ1583" s="39"/>
      <c r="AR1583" s="39"/>
      <c r="AS1583" s="39"/>
      <c r="AT1583" s="39" t="s">
        <v>575</v>
      </c>
      <c r="AU1583" s="39"/>
      <c r="AV1583" s="39"/>
      <c r="AW1583" s="39"/>
      <c r="AX1583" s="39"/>
      <c r="AY1583" s="39"/>
      <c r="AZ1583" s="39"/>
      <c r="BA1583" s="39"/>
      <c r="BB1583" s="72">
        <f>(AI1583*'"Вес" ПИР'!$B$36+AK1583*'"Вес" ПИР'!$B$37+AM1583*'"Вес" ПИР'!$B$38+AO1583*'"Вес" ПИР'!$B$39+AQ1583*'"Вес" ПИР'!$B$40+AS1583*'"Вес" ПИР'!$B$41+AU1583*'"Вес" ПИР'!$B$42+AW1583*'"Вес" ПИР'!$B$43+AY1583*'"Вес" ПИР'!$B$44+BA1583*'"Вес" ПИР'!$B$45)/100</f>
        <v>0</v>
      </c>
      <c r="BC1583" s="39" t="s">
        <v>576</v>
      </c>
      <c r="BD1583" s="39"/>
      <c r="BE1583" s="39" t="s">
        <v>576</v>
      </c>
      <c r="BF1583" s="57"/>
      <c r="BG1583" s="72">
        <f>(BD1583*'"Вес" ПИР'!$B$50+BF1583*'"Вес" ПИР'!$B$51)/100</f>
        <v>0</v>
      </c>
      <c r="BH1583" s="39"/>
      <c r="BI1583" s="72">
        <v>0</v>
      </c>
      <c r="BJ1583" s="39"/>
      <c r="BK1583" s="54" t="s">
        <v>901</v>
      </c>
      <c r="BL1583" s="38">
        <f>(S1583*'"Вес" ПИР'!$B$3+X1583*'"Вес" ПИР'!$B$4+AG1583*'"Вес" ПИР'!$B$5+BB1583*'"Вес" ПИР'!$B$6+BG1583*'"Вес" ПИР'!$B$7+BI1583*'"Вес" ПИР'!$B$8)/100</f>
        <v>0</v>
      </c>
    </row>
    <row r="1584" spans="1:64" ht="28">
      <c r="A1584" s="54"/>
      <c r="B1584" s="54">
        <v>2026</v>
      </c>
      <c r="C1584" s="39" t="s">
        <v>894</v>
      </c>
      <c r="D1584" s="39">
        <v>614839600</v>
      </c>
      <c r="E1584" s="39" t="s">
        <v>2280</v>
      </c>
      <c r="F1584" s="39" t="s">
        <v>2465</v>
      </c>
      <c r="G1584" s="39" t="s">
        <v>2470</v>
      </c>
      <c r="H1584" s="39" t="s">
        <v>2471</v>
      </c>
      <c r="I1584" s="39" t="s">
        <v>418</v>
      </c>
      <c r="J1584" s="39"/>
      <c r="K1584" s="39" t="s">
        <v>571</v>
      </c>
      <c r="L1584" s="39"/>
      <c r="M1584" s="39" t="s">
        <v>570</v>
      </c>
      <c r="N1584" s="39"/>
      <c r="O1584" s="39" t="s">
        <v>899</v>
      </c>
      <c r="P1584" s="39"/>
      <c r="Q1584" s="39" t="s">
        <v>571</v>
      </c>
      <c r="R1584" s="39"/>
      <c r="S1584" s="38">
        <f>(J1584*'"Вес" ПИР'!$B$13+L1584*'"Вес" ПИР'!$B$14+N1584*'"Вес" ПИР'!$B$15+P1584*'"Вес" ПИР'!$B$16+R1584*'"Вес" ПИР'!$B$17)/100</f>
        <v>0</v>
      </c>
      <c r="T1584" s="39" t="s">
        <v>1890</v>
      </c>
      <c r="U1584" s="39"/>
      <c r="V1584" s="39" t="s">
        <v>900</v>
      </c>
      <c r="W1584" s="39"/>
      <c r="X1584" s="72">
        <f>(U1584*'"Вес" ПИР'!$B$22+W1584*'"Вес" ПИР'!$B$23)/100</f>
        <v>0</v>
      </c>
      <c r="Y1584" s="39"/>
      <c r="Z1584" s="39"/>
      <c r="AA1584" s="39"/>
      <c r="AB1584" s="39"/>
      <c r="AC1584" s="39"/>
      <c r="AD1584" s="39"/>
      <c r="AE1584" s="39"/>
      <c r="AF1584" s="39"/>
      <c r="AG1584" s="38">
        <f>(Z1584*'"Вес" ПИР'!$B$28+AB1584*'"Вес" ПИР'!$B$29+AD1584*'"Вес" ПИР'!$B$30+AF1584*'"Вес" ПИР'!$B$31)/100</f>
        <v>0</v>
      </c>
      <c r="AH1584" s="39" t="s">
        <v>571</v>
      </c>
      <c r="AI1584" s="39"/>
      <c r="AJ1584" s="39" t="s">
        <v>575</v>
      </c>
      <c r="AK1584" s="39"/>
      <c r="AL1584" s="39"/>
      <c r="AM1584" s="39"/>
      <c r="AN1584" s="39"/>
      <c r="AO1584" s="39"/>
      <c r="AP1584" s="39" t="s">
        <v>575</v>
      </c>
      <c r="AQ1584" s="39"/>
      <c r="AR1584" s="39"/>
      <c r="AS1584" s="39"/>
      <c r="AT1584" s="39" t="s">
        <v>575</v>
      </c>
      <c r="AU1584" s="39"/>
      <c r="AV1584" s="39"/>
      <c r="AW1584" s="39"/>
      <c r="AX1584" s="39"/>
      <c r="AY1584" s="39"/>
      <c r="AZ1584" s="39"/>
      <c r="BA1584" s="39"/>
      <c r="BB1584" s="72">
        <f>(AI1584*'"Вес" ПИР'!$B$36+AK1584*'"Вес" ПИР'!$B$37+AM1584*'"Вес" ПИР'!$B$38+AO1584*'"Вес" ПИР'!$B$39+AQ1584*'"Вес" ПИР'!$B$40+AS1584*'"Вес" ПИР'!$B$41+AU1584*'"Вес" ПИР'!$B$42+AW1584*'"Вес" ПИР'!$B$43+AY1584*'"Вес" ПИР'!$B$44+BA1584*'"Вес" ПИР'!$B$45)/100</f>
        <v>0</v>
      </c>
      <c r="BC1584" s="39" t="s">
        <v>576</v>
      </c>
      <c r="BD1584" s="39"/>
      <c r="BE1584" s="39" t="s">
        <v>576</v>
      </c>
      <c r="BF1584" s="57"/>
      <c r="BG1584" s="72">
        <f>(BD1584*'"Вес" ПИР'!$B$50+BF1584*'"Вес" ПИР'!$B$51)/100</f>
        <v>0</v>
      </c>
      <c r="BH1584" s="39"/>
      <c r="BI1584" s="72">
        <v>0</v>
      </c>
      <c r="BJ1584" s="39"/>
      <c r="BK1584" s="54" t="s">
        <v>901</v>
      </c>
      <c r="BL1584" s="38">
        <f>(S1584*'"Вес" ПИР'!$B$3+X1584*'"Вес" ПИР'!$B$4+AG1584*'"Вес" ПИР'!$B$5+BB1584*'"Вес" ПИР'!$B$6+BG1584*'"Вес" ПИР'!$B$7+BI1584*'"Вес" ПИР'!$B$8)/100</f>
        <v>0</v>
      </c>
    </row>
    <row r="1585" spans="1:64" ht="28">
      <c r="A1585" s="54"/>
      <c r="B1585" s="54">
        <v>2026</v>
      </c>
      <c r="C1585" s="39" t="s">
        <v>894</v>
      </c>
      <c r="D1585" s="39">
        <v>614839700</v>
      </c>
      <c r="E1585" s="39" t="s">
        <v>2280</v>
      </c>
      <c r="F1585" s="39" t="s">
        <v>2465</v>
      </c>
      <c r="G1585" s="39" t="s">
        <v>2470</v>
      </c>
      <c r="H1585" s="39" t="s">
        <v>2472</v>
      </c>
      <c r="I1585" s="39" t="s">
        <v>418</v>
      </c>
      <c r="J1585" s="39"/>
      <c r="K1585" s="39" t="s">
        <v>571</v>
      </c>
      <c r="L1585" s="39"/>
      <c r="M1585" s="39" t="s">
        <v>570</v>
      </c>
      <c r="N1585" s="39"/>
      <c r="O1585" s="39" t="s">
        <v>899</v>
      </c>
      <c r="P1585" s="39"/>
      <c r="Q1585" s="39" t="s">
        <v>571</v>
      </c>
      <c r="R1585" s="39"/>
      <c r="S1585" s="38">
        <f>(J1585*'"Вес" ПИР'!$B$13+L1585*'"Вес" ПИР'!$B$14+N1585*'"Вес" ПИР'!$B$15+P1585*'"Вес" ПИР'!$B$16+R1585*'"Вес" ПИР'!$B$17)/100</f>
        <v>0</v>
      </c>
      <c r="T1585" s="39" t="s">
        <v>1890</v>
      </c>
      <c r="U1585" s="39"/>
      <c r="V1585" s="39" t="s">
        <v>900</v>
      </c>
      <c r="W1585" s="39"/>
      <c r="X1585" s="72">
        <f>(U1585*'"Вес" ПИР'!$B$22+W1585*'"Вес" ПИР'!$B$23)/100</f>
        <v>0</v>
      </c>
      <c r="Y1585" s="39"/>
      <c r="Z1585" s="39"/>
      <c r="AA1585" s="39"/>
      <c r="AB1585" s="39"/>
      <c r="AC1585" s="39"/>
      <c r="AD1585" s="39"/>
      <c r="AE1585" s="39"/>
      <c r="AF1585" s="39"/>
      <c r="AG1585" s="38">
        <f>(Z1585*'"Вес" ПИР'!$B$28+AB1585*'"Вес" ПИР'!$B$29+AD1585*'"Вес" ПИР'!$B$30+AF1585*'"Вес" ПИР'!$B$31)/100</f>
        <v>0</v>
      </c>
      <c r="AH1585" s="39" t="s">
        <v>571</v>
      </c>
      <c r="AI1585" s="39"/>
      <c r="AJ1585" s="39" t="s">
        <v>575</v>
      </c>
      <c r="AK1585" s="39"/>
      <c r="AL1585" s="39"/>
      <c r="AM1585" s="39"/>
      <c r="AN1585" s="39"/>
      <c r="AO1585" s="39"/>
      <c r="AP1585" s="39" t="s">
        <v>575</v>
      </c>
      <c r="AQ1585" s="39"/>
      <c r="AR1585" s="39"/>
      <c r="AS1585" s="39"/>
      <c r="AT1585" s="39" t="s">
        <v>575</v>
      </c>
      <c r="AU1585" s="39"/>
      <c r="AV1585" s="39"/>
      <c r="AW1585" s="39"/>
      <c r="AX1585" s="39"/>
      <c r="AY1585" s="39"/>
      <c r="AZ1585" s="39"/>
      <c r="BA1585" s="39"/>
      <c r="BB1585" s="72">
        <f>(AI1585*'"Вес" ПИР'!$B$36+AK1585*'"Вес" ПИР'!$B$37+AM1585*'"Вес" ПИР'!$B$38+AO1585*'"Вес" ПИР'!$B$39+AQ1585*'"Вес" ПИР'!$B$40+AS1585*'"Вес" ПИР'!$B$41+AU1585*'"Вес" ПИР'!$B$42+AW1585*'"Вес" ПИР'!$B$43+AY1585*'"Вес" ПИР'!$B$44+BA1585*'"Вес" ПИР'!$B$45)/100</f>
        <v>0</v>
      </c>
      <c r="BC1585" s="39" t="s">
        <v>576</v>
      </c>
      <c r="BD1585" s="39"/>
      <c r="BE1585" s="39" t="s">
        <v>576</v>
      </c>
      <c r="BF1585" s="57"/>
      <c r="BG1585" s="72">
        <f>(BD1585*'"Вес" ПИР'!$B$50+BF1585*'"Вес" ПИР'!$B$51)/100</f>
        <v>0</v>
      </c>
      <c r="BH1585" s="39"/>
      <c r="BI1585" s="72">
        <v>0</v>
      </c>
      <c r="BJ1585" s="39"/>
      <c r="BK1585" s="54" t="s">
        <v>901</v>
      </c>
      <c r="BL1585" s="38">
        <f>(S1585*'"Вес" ПИР'!$B$3+X1585*'"Вес" ПИР'!$B$4+AG1585*'"Вес" ПИР'!$B$5+BB1585*'"Вес" ПИР'!$B$6+BG1585*'"Вес" ПИР'!$B$7+BI1585*'"Вес" ПИР'!$B$8)/100</f>
        <v>0</v>
      </c>
    </row>
    <row r="1586" spans="1:64" ht="28">
      <c r="A1586" s="54"/>
      <c r="B1586" s="54">
        <v>2026</v>
      </c>
      <c r="C1586" s="39" t="s">
        <v>894</v>
      </c>
      <c r="D1586" s="39">
        <v>614849700</v>
      </c>
      <c r="E1586" s="39" t="s">
        <v>2280</v>
      </c>
      <c r="F1586" s="39" t="s">
        <v>2465</v>
      </c>
      <c r="G1586" s="39" t="s">
        <v>995</v>
      </c>
      <c r="H1586" s="39" t="s">
        <v>2473</v>
      </c>
      <c r="I1586" s="39" t="s">
        <v>418</v>
      </c>
      <c r="J1586" s="39"/>
      <c r="K1586" s="39" t="s">
        <v>571</v>
      </c>
      <c r="L1586" s="39"/>
      <c r="M1586" s="39" t="s">
        <v>570</v>
      </c>
      <c r="N1586" s="39"/>
      <c r="O1586" s="39" t="s">
        <v>899</v>
      </c>
      <c r="P1586" s="39"/>
      <c r="Q1586" s="39" t="s">
        <v>571</v>
      </c>
      <c r="R1586" s="39"/>
      <c r="S1586" s="38">
        <f>(J1586*'"Вес" ПИР'!$B$13+L1586*'"Вес" ПИР'!$B$14+N1586*'"Вес" ПИР'!$B$15+P1586*'"Вес" ПИР'!$B$16+R1586*'"Вес" ПИР'!$B$17)/100</f>
        <v>0</v>
      </c>
      <c r="T1586" s="39" t="s">
        <v>1890</v>
      </c>
      <c r="U1586" s="39"/>
      <c r="V1586" s="39" t="s">
        <v>900</v>
      </c>
      <c r="W1586" s="39"/>
      <c r="X1586" s="72">
        <f>(U1586*'"Вес" ПИР'!$B$22+W1586*'"Вес" ПИР'!$B$23)/100</f>
        <v>0</v>
      </c>
      <c r="Y1586" s="39"/>
      <c r="Z1586" s="39"/>
      <c r="AA1586" s="39"/>
      <c r="AB1586" s="39"/>
      <c r="AC1586" s="39"/>
      <c r="AD1586" s="39"/>
      <c r="AE1586" s="39"/>
      <c r="AF1586" s="39"/>
      <c r="AG1586" s="38">
        <f>(Z1586*'"Вес" ПИР'!$B$28+AB1586*'"Вес" ПИР'!$B$29+AD1586*'"Вес" ПИР'!$B$30+AF1586*'"Вес" ПИР'!$B$31)/100</f>
        <v>0</v>
      </c>
      <c r="AH1586" s="39" t="s">
        <v>571</v>
      </c>
      <c r="AI1586" s="39"/>
      <c r="AJ1586" s="39" t="s">
        <v>575</v>
      </c>
      <c r="AK1586" s="39"/>
      <c r="AL1586" s="39"/>
      <c r="AM1586" s="39"/>
      <c r="AN1586" s="39"/>
      <c r="AO1586" s="39"/>
      <c r="AP1586" s="39" t="s">
        <v>575</v>
      </c>
      <c r="AQ1586" s="39"/>
      <c r="AR1586" s="39"/>
      <c r="AS1586" s="39"/>
      <c r="AT1586" s="39" t="s">
        <v>575</v>
      </c>
      <c r="AU1586" s="39"/>
      <c r="AV1586" s="39"/>
      <c r="AW1586" s="39"/>
      <c r="AX1586" s="39"/>
      <c r="AY1586" s="39"/>
      <c r="AZ1586" s="39"/>
      <c r="BA1586" s="39"/>
      <c r="BB1586" s="72">
        <f>(AI1586*'"Вес" ПИР'!$B$36+AK1586*'"Вес" ПИР'!$B$37+AM1586*'"Вес" ПИР'!$B$38+AO1586*'"Вес" ПИР'!$B$39+AQ1586*'"Вес" ПИР'!$B$40+AS1586*'"Вес" ПИР'!$B$41+AU1586*'"Вес" ПИР'!$B$42+AW1586*'"Вес" ПИР'!$B$43+AY1586*'"Вес" ПИР'!$B$44+BA1586*'"Вес" ПИР'!$B$45)/100</f>
        <v>0</v>
      </c>
      <c r="BC1586" s="39" t="s">
        <v>576</v>
      </c>
      <c r="BD1586" s="39"/>
      <c r="BE1586" s="39" t="s">
        <v>576</v>
      </c>
      <c r="BF1586" s="57"/>
      <c r="BG1586" s="72">
        <f>(BD1586*'"Вес" ПИР'!$B$50+BF1586*'"Вес" ПИР'!$B$51)/100</f>
        <v>0</v>
      </c>
      <c r="BH1586" s="39"/>
      <c r="BI1586" s="72">
        <v>0</v>
      </c>
      <c r="BJ1586" s="39"/>
      <c r="BK1586" s="54" t="s">
        <v>901</v>
      </c>
      <c r="BL1586" s="38">
        <f>(S1586*'"Вес" ПИР'!$B$3+X1586*'"Вес" ПИР'!$B$4+AG1586*'"Вес" ПИР'!$B$5+BB1586*'"Вес" ПИР'!$B$6+BG1586*'"Вес" ПИР'!$B$7+BI1586*'"Вес" ПИР'!$B$8)/100</f>
        <v>0</v>
      </c>
    </row>
    <row r="1587" spans="1:64" ht="28">
      <c r="A1587" s="54"/>
      <c r="B1587" s="54">
        <v>2026</v>
      </c>
      <c r="C1587" s="39" t="s">
        <v>894</v>
      </c>
      <c r="D1587" s="39">
        <v>614853400</v>
      </c>
      <c r="E1587" s="39" t="s">
        <v>2280</v>
      </c>
      <c r="F1587" s="39" t="s">
        <v>2465</v>
      </c>
      <c r="G1587" s="39" t="s">
        <v>2474</v>
      </c>
      <c r="H1587" s="39" t="s">
        <v>2475</v>
      </c>
      <c r="I1587" s="39" t="s">
        <v>418</v>
      </c>
      <c r="J1587" s="39"/>
      <c r="K1587" s="39" t="s">
        <v>571</v>
      </c>
      <c r="L1587" s="39"/>
      <c r="M1587" s="39" t="s">
        <v>570</v>
      </c>
      <c r="N1587" s="39"/>
      <c r="O1587" s="39" t="s">
        <v>899</v>
      </c>
      <c r="P1587" s="39"/>
      <c r="Q1587" s="39" t="s">
        <v>571</v>
      </c>
      <c r="R1587" s="39"/>
      <c r="S1587" s="38">
        <f>(J1587*'"Вес" ПИР'!$B$13+L1587*'"Вес" ПИР'!$B$14+N1587*'"Вес" ПИР'!$B$15+P1587*'"Вес" ПИР'!$B$16+R1587*'"Вес" ПИР'!$B$17)/100</f>
        <v>0</v>
      </c>
      <c r="T1587" s="39" t="s">
        <v>1890</v>
      </c>
      <c r="U1587" s="39"/>
      <c r="V1587" s="39" t="s">
        <v>900</v>
      </c>
      <c r="W1587" s="39"/>
      <c r="X1587" s="72">
        <f>(U1587*'"Вес" ПИР'!$B$22+W1587*'"Вес" ПИР'!$B$23)/100</f>
        <v>0</v>
      </c>
      <c r="Y1587" s="39"/>
      <c r="Z1587" s="39"/>
      <c r="AA1587" s="39"/>
      <c r="AB1587" s="39"/>
      <c r="AC1587" s="39"/>
      <c r="AD1587" s="39"/>
      <c r="AE1587" s="39"/>
      <c r="AF1587" s="39"/>
      <c r="AG1587" s="38">
        <f>(Z1587*'"Вес" ПИР'!$B$28+AB1587*'"Вес" ПИР'!$B$29+AD1587*'"Вес" ПИР'!$B$30+AF1587*'"Вес" ПИР'!$B$31)/100</f>
        <v>0</v>
      </c>
      <c r="AH1587" s="39" t="s">
        <v>571</v>
      </c>
      <c r="AI1587" s="39"/>
      <c r="AJ1587" s="39" t="s">
        <v>575</v>
      </c>
      <c r="AK1587" s="39"/>
      <c r="AL1587" s="39"/>
      <c r="AM1587" s="39"/>
      <c r="AN1587" s="39"/>
      <c r="AO1587" s="39"/>
      <c r="AP1587" s="39" t="s">
        <v>575</v>
      </c>
      <c r="AQ1587" s="39"/>
      <c r="AR1587" s="39"/>
      <c r="AS1587" s="39"/>
      <c r="AT1587" s="39" t="s">
        <v>575</v>
      </c>
      <c r="AU1587" s="39"/>
      <c r="AV1587" s="39"/>
      <c r="AW1587" s="39"/>
      <c r="AX1587" s="39"/>
      <c r="AY1587" s="39"/>
      <c r="AZ1587" s="39"/>
      <c r="BA1587" s="39"/>
      <c r="BB1587" s="72">
        <f>(AI1587*'"Вес" ПИР'!$B$36+AK1587*'"Вес" ПИР'!$B$37+AM1587*'"Вес" ПИР'!$B$38+AO1587*'"Вес" ПИР'!$B$39+AQ1587*'"Вес" ПИР'!$B$40+AS1587*'"Вес" ПИР'!$B$41+AU1587*'"Вес" ПИР'!$B$42+AW1587*'"Вес" ПИР'!$B$43+AY1587*'"Вес" ПИР'!$B$44+BA1587*'"Вес" ПИР'!$B$45)/100</f>
        <v>0</v>
      </c>
      <c r="BC1587" s="39" t="s">
        <v>576</v>
      </c>
      <c r="BD1587" s="39"/>
      <c r="BE1587" s="39" t="s">
        <v>576</v>
      </c>
      <c r="BF1587" s="57"/>
      <c r="BG1587" s="72">
        <f>(BD1587*'"Вес" ПИР'!$B$50+BF1587*'"Вес" ПИР'!$B$51)/100</f>
        <v>0</v>
      </c>
      <c r="BH1587" s="39"/>
      <c r="BI1587" s="72">
        <v>0</v>
      </c>
      <c r="BJ1587" s="39"/>
      <c r="BK1587" s="54" t="s">
        <v>901</v>
      </c>
      <c r="BL1587" s="38">
        <f>(S1587*'"Вес" ПИР'!$B$3+X1587*'"Вес" ПИР'!$B$4+AG1587*'"Вес" ПИР'!$B$5+BB1587*'"Вес" ПИР'!$B$6+BG1587*'"Вес" ПИР'!$B$7+BI1587*'"Вес" ПИР'!$B$8)/100</f>
        <v>0</v>
      </c>
    </row>
    <row r="1588" spans="1:64" ht="28">
      <c r="A1588" s="54"/>
      <c r="B1588" s="54">
        <v>2026</v>
      </c>
      <c r="C1588" s="39" t="s">
        <v>894</v>
      </c>
      <c r="D1588" s="39">
        <v>615249500</v>
      </c>
      <c r="E1588" s="39" t="s">
        <v>2280</v>
      </c>
      <c r="F1588" s="39" t="s">
        <v>2436</v>
      </c>
      <c r="G1588" s="39" t="s">
        <v>2442</v>
      </c>
      <c r="H1588" s="39" t="s">
        <v>2424</v>
      </c>
      <c r="I1588" s="39" t="s">
        <v>418</v>
      </c>
      <c r="J1588" s="39"/>
      <c r="K1588" s="39" t="s">
        <v>571</v>
      </c>
      <c r="L1588" s="39"/>
      <c r="M1588" s="39" t="s">
        <v>570</v>
      </c>
      <c r="N1588" s="39"/>
      <c r="O1588" s="39" t="s">
        <v>2439</v>
      </c>
      <c r="P1588" s="39"/>
      <c r="Q1588" s="39" t="s">
        <v>571</v>
      </c>
      <c r="R1588" s="39"/>
      <c r="S1588" s="38">
        <f>(J1588*'"Вес" ПИР'!$B$13+L1588*'"Вес" ПИР'!$B$14+N1588*'"Вес" ПИР'!$B$15+P1588*'"Вес" ПИР'!$B$16+R1588*'"Вес" ПИР'!$B$17)/100</f>
        <v>0</v>
      </c>
      <c r="T1588" s="39" t="s">
        <v>1890</v>
      </c>
      <c r="U1588" s="39"/>
      <c r="V1588" s="39" t="s">
        <v>900</v>
      </c>
      <c r="W1588" s="39"/>
      <c r="X1588" s="72">
        <f>(U1588*'"Вес" ПИР'!$B$22+W1588*'"Вес" ПИР'!$B$23)/100</f>
        <v>0</v>
      </c>
      <c r="Y1588" s="39"/>
      <c r="Z1588" s="39"/>
      <c r="AA1588" s="39"/>
      <c r="AB1588" s="39"/>
      <c r="AC1588" s="39"/>
      <c r="AD1588" s="39"/>
      <c r="AE1588" s="39"/>
      <c r="AF1588" s="39"/>
      <c r="AG1588" s="38">
        <f>(Z1588*'"Вес" ПИР'!$B$28+AB1588*'"Вес" ПИР'!$B$29+AD1588*'"Вес" ПИР'!$B$30+AF1588*'"Вес" ПИР'!$B$31)/100</f>
        <v>0</v>
      </c>
      <c r="AH1588" s="39" t="s">
        <v>571</v>
      </c>
      <c r="AI1588" s="39"/>
      <c r="AJ1588" s="39" t="s">
        <v>575</v>
      </c>
      <c r="AK1588" s="39"/>
      <c r="AL1588" s="39"/>
      <c r="AM1588" s="39"/>
      <c r="AN1588" s="39"/>
      <c r="AO1588" s="39"/>
      <c r="AP1588" s="39" t="s">
        <v>575</v>
      </c>
      <c r="AQ1588" s="39"/>
      <c r="AR1588" s="39"/>
      <c r="AS1588" s="39"/>
      <c r="AT1588" s="39" t="s">
        <v>575</v>
      </c>
      <c r="AU1588" s="39"/>
      <c r="AV1588" s="39"/>
      <c r="AW1588" s="39"/>
      <c r="AX1588" s="39"/>
      <c r="AY1588" s="39"/>
      <c r="AZ1588" s="39"/>
      <c r="BA1588" s="39"/>
      <c r="BB1588" s="72">
        <f>(AI1588*'"Вес" ПИР'!$B$36+AK1588*'"Вес" ПИР'!$B$37+AM1588*'"Вес" ПИР'!$B$38+AO1588*'"Вес" ПИР'!$B$39+AQ1588*'"Вес" ПИР'!$B$40+AS1588*'"Вес" ПИР'!$B$41+AU1588*'"Вес" ПИР'!$B$42+AW1588*'"Вес" ПИР'!$B$43+AY1588*'"Вес" ПИР'!$B$44+BA1588*'"Вес" ПИР'!$B$45)/100</f>
        <v>0</v>
      </c>
      <c r="BC1588" s="39" t="s">
        <v>576</v>
      </c>
      <c r="BD1588" s="39"/>
      <c r="BE1588" s="39" t="s">
        <v>576</v>
      </c>
      <c r="BF1588" s="57"/>
      <c r="BG1588" s="72">
        <f>(BD1588*'"Вес" ПИР'!$B$50+BF1588*'"Вес" ПИР'!$B$51)/100</f>
        <v>0</v>
      </c>
      <c r="BH1588" s="39"/>
      <c r="BI1588" s="72">
        <v>0</v>
      </c>
      <c r="BJ1588" s="39"/>
      <c r="BK1588" s="54" t="s">
        <v>901</v>
      </c>
      <c r="BL1588" s="38">
        <f>(S1588*'"Вес" ПИР'!$B$3+X1588*'"Вес" ПИР'!$B$4+AG1588*'"Вес" ПИР'!$B$5+BB1588*'"Вес" ПИР'!$B$6+BG1588*'"Вес" ПИР'!$B$7+BI1588*'"Вес" ПИР'!$B$8)/100</f>
        <v>0</v>
      </c>
    </row>
    <row r="1589" spans="1:64" ht="28">
      <c r="A1589" s="54"/>
      <c r="B1589" s="54">
        <v>2026</v>
      </c>
      <c r="C1589" s="39" t="s">
        <v>894</v>
      </c>
      <c r="D1589" s="39">
        <v>615249600</v>
      </c>
      <c r="E1589" s="39" t="s">
        <v>2280</v>
      </c>
      <c r="F1589" s="39" t="s">
        <v>2436</v>
      </c>
      <c r="G1589" s="39" t="s">
        <v>2442</v>
      </c>
      <c r="H1589" s="39" t="s">
        <v>2476</v>
      </c>
      <c r="I1589" s="39" t="s">
        <v>418</v>
      </c>
      <c r="J1589" s="39"/>
      <c r="K1589" s="39" t="s">
        <v>571</v>
      </c>
      <c r="L1589" s="39"/>
      <c r="M1589" s="39" t="s">
        <v>570</v>
      </c>
      <c r="N1589" s="39"/>
      <c r="O1589" s="39" t="s">
        <v>2439</v>
      </c>
      <c r="P1589" s="39"/>
      <c r="Q1589" s="39" t="s">
        <v>571</v>
      </c>
      <c r="R1589" s="39"/>
      <c r="S1589" s="38">
        <f>(J1589*'"Вес" ПИР'!$B$13+L1589*'"Вес" ПИР'!$B$14+N1589*'"Вес" ПИР'!$B$15+P1589*'"Вес" ПИР'!$B$16+R1589*'"Вес" ПИР'!$B$17)/100</f>
        <v>0</v>
      </c>
      <c r="T1589" s="39" t="s">
        <v>1890</v>
      </c>
      <c r="U1589" s="39"/>
      <c r="V1589" s="39" t="s">
        <v>900</v>
      </c>
      <c r="W1589" s="39"/>
      <c r="X1589" s="72">
        <f>(U1589*'"Вес" ПИР'!$B$22+W1589*'"Вес" ПИР'!$B$23)/100</f>
        <v>0</v>
      </c>
      <c r="Y1589" s="39"/>
      <c r="Z1589" s="39"/>
      <c r="AA1589" s="39"/>
      <c r="AB1589" s="39"/>
      <c r="AC1589" s="39"/>
      <c r="AD1589" s="39"/>
      <c r="AE1589" s="39"/>
      <c r="AF1589" s="39"/>
      <c r="AG1589" s="38">
        <f>(Z1589*'"Вес" ПИР'!$B$28+AB1589*'"Вес" ПИР'!$B$29+AD1589*'"Вес" ПИР'!$B$30+AF1589*'"Вес" ПИР'!$B$31)/100</f>
        <v>0</v>
      </c>
      <c r="AH1589" s="39" t="s">
        <v>571</v>
      </c>
      <c r="AI1589" s="39"/>
      <c r="AJ1589" s="39" t="s">
        <v>575</v>
      </c>
      <c r="AK1589" s="39"/>
      <c r="AL1589" s="39"/>
      <c r="AM1589" s="39"/>
      <c r="AN1589" s="39"/>
      <c r="AO1589" s="39"/>
      <c r="AP1589" s="39" t="s">
        <v>575</v>
      </c>
      <c r="AQ1589" s="39"/>
      <c r="AR1589" s="39"/>
      <c r="AS1589" s="39"/>
      <c r="AT1589" s="39" t="s">
        <v>575</v>
      </c>
      <c r="AU1589" s="39"/>
      <c r="AV1589" s="39"/>
      <c r="AW1589" s="39"/>
      <c r="AX1589" s="39"/>
      <c r="AY1589" s="39"/>
      <c r="AZ1589" s="39"/>
      <c r="BA1589" s="39"/>
      <c r="BB1589" s="72">
        <f>(AI1589*'"Вес" ПИР'!$B$36+AK1589*'"Вес" ПИР'!$B$37+AM1589*'"Вес" ПИР'!$B$38+AO1589*'"Вес" ПИР'!$B$39+AQ1589*'"Вес" ПИР'!$B$40+AS1589*'"Вес" ПИР'!$B$41+AU1589*'"Вес" ПИР'!$B$42+AW1589*'"Вес" ПИР'!$B$43+AY1589*'"Вес" ПИР'!$B$44+BA1589*'"Вес" ПИР'!$B$45)/100</f>
        <v>0</v>
      </c>
      <c r="BC1589" s="39" t="s">
        <v>576</v>
      </c>
      <c r="BD1589" s="39"/>
      <c r="BE1589" s="39" t="s">
        <v>576</v>
      </c>
      <c r="BF1589" s="57"/>
      <c r="BG1589" s="72">
        <f>(BD1589*'"Вес" ПИР'!$B$50+BF1589*'"Вес" ПИР'!$B$51)/100</f>
        <v>0</v>
      </c>
      <c r="BH1589" s="39"/>
      <c r="BI1589" s="72">
        <v>0</v>
      </c>
      <c r="BJ1589" s="39"/>
      <c r="BK1589" s="54" t="s">
        <v>901</v>
      </c>
      <c r="BL1589" s="38">
        <f>(S1589*'"Вес" ПИР'!$B$3+X1589*'"Вес" ПИР'!$B$4+AG1589*'"Вес" ПИР'!$B$5+BB1589*'"Вес" ПИР'!$B$6+BG1589*'"Вес" ПИР'!$B$7+BI1589*'"Вес" ПИР'!$B$8)/100</f>
        <v>0</v>
      </c>
    </row>
    <row r="1590" spans="1:64" ht="28">
      <c r="A1590" s="54"/>
      <c r="B1590" s="54">
        <v>2026</v>
      </c>
      <c r="C1590" s="39" t="s">
        <v>894</v>
      </c>
      <c r="D1590" s="39">
        <v>615257300</v>
      </c>
      <c r="E1590" s="39" t="s">
        <v>2280</v>
      </c>
      <c r="F1590" s="39" t="s">
        <v>2436</v>
      </c>
      <c r="G1590" s="39" t="s">
        <v>2440</v>
      </c>
      <c r="H1590" s="39" t="s">
        <v>2477</v>
      </c>
      <c r="I1590" s="39" t="s">
        <v>418</v>
      </c>
      <c r="J1590" s="39"/>
      <c r="K1590" s="39" t="s">
        <v>571</v>
      </c>
      <c r="L1590" s="39"/>
      <c r="M1590" s="39" t="s">
        <v>570</v>
      </c>
      <c r="N1590" s="39"/>
      <c r="O1590" s="39" t="s">
        <v>2439</v>
      </c>
      <c r="P1590" s="39"/>
      <c r="Q1590" s="39" t="s">
        <v>571</v>
      </c>
      <c r="R1590" s="39"/>
      <c r="S1590" s="38">
        <f>(J1590*'"Вес" ПИР'!$B$13+L1590*'"Вес" ПИР'!$B$14+N1590*'"Вес" ПИР'!$B$15+P1590*'"Вес" ПИР'!$B$16+R1590*'"Вес" ПИР'!$B$17)/100</f>
        <v>0</v>
      </c>
      <c r="T1590" s="39" t="s">
        <v>1890</v>
      </c>
      <c r="U1590" s="39"/>
      <c r="V1590" s="39" t="s">
        <v>900</v>
      </c>
      <c r="W1590" s="39"/>
      <c r="X1590" s="72">
        <f>(U1590*'"Вес" ПИР'!$B$22+W1590*'"Вес" ПИР'!$B$23)/100</f>
        <v>0</v>
      </c>
      <c r="Y1590" s="39"/>
      <c r="Z1590" s="39"/>
      <c r="AA1590" s="39"/>
      <c r="AB1590" s="39"/>
      <c r="AC1590" s="39"/>
      <c r="AD1590" s="39"/>
      <c r="AE1590" s="39"/>
      <c r="AF1590" s="39"/>
      <c r="AG1590" s="38">
        <f>(Z1590*'"Вес" ПИР'!$B$28+AB1590*'"Вес" ПИР'!$B$29+AD1590*'"Вес" ПИР'!$B$30+AF1590*'"Вес" ПИР'!$B$31)/100</f>
        <v>0</v>
      </c>
      <c r="AH1590" s="39" t="s">
        <v>571</v>
      </c>
      <c r="AI1590" s="39"/>
      <c r="AJ1590" s="39" t="s">
        <v>575</v>
      </c>
      <c r="AK1590" s="39"/>
      <c r="AL1590" s="39"/>
      <c r="AM1590" s="39"/>
      <c r="AN1590" s="39"/>
      <c r="AO1590" s="39"/>
      <c r="AP1590" s="39" t="s">
        <v>575</v>
      </c>
      <c r="AQ1590" s="39"/>
      <c r="AR1590" s="39"/>
      <c r="AS1590" s="39"/>
      <c r="AT1590" s="39" t="s">
        <v>575</v>
      </c>
      <c r="AU1590" s="39"/>
      <c r="AV1590" s="39"/>
      <c r="AW1590" s="39"/>
      <c r="AX1590" s="39"/>
      <c r="AY1590" s="39"/>
      <c r="AZ1590" s="39"/>
      <c r="BA1590" s="39"/>
      <c r="BB1590" s="72">
        <f>(AI1590*'"Вес" ПИР'!$B$36+AK1590*'"Вес" ПИР'!$B$37+AM1590*'"Вес" ПИР'!$B$38+AO1590*'"Вес" ПИР'!$B$39+AQ1590*'"Вес" ПИР'!$B$40+AS1590*'"Вес" ПИР'!$B$41+AU1590*'"Вес" ПИР'!$B$42+AW1590*'"Вес" ПИР'!$B$43+AY1590*'"Вес" ПИР'!$B$44+BA1590*'"Вес" ПИР'!$B$45)/100</f>
        <v>0</v>
      </c>
      <c r="BC1590" s="39" t="s">
        <v>576</v>
      </c>
      <c r="BD1590" s="39"/>
      <c r="BE1590" s="39" t="s">
        <v>576</v>
      </c>
      <c r="BF1590" s="57"/>
      <c r="BG1590" s="72">
        <f>(BD1590*'"Вес" ПИР'!$B$50+BF1590*'"Вес" ПИР'!$B$51)/100</f>
        <v>0</v>
      </c>
      <c r="BH1590" s="39"/>
      <c r="BI1590" s="72">
        <v>0</v>
      </c>
      <c r="BJ1590" s="39"/>
      <c r="BK1590" s="54" t="s">
        <v>901</v>
      </c>
      <c r="BL1590" s="38">
        <f>(S1590*'"Вес" ПИР'!$B$3+X1590*'"Вес" ПИР'!$B$4+AG1590*'"Вес" ПИР'!$B$5+BB1590*'"Вес" ПИР'!$B$6+BG1590*'"Вес" ПИР'!$B$7+BI1590*'"Вес" ПИР'!$B$8)/100</f>
        <v>0</v>
      </c>
    </row>
    <row r="1591" spans="1:64" ht="28">
      <c r="A1591" s="54"/>
      <c r="B1591" s="54">
        <v>2026</v>
      </c>
      <c r="C1591" s="39" t="s">
        <v>894</v>
      </c>
      <c r="D1591" s="39">
        <v>615439200</v>
      </c>
      <c r="E1591" s="39" t="s">
        <v>2280</v>
      </c>
      <c r="F1591" s="39" t="s">
        <v>2448</v>
      </c>
      <c r="G1591" s="39" t="s">
        <v>2478</v>
      </c>
      <c r="H1591" s="39" t="s">
        <v>2479</v>
      </c>
      <c r="I1591" s="39" t="s">
        <v>418</v>
      </c>
      <c r="J1591" s="39"/>
      <c r="K1591" s="39" t="s">
        <v>571</v>
      </c>
      <c r="L1591" s="39"/>
      <c r="M1591" s="39" t="s">
        <v>570</v>
      </c>
      <c r="N1591" s="39"/>
      <c r="O1591" s="39" t="s">
        <v>899</v>
      </c>
      <c r="P1591" s="39"/>
      <c r="Q1591" s="39" t="s">
        <v>571</v>
      </c>
      <c r="R1591" s="39"/>
      <c r="S1591" s="38">
        <f>(J1591*'"Вес" ПИР'!$B$13+L1591*'"Вес" ПИР'!$B$14+N1591*'"Вес" ПИР'!$B$15+P1591*'"Вес" ПИР'!$B$16+R1591*'"Вес" ПИР'!$B$17)/100</f>
        <v>0</v>
      </c>
      <c r="T1591" s="39" t="s">
        <v>1890</v>
      </c>
      <c r="U1591" s="39"/>
      <c r="V1591" s="39" t="s">
        <v>900</v>
      </c>
      <c r="W1591" s="39"/>
      <c r="X1591" s="72">
        <f>(U1591*'"Вес" ПИР'!$B$22+W1591*'"Вес" ПИР'!$B$23)/100</f>
        <v>0</v>
      </c>
      <c r="Y1591" s="39"/>
      <c r="Z1591" s="39"/>
      <c r="AA1591" s="39"/>
      <c r="AB1591" s="39"/>
      <c r="AC1591" s="39"/>
      <c r="AD1591" s="39"/>
      <c r="AE1591" s="39"/>
      <c r="AF1591" s="39"/>
      <c r="AG1591" s="38">
        <f>(Z1591*'"Вес" ПИР'!$B$28+AB1591*'"Вес" ПИР'!$B$29+AD1591*'"Вес" ПИР'!$B$30+AF1591*'"Вес" ПИР'!$B$31)/100</f>
        <v>0</v>
      </c>
      <c r="AH1591" s="39" t="s">
        <v>571</v>
      </c>
      <c r="AI1591" s="39"/>
      <c r="AJ1591" s="39" t="s">
        <v>575</v>
      </c>
      <c r="AK1591" s="39"/>
      <c r="AL1591" s="39"/>
      <c r="AM1591" s="39"/>
      <c r="AN1591" s="39"/>
      <c r="AO1591" s="39"/>
      <c r="AP1591" s="39" t="s">
        <v>575</v>
      </c>
      <c r="AQ1591" s="39"/>
      <c r="AR1591" s="39"/>
      <c r="AS1591" s="39"/>
      <c r="AT1591" s="39" t="s">
        <v>575</v>
      </c>
      <c r="AU1591" s="39"/>
      <c r="AV1591" s="39"/>
      <c r="AW1591" s="39"/>
      <c r="AX1591" s="39"/>
      <c r="AY1591" s="39"/>
      <c r="AZ1591" s="39"/>
      <c r="BA1591" s="39"/>
      <c r="BB1591" s="72">
        <f>(AI1591*'"Вес" ПИР'!$B$36+AK1591*'"Вес" ПИР'!$B$37+AM1591*'"Вес" ПИР'!$B$38+AO1591*'"Вес" ПИР'!$B$39+AQ1591*'"Вес" ПИР'!$B$40+AS1591*'"Вес" ПИР'!$B$41+AU1591*'"Вес" ПИР'!$B$42+AW1591*'"Вес" ПИР'!$B$43+AY1591*'"Вес" ПИР'!$B$44+BA1591*'"Вес" ПИР'!$B$45)/100</f>
        <v>0</v>
      </c>
      <c r="BC1591" s="39" t="s">
        <v>576</v>
      </c>
      <c r="BD1591" s="39"/>
      <c r="BE1591" s="39" t="s">
        <v>576</v>
      </c>
      <c r="BF1591" s="57"/>
      <c r="BG1591" s="72">
        <f>(BD1591*'"Вес" ПИР'!$B$50+BF1591*'"Вес" ПИР'!$B$51)/100</f>
        <v>0</v>
      </c>
      <c r="BH1591" s="39"/>
      <c r="BI1591" s="72">
        <v>0</v>
      </c>
      <c r="BJ1591" s="39"/>
      <c r="BK1591" s="54" t="s">
        <v>901</v>
      </c>
      <c r="BL1591" s="38">
        <f>(S1591*'"Вес" ПИР'!$B$3+X1591*'"Вес" ПИР'!$B$4+AG1591*'"Вес" ПИР'!$B$5+BB1591*'"Вес" ПИР'!$B$6+BG1591*'"Вес" ПИР'!$B$7+BI1591*'"Вес" ПИР'!$B$8)/100</f>
        <v>0</v>
      </c>
    </row>
    <row r="1592" spans="1:64" ht="28">
      <c r="A1592" s="54"/>
      <c r="B1592" s="54">
        <v>2026</v>
      </c>
      <c r="C1592" s="39" t="s">
        <v>894</v>
      </c>
      <c r="D1592" s="39">
        <v>615463700</v>
      </c>
      <c r="E1592" s="39" t="s">
        <v>2280</v>
      </c>
      <c r="F1592" s="39" t="s">
        <v>2448</v>
      </c>
      <c r="G1592" s="39" t="s">
        <v>2480</v>
      </c>
      <c r="H1592" s="39" t="s">
        <v>2481</v>
      </c>
      <c r="I1592" s="39" t="s">
        <v>418</v>
      </c>
      <c r="J1592" s="39"/>
      <c r="K1592" s="39" t="s">
        <v>571</v>
      </c>
      <c r="L1592" s="39"/>
      <c r="M1592" s="39" t="s">
        <v>570</v>
      </c>
      <c r="N1592" s="39"/>
      <c r="O1592" s="39" t="s">
        <v>899</v>
      </c>
      <c r="P1592" s="39"/>
      <c r="Q1592" s="39" t="s">
        <v>571</v>
      </c>
      <c r="R1592" s="39"/>
      <c r="S1592" s="38">
        <f>(J1592*'"Вес" ПИР'!$B$13+L1592*'"Вес" ПИР'!$B$14+N1592*'"Вес" ПИР'!$B$15+P1592*'"Вес" ПИР'!$B$16+R1592*'"Вес" ПИР'!$B$17)/100</f>
        <v>0</v>
      </c>
      <c r="T1592" s="39" t="s">
        <v>1890</v>
      </c>
      <c r="U1592" s="39"/>
      <c r="V1592" s="39" t="s">
        <v>900</v>
      </c>
      <c r="W1592" s="39"/>
      <c r="X1592" s="72">
        <f>(U1592*'"Вес" ПИР'!$B$22+W1592*'"Вес" ПИР'!$B$23)/100</f>
        <v>0</v>
      </c>
      <c r="Y1592" s="39"/>
      <c r="Z1592" s="39"/>
      <c r="AA1592" s="39"/>
      <c r="AB1592" s="39"/>
      <c r="AC1592" s="39"/>
      <c r="AD1592" s="39"/>
      <c r="AE1592" s="39"/>
      <c r="AF1592" s="39"/>
      <c r="AG1592" s="38">
        <f>(Z1592*'"Вес" ПИР'!$B$28+AB1592*'"Вес" ПИР'!$B$29+AD1592*'"Вес" ПИР'!$B$30+AF1592*'"Вес" ПИР'!$B$31)/100</f>
        <v>0</v>
      </c>
      <c r="AH1592" s="39" t="s">
        <v>571</v>
      </c>
      <c r="AI1592" s="39"/>
      <c r="AJ1592" s="39" t="s">
        <v>575</v>
      </c>
      <c r="AK1592" s="39"/>
      <c r="AL1592" s="39"/>
      <c r="AM1592" s="39"/>
      <c r="AN1592" s="39"/>
      <c r="AO1592" s="39"/>
      <c r="AP1592" s="39" t="s">
        <v>575</v>
      </c>
      <c r="AQ1592" s="39"/>
      <c r="AR1592" s="39"/>
      <c r="AS1592" s="39"/>
      <c r="AT1592" s="39" t="s">
        <v>575</v>
      </c>
      <c r="AU1592" s="39"/>
      <c r="AV1592" s="39"/>
      <c r="AW1592" s="39"/>
      <c r="AX1592" s="39"/>
      <c r="AY1592" s="39"/>
      <c r="AZ1592" s="39"/>
      <c r="BA1592" s="39"/>
      <c r="BB1592" s="72">
        <f>(AI1592*'"Вес" ПИР'!$B$36+AK1592*'"Вес" ПИР'!$B$37+AM1592*'"Вес" ПИР'!$B$38+AO1592*'"Вес" ПИР'!$B$39+AQ1592*'"Вес" ПИР'!$B$40+AS1592*'"Вес" ПИР'!$B$41+AU1592*'"Вес" ПИР'!$B$42+AW1592*'"Вес" ПИР'!$B$43+AY1592*'"Вес" ПИР'!$B$44+BA1592*'"Вес" ПИР'!$B$45)/100</f>
        <v>0</v>
      </c>
      <c r="BC1592" s="39" t="s">
        <v>576</v>
      </c>
      <c r="BD1592" s="39"/>
      <c r="BE1592" s="39" t="s">
        <v>576</v>
      </c>
      <c r="BF1592" s="57"/>
      <c r="BG1592" s="72">
        <f>(BD1592*'"Вес" ПИР'!$B$50+BF1592*'"Вес" ПИР'!$B$51)/100</f>
        <v>0</v>
      </c>
      <c r="BH1592" s="39"/>
      <c r="BI1592" s="72">
        <v>0</v>
      </c>
      <c r="BJ1592" s="39"/>
      <c r="BK1592" s="54" t="s">
        <v>901</v>
      </c>
      <c r="BL1592" s="38">
        <f>(S1592*'"Вес" ПИР'!$B$3+X1592*'"Вес" ПИР'!$B$4+AG1592*'"Вес" ПИР'!$B$5+BB1592*'"Вес" ПИР'!$B$6+BG1592*'"Вес" ПИР'!$B$7+BI1592*'"Вес" ПИР'!$B$8)/100</f>
        <v>0</v>
      </c>
    </row>
    <row r="1593" spans="1:64" ht="28">
      <c r="A1593" s="54"/>
      <c r="B1593" s="54">
        <v>2026</v>
      </c>
      <c r="C1593" s="39" t="s">
        <v>894</v>
      </c>
      <c r="D1593" s="39">
        <v>615463300</v>
      </c>
      <c r="E1593" s="39" t="s">
        <v>2280</v>
      </c>
      <c r="F1593" s="39" t="s">
        <v>2448</v>
      </c>
      <c r="G1593" s="39" t="s">
        <v>2480</v>
      </c>
      <c r="H1593" s="39" t="s">
        <v>1539</v>
      </c>
      <c r="I1593" s="39" t="s">
        <v>418</v>
      </c>
      <c r="J1593" s="39"/>
      <c r="K1593" s="39" t="s">
        <v>571</v>
      </c>
      <c r="L1593" s="39"/>
      <c r="M1593" s="39" t="s">
        <v>570</v>
      </c>
      <c r="N1593" s="39"/>
      <c r="O1593" s="39" t="s">
        <v>899</v>
      </c>
      <c r="P1593" s="39"/>
      <c r="Q1593" s="39" t="s">
        <v>571</v>
      </c>
      <c r="R1593" s="39"/>
      <c r="S1593" s="38">
        <f>(J1593*'"Вес" ПИР'!$B$13+L1593*'"Вес" ПИР'!$B$14+N1593*'"Вес" ПИР'!$B$15+P1593*'"Вес" ПИР'!$B$16+R1593*'"Вес" ПИР'!$B$17)/100</f>
        <v>0</v>
      </c>
      <c r="T1593" s="39" t="s">
        <v>1890</v>
      </c>
      <c r="U1593" s="39"/>
      <c r="V1593" s="39" t="s">
        <v>900</v>
      </c>
      <c r="W1593" s="39"/>
      <c r="X1593" s="72">
        <f>(U1593*'"Вес" ПИР'!$B$22+W1593*'"Вес" ПИР'!$B$23)/100</f>
        <v>0</v>
      </c>
      <c r="Y1593" s="39"/>
      <c r="Z1593" s="39"/>
      <c r="AA1593" s="39"/>
      <c r="AB1593" s="39"/>
      <c r="AC1593" s="39"/>
      <c r="AD1593" s="39"/>
      <c r="AE1593" s="39"/>
      <c r="AF1593" s="39"/>
      <c r="AG1593" s="38">
        <f>(Z1593*'"Вес" ПИР'!$B$28+AB1593*'"Вес" ПИР'!$B$29+AD1593*'"Вес" ПИР'!$B$30+AF1593*'"Вес" ПИР'!$B$31)/100</f>
        <v>0</v>
      </c>
      <c r="AH1593" s="39" t="s">
        <v>571</v>
      </c>
      <c r="AI1593" s="39"/>
      <c r="AJ1593" s="39" t="s">
        <v>575</v>
      </c>
      <c r="AK1593" s="39"/>
      <c r="AL1593" s="39"/>
      <c r="AM1593" s="39"/>
      <c r="AN1593" s="39"/>
      <c r="AO1593" s="39"/>
      <c r="AP1593" s="39" t="s">
        <v>575</v>
      </c>
      <c r="AQ1593" s="39"/>
      <c r="AR1593" s="39"/>
      <c r="AS1593" s="39"/>
      <c r="AT1593" s="39" t="s">
        <v>575</v>
      </c>
      <c r="AU1593" s="39"/>
      <c r="AV1593" s="39"/>
      <c r="AW1593" s="39"/>
      <c r="AX1593" s="39"/>
      <c r="AY1593" s="39"/>
      <c r="AZ1593" s="39"/>
      <c r="BA1593" s="39"/>
      <c r="BB1593" s="72">
        <f>(AI1593*'"Вес" ПИР'!$B$36+AK1593*'"Вес" ПИР'!$B$37+AM1593*'"Вес" ПИР'!$B$38+AO1593*'"Вес" ПИР'!$B$39+AQ1593*'"Вес" ПИР'!$B$40+AS1593*'"Вес" ПИР'!$B$41+AU1593*'"Вес" ПИР'!$B$42+AW1593*'"Вес" ПИР'!$B$43+AY1593*'"Вес" ПИР'!$B$44+BA1593*'"Вес" ПИР'!$B$45)/100</f>
        <v>0</v>
      </c>
      <c r="BC1593" s="39" t="s">
        <v>576</v>
      </c>
      <c r="BD1593" s="39"/>
      <c r="BE1593" s="39" t="s">
        <v>576</v>
      </c>
      <c r="BF1593" s="57"/>
      <c r="BG1593" s="72">
        <f>(BD1593*'"Вес" ПИР'!$B$50+BF1593*'"Вес" ПИР'!$B$51)/100</f>
        <v>0</v>
      </c>
      <c r="BH1593" s="39"/>
      <c r="BI1593" s="72">
        <v>0</v>
      </c>
      <c r="BJ1593" s="39"/>
      <c r="BK1593" s="54" t="s">
        <v>901</v>
      </c>
      <c r="BL1593" s="38">
        <f>(S1593*'"Вес" ПИР'!$B$3+X1593*'"Вес" ПИР'!$B$4+AG1593*'"Вес" ПИР'!$B$5+BB1593*'"Вес" ПИР'!$B$6+BG1593*'"Вес" ПИР'!$B$7+BI1593*'"Вес" ПИР'!$B$8)/100</f>
        <v>0</v>
      </c>
    </row>
    <row r="1594" spans="1:64" ht="28">
      <c r="A1594" s="54"/>
      <c r="B1594" s="54">
        <v>2026</v>
      </c>
      <c r="C1594" s="39" t="s">
        <v>894</v>
      </c>
      <c r="D1594" s="39">
        <v>615463900</v>
      </c>
      <c r="E1594" s="39" t="s">
        <v>2280</v>
      </c>
      <c r="F1594" s="39" t="s">
        <v>2448</v>
      </c>
      <c r="G1594" s="39" t="s">
        <v>2480</v>
      </c>
      <c r="H1594" s="39" t="s">
        <v>2482</v>
      </c>
      <c r="I1594" s="39" t="s">
        <v>418</v>
      </c>
      <c r="J1594" s="39"/>
      <c r="K1594" s="39" t="s">
        <v>571</v>
      </c>
      <c r="L1594" s="39"/>
      <c r="M1594" s="39" t="s">
        <v>570</v>
      </c>
      <c r="N1594" s="39"/>
      <c r="O1594" s="39" t="s">
        <v>899</v>
      </c>
      <c r="P1594" s="39"/>
      <c r="Q1594" s="39" t="s">
        <v>571</v>
      </c>
      <c r="R1594" s="39"/>
      <c r="S1594" s="38">
        <f>(J1594*'"Вес" ПИР'!$B$13+L1594*'"Вес" ПИР'!$B$14+N1594*'"Вес" ПИР'!$B$15+P1594*'"Вес" ПИР'!$B$16+R1594*'"Вес" ПИР'!$B$17)/100</f>
        <v>0</v>
      </c>
      <c r="T1594" s="39" t="s">
        <v>1890</v>
      </c>
      <c r="U1594" s="39"/>
      <c r="V1594" s="39" t="s">
        <v>900</v>
      </c>
      <c r="W1594" s="39"/>
      <c r="X1594" s="72">
        <f>(U1594*'"Вес" ПИР'!$B$22+W1594*'"Вес" ПИР'!$B$23)/100</f>
        <v>0</v>
      </c>
      <c r="Y1594" s="39"/>
      <c r="Z1594" s="39"/>
      <c r="AA1594" s="39"/>
      <c r="AB1594" s="39"/>
      <c r="AC1594" s="39"/>
      <c r="AD1594" s="39"/>
      <c r="AE1594" s="39"/>
      <c r="AF1594" s="39"/>
      <c r="AG1594" s="38">
        <f>(Z1594*'"Вес" ПИР'!$B$28+AB1594*'"Вес" ПИР'!$B$29+AD1594*'"Вес" ПИР'!$B$30+AF1594*'"Вес" ПИР'!$B$31)/100</f>
        <v>0</v>
      </c>
      <c r="AH1594" s="39" t="s">
        <v>571</v>
      </c>
      <c r="AI1594" s="39"/>
      <c r="AJ1594" s="39" t="s">
        <v>575</v>
      </c>
      <c r="AK1594" s="39"/>
      <c r="AL1594" s="39"/>
      <c r="AM1594" s="39"/>
      <c r="AN1594" s="39"/>
      <c r="AO1594" s="39"/>
      <c r="AP1594" s="39" t="s">
        <v>575</v>
      </c>
      <c r="AQ1594" s="39"/>
      <c r="AR1594" s="39"/>
      <c r="AS1594" s="39"/>
      <c r="AT1594" s="39" t="s">
        <v>575</v>
      </c>
      <c r="AU1594" s="39"/>
      <c r="AV1594" s="39"/>
      <c r="AW1594" s="39"/>
      <c r="AX1594" s="39"/>
      <c r="AY1594" s="39"/>
      <c r="AZ1594" s="39"/>
      <c r="BA1594" s="39"/>
      <c r="BB1594" s="72">
        <f>(AI1594*'"Вес" ПИР'!$B$36+AK1594*'"Вес" ПИР'!$B$37+AM1594*'"Вес" ПИР'!$B$38+AO1594*'"Вес" ПИР'!$B$39+AQ1594*'"Вес" ПИР'!$B$40+AS1594*'"Вес" ПИР'!$B$41+AU1594*'"Вес" ПИР'!$B$42+AW1594*'"Вес" ПИР'!$B$43+AY1594*'"Вес" ПИР'!$B$44+BA1594*'"Вес" ПИР'!$B$45)/100</f>
        <v>0</v>
      </c>
      <c r="BC1594" s="39" t="s">
        <v>576</v>
      </c>
      <c r="BD1594" s="39"/>
      <c r="BE1594" s="39" t="s">
        <v>576</v>
      </c>
      <c r="BF1594" s="57"/>
      <c r="BG1594" s="72">
        <f>(BD1594*'"Вес" ПИР'!$B$50+BF1594*'"Вес" ПИР'!$B$51)/100</f>
        <v>0</v>
      </c>
      <c r="BH1594" s="39"/>
      <c r="BI1594" s="72">
        <v>0</v>
      </c>
      <c r="BJ1594" s="39"/>
      <c r="BK1594" s="54" t="s">
        <v>901</v>
      </c>
      <c r="BL1594" s="38">
        <f>(S1594*'"Вес" ПИР'!$B$3+X1594*'"Вес" ПИР'!$B$4+AG1594*'"Вес" ПИР'!$B$5+BB1594*'"Вес" ПИР'!$B$6+BG1594*'"Вес" ПИР'!$B$7+BI1594*'"Вес" ПИР'!$B$8)/100</f>
        <v>0</v>
      </c>
    </row>
    <row r="1595" spans="1:64" ht="28">
      <c r="A1595" s="54"/>
      <c r="B1595" s="54">
        <v>2026</v>
      </c>
      <c r="C1595" s="39" t="s">
        <v>894</v>
      </c>
      <c r="D1595" s="39">
        <v>615463400</v>
      </c>
      <c r="E1595" s="39" t="s">
        <v>2280</v>
      </c>
      <c r="F1595" s="39" t="s">
        <v>2448</v>
      </c>
      <c r="G1595" s="39" t="s">
        <v>2480</v>
      </c>
      <c r="H1595" s="39" t="s">
        <v>2483</v>
      </c>
      <c r="I1595" s="39" t="s">
        <v>418</v>
      </c>
      <c r="J1595" s="39"/>
      <c r="K1595" s="39" t="s">
        <v>571</v>
      </c>
      <c r="L1595" s="39"/>
      <c r="M1595" s="39" t="s">
        <v>570</v>
      </c>
      <c r="N1595" s="39"/>
      <c r="O1595" s="39" t="s">
        <v>899</v>
      </c>
      <c r="P1595" s="39"/>
      <c r="Q1595" s="39" t="s">
        <v>571</v>
      </c>
      <c r="R1595" s="39"/>
      <c r="S1595" s="38">
        <f>(J1595*'"Вес" ПИР'!$B$13+L1595*'"Вес" ПИР'!$B$14+N1595*'"Вес" ПИР'!$B$15+P1595*'"Вес" ПИР'!$B$16+R1595*'"Вес" ПИР'!$B$17)/100</f>
        <v>0</v>
      </c>
      <c r="T1595" s="39" t="s">
        <v>1890</v>
      </c>
      <c r="U1595" s="39"/>
      <c r="V1595" s="39" t="s">
        <v>900</v>
      </c>
      <c r="W1595" s="39"/>
      <c r="X1595" s="72">
        <f>(U1595*'"Вес" ПИР'!$B$22+W1595*'"Вес" ПИР'!$B$23)/100</f>
        <v>0</v>
      </c>
      <c r="Y1595" s="39"/>
      <c r="Z1595" s="39"/>
      <c r="AA1595" s="39"/>
      <c r="AB1595" s="39"/>
      <c r="AC1595" s="39"/>
      <c r="AD1595" s="39"/>
      <c r="AE1595" s="39"/>
      <c r="AF1595" s="39"/>
      <c r="AG1595" s="38">
        <f>(Z1595*'"Вес" ПИР'!$B$28+AB1595*'"Вес" ПИР'!$B$29+AD1595*'"Вес" ПИР'!$B$30+AF1595*'"Вес" ПИР'!$B$31)/100</f>
        <v>0</v>
      </c>
      <c r="AH1595" s="39" t="s">
        <v>571</v>
      </c>
      <c r="AI1595" s="39"/>
      <c r="AJ1595" s="39" t="s">
        <v>575</v>
      </c>
      <c r="AK1595" s="39"/>
      <c r="AL1595" s="39"/>
      <c r="AM1595" s="39"/>
      <c r="AN1595" s="39"/>
      <c r="AO1595" s="39"/>
      <c r="AP1595" s="39" t="s">
        <v>575</v>
      </c>
      <c r="AQ1595" s="39"/>
      <c r="AR1595" s="39"/>
      <c r="AS1595" s="39"/>
      <c r="AT1595" s="39" t="s">
        <v>575</v>
      </c>
      <c r="AU1595" s="39"/>
      <c r="AV1595" s="39"/>
      <c r="AW1595" s="39"/>
      <c r="AX1595" s="39"/>
      <c r="AY1595" s="39"/>
      <c r="AZ1595" s="39"/>
      <c r="BA1595" s="39"/>
      <c r="BB1595" s="72">
        <f>(AI1595*'"Вес" ПИР'!$B$36+AK1595*'"Вес" ПИР'!$B$37+AM1595*'"Вес" ПИР'!$B$38+AO1595*'"Вес" ПИР'!$B$39+AQ1595*'"Вес" ПИР'!$B$40+AS1595*'"Вес" ПИР'!$B$41+AU1595*'"Вес" ПИР'!$B$42+AW1595*'"Вес" ПИР'!$B$43+AY1595*'"Вес" ПИР'!$B$44+BA1595*'"Вес" ПИР'!$B$45)/100</f>
        <v>0</v>
      </c>
      <c r="BC1595" s="39" t="s">
        <v>576</v>
      </c>
      <c r="BD1595" s="39"/>
      <c r="BE1595" s="39" t="s">
        <v>576</v>
      </c>
      <c r="BF1595" s="57"/>
      <c r="BG1595" s="72">
        <f>(BD1595*'"Вес" ПИР'!$B$50+BF1595*'"Вес" ПИР'!$B$51)/100</f>
        <v>0</v>
      </c>
      <c r="BH1595" s="39"/>
      <c r="BI1595" s="72">
        <v>0</v>
      </c>
      <c r="BJ1595" s="39"/>
      <c r="BK1595" s="54" t="s">
        <v>901</v>
      </c>
      <c r="BL1595" s="38">
        <f>(S1595*'"Вес" ПИР'!$B$3+X1595*'"Вес" ПИР'!$B$4+AG1595*'"Вес" ПИР'!$B$5+BB1595*'"Вес" ПИР'!$B$6+BG1595*'"Вес" ПИР'!$B$7+BI1595*'"Вес" ПИР'!$B$8)/100</f>
        <v>0</v>
      </c>
    </row>
    <row r="1596" spans="1:64" ht="28">
      <c r="A1596" s="54"/>
      <c r="B1596" s="54">
        <v>2026</v>
      </c>
      <c r="C1596" s="39" t="s">
        <v>894</v>
      </c>
      <c r="D1596" s="39">
        <v>615465280</v>
      </c>
      <c r="E1596" s="39" t="s">
        <v>2280</v>
      </c>
      <c r="F1596" s="39" t="s">
        <v>2448</v>
      </c>
      <c r="G1596" s="39" t="s">
        <v>2450</v>
      </c>
      <c r="H1596" s="39" t="s">
        <v>2484</v>
      </c>
      <c r="I1596" s="39" t="s">
        <v>418</v>
      </c>
      <c r="J1596" s="39"/>
      <c r="K1596" s="39" t="s">
        <v>571</v>
      </c>
      <c r="L1596" s="39"/>
      <c r="M1596" s="39" t="s">
        <v>570</v>
      </c>
      <c r="N1596" s="39"/>
      <c r="O1596" s="39" t="s">
        <v>899</v>
      </c>
      <c r="P1596" s="39"/>
      <c r="Q1596" s="39" t="s">
        <v>571</v>
      </c>
      <c r="R1596" s="39"/>
      <c r="S1596" s="38">
        <f>(J1596*'"Вес" ПИР'!$B$13+L1596*'"Вес" ПИР'!$B$14+N1596*'"Вес" ПИР'!$B$15+P1596*'"Вес" ПИР'!$B$16+R1596*'"Вес" ПИР'!$B$17)/100</f>
        <v>0</v>
      </c>
      <c r="T1596" s="39" t="s">
        <v>1890</v>
      </c>
      <c r="U1596" s="39"/>
      <c r="V1596" s="39" t="s">
        <v>900</v>
      </c>
      <c r="W1596" s="39"/>
      <c r="X1596" s="72">
        <f>(U1596*'"Вес" ПИР'!$B$22+W1596*'"Вес" ПИР'!$B$23)/100</f>
        <v>0</v>
      </c>
      <c r="Y1596" s="39"/>
      <c r="Z1596" s="39"/>
      <c r="AA1596" s="39"/>
      <c r="AB1596" s="39"/>
      <c r="AC1596" s="39"/>
      <c r="AD1596" s="39"/>
      <c r="AE1596" s="39"/>
      <c r="AF1596" s="39"/>
      <c r="AG1596" s="38">
        <f>(Z1596*'"Вес" ПИР'!$B$28+AB1596*'"Вес" ПИР'!$B$29+AD1596*'"Вес" ПИР'!$B$30+AF1596*'"Вес" ПИР'!$B$31)/100</f>
        <v>0</v>
      </c>
      <c r="AH1596" s="39" t="s">
        <v>571</v>
      </c>
      <c r="AI1596" s="39"/>
      <c r="AJ1596" s="39" t="s">
        <v>575</v>
      </c>
      <c r="AK1596" s="39"/>
      <c r="AL1596" s="39"/>
      <c r="AM1596" s="39"/>
      <c r="AN1596" s="39"/>
      <c r="AO1596" s="39"/>
      <c r="AP1596" s="39" t="s">
        <v>575</v>
      </c>
      <c r="AQ1596" s="39"/>
      <c r="AR1596" s="39"/>
      <c r="AS1596" s="39"/>
      <c r="AT1596" s="39" t="s">
        <v>575</v>
      </c>
      <c r="AU1596" s="39"/>
      <c r="AV1596" s="39"/>
      <c r="AW1596" s="39"/>
      <c r="AX1596" s="39"/>
      <c r="AY1596" s="39"/>
      <c r="AZ1596" s="39"/>
      <c r="BA1596" s="39"/>
      <c r="BB1596" s="72">
        <f>(AI1596*'"Вес" ПИР'!$B$36+AK1596*'"Вес" ПИР'!$B$37+AM1596*'"Вес" ПИР'!$B$38+AO1596*'"Вес" ПИР'!$B$39+AQ1596*'"Вес" ПИР'!$B$40+AS1596*'"Вес" ПИР'!$B$41+AU1596*'"Вес" ПИР'!$B$42+AW1596*'"Вес" ПИР'!$B$43+AY1596*'"Вес" ПИР'!$B$44+BA1596*'"Вес" ПИР'!$B$45)/100</f>
        <v>0</v>
      </c>
      <c r="BC1596" s="39" t="s">
        <v>576</v>
      </c>
      <c r="BD1596" s="39"/>
      <c r="BE1596" s="39" t="s">
        <v>576</v>
      </c>
      <c r="BF1596" s="57"/>
      <c r="BG1596" s="72">
        <f>(BD1596*'"Вес" ПИР'!$B$50+BF1596*'"Вес" ПИР'!$B$51)/100</f>
        <v>0</v>
      </c>
      <c r="BH1596" s="39"/>
      <c r="BI1596" s="72">
        <v>0</v>
      </c>
      <c r="BJ1596" s="39"/>
      <c r="BK1596" s="54" t="s">
        <v>901</v>
      </c>
      <c r="BL1596" s="38">
        <f>(S1596*'"Вес" ПИР'!$B$3+X1596*'"Вес" ПИР'!$B$4+AG1596*'"Вес" ПИР'!$B$5+BB1596*'"Вес" ПИР'!$B$6+BG1596*'"Вес" ПИР'!$B$7+BI1596*'"Вес" ПИР'!$B$8)/100</f>
        <v>0</v>
      </c>
    </row>
    <row r="1597" spans="1:64" ht="28">
      <c r="A1597" s="54"/>
      <c r="B1597" s="54">
        <v>2026</v>
      </c>
      <c r="C1597" s="39" t="s">
        <v>894</v>
      </c>
      <c r="D1597" s="39">
        <v>615465780</v>
      </c>
      <c r="E1597" s="39" t="s">
        <v>2280</v>
      </c>
      <c r="F1597" s="39" t="s">
        <v>2448</v>
      </c>
      <c r="G1597" s="39" t="s">
        <v>2485</v>
      </c>
      <c r="H1597" s="39" t="s">
        <v>2486</v>
      </c>
      <c r="I1597" s="39" t="s">
        <v>418</v>
      </c>
      <c r="J1597" s="39"/>
      <c r="K1597" s="39" t="s">
        <v>571</v>
      </c>
      <c r="L1597" s="39"/>
      <c r="M1597" s="39" t="s">
        <v>570</v>
      </c>
      <c r="N1597" s="39"/>
      <c r="O1597" s="39" t="s">
        <v>899</v>
      </c>
      <c r="P1597" s="39"/>
      <c r="Q1597" s="39" t="s">
        <v>571</v>
      </c>
      <c r="R1597" s="39"/>
      <c r="S1597" s="38">
        <f>(J1597*'"Вес" ПИР'!$B$13+L1597*'"Вес" ПИР'!$B$14+N1597*'"Вес" ПИР'!$B$15+P1597*'"Вес" ПИР'!$B$16+R1597*'"Вес" ПИР'!$B$17)/100</f>
        <v>0</v>
      </c>
      <c r="T1597" s="39" t="s">
        <v>1890</v>
      </c>
      <c r="U1597" s="39"/>
      <c r="V1597" s="39" t="s">
        <v>900</v>
      </c>
      <c r="W1597" s="39"/>
      <c r="X1597" s="72">
        <f>(U1597*'"Вес" ПИР'!$B$22+W1597*'"Вес" ПИР'!$B$23)/100</f>
        <v>0</v>
      </c>
      <c r="Y1597" s="39"/>
      <c r="Z1597" s="39"/>
      <c r="AA1597" s="39"/>
      <c r="AB1597" s="39"/>
      <c r="AC1597" s="39"/>
      <c r="AD1597" s="39"/>
      <c r="AE1597" s="39"/>
      <c r="AF1597" s="39"/>
      <c r="AG1597" s="38">
        <f>(Z1597*'"Вес" ПИР'!$B$28+AB1597*'"Вес" ПИР'!$B$29+AD1597*'"Вес" ПИР'!$B$30+AF1597*'"Вес" ПИР'!$B$31)/100</f>
        <v>0</v>
      </c>
      <c r="AH1597" s="39" t="s">
        <v>571</v>
      </c>
      <c r="AI1597" s="39"/>
      <c r="AJ1597" s="39" t="s">
        <v>575</v>
      </c>
      <c r="AK1597" s="39"/>
      <c r="AL1597" s="39"/>
      <c r="AM1597" s="39"/>
      <c r="AN1597" s="39"/>
      <c r="AO1597" s="39"/>
      <c r="AP1597" s="39" t="s">
        <v>575</v>
      </c>
      <c r="AQ1597" s="39"/>
      <c r="AR1597" s="39"/>
      <c r="AS1597" s="39"/>
      <c r="AT1597" s="39" t="s">
        <v>575</v>
      </c>
      <c r="AU1597" s="39"/>
      <c r="AV1597" s="39"/>
      <c r="AW1597" s="39"/>
      <c r="AX1597" s="39"/>
      <c r="AY1597" s="39"/>
      <c r="AZ1597" s="39"/>
      <c r="BA1597" s="39"/>
      <c r="BB1597" s="72">
        <f>(AI1597*'"Вес" ПИР'!$B$36+AK1597*'"Вес" ПИР'!$B$37+AM1597*'"Вес" ПИР'!$B$38+AO1597*'"Вес" ПИР'!$B$39+AQ1597*'"Вес" ПИР'!$B$40+AS1597*'"Вес" ПИР'!$B$41+AU1597*'"Вес" ПИР'!$B$42+AW1597*'"Вес" ПИР'!$B$43+AY1597*'"Вес" ПИР'!$B$44+BA1597*'"Вес" ПИР'!$B$45)/100</f>
        <v>0</v>
      </c>
      <c r="BC1597" s="39" t="s">
        <v>576</v>
      </c>
      <c r="BD1597" s="39"/>
      <c r="BE1597" s="39" t="s">
        <v>576</v>
      </c>
      <c r="BF1597" s="57"/>
      <c r="BG1597" s="72">
        <f>(BD1597*'"Вес" ПИР'!$B$50+BF1597*'"Вес" ПИР'!$B$51)/100</f>
        <v>0</v>
      </c>
      <c r="BH1597" s="39"/>
      <c r="BI1597" s="72">
        <v>0</v>
      </c>
      <c r="BJ1597" s="39"/>
      <c r="BK1597" s="54" t="s">
        <v>901</v>
      </c>
      <c r="BL1597" s="38">
        <f>(S1597*'"Вес" ПИР'!$B$3+X1597*'"Вес" ПИР'!$B$4+AG1597*'"Вес" ПИР'!$B$5+BB1597*'"Вес" ПИР'!$B$6+BG1597*'"Вес" ПИР'!$B$7+BI1597*'"Вес" ПИР'!$B$8)/100</f>
        <v>0</v>
      </c>
    </row>
    <row r="1598" spans="1:64" ht="28">
      <c r="A1598" s="54"/>
      <c r="B1598" s="54">
        <v>2026</v>
      </c>
      <c r="C1598" s="39" t="s">
        <v>894</v>
      </c>
      <c r="D1598" s="39">
        <v>615449600</v>
      </c>
      <c r="E1598" s="39" t="s">
        <v>2280</v>
      </c>
      <c r="F1598" s="39" t="s">
        <v>2448</v>
      </c>
      <c r="G1598" s="39" t="s">
        <v>925</v>
      </c>
      <c r="H1598" s="39" t="s">
        <v>2487</v>
      </c>
      <c r="I1598" s="39" t="s">
        <v>418</v>
      </c>
      <c r="J1598" s="39"/>
      <c r="K1598" s="39" t="s">
        <v>571</v>
      </c>
      <c r="L1598" s="39"/>
      <c r="M1598" s="39" t="s">
        <v>570</v>
      </c>
      <c r="N1598" s="39"/>
      <c r="O1598" s="39" t="s">
        <v>899</v>
      </c>
      <c r="P1598" s="39"/>
      <c r="Q1598" s="39" t="s">
        <v>571</v>
      </c>
      <c r="R1598" s="39"/>
      <c r="S1598" s="38">
        <f>(J1598*'"Вес" ПИР'!$B$13+L1598*'"Вес" ПИР'!$B$14+N1598*'"Вес" ПИР'!$B$15+P1598*'"Вес" ПИР'!$B$16+R1598*'"Вес" ПИР'!$B$17)/100</f>
        <v>0</v>
      </c>
      <c r="T1598" s="39" t="s">
        <v>1890</v>
      </c>
      <c r="U1598" s="39"/>
      <c r="V1598" s="39" t="s">
        <v>900</v>
      </c>
      <c r="W1598" s="39"/>
      <c r="X1598" s="72">
        <f>(U1598*'"Вес" ПИР'!$B$22+W1598*'"Вес" ПИР'!$B$23)/100</f>
        <v>0</v>
      </c>
      <c r="Y1598" s="39"/>
      <c r="Z1598" s="39"/>
      <c r="AA1598" s="39"/>
      <c r="AB1598" s="39"/>
      <c r="AC1598" s="39"/>
      <c r="AD1598" s="39"/>
      <c r="AE1598" s="39"/>
      <c r="AF1598" s="39"/>
      <c r="AG1598" s="38">
        <f>(Z1598*'"Вес" ПИР'!$B$28+AB1598*'"Вес" ПИР'!$B$29+AD1598*'"Вес" ПИР'!$B$30+AF1598*'"Вес" ПИР'!$B$31)/100</f>
        <v>0</v>
      </c>
      <c r="AH1598" s="39" t="s">
        <v>571</v>
      </c>
      <c r="AI1598" s="39"/>
      <c r="AJ1598" s="39" t="s">
        <v>575</v>
      </c>
      <c r="AK1598" s="39"/>
      <c r="AL1598" s="39"/>
      <c r="AM1598" s="39"/>
      <c r="AN1598" s="39"/>
      <c r="AO1598" s="39"/>
      <c r="AP1598" s="39" t="s">
        <v>575</v>
      </c>
      <c r="AQ1598" s="39"/>
      <c r="AR1598" s="39"/>
      <c r="AS1598" s="39"/>
      <c r="AT1598" s="39" t="s">
        <v>575</v>
      </c>
      <c r="AU1598" s="39"/>
      <c r="AV1598" s="39"/>
      <c r="AW1598" s="39"/>
      <c r="AX1598" s="39"/>
      <c r="AY1598" s="39"/>
      <c r="AZ1598" s="39"/>
      <c r="BA1598" s="39"/>
      <c r="BB1598" s="72">
        <f>(AI1598*'"Вес" ПИР'!$B$36+AK1598*'"Вес" ПИР'!$B$37+AM1598*'"Вес" ПИР'!$B$38+AO1598*'"Вес" ПИР'!$B$39+AQ1598*'"Вес" ПИР'!$B$40+AS1598*'"Вес" ПИР'!$B$41+AU1598*'"Вес" ПИР'!$B$42+AW1598*'"Вес" ПИР'!$B$43+AY1598*'"Вес" ПИР'!$B$44+BA1598*'"Вес" ПИР'!$B$45)/100</f>
        <v>0</v>
      </c>
      <c r="BC1598" s="39" t="s">
        <v>576</v>
      </c>
      <c r="BD1598" s="39"/>
      <c r="BE1598" s="39" t="s">
        <v>576</v>
      </c>
      <c r="BF1598" s="57"/>
      <c r="BG1598" s="72">
        <f>(BD1598*'"Вес" ПИР'!$B$50+BF1598*'"Вес" ПИР'!$B$51)/100</f>
        <v>0</v>
      </c>
      <c r="BH1598" s="39"/>
      <c r="BI1598" s="72">
        <v>0</v>
      </c>
      <c r="BJ1598" s="39"/>
      <c r="BK1598" s="54" t="s">
        <v>901</v>
      </c>
      <c r="BL1598" s="38">
        <f>(S1598*'"Вес" ПИР'!$B$3+X1598*'"Вес" ПИР'!$B$4+AG1598*'"Вес" ПИР'!$B$5+BB1598*'"Вес" ПИР'!$B$6+BG1598*'"Вес" ПИР'!$B$7+BI1598*'"Вес" ПИР'!$B$8)/100</f>
        <v>0</v>
      </c>
    </row>
    <row r="1599" spans="1:64" ht="28">
      <c r="A1599" s="54"/>
      <c r="B1599" s="54">
        <v>2026</v>
      </c>
      <c r="C1599" s="39" t="s">
        <v>894</v>
      </c>
      <c r="D1599" s="39">
        <v>615449800</v>
      </c>
      <c r="E1599" s="39" t="s">
        <v>2280</v>
      </c>
      <c r="F1599" s="39" t="s">
        <v>2448</v>
      </c>
      <c r="G1599" s="39" t="s">
        <v>925</v>
      </c>
      <c r="H1599" s="39" t="s">
        <v>2488</v>
      </c>
      <c r="I1599" s="39" t="s">
        <v>418</v>
      </c>
      <c r="J1599" s="39"/>
      <c r="K1599" s="39" t="s">
        <v>571</v>
      </c>
      <c r="L1599" s="39"/>
      <c r="M1599" s="39" t="s">
        <v>570</v>
      </c>
      <c r="N1599" s="39"/>
      <c r="O1599" s="39" t="s">
        <v>899</v>
      </c>
      <c r="P1599" s="39"/>
      <c r="Q1599" s="39" t="s">
        <v>571</v>
      </c>
      <c r="R1599" s="39"/>
      <c r="S1599" s="38">
        <f>(J1599*'"Вес" ПИР'!$B$13+L1599*'"Вес" ПИР'!$B$14+N1599*'"Вес" ПИР'!$B$15+P1599*'"Вес" ПИР'!$B$16+R1599*'"Вес" ПИР'!$B$17)/100</f>
        <v>0</v>
      </c>
      <c r="T1599" s="39" t="s">
        <v>1890</v>
      </c>
      <c r="U1599" s="39"/>
      <c r="V1599" s="39" t="s">
        <v>900</v>
      </c>
      <c r="W1599" s="39"/>
      <c r="X1599" s="72">
        <f>(U1599*'"Вес" ПИР'!$B$22+W1599*'"Вес" ПИР'!$B$23)/100</f>
        <v>0</v>
      </c>
      <c r="Y1599" s="39"/>
      <c r="Z1599" s="39"/>
      <c r="AA1599" s="39"/>
      <c r="AB1599" s="39"/>
      <c r="AC1599" s="39"/>
      <c r="AD1599" s="39"/>
      <c r="AE1599" s="39"/>
      <c r="AF1599" s="39"/>
      <c r="AG1599" s="38">
        <f>(Z1599*'"Вес" ПИР'!$B$28+AB1599*'"Вес" ПИР'!$B$29+AD1599*'"Вес" ПИР'!$B$30+AF1599*'"Вес" ПИР'!$B$31)/100</f>
        <v>0</v>
      </c>
      <c r="AH1599" s="39" t="s">
        <v>571</v>
      </c>
      <c r="AI1599" s="39"/>
      <c r="AJ1599" s="39" t="s">
        <v>575</v>
      </c>
      <c r="AK1599" s="39"/>
      <c r="AL1599" s="39"/>
      <c r="AM1599" s="39"/>
      <c r="AN1599" s="39"/>
      <c r="AO1599" s="39"/>
      <c r="AP1599" s="39" t="s">
        <v>575</v>
      </c>
      <c r="AQ1599" s="39"/>
      <c r="AR1599" s="39"/>
      <c r="AS1599" s="39"/>
      <c r="AT1599" s="39" t="s">
        <v>575</v>
      </c>
      <c r="AU1599" s="39"/>
      <c r="AV1599" s="39"/>
      <c r="AW1599" s="39"/>
      <c r="AX1599" s="39"/>
      <c r="AY1599" s="39"/>
      <c r="AZ1599" s="39"/>
      <c r="BA1599" s="39"/>
      <c r="BB1599" s="72">
        <f>(AI1599*'"Вес" ПИР'!$B$36+AK1599*'"Вес" ПИР'!$B$37+AM1599*'"Вес" ПИР'!$B$38+AO1599*'"Вес" ПИР'!$B$39+AQ1599*'"Вес" ПИР'!$B$40+AS1599*'"Вес" ПИР'!$B$41+AU1599*'"Вес" ПИР'!$B$42+AW1599*'"Вес" ПИР'!$B$43+AY1599*'"Вес" ПИР'!$B$44+BA1599*'"Вес" ПИР'!$B$45)/100</f>
        <v>0</v>
      </c>
      <c r="BC1599" s="39" t="s">
        <v>576</v>
      </c>
      <c r="BD1599" s="39"/>
      <c r="BE1599" s="39" t="s">
        <v>576</v>
      </c>
      <c r="BF1599" s="57"/>
      <c r="BG1599" s="72">
        <f>(BD1599*'"Вес" ПИР'!$B$50+BF1599*'"Вес" ПИР'!$B$51)/100</f>
        <v>0</v>
      </c>
      <c r="BH1599" s="39"/>
      <c r="BI1599" s="72">
        <v>0</v>
      </c>
      <c r="BJ1599" s="39"/>
      <c r="BK1599" s="54" t="s">
        <v>901</v>
      </c>
      <c r="BL1599" s="38">
        <f>(S1599*'"Вес" ПИР'!$B$3+X1599*'"Вес" ПИР'!$B$4+AG1599*'"Вес" ПИР'!$B$5+BB1599*'"Вес" ПИР'!$B$6+BG1599*'"Вес" ПИР'!$B$7+BI1599*'"Вес" ПИР'!$B$8)/100</f>
        <v>0</v>
      </c>
    </row>
    <row r="1600" spans="1:64" ht="28">
      <c r="A1600" s="54"/>
      <c r="B1600" s="54">
        <v>2026</v>
      </c>
      <c r="C1600" s="39" t="s">
        <v>894</v>
      </c>
      <c r="D1600" s="39">
        <v>615449300</v>
      </c>
      <c r="E1600" s="39" t="s">
        <v>2280</v>
      </c>
      <c r="F1600" s="39" t="s">
        <v>2448</v>
      </c>
      <c r="G1600" s="39" t="s">
        <v>925</v>
      </c>
      <c r="H1600" s="39" t="s">
        <v>2489</v>
      </c>
      <c r="I1600" s="39" t="s">
        <v>418</v>
      </c>
      <c r="J1600" s="39"/>
      <c r="K1600" s="39" t="s">
        <v>571</v>
      </c>
      <c r="L1600" s="39"/>
      <c r="M1600" s="39" t="s">
        <v>570</v>
      </c>
      <c r="N1600" s="39"/>
      <c r="O1600" s="39" t="s">
        <v>899</v>
      </c>
      <c r="P1600" s="39"/>
      <c r="Q1600" s="39" t="s">
        <v>571</v>
      </c>
      <c r="R1600" s="39"/>
      <c r="S1600" s="38">
        <f>(J1600*'"Вес" ПИР'!$B$13+L1600*'"Вес" ПИР'!$B$14+N1600*'"Вес" ПИР'!$B$15+P1600*'"Вес" ПИР'!$B$16+R1600*'"Вес" ПИР'!$B$17)/100</f>
        <v>0</v>
      </c>
      <c r="T1600" s="39" t="s">
        <v>1890</v>
      </c>
      <c r="U1600" s="39"/>
      <c r="V1600" s="39" t="s">
        <v>900</v>
      </c>
      <c r="W1600" s="39"/>
      <c r="X1600" s="72">
        <f>(U1600*'"Вес" ПИР'!$B$22+W1600*'"Вес" ПИР'!$B$23)/100</f>
        <v>0</v>
      </c>
      <c r="Y1600" s="39"/>
      <c r="Z1600" s="39"/>
      <c r="AA1600" s="39"/>
      <c r="AB1600" s="39"/>
      <c r="AC1600" s="39"/>
      <c r="AD1600" s="39"/>
      <c r="AE1600" s="39"/>
      <c r="AF1600" s="39"/>
      <c r="AG1600" s="38">
        <f>(Z1600*'"Вес" ПИР'!$B$28+AB1600*'"Вес" ПИР'!$B$29+AD1600*'"Вес" ПИР'!$B$30+AF1600*'"Вес" ПИР'!$B$31)/100</f>
        <v>0</v>
      </c>
      <c r="AH1600" s="39" t="s">
        <v>571</v>
      </c>
      <c r="AI1600" s="39"/>
      <c r="AJ1600" s="39" t="s">
        <v>575</v>
      </c>
      <c r="AK1600" s="39"/>
      <c r="AL1600" s="39"/>
      <c r="AM1600" s="39"/>
      <c r="AN1600" s="39"/>
      <c r="AO1600" s="39"/>
      <c r="AP1600" s="39" t="s">
        <v>575</v>
      </c>
      <c r="AQ1600" s="39"/>
      <c r="AR1600" s="39"/>
      <c r="AS1600" s="39"/>
      <c r="AT1600" s="39" t="s">
        <v>575</v>
      </c>
      <c r="AU1600" s="39"/>
      <c r="AV1600" s="39"/>
      <c r="AW1600" s="39"/>
      <c r="AX1600" s="39"/>
      <c r="AY1600" s="39"/>
      <c r="AZ1600" s="39"/>
      <c r="BA1600" s="39"/>
      <c r="BB1600" s="72">
        <f>(AI1600*'"Вес" ПИР'!$B$36+AK1600*'"Вес" ПИР'!$B$37+AM1600*'"Вес" ПИР'!$B$38+AO1600*'"Вес" ПИР'!$B$39+AQ1600*'"Вес" ПИР'!$B$40+AS1600*'"Вес" ПИР'!$B$41+AU1600*'"Вес" ПИР'!$B$42+AW1600*'"Вес" ПИР'!$B$43+AY1600*'"Вес" ПИР'!$B$44+BA1600*'"Вес" ПИР'!$B$45)/100</f>
        <v>0</v>
      </c>
      <c r="BC1600" s="39" t="s">
        <v>576</v>
      </c>
      <c r="BD1600" s="39"/>
      <c r="BE1600" s="39" t="s">
        <v>576</v>
      </c>
      <c r="BF1600" s="57"/>
      <c r="BG1600" s="72">
        <f>(BD1600*'"Вес" ПИР'!$B$50+BF1600*'"Вес" ПИР'!$B$51)/100</f>
        <v>0</v>
      </c>
      <c r="BH1600" s="39"/>
      <c r="BI1600" s="72">
        <v>0</v>
      </c>
      <c r="BJ1600" s="39"/>
      <c r="BK1600" s="54" t="s">
        <v>901</v>
      </c>
      <c r="BL1600" s="38">
        <f>(S1600*'"Вес" ПИР'!$B$3+X1600*'"Вес" ПИР'!$B$4+AG1600*'"Вес" ПИР'!$B$5+BB1600*'"Вес" ПИР'!$B$6+BG1600*'"Вес" ПИР'!$B$7+BI1600*'"Вес" ПИР'!$B$8)/100</f>
        <v>0</v>
      </c>
    </row>
    <row r="1601" spans="1:64" ht="28">
      <c r="A1601" s="54"/>
      <c r="B1601" s="54">
        <v>2026</v>
      </c>
      <c r="C1601" s="39" t="s">
        <v>894</v>
      </c>
      <c r="D1601" s="39">
        <v>615439400</v>
      </c>
      <c r="E1601" s="39" t="s">
        <v>2280</v>
      </c>
      <c r="F1601" s="39" t="s">
        <v>2448</v>
      </c>
      <c r="G1601" s="39" t="s">
        <v>2478</v>
      </c>
      <c r="H1601" s="39" t="s">
        <v>2488</v>
      </c>
      <c r="I1601" s="39" t="s">
        <v>418</v>
      </c>
      <c r="J1601" s="39"/>
      <c r="K1601" s="39" t="s">
        <v>571</v>
      </c>
      <c r="L1601" s="39"/>
      <c r="M1601" s="39" t="s">
        <v>570</v>
      </c>
      <c r="N1601" s="39"/>
      <c r="O1601" s="39" t="s">
        <v>899</v>
      </c>
      <c r="P1601" s="39"/>
      <c r="Q1601" s="39" t="s">
        <v>571</v>
      </c>
      <c r="R1601" s="39"/>
      <c r="S1601" s="38">
        <f>(J1601*'"Вес" ПИР'!$B$13+L1601*'"Вес" ПИР'!$B$14+N1601*'"Вес" ПИР'!$B$15+P1601*'"Вес" ПИР'!$B$16+R1601*'"Вес" ПИР'!$B$17)/100</f>
        <v>0</v>
      </c>
      <c r="T1601" s="39" t="s">
        <v>1890</v>
      </c>
      <c r="U1601" s="39"/>
      <c r="V1601" s="39" t="s">
        <v>900</v>
      </c>
      <c r="W1601" s="39"/>
      <c r="X1601" s="72">
        <f>(U1601*'"Вес" ПИР'!$B$22+W1601*'"Вес" ПИР'!$B$23)/100</f>
        <v>0</v>
      </c>
      <c r="Y1601" s="39"/>
      <c r="Z1601" s="39"/>
      <c r="AA1601" s="39"/>
      <c r="AB1601" s="39"/>
      <c r="AC1601" s="39"/>
      <c r="AD1601" s="39"/>
      <c r="AE1601" s="39"/>
      <c r="AF1601" s="39"/>
      <c r="AG1601" s="38">
        <f>(Z1601*'"Вес" ПИР'!$B$28+AB1601*'"Вес" ПИР'!$B$29+AD1601*'"Вес" ПИР'!$B$30+AF1601*'"Вес" ПИР'!$B$31)/100</f>
        <v>0</v>
      </c>
      <c r="AH1601" s="39" t="s">
        <v>571</v>
      </c>
      <c r="AI1601" s="39"/>
      <c r="AJ1601" s="39" t="s">
        <v>575</v>
      </c>
      <c r="AK1601" s="39"/>
      <c r="AL1601" s="39"/>
      <c r="AM1601" s="39"/>
      <c r="AN1601" s="39"/>
      <c r="AO1601" s="39"/>
      <c r="AP1601" s="39" t="s">
        <v>575</v>
      </c>
      <c r="AQ1601" s="39"/>
      <c r="AR1601" s="39"/>
      <c r="AS1601" s="39"/>
      <c r="AT1601" s="39" t="s">
        <v>575</v>
      </c>
      <c r="AU1601" s="39"/>
      <c r="AV1601" s="39"/>
      <c r="AW1601" s="39"/>
      <c r="AX1601" s="39"/>
      <c r="AY1601" s="39"/>
      <c r="AZ1601" s="39"/>
      <c r="BA1601" s="39"/>
      <c r="BB1601" s="72">
        <f>(AI1601*'"Вес" ПИР'!$B$36+AK1601*'"Вес" ПИР'!$B$37+AM1601*'"Вес" ПИР'!$B$38+AO1601*'"Вес" ПИР'!$B$39+AQ1601*'"Вес" ПИР'!$B$40+AS1601*'"Вес" ПИР'!$B$41+AU1601*'"Вес" ПИР'!$B$42+AW1601*'"Вес" ПИР'!$B$43+AY1601*'"Вес" ПИР'!$B$44+BA1601*'"Вес" ПИР'!$B$45)/100</f>
        <v>0</v>
      </c>
      <c r="BC1601" s="39" t="s">
        <v>576</v>
      </c>
      <c r="BD1601" s="39"/>
      <c r="BE1601" s="39" t="s">
        <v>576</v>
      </c>
      <c r="BF1601" s="57"/>
      <c r="BG1601" s="72">
        <f>(BD1601*'"Вес" ПИР'!$B$50+BF1601*'"Вес" ПИР'!$B$51)/100</f>
        <v>0</v>
      </c>
      <c r="BH1601" s="39"/>
      <c r="BI1601" s="72">
        <v>0</v>
      </c>
      <c r="BJ1601" s="39"/>
      <c r="BK1601" s="54" t="s">
        <v>901</v>
      </c>
      <c r="BL1601" s="38">
        <f>(S1601*'"Вес" ПИР'!$B$3+X1601*'"Вес" ПИР'!$B$4+AG1601*'"Вес" ПИР'!$B$5+BB1601*'"Вес" ПИР'!$B$6+BG1601*'"Вес" ПИР'!$B$7+BI1601*'"Вес" ПИР'!$B$8)/100</f>
        <v>0</v>
      </c>
    </row>
    <row r="1602" spans="1:64" ht="28">
      <c r="A1602" s="54"/>
      <c r="B1602" s="54">
        <v>2026</v>
      </c>
      <c r="C1602" s="39" t="s">
        <v>894</v>
      </c>
      <c r="D1602" s="39">
        <v>615449700</v>
      </c>
      <c r="E1602" s="39" t="s">
        <v>2280</v>
      </c>
      <c r="F1602" s="39" t="s">
        <v>2448</v>
      </c>
      <c r="G1602" s="39" t="s">
        <v>925</v>
      </c>
      <c r="H1602" s="39" t="s">
        <v>1407</v>
      </c>
      <c r="I1602" s="39" t="s">
        <v>418</v>
      </c>
      <c r="J1602" s="39"/>
      <c r="K1602" s="39" t="s">
        <v>571</v>
      </c>
      <c r="L1602" s="39"/>
      <c r="M1602" s="39" t="s">
        <v>570</v>
      </c>
      <c r="N1602" s="39"/>
      <c r="O1602" s="39" t="s">
        <v>899</v>
      </c>
      <c r="P1602" s="39"/>
      <c r="Q1602" s="39" t="s">
        <v>571</v>
      </c>
      <c r="R1602" s="39"/>
      <c r="S1602" s="38">
        <f>(J1602*'"Вес" ПИР'!$B$13+L1602*'"Вес" ПИР'!$B$14+N1602*'"Вес" ПИР'!$B$15+P1602*'"Вес" ПИР'!$B$16+R1602*'"Вес" ПИР'!$B$17)/100</f>
        <v>0</v>
      </c>
      <c r="T1602" s="39" t="s">
        <v>1890</v>
      </c>
      <c r="U1602" s="39"/>
      <c r="V1602" s="39" t="s">
        <v>900</v>
      </c>
      <c r="W1602" s="39"/>
      <c r="X1602" s="72">
        <f>(U1602*'"Вес" ПИР'!$B$22+W1602*'"Вес" ПИР'!$B$23)/100</f>
        <v>0</v>
      </c>
      <c r="Y1602" s="39"/>
      <c r="Z1602" s="39"/>
      <c r="AA1602" s="39"/>
      <c r="AB1602" s="39"/>
      <c r="AC1602" s="39"/>
      <c r="AD1602" s="39"/>
      <c r="AE1602" s="39"/>
      <c r="AF1602" s="39"/>
      <c r="AG1602" s="38">
        <f>(Z1602*'"Вес" ПИР'!$B$28+AB1602*'"Вес" ПИР'!$B$29+AD1602*'"Вес" ПИР'!$B$30+AF1602*'"Вес" ПИР'!$B$31)/100</f>
        <v>0</v>
      </c>
      <c r="AH1602" s="39" t="s">
        <v>571</v>
      </c>
      <c r="AI1602" s="39"/>
      <c r="AJ1602" s="39" t="s">
        <v>575</v>
      </c>
      <c r="AK1602" s="39"/>
      <c r="AL1602" s="39"/>
      <c r="AM1602" s="39"/>
      <c r="AN1602" s="39"/>
      <c r="AO1602" s="39"/>
      <c r="AP1602" s="39" t="s">
        <v>575</v>
      </c>
      <c r="AQ1602" s="39"/>
      <c r="AR1602" s="39"/>
      <c r="AS1602" s="39"/>
      <c r="AT1602" s="39" t="s">
        <v>575</v>
      </c>
      <c r="AU1602" s="39"/>
      <c r="AV1602" s="39"/>
      <c r="AW1602" s="39"/>
      <c r="AX1602" s="39"/>
      <c r="AY1602" s="39"/>
      <c r="AZ1602" s="39"/>
      <c r="BA1602" s="39"/>
      <c r="BB1602" s="72">
        <f>(AI1602*'"Вес" ПИР'!$B$36+AK1602*'"Вес" ПИР'!$B$37+AM1602*'"Вес" ПИР'!$B$38+AO1602*'"Вес" ПИР'!$B$39+AQ1602*'"Вес" ПИР'!$B$40+AS1602*'"Вес" ПИР'!$B$41+AU1602*'"Вес" ПИР'!$B$42+AW1602*'"Вес" ПИР'!$B$43+AY1602*'"Вес" ПИР'!$B$44+BA1602*'"Вес" ПИР'!$B$45)/100</f>
        <v>0</v>
      </c>
      <c r="BC1602" s="39" t="s">
        <v>576</v>
      </c>
      <c r="BD1602" s="39"/>
      <c r="BE1602" s="39" t="s">
        <v>576</v>
      </c>
      <c r="BF1602" s="57"/>
      <c r="BG1602" s="72">
        <f>(BD1602*'"Вес" ПИР'!$B$50+BF1602*'"Вес" ПИР'!$B$51)/100</f>
        <v>0</v>
      </c>
      <c r="BH1602" s="39"/>
      <c r="BI1602" s="72">
        <v>0</v>
      </c>
      <c r="BJ1602" s="39"/>
      <c r="BK1602" s="54" t="s">
        <v>901</v>
      </c>
      <c r="BL1602" s="38">
        <f>(S1602*'"Вес" ПИР'!$B$3+X1602*'"Вес" ПИР'!$B$4+AG1602*'"Вес" ПИР'!$B$5+BB1602*'"Вес" ПИР'!$B$6+BG1602*'"Вес" ПИР'!$B$7+BI1602*'"Вес" ПИР'!$B$8)/100</f>
        <v>0</v>
      </c>
    </row>
    <row r="1603" spans="1:64" ht="28">
      <c r="A1603" s="54"/>
      <c r="B1603" s="54">
        <v>2026</v>
      </c>
      <c r="C1603" s="39" t="s">
        <v>894</v>
      </c>
      <c r="D1603" s="39">
        <v>611635300</v>
      </c>
      <c r="E1603" s="39" t="s">
        <v>2280</v>
      </c>
      <c r="F1603" s="39" t="s">
        <v>2281</v>
      </c>
      <c r="G1603" s="39" t="s">
        <v>2291</v>
      </c>
      <c r="H1603" s="39" t="s">
        <v>2490</v>
      </c>
      <c r="I1603" s="39" t="s">
        <v>418</v>
      </c>
      <c r="J1603" s="39"/>
      <c r="K1603" s="39" t="s">
        <v>571</v>
      </c>
      <c r="L1603" s="39"/>
      <c r="M1603" s="39" t="s">
        <v>570</v>
      </c>
      <c r="N1603" s="39"/>
      <c r="O1603" s="39" t="s">
        <v>899</v>
      </c>
      <c r="P1603" s="39"/>
      <c r="Q1603" s="39" t="s">
        <v>571</v>
      </c>
      <c r="R1603" s="39"/>
      <c r="S1603" s="38">
        <f>(J1603*'"Вес" ПИР'!$B$13+L1603*'"Вес" ПИР'!$B$14+N1603*'"Вес" ПИР'!$B$15+P1603*'"Вес" ПИР'!$B$16+R1603*'"Вес" ПИР'!$B$17)/100</f>
        <v>0</v>
      </c>
      <c r="T1603" s="39" t="s">
        <v>1890</v>
      </c>
      <c r="U1603" s="39"/>
      <c r="V1603" s="39" t="s">
        <v>900</v>
      </c>
      <c r="W1603" s="39"/>
      <c r="X1603" s="72">
        <f>(U1603*'"Вес" ПИР'!$B$22+W1603*'"Вес" ПИР'!$B$23)/100</f>
        <v>0</v>
      </c>
      <c r="Y1603" s="39"/>
      <c r="Z1603" s="39"/>
      <c r="AA1603" s="39"/>
      <c r="AB1603" s="39"/>
      <c r="AC1603" s="39"/>
      <c r="AD1603" s="39"/>
      <c r="AE1603" s="39"/>
      <c r="AF1603" s="39"/>
      <c r="AG1603" s="38">
        <f>(Z1603*'"Вес" ПИР'!$B$28+AB1603*'"Вес" ПИР'!$B$29+AD1603*'"Вес" ПИР'!$B$30+AF1603*'"Вес" ПИР'!$B$31)/100</f>
        <v>0</v>
      </c>
      <c r="AH1603" s="39" t="s">
        <v>571</v>
      </c>
      <c r="AI1603" s="39"/>
      <c r="AJ1603" s="39" t="s">
        <v>575</v>
      </c>
      <c r="AK1603" s="39"/>
      <c r="AL1603" s="39"/>
      <c r="AM1603" s="39"/>
      <c r="AN1603" s="39"/>
      <c r="AO1603" s="39"/>
      <c r="AP1603" s="39" t="s">
        <v>575</v>
      </c>
      <c r="AQ1603" s="39"/>
      <c r="AR1603" s="39"/>
      <c r="AS1603" s="39"/>
      <c r="AT1603" s="39" t="s">
        <v>575</v>
      </c>
      <c r="AU1603" s="39"/>
      <c r="AV1603" s="39"/>
      <c r="AW1603" s="39"/>
      <c r="AX1603" s="39"/>
      <c r="AY1603" s="39"/>
      <c r="AZ1603" s="39"/>
      <c r="BA1603" s="39"/>
      <c r="BB1603" s="72">
        <f>(AI1603*'"Вес" ПИР'!$B$36+AK1603*'"Вес" ПИР'!$B$37+AM1603*'"Вес" ПИР'!$B$38+AO1603*'"Вес" ПИР'!$B$39+AQ1603*'"Вес" ПИР'!$B$40+AS1603*'"Вес" ПИР'!$B$41+AU1603*'"Вес" ПИР'!$B$42+AW1603*'"Вес" ПИР'!$B$43+AY1603*'"Вес" ПИР'!$B$44+BA1603*'"Вес" ПИР'!$B$45)/100</f>
        <v>0</v>
      </c>
      <c r="BC1603" s="39" t="s">
        <v>576</v>
      </c>
      <c r="BD1603" s="39"/>
      <c r="BE1603" s="39" t="s">
        <v>576</v>
      </c>
      <c r="BF1603" s="57"/>
      <c r="BG1603" s="72">
        <f>(BD1603*'"Вес" ПИР'!$B$50+BF1603*'"Вес" ПИР'!$B$51)/100</f>
        <v>0</v>
      </c>
      <c r="BH1603" s="39"/>
      <c r="BI1603" s="72">
        <v>0</v>
      </c>
      <c r="BJ1603" s="39"/>
      <c r="BK1603" s="54" t="s">
        <v>901</v>
      </c>
      <c r="BL1603" s="38">
        <f>(S1603*'"Вес" ПИР'!$B$3+X1603*'"Вес" ПИР'!$B$4+AG1603*'"Вес" ПИР'!$B$5+BB1603*'"Вес" ПИР'!$B$6+BG1603*'"Вес" ПИР'!$B$7+BI1603*'"Вес" ПИР'!$B$8)/100</f>
        <v>0</v>
      </c>
    </row>
    <row r="1604" spans="1:64" ht="28">
      <c r="A1604" s="54"/>
      <c r="B1604" s="54">
        <v>2026</v>
      </c>
      <c r="C1604" s="39" t="s">
        <v>894</v>
      </c>
      <c r="D1604" s="39">
        <v>613865200</v>
      </c>
      <c r="E1604" s="39" t="s">
        <v>2280</v>
      </c>
      <c r="F1604" s="39" t="s">
        <v>2327</v>
      </c>
      <c r="G1604" s="39" t="s">
        <v>2350</v>
      </c>
      <c r="H1604" s="39" t="s">
        <v>2491</v>
      </c>
      <c r="I1604" s="39" t="s">
        <v>418</v>
      </c>
      <c r="J1604" s="39"/>
      <c r="K1604" s="39" t="s">
        <v>571</v>
      </c>
      <c r="L1604" s="39"/>
      <c r="M1604" s="39" t="s">
        <v>570</v>
      </c>
      <c r="N1604" s="39"/>
      <c r="O1604" s="39" t="s">
        <v>899</v>
      </c>
      <c r="P1604" s="39"/>
      <c r="Q1604" s="39" t="s">
        <v>571</v>
      </c>
      <c r="R1604" s="39"/>
      <c r="S1604" s="38">
        <f>(J1604*'"Вес" ПИР'!$B$13+L1604*'"Вес" ПИР'!$B$14+N1604*'"Вес" ПИР'!$B$15+P1604*'"Вес" ПИР'!$B$16+R1604*'"Вес" ПИР'!$B$17)/100</f>
        <v>0</v>
      </c>
      <c r="T1604" s="39" t="s">
        <v>1890</v>
      </c>
      <c r="U1604" s="39"/>
      <c r="V1604" s="39" t="s">
        <v>900</v>
      </c>
      <c r="W1604" s="39"/>
      <c r="X1604" s="72">
        <f>(U1604*'"Вес" ПИР'!$B$22+W1604*'"Вес" ПИР'!$B$23)/100</f>
        <v>0</v>
      </c>
      <c r="Y1604" s="39"/>
      <c r="Z1604" s="39"/>
      <c r="AA1604" s="39"/>
      <c r="AB1604" s="39"/>
      <c r="AC1604" s="39"/>
      <c r="AD1604" s="39"/>
      <c r="AE1604" s="39"/>
      <c r="AF1604" s="39"/>
      <c r="AG1604" s="38">
        <f>(Z1604*'"Вес" ПИР'!$B$28+AB1604*'"Вес" ПИР'!$B$29+AD1604*'"Вес" ПИР'!$B$30+AF1604*'"Вес" ПИР'!$B$31)/100</f>
        <v>0</v>
      </c>
      <c r="AH1604" s="39" t="s">
        <v>571</v>
      </c>
      <c r="AI1604" s="39"/>
      <c r="AJ1604" s="39" t="s">
        <v>575</v>
      </c>
      <c r="AK1604" s="39"/>
      <c r="AL1604" s="39"/>
      <c r="AM1604" s="39"/>
      <c r="AN1604" s="39"/>
      <c r="AO1604" s="39"/>
      <c r="AP1604" s="39" t="s">
        <v>575</v>
      </c>
      <c r="AQ1604" s="39"/>
      <c r="AR1604" s="39"/>
      <c r="AS1604" s="39"/>
      <c r="AT1604" s="39" t="s">
        <v>575</v>
      </c>
      <c r="AU1604" s="39"/>
      <c r="AV1604" s="39"/>
      <c r="AW1604" s="39"/>
      <c r="AX1604" s="39"/>
      <c r="AY1604" s="39"/>
      <c r="AZ1604" s="39"/>
      <c r="BA1604" s="39"/>
      <c r="BB1604" s="72">
        <f>(AI1604*'"Вес" ПИР'!$B$36+AK1604*'"Вес" ПИР'!$B$37+AM1604*'"Вес" ПИР'!$B$38+AO1604*'"Вес" ПИР'!$B$39+AQ1604*'"Вес" ПИР'!$B$40+AS1604*'"Вес" ПИР'!$B$41+AU1604*'"Вес" ПИР'!$B$42+AW1604*'"Вес" ПИР'!$B$43+AY1604*'"Вес" ПИР'!$B$44+BA1604*'"Вес" ПИР'!$B$45)/100</f>
        <v>0</v>
      </c>
      <c r="BC1604" s="39" t="s">
        <v>576</v>
      </c>
      <c r="BD1604" s="39"/>
      <c r="BE1604" s="39" t="s">
        <v>576</v>
      </c>
      <c r="BF1604" s="57"/>
      <c r="BG1604" s="72">
        <f>(BD1604*'"Вес" ПИР'!$B$50+BF1604*'"Вес" ПИР'!$B$51)/100</f>
        <v>0</v>
      </c>
      <c r="BH1604" s="39"/>
      <c r="BI1604" s="72">
        <v>0</v>
      </c>
      <c r="BJ1604" s="39"/>
      <c r="BK1604" s="54" t="s">
        <v>901</v>
      </c>
      <c r="BL1604" s="38">
        <f>(S1604*'"Вес" ПИР'!$B$3+X1604*'"Вес" ПИР'!$B$4+AG1604*'"Вес" ПИР'!$B$5+BB1604*'"Вес" ПИР'!$B$6+BG1604*'"Вес" ПИР'!$B$7+BI1604*'"Вес" ПИР'!$B$8)/100</f>
        <v>0</v>
      </c>
    </row>
    <row r="1605" spans="1:64" ht="28">
      <c r="A1605" s="54"/>
      <c r="B1605" s="54">
        <v>2026</v>
      </c>
      <c r="C1605" s="39" t="s">
        <v>894</v>
      </c>
      <c r="D1605" s="39">
        <v>613849480</v>
      </c>
      <c r="E1605" s="39" t="s">
        <v>2280</v>
      </c>
      <c r="F1605" s="39" t="s">
        <v>2327</v>
      </c>
      <c r="G1605" s="39" t="s">
        <v>2328</v>
      </c>
      <c r="H1605" s="39" t="s">
        <v>2492</v>
      </c>
      <c r="I1605" s="39" t="s">
        <v>418</v>
      </c>
      <c r="J1605" s="39"/>
      <c r="K1605" s="39" t="s">
        <v>571</v>
      </c>
      <c r="L1605" s="39"/>
      <c r="M1605" s="39" t="s">
        <v>570</v>
      </c>
      <c r="N1605" s="39"/>
      <c r="O1605" s="39" t="s">
        <v>899</v>
      </c>
      <c r="P1605" s="39"/>
      <c r="Q1605" s="39" t="s">
        <v>571</v>
      </c>
      <c r="R1605" s="39"/>
      <c r="S1605" s="38">
        <f>(J1605*'"Вес" ПИР'!$B$13+L1605*'"Вес" ПИР'!$B$14+N1605*'"Вес" ПИР'!$B$15+P1605*'"Вес" ПИР'!$B$16+R1605*'"Вес" ПИР'!$B$17)/100</f>
        <v>0</v>
      </c>
      <c r="T1605" s="39" t="s">
        <v>1890</v>
      </c>
      <c r="U1605" s="39"/>
      <c r="V1605" s="39" t="s">
        <v>900</v>
      </c>
      <c r="W1605" s="39"/>
      <c r="X1605" s="72">
        <f>(U1605*'"Вес" ПИР'!$B$22+W1605*'"Вес" ПИР'!$B$23)/100</f>
        <v>0</v>
      </c>
      <c r="Y1605" s="39"/>
      <c r="Z1605" s="39"/>
      <c r="AA1605" s="39"/>
      <c r="AB1605" s="39"/>
      <c r="AC1605" s="39"/>
      <c r="AD1605" s="39"/>
      <c r="AE1605" s="39"/>
      <c r="AF1605" s="39"/>
      <c r="AG1605" s="38">
        <f>(Z1605*'"Вес" ПИР'!$B$28+AB1605*'"Вес" ПИР'!$B$29+AD1605*'"Вес" ПИР'!$B$30+AF1605*'"Вес" ПИР'!$B$31)/100</f>
        <v>0</v>
      </c>
      <c r="AH1605" s="39" t="s">
        <v>571</v>
      </c>
      <c r="AI1605" s="39"/>
      <c r="AJ1605" s="39" t="s">
        <v>575</v>
      </c>
      <c r="AK1605" s="39"/>
      <c r="AL1605" s="39"/>
      <c r="AM1605" s="39"/>
      <c r="AN1605" s="39"/>
      <c r="AO1605" s="39"/>
      <c r="AP1605" s="39" t="s">
        <v>575</v>
      </c>
      <c r="AQ1605" s="39"/>
      <c r="AR1605" s="39"/>
      <c r="AS1605" s="39"/>
      <c r="AT1605" s="39" t="s">
        <v>575</v>
      </c>
      <c r="AU1605" s="39"/>
      <c r="AV1605" s="39"/>
      <c r="AW1605" s="39"/>
      <c r="AX1605" s="39"/>
      <c r="AY1605" s="39"/>
      <c r="AZ1605" s="39"/>
      <c r="BA1605" s="39"/>
      <c r="BB1605" s="72">
        <f>(AI1605*'"Вес" ПИР'!$B$36+AK1605*'"Вес" ПИР'!$B$37+AM1605*'"Вес" ПИР'!$B$38+AO1605*'"Вес" ПИР'!$B$39+AQ1605*'"Вес" ПИР'!$B$40+AS1605*'"Вес" ПИР'!$B$41+AU1605*'"Вес" ПИР'!$B$42+AW1605*'"Вес" ПИР'!$B$43+AY1605*'"Вес" ПИР'!$B$44+BA1605*'"Вес" ПИР'!$B$45)/100</f>
        <v>0</v>
      </c>
      <c r="BC1605" s="39" t="s">
        <v>576</v>
      </c>
      <c r="BD1605" s="39"/>
      <c r="BE1605" s="39" t="s">
        <v>576</v>
      </c>
      <c r="BF1605" s="57"/>
      <c r="BG1605" s="72">
        <f>(BD1605*'"Вес" ПИР'!$B$50+BF1605*'"Вес" ПИР'!$B$51)/100</f>
        <v>0</v>
      </c>
      <c r="BH1605" s="39"/>
      <c r="BI1605" s="72">
        <v>0</v>
      </c>
      <c r="BJ1605" s="39"/>
      <c r="BK1605" s="54" t="s">
        <v>901</v>
      </c>
      <c r="BL1605" s="38">
        <f>(S1605*'"Вес" ПИР'!$B$3+X1605*'"Вес" ПИР'!$B$4+AG1605*'"Вес" ПИР'!$B$5+BB1605*'"Вес" ПИР'!$B$6+BG1605*'"Вес" ПИР'!$B$7+BI1605*'"Вес" ПИР'!$B$8)/100</f>
        <v>0</v>
      </c>
    </row>
    <row r="1606" spans="1:64" ht="28">
      <c r="A1606" s="54"/>
      <c r="B1606" s="54">
        <v>2026</v>
      </c>
      <c r="C1606" s="39" t="s">
        <v>894</v>
      </c>
      <c r="D1606" s="39">
        <v>613871880</v>
      </c>
      <c r="E1606" s="39" t="s">
        <v>2280</v>
      </c>
      <c r="F1606" s="39" t="s">
        <v>2327</v>
      </c>
      <c r="G1606" s="39" t="s">
        <v>2333</v>
      </c>
      <c r="H1606" s="39" t="s">
        <v>2493</v>
      </c>
      <c r="I1606" s="39" t="s">
        <v>418</v>
      </c>
      <c r="J1606" s="39"/>
      <c r="K1606" s="39" t="s">
        <v>571</v>
      </c>
      <c r="L1606" s="39"/>
      <c r="M1606" s="39" t="s">
        <v>570</v>
      </c>
      <c r="N1606" s="39"/>
      <c r="O1606" s="39" t="s">
        <v>899</v>
      </c>
      <c r="P1606" s="39"/>
      <c r="Q1606" s="39" t="s">
        <v>571</v>
      </c>
      <c r="R1606" s="39"/>
      <c r="S1606" s="38">
        <f>(J1606*'"Вес" ПИР'!$B$13+L1606*'"Вес" ПИР'!$B$14+N1606*'"Вес" ПИР'!$B$15+P1606*'"Вес" ПИР'!$B$16+R1606*'"Вес" ПИР'!$B$17)/100</f>
        <v>0</v>
      </c>
      <c r="T1606" s="39" t="s">
        <v>1890</v>
      </c>
      <c r="U1606" s="39"/>
      <c r="V1606" s="39" t="s">
        <v>900</v>
      </c>
      <c r="W1606" s="39"/>
      <c r="X1606" s="72">
        <f>(U1606*'"Вес" ПИР'!$B$22+W1606*'"Вес" ПИР'!$B$23)/100</f>
        <v>0</v>
      </c>
      <c r="Y1606" s="39"/>
      <c r="Z1606" s="39"/>
      <c r="AA1606" s="39"/>
      <c r="AB1606" s="39"/>
      <c r="AC1606" s="39"/>
      <c r="AD1606" s="39"/>
      <c r="AE1606" s="39"/>
      <c r="AF1606" s="39"/>
      <c r="AG1606" s="38">
        <f>(Z1606*'"Вес" ПИР'!$B$28+AB1606*'"Вес" ПИР'!$B$29+AD1606*'"Вес" ПИР'!$B$30+AF1606*'"Вес" ПИР'!$B$31)/100</f>
        <v>0</v>
      </c>
      <c r="AH1606" s="39" t="s">
        <v>571</v>
      </c>
      <c r="AI1606" s="39"/>
      <c r="AJ1606" s="39" t="s">
        <v>575</v>
      </c>
      <c r="AK1606" s="39"/>
      <c r="AL1606" s="39"/>
      <c r="AM1606" s="39"/>
      <c r="AN1606" s="39"/>
      <c r="AO1606" s="39"/>
      <c r="AP1606" s="39" t="s">
        <v>575</v>
      </c>
      <c r="AQ1606" s="39"/>
      <c r="AR1606" s="39"/>
      <c r="AS1606" s="39"/>
      <c r="AT1606" s="39" t="s">
        <v>575</v>
      </c>
      <c r="AU1606" s="39"/>
      <c r="AV1606" s="39"/>
      <c r="AW1606" s="39"/>
      <c r="AX1606" s="39"/>
      <c r="AY1606" s="39"/>
      <c r="AZ1606" s="39"/>
      <c r="BA1606" s="39"/>
      <c r="BB1606" s="72">
        <f>(AI1606*'"Вес" ПИР'!$B$36+AK1606*'"Вес" ПИР'!$B$37+AM1606*'"Вес" ПИР'!$B$38+AO1606*'"Вес" ПИР'!$B$39+AQ1606*'"Вес" ПИР'!$B$40+AS1606*'"Вес" ПИР'!$B$41+AU1606*'"Вес" ПИР'!$B$42+AW1606*'"Вес" ПИР'!$B$43+AY1606*'"Вес" ПИР'!$B$44+BA1606*'"Вес" ПИР'!$B$45)/100</f>
        <v>0</v>
      </c>
      <c r="BC1606" s="39" t="s">
        <v>576</v>
      </c>
      <c r="BD1606" s="39"/>
      <c r="BE1606" s="39" t="s">
        <v>576</v>
      </c>
      <c r="BF1606" s="57"/>
      <c r="BG1606" s="72">
        <f>(BD1606*'"Вес" ПИР'!$B$50+BF1606*'"Вес" ПИР'!$B$51)/100</f>
        <v>0</v>
      </c>
      <c r="BH1606" s="39"/>
      <c r="BI1606" s="72">
        <v>0</v>
      </c>
      <c r="BJ1606" s="39"/>
      <c r="BK1606" s="54" t="s">
        <v>901</v>
      </c>
      <c r="BL1606" s="38">
        <f>(S1606*'"Вес" ПИР'!$B$3+X1606*'"Вес" ПИР'!$B$4+AG1606*'"Вес" ПИР'!$B$5+BB1606*'"Вес" ПИР'!$B$6+BG1606*'"Вес" ПИР'!$B$7+BI1606*'"Вес" ПИР'!$B$8)/100</f>
        <v>0</v>
      </c>
    </row>
    <row r="1607" spans="1:64" ht="28">
      <c r="A1607" s="54"/>
      <c r="B1607" s="54">
        <v>2026</v>
      </c>
      <c r="C1607" s="39" t="s">
        <v>894</v>
      </c>
      <c r="D1607" s="39">
        <v>613871380</v>
      </c>
      <c r="E1607" s="39" t="s">
        <v>2280</v>
      </c>
      <c r="F1607" s="39" t="s">
        <v>2327</v>
      </c>
      <c r="G1607" s="39" t="s">
        <v>2333</v>
      </c>
      <c r="H1607" s="39" t="s">
        <v>2494</v>
      </c>
      <c r="I1607" s="39" t="s">
        <v>418</v>
      </c>
      <c r="J1607" s="39"/>
      <c r="K1607" s="39" t="s">
        <v>571</v>
      </c>
      <c r="L1607" s="39"/>
      <c r="M1607" s="39" t="s">
        <v>570</v>
      </c>
      <c r="N1607" s="39"/>
      <c r="O1607" s="39" t="s">
        <v>899</v>
      </c>
      <c r="P1607" s="39"/>
      <c r="Q1607" s="39" t="s">
        <v>571</v>
      </c>
      <c r="R1607" s="39"/>
      <c r="S1607" s="38">
        <f>(J1607*'"Вес" ПИР'!$B$13+L1607*'"Вес" ПИР'!$B$14+N1607*'"Вес" ПИР'!$B$15+P1607*'"Вес" ПИР'!$B$16+R1607*'"Вес" ПИР'!$B$17)/100</f>
        <v>0</v>
      </c>
      <c r="T1607" s="39" t="s">
        <v>1890</v>
      </c>
      <c r="U1607" s="39"/>
      <c r="V1607" s="39" t="s">
        <v>900</v>
      </c>
      <c r="W1607" s="39"/>
      <c r="X1607" s="72">
        <f>(U1607*'"Вес" ПИР'!$B$22+W1607*'"Вес" ПИР'!$B$23)/100</f>
        <v>0</v>
      </c>
      <c r="Y1607" s="39"/>
      <c r="Z1607" s="39"/>
      <c r="AA1607" s="39"/>
      <c r="AB1607" s="39"/>
      <c r="AC1607" s="39"/>
      <c r="AD1607" s="39"/>
      <c r="AE1607" s="39"/>
      <c r="AF1607" s="39"/>
      <c r="AG1607" s="38">
        <f>(Z1607*'"Вес" ПИР'!$B$28+AB1607*'"Вес" ПИР'!$B$29+AD1607*'"Вес" ПИР'!$B$30+AF1607*'"Вес" ПИР'!$B$31)/100</f>
        <v>0</v>
      </c>
      <c r="AH1607" s="39" t="s">
        <v>571</v>
      </c>
      <c r="AI1607" s="39"/>
      <c r="AJ1607" s="39" t="s">
        <v>575</v>
      </c>
      <c r="AK1607" s="39"/>
      <c r="AL1607" s="39"/>
      <c r="AM1607" s="39"/>
      <c r="AN1607" s="39"/>
      <c r="AO1607" s="39"/>
      <c r="AP1607" s="39" t="s">
        <v>575</v>
      </c>
      <c r="AQ1607" s="39"/>
      <c r="AR1607" s="39"/>
      <c r="AS1607" s="39"/>
      <c r="AT1607" s="39" t="s">
        <v>575</v>
      </c>
      <c r="AU1607" s="39"/>
      <c r="AV1607" s="39"/>
      <c r="AW1607" s="39"/>
      <c r="AX1607" s="39"/>
      <c r="AY1607" s="39"/>
      <c r="AZ1607" s="39"/>
      <c r="BA1607" s="39"/>
      <c r="BB1607" s="72">
        <f>(AI1607*'"Вес" ПИР'!$B$36+AK1607*'"Вес" ПИР'!$B$37+AM1607*'"Вес" ПИР'!$B$38+AO1607*'"Вес" ПИР'!$B$39+AQ1607*'"Вес" ПИР'!$B$40+AS1607*'"Вес" ПИР'!$B$41+AU1607*'"Вес" ПИР'!$B$42+AW1607*'"Вес" ПИР'!$B$43+AY1607*'"Вес" ПИР'!$B$44+BA1607*'"Вес" ПИР'!$B$45)/100</f>
        <v>0</v>
      </c>
      <c r="BC1607" s="39" t="s">
        <v>576</v>
      </c>
      <c r="BD1607" s="39"/>
      <c r="BE1607" s="39" t="s">
        <v>576</v>
      </c>
      <c r="BF1607" s="57"/>
      <c r="BG1607" s="72">
        <f>(BD1607*'"Вес" ПИР'!$B$50+BF1607*'"Вес" ПИР'!$B$51)/100</f>
        <v>0</v>
      </c>
      <c r="BH1607" s="39"/>
      <c r="BI1607" s="72">
        <v>0</v>
      </c>
      <c r="BJ1607" s="39"/>
      <c r="BK1607" s="54" t="s">
        <v>901</v>
      </c>
      <c r="BL1607" s="38">
        <f>(S1607*'"Вес" ПИР'!$B$3+X1607*'"Вес" ПИР'!$B$4+AG1607*'"Вес" ПИР'!$B$5+BB1607*'"Вес" ПИР'!$B$6+BG1607*'"Вес" ПИР'!$B$7+BI1607*'"Вес" ПИР'!$B$8)/100</f>
        <v>0</v>
      </c>
    </row>
    <row r="1608" spans="1:64" ht="28">
      <c r="A1608" s="54"/>
      <c r="B1608" s="54">
        <v>2026</v>
      </c>
      <c r="C1608" s="39" t="s">
        <v>894</v>
      </c>
      <c r="D1608" s="39">
        <v>613871780</v>
      </c>
      <c r="E1608" s="39" t="s">
        <v>2280</v>
      </c>
      <c r="F1608" s="39" t="s">
        <v>2327</v>
      </c>
      <c r="G1608" s="39" t="s">
        <v>2333</v>
      </c>
      <c r="H1608" s="39" t="s">
        <v>2495</v>
      </c>
      <c r="I1608" s="39" t="s">
        <v>418</v>
      </c>
      <c r="J1608" s="39"/>
      <c r="K1608" s="39" t="s">
        <v>571</v>
      </c>
      <c r="L1608" s="39"/>
      <c r="M1608" s="39" t="s">
        <v>570</v>
      </c>
      <c r="N1608" s="39"/>
      <c r="O1608" s="39" t="s">
        <v>899</v>
      </c>
      <c r="P1608" s="39"/>
      <c r="Q1608" s="39" t="s">
        <v>571</v>
      </c>
      <c r="R1608" s="39"/>
      <c r="S1608" s="38">
        <f>(J1608*'"Вес" ПИР'!$B$13+L1608*'"Вес" ПИР'!$B$14+N1608*'"Вес" ПИР'!$B$15+P1608*'"Вес" ПИР'!$B$16+R1608*'"Вес" ПИР'!$B$17)/100</f>
        <v>0</v>
      </c>
      <c r="T1608" s="39" t="s">
        <v>1890</v>
      </c>
      <c r="U1608" s="39"/>
      <c r="V1608" s="39" t="s">
        <v>900</v>
      </c>
      <c r="W1608" s="39"/>
      <c r="X1608" s="72">
        <f>(U1608*'"Вес" ПИР'!$B$22+W1608*'"Вес" ПИР'!$B$23)/100</f>
        <v>0</v>
      </c>
      <c r="Y1608" s="39"/>
      <c r="Z1608" s="39"/>
      <c r="AA1608" s="39"/>
      <c r="AB1608" s="39"/>
      <c r="AC1608" s="39"/>
      <c r="AD1608" s="39"/>
      <c r="AE1608" s="39"/>
      <c r="AF1608" s="39"/>
      <c r="AG1608" s="38">
        <f>(Z1608*'"Вес" ПИР'!$B$28+AB1608*'"Вес" ПИР'!$B$29+AD1608*'"Вес" ПИР'!$B$30+AF1608*'"Вес" ПИР'!$B$31)/100</f>
        <v>0</v>
      </c>
      <c r="AH1608" s="39" t="s">
        <v>571</v>
      </c>
      <c r="AI1608" s="39"/>
      <c r="AJ1608" s="39" t="s">
        <v>575</v>
      </c>
      <c r="AK1608" s="39"/>
      <c r="AL1608" s="39"/>
      <c r="AM1608" s="39"/>
      <c r="AN1608" s="39"/>
      <c r="AO1608" s="39"/>
      <c r="AP1608" s="39" t="s">
        <v>575</v>
      </c>
      <c r="AQ1608" s="39"/>
      <c r="AR1608" s="39"/>
      <c r="AS1608" s="39"/>
      <c r="AT1608" s="39" t="s">
        <v>575</v>
      </c>
      <c r="AU1608" s="39"/>
      <c r="AV1608" s="39"/>
      <c r="AW1608" s="39"/>
      <c r="AX1608" s="39"/>
      <c r="AY1608" s="39"/>
      <c r="AZ1608" s="39"/>
      <c r="BA1608" s="39"/>
      <c r="BB1608" s="72">
        <f>(AI1608*'"Вес" ПИР'!$B$36+AK1608*'"Вес" ПИР'!$B$37+AM1608*'"Вес" ПИР'!$B$38+AO1608*'"Вес" ПИР'!$B$39+AQ1608*'"Вес" ПИР'!$B$40+AS1608*'"Вес" ПИР'!$B$41+AU1608*'"Вес" ПИР'!$B$42+AW1608*'"Вес" ПИР'!$B$43+AY1608*'"Вес" ПИР'!$B$44+BA1608*'"Вес" ПИР'!$B$45)/100</f>
        <v>0</v>
      </c>
      <c r="BC1608" s="39" t="s">
        <v>576</v>
      </c>
      <c r="BD1608" s="39"/>
      <c r="BE1608" s="39" t="s">
        <v>576</v>
      </c>
      <c r="BF1608" s="57"/>
      <c r="BG1608" s="72">
        <f>(BD1608*'"Вес" ПИР'!$B$50+BF1608*'"Вес" ПИР'!$B$51)/100</f>
        <v>0</v>
      </c>
      <c r="BH1608" s="39"/>
      <c r="BI1608" s="72">
        <v>0</v>
      </c>
      <c r="BJ1608" s="39"/>
      <c r="BK1608" s="54" t="s">
        <v>901</v>
      </c>
      <c r="BL1608" s="38">
        <f>(S1608*'"Вес" ПИР'!$B$3+X1608*'"Вес" ПИР'!$B$4+AG1608*'"Вес" ПИР'!$B$5+BB1608*'"Вес" ПИР'!$B$6+BG1608*'"Вес" ПИР'!$B$7+BI1608*'"Вес" ПИР'!$B$8)/100</f>
        <v>0</v>
      </c>
    </row>
    <row r="1609" spans="1:64" ht="28">
      <c r="A1609" s="54"/>
      <c r="B1609" s="54">
        <v>2026</v>
      </c>
      <c r="C1609" s="39" t="s">
        <v>894</v>
      </c>
      <c r="D1609" s="39">
        <v>613871700</v>
      </c>
      <c r="E1609" s="39" t="s">
        <v>2280</v>
      </c>
      <c r="F1609" s="39" t="s">
        <v>2327</v>
      </c>
      <c r="G1609" s="39" t="s">
        <v>2333</v>
      </c>
      <c r="H1609" s="39" t="s">
        <v>2496</v>
      </c>
      <c r="I1609" s="39" t="s">
        <v>418</v>
      </c>
      <c r="J1609" s="39"/>
      <c r="K1609" s="39" t="s">
        <v>571</v>
      </c>
      <c r="L1609" s="39"/>
      <c r="M1609" s="39" t="s">
        <v>570</v>
      </c>
      <c r="N1609" s="39"/>
      <c r="O1609" s="39" t="s">
        <v>899</v>
      </c>
      <c r="P1609" s="39"/>
      <c r="Q1609" s="39" t="s">
        <v>571</v>
      </c>
      <c r="R1609" s="39"/>
      <c r="S1609" s="38">
        <f>(J1609*'"Вес" ПИР'!$B$13+L1609*'"Вес" ПИР'!$B$14+N1609*'"Вес" ПИР'!$B$15+P1609*'"Вес" ПИР'!$B$16+R1609*'"Вес" ПИР'!$B$17)/100</f>
        <v>0</v>
      </c>
      <c r="T1609" s="39" t="s">
        <v>1890</v>
      </c>
      <c r="U1609" s="39"/>
      <c r="V1609" s="39" t="s">
        <v>900</v>
      </c>
      <c r="W1609" s="39"/>
      <c r="X1609" s="72">
        <f>(U1609*'"Вес" ПИР'!$B$22+W1609*'"Вес" ПИР'!$B$23)/100</f>
        <v>0</v>
      </c>
      <c r="Y1609" s="39"/>
      <c r="Z1609" s="39"/>
      <c r="AA1609" s="39"/>
      <c r="AB1609" s="39"/>
      <c r="AC1609" s="39"/>
      <c r="AD1609" s="39"/>
      <c r="AE1609" s="39"/>
      <c r="AF1609" s="39"/>
      <c r="AG1609" s="38">
        <f>(Z1609*'"Вес" ПИР'!$B$28+AB1609*'"Вес" ПИР'!$B$29+AD1609*'"Вес" ПИР'!$B$30+AF1609*'"Вес" ПИР'!$B$31)/100</f>
        <v>0</v>
      </c>
      <c r="AH1609" s="39" t="s">
        <v>571</v>
      </c>
      <c r="AI1609" s="39"/>
      <c r="AJ1609" s="39" t="s">
        <v>575</v>
      </c>
      <c r="AK1609" s="39"/>
      <c r="AL1609" s="39"/>
      <c r="AM1609" s="39"/>
      <c r="AN1609" s="39"/>
      <c r="AO1609" s="39"/>
      <c r="AP1609" s="39" t="s">
        <v>575</v>
      </c>
      <c r="AQ1609" s="39"/>
      <c r="AR1609" s="39"/>
      <c r="AS1609" s="39"/>
      <c r="AT1609" s="39" t="s">
        <v>575</v>
      </c>
      <c r="AU1609" s="39"/>
      <c r="AV1609" s="39"/>
      <c r="AW1609" s="39"/>
      <c r="AX1609" s="39"/>
      <c r="AY1609" s="39"/>
      <c r="AZ1609" s="39"/>
      <c r="BA1609" s="39"/>
      <c r="BB1609" s="72">
        <f>(AI1609*'"Вес" ПИР'!$B$36+AK1609*'"Вес" ПИР'!$B$37+AM1609*'"Вес" ПИР'!$B$38+AO1609*'"Вес" ПИР'!$B$39+AQ1609*'"Вес" ПИР'!$B$40+AS1609*'"Вес" ПИР'!$B$41+AU1609*'"Вес" ПИР'!$B$42+AW1609*'"Вес" ПИР'!$B$43+AY1609*'"Вес" ПИР'!$B$44+BA1609*'"Вес" ПИР'!$B$45)/100</f>
        <v>0</v>
      </c>
      <c r="BC1609" s="39" t="s">
        <v>576</v>
      </c>
      <c r="BD1609" s="39"/>
      <c r="BE1609" s="39" t="s">
        <v>576</v>
      </c>
      <c r="BF1609" s="57"/>
      <c r="BG1609" s="72">
        <f>(BD1609*'"Вес" ПИР'!$B$50+BF1609*'"Вес" ПИР'!$B$51)/100</f>
        <v>0</v>
      </c>
      <c r="BH1609" s="39"/>
      <c r="BI1609" s="72">
        <v>0</v>
      </c>
      <c r="BJ1609" s="39"/>
      <c r="BK1609" s="54" t="s">
        <v>901</v>
      </c>
      <c r="BL1609" s="38">
        <f>(S1609*'"Вес" ПИР'!$B$3+X1609*'"Вес" ПИР'!$B$4+AG1609*'"Вес" ПИР'!$B$5+BB1609*'"Вес" ПИР'!$B$6+BG1609*'"Вес" ПИР'!$B$7+BI1609*'"Вес" ПИР'!$B$8)/100</f>
        <v>0</v>
      </c>
    </row>
    <row r="1610" spans="1:64" ht="28">
      <c r="A1610" s="54"/>
      <c r="B1610" s="54">
        <v>2026</v>
      </c>
      <c r="C1610" s="39" t="s">
        <v>894</v>
      </c>
      <c r="D1610" s="39">
        <v>613871480</v>
      </c>
      <c r="E1610" s="39" t="s">
        <v>2280</v>
      </c>
      <c r="F1610" s="39" t="s">
        <v>2327</v>
      </c>
      <c r="G1610" s="39" t="s">
        <v>2333</v>
      </c>
      <c r="H1610" s="39" t="s">
        <v>2497</v>
      </c>
      <c r="I1610" s="39" t="s">
        <v>418</v>
      </c>
      <c r="J1610" s="39"/>
      <c r="K1610" s="39" t="s">
        <v>571</v>
      </c>
      <c r="L1610" s="39"/>
      <c r="M1610" s="39" t="s">
        <v>570</v>
      </c>
      <c r="N1610" s="39"/>
      <c r="O1610" s="39" t="s">
        <v>899</v>
      </c>
      <c r="P1610" s="39"/>
      <c r="Q1610" s="39" t="s">
        <v>571</v>
      </c>
      <c r="R1610" s="39"/>
      <c r="S1610" s="38">
        <f>(J1610*'"Вес" ПИР'!$B$13+L1610*'"Вес" ПИР'!$B$14+N1610*'"Вес" ПИР'!$B$15+P1610*'"Вес" ПИР'!$B$16+R1610*'"Вес" ПИР'!$B$17)/100</f>
        <v>0</v>
      </c>
      <c r="T1610" s="39" t="s">
        <v>1890</v>
      </c>
      <c r="U1610" s="39"/>
      <c r="V1610" s="39" t="s">
        <v>900</v>
      </c>
      <c r="W1610" s="39"/>
      <c r="X1610" s="72">
        <f>(U1610*'"Вес" ПИР'!$B$22+W1610*'"Вес" ПИР'!$B$23)/100</f>
        <v>0</v>
      </c>
      <c r="Y1610" s="39"/>
      <c r="Z1610" s="39"/>
      <c r="AA1610" s="39"/>
      <c r="AB1610" s="39"/>
      <c r="AC1610" s="39"/>
      <c r="AD1610" s="39"/>
      <c r="AE1610" s="39"/>
      <c r="AF1610" s="39"/>
      <c r="AG1610" s="38">
        <f>(Z1610*'"Вес" ПИР'!$B$28+AB1610*'"Вес" ПИР'!$B$29+AD1610*'"Вес" ПИР'!$B$30+AF1610*'"Вес" ПИР'!$B$31)/100</f>
        <v>0</v>
      </c>
      <c r="AH1610" s="39" t="s">
        <v>571</v>
      </c>
      <c r="AI1610" s="39"/>
      <c r="AJ1610" s="39" t="s">
        <v>575</v>
      </c>
      <c r="AK1610" s="39"/>
      <c r="AL1610" s="39"/>
      <c r="AM1610" s="39"/>
      <c r="AN1610" s="39"/>
      <c r="AO1610" s="39"/>
      <c r="AP1610" s="39" t="s">
        <v>575</v>
      </c>
      <c r="AQ1610" s="39"/>
      <c r="AR1610" s="39"/>
      <c r="AS1610" s="39"/>
      <c r="AT1610" s="39" t="s">
        <v>575</v>
      </c>
      <c r="AU1610" s="39"/>
      <c r="AV1610" s="39"/>
      <c r="AW1610" s="39"/>
      <c r="AX1610" s="39"/>
      <c r="AY1610" s="39"/>
      <c r="AZ1610" s="39"/>
      <c r="BA1610" s="39"/>
      <c r="BB1610" s="72">
        <f>(AI1610*'"Вес" ПИР'!$B$36+AK1610*'"Вес" ПИР'!$B$37+AM1610*'"Вес" ПИР'!$B$38+AO1610*'"Вес" ПИР'!$B$39+AQ1610*'"Вес" ПИР'!$B$40+AS1610*'"Вес" ПИР'!$B$41+AU1610*'"Вес" ПИР'!$B$42+AW1610*'"Вес" ПИР'!$B$43+AY1610*'"Вес" ПИР'!$B$44+BA1610*'"Вес" ПИР'!$B$45)/100</f>
        <v>0</v>
      </c>
      <c r="BC1610" s="39" t="s">
        <v>576</v>
      </c>
      <c r="BD1610" s="39"/>
      <c r="BE1610" s="39" t="s">
        <v>576</v>
      </c>
      <c r="BF1610" s="57"/>
      <c r="BG1610" s="72">
        <f>(BD1610*'"Вес" ПИР'!$B$50+BF1610*'"Вес" ПИР'!$B$51)/100</f>
        <v>0</v>
      </c>
      <c r="BH1610" s="39"/>
      <c r="BI1610" s="72">
        <v>0</v>
      </c>
      <c r="BJ1610" s="39"/>
      <c r="BK1610" s="54" t="s">
        <v>901</v>
      </c>
      <c r="BL1610" s="38">
        <f>(S1610*'"Вес" ПИР'!$B$3+X1610*'"Вес" ПИР'!$B$4+AG1610*'"Вес" ПИР'!$B$5+BB1610*'"Вес" ПИР'!$B$6+BG1610*'"Вес" ПИР'!$B$7+BI1610*'"Вес" ПИР'!$B$8)/100</f>
        <v>0</v>
      </c>
    </row>
    <row r="1611" spans="1:64" ht="28">
      <c r="A1611" s="54"/>
      <c r="B1611" s="54">
        <v>2026</v>
      </c>
      <c r="C1611" s="39" t="s">
        <v>894</v>
      </c>
      <c r="D1611" s="39">
        <v>613839500</v>
      </c>
      <c r="E1611" s="39" t="s">
        <v>2280</v>
      </c>
      <c r="F1611" s="39" t="s">
        <v>2327</v>
      </c>
      <c r="G1611" s="39" t="s">
        <v>2341</v>
      </c>
      <c r="H1611" s="39" t="s">
        <v>2498</v>
      </c>
      <c r="I1611" s="39" t="s">
        <v>418</v>
      </c>
      <c r="J1611" s="39"/>
      <c r="K1611" s="39" t="s">
        <v>571</v>
      </c>
      <c r="L1611" s="39"/>
      <c r="M1611" s="39" t="s">
        <v>570</v>
      </c>
      <c r="N1611" s="39"/>
      <c r="O1611" s="39" t="s">
        <v>899</v>
      </c>
      <c r="P1611" s="39"/>
      <c r="Q1611" s="39" t="s">
        <v>571</v>
      </c>
      <c r="R1611" s="39"/>
      <c r="S1611" s="38">
        <f>(J1611*'"Вес" ПИР'!$B$13+L1611*'"Вес" ПИР'!$B$14+N1611*'"Вес" ПИР'!$B$15+P1611*'"Вес" ПИР'!$B$16+R1611*'"Вес" ПИР'!$B$17)/100</f>
        <v>0</v>
      </c>
      <c r="T1611" s="39" t="s">
        <v>1890</v>
      </c>
      <c r="U1611" s="39"/>
      <c r="V1611" s="39" t="s">
        <v>900</v>
      </c>
      <c r="W1611" s="39"/>
      <c r="X1611" s="72">
        <f>(U1611*'"Вес" ПИР'!$B$22+W1611*'"Вес" ПИР'!$B$23)/100</f>
        <v>0</v>
      </c>
      <c r="Y1611" s="39"/>
      <c r="Z1611" s="39"/>
      <c r="AA1611" s="39"/>
      <c r="AB1611" s="39"/>
      <c r="AC1611" s="39"/>
      <c r="AD1611" s="39"/>
      <c r="AE1611" s="39"/>
      <c r="AF1611" s="39"/>
      <c r="AG1611" s="38">
        <f>(Z1611*'"Вес" ПИР'!$B$28+AB1611*'"Вес" ПИР'!$B$29+AD1611*'"Вес" ПИР'!$B$30+AF1611*'"Вес" ПИР'!$B$31)/100</f>
        <v>0</v>
      </c>
      <c r="AH1611" s="39" t="s">
        <v>571</v>
      </c>
      <c r="AI1611" s="39"/>
      <c r="AJ1611" s="39" t="s">
        <v>575</v>
      </c>
      <c r="AK1611" s="39"/>
      <c r="AL1611" s="39"/>
      <c r="AM1611" s="39"/>
      <c r="AN1611" s="39"/>
      <c r="AO1611" s="39"/>
      <c r="AP1611" s="39" t="s">
        <v>575</v>
      </c>
      <c r="AQ1611" s="39"/>
      <c r="AR1611" s="39"/>
      <c r="AS1611" s="39"/>
      <c r="AT1611" s="39" t="s">
        <v>575</v>
      </c>
      <c r="AU1611" s="39"/>
      <c r="AV1611" s="39"/>
      <c r="AW1611" s="39"/>
      <c r="AX1611" s="39"/>
      <c r="AY1611" s="39"/>
      <c r="AZ1611" s="39"/>
      <c r="BA1611" s="39"/>
      <c r="BB1611" s="72">
        <f>(AI1611*'"Вес" ПИР'!$B$36+AK1611*'"Вес" ПИР'!$B$37+AM1611*'"Вес" ПИР'!$B$38+AO1611*'"Вес" ПИР'!$B$39+AQ1611*'"Вес" ПИР'!$B$40+AS1611*'"Вес" ПИР'!$B$41+AU1611*'"Вес" ПИР'!$B$42+AW1611*'"Вес" ПИР'!$B$43+AY1611*'"Вес" ПИР'!$B$44+BA1611*'"Вес" ПИР'!$B$45)/100</f>
        <v>0</v>
      </c>
      <c r="BC1611" s="39" t="s">
        <v>576</v>
      </c>
      <c r="BD1611" s="39"/>
      <c r="BE1611" s="39" t="s">
        <v>576</v>
      </c>
      <c r="BF1611" s="57"/>
      <c r="BG1611" s="72">
        <f>(BD1611*'"Вес" ПИР'!$B$50+BF1611*'"Вес" ПИР'!$B$51)/100</f>
        <v>0</v>
      </c>
      <c r="BH1611" s="39"/>
      <c r="BI1611" s="72">
        <v>0</v>
      </c>
      <c r="BJ1611" s="39"/>
      <c r="BK1611" s="54" t="s">
        <v>901</v>
      </c>
      <c r="BL1611" s="38">
        <f>(S1611*'"Вес" ПИР'!$B$3+X1611*'"Вес" ПИР'!$B$4+AG1611*'"Вес" ПИР'!$B$5+BB1611*'"Вес" ПИР'!$B$6+BG1611*'"Вес" ПИР'!$B$7+BI1611*'"Вес" ПИР'!$B$8)/100</f>
        <v>0</v>
      </c>
    </row>
    <row r="1612" spans="1:64" ht="28">
      <c r="A1612" s="54"/>
      <c r="B1612" s="54">
        <v>2026</v>
      </c>
      <c r="C1612" s="39" t="s">
        <v>894</v>
      </c>
      <c r="D1612" s="39">
        <v>613839280</v>
      </c>
      <c r="E1612" s="39" t="s">
        <v>2280</v>
      </c>
      <c r="F1612" s="39" t="s">
        <v>2327</v>
      </c>
      <c r="G1612" s="39" t="s">
        <v>2341</v>
      </c>
      <c r="H1612" s="39" t="s">
        <v>2499</v>
      </c>
      <c r="I1612" s="39" t="s">
        <v>418</v>
      </c>
      <c r="J1612" s="39"/>
      <c r="K1612" s="39" t="s">
        <v>571</v>
      </c>
      <c r="L1612" s="39"/>
      <c r="M1612" s="39" t="s">
        <v>570</v>
      </c>
      <c r="N1612" s="39"/>
      <c r="O1612" s="39" t="s">
        <v>899</v>
      </c>
      <c r="P1612" s="39"/>
      <c r="Q1612" s="39" t="s">
        <v>571</v>
      </c>
      <c r="R1612" s="39"/>
      <c r="S1612" s="38">
        <f>(J1612*'"Вес" ПИР'!$B$13+L1612*'"Вес" ПИР'!$B$14+N1612*'"Вес" ПИР'!$B$15+P1612*'"Вес" ПИР'!$B$16+R1612*'"Вес" ПИР'!$B$17)/100</f>
        <v>0</v>
      </c>
      <c r="T1612" s="39" t="s">
        <v>1890</v>
      </c>
      <c r="U1612" s="39"/>
      <c r="V1612" s="39" t="s">
        <v>900</v>
      </c>
      <c r="W1612" s="39"/>
      <c r="X1612" s="72">
        <f>(U1612*'"Вес" ПИР'!$B$22+W1612*'"Вес" ПИР'!$B$23)/100</f>
        <v>0</v>
      </c>
      <c r="Y1612" s="39"/>
      <c r="Z1612" s="39"/>
      <c r="AA1612" s="39"/>
      <c r="AB1612" s="39"/>
      <c r="AC1612" s="39"/>
      <c r="AD1612" s="39"/>
      <c r="AE1612" s="39"/>
      <c r="AF1612" s="39"/>
      <c r="AG1612" s="38">
        <f>(Z1612*'"Вес" ПИР'!$B$28+AB1612*'"Вес" ПИР'!$B$29+AD1612*'"Вес" ПИР'!$B$30+AF1612*'"Вес" ПИР'!$B$31)/100</f>
        <v>0</v>
      </c>
      <c r="AH1612" s="39" t="s">
        <v>571</v>
      </c>
      <c r="AI1612" s="39"/>
      <c r="AJ1612" s="39" t="s">
        <v>575</v>
      </c>
      <c r="AK1612" s="39"/>
      <c r="AL1612" s="39"/>
      <c r="AM1612" s="39"/>
      <c r="AN1612" s="39"/>
      <c r="AO1612" s="39"/>
      <c r="AP1612" s="39" t="s">
        <v>575</v>
      </c>
      <c r="AQ1612" s="39"/>
      <c r="AR1612" s="39"/>
      <c r="AS1612" s="39"/>
      <c r="AT1612" s="39" t="s">
        <v>575</v>
      </c>
      <c r="AU1612" s="39"/>
      <c r="AV1612" s="39"/>
      <c r="AW1612" s="39"/>
      <c r="AX1612" s="39"/>
      <c r="AY1612" s="39"/>
      <c r="AZ1612" s="39"/>
      <c r="BA1612" s="39"/>
      <c r="BB1612" s="72">
        <f>(AI1612*'"Вес" ПИР'!$B$36+AK1612*'"Вес" ПИР'!$B$37+AM1612*'"Вес" ПИР'!$B$38+AO1612*'"Вес" ПИР'!$B$39+AQ1612*'"Вес" ПИР'!$B$40+AS1612*'"Вес" ПИР'!$B$41+AU1612*'"Вес" ПИР'!$B$42+AW1612*'"Вес" ПИР'!$B$43+AY1612*'"Вес" ПИР'!$B$44+BA1612*'"Вес" ПИР'!$B$45)/100</f>
        <v>0</v>
      </c>
      <c r="BC1612" s="39" t="s">
        <v>576</v>
      </c>
      <c r="BD1612" s="39"/>
      <c r="BE1612" s="39" t="s">
        <v>576</v>
      </c>
      <c r="BF1612" s="57"/>
      <c r="BG1612" s="72">
        <f>(BD1612*'"Вес" ПИР'!$B$50+BF1612*'"Вес" ПИР'!$B$51)/100</f>
        <v>0</v>
      </c>
      <c r="BH1612" s="39"/>
      <c r="BI1612" s="72">
        <v>0</v>
      </c>
      <c r="BJ1612" s="39"/>
      <c r="BK1612" s="54" t="s">
        <v>901</v>
      </c>
      <c r="BL1612" s="38">
        <f>(S1612*'"Вес" ПИР'!$B$3+X1612*'"Вес" ПИР'!$B$4+AG1612*'"Вес" ПИР'!$B$5+BB1612*'"Вес" ПИР'!$B$6+BG1612*'"Вес" ПИР'!$B$7+BI1612*'"Вес" ПИР'!$B$8)/100</f>
        <v>0</v>
      </c>
    </row>
    <row r="1613" spans="1:64" ht="28">
      <c r="A1613" s="54"/>
      <c r="B1613" s="54">
        <v>2026</v>
      </c>
      <c r="C1613" s="39" t="s">
        <v>894</v>
      </c>
      <c r="D1613" s="39">
        <v>613839200</v>
      </c>
      <c r="E1613" s="39" t="s">
        <v>2280</v>
      </c>
      <c r="F1613" s="39" t="s">
        <v>2327</v>
      </c>
      <c r="G1613" s="39" t="s">
        <v>2341</v>
      </c>
      <c r="H1613" s="39" t="s">
        <v>2500</v>
      </c>
      <c r="I1613" s="39" t="s">
        <v>418</v>
      </c>
      <c r="J1613" s="39"/>
      <c r="K1613" s="39" t="s">
        <v>571</v>
      </c>
      <c r="L1613" s="39"/>
      <c r="M1613" s="39" t="s">
        <v>570</v>
      </c>
      <c r="N1613" s="39"/>
      <c r="O1613" s="39" t="s">
        <v>899</v>
      </c>
      <c r="P1613" s="39"/>
      <c r="Q1613" s="39" t="s">
        <v>571</v>
      </c>
      <c r="R1613" s="39"/>
      <c r="S1613" s="38">
        <f>(J1613*'"Вес" ПИР'!$B$13+L1613*'"Вес" ПИР'!$B$14+N1613*'"Вес" ПИР'!$B$15+P1613*'"Вес" ПИР'!$B$16+R1613*'"Вес" ПИР'!$B$17)/100</f>
        <v>0</v>
      </c>
      <c r="T1613" s="39" t="s">
        <v>1890</v>
      </c>
      <c r="U1613" s="39"/>
      <c r="V1613" s="39" t="s">
        <v>900</v>
      </c>
      <c r="W1613" s="39"/>
      <c r="X1613" s="72">
        <f>(U1613*'"Вес" ПИР'!$B$22+W1613*'"Вес" ПИР'!$B$23)/100</f>
        <v>0</v>
      </c>
      <c r="Y1613" s="39"/>
      <c r="Z1613" s="39"/>
      <c r="AA1613" s="39"/>
      <c r="AB1613" s="39"/>
      <c r="AC1613" s="39"/>
      <c r="AD1613" s="39"/>
      <c r="AE1613" s="39"/>
      <c r="AF1613" s="39"/>
      <c r="AG1613" s="38">
        <f>(Z1613*'"Вес" ПИР'!$B$28+AB1613*'"Вес" ПИР'!$B$29+AD1613*'"Вес" ПИР'!$B$30+AF1613*'"Вес" ПИР'!$B$31)/100</f>
        <v>0</v>
      </c>
      <c r="AH1613" s="39" t="s">
        <v>571</v>
      </c>
      <c r="AI1613" s="39"/>
      <c r="AJ1613" s="39" t="s">
        <v>575</v>
      </c>
      <c r="AK1613" s="39"/>
      <c r="AL1613" s="39"/>
      <c r="AM1613" s="39"/>
      <c r="AN1613" s="39"/>
      <c r="AO1613" s="39"/>
      <c r="AP1613" s="39" t="s">
        <v>575</v>
      </c>
      <c r="AQ1613" s="39"/>
      <c r="AR1613" s="39"/>
      <c r="AS1613" s="39"/>
      <c r="AT1613" s="39" t="s">
        <v>575</v>
      </c>
      <c r="AU1613" s="39"/>
      <c r="AV1613" s="39"/>
      <c r="AW1613" s="39"/>
      <c r="AX1613" s="39"/>
      <c r="AY1613" s="39"/>
      <c r="AZ1613" s="39"/>
      <c r="BA1613" s="39"/>
      <c r="BB1613" s="72">
        <f>(AI1613*'"Вес" ПИР'!$B$36+AK1613*'"Вес" ПИР'!$B$37+AM1613*'"Вес" ПИР'!$B$38+AO1613*'"Вес" ПИР'!$B$39+AQ1613*'"Вес" ПИР'!$B$40+AS1613*'"Вес" ПИР'!$B$41+AU1613*'"Вес" ПИР'!$B$42+AW1613*'"Вес" ПИР'!$B$43+AY1613*'"Вес" ПИР'!$B$44+BA1613*'"Вес" ПИР'!$B$45)/100</f>
        <v>0</v>
      </c>
      <c r="BC1613" s="39" t="s">
        <v>576</v>
      </c>
      <c r="BD1613" s="39"/>
      <c r="BE1613" s="39" t="s">
        <v>576</v>
      </c>
      <c r="BF1613" s="57"/>
      <c r="BG1613" s="72">
        <f>(BD1613*'"Вес" ПИР'!$B$50+BF1613*'"Вес" ПИР'!$B$51)/100</f>
        <v>0</v>
      </c>
      <c r="BH1613" s="39"/>
      <c r="BI1613" s="72">
        <v>0</v>
      </c>
      <c r="BJ1613" s="39"/>
      <c r="BK1613" s="54" t="s">
        <v>901</v>
      </c>
      <c r="BL1613" s="38">
        <f>(S1613*'"Вес" ПИР'!$B$3+X1613*'"Вес" ПИР'!$B$4+AG1613*'"Вес" ПИР'!$B$5+BB1613*'"Вес" ПИР'!$B$6+BG1613*'"Вес" ПИР'!$B$7+BI1613*'"Вес" ПИР'!$B$8)/100</f>
        <v>0</v>
      </c>
    </row>
    <row r="1614" spans="1:64" ht="28">
      <c r="A1614" s="54"/>
      <c r="B1614" s="54">
        <v>2026</v>
      </c>
      <c r="C1614" s="39" t="s">
        <v>894</v>
      </c>
      <c r="D1614" s="39">
        <v>613879700</v>
      </c>
      <c r="E1614" s="39" t="s">
        <v>2280</v>
      </c>
      <c r="F1614" s="39" t="s">
        <v>2327</v>
      </c>
      <c r="G1614" s="39" t="s">
        <v>2345</v>
      </c>
      <c r="H1614" s="39" t="s">
        <v>2501</v>
      </c>
      <c r="I1614" s="39" t="s">
        <v>418</v>
      </c>
      <c r="J1614" s="39"/>
      <c r="K1614" s="39" t="s">
        <v>571</v>
      </c>
      <c r="L1614" s="39"/>
      <c r="M1614" s="39" t="s">
        <v>570</v>
      </c>
      <c r="N1614" s="39"/>
      <c r="O1614" s="39" t="s">
        <v>899</v>
      </c>
      <c r="P1614" s="39"/>
      <c r="Q1614" s="39" t="s">
        <v>571</v>
      </c>
      <c r="R1614" s="39"/>
      <c r="S1614" s="38">
        <f>(J1614*'"Вес" ПИР'!$B$13+L1614*'"Вес" ПИР'!$B$14+N1614*'"Вес" ПИР'!$B$15+P1614*'"Вес" ПИР'!$B$16+R1614*'"Вес" ПИР'!$B$17)/100</f>
        <v>0</v>
      </c>
      <c r="T1614" s="39" t="s">
        <v>1890</v>
      </c>
      <c r="U1614" s="39"/>
      <c r="V1614" s="39" t="s">
        <v>900</v>
      </c>
      <c r="W1614" s="39"/>
      <c r="X1614" s="72">
        <f>(U1614*'"Вес" ПИР'!$B$22+W1614*'"Вес" ПИР'!$B$23)/100</f>
        <v>0</v>
      </c>
      <c r="Y1614" s="39"/>
      <c r="Z1614" s="39"/>
      <c r="AA1614" s="39"/>
      <c r="AB1614" s="39"/>
      <c r="AC1614" s="39"/>
      <c r="AD1614" s="39"/>
      <c r="AE1614" s="39"/>
      <c r="AF1614" s="39"/>
      <c r="AG1614" s="38">
        <f>(Z1614*'"Вес" ПИР'!$B$28+AB1614*'"Вес" ПИР'!$B$29+AD1614*'"Вес" ПИР'!$B$30+AF1614*'"Вес" ПИР'!$B$31)/100</f>
        <v>0</v>
      </c>
      <c r="AH1614" s="39" t="s">
        <v>571</v>
      </c>
      <c r="AI1614" s="39"/>
      <c r="AJ1614" s="39" t="s">
        <v>575</v>
      </c>
      <c r="AK1614" s="39"/>
      <c r="AL1614" s="39"/>
      <c r="AM1614" s="39"/>
      <c r="AN1614" s="39"/>
      <c r="AO1614" s="39"/>
      <c r="AP1614" s="39" t="s">
        <v>575</v>
      </c>
      <c r="AQ1614" s="39"/>
      <c r="AR1614" s="39"/>
      <c r="AS1614" s="39"/>
      <c r="AT1614" s="39" t="s">
        <v>575</v>
      </c>
      <c r="AU1614" s="39"/>
      <c r="AV1614" s="39"/>
      <c r="AW1614" s="39"/>
      <c r="AX1614" s="39"/>
      <c r="AY1614" s="39"/>
      <c r="AZ1614" s="39"/>
      <c r="BA1614" s="39"/>
      <c r="BB1614" s="72">
        <f>(AI1614*'"Вес" ПИР'!$B$36+AK1614*'"Вес" ПИР'!$B$37+AM1614*'"Вес" ПИР'!$B$38+AO1614*'"Вес" ПИР'!$B$39+AQ1614*'"Вес" ПИР'!$B$40+AS1614*'"Вес" ПИР'!$B$41+AU1614*'"Вес" ПИР'!$B$42+AW1614*'"Вес" ПИР'!$B$43+AY1614*'"Вес" ПИР'!$B$44+BA1614*'"Вес" ПИР'!$B$45)/100</f>
        <v>0</v>
      </c>
      <c r="BC1614" s="39" t="s">
        <v>576</v>
      </c>
      <c r="BD1614" s="39"/>
      <c r="BE1614" s="39" t="s">
        <v>576</v>
      </c>
      <c r="BF1614" s="57"/>
      <c r="BG1614" s="72">
        <f>(BD1614*'"Вес" ПИР'!$B$50+BF1614*'"Вес" ПИР'!$B$51)/100</f>
        <v>0</v>
      </c>
      <c r="BH1614" s="39"/>
      <c r="BI1614" s="72">
        <v>0</v>
      </c>
      <c r="BJ1614" s="39"/>
      <c r="BK1614" s="54" t="s">
        <v>901</v>
      </c>
      <c r="BL1614" s="38">
        <f>(S1614*'"Вес" ПИР'!$B$3+X1614*'"Вес" ПИР'!$B$4+AG1614*'"Вес" ПИР'!$B$5+BB1614*'"Вес" ПИР'!$B$6+BG1614*'"Вес" ПИР'!$B$7+BI1614*'"Вес" ПИР'!$B$8)/100</f>
        <v>0</v>
      </c>
    </row>
    <row r="1615" spans="1:64" ht="28">
      <c r="A1615" s="54"/>
      <c r="B1615" s="54">
        <v>2026</v>
      </c>
      <c r="C1615" s="39" t="s">
        <v>894</v>
      </c>
      <c r="D1615" s="39">
        <v>614033400</v>
      </c>
      <c r="E1615" s="39" t="s">
        <v>2280</v>
      </c>
      <c r="F1615" s="39" t="s">
        <v>2387</v>
      </c>
      <c r="G1615" s="39" t="s">
        <v>2391</v>
      </c>
      <c r="H1615" s="39" t="s">
        <v>2399</v>
      </c>
      <c r="I1615" s="39" t="s">
        <v>418</v>
      </c>
      <c r="J1615" s="39"/>
      <c r="K1615" s="39" t="s">
        <v>571</v>
      </c>
      <c r="L1615" s="39"/>
      <c r="M1615" s="39" t="s">
        <v>570</v>
      </c>
      <c r="N1615" s="39"/>
      <c r="O1615" s="39" t="s">
        <v>899</v>
      </c>
      <c r="P1615" s="39"/>
      <c r="Q1615" s="39" t="s">
        <v>571</v>
      </c>
      <c r="R1615" s="39"/>
      <c r="S1615" s="38">
        <f>(J1615*'"Вес" ПИР'!$B$13+L1615*'"Вес" ПИР'!$B$14+N1615*'"Вес" ПИР'!$B$15+P1615*'"Вес" ПИР'!$B$16+R1615*'"Вес" ПИР'!$B$17)/100</f>
        <v>0</v>
      </c>
      <c r="T1615" s="39" t="s">
        <v>1890</v>
      </c>
      <c r="U1615" s="39"/>
      <c r="V1615" s="39" t="s">
        <v>900</v>
      </c>
      <c r="W1615" s="39"/>
      <c r="X1615" s="72">
        <f>(U1615*'"Вес" ПИР'!$B$22+W1615*'"Вес" ПИР'!$B$23)/100</f>
        <v>0</v>
      </c>
      <c r="Y1615" s="39"/>
      <c r="Z1615" s="39"/>
      <c r="AA1615" s="39"/>
      <c r="AB1615" s="39"/>
      <c r="AC1615" s="39"/>
      <c r="AD1615" s="39"/>
      <c r="AE1615" s="39"/>
      <c r="AF1615" s="39"/>
      <c r="AG1615" s="38">
        <f>(Z1615*'"Вес" ПИР'!$B$28+AB1615*'"Вес" ПИР'!$B$29+AD1615*'"Вес" ПИР'!$B$30+AF1615*'"Вес" ПИР'!$B$31)/100</f>
        <v>0</v>
      </c>
      <c r="AH1615" s="39" t="s">
        <v>571</v>
      </c>
      <c r="AI1615" s="39"/>
      <c r="AJ1615" s="39" t="s">
        <v>575</v>
      </c>
      <c r="AK1615" s="39"/>
      <c r="AL1615" s="39"/>
      <c r="AM1615" s="39"/>
      <c r="AN1615" s="39"/>
      <c r="AO1615" s="39"/>
      <c r="AP1615" s="39" t="s">
        <v>575</v>
      </c>
      <c r="AQ1615" s="39"/>
      <c r="AR1615" s="39"/>
      <c r="AS1615" s="39"/>
      <c r="AT1615" s="39" t="s">
        <v>575</v>
      </c>
      <c r="AU1615" s="39"/>
      <c r="AV1615" s="39"/>
      <c r="AW1615" s="39"/>
      <c r="AX1615" s="39"/>
      <c r="AY1615" s="39"/>
      <c r="AZ1615" s="39"/>
      <c r="BA1615" s="39"/>
      <c r="BB1615" s="72">
        <f>(AI1615*'"Вес" ПИР'!$B$36+AK1615*'"Вес" ПИР'!$B$37+AM1615*'"Вес" ПИР'!$B$38+AO1615*'"Вес" ПИР'!$B$39+AQ1615*'"Вес" ПИР'!$B$40+AS1615*'"Вес" ПИР'!$B$41+AU1615*'"Вес" ПИР'!$B$42+AW1615*'"Вес" ПИР'!$B$43+AY1615*'"Вес" ПИР'!$B$44+BA1615*'"Вес" ПИР'!$B$45)/100</f>
        <v>0</v>
      </c>
      <c r="BC1615" s="39" t="s">
        <v>576</v>
      </c>
      <c r="BD1615" s="39"/>
      <c r="BE1615" s="39" t="s">
        <v>576</v>
      </c>
      <c r="BF1615" s="57"/>
      <c r="BG1615" s="72">
        <f>(BD1615*'"Вес" ПИР'!$B$50+BF1615*'"Вес" ПИР'!$B$51)/100</f>
        <v>0</v>
      </c>
      <c r="BH1615" s="39"/>
      <c r="BI1615" s="72">
        <v>0</v>
      </c>
      <c r="BJ1615" s="39"/>
      <c r="BK1615" s="54" t="s">
        <v>901</v>
      </c>
      <c r="BL1615" s="38">
        <f>(S1615*'"Вес" ПИР'!$B$3+X1615*'"Вес" ПИР'!$B$4+AG1615*'"Вес" ПИР'!$B$5+BB1615*'"Вес" ПИР'!$B$6+BG1615*'"Вес" ПИР'!$B$7+BI1615*'"Вес" ПИР'!$B$8)/100</f>
        <v>0</v>
      </c>
    </row>
    <row r="1616" spans="1:64" ht="28">
      <c r="A1616" s="54"/>
      <c r="B1616" s="54">
        <v>2026</v>
      </c>
      <c r="C1616" s="39" t="s">
        <v>894</v>
      </c>
      <c r="D1616" s="39">
        <v>613977900</v>
      </c>
      <c r="E1616" s="39" t="s">
        <v>2280</v>
      </c>
      <c r="F1616" s="39" t="s">
        <v>2352</v>
      </c>
      <c r="G1616" s="39" t="s">
        <v>2364</v>
      </c>
      <c r="H1616" s="39" t="s">
        <v>2473</v>
      </c>
      <c r="I1616" s="39" t="s">
        <v>418</v>
      </c>
      <c r="J1616" s="39"/>
      <c r="K1616" s="39" t="s">
        <v>571</v>
      </c>
      <c r="L1616" s="39"/>
      <c r="M1616" s="39" t="s">
        <v>570</v>
      </c>
      <c r="N1616" s="39"/>
      <c r="O1616" s="39" t="s">
        <v>899</v>
      </c>
      <c r="P1616" s="39"/>
      <c r="Q1616" s="39" t="s">
        <v>571</v>
      </c>
      <c r="R1616" s="39"/>
      <c r="S1616" s="38">
        <f>(J1616*'"Вес" ПИР'!$B$13+L1616*'"Вес" ПИР'!$B$14+N1616*'"Вес" ПИР'!$B$15+P1616*'"Вес" ПИР'!$B$16+R1616*'"Вес" ПИР'!$B$17)/100</f>
        <v>0</v>
      </c>
      <c r="T1616" s="39" t="s">
        <v>1890</v>
      </c>
      <c r="U1616" s="39"/>
      <c r="V1616" s="39" t="s">
        <v>900</v>
      </c>
      <c r="W1616" s="39"/>
      <c r="X1616" s="72">
        <f>(U1616*'"Вес" ПИР'!$B$22+W1616*'"Вес" ПИР'!$B$23)/100</f>
        <v>0</v>
      </c>
      <c r="Y1616" s="39"/>
      <c r="Z1616" s="39"/>
      <c r="AA1616" s="39"/>
      <c r="AB1616" s="39"/>
      <c r="AC1616" s="39"/>
      <c r="AD1616" s="39"/>
      <c r="AE1616" s="39"/>
      <c r="AF1616" s="39"/>
      <c r="AG1616" s="38">
        <f>(Z1616*'"Вес" ПИР'!$B$28+AB1616*'"Вес" ПИР'!$B$29+AD1616*'"Вес" ПИР'!$B$30+AF1616*'"Вес" ПИР'!$B$31)/100</f>
        <v>0</v>
      </c>
      <c r="AH1616" s="39" t="s">
        <v>571</v>
      </c>
      <c r="AI1616" s="39"/>
      <c r="AJ1616" s="39" t="s">
        <v>575</v>
      </c>
      <c r="AK1616" s="39"/>
      <c r="AL1616" s="39"/>
      <c r="AM1616" s="39"/>
      <c r="AN1616" s="39"/>
      <c r="AO1616" s="39"/>
      <c r="AP1616" s="39" t="s">
        <v>575</v>
      </c>
      <c r="AQ1616" s="39"/>
      <c r="AR1616" s="39"/>
      <c r="AS1616" s="39"/>
      <c r="AT1616" s="39" t="s">
        <v>575</v>
      </c>
      <c r="AU1616" s="39"/>
      <c r="AV1616" s="39"/>
      <c r="AW1616" s="39"/>
      <c r="AX1616" s="39"/>
      <c r="AY1616" s="39"/>
      <c r="AZ1616" s="39"/>
      <c r="BA1616" s="39"/>
      <c r="BB1616" s="72">
        <f>(AI1616*'"Вес" ПИР'!$B$36+AK1616*'"Вес" ПИР'!$B$37+AM1616*'"Вес" ПИР'!$B$38+AO1616*'"Вес" ПИР'!$B$39+AQ1616*'"Вес" ПИР'!$B$40+AS1616*'"Вес" ПИР'!$B$41+AU1616*'"Вес" ПИР'!$B$42+AW1616*'"Вес" ПИР'!$B$43+AY1616*'"Вес" ПИР'!$B$44+BA1616*'"Вес" ПИР'!$B$45)/100</f>
        <v>0</v>
      </c>
      <c r="BC1616" s="39" t="s">
        <v>576</v>
      </c>
      <c r="BD1616" s="39"/>
      <c r="BE1616" s="39" t="s">
        <v>576</v>
      </c>
      <c r="BF1616" s="57"/>
      <c r="BG1616" s="72">
        <f>(BD1616*'"Вес" ПИР'!$B$50+BF1616*'"Вес" ПИР'!$B$51)/100</f>
        <v>0</v>
      </c>
      <c r="BH1616" s="39"/>
      <c r="BI1616" s="72">
        <v>0</v>
      </c>
      <c r="BJ1616" s="39"/>
      <c r="BK1616" s="54" t="s">
        <v>901</v>
      </c>
      <c r="BL1616" s="38">
        <f>(S1616*'"Вес" ПИР'!$B$3+X1616*'"Вес" ПИР'!$B$4+AG1616*'"Вес" ПИР'!$B$5+BB1616*'"Вес" ПИР'!$B$6+BG1616*'"Вес" ПИР'!$B$7+BI1616*'"Вес" ПИР'!$B$8)/100</f>
        <v>0</v>
      </c>
    </row>
    <row r="1617" spans="1:64" ht="28">
      <c r="A1617" s="54"/>
      <c r="B1617" s="54">
        <v>2026</v>
      </c>
      <c r="C1617" s="39" t="s">
        <v>894</v>
      </c>
      <c r="D1617" s="39">
        <v>613943400</v>
      </c>
      <c r="E1617" s="39" t="s">
        <v>2280</v>
      </c>
      <c r="F1617" s="39" t="s">
        <v>2352</v>
      </c>
      <c r="G1617" s="39" t="s">
        <v>2502</v>
      </c>
      <c r="H1617" s="39" t="s">
        <v>2503</v>
      </c>
      <c r="I1617" s="39" t="s">
        <v>418</v>
      </c>
      <c r="J1617" s="39"/>
      <c r="K1617" s="39" t="s">
        <v>571</v>
      </c>
      <c r="L1617" s="39"/>
      <c r="M1617" s="39" t="s">
        <v>570</v>
      </c>
      <c r="N1617" s="39"/>
      <c r="O1617" s="39" t="s">
        <v>899</v>
      </c>
      <c r="P1617" s="39"/>
      <c r="Q1617" s="39" t="s">
        <v>571</v>
      </c>
      <c r="R1617" s="39"/>
      <c r="S1617" s="38">
        <f>(J1617*'"Вес" ПИР'!$B$13+L1617*'"Вес" ПИР'!$B$14+N1617*'"Вес" ПИР'!$B$15+P1617*'"Вес" ПИР'!$B$16+R1617*'"Вес" ПИР'!$B$17)/100</f>
        <v>0</v>
      </c>
      <c r="T1617" s="39" t="s">
        <v>1890</v>
      </c>
      <c r="U1617" s="39"/>
      <c r="V1617" s="39" t="s">
        <v>900</v>
      </c>
      <c r="W1617" s="39"/>
      <c r="X1617" s="72">
        <f>(U1617*'"Вес" ПИР'!$B$22+W1617*'"Вес" ПИР'!$B$23)/100</f>
        <v>0</v>
      </c>
      <c r="Y1617" s="39"/>
      <c r="Z1617" s="39"/>
      <c r="AA1617" s="39"/>
      <c r="AB1617" s="39"/>
      <c r="AC1617" s="39"/>
      <c r="AD1617" s="39"/>
      <c r="AE1617" s="39"/>
      <c r="AF1617" s="39"/>
      <c r="AG1617" s="38">
        <f>(Z1617*'"Вес" ПИР'!$B$28+AB1617*'"Вес" ПИР'!$B$29+AD1617*'"Вес" ПИР'!$B$30+AF1617*'"Вес" ПИР'!$B$31)/100</f>
        <v>0</v>
      </c>
      <c r="AH1617" s="39" t="s">
        <v>571</v>
      </c>
      <c r="AI1617" s="39"/>
      <c r="AJ1617" s="39" t="s">
        <v>575</v>
      </c>
      <c r="AK1617" s="39"/>
      <c r="AL1617" s="39"/>
      <c r="AM1617" s="39"/>
      <c r="AN1617" s="39"/>
      <c r="AO1617" s="39"/>
      <c r="AP1617" s="39" t="s">
        <v>575</v>
      </c>
      <c r="AQ1617" s="39"/>
      <c r="AR1617" s="39"/>
      <c r="AS1617" s="39"/>
      <c r="AT1617" s="39" t="s">
        <v>575</v>
      </c>
      <c r="AU1617" s="39"/>
      <c r="AV1617" s="39"/>
      <c r="AW1617" s="39"/>
      <c r="AX1617" s="39"/>
      <c r="AY1617" s="39"/>
      <c r="AZ1617" s="39"/>
      <c r="BA1617" s="39"/>
      <c r="BB1617" s="72">
        <f>(AI1617*'"Вес" ПИР'!$B$36+AK1617*'"Вес" ПИР'!$B$37+AM1617*'"Вес" ПИР'!$B$38+AO1617*'"Вес" ПИР'!$B$39+AQ1617*'"Вес" ПИР'!$B$40+AS1617*'"Вес" ПИР'!$B$41+AU1617*'"Вес" ПИР'!$B$42+AW1617*'"Вес" ПИР'!$B$43+AY1617*'"Вес" ПИР'!$B$44+BA1617*'"Вес" ПИР'!$B$45)/100</f>
        <v>0</v>
      </c>
      <c r="BC1617" s="39" t="s">
        <v>576</v>
      </c>
      <c r="BD1617" s="39"/>
      <c r="BE1617" s="39" t="s">
        <v>576</v>
      </c>
      <c r="BF1617" s="57"/>
      <c r="BG1617" s="72">
        <f>(BD1617*'"Вес" ПИР'!$B$50+BF1617*'"Вес" ПИР'!$B$51)/100</f>
        <v>0</v>
      </c>
      <c r="BH1617" s="39"/>
      <c r="BI1617" s="72">
        <v>0</v>
      </c>
      <c r="BJ1617" s="39"/>
      <c r="BK1617" s="54" t="s">
        <v>901</v>
      </c>
      <c r="BL1617" s="38">
        <f>(S1617*'"Вес" ПИР'!$B$3+X1617*'"Вес" ПИР'!$B$4+AG1617*'"Вес" ПИР'!$B$5+BB1617*'"Вес" ПИР'!$B$6+BG1617*'"Вес" ПИР'!$B$7+BI1617*'"Вес" ПИР'!$B$8)/100</f>
        <v>0</v>
      </c>
    </row>
    <row r="1618" spans="1:64" ht="28">
      <c r="A1618" s="54"/>
      <c r="B1618" s="54">
        <v>2026</v>
      </c>
      <c r="C1618" s="39" t="s">
        <v>894</v>
      </c>
      <c r="D1618" s="39">
        <v>613959400</v>
      </c>
      <c r="E1618" s="39" t="s">
        <v>2280</v>
      </c>
      <c r="F1618" s="39" t="s">
        <v>2352</v>
      </c>
      <c r="G1618" s="39" t="s">
        <v>2353</v>
      </c>
      <c r="H1618" s="39" t="s">
        <v>2504</v>
      </c>
      <c r="I1618" s="39" t="s">
        <v>418</v>
      </c>
      <c r="J1618" s="39"/>
      <c r="K1618" s="39" t="s">
        <v>571</v>
      </c>
      <c r="L1618" s="39"/>
      <c r="M1618" s="39" t="s">
        <v>570</v>
      </c>
      <c r="N1618" s="39"/>
      <c r="O1618" s="39" t="s">
        <v>899</v>
      </c>
      <c r="P1618" s="39"/>
      <c r="Q1618" s="39" t="s">
        <v>571</v>
      </c>
      <c r="R1618" s="39"/>
      <c r="S1618" s="38">
        <f>(J1618*'"Вес" ПИР'!$B$13+L1618*'"Вес" ПИР'!$B$14+N1618*'"Вес" ПИР'!$B$15+P1618*'"Вес" ПИР'!$B$16+R1618*'"Вес" ПИР'!$B$17)/100</f>
        <v>0</v>
      </c>
      <c r="T1618" s="39" t="s">
        <v>1890</v>
      </c>
      <c r="U1618" s="39"/>
      <c r="V1618" s="39" t="s">
        <v>900</v>
      </c>
      <c r="W1618" s="39"/>
      <c r="X1618" s="72">
        <f>(U1618*'"Вес" ПИР'!$B$22+W1618*'"Вес" ПИР'!$B$23)/100</f>
        <v>0</v>
      </c>
      <c r="Y1618" s="39"/>
      <c r="Z1618" s="39"/>
      <c r="AA1618" s="39"/>
      <c r="AB1618" s="39"/>
      <c r="AC1618" s="39"/>
      <c r="AD1618" s="39"/>
      <c r="AE1618" s="39"/>
      <c r="AF1618" s="39"/>
      <c r="AG1618" s="38">
        <f>(Z1618*'"Вес" ПИР'!$B$28+AB1618*'"Вес" ПИР'!$B$29+AD1618*'"Вес" ПИР'!$B$30+AF1618*'"Вес" ПИР'!$B$31)/100</f>
        <v>0</v>
      </c>
      <c r="AH1618" s="39" t="s">
        <v>571</v>
      </c>
      <c r="AI1618" s="39"/>
      <c r="AJ1618" s="39" t="s">
        <v>575</v>
      </c>
      <c r="AK1618" s="39"/>
      <c r="AL1618" s="39"/>
      <c r="AM1618" s="39"/>
      <c r="AN1618" s="39"/>
      <c r="AO1618" s="39"/>
      <c r="AP1618" s="39" t="s">
        <v>575</v>
      </c>
      <c r="AQ1618" s="39"/>
      <c r="AR1618" s="39"/>
      <c r="AS1618" s="39"/>
      <c r="AT1618" s="39" t="s">
        <v>575</v>
      </c>
      <c r="AU1618" s="39"/>
      <c r="AV1618" s="39"/>
      <c r="AW1618" s="39"/>
      <c r="AX1618" s="39"/>
      <c r="AY1618" s="39"/>
      <c r="AZ1618" s="39"/>
      <c r="BA1618" s="39"/>
      <c r="BB1618" s="72">
        <f>(AI1618*'"Вес" ПИР'!$B$36+AK1618*'"Вес" ПИР'!$B$37+AM1618*'"Вес" ПИР'!$B$38+AO1618*'"Вес" ПИР'!$B$39+AQ1618*'"Вес" ПИР'!$B$40+AS1618*'"Вес" ПИР'!$B$41+AU1618*'"Вес" ПИР'!$B$42+AW1618*'"Вес" ПИР'!$B$43+AY1618*'"Вес" ПИР'!$B$44+BA1618*'"Вес" ПИР'!$B$45)/100</f>
        <v>0</v>
      </c>
      <c r="BC1618" s="39" t="s">
        <v>576</v>
      </c>
      <c r="BD1618" s="39"/>
      <c r="BE1618" s="39" t="s">
        <v>576</v>
      </c>
      <c r="BF1618" s="57"/>
      <c r="BG1618" s="72">
        <f>(BD1618*'"Вес" ПИР'!$B$50+BF1618*'"Вес" ПИР'!$B$51)/100</f>
        <v>0</v>
      </c>
      <c r="BH1618" s="39"/>
      <c r="BI1618" s="72">
        <v>0</v>
      </c>
      <c r="BJ1618" s="39"/>
      <c r="BK1618" s="54" t="s">
        <v>901</v>
      </c>
      <c r="BL1618" s="38">
        <f>(S1618*'"Вес" ПИР'!$B$3+X1618*'"Вес" ПИР'!$B$4+AG1618*'"Вес" ПИР'!$B$5+BB1618*'"Вес" ПИР'!$B$6+BG1618*'"Вес" ПИР'!$B$7+BI1618*'"Вес" ПИР'!$B$8)/100</f>
        <v>0</v>
      </c>
    </row>
    <row r="1619" spans="1:64" ht="28">
      <c r="A1619" s="54"/>
      <c r="B1619" s="54">
        <v>2026</v>
      </c>
      <c r="C1619" s="39" t="s">
        <v>894</v>
      </c>
      <c r="D1619" s="39">
        <v>613959100</v>
      </c>
      <c r="E1619" s="39" t="s">
        <v>2280</v>
      </c>
      <c r="F1619" s="39" t="s">
        <v>2352</v>
      </c>
      <c r="G1619" s="39" t="s">
        <v>2353</v>
      </c>
      <c r="H1619" s="39" t="s">
        <v>2505</v>
      </c>
      <c r="I1619" s="39" t="s">
        <v>418</v>
      </c>
      <c r="J1619" s="39"/>
      <c r="K1619" s="39" t="s">
        <v>571</v>
      </c>
      <c r="L1619" s="39"/>
      <c r="M1619" s="39" t="s">
        <v>570</v>
      </c>
      <c r="N1619" s="39"/>
      <c r="O1619" s="39" t="s">
        <v>899</v>
      </c>
      <c r="P1619" s="39"/>
      <c r="Q1619" s="39" t="s">
        <v>571</v>
      </c>
      <c r="R1619" s="39"/>
      <c r="S1619" s="38">
        <f>(J1619*'"Вес" ПИР'!$B$13+L1619*'"Вес" ПИР'!$B$14+N1619*'"Вес" ПИР'!$B$15+P1619*'"Вес" ПИР'!$B$16+R1619*'"Вес" ПИР'!$B$17)/100</f>
        <v>0</v>
      </c>
      <c r="T1619" s="39" t="s">
        <v>1890</v>
      </c>
      <c r="U1619" s="39"/>
      <c r="V1619" s="39" t="s">
        <v>900</v>
      </c>
      <c r="W1619" s="39"/>
      <c r="X1619" s="72">
        <f>(U1619*'"Вес" ПИР'!$B$22+W1619*'"Вес" ПИР'!$B$23)/100</f>
        <v>0</v>
      </c>
      <c r="Y1619" s="39"/>
      <c r="Z1619" s="39"/>
      <c r="AA1619" s="39"/>
      <c r="AB1619" s="39"/>
      <c r="AC1619" s="39"/>
      <c r="AD1619" s="39"/>
      <c r="AE1619" s="39"/>
      <c r="AF1619" s="39"/>
      <c r="AG1619" s="38">
        <f>(Z1619*'"Вес" ПИР'!$B$28+AB1619*'"Вес" ПИР'!$B$29+AD1619*'"Вес" ПИР'!$B$30+AF1619*'"Вес" ПИР'!$B$31)/100</f>
        <v>0</v>
      </c>
      <c r="AH1619" s="39" t="s">
        <v>571</v>
      </c>
      <c r="AI1619" s="39"/>
      <c r="AJ1619" s="39" t="s">
        <v>575</v>
      </c>
      <c r="AK1619" s="39"/>
      <c r="AL1619" s="39"/>
      <c r="AM1619" s="39"/>
      <c r="AN1619" s="39"/>
      <c r="AO1619" s="39"/>
      <c r="AP1619" s="39" t="s">
        <v>575</v>
      </c>
      <c r="AQ1619" s="39"/>
      <c r="AR1619" s="39"/>
      <c r="AS1619" s="39"/>
      <c r="AT1619" s="39" t="s">
        <v>575</v>
      </c>
      <c r="AU1619" s="39"/>
      <c r="AV1619" s="39"/>
      <c r="AW1619" s="39"/>
      <c r="AX1619" s="39"/>
      <c r="AY1619" s="39"/>
      <c r="AZ1619" s="39"/>
      <c r="BA1619" s="39"/>
      <c r="BB1619" s="72">
        <f>(AI1619*'"Вес" ПИР'!$B$36+AK1619*'"Вес" ПИР'!$B$37+AM1619*'"Вес" ПИР'!$B$38+AO1619*'"Вес" ПИР'!$B$39+AQ1619*'"Вес" ПИР'!$B$40+AS1619*'"Вес" ПИР'!$B$41+AU1619*'"Вес" ПИР'!$B$42+AW1619*'"Вес" ПИР'!$B$43+AY1619*'"Вес" ПИР'!$B$44+BA1619*'"Вес" ПИР'!$B$45)/100</f>
        <v>0</v>
      </c>
      <c r="BC1619" s="39" t="s">
        <v>576</v>
      </c>
      <c r="BD1619" s="39"/>
      <c r="BE1619" s="39" t="s">
        <v>576</v>
      </c>
      <c r="BF1619" s="57"/>
      <c r="BG1619" s="72">
        <f>(BD1619*'"Вес" ПИР'!$B$50+BF1619*'"Вес" ПИР'!$B$51)/100</f>
        <v>0</v>
      </c>
      <c r="BH1619" s="39"/>
      <c r="BI1619" s="72">
        <v>0</v>
      </c>
      <c r="BJ1619" s="39"/>
      <c r="BK1619" s="54" t="s">
        <v>901</v>
      </c>
      <c r="BL1619" s="38">
        <f>(S1619*'"Вес" ПИР'!$B$3+X1619*'"Вес" ПИР'!$B$4+AG1619*'"Вес" ПИР'!$B$5+BB1619*'"Вес" ПИР'!$B$6+BG1619*'"Вес" ПИР'!$B$7+BI1619*'"Вес" ПИР'!$B$8)/100</f>
        <v>0</v>
      </c>
    </row>
    <row r="1620" spans="1:64" ht="28">
      <c r="A1620" s="54"/>
      <c r="B1620" s="54">
        <v>2026</v>
      </c>
      <c r="C1620" s="39" t="s">
        <v>894</v>
      </c>
      <c r="D1620" s="39">
        <v>613977400</v>
      </c>
      <c r="E1620" s="39" t="s">
        <v>2280</v>
      </c>
      <c r="F1620" s="39" t="s">
        <v>2352</v>
      </c>
      <c r="G1620" s="39" t="s">
        <v>2364</v>
      </c>
      <c r="H1620" s="39" t="s">
        <v>2506</v>
      </c>
      <c r="I1620" s="39" t="s">
        <v>418</v>
      </c>
      <c r="J1620" s="39"/>
      <c r="K1620" s="39" t="s">
        <v>571</v>
      </c>
      <c r="L1620" s="39"/>
      <c r="M1620" s="39" t="s">
        <v>570</v>
      </c>
      <c r="N1620" s="39"/>
      <c r="O1620" s="39" t="s">
        <v>899</v>
      </c>
      <c r="P1620" s="39"/>
      <c r="Q1620" s="39" t="s">
        <v>571</v>
      </c>
      <c r="R1620" s="39"/>
      <c r="S1620" s="38">
        <f>(J1620*'"Вес" ПИР'!$B$13+L1620*'"Вес" ПИР'!$B$14+N1620*'"Вес" ПИР'!$B$15+P1620*'"Вес" ПИР'!$B$16+R1620*'"Вес" ПИР'!$B$17)/100</f>
        <v>0</v>
      </c>
      <c r="T1620" s="39" t="s">
        <v>1890</v>
      </c>
      <c r="U1620" s="39"/>
      <c r="V1620" s="39" t="s">
        <v>900</v>
      </c>
      <c r="W1620" s="39"/>
      <c r="X1620" s="72">
        <f>(U1620*'"Вес" ПИР'!$B$22+W1620*'"Вес" ПИР'!$B$23)/100</f>
        <v>0</v>
      </c>
      <c r="Y1620" s="39"/>
      <c r="Z1620" s="39"/>
      <c r="AA1620" s="39"/>
      <c r="AB1620" s="39"/>
      <c r="AC1620" s="39"/>
      <c r="AD1620" s="39"/>
      <c r="AE1620" s="39"/>
      <c r="AF1620" s="39"/>
      <c r="AG1620" s="38">
        <f>(Z1620*'"Вес" ПИР'!$B$28+AB1620*'"Вес" ПИР'!$B$29+AD1620*'"Вес" ПИР'!$B$30+AF1620*'"Вес" ПИР'!$B$31)/100</f>
        <v>0</v>
      </c>
      <c r="AH1620" s="39" t="s">
        <v>571</v>
      </c>
      <c r="AI1620" s="39"/>
      <c r="AJ1620" s="39" t="s">
        <v>575</v>
      </c>
      <c r="AK1620" s="39"/>
      <c r="AL1620" s="39"/>
      <c r="AM1620" s="39"/>
      <c r="AN1620" s="39"/>
      <c r="AO1620" s="39"/>
      <c r="AP1620" s="39" t="s">
        <v>575</v>
      </c>
      <c r="AQ1620" s="39"/>
      <c r="AR1620" s="39"/>
      <c r="AS1620" s="39"/>
      <c r="AT1620" s="39" t="s">
        <v>575</v>
      </c>
      <c r="AU1620" s="39"/>
      <c r="AV1620" s="39"/>
      <c r="AW1620" s="39"/>
      <c r="AX1620" s="39"/>
      <c r="AY1620" s="39"/>
      <c r="AZ1620" s="39"/>
      <c r="BA1620" s="39"/>
      <c r="BB1620" s="72">
        <f>(AI1620*'"Вес" ПИР'!$B$36+AK1620*'"Вес" ПИР'!$B$37+AM1620*'"Вес" ПИР'!$B$38+AO1620*'"Вес" ПИР'!$B$39+AQ1620*'"Вес" ПИР'!$B$40+AS1620*'"Вес" ПИР'!$B$41+AU1620*'"Вес" ПИР'!$B$42+AW1620*'"Вес" ПИР'!$B$43+AY1620*'"Вес" ПИР'!$B$44+BA1620*'"Вес" ПИР'!$B$45)/100</f>
        <v>0</v>
      </c>
      <c r="BC1620" s="39" t="s">
        <v>576</v>
      </c>
      <c r="BD1620" s="39"/>
      <c r="BE1620" s="39" t="s">
        <v>576</v>
      </c>
      <c r="BF1620" s="57"/>
      <c r="BG1620" s="72">
        <f>(BD1620*'"Вес" ПИР'!$B$50+BF1620*'"Вес" ПИР'!$B$51)/100</f>
        <v>0</v>
      </c>
      <c r="BH1620" s="39"/>
      <c r="BI1620" s="72">
        <v>0</v>
      </c>
      <c r="BJ1620" s="39"/>
      <c r="BK1620" s="54" t="s">
        <v>901</v>
      </c>
      <c r="BL1620" s="38">
        <f>(S1620*'"Вес" ПИР'!$B$3+X1620*'"Вес" ПИР'!$B$4+AG1620*'"Вес" ПИР'!$B$5+BB1620*'"Вес" ПИР'!$B$6+BG1620*'"Вес" ПИР'!$B$7+BI1620*'"Вес" ПИР'!$B$8)/100</f>
        <v>0</v>
      </c>
    </row>
    <row r="1621" spans="1:64" ht="28">
      <c r="A1621" s="54"/>
      <c r="B1621" s="54">
        <v>2026</v>
      </c>
      <c r="C1621" s="39" t="s">
        <v>894</v>
      </c>
      <c r="D1621" s="39">
        <v>613977680</v>
      </c>
      <c r="E1621" s="39" t="s">
        <v>2280</v>
      </c>
      <c r="F1621" s="39" t="s">
        <v>2352</v>
      </c>
      <c r="G1621" s="39" t="s">
        <v>2364</v>
      </c>
      <c r="H1621" s="39" t="s">
        <v>2507</v>
      </c>
      <c r="I1621" s="39" t="s">
        <v>418</v>
      </c>
      <c r="J1621" s="39"/>
      <c r="K1621" s="39" t="s">
        <v>571</v>
      </c>
      <c r="L1621" s="39"/>
      <c r="M1621" s="39" t="s">
        <v>570</v>
      </c>
      <c r="N1621" s="39"/>
      <c r="O1621" s="39" t="s">
        <v>899</v>
      </c>
      <c r="P1621" s="39"/>
      <c r="Q1621" s="39" t="s">
        <v>571</v>
      </c>
      <c r="R1621" s="39"/>
      <c r="S1621" s="38">
        <f>(J1621*'"Вес" ПИР'!$B$13+L1621*'"Вес" ПИР'!$B$14+N1621*'"Вес" ПИР'!$B$15+P1621*'"Вес" ПИР'!$B$16+R1621*'"Вес" ПИР'!$B$17)/100</f>
        <v>0</v>
      </c>
      <c r="T1621" s="39" t="s">
        <v>1890</v>
      </c>
      <c r="U1621" s="39"/>
      <c r="V1621" s="39" t="s">
        <v>900</v>
      </c>
      <c r="W1621" s="39"/>
      <c r="X1621" s="72">
        <f>(U1621*'"Вес" ПИР'!$B$22+W1621*'"Вес" ПИР'!$B$23)/100</f>
        <v>0</v>
      </c>
      <c r="Y1621" s="39"/>
      <c r="Z1621" s="39"/>
      <c r="AA1621" s="39"/>
      <c r="AB1621" s="39"/>
      <c r="AC1621" s="39"/>
      <c r="AD1621" s="39"/>
      <c r="AE1621" s="39"/>
      <c r="AF1621" s="39"/>
      <c r="AG1621" s="38">
        <f>(Z1621*'"Вес" ПИР'!$B$28+AB1621*'"Вес" ПИР'!$B$29+AD1621*'"Вес" ПИР'!$B$30+AF1621*'"Вес" ПИР'!$B$31)/100</f>
        <v>0</v>
      </c>
      <c r="AH1621" s="39" t="s">
        <v>571</v>
      </c>
      <c r="AI1621" s="39"/>
      <c r="AJ1621" s="39" t="s">
        <v>575</v>
      </c>
      <c r="AK1621" s="39"/>
      <c r="AL1621" s="39"/>
      <c r="AM1621" s="39"/>
      <c r="AN1621" s="39"/>
      <c r="AO1621" s="39"/>
      <c r="AP1621" s="39" t="s">
        <v>575</v>
      </c>
      <c r="AQ1621" s="39"/>
      <c r="AR1621" s="39"/>
      <c r="AS1621" s="39"/>
      <c r="AT1621" s="39" t="s">
        <v>575</v>
      </c>
      <c r="AU1621" s="39"/>
      <c r="AV1621" s="39"/>
      <c r="AW1621" s="39"/>
      <c r="AX1621" s="39"/>
      <c r="AY1621" s="39"/>
      <c r="AZ1621" s="39"/>
      <c r="BA1621" s="39"/>
      <c r="BB1621" s="72">
        <f>(AI1621*'"Вес" ПИР'!$B$36+AK1621*'"Вес" ПИР'!$B$37+AM1621*'"Вес" ПИР'!$B$38+AO1621*'"Вес" ПИР'!$B$39+AQ1621*'"Вес" ПИР'!$B$40+AS1621*'"Вес" ПИР'!$B$41+AU1621*'"Вес" ПИР'!$B$42+AW1621*'"Вес" ПИР'!$B$43+AY1621*'"Вес" ПИР'!$B$44+BA1621*'"Вес" ПИР'!$B$45)/100</f>
        <v>0</v>
      </c>
      <c r="BC1621" s="39" t="s">
        <v>576</v>
      </c>
      <c r="BD1621" s="39"/>
      <c r="BE1621" s="39" t="s">
        <v>576</v>
      </c>
      <c r="BF1621" s="57"/>
      <c r="BG1621" s="72">
        <f>(BD1621*'"Вес" ПИР'!$B$50+BF1621*'"Вес" ПИР'!$B$51)/100</f>
        <v>0</v>
      </c>
      <c r="BH1621" s="39"/>
      <c r="BI1621" s="72">
        <v>0</v>
      </c>
      <c r="BJ1621" s="39"/>
      <c r="BK1621" s="54" t="s">
        <v>901</v>
      </c>
      <c r="BL1621" s="38">
        <f>(S1621*'"Вес" ПИР'!$B$3+X1621*'"Вес" ПИР'!$B$4+AG1621*'"Вес" ПИР'!$B$5+BB1621*'"Вес" ПИР'!$B$6+BG1621*'"Вес" ПИР'!$B$7+BI1621*'"Вес" ПИР'!$B$8)/100</f>
        <v>0</v>
      </c>
    </row>
    <row r="1622" spans="1:64" ht="28">
      <c r="A1622" s="54"/>
      <c r="B1622" s="54">
        <v>2026</v>
      </c>
      <c r="C1622" s="39" t="s">
        <v>894</v>
      </c>
      <c r="D1622" s="39">
        <v>613647600</v>
      </c>
      <c r="E1622" s="39" t="s">
        <v>2280</v>
      </c>
      <c r="F1622" s="39" t="s">
        <v>2293</v>
      </c>
      <c r="G1622" s="39" t="s">
        <v>2312</v>
      </c>
      <c r="H1622" s="39" t="s">
        <v>2508</v>
      </c>
      <c r="I1622" s="39" t="s">
        <v>418</v>
      </c>
      <c r="J1622" s="39"/>
      <c r="K1622" s="39" t="s">
        <v>571</v>
      </c>
      <c r="L1622" s="39"/>
      <c r="M1622" s="39" t="s">
        <v>570</v>
      </c>
      <c r="N1622" s="39"/>
      <c r="O1622" s="39" t="s">
        <v>899</v>
      </c>
      <c r="P1622" s="39"/>
      <c r="Q1622" s="39" t="s">
        <v>571</v>
      </c>
      <c r="R1622" s="39"/>
      <c r="S1622" s="38">
        <f>(J1622*'"Вес" ПИР'!$B$13+L1622*'"Вес" ПИР'!$B$14+N1622*'"Вес" ПИР'!$B$15+P1622*'"Вес" ПИР'!$B$16+R1622*'"Вес" ПИР'!$B$17)/100</f>
        <v>0</v>
      </c>
      <c r="T1622" s="39" t="s">
        <v>1890</v>
      </c>
      <c r="U1622" s="39"/>
      <c r="V1622" s="39" t="s">
        <v>900</v>
      </c>
      <c r="W1622" s="39"/>
      <c r="X1622" s="72">
        <f>(U1622*'"Вес" ПИР'!$B$22+W1622*'"Вес" ПИР'!$B$23)/100</f>
        <v>0</v>
      </c>
      <c r="Y1622" s="39"/>
      <c r="Z1622" s="39"/>
      <c r="AA1622" s="39"/>
      <c r="AB1622" s="39"/>
      <c r="AC1622" s="39"/>
      <c r="AD1622" s="39"/>
      <c r="AE1622" s="39"/>
      <c r="AF1622" s="39"/>
      <c r="AG1622" s="38">
        <f>(Z1622*'"Вес" ПИР'!$B$28+AB1622*'"Вес" ПИР'!$B$29+AD1622*'"Вес" ПИР'!$B$30+AF1622*'"Вес" ПИР'!$B$31)/100</f>
        <v>0</v>
      </c>
      <c r="AH1622" s="39" t="s">
        <v>571</v>
      </c>
      <c r="AI1622" s="39"/>
      <c r="AJ1622" s="39" t="s">
        <v>575</v>
      </c>
      <c r="AK1622" s="39"/>
      <c r="AL1622" s="39"/>
      <c r="AM1622" s="39"/>
      <c r="AN1622" s="39"/>
      <c r="AO1622" s="39"/>
      <c r="AP1622" s="39" t="s">
        <v>575</v>
      </c>
      <c r="AQ1622" s="39"/>
      <c r="AR1622" s="39"/>
      <c r="AS1622" s="39"/>
      <c r="AT1622" s="39" t="s">
        <v>575</v>
      </c>
      <c r="AU1622" s="39"/>
      <c r="AV1622" s="39"/>
      <c r="AW1622" s="39"/>
      <c r="AX1622" s="39"/>
      <c r="AY1622" s="39"/>
      <c r="AZ1622" s="39"/>
      <c r="BA1622" s="39"/>
      <c r="BB1622" s="72">
        <f>(AI1622*'"Вес" ПИР'!$B$36+AK1622*'"Вес" ПИР'!$B$37+AM1622*'"Вес" ПИР'!$B$38+AO1622*'"Вес" ПИР'!$B$39+AQ1622*'"Вес" ПИР'!$B$40+AS1622*'"Вес" ПИР'!$B$41+AU1622*'"Вес" ПИР'!$B$42+AW1622*'"Вес" ПИР'!$B$43+AY1622*'"Вес" ПИР'!$B$44+BA1622*'"Вес" ПИР'!$B$45)/100</f>
        <v>0</v>
      </c>
      <c r="BC1622" s="39" t="s">
        <v>576</v>
      </c>
      <c r="BD1622" s="39"/>
      <c r="BE1622" s="39" t="s">
        <v>576</v>
      </c>
      <c r="BF1622" s="57"/>
      <c r="BG1622" s="72">
        <f>(BD1622*'"Вес" ПИР'!$B$50+BF1622*'"Вес" ПИР'!$B$51)/100</f>
        <v>0</v>
      </c>
      <c r="BH1622" s="39"/>
      <c r="BI1622" s="72">
        <v>0</v>
      </c>
      <c r="BJ1622" s="39"/>
      <c r="BK1622" s="54" t="s">
        <v>901</v>
      </c>
      <c r="BL1622" s="38">
        <f>(S1622*'"Вес" ПИР'!$B$3+X1622*'"Вес" ПИР'!$B$4+AG1622*'"Вес" ПИР'!$B$5+BB1622*'"Вес" ПИР'!$B$6+BG1622*'"Вес" ПИР'!$B$7+BI1622*'"Вес" ПИР'!$B$8)/100</f>
        <v>0</v>
      </c>
    </row>
    <row r="1623" spans="1:64" ht="28">
      <c r="A1623" s="54"/>
      <c r="B1623" s="54">
        <v>2026</v>
      </c>
      <c r="C1623" s="39" t="s">
        <v>894</v>
      </c>
      <c r="D1623" s="39">
        <v>613945500</v>
      </c>
      <c r="E1623" s="39" t="s">
        <v>2280</v>
      </c>
      <c r="F1623" s="39" t="s">
        <v>2352</v>
      </c>
      <c r="G1623" s="39" t="s">
        <v>2370</v>
      </c>
      <c r="H1623" s="39" t="s">
        <v>203</v>
      </c>
      <c r="I1623" s="39" t="s">
        <v>418</v>
      </c>
      <c r="J1623" s="39"/>
      <c r="K1623" s="39" t="s">
        <v>571</v>
      </c>
      <c r="L1623" s="39"/>
      <c r="M1623" s="39" t="s">
        <v>570</v>
      </c>
      <c r="N1623" s="39"/>
      <c r="O1623" s="39" t="s">
        <v>899</v>
      </c>
      <c r="P1623" s="39"/>
      <c r="Q1623" s="39" t="s">
        <v>571</v>
      </c>
      <c r="R1623" s="39"/>
      <c r="S1623" s="38">
        <f>(J1623*'"Вес" ПИР'!$B$13+L1623*'"Вес" ПИР'!$B$14+N1623*'"Вес" ПИР'!$B$15+P1623*'"Вес" ПИР'!$B$16+R1623*'"Вес" ПИР'!$B$17)/100</f>
        <v>0</v>
      </c>
      <c r="T1623" s="39" t="s">
        <v>1890</v>
      </c>
      <c r="U1623" s="39"/>
      <c r="V1623" s="39" t="s">
        <v>900</v>
      </c>
      <c r="W1623" s="39"/>
      <c r="X1623" s="72">
        <f>(U1623*'"Вес" ПИР'!$B$22+W1623*'"Вес" ПИР'!$B$23)/100</f>
        <v>0</v>
      </c>
      <c r="Y1623" s="39"/>
      <c r="Z1623" s="39"/>
      <c r="AA1623" s="39"/>
      <c r="AB1623" s="39"/>
      <c r="AC1623" s="39"/>
      <c r="AD1623" s="39"/>
      <c r="AE1623" s="39"/>
      <c r="AF1623" s="39"/>
      <c r="AG1623" s="38">
        <f>(Z1623*'"Вес" ПИР'!$B$28+AB1623*'"Вес" ПИР'!$B$29+AD1623*'"Вес" ПИР'!$B$30+AF1623*'"Вес" ПИР'!$B$31)/100</f>
        <v>0</v>
      </c>
      <c r="AH1623" s="39" t="s">
        <v>571</v>
      </c>
      <c r="AI1623" s="39"/>
      <c r="AJ1623" s="39" t="s">
        <v>575</v>
      </c>
      <c r="AK1623" s="39"/>
      <c r="AL1623" s="39"/>
      <c r="AM1623" s="39"/>
      <c r="AN1623" s="39"/>
      <c r="AO1623" s="39"/>
      <c r="AP1623" s="39" t="s">
        <v>575</v>
      </c>
      <c r="AQ1623" s="39"/>
      <c r="AR1623" s="39"/>
      <c r="AS1623" s="39"/>
      <c r="AT1623" s="39" t="s">
        <v>575</v>
      </c>
      <c r="AU1623" s="39"/>
      <c r="AV1623" s="39"/>
      <c r="AW1623" s="39"/>
      <c r="AX1623" s="39"/>
      <c r="AY1623" s="39"/>
      <c r="AZ1623" s="39"/>
      <c r="BA1623" s="39"/>
      <c r="BB1623" s="72">
        <f>(AI1623*'"Вес" ПИР'!$B$36+AK1623*'"Вес" ПИР'!$B$37+AM1623*'"Вес" ПИР'!$B$38+AO1623*'"Вес" ПИР'!$B$39+AQ1623*'"Вес" ПИР'!$B$40+AS1623*'"Вес" ПИР'!$B$41+AU1623*'"Вес" ПИР'!$B$42+AW1623*'"Вес" ПИР'!$B$43+AY1623*'"Вес" ПИР'!$B$44+BA1623*'"Вес" ПИР'!$B$45)/100</f>
        <v>0</v>
      </c>
      <c r="BC1623" s="39" t="s">
        <v>576</v>
      </c>
      <c r="BD1623" s="39"/>
      <c r="BE1623" s="39" t="s">
        <v>576</v>
      </c>
      <c r="BF1623" s="57"/>
      <c r="BG1623" s="72">
        <f>(BD1623*'"Вес" ПИР'!$B$50+BF1623*'"Вес" ПИР'!$B$51)/100</f>
        <v>0</v>
      </c>
      <c r="BH1623" s="39"/>
      <c r="BI1623" s="72">
        <v>0</v>
      </c>
      <c r="BJ1623" s="39"/>
      <c r="BK1623" s="54" t="s">
        <v>901</v>
      </c>
      <c r="BL1623" s="38">
        <f>(S1623*'"Вес" ПИР'!$B$3+X1623*'"Вес" ПИР'!$B$4+AG1623*'"Вес" ПИР'!$B$5+BB1623*'"Вес" ПИР'!$B$6+BG1623*'"Вес" ПИР'!$B$7+BI1623*'"Вес" ПИР'!$B$8)/100</f>
        <v>0</v>
      </c>
    </row>
    <row r="1624" spans="1:64" ht="28">
      <c r="A1624" s="54"/>
      <c r="B1624" s="54">
        <v>2026</v>
      </c>
      <c r="C1624" s="39" t="s">
        <v>894</v>
      </c>
      <c r="D1624" s="39">
        <v>613945400</v>
      </c>
      <c r="E1624" s="39" t="s">
        <v>2280</v>
      </c>
      <c r="F1624" s="39" t="s">
        <v>2352</v>
      </c>
      <c r="G1624" s="39" t="s">
        <v>2370</v>
      </c>
      <c r="H1624" s="39" t="s">
        <v>2509</v>
      </c>
      <c r="I1624" s="39" t="s">
        <v>418</v>
      </c>
      <c r="J1624" s="39"/>
      <c r="K1624" s="39" t="s">
        <v>571</v>
      </c>
      <c r="L1624" s="39"/>
      <c r="M1624" s="39" t="s">
        <v>570</v>
      </c>
      <c r="N1624" s="39"/>
      <c r="O1624" s="39" t="s">
        <v>899</v>
      </c>
      <c r="P1624" s="39"/>
      <c r="Q1624" s="39" t="s">
        <v>571</v>
      </c>
      <c r="R1624" s="39"/>
      <c r="S1624" s="38">
        <f>(J1624*'"Вес" ПИР'!$B$13+L1624*'"Вес" ПИР'!$B$14+N1624*'"Вес" ПИР'!$B$15+P1624*'"Вес" ПИР'!$B$16+R1624*'"Вес" ПИР'!$B$17)/100</f>
        <v>0</v>
      </c>
      <c r="T1624" s="39" t="s">
        <v>1890</v>
      </c>
      <c r="U1624" s="39"/>
      <c r="V1624" s="39" t="s">
        <v>900</v>
      </c>
      <c r="W1624" s="39"/>
      <c r="X1624" s="72">
        <f>(U1624*'"Вес" ПИР'!$B$22+W1624*'"Вес" ПИР'!$B$23)/100</f>
        <v>0</v>
      </c>
      <c r="Y1624" s="39"/>
      <c r="Z1624" s="39"/>
      <c r="AA1624" s="39"/>
      <c r="AB1624" s="39"/>
      <c r="AC1624" s="39"/>
      <c r="AD1624" s="39"/>
      <c r="AE1624" s="39"/>
      <c r="AF1624" s="39"/>
      <c r="AG1624" s="38">
        <f>(Z1624*'"Вес" ПИР'!$B$28+AB1624*'"Вес" ПИР'!$B$29+AD1624*'"Вес" ПИР'!$B$30+AF1624*'"Вес" ПИР'!$B$31)/100</f>
        <v>0</v>
      </c>
      <c r="AH1624" s="39" t="s">
        <v>571</v>
      </c>
      <c r="AI1624" s="39"/>
      <c r="AJ1624" s="39" t="s">
        <v>575</v>
      </c>
      <c r="AK1624" s="39"/>
      <c r="AL1624" s="39"/>
      <c r="AM1624" s="39"/>
      <c r="AN1624" s="39"/>
      <c r="AO1624" s="39"/>
      <c r="AP1624" s="39" t="s">
        <v>575</v>
      </c>
      <c r="AQ1624" s="39"/>
      <c r="AR1624" s="39"/>
      <c r="AS1624" s="39"/>
      <c r="AT1624" s="39" t="s">
        <v>575</v>
      </c>
      <c r="AU1624" s="39"/>
      <c r="AV1624" s="39"/>
      <c r="AW1624" s="39"/>
      <c r="AX1624" s="39"/>
      <c r="AY1624" s="39"/>
      <c r="AZ1624" s="39"/>
      <c r="BA1624" s="39"/>
      <c r="BB1624" s="72">
        <f>(AI1624*'"Вес" ПИР'!$B$36+AK1624*'"Вес" ПИР'!$B$37+AM1624*'"Вес" ПИР'!$B$38+AO1624*'"Вес" ПИР'!$B$39+AQ1624*'"Вес" ПИР'!$B$40+AS1624*'"Вес" ПИР'!$B$41+AU1624*'"Вес" ПИР'!$B$42+AW1624*'"Вес" ПИР'!$B$43+AY1624*'"Вес" ПИР'!$B$44+BA1624*'"Вес" ПИР'!$B$45)/100</f>
        <v>0</v>
      </c>
      <c r="BC1624" s="39" t="s">
        <v>576</v>
      </c>
      <c r="BD1624" s="39"/>
      <c r="BE1624" s="39" t="s">
        <v>576</v>
      </c>
      <c r="BF1624" s="57"/>
      <c r="BG1624" s="72">
        <f>(BD1624*'"Вес" ПИР'!$B$50+BF1624*'"Вес" ПИР'!$B$51)/100</f>
        <v>0</v>
      </c>
      <c r="BH1624" s="39"/>
      <c r="BI1624" s="72">
        <v>0</v>
      </c>
      <c r="BJ1624" s="39"/>
      <c r="BK1624" s="54" t="s">
        <v>901</v>
      </c>
      <c r="BL1624" s="38">
        <f>(S1624*'"Вес" ПИР'!$B$3+X1624*'"Вес" ПИР'!$B$4+AG1624*'"Вес" ПИР'!$B$5+BB1624*'"Вес" ПИР'!$B$6+BG1624*'"Вес" ПИР'!$B$7+BI1624*'"Вес" ПИР'!$B$8)/100</f>
        <v>0</v>
      </c>
    </row>
    <row r="1625" spans="1:64" ht="28">
      <c r="A1625" s="54"/>
      <c r="B1625" s="54">
        <v>2026</v>
      </c>
      <c r="C1625" s="39" t="s">
        <v>894</v>
      </c>
      <c r="D1625" s="39">
        <v>614483600</v>
      </c>
      <c r="E1625" s="39" t="s">
        <v>2280</v>
      </c>
      <c r="F1625" s="39" t="s">
        <v>2510</v>
      </c>
      <c r="G1625" s="39" t="s">
        <v>2511</v>
      </c>
      <c r="H1625" s="39" t="s">
        <v>2512</v>
      </c>
      <c r="I1625" s="39" t="s">
        <v>418</v>
      </c>
      <c r="J1625" s="39"/>
      <c r="K1625" s="39" t="s">
        <v>571</v>
      </c>
      <c r="L1625" s="39"/>
      <c r="M1625" s="39" t="s">
        <v>570</v>
      </c>
      <c r="N1625" s="39"/>
      <c r="O1625" s="39" t="s">
        <v>899</v>
      </c>
      <c r="P1625" s="39"/>
      <c r="Q1625" s="39" t="s">
        <v>571</v>
      </c>
      <c r="R1625" s="39"/>
      <c r="S1625" s="38">
        <f>(J1625*'"Вес" ПИР'!$B$13+L1625*'"Вес" ПИР'!$B$14+N1625*'"Вес" ПИР'!$B$15+P1625*'"Вес" ПИР'!$B$16+R1625*'"Вес" ПИР'!$B$17)/100</f>
        <v>0</v>
      </c>
      <c r="T1625" s="39" t="s">
        <v>1890</v>
      </c>
      <c r="U1625" s="39"/>
      <c r="V1625" s="39" t="s">
        <v>900</v>
      </c>
      <c r="W1625" s="39"/>
      <c r="X1625" s="72">
        <f>(U1625*'"Вес" ПИР'!$B$22+W1625*'"Вес" ПИР'!$B$23)/100</f>
        <v>0</v>
      </c>
      <c r="Y1625" s="39"/>
      <c r="Z1625" s="39"/>
      <c r="AA1625" s="39"/>
      <c r="AB1625" s="39"/>
      <c r="AC1625" s="39"/>
      <c r="AD1625" s="39"/>
      <c r="AE1625" s="39"/>
      <c r="AF1625" s="39"/>
      <c r="AG1625" s="38">
        <f>(Z1625*'"Вес" ПИР'!$B$28+AB1625*'"Вес" ПИР'!$B$29+AD1625*'"Вес" ПИР'!$B$30+AF1625*'"Вес" ПИР'!$B$31)/100</f>
        <v>0</v>
      </c>
      <c r="AH1625" s="39" t="s">
        <v>571</v>
      </c>
      <c r="AI1625" s="39"/>
      <c r="AJ1625" s="39" t="s">
        <v>575</v>
      </c>
      <c r="AK1625" s="39"/>
      <c r="AL1625" s="39"/>
      <c r="AM1625" s="39"/>
      <c r="AN1625" s="39"/>
      <c r="AO1625" s="39"/>
      <c r="AP1625" s="39" t="s">
        <v>575</v>
      </c>
      <c r="AQ1625" s="39"/>
      <c r="AR1625" s="39"/>
      <c r="AS1625" s="39"/>
      <c r="AT1625" s="39" t="s">
        <v>575</v>
      </c>
      <c r="AU1625" s="39"/>
      <c r="AV1625" s="39"/>
      <c r="AW1625" s="39"/>
      <c r="AX1625" s="39"/>
      <c r="AY1625" s="39"/>
      <c r="AZ1625" s="39"/>
      <c r="BA1625" s="39"/>
      <c r="BB1625" s="72">
        <f>(AI1625*'"Вес" ПИР'!$B$36+AK1625*'"Вес" ПИР'!$B$37+AM1625*'"Вес" ПИР'!$B$38+AO1625*'"Вес" ПИР'!$B$39+AQ1625*'"Вес" ПИР'!$B$40+AS1625*'"Вес" ПИР'!$B$41+AU1625*'"Вес" ПИР'!$B$42+AW1625*'"Вес" ПИР'!$B$43+AY1625*'"Вес" ПИР'!$B$44+BA1625*'"Вес" ПИР'!$B$45)/100</f>
        <v>0</v>
      </c>
      <c r="BC1625" s="39" t="s">
        <v>576</v>
      </c>
      <c r="BD1625" s="39"/>
      <c r="BE1625" s="39" t="s">
        <v>576</v>
      </c>
      <c r="BF1625" s="57"/>
      <c r="BG1625" s="72">
        <f>(BD1625*'"Вес" ПИР'!$B$50+BF1625*'"Вес" ПИР'!$B$51)/100</f>
        <v>0</v>
      </c>
      <c r="BH1625" s="39"/>
      <c r="BI1625" s="72">
        <v>0</v>
      </c>
      <c r="BJ1625" s="39"/>
      <c r="BK1625" s="54" t="s">
        <v>901</v>
      </c>
      <c r="BL1625" s="38">
        <f>(S1625*'"Вес" ПИР'!$B$3+X1625*'"Вес" ПИР'!$B$4+AG1625*'"Вес" ПИР'!$B$5+BB1625*'"Вес" ПИР'!$B$6+BG1625*'"Вес" ПИР'!$B$7+BI1625*'"Вес" ПИР'!$B$8)/100</f>
        <v>0</v>
      </c>
    </row>
    <row r="1626" spans="1:64" ht="28">
      <c r="A1626" s="54"/>
      <c r="B1626" s="54">
        <v>2026</v>
      </c>
      <c r="C1626" s="39" t="s">
        <v>894</v>
      </c>
      <c r="D1626" s="39">
        <v>614477600</v>
      </c>
      <c r="E1626" s="39" t="s">
        <v>2280</v>
      </c>
      <c r="F1626" s="39" t="s">
        <v>2510</v>
      </c>
      <c r="G1626" s="39" t="s">
        <v>2513</v>
      </c>
      <c r="H1626" s="39" t="s">
        <v>2514</v>
      </c>
      <c r="I1626" s="39" t="s">
        <v>418</v>
      </c>
      <c r="J1626" s="39"/>
      <c r="K1626" s="39" t="s">
        <v>571</v>
      </c>
      <c r="L1626" s="39"/>
      <c r="M1626" s="39" t="s">
        <v>570</v>
      </c>
      <c r="N1626" s="39"/>
      <c r="O1626" s="39" t="s">
        <v>899</v>
      </c>
      <c r="P1626" s="39"/>
      <c r="Q1626" s="39" t="s">
        <v>571</v>
      </c>
      <c r="R1626" s="39"/>
      <c r="S1626" s="38">
        <f>(J1626*'"Вес" ПИР'!$B$13+L1626*'"Вес" ПИР'!$B$14+N1626*'"Вес" ПИР'!$B$15+P1626*'"Вес" ПИР'!$B$16+R1626*'"Вес" ПИР'!$B$17)/100</f>
        <v>0</v>
      </c>
      <c r="T1626" s="39" t="s">
        <v>1890</v>
      </c>
      <c r="U1626" s="39"/>
      <c r="V1626" s="39" t="s">
        <v>900</v>
      </c>
      <c r="W1626" s="39"/>
      <c r="X1626" s="72">
        <f>(U1626*'"Вес" ПИР'!$B$22+W1626*'"Вес" ПИР'!$B$23)/100</f>
        <v>0</v>
      </c>
      <c r="Y1626" s="39"/>
      <c r="Z1626" s="39"/>
      <c r="AA1626" s="39"/>
      <c r="AB1626" s="39"/>
      <c r="AC1626" s="39"/>
      <c r="AD1626" s="39"/>
      <c r="AE1626" s="39"/>
      <c r="AF1626" s="39"/>
      <c r="AG1626" s="38">
        <f>(Z1626*'"Вес" ПИР'!$B$28+AB1626*'"Вес" ПИР'!$B$29+AD1626*'"Вес" ПИР'!$B$30+AF1626*'"Вес" ПИР'!$B$31)/100</f>
        <v>0</v>
      </c>
      <c r="AH1626" s="39" t="s">
        <v>571</v>
      </c>
      <c r="AI1626" s="39"/>
      <c r="AJ1626" s="39" t="s">
        <v>575</v>
      </c>
      <c r="AK1626" s="39"/>
      <c r="AL1626" s="39"/>
      <c r="AM1626" s="39"/>
      <c r="AN1626" s="39"/>
      <c r="AO1626" s="39"/>
      <c r="AP1626" s="39" t="s">
        <v>575</v>
      </c>
      <c r="AQ1626" s="39"/>
      <c r="AR1626" s="39"/>
      <c r="AS1626" s="39"/>
      <c r="AT1626" s="39" t="s">
        <v>575</v>
      </c>
      <c r="AU1626" s="39"/>
      <c r="AV1626" s="39"/>
      <c r="AW1626" s="39"/>
      <c r="AX1626" s="39"/>
      <c r="AY1626" s="39"/>
      <c r="AZ1626" s="39"/>
      <c r="BA1626" s="39"/>
      <c r="BB1626" s="72">
        <f>(AI1626*'"Вес" ПИР'!$B$36+AK1626*'"Вес" ПИР'!$B$37+AM1626*'"Вес" ПИР'!$B$38+AO1626*'"Вес" ПИР'!$B$39+AQ1626*'"Вес" ПИР'!$B$40+AS1626*'"Вес" ПИР'!$B$41+AU1626*'"Вес" ПИР'!$B$42+AW1626*'"Вес" ПИР'!$B$43+AY1626*'"Вес" ПИР'!$B$44+BA1626*'"Вес" ПИР'!$B$45)/100</f>
        <v>0</v>
      </c>
      <c r="BC1626" s="39" t="s">
        <v>576</v>
      </c>
      <c r="BD1626" s="39"/>
      <c r="BE1626" s="39" t="s">
        <v>576</v>
      </c>
      <c r="BF1626" s="57"/>
      <c r="BG1626" s="72">
        <f>(BD1626*'"Вес" ПИР'!$B$50+BF1626*'"Вес" ПИР'!$B$51)/100</f>
        <v>0</v>
      </c>
      <c r="BH1626" s="39"/>
      <c r="BI1626" s="72">
        <v>0</v>
      </c>
      <c r="BJ1626" s="39"/>
      <c r="BK1626" s="54" t="s">
        <v>901</v>
      </c>
      <c r="BL1626" s="38">
        <f>(S1626*'"Вес" ПИР'!$B$3+X1626*'"Вес" ПИР'!$B$4+AG1626*'"Вес" ПИР'!$B$5+BB1626*'"Вес" ПИР'!$B$6+BG1626*'"Вес" ПИР'!$B$7+BI1626*'"Вес" ПИР'!$B$8)/100</f>
        <v>0</v>
      </c>
    </row>
    <row r="1627" spans="1:64" ht="28">
      <c r="A1627" s="54"/>
      <c r="B1627" s="54">
        <v>2026</v>
      </c>
      <c r="C1627" s="39" t="s">
        <v>894</v>
      </c>
      <c r="D1627" s="39">
        <v>614477900</v>
      </c>
      <c r="E1627" s="39" t="s">
        <v>2280</v>
      </c>
      <c r="F1627" s="39" t="s">
        <v>2510</v>
      </c>
      <c r="G1627" s="39" t="s">
        <v>2513</v>
      </c>
      <c r="H1627" s="39" t="s">
        <v>2515</v>
      </c>
      <c r="I1627" s="39" t="s">
        <v>418</v>
      </c>
      <c r="J1627" s="39"/>
      <c r="K1627" s="39" t="s">
        <v>571</v>
      </c>
      <c r="L1627" s="39"/>
      <c r="M1627" s="39" t="s">
        <v>570</v>
      </c>
      <c r="N1627" s="39"/>
      <c r="O1627" s="39" t="s">
        <v>899</v>
      </c>
      <c r="P1627" s="39"/>
      <c r="Q1627" s="39" t="s">
        <v>571</v>
      </c>
      <c r="R1627" s="39"/>
      <c r="S1627" s="38">
        <f>(J1627*'"Вес" ПИР'!$B$13+L1627*'"Вес" ПИР'!$B$14+N1627*'"Вес" ПИР'!$B$15+P1627*'"Вес" ПИР'!$B$16+R1627*'"Вес" ПИР'!$B$17)/100</f>
        <v>0</v>
      </c>
      <c r="T1627" s="39" t="s">
        <v>1890</v>
      </c>
      <c r="U1627" s="39"/>
      <c r="V1627" s="39" t="s">
        <v>900</v>
      </c>
      <c r="W1627" s="39"/>
      <c r="X1627" s="72">
        <f>(U1627*'"Вес" ПИР'!$B$22+W1627*'"Вес" ПИР'!$B$23)/100</f>
        <v>0</v>
      </c>
      <c r="Y1627" s="39"/>
      <c r="Z1627" s="39"/>
      <c r="AA1627" s="39"/>
      <c r="AB1627" s="39"/>
      <c r="AC1627" s="39"/>
      <c r="AD1627" s="39"/>
      <c r="AE1627" s="39"/>
      <c r="AF1627" s="39"/>
      <c r="AG1627" s="38">
        <f>(Z1627*'"Вес" ПИР'!$B$28+AB1627*'"Вес" ПИР'!$B$29+AD1627*'"Вес" ПИР'!$B$30+AF1627*'"Вес" ПИР'!$B$31)/100</f>
        <v>0</v>
      </c>
      <c r="AH1627" s="39" t="s">
        <v>571</v>
      </c>
      <c r="AI1627" s="39"/>
      <c r="AJ1627" s="39" t="s">
        <v>575</v>
      </c>
      <c r="AK1627" s="39"/>
      <c r="AL1627" s="39"/>
      <c r="AM1627" s="39"/>
      <c r="AN1627" s="39"/>
      <c r="AO1627" s="39"/>
      <c r="AP1627" s="39" t="s">
        <v>575</v>
      </c>
      <c r="AQ1627" s="39"/>
      <c r="AR1627" s="39"/>
      <c r="AS1627" s="39"/>
      <c r="AT1627" s="39" t="s">
        <v>575</v>
      </c>
      <c r="AU1627" s="39"/>
      <c r="AV1627" s="39"/>
      <c r="AW1627" s="39"/>
      <c r="AX1627" s="39"/>
      <c r="AY1627" s="39"/>
      <c r="AZ1627" s="39"/>
      <c r="BA1627" s="39"/>
      <c r="BB1627" s="72">
        <f>(AI1627*'"Вес" ПИР'!$B$36+AK1627*'"Вес" ПИР'!$B$37+AM1627*'"Вес" ПИР'!$B$38+AO1627*'"Вес" ПИР'!$B$39+AQ1627*'"Вес" ПИР'!$B$40+AS1627*'"Вес" ПИР'!$B$41+AU1627*'"Вес" ПИР'!$B$42+AW1627*'"Вес" ПИР'!$B$43+AY1627*'"Вес" ПИР'!$B$44+BA1627*'"Вес" ПИР'!$B$45)/100</f>
        <v>0</v>
      </c>
      <c r="BC1627" s="39" t="s">
        <v>576</v>
      </c>
      <c r="BD1627" s="39"/>
      <c r="BE1627" s="39" t="s">
        <v>576</v>
      </c>
      <c r="BF1627" s="57"/>
      <c r="BG1627" s="72">
        <f>(BD1627*'"Вес" ПИР'!$B$50+BF1627*'"Вес" ПИР'!$B$51)/100</f>
        <v>0</v>
      </c>
      <c r="BH1627" s="39"/>
      <c r="BI1627" s="72">
        <v>0</v>
      </c>
      <c r="BJ1627" s="39"/>
      <c r="BK1627" s="54" t="s">
        <v>901</v>
      </c>
      <c r="BL1627" s="38">
        <f>(S1627*'"Вес" ПИР'!$B$3+X1627*'"Вес" ПИР'!$B$4+AG1627*'"Вес" ПИР'!$B$5+BB1627*'"Вес" ПИР'!$B$6+BG1627*'"Вес" ПИР'!$B$7+BI1627*'"Вес" ПИР'!$B$8)/100</f>
        <v>0</v>
      </c>
    </row>
    <row r="1628" spans="1:64" ht="28">
      <c r="A1628" s="54"/>
      <c r="B1628" s="54">
        <v>2026</v>
      </c>
      <c r="C1628" s="39" t="s">
        <v>894</v>
      </c>
      <c r="D1628" s="39">
        <v>614455200</v>
      </c>
      <c r="E1628" s="39" t="s">
        <v>2280</v>
      </c>
      <c r="F1628" s="39" t="s">
        <v>2510</v>
      </c>
      <c r="G1628" s="39" t="s">
        <v>2516</v>
      </c>
      <c r="H1628" s="39" t="s">
        <v>2517</v>
      </c>
      <c r="I1628" s="39" t="s">
        <v>418</v>
      </c>
      <c r="J1628" s="39"/>
      <c r="K1628" s="39" t="s">
        <v>571</v>
      </c>
      <c r="L1628" s="39"/>
      <c r="M1628" s="39" t="s">
        <v>570</v>
      </c>
      <c r="N1628" s="39"/>
      <c r="O1628" s="39" t="s">
        <v>899</v>
      </c>
      <c r="P1628" s="39"/>
      <c r="Q1628" s="39" t="s">
        <v>571</v>
      </c>
      <c r="R1628" s="39"/>
      <c r="S1628" s="38">
        <f>(J1628*'"Вес" ПИР'!$B$13+L1628*'"Вес" ПИР'!$B$14+N1628*'"Вес" ПИР'!$B$15+P1628*'"Вес" ПИР'!$B$16+R1628*'"Вес" ПИР'!$B$17)/100</f>
        <v>0</v>
      </c>
      <c r="T1628" s="39" t="s">
        <v>1890</v>
      </c>
      <c r="U1628" s="39"/>
      <c r="V1628" s="39" t="s">
        <v>900</v>
      </c>
      <c r="W1628" s="39"/>
      <c r="X1628" s="72">
        <f>(U1628*'"Вес" ПИР'!$B$22+W1628*'"Вес" ПИР'!$B$23)/100</f>
        <v>0</v>
      </c>
      <c r="Y1628" s="39"/>
      <c r="Z1628" s="39"/>
      <c r="AA1628" s="39"/>
      <c r="AB1628" s="39"/>
      <c r="AC1628" s="39"/>
      <c r="AD1628" s="39"/>
      <c r="AE1628" s="39"/>
      <c r="AF1628" s="39"/>
      <c r="AG1628" s="38">
        <f>(Z1628*'"Вес" ПИР'!$B$28+AB1628*'"Вес" ПИР'!$B$29+AD1628*'"Вес" ПИР'!$B$30+AF1628*'"Вес" ПИР'!$B$31)/100</f>
        <v>0</v>
      </c>
      <c r="AH1628" s="39" t="s">
        <v>571</v>
      </c>
      <c r="AI1628" s="39"/>
      <c r="AJ1628" s="39" t="s">
        <v>575</v>
      </c>
      <c r="AK1628" s="39"/>
      <c r="AL1628" s="39"/>
      <c r="AM1628" s="39"/>
      <c r="AN1628" s="39"/>
      <c r="AO1628" s="39"/>
      <c r="AP1628" s="39" t="s">
        <v>575</v>
      </c>
      <c r="AQ1628" s="39"/>
      <c r="AR1628" s="39"/>
      <c r="AS1628" s="39"/>
      <c r="AT1628" s="39" t="s">
        <v>575</v>
      </c>
      <c r="AU1628" s="39"/>
      <c r="AV1628" s="39"/>
      <c r="AW1628" s="39"/>
      <c r="AX1628" s="39"/>
      <c r="AY1628" s="39"/>
      <c r="AZ1628" s="39"/>
      <c r="BA1628" s="39"/>
      <c r="BB1628" s="72">
        <f>(AI1628*'"Вес" ПИР'!$B$36+AK1628*'"Вес" ПИР'!$B$37+AM1628*'"Вес" ПИР'!$B$38+AO1628*'"Вес" ПИР'!$B$39+AQ1628*'"Вес" ПИР'!$B$40+AS1628*'"Вес" ПИР'!$B$41+AU1628*'"Вес" ПИР'!$B$42+AW1628*'"Вес" ПИР'!$B$43+AY1628*'"Вес" ПИР'!$B$44+BA1628*'"Вес" ПИР'!$B$45)/100</f>
        <v>0</v>
      </c>
      <c r="BC1628" s="39" t="s">
        <v>576</v>
      </c>
      <c r="BD1628" s="39"/>
      <c r="BE1628" s="39" t="s">
        <v>576</v>
      </c>
      <c r="BF1628" s="57"/>
      <c r="BG1628" s="72">
        <f>(BD1628*'"Вес" ПИР'!$B$50+BF1628*'"Вес" ПИР'!$B$51)/100</f>
        <v>0</v>
      </c>
      <c r="BH1628" s="39"/>
      <c r="BI1628" s="72">
        <v>0</v>
      </c>
      <c r="BJ1628" s="39"/>
      <c r="BK1628" s="54" t="s">
        <v>901</v>
      </c>
      <c r="BL1628" s="38">
        <f>(S1628*'"Вес" ПИР'!$B$3+X1628*'"Вес" ПИР'!$B$4+AG1628*'"Вес" ПИР'!$B$5+BB1628*'"Вес" ПИР'!$B$6+BG1628*'"Вес" ПИР'!$B$7+BI1628*'"Вес" ПИР'!$B$8)/100</f>
        <v>0</v>
      </c>
    </row>
    <row r="1629" spans="1:64" ht="28">
      <c r="A1629" s="54"/>
      <c r="B1629" s="54">
        <v>2026</v>
      </c>
      <c r="C1629" s="39" t="s">
        <v>894</v>
      </c>
      <c r="D1629" s="39">
        <v>614463900</v>
      </c>
      <c r="E1629" s="39" t="s">
        <v>2280</v>
      </c>
      <c r="F1629" s="39" t="s">
        <v>2510</v>
      </c>
      <c r="G1629" s="39" t="s">
        <v>2518</v>
      </c>
      <c r="H1629" s="39" t="s">
        <v>2519</v>
      </c>
      <c r="I1629" s="39" t="s">
        <v>418</v>
      </c>
      <c r="J1629" s="39"/>
      <c r="K1629" s="39" t="s">
        <v>571</v>
      </c>
      <c r="L1629" s="39"/>
      <c r="M1629" s="39" t="s">
        <v>570</v>
      </c>
      <c r="N1629" s="39"/>
      <c r="O1629" s="39" t="s">
        <v>899</v>
      </c>
      <c r="P1629" s="39"/>
      <c r="Q1629" s="39" t="s">
        <v>571</v>
      </c>
      <c r="R1629" s="39"/>
      <c r="S1629" s="38">
        <f>(J1629*'"Вес" ПИР'!$B$13+L1629*'"Вес" ПИР'!$B$14+N1629*'"Вес" ПИР'!$B$15+P1629*'"Вес" ПИР'!$B$16+R1629*'"Вес" ПИР'!$B$17)/100</f>
        <v>0</v>
      </c>
      <c r="T1629" s="39" t="s">
        <v>1890</v>
      </c>
      <c r="U1629" s="39"/>
      <c r="V1629" s="39" t="s">
        <v>900</v>
      </c>
      <c r="W1629" s="39"/>
      <c r="X1629" s="72">
        <f>(U1629*'"Вес" ПИР'!$B$22+W1629*'"Вес" ПИР'!$B$23)/100</f>
        <v>0</v>
      </c>
      <c r="Y1629" s="39"/>
      <c r="Z1629" s="39"/>
      <c r="AA1629" s="39"/>
      <c r="AB1629" s="39"/>
      <c r="AC1629" s="39"/>
      <c r="AD1629" s="39"/>
      <c r="AE1629" s="39"/>
      <c r="AF1629" s="39"/>
      <c r="AG1629" s="38">
        <f>(Z1629*'"Вес" ПИР'!$B$28+AB1629*'"Вес" ПИР'!$B$29+AD1629*'"Вес" ПИР'!$B$30+AF1629*'"Вес" ПИР'!$B$31)/100</f>
        <v>0</v>
      </c>
      <c r="AH1629" s="39" t="s">
        <v>571</v>
      </c>
      <c r="AI1629" s="39"/>
      <c r="AJ1629" s="39" t="s">
        <v>575</v>
      </c>
      <c r="AK1629" s="39"/>
      <c r="AL1629" s="39"/>
      <c r="AM1629" s="39"/>
      <c r="AN1629" s="39"/>
      <c r="AO1629" s="39"/>
      <c r="AP1629" s="39" t="s">
        <v>575</v>
      </c>
      <c r="AQ1629" s="39"/>
      <c r="AR1629" s="39"/>
      <c r="AS1629" s="39"/>
      <c r="AT1629" s="39" t="s">
        <v>575</v>
      </c>
      <c r="AU1629" s="39"/>
      <c r="AV1629" s="39"/>
      <c r="AW1629" s="39"/>
      <c r="AX1629" s="39"/>
      <c r="AY1629" s="39"/>
      <c r="AZ1629" s="39"/>
      <c r="BA1629" s="39"/>
      <c r="BB1629" s="72">
        <f>(AI1629*'"Вес" ПИР'!$B$36+AK1629*'"Вес" ПИР'!$B$37+AM1629*'"Вес" ПИР'!$B$38+AO1629*'"Вес" ПИР'!$B$39+AQ1629*'"Вес" ПИР'!$B$40+AS1629*'"Вес" ПИР'!$B$41+AU1629*'"Вес" ПИР'!$B$42+AW1629*'"Вес" ПИР'!$B$43+AY1629*'"Вес" ПИР'!$B$44+BA1629*'"Вес" ПИР'!$B$45)/100</f>
        <v>0</v>
      </c>
      <c r="BC1629" s="39" t="s">
        <v>576</v>
      </c>
      <c r="BD1629" s="39"/>
      <c r="BE1629" s="39" t="s">
        <v>576</v>
      </c>
      <c r="BF1629" s="57"/>
      <c r="BG1629" s="72">
        <f>(BD1629*'"Вес" ПИР'!$B$50+BF1629*'"Вес" ПИР'!$B$51)/100</f>
        <v>0</v>
      </c>
      <c r="BH1629" s="39"/>
      <c r="BI1629" s="72">
        <v>0</v>
      </c>
      <c r="BJ1629" s="39"/>
      <c r="BK1629" s="54" t="s">
        <v>901</v>
      </c>
      <c r="BL1629" s="38">
        <f>(S1629*'"Вес" ПИР'!$B$3+X1629*'"Вес" ПИР'!$B$4+AG1629*'"Вес" ПИР'!$B$5+BB1629*'"Вес" ПИР'!$B$6+BG1629*'"Вес" ПИР'!$B$7+BI1629*'"Вес" ПИР'!$B$8)/100</f>
        <v>0</v>
      </c>
    </row>
    <row r="1630" spans="1:64" ht="28">
      <c r="A1630" s="54"/>
      <c r="B1630" s="54">
        <v>2026</v>
      </c>
      <c r="C1630" s="39" t="s">
        <v>894</v>
      </c>
      <c r="D1630" s="39">
        <v>614463200</v>
      </c>
      <c r="E1630" s="39" t="s">
        <v>2280</v>
      </c>
      <c r="F1630" s="39" t="s">
        <v>2510</v>
      </c>
      <c r="G1630" s="39" t="s">
        <v>2518</v>
      </c>
      <c r="H1630" s="39" t="s">
        <v>2520</v>
      </c>
      <c r="I1630" s="39" t="s">
        <v>418</v>
      </c>
      <c r="J1630" s="39"/>
      <c r="K1630" s="39" t="s">
        <v>571</v>
      </c>
      <c r="L1630" s="39"/>
      <c r="M1630" s="39" t="s">
        <v>570</v>
      </c>
      <c r="N1630" s="39"/>
      <c r="O1630" s="39" t="s">
        <v>899</v>
      </c>
      <c r="P1630" s="39"/>
      <c r="Q1630" s="39" t="s">
        <v>571</v>
      </c>
      <c r="R1630" s="39"/>
      <c r="S1630" s="38">
        <f>(J1630*'"Вес" ПИР'!$B$13+L1630*'"Вес" ПИР'!$B$14+N1630*'"Вес" ПИР'!$B$15+P1630*'"Вес" ПИР'!$B$16+R1630*'"Вес" ПИР'!$B$17)/100</f>
        <v>0</v>
      </c>
      <c r="T1630" s="39" t="s">
        <v>1890</v>
      </c>
      <c r="U1630" s="39"/>
      <c r="V1630" s="39" t="s">
        <v>900</v>
      </c>
      <c r="W1630" s="39"/>
      <c r="X1630" s="72">
        <f>(U1630*'"Вес" ПИР'!$B$22+W1630*'"Вес" ПИР'!$B$23)/100</f>
        <v>0</v>
      </c>
      <c r="Y1630" s="39"/>
      <c r="Z1630" s="39"/>
      <c r="AA1630" s="39"/>
      <c r="AB1630" s="39"/>
      <c r="AC1630" s="39"/>
      <c r="AD1630" s="39"/>
      <c r="AE1630" s="39"/>
      <c r="AF1630" s="39"/>
      <c r="AG1630" s="38">
        <f>(Z1630*'"Вес" ПИР'!$B$28+AB1630*'"Вес" ПИР'!$B$29+AD1630*'"Вес" ПИР'!$B$30+AF1630*'"Вес" ПИР'!$B$31)/100</f>
        <v>0</v>
      </c>
      <c r="AH1630" s="39" t="s">
        <v>571</v>
      </c>
      <c r="AI1630" s="39"/>
      <c r="AJ1630" s="39" t="s">
        <v>575</v>
      </c>
      <c r="AK1630" s="39"/>
      <c r="AL1630" s="39"/>
      <c r="AM1630" s="39"/>
      <c r="AN1630" s="39"/>
      <c r="AO1630" s="39"/>
      <c r="AP1630" s="39" t="s">
        <v>575</v>
      </c>
      <c r="AQ1630" s="39"/>
      <c r="AR1630" s="39"/>
      <c r="AS1630" s="39"/>
      <c r="AT1630" s="39" t="s">
        <v>575</v>
      </c>
      <c r="AU1630" s="39"/>
      <c r="AV1630" s="39"/>
      <c r="AW1630" s="39"/>
      <c r="AX1630" s="39"/>
      <c r="AY1630" s="39"/>
      <c r="AZ1630" s="39"/>
      <c r="BA1630" s="39"/>
      <c r="BB1630" s="72">
        <f>(AI1630*'"Вес" ПИР'!$B$36+AK1630*'"Вес" ПИР'!$B$37+AM1630*'"Вес" ПИР'!$B$38+AO1630*'"Вес" ПИР'!$B$39+AQ1630*'"Вес" ПИР'!$B$40+AS1630*'"Вес" ПИР'!$B$41+AU1630*'"Вес" ПИР'!$B$42+AW1630*'"Вес" ПИР'!$B$43+AY1630*'"Вес" ПИР'!$B$44+BA1630*'"Вес" ПИР'!$B$45)/100</f>
        <v>0</v>
      </c>
      <c r="BC1630" s="39" t="s">
        <v>576</v>
      </c>
      <c r="BD1630" s="39"/>
      <c r="BE1630" s="39" t="s">
        <v>576</v>
      </c>
      <c r="BF1630" s="57"/>
      <c r="BG1630" s="72">
        <f>(BD1630*'"Вес" ПИР'!$B$50+BF1630*'"Вес" ПИР'!$B$51)/100</f>
        <v>0</v>
      </c>
      <c r="BH1630" s="39"/>
      <c r="BI1630" s="72">
        <v>0</v>
      </c>
      <c r="BJ1630" s="39"/>
      <c r="BK1630" s="54" t="s">
        <v>901</v>
      </c>
      <c r="BL1630" s="38">
        <f>(S1630*'"Вес" ПИР'!$B$3+X1630*'"Вес" ПИР'!$B$4+AG1630*'"Вес" ПИР'!$B$5+BB1630*'"Вес" ПИР'!$B$6+BG1630*'"Вес" ПИР'!$B$7+BI1630*'"Вес" ПИР'!$B$8)/100</f>
        <v>0</v>
      </c>
    </row>
    <row r="1631" spans="1:64" ht="28">
      <c r="A1631" s="54"/>
      <c r="B1631" s="54">
        <v>2026</v>
      </c>
      <c r="C1631" s="39" t="s">
        <v>894</v>
      </c>
      <c r="D1631" s="39">
        <v>614445200</v>
      </c>
      <c r="E1631" s="39" t="s">
        <v>2280</v>
      </c>
      <c r="F1631" s="39" t="s">
        <v>2510</v>
      </c>
      <c r="G1631" s="39" t="s">
        <v>2521</v>
      </c>
      <c r="H1631" s="39" t="s">
        <v>2522</v>
      </c>
      <c r="I1631" s="39" t="s">
        <v>418</v>
      </c>
      <c r="J1631" s="39"/>
      <c r="K1631" s="39" t="s">
        <v>571</v>
      </c>
      <c r="L1631" s="39"/>
      <c r="M1631" s="39" t="s">
        <v>570</v>
      </c>
      <c r="N1631" s="39"/>
      <c r="O1631" s="39" t="s">
        <v>899</v>
      </c>
      <c r="P1631" s="39"/>
      <c r="Q1631" s="39" t="s">
        <v>571</v>
      </c>
      <c r="R1631" s="39"/>
      <c r="S1631" s="38">
        <f>(J1631*'"Вес" ПИР'!$B$13+L1631*'"Вес" ПИР'!$B$14+N1631*'"Вес" ПИР'!$B$15+P1631*'"Вес" ПИР'!$B$16+R1631*'"Вес" ПИР'!$B$17)/100</f>
        <v>0</v>
      </c>
      <c r="T1631" s="39" t="s">
        <v>1890</v>
      </c>
      <c r="U1631" s="39"/>
      <c r="V1631" s="39" t="s">
        <v>900</v>
      </c>
      <c r="W1631" s="39"/>
      <c r="X1631" s="72">
        <f>(U1631*'"Вес" ПИР'!$B$22+W1631*'"Вес" ПИР'!$B$23)/100</f>
        <v>0</v>
      </c>
      <c r="Y1631" s="39"/>
      <c r="Z1631" s="39"/>
      <c r="AA1631" s="39"/>
      <c r="AB1631" s="39"/>
      <c r="AC1631" s="39"/>
      <c r="AD1631" s="39"/>
      <c r="AE1631" s="39"/>
      <c r="AF1631" s="39"/>
      <c r="AG1631" s="38">
        <f>(Z1631*'"Вес" ПИР'!$B$28+AB1631*'"Вес" ПИР'!$B$29+AD1631*'"Вес" ПИР'!$B$30+AF1631*'"Вес" ПИР'!$B$31)/100</f>
        <v>0</v>
      </c>
      <c r="AH1631" s="39" t="s">
        <v>571</v>
      </c>
      <c r="AI1631" s="39"/>
      <c r="AJ1631" s="39" t="s">
        <v>575</v>
      </c>
      <c r="AK1631" s="39"/>
      <c r="AL1631" s="39"/>
      <c r="AM1631" s="39"/>
      <c r="AN1631" s="39"/>
      <c r="AO1631" s="39"/>
      <c r="AP1631" s="39" t="s">
        <v>575</v>
      </c>
      <c r="AQ1631" s="39"/>
      <c r="AR1631" s="39"/>
      <c r="AS1631" s="39"/>
      <c r="AT1631" s="39" t="s">
        <v>575</v>
      </c>
      <c r="AU1631" s="39"/>
      <c r="AV1631" s="39"/>
      <c r="AW1631" s="39"/>
      <c r="AX1631" s="39"/>
      <c r="AY1631" s="39"/>
      <c r="AZ1631" s="39"/>
      <c r="BA1631" s="39"/>
      <c r="BB1631" s="72">
        <f>(AI1631*'"Вес" ПИР'!$B$36+AK1631*'"Вес" ПИР'!$B$37+AM1631*'"Вес" ПИР'!$B$38+AO1631*'"Вес" ПИР'!$B$39+AQ1631*'"Вес" ПИР'!$B$40+AS1631*'"Вес" ПИР'!$B$41+AU1631*'"Вес" ПИР'!$B$42+AW1631*'"Вес" ПИР'!$B$43+AY1631*'"Вес" ПИР'!$B$44+BA1631*'"Вес" ПИР'!$B$45)/100</f>
        <v>0</v>
      </c>
      <c r="BC1631" s="39" t="s">
        <v>576</v>
      </c>
      <c r="BD1631" s="39"/>
      <c r="BE1631" s="39" t="s">
        <v>576</v>
      </c>
      <c r="BF1631" s="57"/>
      <c r="BG1631" s="72">
        <f>(BD1631*'"Вес" ПИР'!$B$50+BF1631*'"Вес" ПИР'!$B$51)/100</f>
        <v>0</v>
      </c>
      <c r="BH1631" s="39"/>
      <c r="BI1631" s="72">
        <v>0</v>
      </c>
      <c r="BJ1631" s="39"/>
      <c r="BK1631" s="54" t="s">
        <v>901</v>
      </c>
      <c r="BL1631" s="38">
        <f>(S1631*'"Вес" ПИР'!$B$3+X1631*'"Вес" ПИР'!$B$4+AG1631*'"Вес" ПИР'!$B$5+BB1631*'"Вес" ПИР'!$B$6+BG1631*'"Вес" ПИР'!$B$7+BI1631*'"Вес" ПИР'!$B$8)/100</f>
        <v>0</v>
      </c>
    </row>
    <row r="1632" spans="1:64" ht="28">
      <c r="A1632" s="54"/>
      <c r="B1632" s="54">
        <v>2026</v>
      </c>
      <c r="C1632" s="39" t="s">
        <v>894</v>
      </c>
      <c r="D1632" s="39">
        <v>615257800</v>
      </c>
      <c r="E1632" s="39" t="s">
        <v>2280</v>
      </c>
      <c r="F1632" s="39" t="s">
        <v>2436</v>
      </c>
      <c r="G1632" s="39" t="s">
        <v>2440</v>
      </c>
      <c r="H1632" s="39" t="s">
        <v>546</v>
      </c>
      <c r="I1632" s="39" t="s">
        <v>418</v>
      </c>
      <c r="J1632" s="39"/>
      <c r="K1632" s="39" t="s">
        <v>571</v>
      </c>
      <c r="L1632" s="39"/>
      <c r="M1632" s="39" t="s">
        <v>570</v>
      </c>
      <c r="N1632" s="39"/>
      <c r="O1632" s="39" t="s">
        <v>2439</v>
      </c>
      <c r="P1632" s="39"/>
      <c r="Q1632" s="39" t="s">
        <v>571</v>
      </c>
      <c r="R1632" s="39"/>
      <c r="S1632" s="38">
        <f>(J1632*'"Вес" ПИР'!$B$13+L1632*'"Вес" ПИР'!$B$14+N1632*'"Вес" ПИР'!$B$15+P1632*'"Вес" ПИР'!$B$16+R1632*'"Вес" ПИР'!$B$17)/100</f>
        <v>0</v>
      </c>
      <c r="T1632" s="39" t="s">
        <v>1890</v>
      </c>
      <c r="U1632" s="39"/>
      <c r="V1632" s="39" t="s">
        <v>900</v>
      </c>
      <c r="W1632" s="39"/>
      <c r="X1632" s="72">
        <f>(U1632*'"Вес" ПИР'!$B$22+W1632*'"Вес" ПИР'!$B$23)/100</f>
        <v>0</v>
      </c>
      <c r="Y1632" s="39"/>
      <c r="Z1632" s="39"/>
      <c r="AA1632" s="39"/>
      <c r="AB1632" s="39"/>
      <c r="AC1632" s="39"/>
      <c r="AD1632" s="39"/>
      <c r="AE1632" s="39"/>
      <c r="AF1632" s="39"/>
      <c r="AG1632" s="38">
        <f>(Z1632*'"Вес" ПИР'!$B$28+AB1632*'"Вес" ПИР'!$B$29+AD1632*'"Вес" ПИР'!$B$30+AF1632*'"Вес" ПИР'!$B$31)/100</f>
        <v>0</v>
      </c>
      <c r="AH1632" s="39" t="s">
        <v>571</v>
      </c>
      <c r="AI1632" s="39"/>
      <c r="AJ1632" s="39" t="s">
        <v>575</v>
      </c>
      <c r="AK1632" s="39"/>
      <c r="AL1632" s="39"/>
      <c r="AM1632" s="39"/>
      <c r="AN1632" s="39"/>
      <c r="AO1632" s="39"/>
      <c r="AP1632" s="39" t="s">
        <v>575</v>
      </c>
      <c r="AQ1632" s="39"/>
      <c r="AR1632" s="39"/>
      <c r="AS1632" s="39"/>
      <c r="AT1632" s="39" t="s">
        <v>575</v>
      </c>
      <c r="AU1632" s="39"/>
      <c r="AV1632" s="39"/>
      <c r="AW1632" s="39"/>
      <c r="AX1632" s="39"/>
      <c r="AY1632" s="39"/>
      <c r="AZ1632" s="39"/>
      <c r="BA1632" s="39"/>
      <c r="BB1632" s="72">
        <f>(AI1632*'"Вес" ПИР'!$B$36+AK1632*'"Вес" ПИР'!$B$37+AM1632*'"Вес" ПИР'!$B$38+AO1632*'"Вес" ПИР'!$B$39+AQ1632*'"Вес" ПИР'!$B$40+AS1632*'"Вес" ПИР'!$B$41+AU1632*'"Вес" ПИР'!$B$42+AW1632*'"Вес" ПИР'!$B$43+AY1632*'"Вес" ПИР'!$B$44+BA1632*'"Вес" ПИР'!$B$45)/100</f>
        <v>0</v>
      </c>
      <c r="BC1632" s="39" t="s">
        <v>576</v>
      </c>
      <c r="BD1632" s="39"/>
      <c r="BE1632" s="39" t="s">
        <v>576</v>
      </c>
      <c r="BF1632" s="57"/>
      <c r="BG1632" s="72">
        <f>(BD1632*'"Вес" ПИР'!$B$50+BF1632*'"Вес" ПИР'!$B$51)/100</f>
        <v>0</v>
      </c>
      <c r="BH1632" s="39"/>
      <c r="BI1632" s="72">
        <v>0</v>
      </c>
      <c r="BJ1632" s="39"/>
      <c r="BK1632" s="54" t="s">
        <v>901</v>
      </c>
      <c r="BL1632" s="38">
        <f>(S1632*'"Вес" ПИР'!$B$3+X1632*'"Вес" ПИР'!$B$4+AG1632*'"Вес" ПИР'!$B$5+BB1632*'"Вес" ПИР'!$B$6+BG1632*'"Вес" ПИР'!$B$7+BI1632*'"Вес" ПИР'!$B$8)/100</f>
        <v>0</v>
      </c>
    </row>
    <row r="1633" spans="1:64" ht="28">
      <c r="A1633" s="54"/>
      <c r="B1633" s="54">
        <v>2026</v>
      </c>
      <c r="C1633" s="39" t="s">
        <v>894</v>
      </c>
      <c r="D1633" s="39">
        <v>615257900</v>
      </c>
      <c r="E1633" s="39" t="s">
        <v>2280</v>
      </c>
      <c r="F1633" s="39" t="s">
        <v>2436</v>
      </c>
      <c r="G1633" s="39" t="s">
        <v>2440</v>
      </c>
      <c r="H1633" s="39" t="s">
        <v>2169</v>
      </c>
      <c r="I1633" s="39" t="s">
        <v>418</v>
      </c>
      <c r="J1633" s="39"/>
      <c r="K1633" s="39" t="s">
        <v>571</v>
      </c>
      <c r="L1633" s="39"/>
      <c r="M1633" s="39" t="s">
        <v>570</v>
      </c>
      <c r="N1633" s="39"/>
      <c r="O1633" s="39" t="s">
        <v>2439</v>
      </c>
      <c r="P1633" s="39"/>
      <c r="Q1633" s="39" t="s">
        <v>571</v>
      </c>
      <c r="R1633" s="39"/>
      <c r="S1633" s="38">
        <f>(J1633*'"Вес" ПИР'!$B$13+L1633*'"Вес" ПИР'!$B$14+N1633*'"Вес" ПИР'!$B$15+P1633*'"Вес" ПИР'!$B$16+R1633*'"Вес" ПИР'!$B$17)/100</f>
        <v>0</v>
      </c>
      <c r="T1633" s="39" t="s">
        <v>1890</v>
      </c>
      <c r="U1633" s="39"/>
      <c r="V1633" s="39" t="s">
        <v>900</v>
      </c>
      <c r="W1633" s="39"/>
      <c r="X1633" s="72">
        <f>(U1633*'"Вес" ПИР'!$B$22+W1633*'"Вес" ПИР'!$B$23)/100</f>
        <v>0</v>
      </c>
      <c r="Y1633" s="39"/>
      <c r="Z1633" s="39"/>
      <c r="AA1633" s="39"/>
      <c r="AB1633" s="39"/>
      <c r="AC1633" s="39"/>
      <c r="AD1633" s="39"/>
      <c r="AE1633" s="39"/>
      <c r="AF1633" s="39"/>
      <c r="AG1633" s="38">
        <f>(Z1633*'"Вес" ПИР'!$B$28+AB1633*'"Вес" ПИР'!$B$29+AD1633*'"Вес" ПИР'!$B$30+AF1633*'"Вес" ПИР'!$B$31)/100</f>
        <v>0</v>
      </c>
      <c r="AH1633" s="39" t="s">
        <v>571</v>
      </c>
      <c r="AI1633" s="39"/>
      <c r="AJ1633" s="39" t="s">
        <v>575</v>
      </c>
      <c r="AK1633" s="39"/>
      <c r="AL1633" s="39"/>
      <c r="AM1633" s="39"/>
      <c r="AN1633" s="39"/>
      <c r="AO1633" s="39"/>
      <c r="AP1633" s="39" t="s">
        <v>575</v>
      </c>
      <c r="AQ1633" s="39"/>
      <c r="AR1633" s="39"/>
      <c r="AS1633" s="39"/>
      <c r="AT1633" s="39" t="s">
        <v>575</v>
      </c>
      <c r="AU1633" s="39"/>
      <c r="AV1633" s="39"/>
      <c r="AW1633" s="39"/>
      <c r="AX1633" s="39"/>
      <c r="AY1633" s="39"/>
      <c r="AZ1633" s="39"/>
      <c r="BA1633" s="39"/>
      <c r="BB1633" s="72">
        <f>(AI1633*'"Вес" ПИР'!$B$36+AK1633*'"Вес" ПИР'!$B$37+AM1633*'"Вес" ПИР'!$B$38+AO1633*'"Вес" ПИР'!$B$39+AQ1633*'"Вес" ПИР'!$B$40+AS1633*'"Вес" ПИР'!$B$41+AU1633*'"Вес" ПИР'!$B$42+AW1633*'"Вес" ПИР'!$B$43+AY1633*'"Вес" ПИР'!$B$44+BA1633*'"Вес" ПИР'!$B$45)/100</f>
        <v>0</v>
      </c>
      <c r="BC1633" s="39" t="s">
        <v>576</v>
      </c>
      <c r="BD1633" s="39"/>
      <c r="BE1633" s="39" t="s">
        <v>576</v>
      </c>
      <c r="BF1633" s="57"/>
      <c r="BG1633" s="72">
        <f>(BD1633*'"Вес" ПИР'!$B$50+BF1633*'"Вес" ПИР'!$B$51)/100</f>
        <v>0</v>
      </c>
      <c r="BH1633" s="39"/>
      <c r="BI1633" s="72">
        <v>0</v>
      </c>
      <c r="BJ1633" s="39"/>
      <c r="BK1633" s="54" t="s">
        <v>901</v>
      </c>
      <c r="BL1633" s="38">
        <f>(S1633*'"Вес" ПИР'!$B$3+X1633*'"Вес" ПИР'!$B$4+AG1633*'"Вес" ПИР'!$B$5+BB1633*'"Вес" ПИР'!$B$6+BG1633*'"Вес" ПИР'!$B$7+BI1633*'"Вес" ПИР'!$B$8)/100</f>
        <v>0</v>
      </c>
    </row>
    <row r="1634" spans="1:64" ht="28">
      <c r="A1634" s="54"/>
      <c r="B1634" s="54">
        <v>2026</v>
      </c>
      <c r="C1634" s="39" t="s">
        <v>894</v>
      </c>
      <c r="D1634" s="39">
        <v>615265200</v>
      </c>
      <c r="E1634" s="39" t="s">
        <v>2280</v>
      </c>
      <c r="F1634" s="39" t="s">
        <v>2436</v>
      </c>
      <c r="G1634" s="39" t="s">
        <v>2443</v>
      </c>
      <c r="H1634" s="39" t="s">
        <v>546</v>
      </c>
      <c r="I1634" s="39" t="s">
        <v>418</v>
      </c>
      <c r="J1634" s="39"/>
      <c r="K1634" s="39" t="s">
        <v>571</v>
      </c>
      <c r="L1634" s="39"/>
      <c r="M1634" s="39" t="s">
        <v>570</v>
      </c>
      <c r="N1634" s="39"/>
      <c r="O1634" s="39" t="s">
        <v>2439</v>
      </c>
      <c r="P1634" s="39"/>
      <c r="Q1634" s="39" t="s">
        <v>571</v>
      </c>
      <c r="R1634" s="39"/>
      <c r="S1634" s="38">
        <f>(J1634*'"Вес" ПИР'!$B$13+L1634*'"Вес" ПИР'!$B$14+N1634*'"Вес" ПИР'!$B$15+P1634*'"Вес" ПИР'!$B$16+R1634*'"Вес" ПИР'!$B$17)/100</f>
        <v>0</v>
      </c>
      <c r="T1634" s="39" t="s">
        <v>1890</v>
      </c>
      <c r="U1634" s="39"/>
      <c r="V1634" s="39" t="s">
        <v>900</v>
      </c>
      <c r="W1634" s="39"/>
      <c r="X1634" s="72">
        <f>(U1634*'"Вес" ПИР'!$B$22+W1634*'"Вес" ПИР'!$B$23)/100</f>
        <v>0</v>
      </c>
      <c r="Y1634" s="39"/>
      <c r="Z1634" s="39"/>
      <c r="AA1634" s="39"/>
      <c r="AB1634" s="39"/>
      <c r="AC1634" s="39"/>
      <c r="AD1634" s="39"/>
      <c r="AE1634" s="39"/>
      <c r="AF1634" s="39"/>
      <c r="AG1634" s="38">
        <f>(Z1634*'"Вес" ПИР'!$B$28+AB1634*'"Вес" ПИР'!$B$29+AD1634*'"Вес" ПИР'!$B$30+AF1634*'"Вес" ПИР'!$B$31)/100</f>
        <v>0</v>
      </c>
      <c r="AH1634" s="39" t="s">
        <v>571</v>
      </c>
      <c r="AI1634" s="39"/>
      <c r="AJ1634" s="39" t="s">
        <v>575</v>
      </c>
      <c r="AK1634" s="39"/>
      <c r="AL1634" s="39"/>
      <c r="AM1634" s="39"/>
      <c r="AN1634" s="39"/>
      <c r="AO1634" s="39"/>
      <c r="AP1634" s="39" t="s">
        <v>575</v>
      </c>
      <c r="AQ1634" s="39"/>
      <c r="AR1634" s="39"/>
      <c r="AS1634" s="39"/>
      <c r="AT1634" s="39" t="s">
        <v>575</v>
      </c>
      <c r="AU1634" s="39"/>
      <c r="AV1634" s="39"/>
      <c r="AW1634" s="39"/>
      <c r="AX1634" s="39"/>
      <c r="AY1634" s="39"/>
      <c r="AZ1634" s="39"/>
      <c r="BA1634" s="39"/>
      <c r="BB1634" s="72">
        <f>(AI1634*'"Вес" ПИР'!$B$36+AK1634*'"Вес" ПИР'!$B$37+AM1634*'"Вес" ПИР'!$B$38+AO1634*'"Вес" ПИР'!$B$39+AQ1634*'"Вес" ПИР'!$B$40+AS1634*'"Вес" ПИР'!$B$41+AU1634*'"Вес" ПИР'!$B$42+AW1634*'"Вес" ПИР'!$B$43+AY1634*'"Вес" ПИР'!$B$44+BA1634*'"Вес" ПИР'!$B$45)/100</f>
        <v>0</v>
      </c>
      <c r="BC1634" s="39" t="s">
        <v>576</v>
      </c>
      <c r="BD1634" s="39"/>
      <c r="BE1634" s="39" t="s">
        <v>576</v>
      </c>
      <c r="BF1634" s="57"/>
      <c r="BG1634" s="72">
        <f>(BD1634*'"Вес" ПИР'!$B$50+BF1634*'"Вес" ПИР'!$B$51)/100</f>
        <v>0</v>
      </c>
      <c r="BH1634" s="39"/>
      <c r="BI1634" s="72">
        <v>0</v>
      </c>
      <c r="BJ1634" s="39"/>
      <c r="BK1634" s="54" t="s">
        <v>901</v>
      </c>
      <c r="BL1634" s="38">
        <f>(S1634*'"Вес" ПИР'!$B$3+X1634*'"Вес" ПИР'!$B$4+AG1634*'"Вес" ПИР'!$B$5+BB1634*'"Вес" ПИР'!$B$6+BG1634*'"Вес" ПИР'!$B$7+BI1634*'"Вес" ПИР'!$B$8)/100</f>
        <v>0</v>
      </c>
    </row>
    <row r="1635" spans="1:64" ht="28">
      <c r="A1635" s="54"/>
      <c r="B1635" s="54">
        <v>2026</v>
      </c>
      <c r="C1635" s="39" t="s">
        <v>894</v>
      </c>
      <c r="D1635" s="39">
        <v>615837300</v>
      </c>
      <c r="E1635" s="39" t="s">
        <v>2280</v>
      </c>
      <c r="F1635" s="39" t="s">
        <v>1010</v>
      </c>
      <c r="G1635" s="39" t="s">
        <v>2523</v>
      </c>
      <c r="H1635" s="39" t="s">
        <v>546</v>
      </c>
      <c r="I1635" s="39" t="s">
        <v>418</v>
      </c>
      <c r="J1635" s="39"/>
      <c r="K1635" s="39" t="s">
        <v>571</v>
      </c>
      <c r="L1635" s="39"/>
      <c r="M1635" s="39" t="s">
        <v>570</v>
      </c>
      <c r="N1635" s="39"/>
      <c r="O1635" s="39" t="s">
        <v>899</v>
      </c>
      <c r="P1635" s="39"/>
      <c r="Q1635" s="39" t="s">
        <v>571</v>
      </c>
      <c r="R1635" s="39"/>
      <c r="S1635" s="38">
        <f>(J1635*'"Вес" ПИР'!$B$13+L1635*'"Вес" ПИР'!$B$14+N1635*'"Вес" ПИР'!$B$15+P1635*'"Вес" ПИР'!$B$16+R1635*'"Вес" ПИР'!$B$17)/100</f>
        <v>0</v>
      </c>
      <c r="T1635" s="39" t="s">
        <v>1890</v>
      </c>
      <c r="U1635" s="39"/>
      <c r="V1635" s="39" t="s">
        <v>900</v>
      </c>
      <c r="W1635" s="39"/>
      <c r="X1635" s="72">
        <f>(U1635*'"Вес" ПИР'!$B$22+W1635*'"Вес" ПИР'!$B$23)/100</f>
        <v>0</v>
      </c>
      <c r="Y1635" s="39"/>
      <c r="Z1635" s="39"/>
      <c r="AA1635" s="39"/>
      <c r="AB1635" s="39"/>
      <c r="AC1635" s="39"/>
      <c r="AD1635" s="39"/>
      <c r="AE1635" s="39"/>
      <c r="AF1635" s="39"/>
      <c r="AG1635" s="38">
        <f>(Z1635*'"Вес" ПИР'!$B$28+AB1635*'"Вес" ПИР'!$B$29+AD1635*'"Вес" ПИР'!$B$30+AF1635*'"Вес" ПИР'!$B$31)/100</f>
        <v>0</v>
      </c>
      <c r="AH1635" s="39" t="s">
        <v>571</v>
      </c>
      <c r="AI1635" s="39"/>
      <c r="AJ1635" s="39" t="s">
        <v>575</v>
      </c>
      <c r="AK1635" s="39"/>
      <c r="AL1635" s="39"/>
      <c r="AM1635" s="39"/>
      <c r="AN1635" s="39"/>
      <c r="AO1635" s="39"/>
      <c r="AP1635" s="39" t="s">
        <v>575</v>
      </c>
      <c r="AQ1635" s="39"/>
      <c r="AR1635" s="39"/>
      <c r="AS1635" s="39"/>
      <c r="AT1635" s="39" t="s">
        <v>575</v>
      </c>
      <c r="AU1635" s="39"/>
      <c r="AV1635" s="39"/>
      <c r="AW1635" s="39"/>
      <c r="AX1635" s="39"/>
      <c r="AY1635" s="39"/>
      <c r="AZ1635" s="39"/>
      <c r="BA1635" s="39"/>
      <c r="BB1635" s="72">
        <f>(AI1635*'"Вес" ПИР'!$B$36+AK1635*'"Вес" ПИР'!$B$37+AM1635*'"Вес" ПИР'!$B$38+AO1635*'"Вес" ПИР'!$B$39+AQ1635*'"Вес" ПИР'!$B$40+AS1635*'"Вес" ПИР'!$B$41+AU1635*'"Вес" ПИР'!$B$42+AW1635*'"Вес" ПИР'!$B$43+AY1635*'"Вес" ПИР'!$B$44+BA1635*'"Вес" ПИР'!$B$45)/100</f>
        <v>0</v>
      </c>
      <c r="BC1635" s="39" t="s">
        <v>576</v>
      </c>
      <c r="BD1635" s="39"/>
      <c r="BE1635" s="39" t="s">
        <v>576</v>
      </c>
      <c r="BF1635" s="57"/>
      <c r="BG1635" s="72">
        <f>(BD1635*'"Вес" ПИР'!$B$50+BF1635*'"Вес" ПИР'!$B$51)/100</f>
        <v>0</v>
      </c>
      <c r="BH1635" s="39"/>
      <c r="BI1635" s="72">
        <v>0</v>
      </c>
      <c r="BJ1635" s="39"/>
      <c r="BK1635" s="54" t="s">
        <v>901</v>
      </c>
      <c r="BL1635" s="38">
        <f>(S1635*'"Вес" ПИР'!$B$3+X1635*'"Вес" ПИР'!$B$4+AG1635*'"Вес" ПИР'!$B$5+BB1635*'"Вес" ПИР'!$B$6+BG1635*'"Вес" ПИР'!$B$7+BI1635*'"Вес" ПИР'!$B$8)/100</f>
        <v>0</v>
      </c>
    </row>
    <row r="1636" spans="1:64" ht="28">
      <c r="A1636" s="54"/>
      <c r="B1636" s="54">
        <v>2026</v>
      </c>
      <c r="C1636" s="39" t="s">
        <v>894</v>
      </c>
      <c r="D1636" s="39">
        <v>615837800</v>
      </c>
      <c r="E1636" s="39" t="s">
        <v>2280</v>
      </c>
      <c r="F1636" s="39" t="s">
        <v>1010</v>
      </c>
      <c r="G1636" s="39" t="s">
        <v>2523</v>
      </c>
      <c r="H1636" s="39" t="s">
        <v>2524</v>
      </c>
      <c r="I1636" s="39" t="s">
        <v>418</v>
      </c>
      <c r="J1636" s="39"/>
      <c r="K1636" s="39" t="s">
        <v>571</v>
      </c>
      <c r="L1636" s="39"/>
      <c r="M1636" s="39" t="s">
        <v>570</v>
      </c>
      <c r="N1636" s="39"/>
      <c r="O1636" s="39" t="s">
        <v>899</v>
      </c>
      <c r="P1636" s="39"/>
      <c r="Q1636" s="39" t="s">
        <v>571</v>
      </c>
      <c r="R1636" s="39"/>
      <c r="S1636" s="38">
        <f>(J1636*'"Вес" ПИР'!$B$13+L1636*'"Вес" ПИР'!$B$14+N1636*'"Вес" ПИР'!$B$15+P1636*'"Вес" ПИР'!$B$16+R1636*'"Вес" ПИР'!$B$17)/100</f>
        <v>0</v>
      </c>
      <c r="T1636" s="39" t="s">
        <v>1890</v>
      </c>
      <c r="U1636" s="39"/>
      <c r="V1636" s="39" t="s">
        <v>900</v>
      </c>
      <c r="W1636" s="39"/>
      <c r="X1636" s="72">
        <f>(U1636*'"Вес" ПИР'!$B$22+W1636*'"Вес" ПИР'!$B$23)/100</f>
        <v>0</v>
      </c>
      <c r="Y1636" s="39"/>
      <c r="Z1636" s="39"/>
      <c r="AA1636" s="39"/>
      <c r="AB1636" s="39"/>
      <c r="AC1636" s="39"/>
      <c r="AD1636" s="39"/>
      <c r="AE1636" s="39"/>
      <c r="AF1636" s="39"/>
      <c r="AG1636" s="38">
        <f>(Z1636*'"Вес" ПИР'!$B$28+AB1636*'"Вес" ПИР'!$B$29+AD1636*'"Вес" ПИР'!$B$30+AF1636*'"Вес" ПИР'!$B$31)/100</f>
        <v>0</v>
      </c>
      <c r="AH1636" s="39" t="s">
        <v>571</v>
      </c>
      <c r="AI1636" s="39"/>
      <c r="AJ1636" s="39" t="s">
        <v>575</v>
      </c>
      <c r="AK1636" s="39"/>
      <c r="AL1636" s="39"/>
      <c r="AM1636" s="39"/>
      <c r="AN1636" s="39"/>
      <c r="AO1636" s="39"/>
      <c r="AP1636" s="39" t="s">
        <v>575</v>
      </c>
      <c r="AQ1636" s="39"/>
      <c r="AR1636" s="39"/>
      <c r="AS1636" s="39"/>
      <c r="AT1636" s="39" t="s">
        <v>575</v>
      </c>
      <c r="AU1636" s="39"/>
      <c r="AV1636" s="39"/>
      <c r="AW1636" s="39"/>
      <c r="AX1636" s="39"/>
      <c r="AY1636" s="39"/>
      <c r="AZ1636" s="39"/>
      <c r="BA1636" s="39"/>
      <c r="BB1636" s="72">
        <f>(AI1636*'"Вес" ПИР'!$B$36+AK1636*'"Вес" ПИР'!$B$37+AM1636*'"Вес" ПИР'!$B$38+AO1636*'"Вес" ПИР'!$B$39+AQ1636*'"Вес" ПИР'!$B$40+AS1636*'"Вес" ПИР'!$B$41+AU1636*'"Вес" ПИР'!$B$42+AW1636*'"Вес" ПИР'!$B$43+AY1636*'"Вес" ПИР'!$B$44+BA1636*'"Вес" ПИР'!$B$45)/100</f>
        <v>0</v>
      </c>
      <c r="BC1636" s="39" t="s">
        <v>576</v>
      </c>
      <c r="BD1636" s="39"/>
      <c r="BE1636" s="39" t="s">
        <v>576</v>
      </c>
      <c r="BF1636" s="57"/>
      <c r="BG1636" s="72">
        <f>(BD1636*'"Вес" ПИР'!$B$50+BF1636*'"Вес" ПИР'!$B$51)/100</f>
        <v>0</v>
      </c>
      <c r="BH1636" s="39"/>
      <c r="BI1636" s="72">
        <v>0</v>
      </c>
      <c r="BJ1636" s="39"/>
      <c r="BK1636" s="54" t="s">
        <v>901</v>
      </c>
      <c r="BL1636" s="38">
        <f>(S1636*'"Вес" ПИР'!$B$3+X1636*'"Вес" ПИР'!$B$4+AG1636*'"Вес" ПИР'!$B$5+BB1636*'"Вес" ПИР'!$B$6+BG1636*'"Вес" ПИР'!$B$7+BI1636*'"Вес" ПИР'!$B$8)/100</f>
        <v>0</v>
      </c>
    </row>
    <row r="1637" spans="1:64" ht="28">
      <c r="A1637" s="54"/>
      <c r="B1637" s="54">
        <v>2026</v>
      </c>
      <c r="C1637" s="39" t="s">
        <v>894</v>
      </c>
      <c r="D1637" s="39">
        <v>616043300</v>
      </c>
      <c r="E1637" s="39" t="s">
        <v>2280</v>
      </c>
      <c r="F1637" s="39" t="s">
        <v>2525</v>
      </c>
      <c r="G1637" s="39" t="s">
        <v>2526</v>
      </c>
      <c r="H1637" s="39" t="s">
        <v>2527</v>
      </c>
      <c r="I1637" s="39" t="s">
        <v>418</v>
      </c>
      <c r="J1637" s="39"/>
      <c r="K1637" s="39" t="s">
        <v>571</v>
      </c>
      <c r="L1637" s="39"/>
      <c r="M1637" s="39" t="s">
        <v>570</v>
      </c>
      <c r="N1637" s="39"/>
      <c r="O1637" s="39" t="s">
        <v>899</v>
      </c>
      <c r="P1637" s="39"/>
      <c r="Q1637" s="39" t="s">
        <v>571</v>
      </c>
      <c r="R1637" s="39"/>
      <c r="S1637" s="38">
        <f>(J1637*'"Вес" ПИР'!$B$13+L1637*'"Вес" ПИР'!$B$14+N1637*'"Вес" ПИР'!$B$15+P1637*'"Вес" ПИР'!$B$16+R1637*'"Вес" ПИР'!$B$17)/100</f>
        <v>0</v>
      </c>
      <c r="T1637" s="39" t="s">
        <v>1890</v>
      </c>
      <c r="U1637" s="39"/>
      <c r="V1637" s="39" t="s">
        <v>900</v>
      </c>
      <c r="W1637" s="39"/>
      <c r="X1637" s="72">
        <f>(U1637*'"Вес" ПИР'!$B$22+W1637*'"Вес" ПИР'!$B$23)/100</f>
        <v>0</v>
      </c>
      <c r="Y1637" s="39"/>
      <c r="Z1637" s="39"/>
      <c r="AA1637" s="39"/>
      <c r="AB1637" s="39"/>
      <c r="AC1637" s="39"/>
      <c r="AD1637" s="39"/>
      <c r="AE1637" s="39"/>
      <c r="AF1637" s="39"/>
      <c r="AG1637" s="38">
        <f>(Z1637*'"Вес" ПИР'!$B$28+AB1637*'"Вес" ПИР'!$B$29+AD1637*'"Вес" ПИР'!$B$30+AF1637*'"Вес" ПИР'!$B$31)/100</f>
        <v>0</v>
      </c>
      <c r="AH1637" s="39" t="s">
        <v>571</v>
      </c>
      <c r="AI1637" s="39"/>
      <c r="AJ1637" s="39" t="s">
        <v>575</v>
      </c>
      <c r="AK1637" s="39"/>
      <c r="AL1637" s="39"/>
      <c r="AM1637" s="39"/>
      <c r="AN1637" s="39"/>
      <c r="AO1637" s="39"/>
      <c r="AP1637" s="39" t="s">
        <v>575</v>
      </c>
      <c r="AQ1637" s="39"/>
      <c r="AR1637" s="39"/>
      <c r="AS1637" s="39"/>
      <c r="AT1637" s="39" t="s">
        <v>575</v>
      </c>
      <c r="AU1637" s="39"/>
      <c r="AV1637" s="39"/>
      <c r="AW1637" s="39"/>
      <c r="AX1637" s="39"/>
      <c r="AY1637" s="39"/>
      <c r="AZ1637" s="39"/>
      <c r="BA1637" s="39"/>
      <c r="BB1637" s="72">
        <f>(AI1637*'"Вес" ПИР'!$B$36+AK1637*'"Вес" ПИР'!$B$37+AM1637*'"Вес" ПИР'!$B$38+AO1637*'"Вес" ПИР'!$B$39+AQ1637*'"Вес" ПИР'!$B$40+AS1637*'"Вес" ПИР'!$B$41+AU1637*'"Вес" ПИР'!$B$42+AW1637*'"Вес" ПИР'!$B$43+AY1637*'"Вес" ПИР'!$B$44+BA1637*'"Вес" ПИР'!$B$45)/100</f>
        <v>0</v>
      </c>
      <c r="BC1637" s="39" t="s">
        <v>576</v>
      </c>
      <c r="BD1637" s="39"/>
      <c r="BE1637" s="39" t="s">
        <v>576</v>
      </c>
      <c r="BF1637" s="57"/>
      <c r="BG1637" s="72">
        <f>(BD1637*'"Вес" ПИР'!$B$50+BF1637*'"Вес" ПИР'!$B$51)/100</f>
        <v>0</v>
      </c>
      <c r="BH1637" s="39"/>
      <c r="BI1637" s="72">
        <v>0</v>
      </c>
      <c r="BJ1637" s="39"/>
      <c r="BK1637" s="54" t="s">
        <v>901</v>
      </c>
      <c r="BL1637" s="38">
        <f>(S1637*'"Вес" ПИР'!$B$3+X1637*'"Вес" ПИР'!$B$4+AG1637*'"Вес" ПИР'!$B$5+BB1637*'"Вес" ПИР'!$B$6+BG1637*'"Вес" ПИР'!$B$7+BI1637*'"Вес" ПИР'!$B$8)/100</f>
        <v>0</v>
      </c>
    </row>
    <row r="1638" spans="1:64" ht="28">
      <c r="A1638" s="54"/>
      <c r="B1638" s="54">
        <v>2026</v>
      </c>
      <c r="C1638" s="39" t="s">
        <v>894</v>
      </c>
      <c r="D1638" s="39">
        <v>616047600</v>
      </c>
      <c r="E1638" s="39" t="s">
        <v>2280</v>
      </c>
      <c r="F1638" s="39" t="s">
        <v>2525</v>
      </c>
      <c r="G1638" s="39" t="s">
        <v>2528</v>
      </c>
      <c r="H1638" s="39" t="s">
        <v>541</v>
      </c>
      <c r="I1638" s="39" t="s">
        <v>418</v>
      </c>
      <c r="J1638" s="39"/>
      <c r="K1638" s="39" t="s">
        <v>571</v>
      </c>
      <c r="L1638" s="39"/>
      <c r="M1638" s="39" t="s">
        <v>570</v>
      </c>
      <c r="N1638" s="39"/>
      <c r="O1638" s="39" t="s">
        <v>899</v>
      </c>
      <c r="P1638" s="39"/>
      <c r="Q1638" s="39" t="s">
        <v>571</v>
      </c>
      <c r="R1638" s="39"/>
      <c r="S1638" s="38">
        <f>(J1638*'"Вес" ПИР'!$B$13+L1638*'"Вес" ПИР'!$B$14+N1638*'"Вес" ПИР'!$B$15+P1638*'"Вес" ПИР'!$B$16+R1638*'"Вес" ПИР'!$B$17)/100</f>
        <v>0</v>
      </c>
      <c r="T1638" s="39" t="s">
        <v>1890</v>
      </c>
      <c r="U1638" s="39"/>
      <c r="V1638" s="39" t="s">
        <v>900</v>
      </c>
      <c r="W1638" s="39"/>
      <c r="X1638" s="72">
        <f>(U1638*'"Вес" ПИР'!$B$22+W1638*'"Вес" ПИР'!$B$23)/100</f>
        <v>0</v>
      </c>
      <c r="Y1638" s="39"/>
      <c r="Z1638" s="39"/>
      <c r="AA1638" s="39"/>
      <c r="AB1638" s="39"/>
      <c r="AC1638" s="39"/>
      <c r="AD1638" s="39"/>
      <c r="AE1638" s="39"/>
      <c r="AF1638" s="39"/>
      <c r="AG1638" s="38">
        <f>(Z1638*'"Вес" ПИР'!$B$28+AB1638*'"Вес" ПИР'!$B$29+AD1638*'"Вес" ПИР'!$B$30+AF1638*'"Вес" ПИР'!$B$31)/100</f>
        <v>0</v>
      </c>
      <c r="AH1638" s="39" t="s">
        <v>571</v>
      </c>
      <c r="AI1638" s="39"/>
      <c r="AJ1638" s="39" t="s">
        <v>575</v>
      </c>
      <c r="AK1638" s="39"/>
      <c r="AL1638" s="39"/>
      <c r="AM1638" s="39"/>
      <c r="AN1638" s="39"/>
      <c r="AO1638" s="39"/>
      <c r="AP1638" s="39" t="s">
        <v>575</v>
      </c>
      <c r="AQ1638" s="39"/>
      <c r="AR1638" s="39"/>
      <c r="AS1638" s="39"/>
      <c r="AT1638" s="39" t="s">
        <v>575</v>
      </c>
      <c r="AU1638" s="39"/>
      <c r="AV1638" s="39"/>
      <c r="AW1638" s="39"/>
      <c r="AX1638" s="39"/>
      <c r="AY1638" s="39"/>
      <c r="AZ1638" s="39"/>
      <c r="BA1638" s="39"/>
      <c r="BB1638" s="72">
        <f>(AI1638*'"Вес" ПИР'!$B$36+AK1638*'"Вес" ПИР'!$B$37+AM1638*'"Вес" ПИР'!$B$38+AO1638*'"Вес" ПИР'!$B$39+AQ1638*'"Вес" ПИР'!$B$40+AS1638*'"Вес" ПИР'!$B$41+AU1638*'"Вес" ПИР'!$B$42+AW1638*'"Вес" ПИР'!$B$43+AY1638*'"Вес" ПИР'!$B$44+BA1638*'"Вес" ПИР'!$B$45)/100</f>
        <v>0</v>
      </c>
      <c r="BC1638" s="39" t="s">
        <v>576</v>
      </c>
      <c r="BD1638" s="39"/>
      <c r="BE1638" s="39" t="s">
        <v>576</v>
      </c>
      <c r="BF1638" s="57"/>
      <c r="BG1638" s="72">
        <f>(BD1638*'"Вес" ПИР'!$B$50+BF1638*'"Вес" ПИР'!$B$51)/100</f>
        <v>0</v>
      </c>
      <c r="BH1638" s="39"/>
      <c r="BI1638" s="72">
        <v>0</v>
      </c>
      <c r="BJ1638" s="39"/>
      <c r="BK1638" s="54" t="s">
        <v>901</v>
      </c>
      <c r="BL1638" s="38">
        <f>(S1638*'"Вес" ПИР'!$B$3+X1638*'"Вес" ПИР'!$B$4+AG1638*'"Вес" ПИР'!$B$5+BB1638*'"Вес" ПИР'!$B$6+BG1638*'"Вес" ПИР'!$B$7+BI1638*'"Вес" ПИР'!$B$8)/100</f>
        <v>0</v>
      </c>
    </row>
    <row r="1639" spans="1:64" ht="28">
      <c r="A1639" s="54"/>
      <c r="B1639" s="54">
        <v>2026</v>
      </c>
      <c r="C1639" s="39" t="s">
        <v>894</v>
      </c>
      <c r="D1639" s="39">
        <v>616457400</v>
      </c>
      <c r="E1639" s="39" t="s">
        <v>2280</v>
      </c>
      <c r="F1639" s="39" t="s">
        <v>2529</v>
      </c>
      <c r="G1639" s="39" t="s">
        <v>2530</v>
      </c>
      <c r="H1639" s="39" t="s">
        <v>1117</v>
      </c>
      <c r="I1639" s="39" t="s">
        <v>418</v>
      </c>
      <c r="J1639" s="39"/>
      <c r="K1639" s="39" t="s">
        <v>571</v>
      </c>
      <c r="L1639" s="39"/>
      <c r="M1639" s="39" t="s">
        <v>570</v>
      </c>
      <c r="N1639" s="39"/>
      <c r="O1639" s="39" t="s">
        <v>899</v>
      </c>
      <c r="P1639" s="39"/>
      <c r="Q1639" s="39" t="s">
        <v>571</v>
      </c>
      <c r="R1639" s="39"/>
      <c r="S1639" s="38">
        <f>(J1639*'"Вес" ПИР'!$B$13+L1639*'"Вес" ПИР'!$B$14+N1639*'"Вес" ПИР'!$B$15+P1639*'"Вес" ПИР'!$B$16+R1639*'"Вес" ПИР'!$B$17)/100</f>
        <v>0</v>
      </c>
      <c r="T1639" s="39" t="s">
        <v>1890</v>
      </c>
      <c r="U1639" s="39"/>
      <c r="V1639" s="39" t="s">
        <v>900</v>
      </c>
      <c r="W1639" s="39"/>
      <c r="X1639" s="72">
        <f>(U1639*'"Вес" ПИР'!$B$22+W1639*'"Вес" ПИР'!$B$23)/100</f>
        <v>0</v>
      </c>
      <c r="Y1639" s="39"/>
      <c r="Z1639" s="39"/>
      <c r="AA1639" s="39"/>
      <c r="AB1639" s="39"/>
      <c r="AC1639" s="39"/>
      <c r="AD1639" s="39"/>
      <c r="AE1639" s="39"/>
      <c r="AF1639" s="39"/>
      <c r="AG1639" s="38">
        <f>(Z1639*'"Вес" ПИР'!$B$28+AB1639*'"Вес" ПИР'!$B$29+AD1639*'"Вес" ПИР'!$B$30+AF1639*'"Вес" ПИР'!$B$31)/100</f>
        <v>0</v>
      </c>
      <c r="AH1639" s="39" t="s">
        <v>571</v>
      </c>
      <c r="AI1639" s="39"/>
      <c r="AJ1639" s="39" t="s">
        <v>575</v>
      </c>
      <c r="AK1639" s="39"/>
      <c r="AL1639" s="39"/>
      <c r="AM1639" s="39"/>
      <c r="AN1639" s="39"/>
      <c r="AO1639" s="39"/>
      <c r="AP1639" s="39" t="s">
        <v>575</v>
      </c>
      <c r="AQ1639" s="39"/>
      <c r="AR1639" s="39"/>
      <c r="AS1639" s="39"/>
      <c r="AT1639" s="39" t="s">
        <v>575</v>
      </c>
      <c r="AU1639" s="39"/>
      <c r="AV1639" s="39"/>
      <c r="AW1639" s="39"/>
      <c r="AX1639" s="39"/>
      <c r="AY1639" s="39"/>
      <c r="AZ1639" s="39"/>
      <c r="BA1639" s="39"/>
      <c r="BB1639" s="72">
        <f>(AI1639*'"Вес" ПИР'!$B$36+AK1639*'"Вес" ПИР'!$B$37+AM1639*'"Вес" ПИР'!$B$38+AO1639*'"Вес" ПИР'!$B$39+AQ1639*'"Вес" ПИР'!$B$40+AS1639*'"Вес" ПИР'!$B$41+AU1639*'"Вес" ПИР'!$B$42+AW1639*'"Вес" ПИР'!$B$43+AY1639*'"Вес" ПИР'!$B$44+BA1639*'"Вес" ПИР'!$B$45)/100</f>
        <v>0</v>
      </c>
      <c r="BC1639" s="39" t="s">
        <v>576</v>
      </c>
      <c r="BD1639" s="39"/>
      <c r="BE1639" s="39" t="s">
        <v>576</v>
      </c>
      <c r="BF1639" s="57"/>
      <c r="BG1639" s="72">
        <f>(BD1639*'"Вес" ПИР'!$B$50+BF1639*'"Вес" ПИР'!$B$51)/100</f>
        <v>0</v>
      </c>
      <c r="BH1639" s="39"/>
      <c r="BI1639" s="72">
        <v>0</v>
      </c>
      <c r="BJ1639" s="39"/>
      <c r="BK1639" s="54" t="s">
        <v>901</v>
      </c>
      <c r="BL1639" s="38">
        <f>(S1639*'"Вес" ПИР'!$B$3+X1639*'"Вес" ПИР'!$B$4+AG1639*'"Вес" ПИР'!$B$5+BB1639*'"Вес" ПИР'!$B$6+BG1639*'"Вес" ПИР'!$B$7+BI1639*'"Вес" ПИР'!$B$8)/100</f>
        <v>0</v>
      </c>
    </row>
    <row r="1640" spans="1:64" ht="28">
      <c r="A1640" s="54"/>
      <c r="B1640" s="54">
        <v>2026</v>
      </c>
      <c r="C1640" s="39" t="s">
        <v>894</v>
      </c>
      <c r="D1640" s="39">
        <v>616437400</v>
      </c>
      <c r="E1640" s="39" t="s">
        <v>2280</v>
      </c>
      <c r="F1640" s="39" t="s">
        <v>2529</v>
      </c>
      <c r="G1640" s="39" t="s">
        <v>2531</v>
      </c>
      <c r="H1640" s="39" t="s">
        <v>595</v>
      </c>
      <c r="I1640" s="39" t="s">
        <v>418</v>
      </c>
      <c r="J1640" s="39"/>
      <c r="K1640" s="39" t="s">
        <v>571</v>
      </c>
      <c r="L1640" s="39"/>
      <c r="M1640" s="39" t="s">
        <v>570</v>
      </c>
      <c r="N1640" s="39"/>
      <c r="O1640" s="39" t="s">
        <v>899</v>
      </c>
      <c r="P1640" s="39"/>
      <c r="Q1640" s="39" t="s">
        <v>571</v>
      </c>
      <c r="R1640" s="39"/>
      <c r="S1640" s="38">
        <f>(J1640*'"Вес" ПИР'!$B$13+L1640*'"Вес" ПИР'!$B$14+N1640*'"Вес" ПИР'!$B$15+P1640*'"Вес" ПИР'!$B$16+R1640*'"Вес" ПИР'!$B$17)/100</f>
        <v>0</v>
      </c>
      <c r="T1640" s="39" t="s">
        <v>1890</v>
      </c>
      <c r="U1640" s="39"/>
      <c r="V1640" s="39" t="s">
        <v>900</v>
      </c>
      <c r="W1640" s="39"/>
      <c r="X1640" s="72">
        <f>(U1640*'"Вес" ПИР'!$B$22+W1640*'"Вес" ПИР'!$B$23)/100</f>
        <v>0</v>
      </c>
      <c r="Y1640" s="39"/>
      <c r="Z1640" s="39"/>
      <c r="AA1640" s="39"/>
      <c r="AB1640" s="39"/>
      <c r="AC1640" s="39"/>
      <c r="AD1640" s="39"/>
      <c r="AE1640" s="39"/>
      <c r="AF1640" s="39"/>
      <c r="AG1640" s="38">
        <f>(Z1640*'"Вес" ПИР'!$B$28+AB1640*'"Вес" ПИР'!$B$29+AD1640*'"Вес" ПИР'!$B$30+AF1640*'"Вес" ПИР'!$B$31)/100</f>
        <v>0</v>
      </c>
      <c r="AH1640" s="39" t="s">
        <v>571</v>
      </c>
      <c r="AI1640" s="39"/>
      <c r="AJ1640" s="39" t="s">
        <v>575</v>
      </c>
      <c r="AK1640" s="39"/>
      <c r="AL1640" s="39"/>
      <c r="AM1640" s="39"/>
      <c r="AN1640" s="39"/>
      <c r="AO1640" s="39"/>
      <c r="AP1640" s="39" t="s">
        <v>575</v>
      </c>
      <c r="AQ1640" s="39"/>
      <c r="AR1640" s="39"/>
      <c r="AS1640" s="39"/>
      <c r="AT1640" s="39" t="s">
        <v>575</v>
      </c>
      <c r="AU1640" s="39"/>
      <c r="AV1640" s="39"/>
      <c r="AW1640" s="39"/>
      <c r="AX1640" s="39"/>
      <c r="AY1640" s="39"/>
      <c r="AZ1640" s="39"/>
      <c r="BA1640" s="39"/>
      <c r="BB1640" s="72">
        <f>(AI1640*'"Вес" ПИР'!$B$36+AK1640*'"Вес" ПИР'!$B$37+AM1640*'"Вес" ПИР'!$B$38+AO1640*'"Вес" ПИР'!$B$39+AQ1640*'"Вес" ПИР'!$B$40+AS1640*'"Вес" ПИР'!$B$41+AU1640*'"Вес" ПИР'!$B$42+AW1640*'"Вес" ПИР'!$B$43+AY1640*'"Вес" ПИР'!$B$44+BA1640*'"Вес" ПИР'!$B$45)/100</f>
        <v>0</v>
      </c>
      <c r="BC1640" s="39" t="s">
        <v>576</v>
      </c>
      <c r="BD1640" s="39"/>
      <c r="BE1640" s="39" t="s">
        <v>576</v>
      </c>
      <c r="BF1640" s="57"/>
      <c r="BG1640" s="72">
        <f>(BD1640*'"Вес" ПИР'!$B$50+BF1640*'"Вес" ПИР'!$B$51)/100</f>
        <v>0</v>
      </c>
      <c r="BH1640" s="39"/>
      <c r="BI1640" s="72">
        <v>0</v>
      </c>
      <c r="BJ1640" s="39"/>
      <c r="BK1640" s="54" t="s">
        <v>901</v>
      </c>
      <c r="BL1640" s="38">
        <f>(S1640*'"Вес" ПИР'!$B$3+X1640*'"Вес" ПИР'!$B$4+AG1640*'"Вес" ПИР'!$B$5+BB1640*'"Вес" ПИР'!$B$6+BG1640*'"Вес" ПИР'!$B$7+BI1640*'"Вес" ПИР'!$B$8)/100</f>
        <v>0</v>
      </c>
    </row>
    <row r="1641" spans="1:64" ht="28">
      <c r="A1641" s="54"/>
      <c r="B1641" s="54">
        <v>2026</v>
      </c>
      <c r="C1641" s="39" t="s">
        <v>894</v>
      </c>
      <c r="D1641" s="39">
        <v>613867300</v>
      </c>
      <c r="E1641" s="39" t="s">
        <v>2280</v>
      </c>
      <c r="F1641" s="39" t="s">
        <v>2327</v>
      </c>
      <c r="G1641" s="39" t="s">
        <v>2532</v>
      </c>
      <c r="H1641" s="39" t="s">
        <v>2533</v>
      </c>
      <c r="I1641" s="39" t="s">
        <v>418</v>
      </c>
      <c r="J1641" s="39"/>
      <c r="K1641" s="39" t="s">
        <v>571</v>
      </c>
      <c r="L1641" s="39"/>
      <c r="M1641" s="39" t="s">
        <v>570</v>
      </c>
      <c r="N1641" s="39"/>
      <c r="O1641" s="39" t="s">
        <v>899</v>
      </c>
      <c r="P1641" s="39"/>
      <c r="Q1641" s="39" t="s">
        <v>571</v>
      </c>
      <c r="R1641" s="39"/>
      <c r="S1641" s="38">
        <f>(J1641*'"Вес" ПИР'!$B$13+L1641*'"Вес" ПИР'!$B$14+N1641*'"Вес" ПИР'!$B$15+P1641*'"Вес" ПИР'!$B$16+R1641*'"Вес" ПИР'!$B$17)/100</f>
        <v>0</v>
      </c>
      <c r="T1641" s="39" t="s">
        <v>1890</v>
      </c>
      <c r="U1641" s="39"/>
      <c r="V1641" s="39" t="s">
        <v>900</v>
      </c>
      <c r="W1641" s="39"/>
      <c r="X1641" s="72">
        <f>(U1641*'"Вес" ПИР'!$B$22+W1641*'"Вес" ПИР'!$B$23)/100</f>
        <v>0</v>
      </c>
      <c r="Y1641" s="39"/>
      <c r="Z1641" s="39"/>
      <c r="AA1641" s="39"/>
      <c r="AB1641" s="39"/>
      <c r="AC1641" s="39"/>
      <c r="AD1641" s="39"/>
      <c r="AE1641" s="39"/>
      <c r="AF1641" s="39"/>
      <c r="AG1641" s="38">
        <f>(Z1641*'"Вес" ПИР'!$B$28+AB1641*'"Вес" ПИР'!$B$29+AD1641*'"Вес" ПИР'!$B$30+AF1641*'"Вес" ПИР'!$B$31)/100</f>
        <v>0</v>
      </c>
      <c r="AH1641" s="39" t="s">
        <v>571</v>
      </c>
      <c r="AI1641" s="39"/>
      <c r="AJ1641" s="39" t="s">
        <v>575</v>
      </c>
      <c r="AK1641" s="39"/>
      <c r="AL1641" s="39"/>
      <c r="AM1641" s="39"/>
      <c r="AN1641" s="39"/>
      <c r="AO1641" s="39"/>
      <c r="AP1641" s="39" t="s">
        <v>575</v>
      </c>
      <c r="AQ1641" s="39"/>
      <c r="AR1641" s="39"/>
      <c r="AS1641" s="39"/>
      <c r="AT1641" s="39" t="s">
        <v>575</v>
      </c>
      <c r="AU1641" s="39"/>
      <c r="AV1641" s="39"/>
      <c r="AW1641" s="39"/>
      <c r="AX1641" s="39"/>
      <c r="AY1641" s="39"/>
      <c r="AZ1641" s="39"/>
      <c r="BA1641" s="39"/>
      <c r="BB1641" s="72">
        <f>(AI1641*'"Вес" ПИР'!$B$36+AK1641*'"Вес" ПИР'!$B$37+AM1641*'"Вес" ПИР'!$B$38+AO1641*'"Вес" ПИР'!$B$39+AQ1641*'"Вес" ПИР'!$B$40+AS1641*'"Вес" ПИР'!$B$41+AU1641*'"Вес" ПИР'!$B$42+AW1641*'"Вес" ПИР'!$B$43+AY1641*'"Вес" ПИР'!$B$44+BA1641*'"Вес" ПИР'!$B$45)/100</f>
        <v>0</v>
      </c>
      <c r="BC1641" s="39" t="s">
        <v>576</v>
      </c>
      <c r="BD1641" s="39"/>
      <c r="BE1641" s="39" t="s">
        <v>576</v>
      </c>
      <c r="BF1641" s="57"/>
      <c r="BG1641" s="72">
        <f>(BD1641*'"Вес" ПИР'!$B$50+BF1641*'"Вес" ПИР'!$B$51)/100</f>
        <v>0</v>
      </c>
      <c r="BH1641" s="39"/>
      <c r="BI1641" s="72">
        <v>0</v>
      </c>
      <c r="BJ1641" s="39"/>
      <c r="BK1641" s="54" t="s">
        <v>901</v>
      </c>
      <c r="BL1641" s="38">
        <f>(S1641*'"Вес" ПИР'!$B$3+X1641*'"Вес" ПИР'!$B$4+AG1641*'"Вес" ПИР'!$B$5+BB1641*'"Вес" ПИР'!$B$6+BG1641*'"Вес" ПИР'!$B$7+BI1641*'"Вес" ПИР'!$B$8)/100</f>
        <v>0</v>
      </c>
    </row>
    <row r="1642" spans="1:64" ht="28">
      <c r="A1642" s="54"/>
      <c r="B1642" s="54">
        <v>2026</v>
      </c>
      <c r="C1642" s="39" t="s">
        <v>894</v>
      </c>
      <c r="D1642" s="39">
        <v>613887200</v>
      </c>
      <c r="E1642" s="39" t="s">
        <v>2280</v>
      </c>
      <c r="F1642" s="39" t="s">
        <v>2327</v>
      </c>
      <c r="G1642" s="39" t="s">
        <v>2534</v>
      </c>
      <c r="H1642" s="39" t="s">
        <v>2535</v>
      </c>
      <c r="I1642" s="39" t="s">
        <v>418</v>
      </c>
      <c r="J1642" s="39"/>
      <c r="K1642" s="39" t="s">
        <v>571</v>
      </c>
      <c r="L1642" s="39"/>
      <c r="M1642" s="39" t="s">
        <v>570</v>
      </c>
      <c r="N1642" s="39"/>
      <c r="O1642" s="39" t="s">
        <v>899</v>
      </c>
      <c r="P1642" s="39"/>
      <c r="Q1642" s="39" t="s">
        <v>571</v>
      </c>
      <c r="R1642" s="39"/>
      <c r="S1642" s="38">
        <f>(J1642*'"Вес" ПИР'!$B$13+L1642*'"Вес" ПИР'!$B$14+N1642*'"Вес" ПИР'!$B$15+P1642*'"Вес" ПИР'!$B$16+R1642*'"Вес" ПИР'!$B$17)/100</f>
        <v>0</v>
      </c>
      <c r="T1642" s="39" t="s">
        <v>1890</v>
      </c>
      <c r="U1642" s="39"/>
      <c r="V1642" s="39" t="s">
        <v>900</v>
      </c>
      <c r="W1642" s="39"/>
      <c r="X1642" s="72">
        <f>(U1642*'"Вес" ПИР'!$B$22+W1642*'"Вес" ПИР'!$B$23)/100</f>
        <v>0</v>
      </c>
      <c r="Y1642" s="39"/>
      <c r="Z1642" s="39"/>
      <c r="AA1642" s="39"/>
      <c r="AB1642" s="39"/>
      <c r="AC1642" s="39"/>
      <c r="AD1642" s="39"/>
      <c r="AE1642" s="39"/>
      <c r="AF1642" s="39"/>
      <c r="AG1642" s="38">
        <f>(Z1642*'"Вес" ПИР'!$B$28+AB1642*'"Вес" ПИР'!$B$29+AD1642*'"Вес" ПИР'!$B$30+AF1642*'"Вес" ПИР'!$B$31)/100</f>
        <v>0</v>
      </c>
      <c r="AH1642" s="39" t="s">
        <v>571</v>
      </c>
      <c r="AI1642" s="39"/>
      <c r="AJ1642" s="39" t="s">
        <v>575</v>
      </c>
      <c r="AK1642" s="39"/>
      <c r="AL1642" s="39"/>
      <c r="AM1642" s="39"/>
      <c r="AN1642" s="39"/>
      <c r="AO1642" s="39"/>
      <c r="AP1642" s="39" t="s">
        <v>575</v>
      </c>
      <c r="AQ1642" s="39"/>
      <c r="AR1642" s="39"/>
      <c r="AS1642" s="39"/>
      <c r="AT1642" s="39" t="s">
        <v>575</v>
      </c>
      <c r="AU1642" s="39"/>
      <c r="AV1642" s="39"/>
      <c r="AW1642" s="39"/>
      <c r="AX1642" s="39"/>
      <c r="AY1642" s="39"/>
      <c r="AZ1642" s="39"/>
      <c r="BA1642" s="39"/>
      <c r="BB1642" s="72">
        <f>(AI1642*'"Вес" ПИР'!$B$36+AK1642*'"Вес" ПИР'!$B$37+AM1642*'"Вес" ПИР'!$B$38+AO1642*'"Вес" ПИР'!$B$39+AQ1642*'"Вес" ПИР'!$B$40+AS1642*'"Вес" ПИР'!$B$41+AU1642*'"Вес" ПИР'!$B$42+AW1642*'"Вес" ПИР'!$B$43+AY1642*'"Вес" ПИР'!$B$44+BA1642*'"Вес" ПИР'!$B$45)/100</f>
        <v>0</v>
      </c>
      <c r="BC1642" s="39" t="s">
        <v>576</v>
      </c>
      <c r="BD1642" s="39"/>
      <c r="BE1642" s="39" t="s">
        <v>576</v>
      </c>
      <c r="BF1642" s="57"/>
      <c r="BG1642" s="72">
        <f>(BD1642*'"Вес" ПИР'!$B$50+BF1642*'"Вес" ПИР'!$B$51)/100</f>
        <v>0</v>
      </c>
      <c r="BH1642" s="39"/>
      <c r="BI1642" s="72">
        <v>0</v>
      </c>
      <c r="BJ1642" s="39"/>
      <c r="BK1642" s="54" t="s">
        <v>901</v>
      </c>
      <c r="BL1642" s="38">
        <f>(S1642*'"Вес" ПИР'!$B$3+X1642*'"Вес" ПИР'!$B$4+AG1642*'"Вес" ПИР'!$B$5+BB1642*'"Вес" ПИР'!$B$6+BG1642*'"Вес" ПИР'!$B$7+BI1642*'"Вес" ПИР'!$B$8)/100</f>
        <v>0</v>
      </c>
    </row>
    <row r="1643" spans="1:64" ht="28">
      <c r="A1643" s="54"/>
      <c r="B1643" s="54">
        <v>2026</v>
      </c>
      <c r="C1643" s="39" t="s">
        <v>894</v>
      </c>
      <c r="D1643" s="39">
        <v>613849700</v>
      </c>
      <c r="E1643" s="39" t="s">
        <v>2280</v>
      </c>
      <c r="F1643" s="39" t="s">
        <v>2327</v>
      </c>
      <c r="G1643" s="39" t="s">
        <v>2328</v>
      </c>
      <c r="H1643" s="39" t="s">
        <v>2536</v>
      </c>
      <c r="I1643" s="39" t="s">
        <v>418</v>
      </c>
      <c r="J1643" s="39"/>
      <c r="K1643" s="39" t="s">
        <v>571</v>
      </c>
      <c r="L1643" s="39"/>
      <c r="M1643" s="39" t="s">
        <v>570</v>
      </c>
      <c r="N1643" s="39"/>
      <c r="O1643" s="39" t="s">
        <v>899</v>
      </c>
      <c r="P1643" s="39"/>
      <c r="Q1643" s="39" t="s">
        <v>571</v>
      </c>
      <c r="R1643" s="39"/>
      <c r="S1643" s="38">
        <f>(J1643*'"Вес" ПИР'!$B$13+L1643*'"Вес" ПИР'!$B$14+N1643*'"Вес" ПИР'!$B$15+P1643*'"Вес" ПИР'!$B$16+R1643*'"Вес" ПИР'!$B$17)/100</f>
        <v>0</v>
      </c>
      <c r="T1643" s="39" t="s">
        <v>1890</v>
      </c>
      <c r="U1643" s="39"/>
      <c r="V1643" s="39" t="s">
        <v>900</v>
      </c>
      <c r="W1643" s="39"/>
      <c r="X1643" s="72">
        <f>(U1643*'"Вес" ПИР'!$B$22+W1643*'"Вес" ПИР'!$B$23)/100</f>
        <v>0</v>
      </c>
      <c r="Y1643" s="39"/>
      <c r="Z1643" s="39"/>
      <c r="AA1643" s="39"/>
      <c r="AB1643" s="39"/>
      <c r="AC1643" s="39"/>
      <c r="AD1643" s="39"/>
      <c r="AE1643" s="39"/>
      <c r="AF1643" s="39"/>
      <c r="AG1643" s="38">
        <f>(Z1643*'"Вес" ПИР'!$B$28+AB1643*'"Вес" ПИР'!$B$29+AD1643*'"Вес" ПИР'!$B$30+AF1643*'"Вес" ПИР'!$B$31)/100</f>
        <v>0</v>
      </c>
      <c r="AH1643" s="39" t="s">
        <v>571</v>
      </c>
      <c r="AI1643" s="39"/>
      <c r="AJ1643" s="39" t="s">
        <v>575</v>
      </c>
      <c r="AK1643" s="39"/>
      <c r="AL1643" s="39"/>
      <c r="AM1643" s="39"/>
      <c r="AN1643" s="39"/>
      <c r="AO1643" s="39"/>
      <c r="AP1643" s="39" t="s">
        <v>575</v>
      </c>
      <c r="AQ1643" s="39"/>
      <c r="AR1643" s="39"/>
      <c r="AS1643" s="39"/>
      <c r="AT1643" s="39" t="s">
        <v>575</v>
      </c>
      <c r="AU1643" s="39"/>
      <c r="AV1643" s="39"/>
      <c r="AW1643" s="39"/>
      <c r="AX1643" s="39"/>
      <c r="AY1643" s="39"/>
      <c r="AZ1643" s="39"/>
      <c r="BA1643" s="39"/>
      <c r="BB1643" s="72">
        <f>(AI1643*'"Вес" ПИР'!$B$36+AK1643*'"Вес" ПИР'!$B$37+AM1643*'"Вес" ПИР'!$B$38+AO1643*'"Вес" ПИР'!$B$39+AQ1643*'"Вес" ПИР'!$B$40+AS1643*'"Вес" ПИР'!$B$41+AU1643*'"Вес" ПИР'!$B$42+AW1643*'"Вес" ПИР'!$B$43+AY1643*'"Вес" ПИР'!$B$44+BA1643*'"Вес" ПИР'!$B$45)/100</f>
        <v>0</v>
      </c>
      <c r="BC1643" s="39" t="s">
        <v>576</v>
      </c>
      <c r="BD1643" s="39"/>
      <c r="BE1643" s="39" t="s">
        <v>576</v>
      </c>
      <c r="BF1643" s="57"/>
      <c r="BG1643" s="72">
        <f>(BD1643*'"Вес" ПИР'!$B$50+BF1643*'"Вес" ПИР'!$B$51)/100</f>
        <v>0</v>
      </c>
      <c r="BH1643" s="39"/>
      <c r="BI1643" s="72">
        <v>0</v>
      </c>
      <c r="BJ1643" s="39"/>
      <c r="BK1643" s="54" t="s">
        <v>901</v>
      </c>
      <c r="BL1643" s="38">
        <f>(S1643*'"Вес" ПИР'!$B$3+X1643*'"Вес" ПИР'!$B$4+AG1643*'"Вес" ПИР'!$B$5+BB1643*'"Вес" ПИР'!$B$6+BG1643*'"Вес" ПИР'!$B$7+BI1643*'"Вес" ПИР'!$B$8)/100</f>
        <v>0</v>
      </c>
    </row>
    <row r="1644" spans="1:64" ht="28">
      <c r="A1644" s="54"/>
      <c r="B1644" s="54">
        <v>2026</v>
      </c>
      <c r="C1644" s="39" t="s">
        <v>894</v>
      </c>
      <c r="D1644" s="39">
        <v>613849580</v>
      </c>
      <c r="E1644" s="39" t="s">
        <v>2280</v>
      </c>
      <c r="F1644" s="39" t="s">
        <v>2327</v>
      </c>
      <c r="G1644" s="39" t="s">
        <v>2328</v>
      </c>
      <c r="H1644" s="39" t="s">
        <v>2537</v>
      </c>
      <c r="I1644" s="39" t="s">
        <v>418</v>
      </c>
      <c r="J1644" s="39"/>
      <c r="K1644" s="39" t="s">
        <v>571</v>
      </c>
      <c r="L1644" s="39"/>
      <c r="M1644" s="39" t="s">
        <v>570</v>
      </c>
      <c r="N1644" s="39"/>
      <c r="O1644" s="39" t="s">
        <v>899</v>
      </c>
      <c r="P1644" s="39"/>
      <c r="Q1644" s="39" t="s">
        <v>571</v>
      </c>
      <c r="R1644" s="39"/>
      <c r="S1644" s="38">
        <f>(J1644*'"Вес" ПИР'!$B$13+L1644*'"Вес" ПИР'!$B$14+N1644*'"Вес" ПИР'!$B$15+P1644*'"Вес" ПИР'!$B$16+R1644*'"Вес" ПИР'!$B$17)/100</f>
        <v>0</v>
      </c>
      <c r="T1644" s="39" t="s">
        <v>1890</v>
      </c>
      <c r="U1644" s="39"/>
      <c r="V1644" s="39" t="s">
        <v>900</v>
      </c>
      <c r="W1644" s="39"/>
      <c r="X1644" s="72">
        <f>(U1644*'"Вес" ПИР'!$B$22+W1644*'"Вес" ПИР'!$B$23)/100</f>
        <v>0</v>
      </c>
      <c r="Y1644" s="39"/>
      <c r="Z1644" s="39"/>
      <c r="AA1644" s="39"/>
      <c r="AB1644" s="39"/>
      <c r="AC1644" s="39"/>
      <c r="AD1644" s="39"/>
      <c r="AE1644" s="39"/>
      <c r="AF1644" s="39"/>
      <c r="AG1644" s="38">
        <f>(Z1644*'"Вес" ПИР'!$B$28+AB1644*'"Вес" ПИР'!$B$29+AD1644*'"Вес" ПИР'!$B$30+AF1644*'"Вес" ПИР'!$B$31)/100</f>
        <v>0</v>
      </c>
      <c r="AH1644" s="39" t="s">
        <v>571</v>
      </c>
      <c r="AI1644" s="39"/>
      <c r="AJ1644" s="39" t="s">
        <v>575</v>
      </c>
      <c r="AK1644" s="39"/>
      <c r="AL1644" s="39"/>
      <c r="AM1644" s="39"/>
      <c r="AN1644" s="39"/>
      <c r="AO1644" s="39"/>
      <c r="AP1644" s="39" t="s">
        <v>575</v>
      </c>
      <c r="AQ1644" s="39"/>
      <c r="AR1644" s="39"/>
      <c r="AS1644" s="39"/>
      <c r="AT1644" s="39" t="s">
        <v>575</v>
      </c>
      <c r="AU1644" s="39"/>
      <c r="AV1644" s="39"/>
      <c r="AW1644" s="39"/>
      <c r="AX1644" s="39"/>
      <c r="AY1644" s="39"/>
      <c r="AZ1644" s="39"/>
      <c r="BA1644" s="39"/>
      <c r="BB1644" s="72">
        <f>(AI1644*'"Вес" ПИР'!$B$36+AK1644*'"Вес" ПИР'!$B$37+AM1644*'"Вес" ПИР'!$B$38+AO1644*'"Вес" ПИР'!$B$39+AQ1644*'"Вес" ПИР'!$B$40+AS1644*'"Вес" ПИР'!$B$41+AU1644*'"Вес" ПИР'!$B$42+AW1644*'"Вес" ПИР'!$B$43+AY1644*'"Вес" ПИР'!$B$44+BA1644*'"Вес" ПИР'!$B$45)/100</f>
        <v>0</v>
      </c>
      <c r="BC1644" s="39" t="s">
        <v>576</v>
      </c>
      <c r="BD1644" s="39"/>
      <c r="BE1644" s="39" t="s">
        <v>576</v>
      </c>
      <c r="BF1644" s="57"/>
      <c r="BG1644" s="72">
        <f>(BD1644*'"Вес" ПИР'!$B$50+BF1644*'"Вес" ПИР'!$B$51)/100</f>
        <v>0</v>
      </c>
      <c r="BH1644" s="39"/>
      <c r="BI1644" s="72">
        <v>0</v>
      </c>
      <c r="BJ1644" s="39"/>
      <c r="BK1644" s="54" t="s">
        <v>901</v>
      </c>
      <c r="BL1644" s="38">
        <f>(S1644*'"Вес" ПИР'!$B$3+X1644*'"Вес" ПИР'!$B$4+AG1644*'"Вес" ПИР'!$B$5+BB1644*'"Вес" ПИР'!$B$6+BG1644*'"Вес" ПИР'!$B$7+BI1644*'"Вес" ПИР'!$B$8)/100</f>
        <v>0</v>
      </c>
    </row>
    <row r="1645" spans="1:64" ht="28">
      <c r="A1645" s="54"/>
      <c r="B1645" s="54">
        <v>2026</v>
      </c>
      <c r="C1645" s="39" t="s">
        <v>894</v>
      </c>
      <c r="D1645" s="39">
        <v>613871280</v>
      </c>
      <c r="E1645" s="39" t="s">
        <v>2280</v>
      </c>
      <c r="F1645" s="39" t="s">
        <v>2327</v>
      </c>
      <c r="G1645" s="39" t="s">
        <v>2333</v>
      </c>
      <c r="H1645" s="39" t="s">
        <v>372</v>
      </c>
      <c r="I1645" s="39" t="s">
        <v>418</v>
      </c>
      <c r="J1645" s="39"/>
      <c r="K1645" s="39" t="s">
        <v>571</v>
      </c>
      <c r="L1645" s="39"/>
      <c r="M1645" s="39" t="s">
        <v>570</v>
      </c>
      <c r="N1645" s="39"/>
      <c r="O1645" s="39" t="s">
        <v>899</v>
      </c>
      <c r="P1645" s="39"/>
      <c r="Q1645" s="39" t="s">
        <v>571</v>
      </c>
      <c r="R1645" s="39"/>
      <c r="S1645" s="38">
        <f>(J1645*'"Вес" ПИР'!$B$13+L1645*'"Вес" ПИР'!$B$14+N1645*'"Вес" ПИР'!$B$15+P1645*'"Вес" ПИР'!$B$16+R1645*'"Вес" ПИР'!$B$17)/100</f>
        <v>0</v>
      </c>
      <c r="T1645" s="39" t="s">
        <v>1890</v>
      </c>
      <c r="U1645" s="39"/>
      <c r="V1645" s="39" t="s">
        <v>900</v>
      </c>
      <c r="W1645" s="39"/>
      <c r="X1645" s="72">
        <f>(U1645*'"Вес" ПИР'!$B$22+W1645*'"Вес" ПИР'!$B$23)/100</f>
        <v>0</v>
      </c>
      <c r="Y1645" s="39"/>
      <c r="Z1645" s="39"/>
      <c r="AA1645" s="39"/>
      <c r="AB1645" s="39"/>
      <c r="AC1645" s="39"/>
      <c r="AD1645" s="39"/>
      <c r="AE1645" s="39"/>
      <c r="AF1645" s="39"/>
      <c r="AG1645" s="38">
        <f>(Z1645*'"Вес" ПИР'!$B$28+AB1645*'"Вес" ПИР'!$B$29+AD1645*'"Вес" ПИР'!$B$30+AF1645*'"Вес" ПИР'!$B$31)/100</f>
        <v>0</v>
      </c>
      <c r="AH1645" s="39" t="s">
        <v>571</v>
      </c>
      <c r="AI1645" s="39"/>
      <c r="AJ1645" s="39" t="s">
        <v>575</v>
      </c>
      <c r="AK1645" s="39"/>
      <c r="AL1645" s="39"/>
      <c r="AM1645" s="39"/>
      <c r="AN1645" s="39"/>
      <c r="AO1645" s="39"/>
      <c r="AP1645" s="39" t="s">
        <v>575</v>
      </c>
      <c r="AQ1645" s="39"/>
      <c r="AR1645" s="39"/>
      <c r="AS1645" s="39"/>
      <c r="AT1645" s="39" t="s">
        <v>575</v>
      </c>
      <c r="AU1645" s="39"/>
      <c r="AV1645" s="39"/>
      <c r="AW1645" s="39"/>
      <c r="AX1645" s="39"/>
      <c r="AY1645" s="39"/>
      <c r="AZ1645" s="39"/>
      <c r="BA1645" s="39"/>
      <c r="BB1645" s="72">
        <f>(AI1645*'"Вес" ПИР'!$B$36+AK1645*'"Вес" ПИР'!$B$37+AM1645*'"Вес" ПИР'!$B$38+AO1645*'"Вес" ПИР'!$B$39+AQ1645*'"Вес" ПИР'!$B$40+AS1645*'"Вес" ПИР'!$B$41+AU1645*'"Вес" ПИР'!$B$42+AW1645*'"Вес" ПИР'!$B$43+AY1645*'"Вес" ПИР'!$B$44+BA1645*'"Вес" ПИР'!$B$45)/100</f>
        <v>0</v>
      </c>
      <c r="BC1645" s="39" t="s">
        <v>576</v>
      </c>
      <c r="BD1645" s="39"/>
      <c r="BE1645" s="39" t="s">
        <v>576</v>
      </c>
      <c r="BF1645" s="57"/>
      <c r="BG1645" s="72">
        <f>(BD1645*'"Вес" ПИР'!$B$50+BF1645*'"Вес" ПИР'!$B$51)/100</f>
        <v>0</v>
      </c>
      <c r="BH1645" s="39"/>
      <c r="BI1645" s="72">
        <v>0</v>
      </c>
      <c r="BJ1645" s="39"/>
      <c r="BK1645" s="54" t="s">
        <v>901</v>
      </c>
      <c r="BL1645" s="38">
        <f>(S1645*'"Вес" ПИР'!$B$3+X1645*'"Вес" ПИР'!$B$4+AG1645*'"Вес" ПИР'!$B$5+BB1645*'"Вес" ПИР'!$B$6+BG1645*'"Вес" ПИР'!$B$7+BI1645*'"Вес" ПИР'!$B$8)/100</f>
        <v>0</v>
      </c>
    </row>
    <row r="1646" spans="1:64" ht="28">
      <c r="A1646" s="54"/>
      <c r="B1646" s="54">
        <v>2026</v>
      </c>
      <c r="C1646" s="39" t="s">
        <v>894</v>
      </c>
      <c r="D1646" s="39">
        <v>613871680</v>
      </c>
      <c r="E1646" s="39" t="s">
        <v>2280</v>
      </c>
      <c r="F1646" s="39" t="s">
        <v>2327</v>
      </c>
      <c r="G1646" s="39" t="s">
        <v>2333</v>
      </c>
      <c r="H1646" s="39" t="s">
        <v>2538</v>
      </c>
      <c r="I1646" s="39" t="s">
        <v>418</v>
      </c>
      <c r="J1646" s="39"/>
      <c r="K1646" s="39" t="s">
        <v>571</v>
      </c>
      <c r="L1646" s="39"/>
      <c r="M1646" s="39" t="s">
        <v>570</v>
      </c>
      <c r="N1646" s="39"/>
      <c r="O1646" s="39" t="s">
        <v>899</v>
      </c>
      <c r="P1646" s="39"/>
      <c r="Q1646" s="39" t="s">
        <v>571</v>
      </c>
      <c r="R1646" s="39"/>
      <c r="S1646" s="38">
        <f>(J1646*'"Вес" ПИР'!$B$13+L1646*'"Вес" ПИР'!$B$14+N1646*'"Вес" ПИР'!$B$15+P1646*'"Вес" ПИР'!$B$16+R1646*'"Вес" ПИР'!$B$17)/100</f>
        <v>0</v>
      </c>
      <c r="T1646" s="39" t="s">
        <v>1890</v>
      </c>
      <c r="U1646" s="39"/>
      <c r="V1646" s="39" t="s">
        <v>900</v>
      </c>
      <c r="W1646" s="39"/>
      <c r="X1646" s="72">
        <f>(U1646*'"Вес" ПИР'!$B$22+W1646*'"Вес" ПИР'!$B$23)/100</f>
        <v>0</v>
      </c>
      <c r="Y1646" s="39"/>
      <c r="Z1646" s="39"/>
      <c r="AA1646" s="39"/>
      <c r="AB1646" s="39"/>
      <c r="AC1646" s="39"/>
      <c r="AD1646" s="39"/>
      <c r="AE1646" s="39"/>
      <c r="AF1646" s="39"/>
      <c r="AG1646" s="38">
        <f>(Z1646*'"Вес" ПИР'!$B$28+AB1646*'"Вес" ПИР'!$B$29+AD1646*'"Вес" ПИР'!$B$30+AF1646*'"Вес" ПИР'!$B$31)/100</f>
        <v>0</v>
      </c>
      <c r="AH1646" s="39" t="s">
        <v>571</v>
      </c>
      <c r="AI1646" s="39"/>
      <c r="AJ1646" s="39" t="s">
        <v>575</v>
      </c>
      <c r="AK1646" s="39"/>
      <c r="AL1646" s="39"/>
      <c r="AM1646" s="39"/>
      <c r="AN1646" s="39"/>
      <c r="AO1646" s="39"/>
      <c r="AP1646" s="39" t="s">
        <v>575</v>
      </c>
      <c r="AQ1646" s="39"/>
      <c r="AR1646" s="39"/>
      <c r="AS1646" s="39"/>
      <c r="AT1646" s="39" t="s">
        <v>575</v>
      </c>
      <c r="AU1646" s="39"/>
      <c r="AV1646" s="39"/>
      <c r="AW1646" s="39"/>
      <c r="AX1646" s="39"/>
      <c r="AY1646" s="39"/>
      <c r="AZ1646" s="39"/>
      <c r="BA1646" s="39"/>
      <c r="BB1646" s="72">
        <f>(AI1646*'"Вес" ПИР'!$B$36+AK1646*'"Вес" ПИР'!$B$37+AM1646*'"Вес" ПИР'!$B$38+AO1646*'"Вес" ПИР'!$B$39+AQ1646*'"Вес" ПИР'!$B$40+AS1646*'"Вес" ПИР'!$B$41+AU1646*'"Вес" ПИР'!$B$42+AW1646*'"Вес" ПИР'!$B$43+AY1646*'"Вес" ПИР'!$B$44+BA1646*'"Вес" ПИР'!$B$45)/100</f>
        <v>0</v>
      </c>
      <c r="BC1646" s="39" t="s">
        <v>576</v>
      </c>
      <c r="BD1646" s="39"/>
      <c r="BE1646" s="39" t="s">
        <v>576</v>
      </c>
      <c r="BF1646" s="57"/>
      <c r="BG1646" s="72">
        <f>(BD1646*'"Вес" ПИР'!$B$50+BF1646*'"Вес" ПИР'!$B$51)/100</f>
        <v>0</v>
      </c>
      <c r="BH1646" s="39"/>
      <c r="BI1646" s="72">
        <v>0</v>
      </c>
      <c r="BJ1646" s="39"/>
      <c r="BK1646" s="54" t="s">
        <v>901</v>
      </c>
      <c r="BL1646" s="38">
        <f>(S1646*'"Вес" ПИР'!$B$3+X1646*'"Вес" ПИР'!$B$4+AG1646*'"Вес" ПИР'!$B$5+BB1646*'"Вес" ПИР'!$B$6+BG1646*'"Вес" ПИР'!$B$7+BI1646*'"Вес" ПИР'!$B$8)/100</f>
        <v>0</v>
      </c>
    </row>
    <row r="1647" spans="1:64" ht="28">
      <c r="A1647" s="54"/>
      <c r="B1647" s="54">
        <v>2026</v>
      </c>
      <c r="C1647" s="39" t="s">
        <v>894</v>
      </c>
      <c r="D1647" s="39">
        <v>613871600</v>
      </c>
      <c r="E1647" s="39" t="s">
        <v>2280</v>
      </c>
      <c r="F1647" s="39" t="s">
        <v>2327</v>
      </c>
      <c r="G1647" s="39" t="s">
        <v>2333</v>
      </c>
      <c r="H1647" s="39" t="s">
        <v>2539</v>
      </c>
      <c r="I1647" s="39" t="s">
        <v>418</v>
      </c>
      <c r="J1647" s="39"/>
      <c r="K1647" s="39" t="s">
        <v>571</v>
      </c>
      <c r="L1647" s="39"/>
      <c r="M1647" s="39" t="s">
        <v>570</v>
      </c>
      <c r="N1647" s="39"/>
      <c r="O1647" s="39" t="s">
        <v>899</v>
      </c>
      <c r="P1647" s="39"/>
      <c r="Q1647" s="39" t="s">
        <v>571</v>
      </c>
      <c r="R1647" s="39"/>
      <c r="S1647" s="38">
        <f>(J1647*'"Вес" ПИР'!$B$13+L1647*'"Вес" ПИР'!$B$14+N1647*'"Вес" ПИР'!$B$15+P1647*'"Вес" ПИР'!$B$16+R1647*'"Вес" ПИР'!$B$17)/100</f>
        <v>0</v>
      </c>
      <c r="T1647" s="39" t="s">
        <v>1890</v>
      </c>
      <c r="U1647" s="39"/>
      <c r="V1647" s="39" t="s">
        <v>900</v>
      </c>
      <c r="W1647" s="39"/>
      <c r="X1647" s="72">
        <f>(U1647*'"Вес" ПИР'!$B$22+W1647*'"Вес" ПИР'!$B$23)/100</f>
        <v>0</v>
      </c>
      <c r="Y1647" s="39"/>
      <c r="Z1647" s="39"/>
      <c r="AA1647" s="39"/>
      <c r="AB1647" s="39"/>
      <c r="AC1647" s="39"/>
      <c r="AD1647" s="39"/>
      <c r="AE1647" s="39"/>
      <c r="AF1647" s="39"/>
      <c r="AG1647" s="38">
        <f>(Z1647*'"Вес" ПИР'!$B$28+AB1647*'"Вес" ПИР'!$B$29+AD1647*'"Вес" ПИР'!$B$30+AF1647*'"Вес" ПИР'!$B$31)/100</f>
        <v>0</v>
      </c>
      <c r="AH1647" s="39" t="s">
        <v>571</v>
      </c>
      <c r="AI1647" s="39"/>
      <c r="AJ1647" s="39" t="s">
        <v>575</v>
      </c>
      <c r="AK1647" s="39"/>
      <c r="AL1647" s="39"/>
      <c r="AM1647" s="39"/>
      <c r="AN1647" s="39"/>
      <c r="AO1647" s="39"/>
      <c r="AP1647" s="39" t="s">
        <v>575</v>
      </c>
      <c r="AQ1647" s="39"/>
      <c r="AR1647" s="39"/>
      <c r="AS1647" s="39"/>
      <c r="AT1647" s="39" t="s">
        <v>575</v>
      </c>
      <c r="AU1647" s="39"/>
      <c r="AV1647" s="39"/>
      <c r="AW1647" s="39"/>
      <c r="AX1647" s="39"/>
      <c r="AY1647" s="39"/>
      <c r="AZ1647" s="39"/>
      <c r="BA1647" s="39"/>
      <c r="BB1647" s="72">
        <f>(AI1647*'"Вес" ПИР'!$B$36+AK1647*'"Вес" ПИР'!$B$37+AM1647*'"Вес" ПИР'!$B$38+AO1647*'"Вес" ПИР'!$B$39+AQ1647*'"Вес" ПИР'!$B$40+AS1647*'"Вес" ПИР'!$B$41+AU1647*'"Вес" ПИР'!$B$42+AW1647*'"Вес" ПИР'!$B$43+AY1647*'"Вес" ПИР'!$B$44+BA1647*'"Вес" ПИР'!$B$45)/100</f>
        <v>0</v>
      </c>
      <c r="BC1647" s="39" t="s">
        <v>576</v>
      </c>
      <c r="BD1647" s="39"/>
      <c r="BE1647" s="39" t="s">
        <v>576</v>
      </c>
      <c r="BF1647" s="57"/>
      <c r="BG1647" s="72">
        <f>(BD1647*'"Вес" ПИР'!$B$50+BF1647*'"Вес" ПИР'!$B$51)/100</f>
        <v>0</v>
      </c>
      <c r="BH1647" s="39"/>
      <c r="BI1647" s="72">
        <v>0</v>
      </c>
      <c r="BJ1647" s="39"/>
      <c r="BK1647" s="54" t="s">
        <v>901</v>
      </c>
      <c r="BL1647" s="38">
        <f>(S1647*'"Вес" ПИР'!$B$3+X1647*'"Вес" ПИР'!$B$4+AG1647*'"Вес" ПИР'!$B$5+BB1647*'"Вес" ПИР'!$B$6+BG1647*'"Вес" ПИР'!$B$7+BI1647*'"Вес" ПИР'!$B$8)/100</f>
        <v>0</v>
      </c>
    </row>
    <row r="1648" spans="1:64" ht="28">
      <c r="A1648" s="54"/>
      <c r="B1648" s="54">
        <v>2026</v>
      </c>
      <c r="C1648" s="39" t="s">
        <v>894</v>
      </c>
      <c r="D1648" s="39">
        <v>613943300</v>
      </c>
      <c r="E1648" s="39" t="s">
        <v>2280</v>
      </c>
      <c r="F1648" s="39" t="s">
        <v>2352</v>
      </c>
      <c r="G1648" s="39" t="s">
        <v>2502</v>
      </c>
      <c r="H1648" s="39" t="s">
        <v>2540</v>
      </c>
      <c r="I1648" s="39" t="s">
        <v>418</v>
      </c>
      <c r="J1648" s="39"/>
      <c r="K1648" s="39" t="s">
        <v>571</v>
      </c>
      <c r="L1648" s="39"/>
      <c r="M1648" s="39" t="s">
        <v>570</v>
      </c>
      <c r="N1648" s="39"/>
      <c r="O1648" s="39" t="s">
        <v>899</v>
      </c>
      <c r="P1648" s="39"/>
      <c r="Q1648" s="39" t="s">
        <v>571</v>
      </c>
      <c r="R1648" s="39"/>
      <c r="S1648" s="38">
        <f>(J1648*'"Вес" ПИР'!$B$13+L1648*'"Вес" ПИР'!$B$14+N1648*'"Вес" ПИР'!$B$15+P1648*'"Вес" ПИР'!$B$16+R1648*'"Вес" ПИР'!$B$17)/100</f>
        <v>0</v>
      </c>
      <c r="T1648" s="39" t="s">
        <v>1890</v>
      </c>
      <c r="U1648" s="39"/>
      <c r="V1648" s="39" t="s">
        <v>900</v>
      </c>
      <c r="W1648" s="39"/>
      <c r="X1648" s="72">
        <f>(U1648*'"Вес" ПИР'!$B$22+W1648*'"Вес" ПИР'!$B$23)/100</f>
        <v>0</v>
      </c>
      <c r="Y1648" s="39"/>
      <c r="Z1648" s="39"/>
      <c r="AA1648" s="39"/>
      <c r="AB1648" s="39"/>
      <c r="AC1648" s="39"/>
      <c r="AD1648" s="39"/>
      <c r="AE1648" s="39"/>
      <c r="AF1648" s="39"/>
      <c r="AG1648" s="38">
        <f>(Z1648*'"Вес" ПИР'!$B$28+AB1648*'"Вес" ПИР'!$B$29+AD1648*'"Вес" ПИР'!$B$30+AF1648*'"Вес" ПИР'!$B$31)/100</f>
        <v>0</v>
      </c>
      <c r="AH1648" s="39" t="s">
        <v>571</v>
      </c>
      <c r="AI1648" s="39"/>
      <c r="AJ1648" s="39" t="s">
        <v>575</v>
      </c>
      <c r="AK1648" s="39"/>
      <c r="AL1648" s="39"/>
      <c r="AM1648" s="39"/>
      <c r="AN1648" s="39"/>
      <c r="AO1648" s="39"/>
      <c r="AP1648" s="39" t="s">
        <v>575</v>
      </c>
      <c r="AQ1648" s="39"/>
      <c r="AR1648" s="39"/>
      <c r="AS1648" s="39"/>
      <c r="AT1648" s="39" t="s">
        <v>575</v>
      </c>
      <c r="AU1648" s="39"/>
      <c r="AV1648" s="39"/>
      <c r="AW1648" s="39"/>
      <c r="AX1648" s="39"/>
      <c r="AY1648" s="39"/>
      <c r="AZ1648" s="39"/>
      <c r="BA1648" s="39"/>
      <c r="BB1648" s="72">
        <f>(AI1648*'"Вес" ПИР'!$B$36+AK1648*'"Вес" ПИР'!$B$37+AM1648*'"Вес" ПИР'!$B$38+AO1648*'"Вес" ПИР'!$B$39+AQ1648*'"Вес" ПИР'!$B$40+AS1648*'"Вес" ПИР'!$B$41+AU1648*'"Вес" ПИР'!$B$42+AW1648*'"Вес" ПИР'!$B$43+AY1648*'"Вес" ПИР'!$B$44+BA1648*'"Вес" ПИР'!$B$45)/100</f>
        <v>0</v>
      </c>
      <c r="BC1648" s="39" t="s">
        <v>576</v>
      </c>
      <c r="BD1648" s="39"/>
      <c r="BE1648" s="39" t="s">
        <v>576</v>
      </c>
      <c r="BF1648" s="57"/>
      <c r="BG1648" s="72">
        <f>(BD1648*'"Вес" ПИР'!$B$50+BF1648*'"Вес" ПИР'!$B$51)/100</f>
        <v>0</v>
      </c>
      <c r="BH1648" s="39"/>
      <c r="BI1648" s="72">
        <v>0</v>
      </c>
      <c r="BJ1648" s="39"/>
      <c r="BK1648" s="54" t="s">
        <v>901</v>
      </c>
      <c r="BL1648" s="38">
        <f>(S1648*'"Вес" ПИР'!$B$3+X1648*'"Вес" ПИР'!$B$4+AG1648*'"Вес" ПИР'!$B$5+BB1648*'"Вес" ПИР'!$B$6+BG1648*'"Вес" ПИР'!$B$7+BI1648*'"Вес" ПИР'!$B$8)/100</f>
        <v>0</v>
      </c>
    </row>
    <row r="1649" spans="1:64" ht="28">
      <c r="A1649" s="54"/>
      <c r="B1649" s="54">
        <v>2026</v>
      </c>
      <c r="C1649" s="39" t="s">
        <v>894</v>
      </c>
      <c r="D1649" s="39">
        <v>613945600</v>
      </c>
      <c r="E1649" s="39" t="s">
        <v>2280</v>
      </c>
      <c r="F1649" s="39" t="s">
        <v>2352</v>
      </c>
      <c r="G1649" s="39" t="s">
        <v>2370</v>
      </c>
      <c r="H1649" s="39" t="s">
        <v>2541</v>
      </c>
      <c r="I1649" s="39" t="s">
        <v>418</v>
      </c>
      <c r="J1649" s="39"/>
      <c r="K1649" s="39" t="s">
        <v>571</v>
      </c>
      <c r="L1649" s="39"/>
      <c r="M1649" s="39" t="s">
        <v>570</v>
      </c>
      <c r="N1649" s="39"/>
      <c r="O1649" s="39" t="s">
        <v>899</v>
      </c>
      <c r="P1649" s="39"/>
      <c r="Q1649" s="39" t="s">
        <v>571</v>
      </c>
      <c r="R1649" s="39"/>
      <c r="S1649" s="38">
        <f>(J1649*'"Вес" ПИР'!$B$13+L1649*'"Вес" ПИР'!$B$14+N1649*'"Вес" ПИР'!$B$15+P1649*'"Вес" ПИР'!$B$16+R1649*'"Вес" ПИР'!$B$17)/100</f>
        <v>0</v>
      </c>
      <c r="T1649" s="39" t="s">
        <v>1890</v>
      </c>
      <c r="U1649" s="39"/>
      <c r="V1649" s="39" t="s">
        <v>900</v>
      </c>
      <c r="W1649" s="39"/>
      <c r="X1649" s="72">
        <f>(U1649*'"Вес" ПИР'!$B$22+W1649*'"Вес" ПИР'!$B$23)/100</f>
        <v>0</v>
      </c>
      <c r="Y1649" s="39"/>
      <c r="Z1649" s="39"/>
      <c r="AA1649" s="39"/>
      <c r="AB1649" s="39"/>
      <c r="AC1649" s="39"/>
      <c r="AD1649" s="39"/>
      <c r="AE1649" s="39"/>
      <c r="AF1649" s="39"/>
      <c r="AG1649" s="38">
        <f>(Z1649*'"Вес" ПИР'!$B$28+AB1649*'"Вес" ПИР'!$B$29+AD1649*'"Вес" ПИР'!$B$30+AF1649*'"Вес" ПИР'!$B$31)/100</f>
        <v>0</v>
      </c>
      <c r="AH1649" s="39" t="s">
        <v>571</v>
      </c>
      <c r="AI1649" s="39"/>
      <c r="AJ1649" s="39" t="s">
        <v>575</v>
      </c>
      <c r="AK1649" s="39"/>
      <c r="AL1649" s="39"/>
      <c r="AM1649" s="39"/>
      <c r="AN1649" s="39"/>
      <c r="AO1649" s="39"/>
      <c r="AP1649" s="39" t="s">
        <v>575</v>
      </c>
      <c r="AQ1649" s="39"/>
      <c r="AR1649" s="39"/>
      <c r="AS1649" s="39"/>
      <c r="AT1649" s="39" t="s">
        <v>575</v>
      </c>
      <c r="AU1649" s="39"/>
      <c r="AV1649" s="39"/>
      <c r="AW1649" s="39"/>
      <c r="AX1649" s="39"/>
      <c r="AY1649" s="39"/>
      <c r="AZ1649" s="39"/>
      <c r="BA1649" s="39"/>
      <c r="BB1649" s="72">
        <f>(AI1649*'"Вес" ПИР'!$B$36+AK1649*'"Вес" ПИР'!$B$37+AM1649*'"Вес" ПИР'!$B$38+AO1649*'"Вес" ПИР'!$B$39+AQ1649*'"Вес" ПИР'!$B$40+AS1649*'"Вес" ПИР'!$B$41+AU1649*'"Вес" ПИР'!$B$42+AW1649*'"Вес" ПИР'!$B$43+AY1649*'"Вес" ПИР'!$B$44+BA1649*'"Вес" ПИР'!$B$45)/100</f>
        <v>0</v>
      </c>
      <c r="BC1649" s="39" t="s">
        <v>576</v>
      </c>
      <c r="BD1649" s="39"/>
      <c r="BE1649" s="39" t="s">
        <v>576</v>
      </c>
      <c r="BF1649" s="57"/>
      <c r="BG1649" s="72">
        <f>(BD1649*'"Вес" ПИР'!$B$50+BF1649*'"Вес" ПИР'!$B$51)/100</f>
        <v>0</v>
      </c>
      <c r="BH1649" s="39"/>
      <c r="BI1649" s="72">
        <v>0</v>
      </c>
      <c r="BJ1649" s="39"/>
      <c r="BK1649" s="54" t="s">
        <v>901</v>
      </c>
      <c r="BL1649" s="38">
        <f>(S1649*'"Вес" ПИР'!$B$3+X1649*'"Вес" ПИР'!$B$4+AG1649*'"Вес" ПИР'!$B$5+BB1649*'"Вес" ПИР'!$B$6+BG1649*'"Вес" ПИР'!$B$7+BI1649*'"Вес" ПИР'!$B$8)/100</f>
        <v>0</v>
      </c>
    </row>
    <row r="1650" spans="1:64" ht="28">
      <c r="A1650" s="54"/>
      <c r="B1650" s="54">
        <v>2026</v>
      </c>
      <c r="C1650" s="39" t="s">
        <v>894</v>
      </c>
      <c r="D1650" s="39">
        <v>613937580</v>
      </c>
      <c r="E1650" s="39" t="s">
        <v>2280</v>
      </c>
      <c r="F1650" s="39" t="s">
        <v>2352</v>
      </c>
      <c r="G1650" s="39" t="s">
        <v>2372</v>
      </c>
      <c r="H1650" s="39" t="s">
        <v>2542</v>
      </c>
      <c r="I1650" s="39" t="s">
        <v>418</v>
      </c>
      <c r="J1650" s="39"/>
      <c r="K1650" s="39" t="s">
        <v>571</v>
      </c>
      <c r="L1650" s="39"/>
      <c r="M1650" s="39" t="s">
        <v>570</v>
      </c>
      <c r="N1650" s="39"/>
      <c r="O1650" s="39" t="s">
        <v>899</v>
      </c>
      <c r="P1650" s="39"/>
      <c r="Q1650" s="39" t="s">
        <v>571</v>
      </c>
      <c r="R1650" s="39"/>
      <c r="S1650" s="38">
        <f>(J1650*'"Вес" ПИР'!$B$13+L1650*'"Вес" ПИР'!$B$14+N1650*'"Вес" ПИР'!$B$15+P1650*'"Вес" ПИР'!$B$16+R1650*'"Вес" ПИР'!$B$17)/100</f>
        <v>0</v>
      </c>
      <c r="T1650" s="39" t="s">
        <v>1890</v>
      </c>
      <c r="U1650" s="39"/>
      <c r="V1650" s="39" t="s">
        <v>900</v>
      </c>
      <c r="W1650" s="39"/>
      <c r="X1650" s="72">
        <f>(U1650*'"Вес" ПИР'!$B$22+W1650*'"Вес" ПИР'!$B$23)/100</f>
        <v>0</v>
      </c>
      <c r="Y1650" s="39"/>
      <c r="Z1650" s="39"/>
      <c r="AA1650" s="39"/>
      <c r="AB1650" s="39"/>
      <c r="AC1650" s="39"/>
      <c r="AD1650" s="39"/>
      <c r="AE1650" s="39"/>
      <c r="AF1650" s="39"/>
      <c r="AG1650" s="38">
        <f>(Z1650*'"Вес" ПИР'!$B$28+AB1650*'"Вес" ПИР'!$B$29+AD1650*'"Вес" ПИР'!$B$30+AF1650*'"Вес" ПИР'!$B$31)/100</f>
        <v>0</v>
      </c>
      <c r="AH1650" s="39" t="s">
        <v>571</v>
      </c>
      <c r="AI1650" s="39"/>
      <c r="AJ1650" s="39" t="s">
        <v>575</v>
      </c>
      <c r="AK1650" s="39"/>
      <c r="AL1650" s="39"/>
      <c r="AM1650" s="39"/>
      <c r="AN1650" s="39"/>
      <c r="AO1650" s="39"/>
      <c r="AP1650" s="39" t="s">
        <v>575</v>
      </c>
      <c r="AQ1650" s="39"/>
      <c r="AR1650" s="39"/>
      <c r="AS1650" s="39"/>
      <c r="AT1650" s="39" t="s">
        <v>575</v>
      </c>
      <c r="AU1650" s="39"/>
      <c r="AV1650" s="39"/>
      <c r="AW1650" s="39"/>
      <c r="AX1650" s="39"/>
      <c r="AY1650" s="39"/>
      <c r="AZ1650" s="39"/>
      <c r="BA1650" s="39"/>
      <c r="BB1650" s="72">
        <f>(AI1650*'"Вес" ПИР'!$B$36+AK1650*'"Вес" ПИР'!$B$37+AM1650*'"Вес" ПИР'!$B$38+AO1650*'"Вес" ПИР'!$B$39+AQ1650*'"Вес" ПИР'!$B$40+AS1650*'"Вес" ПИР'!$B$41+AU1650*'"Вес" ПИР'!$B$42+AW1650*'"Вес" ПИР'!$B$43+AY1650*'"Вес" ПИР'!$B$44+BA1650*'"Вес" ПИР'!$B$45)/100</f>
        <v>0</v>
      </c>
      <c r="BC1650" s="39" t="s">
        <v>576</v>
      </c>
      <c r="BD1650" s="39"/>
      <c r="BE1650" s="39" t="s">
        <v>576</v>
      </c>
      <c r="BF1650" s="57"/>
      <c r="BG1650" s="72">
        <f>(BD1650*'"Вес" ПИР'!$B$50+BF1650*'"Вес" ПИР'!$B$51)/100</f>
        <v>0</v>
      </c>
      <c r="BH1650" s="39"/>
      <c r="BI1650" s="72">
        <v>0</v>
      </c>
      <c r="BJ1650" s="39"/>
      <c r="BK1650" s="54" t="s">
        <v>901</v>
      </c>
      <c r="BL1650" s="38">
        <f>(S1650*'"Вес" ПИР'!$B$3+X1650*'"Вес" ПИР'!$B$4+AG1650*'"Вес" ПИР'!$B$5+BB1650*'"Вес" ПИР'!$B$6+BG1650*'"Вес" ПИР'!$B$7+BI1650*'"Вес" ПИР'!$B$8)/100</f>
        <v>0</v>
      </c>
    </row>
    <row r="1651" spans="1:64" ht="28">
      <c r="A1651" s="54"/>
      <c r="B1651" s="54">
        <v>2026</v>
      </c>
      <c r="C1651" s="39" t="s">
        <v>894</v>
      </c>
      <c r="D1651" s="39">
        <v>613953300</v>
      </c>
      <c r="E1651" s="39" t="s">
        <v>2280</v>
      </c>
      <c r="F1651" s="39" t="s">
        <v>2352</v>
      </c>
      <c r="G1651" s="39" t="s">
        <v>2318</v>
      </c>
      <c r="H1651" s="39" t="s">
        <v>2543</v>
      </c>
      <c r="I1651" s="39" t="s">
        <v>418</v>
      </c>
      <c r="J1651" s="39"/>
      <c r="K1651" s="39" t="s">
        <v>571</v>
      </c>
      <c r="L1651" s="39"/>
      <c r="M1651" s="39" t="s">
        <v>570</v>
      </c>
      <c r="N1651" s="39"/>
      <c r="O1651" s="39" t="s">
        <v>899</v>
      </c>
      <c r="P1651" s="39"/>
      <c r="Q1651" s="39" t="s">
        <v>571</v>
      </c>
      <c r="R1651" s="39"/>
      <c r="S1651" s="38">
        <f>(J1651*'"Вес" ПИР'!$B$13+L1651*'"Вес" ПИР'!$B$14+N1651*'"Вес" ПИР'!$B$15+P1651*'"Вес" ПИР'!$B$16+R1651*'"Вес" ПИР'!$B$17)/100</f>
        <v>0</v>
      </c>
      <c r="T1651" s="39" t="s">
        <v>1890</v>
      </c>
      <c r="U1651" s="39"/>
      <c r="V1651" s="39" t="s">
        <v>900</v>
      </c>
      <c r="W1651" s="39"/>
      <c r="X1651" s="72">
        <f>(U1651*'"Вес" ПИР'!$B$22+W1651*'"Вес" ПИР'!$B$23)/100</f>
        <v>0</v>
      </c>
      <c r="Y1651" s="39"/>
      <c r="Z1651" s="39"/>
      <c r="AA1651" s="39"/>
      <c r="AB1651" s="39"/>
      <c r="AC1651" s="39"/>
      <c r="AD1651" s="39"/>
      <c r="AE1651" s="39"/>
      <c r="AF1651" s="39"/>
      <c r="AG1651" s="38">
        <f>(Z1651*'"Вес" ПИР'!$B$28+AB1651*'"Вес" ПИР'!$B$29+AD1651*'"Вес" ПИР'!$B$30+AF1651*'"Вес" ПИР'!$B$31)/100</f>
        <v>0</v>
      </c>
      <c r="AH1651" s="39" t="s">
        <v>571</v>
      </c>
      <c r="AI1651" s="39"/>
      <c r="AJ1651" s="39" t="s">
        <v>575</v>
      </c>
      <c r="AK1651" s="39"/>
      <c r="AL1651" s="39"/>
      <c r="AM1651" s="39"/>
      <c r="AN1651" s="39"/>
      <c r="AO1651" s="39"/>
      <c r="AP1651" s="39" t="s">
        <v>575</v>
      </c>
      <c r="AQ1651" s="39"/>
      <c r="AR1651" s="39"/>
      <c r="AS1651" s="39"/>
      <c r="AT1651" s="39" t="s">
        <v>575</v>
      </c>
      <c r="AU1651" s="39"/>
      <c r="AV1651" s="39"/>
      <c r="AW1651" s="39"/>
      <c r="AX1651" s="39"/>
      <c r="AY1651" s="39"/>
      <c r="AZ1651" s="39"/>
      <c r="BA1651" s="39"/>
      <c r="BB1651" s="72">
        <f>(AI1651*'"Вес" ПИР'!$B$36+AK1651*'"Вес" ПИР'!$B$37+AM1651*'"Вес" ПИР'!$B$38+AO1651*'"Вес" ПИР'!$B$39+AQ1651*'"Вес" ПИР'!$B$40+AS1651*'"Вес" ПИР'!$B$41+AU1651*'"Вес" ПИР'!$B$42+AW1651*'"Вес" ПИР'!$B$43+AY1651*'"Вес" ПИР'!$B$44+BA1651*'"Вес" ПИР'!$B$45)/100</f>
        <v>0</v>
      </c>
      <c r="BC1651" s="39" t="s">
        <v>576</v>
      </c>
      <c r="BD1651" s="39"/>
      <c r="BE1651" s="39" t="s">
        <v>576</v>
      </c>
      <c r="BF1651" s="57"/>
      <c r="BG1651" s="72">
        <f>(BD1651*'"Вес" ПИР'!$B$50+BF1651*'"Вес" ПИР'!$B$51)/100</f>
        <v>0</v>
      </c>
      <c r="BH1651" s="39"/>
      <c r="BI1651" s="72">
        <v>0</v>
      </c>
      <c r="BJ1651" s="39"/>
      <c r="BK1651" s="54" t="s">
        <v>901</v>
      </c>
      <c r="BL1651" s="38">
        <f>(S1651*'"Вес" ПИР'!$B$3+X1651*'"Вес" ПИР'!$B$4+AG1651*'"Вес" ПИР'!$B$5+BB1651*'"Вес" ПИР'!$B$6+BG1651*'"Вес" ПИР'!$B$7+BI1651*'"Вес" ПИР'!$B$8)/100</f>
        <v>0</v>
      </c>
    </row>
    <row r="1652" spans="1:64" ht="28">
      <c r="A1652" s="54"/>
      <c r="B1652" s="54">
        <v>2026</v>
      </c>
      <c r="C1652" s="39" t="s">
        <v>894</v>
      </c>
      <c r="D1652" s="39">
        <v>614435200</v>
      </c>
      <c r="E1652" s="39" t="s">
        <v>2280</v>
      </c>
      <c r="F1652" s="39" t="s">
        <v>2510</v>
      </c>
      <c r="G1652" s="39" t="s">
        <v>2544</v>
      </c>
      <c r="H1652" s="39" t="s">
        <v>2545</v>
      </c>
      <c r="I1652" s="39" t="s">
        <v>418</v>
      </c>
      <c r="J1652" s="39"/>
      <c r="K1652" s="39" t="s">
        <v>571</v>
      </c>
      <c r="L1652" s="39"/>
      <c r="M1652" s="39" t="s">
        <v>570</v>
      </c>
      <c r="N1652" s="39"/>
      <c r="O1652" s="39" t="s">
        <v>899</v>
      </c>
      <c r="P1652" s="39"/>
      <c r="Q1652" s="39" t="s">
        <v>571</v>
      </c>
      <c r="R1652" s="39"/>
      <c r="S1652" s="38">
        <f>(J1652*'"Вес" ПИР'!$B$13+L1652*'"Вес" ПИР'!$B$14+N1652*'"Вес" ПИР'!$B$15+P1652*'"Вес" ПИР'!$B$16+R1652*'"Вес" ПИР'!$B$17)/100</f>
        <v>0</v>
      </c>
      <c r="T1652" s="39" t="s">
        <v>1890</v>
      </c>
      <c r="U1652" s="39"/>
      <c r="V1652" s="39" t="s">
        <v>900</v>
      </c>
      <c r="W1652" s="39"/>
      <c r="X1652" s="72">
        <f>(U1652*'"Вес" ПИР'!$B$22+W1652*'"Вес" ПИР'!$B$23)/100</f>
        <v>0</v>
      </c>
      <c r="Y1652" s="39"/>
      <c r="Z1652" s="39"/>
      <c r="AA1652" s="39"/>
      <c r="AB1652" s="39"/>
      <c r="AC1652" s="39"/>
      <c r="AD1652" s="39"/>
      <c r="AE1652" s="39"/>
      <c r="AF1652" s="39"/>
      <c r="AG1652" s="38">
        <f>(Z1652*'"Вес" ПИР'!$B$28+AB1652*'"Вес" ПИР'!$B$29+AD1652*'"Вес" ПИР'!$B$30+AF1652*'"Вес" ПИР'!$B$31)/100</f>
        <v>0</v>
      </c>
      <c r="AH1652" s="39" t="s">
        <v>571</v>
      </c>
      <c r="AI1652" s="39"/>
      <c r="AJ1652" s="39" t="s">
        <v>575</v>
      </c>
      <c r="AK1652" s="39"/>
      <c r="AL1652" s="39"/>
      <c r="AM1652" s="39"/>
      <c r="AN1652" s="39"/>
      <c r="AO1652" s="39"/>
      <c r="AP1652" s="39" t="s">
        <v>575</v>
      </c>
      <c r="AQ1652" s="39"/>
      <c r="AR1652" s="39"/>
      <c r="AS1652" s="39"/>
      <c r="AT1652" s="39" t="s">
        <v>575</v>
      </c>
      <c r="AU1652" s="39"/>
      <c r="AV1652" s="39"/>
      <c r="AW1652" s="39"/>
      <c r="AX1652" s="39"/>
      <c r="AY1652" s="39"/>
      <c r="AZ1652" s="39"/>
      <c r="BA1652" s="39"/>
      <c r="BB1652" s="72">
        <f>(AI1652*'"Вес" ПИР'!$B$36+AK1652*'"Вес" ПИР'!$B$37+AM1652*'"Вес" ПИР'!$B$38+AO1652*'"Вес" ПИР'!$B$39+AQ1652*'"Вес" ПИР'!$B$40+AS1652*'"Вес" ПИР'!$B$41+AU1652*'"Вес" ПИР'!$B$42+AW1652*'"Вес" ПИР'!$B$43+AY1652*'"Вес" ПИР'!$B$44+BA1652*'"Вес" ПИР'!$B$45)/100</f>
        <v>0</v>
      </c>
      <c r="BC1652" s="39" t="s">
        <v>576</v>
      </c>
      <c r="BD1652" s="39"/>
      <c r="BE1652" s="39" t="s">
        <v>576</v>
      </c>
      <c r="BF1652" s="57"/>
      <c r="BG1652" s="72">
        <f>(BD1652*'"Вес" ПИР'!$B$50+BF1652*'"Вес" ПИР'!$B$51)/100</f>
        <v>0</v>
      </c>
      <c r="BH1652" s="39"/>
      <c r="BI1652" s="72">
        <v>0</v>
      </c>
      <c r="BJ1652" s="39"/>
      <c r="BK1652" s="54" t="s">
        <v>901</v>
      </c>
      <c r="BL1652" s="38">
        <f>(S1652*'"Вес" ПИР'!$B$3+X1652*'"Вес" ПИР'!$B$4+AG1652*'"Вес" ПИР'!$B$5+BB1652*'"Вес" ПИР'!$B$6+BG1652*'"Вес" ПИР'!$B$7+BI1652*'"Вес" ПИР'!$B$8)/100</f>
        <v>0</v>
      </c>
    </row>
    <row r="1653" spans="1:64" ht="28">
      <c r="A1653" s="54"/>
      <c r="B1653" s="54">
        <v>2026</v>
      </c>
      <c r="C1653" s="39" t="s">
        <v>894</v>
      </c>
      <c r="D1653" s="39">
        <v>614463100</v>
      </c>
      <c r="E1653" s="39" t="s">
        <v>2280</v>
      </c>
      <c r="F1653" s="39" t="s">
        <v>2510</v>
      </c>
      <c r="G1653" s="39" t="s">
        <v>2518</v>
      </c>
      <c r="H1653" s="39" t="s">
        <v>2546</v>
      </c>
      <c r="I1653" s="39" t="s">
        <v>418</v>
      </c>
      <c r="J1653" s="39"/>
      <c r="K1653" s="39" t="s">
        <v>571</v>
      </c>
      <c r="L1653" s="39"/>
      <c r="M1653" s="39" t="s">
        <v>570</v>
      </c>
      <c r="N1653" s="39"/>
      <c r="O1653" s="39" t="s">
        <v>899</v>
      </c>
      <c r="P1653" s="39"/>
      <c r="Q1653" s="39" t="s">
        <v>571</v>
      </c>
      <c r="R1653" s="39"/>
      <c r="S1653" s="38">
        <f>(J1653*'"Вес" ПИР'!$B$13+L1653*'"Вес" ПИР'!$B$14+N1653*'"Вес" ПИР'!$B$15+P1653*'"Вес" ПИР'!$B$16+R1653*'"Вес" ПИР'!$B$17)/100</f>
        <v>0</v>
      </c>
      <c r="T1653" s="39" t="s">
        <v>1890</v>
      </c>
      <c r="U1653" s="39"/>
      <c r="V1653" s="39" t="s">
        <v>900</v>
      </c>
      <c r="W1653" s="39"/>
      <c r="X1653" s="72">
        <f>(U1653*'"Вес" ПИР'!$B$22+W1653*'"Вес" ПИР'!$B$23)/100</f>
        <v>0</v>
      </c>
      <c r="Y1653" s="39"/>
      <c r="Z1653" s="39"/>
      <c r="AA1653" s="39"/>
      <c r="AB1653" s="39"/>
      <c r="AC1653" s="39"/>
      <c r="AD1653" s="39"/>
      <c r="AE1653" s="39"/>
      <c r="AF1653" s="39"/>
      <c r="AG1653" s="38">
        <f>(Z1653*'"Вес" ПИР'!$B$28+AB1653*'"Вес" ПИР'!$B$29+AD1653*'"Вес" ПИР'!$B$30+AF1653*'"Вес" ПИР'!$B$31)/100</f>
        <v>0</v>
      </c>
      <c r="AH1653" s="39" t="s">
        <v>571</v>
      </c>
      <c r="AI1653" s="39"/>
      <c r="AJ1653" s="39" t="s">
        <v>575</v>
      </c>
      <c r="AK1653" s="39"/>
      <c r="AL1653" s="39"/>
      <c r="AM1653" s="39"/>
      <c r="AN1653" s="39"/>
      <c r="AO1653" s="39"/>
      <c r="AP1653" s="39" t="s">
        <v>575</v>
      </c>
      <c r="AQ1653" s="39"/>
      <c r="AR1653" s="39"/>
      <c r="AS1653" s="39"/>
      <c r="AT1653" s="39" t="s">
        <v>575</v>
      </c>
      <c r="AU1653" s="39"/>
      <c r="AV1653" s="39"/>
      <c r="AW1653" s="39"/>
      <c r="AX1653" s="39"/>
      <c r="AY1653" s="39"/>
      <c r="AZ1653" s="39"/>
      <c r="BA1653" s="39"/>
      <c r="BB1653" s="72">
        <f>(AI1653*'"Вес" ПИР'!$B$36+AK1653*'"Вес" ПИР'!$B$37+AM1653*'"Вес" ПИР'!$B$38+AO1653*'"Вес" ПИР'!$B$39+AQ1653*'"Вес" ПИР'!$B$40+AS1653*'"Вес" ПИР'!$B$41+AU1653*'"Вес" ПИР'!$B$42+AW1653*'"Вес" ПИР'!$B$43+AY1653*'"Вес" ПИР'!$B$44+BA1653*'"Вес" ПИР'!$B$45)/100</f>
        <v>0</v>
      </c>
      <c r="BC1653" s="39" t="s">
        <v>576</v>
      </c>
      <c r="BD1653" s="39"/>
      <c r="BE1653" s="39" t="s">
        <v>576</v>
      </c>
      <c r="BF1653" s="57"/>
      <c r="BG1653" s="72">
        <f>(BD1653*'"Вес" ПИР'!$B$50+BF1653*'"Вес" ПИР'!$B$51)/100</f>
        <v>0</v>
      </c>
      <c r="BH1653" s="39"/>
      <c r="BI1653" s="72">
        <v>0</v>
      </c>
      <c r="BJ1653" s="39"/>
      <c r="BK1653" s="54" t="s">
        <v>901</v>
      </c>
      <c r="BL1653" s="38">
        <f>(S1653*'"Вес" ПИР'!$B$3+X1653*'"Вес" ПИР'!$B$4+AG1653*'"Вес" ПИР'!$B$5+BB1653*'"Вес" ПИР'!$B$6+BG1653*'"Вес" ПИР'!$B$7+BI1653*'"Вес" ПИР'!$B$8)/100</f>
        <v>0</v>
      </c>
    </row>
    <row r="1654" spans="1:64" ht="28">
      <c r="A1654" s="54"/>
      <c r="B1654" s="54">
        <v>2026</v>
      </c>
      <c r="C1654" s="39" t="s">
        <v>894</v>
      </c>
      <c r="D1654" s="39">
        <v>614643400</v>
      </c>
      <c r="E1654" s="39" t="s">
        <v>2280</v>
      </c>
      <c r="F1654" s="39" t="s">
        <v>2413</v>
      </c>
      <c r="G1654" s="39" t="s">
        <v>2422</v>
      </c>
      <c r="H1654" s="39" t="s">
        <v>2295</v>
      </c>
      <c r="I1654" s="39" t="s">
        <v>418</v>
      </c>
      <c r="J1654" s="39"/>
      <c r="K1654" s="39" t="s">
        <v>571</v>
      </c>
      <c r="L1654" s="39"/>
      <c r="M1654" s="39" t="s">
        <v>570</v>
      </c>
      <c r="N1654" s="39"/>
      <c r="O1654" s="39" t="s">
        <v>899</v>
      </c>
      <c r="P1654" s="39"/>
      <c r="Q1654" s="39" t="s">
        <v>571</v>
      </c>
      <c r="R1654" s="39"/>
      <c r="S1654" s="38">
        <f>(J1654*'"Вес" ПИР'!$B$13+L1654*'"Вес" ПИР'!$B$14+N1654*'"Вес" ПИР'!$B$15+P1654*'"Вес" ПИР'!$B$16+R1654*'"Вес" ПИР'!$B$17)/100</f>
        <v>0</v>
      </c>
      <c r="T1654" s="39" t="s">
        <v>1890</v>
      </c>
      <c r="U1654" s="39"/>
      <c r="V1654" s="39" t="s">
        <v>900</v>
      </c>
      <c r="W1654" s="39"/>
      <c r="X1654" s="72">
        <f>(U1654*'"Вес" ПИР'!$B$22+W1654*'"Вес" ПИР'!$B$23)/100</f>
        <v>0</v>
      </c>
      <c r="Y1654" s="39"/>
      <c r="Z1654" s="39"/>
      <c r="AA1654" s="39"/>
      <c r="AB1654" s="39"/>
      <c r="AC1654" s="39"/>
      <c r="AD1654" s="39"/>
      <c r="AE1654" s="39"/>
      <c r="AF1654" s="39"/>
      <c r="AG1654" s="38">
        <f>(Z1654*'"Вес" ПИР'!$B$28+AB1654*'"Вес" ПИР'!$B$29+AD1654*'"Вес" ПИР'!$B$30+AF1654*'"Вес" ПИР'!$B$31)/100</f>
        <v>0</v>
      </c>
      <c r="AH1654" s="39" t="s">
        <v>571</v>
      </c>
      <c r="AI1654" s="39"/>
      <c r="AJ1654" s="39" t="s">
        <v>575</v>
      </c>
      <c r="AK1654" s="39"/>
      <c r="AL1654" s="39"/>
      <c r="AM1654" s="39"/>
      <c r="AN1654" s="39"/>
      <c r="AO1654" s="39"/>
      <c r="AP1654" s="39" t="s">
        <v>575</v>
      </c>
      <c r="AQ1654" s="39"/>
      <c r="AR1654" s="39"/>
      <c r="AS1654" s="39"/>
      <c r="AT1654" s="39" t="s">
        <v>575</v>
      </c>
      <c r="AU1654" s="39"/>
      <c r="AV1654" s="39"/>
      <c r="AW1654" s="39"/>
      <c r="AX1654" s="39"/>
      <c r="AY1654" s="39"/>
      <c r="AZ1654" s="39"/>
      <c r="BA1654" s="39"/>
      <c r="BB1654" s="72">
        <f>(AI1654*'"Вес" ПИР'!$B$36+AK1654*'"Вес" ПИР'!$B$37+AM1654*'"Вес" ПИР'!$B$38+AO1654*'"Вес" ПИР'!$B$39+AQ1654*'"Вес" ПИР'!$B$40+AS1654*'"Вес" ПИР'!$B$41+AU1654*'"Вес" ПИР'!$B$42+AW1654*'"Вес" ПИР'!$B$43+AY1654*'"Вес" ПИР'!$B$44+BA1654*'"Вес" ПИР'!$B$45)/100</f>
        <v>0</v>
      </c>
      <c r="BC1654" s="39" t="s">
        <v>576</v>
      </c>
      <c r="BD1654" s="39"/>
      <c r="BE1654" s="39" t="s">
        <v>576</v>
      </c>
      <c r="BF1654" s="57"/>
      <c r="BG1654" s="72">
        <f>(BD1654*'"Вес" ПИР'!$B$50+BF1654*'"Вес" ПИР'!$B$51)/100</f>
        <v>0</v>
      </c>
      <c r="BH1654" s="39"/>
      <c r="BI1654" s="72">
        <v>0</v>
      </c>
      <c r="BJ1654" s="39"/>
      <c r="BK1654" s="54" t="s">
        <v>901</v>
      </c>
      <c r="BL1654" s="38">
        <f>(S1654*'"Вес" ПИР'!$B$3+X1654*'"Вес" ПИР'!$B$4+AG1654*'"Вес" ПИР'!$B$5+BB1654*'"Вес" ПИР'!$B$6+BG1654*'"Вес" ПИР'!$B$7+BI1654*'"Вес" ПИР'!$B$8)/100</f>
        <v>0</v>
      </c>
    </row>
    <row r="1655" spans="1:64" ht="28">
      <c r="A1655" s="54"/>
      <c r="B1655" s="54">
        <v>2026</v>
      </c>
      <c r="C1655" s="39" t="s">
        <v>894</v>
      </c>
      <c r="D1655" s="39">
        <v>614643480</v>
      </c>
      <c r="E1655" s="39" t="s">
        <v>2280</v>
      </c>
      <c r="F1655" s="39" t="s">
        <v>2413</v>
      </c>
      <c r="G1655" s="39" t="s">
        <v>2422</v>
      </c>
      <c r="H1655" s="39" t="s">
        <v>407</v>
      </c>
      <c r="I1655" s="39" t="s">
        <v>418</v>
      </c>
      <c r="J1655" s="39"/>
      <c r="K1655" s="39" t="s">
        <v>571</v>
      </c>
      <c r="L1655" s="39"/>
      <c r="M1655" s="39" t="s">
        <v>570</v>
      </c>
      <c r="N1655" s="39"/>
      <c r="O1655" s="39" t="s">
        <v>899</v>
      </c>
      <c r="P1655" s="39"/>
      <c r="Q1655" s="39" t="s">
        <v>571</v>
      </c>
      <c r="R1655" s="39"/>
      <c r="S1655" s="38">
        <f>(J1655*'"Вес" ПИР'!$B$13+L1655*'"Вес" ПИР'!$B$14+N1655*'"Вес" ПИР'!$B$15+P1655*'"Вес" ПИР'!$B$16+R1655*'"Вес" ПИР'!$B$17)/100</f>
        <v>0</v>
      </c>
      <c r="T1655" s="39" t="s">
        <v>1890</v>
      </c>
      <c r="U1655" s="39"/>
      <c r="V1655" s="39" t="s">
        <v>900</v>
      </c>
      <c r="W1655" s="39"/>
      <c r="X1655" s="72">
        <f>(U1655*'"Вес" ПИР'!$B$22+W1655*'"Вес" ПИР'!$B$23)/100</f>
        <v>0</v>
      </c>
      <c r="Y1655" s="39"/>
      <c r="Z1655" s="39"/>
      <c r="AA1655" s="39"/>
      <c r="AB1655" s="39"/>
      <c r="AC1655" s="39"/>
      <c r="AD1655" s="39"/>
      <c r="AE1655" s="39"/>
      <c r="AF1655" s="39"/>
      <c r="AG1655" s="38">
        <f>(Z1655*'"Вес" ПИР'!$B$28+AB1655*'"Вес" ПИР'!$B$29+AD1655*'"Вес" ПИР'!$B$30+AF1655*'"Вес" ПИР'!$B$31)/100</f>
        <v>0</v>
      </c>
      <c r="AH1655" s="39" t="s">
        <v>571</v>
      </c>
      <c r="AI1655" s="39"/>
      <c r="AJ1655" s="39" t="s">
        <v>575</v>
      </c>
      <c r="AK1655" s="39"/>
      <c r="AL1655" s="39"/>
      <c r="AM1655" s="39"/>
      <c r="AN1655" s="39"/>
      <c r="AO1655" s="39"/>
      <c r="AP1655" s="39" t="s">
        <v>575</v>
      </c>
      <c r="AQ1655" s="39"/>
      <c r="AR1655" s="39"/>
      <c r="AS1655" s="39"/>
      <c r="AT1655" s="39" t="s">
        <v>575</v>
      </c>
      <c r="AU1655" s="39"/>
      <c r="AV1655" s="39"/>
      <c r="AW1655" s="39"/>
      <c r="AX1655" s="39"/>
      <c r="AY1655" s="39"/>
      <c r="AZ1655" s="39"/>
      <c r="BA1655" s="39"/>
      <c r="BB1655" s="72">
        <f>(AI1655*'"Вес" ПИР'!$B$36+AK1655*'"Вес" ПИР'!$B$37+AM1655*'"Вес" ПИР'!$B$38+AO1655*'"Вес" ПИР'!$B$39+AQ1655*'"Вес" ПИР'!$B$40+AS1655*'"Вес" ПИР'!$B$41+AU1655*'"Вес" ПИР'!$B$42+AW1655*'"Вес" ПИР'!$B$43+AY1655*'"Вес" ПИР'!$B$44+BA1655*'"Вес" ПИР'!$B$45)/100</f>
        <v>0</v>
      </c>
      <c r="BC1655" s="39" t="s">
        <v>576</v>
      </c>
      <c r="BD1655" s="39"/>
      <c r="BE1655" s="39" t="s">
        <v>576</v>
      </c>
      <c r="BF1655" s="57"/>
      <c r="BG1655" s="72">
        <f>(BD1655*'"Вес" ПИР'!$B$50+BF1655*'"Вес" ПИР'!$B$51)/100</f>
        <v>0</v>
      </c>
      <c r="BH1655" s="39"/>
      <c r="BI1655" s="72">
        <v>0</v>
      </c>
      <c r="BJ1655" s="39"/>
      <c r="BK1655" s="54" t="s">
        <v>901</v>
      </c>
      <c r="BL1655" s="38">
        <f>(S1655*'"Вес" ПИР'!$B$3+X1655*'"Вес" ПИР'!$B$4+AG1655*'"Вес" ПИР'!$B$5+BB1655*'"Вес" ПИР'!$B$6+BG1655*'"Вес" ПИР'!$B$7+BI1655*'"Вес" ПИР'!$B$8)/100</f>
        <v>0</v>
      </c>
    </row>
    <row r="1656" spans="1:64" ht="28">
      <c r="A1656" s="54"/>
      <c r="B1656" s="54">
        <v>2026</v>
      </c>
      <c r="C1656" s="39" t="s">
        <v>894</v>
      </c>
      <c r="D1656" s="39">
        <v>615469700</v>
      </c>
      <c r="E1656" s="39" t="s">
        <v>2280</v>
      </c>
      <c r="F1656" s="39" t="s">
        <v>2448</v>
      </c>
      <c r="G1656" s="39" t="s">
        <v>2547</v>
      </c>
      <c r="H1656" s="39" t="s">
        <v>2548</v>
      </c>
      <c r="I1656" s="39" t="s">
        <v>418</v>
      </c>
      <c r="J1656" s="39"/>
      <c r="K1656" s="39" t="s">
        <v>571</v>
      </c>
      <c r="L1656" s="39"/>
      <c r="M1656" s="39" t="s">
        <v>570</v>
      </c>
      <c r="N1656" s="39"/>
      <c r="O1656" s="39" t="s">
        <v>899</v>
      </c>
      <c r="P1656" s="39"/>
      <c r="Q1656" s="39" t="s">
        <v>571</v>
      </c>
      <c r="R1656" s="39"/>
      <c r="S1656" s="38">
        <f>(J1656*'"Вес" ПИР'!$B$13+L1656*'"Вес" ПИР'!$B$14+N1656*'"Вес" ПИР'!$B$15+P1656*'"Вес" ПИР'!$B$16+R1656*'"Вес" ПИР'!$B$17)/100</f>
        <v>0</v>
      </c>
      <c r="T1656" s="39" t="s">
        <v>1890</v>
      </c>
      <c r="U1656" s="39"/>
      <c r="V1656" s="39" t="s">
        <v>900</v>
      </c>
      <c r="W1656" s="39"/>
      <c r="X1656" s="72">
        <f>(U1656*'"Вес" ПИР'!$B$22+W1656*'"Вес" ПИР'!$B$23)/100</f>
        <v>0</v>
      </c>
      <c r="Y1656" s="39"/>
      <c r="Z1656" s="39"/>
      <c r="AA1656" s="39"/>
      <c r="AB1656" s="39"/>
      <c r="AC1656" s="39"/>
      <c r="AD1656" s="39"/>
      <c r="AE1656" s="39"/>
      <c r="AF1656" s="39"/>
      <c r="AG1656" s="38">
        <f>(Z1656*'"Вес" ПИР'!$B$28+AB1656*'"Вес" ПИР'!$B$29+AD1656*'"Вес" ПИР'!$B$30+AF1656*'"Вес" ПИР'!$B$31)/100</f>
        <v>0</v>
      </c>
      <c r="AH1656" s="39" t="s">
        <v>571</v>
      </c>
      <c r="AI1656" s="39"/>
      <c r="AJ1656" s="39" t="s">
        <v>575</v>
      </c>
      <c r="AK1656" s="39"/>
      <c r="AL1656" s="39"/>
      <c r="AM1656" s="39"/>
      <c r="AN1656" s="39"/>
      <c r="AO1656" s="39"/>
      <c r="AP1656" s="39" t="s">
        <v>575</v>
      </c>
      <c r="AQ1656" s="39"/>
      <c r="AR1656" s="39"/>
      <c r="AS1656" s="39"/>
      <c r="AT1656" s="39" t="s">
        <v>575</v>
      </c>
      <c r="AU1656" s="39"/>
      <c r="AV1656" s="39"/>
      <c r="AW1656" s="39"/>
      <c r="AX1656" s="39"/>
      <c r="AY1656" s="39"/>
      <c r="AZ1656" s="39"/>
      <c r="BA1656" s="39"/>
      <c r="BB1656" s="72">
        <f>(AI1656*'"Вес" ПИР'!$B$36+AK1656*'"Вес" ПИР'!$B$37+AM1656*'"Вес" ПИР'!$B$38+AO1656*'"Вес" ПИР'!$B$39+AQ1656*'"Вес" ПИР'!$B$40+AS1656*'"Вес" ПИР'!$B$41+AU1656*'"Вес" ПИР'!$B$42+AW1656*'"Вес" ПИР'!$B$43+AY1656*'"Вес" ПИР'!$B$44+BA1656*'"Вес" ПИР'!$B$45)/100</f>
        <v>0</v>
      </c>
      <c r="BC1656" s="39" t="s">
        <v>576</v>
      </c>
      <c r="BD1656" s="39"/>
      <c r="BE1656" s="39" t="s">
        <v>576</v>
      </c>
      <c r="BF1656" s="57"/>
      <c r="BG1656" s="72">
        <f>(BD1656*'"Вес" ПИР'!$B$50+BF1656*'"Вес" ПИР'!$B$51)/100</f>
        <v>0</v>
      </c>
      <c r="BH1656" s="39"/>
      <c r="BI1656" s="72">
        <v>0</v>
      </c>
      <c r="BJ1656" s="39"/>
      <c r="BK1656" s="54" t="s">
        <v>901</v>
      </c>
      <c r="BL1656" s="38">
        <f>(S1656*'"Вес" ПИР'!$B$3+X1656*'"Вес" ПИР'!$B$4+AG1656*'"Вес" ПИР'!$B$5+BB1656*'"Вес" ПИР'!$B$6+BG1656*'"Вес" ПИР'!$B$7+BI1656*'"Вес" ПИР'!$B$8)/100</f>
        <v>0</v>
      </c>
    </row>
    <row r="1657" spans="1:64" ht="28">
      <c r="A1657" s="54"/>
      <c r="B1657" s="54">
        <v>2026</v>
      </c>
      <c r="C1657" s="39" t="s">
        <v>894</v>
      </c>
      <c r="D1657" s="39">
        <v>615469300</v>
      </c>
      <c r="E1657" s="39" t="s">
        <v>2280</v>
      </c>
      <c r="F1657" s="39" t="s">
        <v>2448</v>
      </c>
      <c r="G1657" s="39" t="s">
        <v>2547</v>
      </c>
      <c r="H1657" s="39" t="s">
        <v>2549</v>
      </c>
      <c r="I1657" s="39" t="s">
        <v>418</v>
      </c>
      <c r="J1657" s="39"/>
      <c r="K1657" s="39" t="s">
        <v>571</v>
      </c>
      <c r="L1657" s="39"/>
      <c r="M1657" s="39" t="s">
        <v>570</v>
      </c>
      <c r="N1657" s="39"/>
      <c r="O1657" s="39" t="s">
        <v>899</v>
      </c>
      <c r="P1657" s="39"/>
      <c r="Q1657" s="39" t="s">
        <v>571</v>
      </c>
      <c r="R1657" s="39"/>
      <c r="S1657" s="38">
        <f>(J1657*'"Вес" ПИР'!$B$13+L1657*'"Вес" ПИР'!$B$14+N1657*'"Вес" ПИР'!$B$15+P1657*'"Вес" ПИР'!$B$16+R1657*'"Вес" ПИР'!$B$17)/100</f>
        <v>0</v>
      </c>
      <c r="T1657" s="39" t="s">
        <v>1890</v>
      </c>
      <c r="U1657" s="39"/>
      <c r="V1657" s="39" t="s">
        <v>900</v>
      </c>
      <c r="W1657" s="39"/>
      <c r="X1657" s="72">
        <f>(U1657*'"Вес" ПИР'!$B$22+W1657*'"Вес" ПИР'!$B$23)/100</f>
        <v>0</v>
      </c>
      <c r="Y1657" s="39"/>
      <c r="Z1657" s="39"/>
      <c r="AA1657" s="39"/>
      <c r="AB1657" s="39"/>
      <c r="AC1657" s="39"/>
      <c r="AD1657" s="39"/>
      <c r="AE1657" s="39"/>
      <c r="AF1657" s="39"/>
      <c r="AG1657" s="38">
        <f>(Z1657*'"Вес" ПИР'!$B$28+AB1657*'"Вес" ПИР'!$B$29+AD1657*'"Вес" ПИР'!$B$30+AF1657*'"Вес" ПИР'!$B$31)/100</f>
        <v>0</v>
      </c>
      <c r="AH1657" s="39" t="s">
        <v>571</v>
      </c>
      <c r="AI1657" s="39"/>
      <c r="AJ1657" s="39" t="s">
        <v>575</v>
      </c>
      <c r="AK1657" s="39"/>
      <c r="AL1657" s="39"/>
      <c r="AM1657" s="39"/>
      <c r="AN1657" s="39"/>
      <c r="AO1657" s="39"/>
      <c r="AP1657" s="39" t="s">
        <v>575</v>
      </c>
      <c r="AQ1657" s="39"/>
      <c r="AR1657" s="39"/>
      <c r="AS1657" s="39"/>
      <c r="AT1657" s="39" t="s">
        <v>575</v>
      </c>
      <c r="AU1657" s="39"/>
      <c r="AV1657" s="39"/>
      <c r="AW1657" s="39"/>
      <c r="AX1657" s="39"/>
      <c r="AY1657" s="39"/>
      <c r="AZ1657" s="39"/>
      <c r="BA1657" s="39"/>
      <c r="BB1657" s="72">
        <f>(AI1657*'"Вес" ПИР'!$B$36+AK1657*'"Вес" ПИР'!$B$37+AM1657*'"Вес" ПИР'!$B$38+AO1657*'"Вес" ПИР'!$B$39+AQ1657*'"Вес" ПИР'!$B$40+AS1657*'"Вес" ПИР'!$B$41+AU1657*'"Вес" ПИР'!$B$42+AW1657*'"Вес" ПИР'!$B$43+AY1657*'"Вес" ПИР'!$B$44+BA1657*'"Вес" ПИР'!$B$45)/100</f>
        <v>0</v>
      </c>
      <c r="BC1657" s="39" t="s">
        <v>576</v>
      </c>
      <c r="BD1657" s="39"/>
      <c r="BE1657" s="39" t="s">
        <v>576</v>
      </c>
      <c r="BF1657" s="57"/>
      <c r="BG1657" s="72">
        <f>(BD1657*'"Вес" ПИР'!$B$50+BF1657*'"Вес" ПИР'!$B$51)/100</f>
        <v>0</v>
      </c>
      <c r="BH1657" s="39"/>
      <c r="BI1657" s="72">
        <v>0</v>
      </c>
      <c r="BJ1657" s="39"/>
      <c r="BK1657" s="54" t="s">
        <v>901</v>
      </c>
      <c r="BL1657" s="38">
        <f>(S1657*'"Вес" ПИР'!$B$3+X1657*'"Вес" ПИР'!$B$4+AG1657*'"Вес" ПИР'!$B$5+BB1657*'"Вес" ПИР'!$B$6+BG1657*'"Вес" ПИР'!$B$7+BI1657*'"Вес" ПИР'!$B$8)/100</f>
        <v>0</v>
      </c>
    </row>
    <row r="1658" spans="1:64" ht="28">
      <c r="A1658" s="54"/>
      <c r="B1658" s="54">
        <v>2026</v>
      </c>
      <c r="C1658" s="39" t="s">
        <v>894</v>
      </c>
      <c r="D1658" s="39">
        <v>615643200</v>
      </c>
      <c r="E1658" s="39" t="s">
        <v>2280</v>
      </c>
      <c r="F1658" s="39" t="s">
        <v>2550</v>
      </c>
      <c r="G1658" s="39" t="s">
        <v>2551</v>
      </c>
      <c r="H1658" s="39" t="s">
        <v>2552</v>
      </c>
      <c r="I1658" s="39" t="s">
        <v>418</v>
      </c>
      <c r="J1658" s="39"/>
      <c r="K1658" s="39" t="s">
        <v>571</v>
      </c>
      <c r="L1658" s="39"/>
      <c r="M1658" s="39" t="s">
        <v>570</v>
      </c>
      <c r="N1658" s="39"/>
      <c r="O1658" s="39" t="s">
        <v>899</v>
      </c>
      <c r="P1658" s="39"/>
      <c r="Q1658" s="39" t="s">
        <v>571</v>
      </c>
      <c r="R1658" s="39"/>
      <c r="S1658" s="38">
        <f>(J1658*'"Вес" ПИР'!$B$13+L1658*'"Вес" ПИР'!$B$14+N1658*'"Вес" ПИР'!$B$15+P1658*'"Вес" ПИР'!$B$16+R1658*'"Вес" ПИР'!$B$17)/100</f>
        <v>0</v>
      </c>
      <c r="T1658" s="39" t="s">
        <v>1890</v>
      </c>
      <c r="U1658" s="39"/>
      <c r="V1658" s="39" t="s">
        <v>900</v>
      </c>
      <c r="W1658" s="39"/>
      <c r="X1658" s="72">
        <f>(U1658*'"Вес" ПИР'!$B$22+W1658*'"Вес" ПИР'!$B$23)/100</f>
        <v>0</v>
      </c>
      <c r="Y1658" s="39"/>
      <c r="Z1658" s="39"/>
      <c r="AA1658" s="39"/>
      <c r="AB1658" s="39"/>
      <c r="AC1658" s="39"/>
      <c r="AD1658" s="39"/>
      <c r="AE1658" s="39"/>
      <c r="AF1658" s="39"/>
      <c r="AG1658" s="38">
        <f>(Z1658*'"Вес" ПИР'!$B$28+AB1658*'"Вес" ПИР'!$B$29+AD1658*'"Вес" ПИР'!$B$30+AF1658*'"Вес" ПИР'!$B$31)/100</f>
        <v>0</v>
      </c>
      <c r="AH1658" s="39" t="s">
        <v>571</v>
      </c>
      <c r="AI1658" s="39"/>
      <c r="AJ1658" s="39" t="s">
        <v>575</v>
      </c>
      <c r="AK1658" s="39"/>
      <c r="AL1658" s="39"/>
      <c r="AM1658" s="39"/>
      <c r="AN1658" s="39"/>
      <c r="AO1658" s="39"/>
      <c r="AP1658" s="39" t="s">
        <v>575</v>
      </c>
      <c r="AQ1658" s="39"/>
      <c r="AR1658" s="39"/>
      <c r="AS1658" s="39"/>
      <c r="AT1658" s="39" t="s">
        <v>575</v>
      </c>
      <c r="AU1658" s="39"/>
      <c r="AV1658" s="39"/>
      <c r="AW1658" s="39"/>
      <c r="AX1658" s="39"/>
      <c r="AY1658" s="39"/>
      <c r="AZ1658" s="39"/>
      <c r="BA1658" s="39"/>
      <c r="BB1658" s="72">
        <f>(AI1658*'"Вес" ПИР'!$B$36+AK1658*'"Вес" ПИР'!$B$37+AM1658*'"Вес" ПИР'!$B$38+AO1658*'"Вес" ПИР'!$B$39+AQ1658*'"Вес" ПИР'!$B$40+AS1658*'"Вес" ПИР'!$B$41+AU1658*'"Вес" ПИР'!$B$42+AW1658*'"Вес" ПИР'!$B$43+AY1658*'"Вес" ПИР'!$B$44+BA1658*'"Вес" ПИР'!$B$45)/100</f>
        <v>0</v>
      </c>
      <c r="BC1658" s="39" t="s">
        <v>576</v>
      </c>
      <c r="BD1658" s="39"/>
      <c r="BE1658" s="39" t="s">
        <v>576</v>
      </c>
      <c r="BF1658" s="57"/>
      <c r="BG1658" s="72">
        <f>(BD1658*'"Вес" ПИР'!$B$50+BF1658*'"Вес" ПИР'!$B$51)/100</f>
        <v>0</v>
      </c>
      <c r="BH1658" s="39"/>
      <c r="BI1658" s="72">
        <v>0</v>
      </c>
      <c r="BJ1658" s="39"/>
      <c r="BK1658" s="54" t="s">
        <v>901</v>
      </c>
      <c r="BL1658" s="38">
        <f>(S1658*'"Вес" ПИР'!$B$3+X1658*'"Вес" ПИР'!$B$4+AG1658*'"Вес" ПИР'!$B$5+BB1658*'"Вес" ПИР'!$B$6+BG1658*'"Вес" ПИР'!$B$7+BI1658*'"Вес" ПИР'!$B$8)/100</f>
        <v>0</v>
      </c>
    </row>
    <row r="1659" spans="1:64" ht="28">
      <c r="A1659" s="54"/>
      <c r="B1659" s="54">
        <v>2026</v>
      </c>
      <c r="C1659" s="39" t="s">
        <v>894</v>
      </c>
      <c r="D1659" s="39">
        <v>614055500</v>
      </c>
      <c r="E1659" s="39" t="s">
        <v>2280</v>
      </c>
      <c r="F1659" s="39" t="s">
        <v>2387</v>
      </c>
      <c r="G1659" s="39" t="s">
        <v>2411</v>
      </c>
      <c r="H1659" s="39" t="s">
        <v>2553</v>
      </c>
      <c r="I1659" s="39" t="s">
        <v>418</v>
      </c>
      <c r="J1659" s="39"/>
      <c r="K1659" s="39" t="s">
        <v>571</v>
      </c>
      <c r="L1659" s="39"/>
      <c r="M1659" s="39" t="s">
        <v>570</v>
      </c>
      <c r="N1659" s="39"/>
      <c r="O1659" s="39" t="s">
        <v>899</v>
      </c>
      <c r="P1659" s="39"/>
      <c r="Q1659" s="39" t="s">
        <v>571</v>
      </c>
      <c r="R1659" s="39"/>
      <c r="S1659" s="38">
        <f>(J1659*'"Вес" ПИР'!$B$13+L1659*'"Вес" ПИР'!$B$14+N1659*'"Вес" ПИР'!$B$15+P1659*'"Вес" ПИР'!$B$16+R1659*'"Вес" ПИР'!$B$17)/100</f>
        <v>0</v>
      </c>
      <c r="T1659" s="39" t="s">
        <v>1890</v>
      </c>
      <c r="U1659" s="39"/>
      <c r="V1659" s="39" t="s">
        <v>900</v>
      </c>
      <c r="W1659" s="39"/>
      <c r="X1659" s="72">
        <f>(U1659*'"Вес" ПИР'!$B$22+W1659*'"Вес" ПИР'!$B$23)/100</f>
        <v>0</v>
      </c>
      <c r="Y1659" s="39"/>
      <c r="Z1659" s="39"/>
      <c r="AA1659" s="39"/>
      <c r="AB1659" s="39"/>
      <c r="AC1659" s="39"/>
      <c r="AD1659" s="39"/>
      <c r="AE1659" s="39"/>
      <c r="AF1659" s="39"/>
      <c r="AG1659" s="38">
        <f>(Z1659*'"Вес" ПИР'!$B$28+AB1659*'"Вес" ПИР'!$B$29+AD1659*'"Вес" ПИР'!$B$30+AF1659*'"Вес" ПИР'!$B$31)/100</f>
        <v>0</v>
      </c>
      <c r="AH1659" s="39" t="s">
        <v>571</v>
      </c>
      <c r="AI1659" s="39"/>
      <c r="AJ1659" s="39" t="s">
        <v>575</v>
      </c>
      <c r="AK1659" s="39"/>
      <c r="AL1659" s="39"/>
      <c r="AM1659" s="39"/>
      <c r="AN1659" s="39"/>
      <c r="AO1659" s="39"/>
      <c r="AP1659" s="39" t="s">
        <v>575</v>
      </c>
      <c r="AQ1659" s="39"/>
      <c r="AR1659" s="39"/>
      <c r="AS1659" s="39"/>
      <c r="AT1659" s="39" t="s">
        <v>575</v>
      </c>
      <c r="AU1659" s="39"/>
      <c r="AV1659" s="39"/>
      <c r="AW1659" s="39"/>
      <c r="AX1659" s="39"/>
      <c r="AY1659" s="39"/>
      <c r="AZ1659" s="39"/>
      <c r="BA1659" s="39"/>
      <c r="BB1659" s="72">
        <f>(AI1659*'"Вес" ПИР'!$B$36+AK1659*'"Вес" ПИР'!$B$37+AM1659*'"Вес" ПИР'!$B$38+AO1659*'"Вес" ПИР'!$B$39+AQ1659*'"Вес" ПИР'!$B$40+AS1659*'"Вес" ПИР'!$B$41+AU1659*'"Вес" ПИР'!$B$42+AW1659*'"Вес" ПИР'!$B$43+AY1659*'"Вес" ПИР'!$B$44+BA1659*'"Вес" ПИР'!$B$45)/100</f>
        <v>0</v>
      </c>
      <c r="BC1659" s="39" t="s">
        <v>576</v>
      </c>
      <c r="BD1659" s="39"/>
      <c r="BE1659" s="39" t="s">
        <v>576</v>
      </c>
      <c r="BF1659" s="57"/>
      <c r="BG1659" s="72">
        <f>(BD1659*'"Вес" ПИР'!$B$50+BF1659*'"Вес" ПИР'!$B$51)/100</f>
        <v>0</v>
      </c>
      <c r="BH1659" s="39"/>
      <c r="BI1659" s="72">
        <v>0</v>
      </c>
      <c r="BJ1659" s="39"/>
      <c r="BK1659" s="54" t="s">
        <v>901</v>
      </c>
      <c r="BL1659" s="38">
        <f>(S1659*'"Вес" ПИР'!$B$3+X1659*'"Вес" ПИР'!$B$4+AG1659*'"Вес" ПИР'!$B$5+BB1659*'"Вес" ПИР'!$B$6+BG1659*'"Вес" ПИР'!$B$7+BI1659*'"Вес" ПИР'!$B$8)/100</f>
        <v>0</v>
      </c>
    </row>
    <row r="1660" spans="1:64" ht="28">
      <c r="A1660" s="54"/>
      <c r="B1660" s="54">
        <v>2026</v>
      </c>
      <c r="C1660" s="39" t="s">
        <v>894</v>
      </c>
      <c r="D1660" s="39">
        <v>615653200</v>
      </c>
      <c r="E1660" s="39" t="s">
        <v>2280</v>
      </c>
      <c r="F1660" s="39" t="s">
        <v>2550</v>
      </c>
      <c r="G1660" s="39" t="s">
        <v>2554</v>
      </c>
      <c r="H1660" s="39" t="s">
        <v>2555</v>
      </c>
      <c r="I1660" s="39" t="s">
        <v>418</v>
      </c>
      <c r="J1660" s="39"/>
      <c r="K1660" s="39" t="s">
        <v>571</v>
      </c>
      <c r="L1660" s="39"/>
      <c r="M1660" s="39" t="s">
        <v>570</v>
      </c>
      <c r="N1660" s="39"/>
      <c r="O1660" s="39" t="s">
        <v>899</v>
      </c>
      <c r="P1660" s="39"/>
      <c r="Q1660" s="39" t="s">
        <v>571</v>
      </c>
      <c r="R1660" s="39"/>
      <c r="S1660" s="38">
        <f>(J1660*'"Вес" ПИР'!$B$13+L1660*'"Вес" ПИР'!$B$14+N1660*'"Вес" ПИР'!$B$15+P1660*'"Вес" ПИР'!$B$16+R1660*'"Вес" ПИР'!$B$17)/100</f>
        <v>0</v>
      </c>
      <c r="T1660" s="39" t="s">
        <v>1890</v>
      </c>
      <c r="U1660" s="39"/>
      <c r="V1660" s="39" t="s">
        <v>900</v>
      </c>
      <c r="W1660" s="39"/>
      <c r="X1660" s="72">
        <f>(U1660*'"Вес" ПИР'!$B$22+W1660*'"Вес" ПИР'!$B$23)/100</f>
        <v>0</v>
      </c>
      <c r="Y1660" s="39"/>
      <c r="Z1660" s="39"/>
      <c r="AA1660" s="39"/>
      <c r="AB1660" s="39"/>
      <c r="AC1660" s="39"/>
      <c r="AD1660" s="39"/>
      <c r="AE1660" s="39"/>
      <c r="AF1660" s="39"/>
      <c r="AG1660" s="38">
        <f>(Z1660*'"Вес" ПИР'!$B$28+AB1660*'"Вес" ПИР'!$B$29+AD1660*'"Вес" ПИР'!$B$30+AF1660*'"Вес" ПИР'!$B$31)/100</f>
        <v>0</v>
      </c>
      <c r="AH1660" s="39" t="s">
        <v>571</v>
      </c>
      <c r="AI1660" s="39"/>
      <c r="AJ1660" s="39" t="s">
        <v>575</v>
      </c>
      <c r="AK1660" s="39"/>
      <c r="AL1660" s="39"/>
      <c r="AM1660" s="39"/>
      <c r="AN1660" s="39"/>
      <c r="AO1660" s="39"/>
      <c r="AP1660" s="39" t="s">
        <v>575</v>
      </c>
      <c r="AQ1660" s="39"/>
      <c r="AR1660" s="39"/>
      <c r="AS1660" s="39"/>
      <c r="AT1660" s="39" t="s">
        <v>575</v>
      </c>
      <c r="AU1660" s="39"/>
      <c r="AV1660" s="39"/>
      <c r="AW1660" s="39"/>
      <c r="AX1660" s="39"/>
      <c r="AY1660" s="39"/>
      <c r="AZ1660" s="39"/>
      <c r="BA1660" s="39"/>
      <c r="BB1660" s="72">
        <f>(AI1660*'"Вес" ПИР'!$B$36+AK1660*'"Вес" ПИР'!$B$37+AM1660*'"Вес" ПИР'!$B$38+AO1660*'"Вес" ПИР'!$B$39+AQ1660*'"Вес" ПИР'!$B$40+AS1660*'"Вес" ПИР'!$B$41+AU1660*'"Вес" ПИР'!$B$42+AW1660*'"Вес" ПИР'!$B$43+AY1660*'"Вес" ПИР'!$B$44+BA1660*'"Вес" ПИР'!$B$45)/100</f>
        <v>0</v>
      </c>
      <c r="BC1660" s="39" t="s">
        <v>576</v>
      </c>
      <c r="BD1660" s="39"/>
      <c r="BE1660" s="39" t="s">
        <v>576</v>
      </c>
      <c r="BF1660" s="57"/>
      <c r="BG1660" s="72">
        <f>(BD1660*'"Вес" ПИР'!$B$50+BF1660*'"Вес" ПИР'!$B$51)/100</f>
        <v>0</v>
      </c>
      <c r="BH1660" s="39"/>
      <c r="BI1660" s="72">
        <v>0</v>
      </c>
      <c r="BJ1660" s="39"/>
      <c r="BK1660" s="54" t="s">
        <v>901</v>
      </c>
      <c r="BL1660" s="38">
        <f>(S1660*'"Вес" ПИР'!$B$3+X1660*'"Вес" ПИР'!$B$4+AG1660*'"Вес" ПИР'!$B$5+BB1660*'"Вес" ПИР'!$B$6+BG1660*'"Вес" ПИР'!$B$7+BI1660*'"Вес" ПИР'!$B$8)/100</f>
        <v>0</v>
      </c>
    </row>
    <row r="1661" spans="1:64" ht="28">
      <c r="A1661" s="54"/>
      <c r="B1661" s="54">
        <v>2026</v>
      </c>
      <c r="C1661" s="39" t="s">
        <v>894</v>
      </c>
      <c r="D1661" s="39">
        <v>616457300</v>
      </c>
      <c r="E1661" s="39" t="s">
        <v>2280</v>
      </c>
      <c r="F1661" s="39" t="s">
        <v>2529</v>
      </c>
      <c r="G1661" s="39" t="s">
        <v>2530</v>
      </c>
      <c r="H1661" s="39" t="s">
        <v>2556</v>
      </c>
      <c r="I1661" s="39" t="s">
        <v>418</v>
      </c>
      <c r="J1661" s="39"/>
      <c r="K1661" s="39" t="s">
        <v>571</v>
      </c>
      <c r="L1661" s="39"/>
      <c r="M1661" s="39" t="s">
        <v>570</v>
      </c>
      <c r="N1661" s="39"/>
      <c r="O1661" s="39" t="s">
        <v>899</v>
      </c>
      <c r="P1661" s="39"/>
      <c r="Q1661" s="39" t="s">
        <v>571</v>
      </c>
      <c r="R1661" s="39"/>
      <c r="S1661" s="38">
        <f>(J1661*'"Вес" ПИР'!$B$13+L1661*'"Вес" ПИР'!$B$14+N1661*'"Вес" ПИР'!$B$15+P1661*'"Вес" ПИР'!$B$16+R1661*'"Вес" ПИР'!$B$17)/100</f>
        <v>0</v>
      </c>
      <c r="T1661" s="39" t="s">
        <v>1890</v>
      </c>
      <c r="U1661" s="39"/>
      <c r="V1661" s="39" t="s">
        <v>900</v>
      </c>
      <c r="W1661" s="39"/>
      <c r="X1661" s="72">
        <f>(U1661*'"Вес" ПИР'!$B$22+W1661*'"Вес" ПИР'!$B$23)/100</f>
        <v>0</v>
      </c>
      <c r="Y1661" s="39"/>
      <c r="Z1661" s="39"/>
      <c r="AA1661" s="39"/>
      <c r="AB1661" s="39"/>
      <c r="AC1661" s="39"/>
      <c r="AD1661" s="39"/>
      <c r="AE1661" s="39"/>
      <c r="AF1661" s="39"/>
      <c r="AG1661" s="38">
        <f>(Z1661*'"Вес" ПИР'!$B$28+AB1661*'"Вес" ПИР'!$B$29+AD1661*'"Вес" ПИР'!$B$30+AF1661*'"Вес" ПИР'!$B$31)/100</f>
        <v>0</v>
      </c>
      <c r="AH1661" s="39" t="s">
        <v>571</v>
      </c>
      <c r="AI1661" s="39"/>
      <c r="AJ1661" s="39" t="s">
        <v>575</v>
      </c>
      <c r="AK1661" s="39"/>
      <c r="AL1661" s="39"/>
      <c r="AM1661" s="39"/>
      <c r="AN1661" s="39"/>
      <c r="AO1661" s="39"/>
      <c r="AP1661" s="39" t="s">
        <v>575</v>
      </c>
      <c r="AQ1661" s="39"/>
      <c r="AR1661" s="39"/>
      <c r="AS1661" s="39"/>
      <c r="AT1661" s="39" t="s">
        <v>575</v>
      </c>
      <c r="AU1661" s="39"/>
      <c r="AV1661" s="39"/>
      <c r="AW1661" s="39"/>
      <c r="AX1661" s="39"/>
      <c r="AY1661" s="39"/>
      <c r="AZ1661" s="39"/>
      <c r="BA1661" s="39"/>
      <c r="BB1661" s="72">
        <f>(AI1661*'"Вес" ПИР'!$B$36+AK1661*'"Вес" ПИР'!$B$37+AM1661*'"Вес" ПИР'!$B$38+AO1661*'"Вес" ПИР'!$B$39+AQ1661*'"Вес" ПИР'!$B$40+AS1661*'"Вес" ПИР'!$B$41+AU1661*'"Вес" ПИР'!$B$42+AW1661*'"Вес" ПИР'!$B$43+AY1661*'"Вес" ПИР'!$B$44+BA1661*'"Вес" ПИР'!$B$45)/100</f>
        <v>0</v>
      </c>
      <c r="BC1661" s="39" t="s">
        <v>576</v>
      </c>
      <c r="BD1661" s="39"/>
      <c r="BE1661" s="39" t="s">
        <v>576</v>
      </c>
      <c r="BF1661" s="57"/>
      <c r="BG1661" s="72">
        <f>(BD1661*'"Вес" ПИР'!$B$50+BF1661*'"Вес" ПИР'!$B$51)/100</f>
        <v>0</v>
      </c>
      <c r="BH1661" s="39"/>
      <c r="BI1661" s="72">
        <v>0</v>
      </c>
      <c r="BJ1661" s="39"/>
      <c r="BK1661" s="54" t="s">
        <v>901</v>
      </c>
      <c r="BL1661" s="38">
        <f>(S1661*'"Вес" ПИР'!$B$3+X1661*'"Вес" ПИР'!$B$4+AG1661*'"Вес" ПИР'!$B$5+BB1661*'"Вес" ПИР'!$B$6+BG1661*'"Вес" ПИР'!$B$7+BI1661*'"Вес" ПИР'!$B$8)/100</f>
        <v>0</v>
      </c>
    </row>
    <row r="1662" spans="1:64" ht="15.75" customHeight="1">
      <c r="A1662" s="39"/>
      <c r="B1662" s="39">
        <v>2027</v>
      </c>
      <c r="C1662" s="39"/>
      <c r="D1662" s="60">
        <v>113437200</v>
      </c>
      <c r="E1662" s="60" t="s">
        <v>121</v>
      </c>
      <c r="F1662" s="60" t="s">
        <v>132</v>
      </c>
      <c r="G1662" s="60" t="s">
        <v>2653</v>
      </c>
      <c r="H1662" s="60" t="s">
        <v>2654</v>
      </c>
      <c r="I1662" s="39"/>
      <c r="J1662" s="39"/>
      <c r="K1662" s="39"/>
      <c r="L1662" s="39"/>
      <c r="M1662" s="39"/>
      <c r="N1662" s="39"/>
      <c r="O1662" s="39"/>
      <c r="P1662" s="39"/>
      <c r="Q1662" s="39"/>
      <c r="R1662" s="39"/>
      <c r="S1662" s="38">
        <f>(J1662*'"Вес" ПИР'!$B$13+L1662*'"Вес" ПИР'!$B$14+N1662*'"Вес" ПИР'!$B$15+P1662*'"Вес" ПИР'!$B$16+R1662*'"Вес" ПИР'!$B$17)/100</f>
        <v>0</v>
      </c>
      <c r="T1662" s="39"/>
      <c r="U1662" s="39"/>
      <c r="V1662" s="39"/>
      <c r="W1662" s="39"/>
      <c r="X1662" s="72">
        <f>(U1662*'"Вес" ПИР'!$B$22+W1662*'"Вес" ПИР'!$B$23)/100</f>
        <v>0</v>
      </c>
      <c r="Y1662" s="39"/>
      <c r="Z1662" s="39"/>
      <c r="AA1662" s="39"/>
      <c r="AB1662" s="39"/>
      <c r="AC1662" s="39"/>
      <c r="AD1662" s="39"/>
      <c r="AE1662" s="39"/>
      <c r="AF1662" s="39"/>
      <c r="AG1662" s="38">
        <f>(Z1662*'"Вес" ПИР'!$B$28+AB1662*'"Вес" ПИР'!$B$29+AD1662*'"Вес" ПИР'!$B$30+AF1662*'"Вес" ПИР'!$B$31)/100</f>
        <v>0</v>
      </c>
      <c r="AH1662" s="39"/>
      <c r="AI1662" s="39"/>
      <c r="AJ1662" s="39"/>
      <c r="AK1662" s="39"/>
      <c r="AL1662" s="39"/>
      <c r="AM1662" s="39"/>
      <c r="AN1662" s="39"/>
      <c r="AO1662" s="39"/>
      <c r="AP1662" s="39"/>
      <c r="AQ1662" s="39"/>
      <c r="AR1662" s="39"/>
      <c r="AS1662" s="39"/>
      <c r="AT1662" s="39"/>
      <c r="AU1662" s="39"/>
      <c r="AV1662" s="39"/>
      <c r="AW1662" s="39"/>
      <c r="AX1662" s="39"/>
      <c r="AY1662" s="39"/>
      <c r="AZ1662" s="39"/>
      <c r="BA1662" s="39"/>
      <c r="BB1662" s="72">
        <f>(AI1662*'"Вес" ПИР'!$B$36+AK1662*'"Вес" ПИР'!$B$37+AM1662*'"Вес" ПИР'!$B$38+AO1662*'"Вес" ПИР'!$B$39+AQ1662*'"Вес" ПИР'!$B$40+AS1662*'"Вес" ПИР'!$B$41+AU1662*'"Вес" ПИР'!$B$42+AW1662*'"Вес" ПИР'!$B$43+AY1662*'"Вес" ПИР'!$B$44+BA1662*'"Вес" ПИР'!$B$45)/100</f>
        <v>0</v>
      </c>
      <c r="BC1662" s="39"/>
      <c r="BD1662" s="39"/>
      <c r="BE1662" s="39"/>
      <c r="BF1662" s="39"/>
      <c r="BG1662" s="72">
        <f>(BD1662*'"Вес" ПИР'!$B$50+BF1662*'"Вес" ПИР'!$B$51)/100</f>
        <v>0</v>
      </c>
      <c r="BH1662" s="39"/>
      <c r="BI1662" s="72">
        <v>0</v>
      </c>
      <c r="BJ1662" s="39"/>
      <c r="BK1662" s="39"/>
      <c r="BL1662" s="38">
        <f>(S1662*'"Вес" ПИР'!$B$3+X1662*'"Вес" ПИР'!$B$4+AG1662*'"Вес" ПИР'!$B$5+BB1662*'"Вес" ПИР'!$B$6+BG1662*'"Вес" ПИР'!$B$7+BI1662*'"Вес" ПИР'!$B$8)/100</f>
        <v>0</v>
      </c>
    </row>
    <row r="1663" spans="1:64" ht="15.75" customHeight="1">
      <c r="A1663" s="39"/>
      <c r="B1663" s="39">
        <v>2027</v>
      </c>
      <c r="C1663" s="39"/>
      <c r="D1663" s="61">
        <v>113843300</v>
      </c>
      <c r="E1663" s="61" t="s">
        <v>121</v>
      </c>
      <c r="F1663" s="61" t="s">
        <v>2655</v>
      </c>
      <c r="G1663" s="61" t="s">
        <v>2656</v>
      </c>
      <c r="H1663" s="61" t="s">
        <v>2657</v>
      </c>
      <c r="I1663" s="39"/>
      <c r="J1663" s="39"/>
      <c r="K1663" s="39"/>
      <c r="L1663" s="39"/>
      <c r="M1663" s="39"/>
      <c r="N1663" s="39"/>
      <c r="O1663" s="39"/>
      <c r="P1663" s="39"/>
      <c r="Q1663" s="39"/>
      <c r="R1663" s="39"/>
      <c r="S1663" s="38">
        <f>(J1663*'"Вес" ПИР'!$B$13+L1663*'"Вес" ПИР'!$B$14+N1663*'"Вес" ПИР'!$B$15+P1663*'"Вес" ПИР'!$B$16+R1663*'"Вес" ПИР'!$B$17)/100</f>
        <v>0</v>
      </c>
      <c r="T1663" s="39"/>
      <c r="U1663" s="39"/>
      <c r="V1663" s="39"/>
      <c r="W1663" s="39"/>
      <c r="X1663" s="72">
        <f>(U1663*'"Вес" ПИР'!$B$22+W1663*'"Вес" ПИР'!$B$23)/100</f>
        <v>0</v>
      </c>
      <c r="Y1663" s="39"/>
      <c r="Z1663" s="39"/>
      <c r="AA1663" s="39"/>
      <c r="AB1663" s="39"/>
      <c r="AC1663" s="39"/>
      <c r="AD1663" s="39"/>
      <c r="AE1663" s="39"/>
      <c r="AF1663" s="39"/>
      <c r="AG1663" s="38">
        <f>(Z1663*'"Вес" ПИР'!$B$28+AB1663*'"Вес" ПИР'!$B$29+AD1663*'"Вес" ПИР'!$B$30+AF1663*'"Вес" ПИР'!$B$31)/100</f>
        <v>0</v>
      </c>
      <c r="AH1663" s="39"/>
      <c r="AI1663" s="39"/>
      <c r="AJ1663" s="39"/>
      <c r="AK1663" s="39"/>
      <c r="AL1663" s="39"/>
      <c r="AM1663" s="39"/>
      <c r="AN1663" s="39"/>
      <c r="AO1663" s="39"/>
      <c r="AP1663" s="39"/>
      <c r="AQ1663" s="39"/>
      <c r="AR1663" s="39"/>
      <c r="AS1663" s="39"/>
      <c r="AT1663" s="39"/>
      <c r="AU1663" s="39"/>
      <c r="AV1663" s="39"/>
      <c r="AW1663" s="39"/>
      <c r="AX1663" s="39"/>
      <c r="AY1663" s="39"/>
      <c r="AZ1663" s="39"/>
      <c r="BA1663" s="39"/>
      <c r="BB1663" s="72">
        <f>(AI1663*'"Вес" ПИР'!$B$36+AK1663*'"Вес" ПИР'!$B$37+AM1663*'"Вес" ПИР'!$B$38+AO1663*'"Вес" ПИР'!$B$39+AQ1663*'"Вес" ПИР'!$B$40+AS1663*'"Вес" ПИР'!$B$41+AU1663*'"Вес" ПИР'!$B$42+AW1663*'"Вес" ПИР'!$B$43+AY1663*'"Вес" ПИР'!$B$44+BA1663*'"Вес" ПИР'!$B$45)/100</f>
        <v>0</v>
      </c>
      <c r="BC1663" s="39"/>
      <c r="BD1663" s="39"/>
      <c r="BE1663" s="39"/>
      <c r="BF1663" s="39"/>
      <c r="BG1663" s="72">
        <f>(BD1663*'"Вес" ПИР'!$B$50+BF1663*'"Вес" ПИР'!$B$51)/100</f>
        <v>0</v>
      </c>
      <c r="BH1663" s="39"/>
      <c r="BI1663" s="72">
        <v>0</v>
      </c>
      <c r="BJ1663" s="39"/>
      <c r="BK1663" s="39"/>
      <c r="BL1663" s="38">
        <f>(S1663*'"Вес" ПИР'!$B$3+X1663*'"Вес" ПИР'!$B$4+AG1663*'"Вес" ПИР'!$B$5+BB1663*'"Вес" ПИР'!$B$6+BG1663*'"Вес" ПИР'!$B$7+BI1663*'"Вес" ПИР'!$B$8)/100</f>
        <v>0</v>
      </c>
    </row>
    <row r="1664" spans="1:64" ht="15.75" customHeight="1">
      <c r="A1664" s="39"/>
      <c r="B1664" s="39">
        <v>2027</v>
      </c>
      <c r="C1664" s="39"/>
      <c r="D1664" s="61">
        <v>113857400</v>
      </c>
      <c r="E1664" s="61" t="s">
        <v>121</v>
      </c>
      <c r="F1664" s="61" t="s">
        <v>2655</v>
      </c>
      <c r="G1664" s="61" t="s">
        <v>2658</v>
      </c>
      <c r="H1664" s="61" t="s">
        <v>1218</v>
      </c>
      <c r="I1664" s="39"/>
      <c r="J1664" s="39"/>
      <c r="K1664" s="39"/>
      <c r="L1664" s="39"/>
      <c r="M1664" s="39"/>
      <c r="N1664" s="39"/>
      <c r="O1664" s="39"/>
      <c r="P1664" s="39"/>
      <c r="Q1664" s="39"/>
      <c r="R1664" s="39"/>
      <c r="S1664" s="38">
        <f>(J1664*'"Вес" ПИР'!$B$13+L1664*'"Вес" ПИР'!$B$14+N1664*'"Вес" ПИР'!$B$15+P1664*'"Вес" ПИР'!$B$16+R1664*'"Вес" ПИР'!$B$17)/100</f>
        <v>0</v>
      </c>
      <c r="T1664" s="39"/>
      <c r="U1664" s="39"/>
      <c r="V1664" s="39"/>
      <c r="W1664" s="39"/>
      <c r="X1664" s="72">
        <f>(U1664*'"Вес" ПИР'!$B$22+W1664*'"Вес" ПИР'!$B$23)/100</f>
        <v>0</v>
      </c>
      <c r="Y1664" s="39"/>
      <c r="Z1664" s="39"/>
      <c r="AA1664" s="39"/>
      <c r="AB1664" s="39"/>
      <c r="AC1664" s="39"/>
      <c r="AD1664" s="39"/>
      <c r="AE1664" s="39"/>
      <c r="AF1664" s="39"/>
      <c r="AG1664" s="38">
        <f>(Z1664*'"Вес" ПИР'!$B$28+AB1664*'"Вес" ПИР'!$B$29+AD1664*'"Вес" ПИР'!$B$30+AF1664*'"Вес" ПИР'!$B$31)/100</f>
        <v>0</v>
      </c>
      <c r="AH1664" s="39"/>
      <c r="AI1664" s="39"/>
      <c r="AJ1664" s="39"/>
      <c r="AK1664" s="39"/>
      <c r="AL1664" s="39"/>
      <c r="AM1664" s="39"/>
      <c r="AN1664" s="39"/>
      <c r="AO1664" s="39"/>
      <c r="AP1664" s="39"/>
      <c r="AQ1664" s="39"/>
      <c r="AR1664" s="39"/>
      <c r="AS1664" s="39"/>
      <c r="AT1664" s="39"/>
      <c r="AU1664" s="39"/>
      <c r="AV1664" s="39"/>
      <c r="AW1664" s="39"/>
      <c r="AX1664" s="39"/>
      <c r="AY1664" s="39"/>
      <c r="AZ1664" s="39"/>
      <c r="BA1664" s="39"/>
      <c r="BB1664" s="72">
        <f>(AI1664*'"Вес" ПИР'!$B$36+AK1664*'"Вес" ПИР'!$B$37+AM1664*'"Вес" ПИР'!$B$38+AO1664*'"Вес" ПИР'!$B$39+AQ1664*'"Вес" ПИР'!$B$40+AS1664*'"Вес" ПИР'!$B$41+AU1664*'"Вес" ПИР'!$B$42+AW1664*'"Вес" ПИР'!$B$43+AY1664*'"Вес" ПИР'!$B$44+BA1664*'"Вес" ПИР'!$B$45)/100</f>
        <v>0</v>
      </c>
      <c r="BC1664" s="39"/>
      <c r="BD1664" s="39"/>
      <c r="BE1664" s="39"/>
      <c r="BF1664" s="39"/>
      <c r="BG1664" s="72">
        <f>(BD1664*'"Вес" ПИР'!$B$50+BF1664*'"Вес" ПИР'!$B$51)/100</f>
        <v>0</v>
      </c>
      <c r="BH1664" s="39"/>
      <c r="BI1664" s="72">
        <v>0</v>
      </c>
      <c r="BJ1664" s="39"/>
      <c r="BK1664" s="39"/>
      <c r="BL1664" s="38">
        <f>(S1664*'"Вес" ПИР'!$B$3+X1664*'"Вес" ПИР'!$B$4+AG1664*'"Вес" ПИР'!$B$5+BB1664*'"Вес" ПИР'!$B$6+BG1664*'"Вес" ПИР'!$B$7+BI1664*'"Вес" ПИР'!$B$8)/100</f>
        <v>0</v>
      </c>
    </row>
    <row r="1665" spans="1:64" ht="15.75" customHeight="1">
      <c r="A1665" s="39"/>
      <c r="B1665" s="39">
        <v>2027</v>
      </c>
      <c r="C1665" s="39"/>
      <c r="D1665" s="61">
        <v>113863200</v>
      </c>
      <c r="E1665" s="61" t="s">
        <v>121</v>
      </c>
      <c r="F1665" s="61" t="s">
        <v>2655</v>
      </c>
      <c r="G1665" s="61" t="s">
        <v>1338</v>
      </c>
      <c r="H1665" s="61" t="s">
        <v>2659</v>
      </c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  <c r="S1665" s="38">
        <f>(J1665*'"Вес" ПИР'!$B$13+L1665*'"Вес" ПИР'!$B$14+N1665*'"Вес" ПИР'!$B$15+P1665*'"Вес" ПИР'!$B$16+R1665*'"Вес" ПИР'!$B$17)/100</f>
        <v>0</v>
      </c>
      <c r="T1665" s="39"/>
      <c r="U1665" s="39"/>
      <c r="V1665" s="39"/>
      <c r="W1665" s="39"/>
      <c r="X1665" s="72">
        <f>(U1665*'"Вес" ПИР'!$B$22+W1665*'"Вес" ПИР'!$B$23)/100</f>
        <v>0</v>
      </c>
      <c r="Y1665" s="39"/>
      <c r="Z1665" s="39"/>
      <c r="AA1665" s="39"/>
      <c r="AB1665" s="39"/>
      <c r="AC1665" s="39"/>
      <c r="AD1665" s="39"/>
      <c r="AE1665" s="39"/>
      <c r="AF1665" s="39"/>
      <c r="AG1665" s="38">
        <f>(Z1665*'"Вес" ПИР'!$B$28+AB1665*'"Вес" ПИР'!$B$29+AD1665*'"Вес" ПИР'!$B$30+AF1665*'"Вес" ПИР'!$B$31)/100</f>
        <v>0</v>
      </c>
      <c r="AH1665" s="39"/>
      <c r="AI1665" s="39"/>
      <c r="AJ1665" s="39"/>
      <c r="AK1665" s="39"/>
      <c r="AL1665" s="39"/>
      <c r="AM1665" s="39"/>
      <c r="AN1665" s="39"/>
      <c r="AO1665" s="39"/>
      <c r="AP1665" s="39"/>
      <c r="AQ1665" s="39"/>
      <c r="AR1665" s="39"/>
      <c r="AS1665" s="39"/>
      <c r="AT1665" s="39"/>
      <c r="AU1665" s="39"/>
      <c r="AV1665" s="39"/>
      <c r="AW1665" s="39"/>
      <c r="AX1665" s="39"/>
      <c r="AY1665" s="39"/>
      <c r="AZ1665" s="39"/>
      <c r="BA1665" s="39"/>
      <c r="BB1665" s="72">
        <f>(AI1665*'"Вес" ПИР'!$B$36+AK1665*'"Вес" ПИР'!$B$37+AM1665*'"Вес" ПИР'!$B$38+AO1665*'"Вес" ПИР'!$B$39+AQ1665*'"Вес" ПИР'!$B$40+AS1665*'"Вес" ПИР'!$B$41+AU1665*'"Вес" ПИР'!$B$42+AW1665*'"Вес" ПИР'!$B$43+AY1665*'"Вес" ПИР'!$B$44+BA1665*'"Вес" ПИР'!$B$45)/100</f>
        <v>0</v>
      </c>
      <c r="BC1665" s="39"/>
      <c r="BD1665" s="39"/>
      <c r="BE1665" s="39"/>
      <c r="BF1665" s="39"/>
      <c r="BG1665" s="72">
        <f>(BD1665*'"Вес" ПИР'!$B$50+BF1665*'"Вес" ПИР'!$B$51)/100</f>
        <v>0</v>
      </c>
      <c r="BH1665" s="39"/>
      <c r="BI1665" s="72">
        <v>0</v>
      </c>
      <c r="BJ1665" s="39"/>
      <c r="BK1665" s="39"/>
      <c r="BL1665" s="38">
        <f>(S1665*'"Вес" ПИР'!$B$3+X1665*'"Вес" ПИР'!$B$4+AG1665*'"Вес" ПИР'!$B$5+BB1665*'"Вес" ПИР'!$B$6+BG1665*'"Вес" ПИР'!$B$7+BI1665*'"Вес" ПИР'!$B$8)/100</f>
        <v>0</v>
      </c>
    </row>
    <row r="1666" spans="1:64" ht="15.75" customHeight="1">
      <c r="A1666" s="39"/>
      <c r="B1666" s="39">
        <v>2027</v>
      </c>
      <c r="C1666" s="39"/>
      <c r="D1666" s="61">
        <v>113867300</v>
      </c>
      <c r="E1666" s="61" t="s">
        <v>121</v>
      </c>
      <c r="F1666" s="61" t="s">
        <v>2655</v>
      </c>
      <c r="G1666" s="61" t="s">
        <v>2660</v>
      </c>
      <c r="H1666" s="61" t="s">
        <v>2661</v>
      </c>
      <c r="I1666" s="39"/>
      <c r="J1666" s="39"/>
      <c r="K1666" s="39"/>
      <c r="L1666" s="39"/>
      <c r="M1666" s="39"/>
      <c r="N1666" s="39"/>
      <c r="O1666" s="39"/>
      <c r="P1666" s="39"/>
      <c r="Q1666" s="39"/>
      <c r="R1666" s="39"/>
      <c r="S1666" s="38">
        <f>(J1666*'"Вес" ПИР'!$B$13+L1666*'"Вес" ПИР'!$B$14+N1666*'"Вес" ПИР'!$B$15+P1666*'"Вес" ПИР'!$B$16+R1666*'"Вес" ПИР'!$B$17)/100</f>
        <v>0</v>
      </c>
      <c r="T1666" s="39"/>
      <c r="U1666" s="39"/>
      <c r="V1666" s="39"/>
      <c r="W1666" s="39"/>
      <c r="X1666" s="72">
        <f>(U1666*'"Вес" ПИР'!$B$22+W1666*'"Вес" ПИР'!$B$23)/100</f>
        <v>0</v>
      </c>
      <c r="Y1666" s="39"/>
      <c r="Z1666" s="39"/>
      <c r="AA1666" s="39"/>
      <c r="AB1666" s="39"/>
      <c r="AC1666" s="39"/>
      <c r="AD1666" s="39"/>
      <c r="AE1666" s="39"/>
      <c r="AF1666" s="39"/>
      <c r="AG1666" s="38">
        <f>(Z1666*'"Вес" ПИР'!$B$28+AB1666*'"Вес" ПИР'!$B$29+AD1666*'"Вес" ПИР'!$B$30+AF1666*'"Вес" ПИР'!$B$31)/100</f>
        <v>0</v>
      </c>
      <c r="AH1666" s="39"/>
      <c r="AI1666" s="39"/>
      <c r="AJ1666" s="39"/>
      <c r="AK1666" s="39"/>
      <c r="AL1666" s="39"/>
      <c r="AM1666" s="39"/>
      <c r="AN1666" s="39"/>
      <c r="AO1666" s="39"/>
      <c r="AP1666" s="39"/>
      <c r="AQ1666" s="39"/>
      <c r="AR1666" s="39"/>
      <c r="AS1666" s="39"/>
      <c r="AT1666" s="39"/>
      <c r="AU1666" s="39"/>
      <c r="AV1666" s="39"/>
      <c r="AW1666" s="39"/>
      <c r="AX1666" s="39"/>
      <c r="AY1666" s="39"/>
      <c r="AZ1666" s="39"/>
      <c r="BA1666" s="39"/>
      <c r="BB1666" s="72">
        <f>(AI1666*'"Вес" ПИР'!$B$36+AK1666*'"Вес" ПИР'!$B$37+AM1666*'"Вес" ПИР'!$B$38+AO1666*'"Вес" ПИР'!$B$39+AQ1666*'"Вес" ПИР'!$B$40+AS1666*'"Вес" ПИР'!$B$41+AU1666*'"Вес" ПИР'!$B$42+AW1666*'"Вес" ПИР'!$B$43+AY1666*'"Вес" ПИР'!$B$44+BA1666*'"Вес" ПИР'!$B$45)/100</f>
        <v>0</v>
      </c>
      <c r="BC1666" s="39"/>
      <c r="BD1666" s="39"/>
      <c r="BE1666" s="39"/>
      <c r="BF1666" s="39"/>
      <c r="BG1666" s="72">
        <f>(BD1666*'"Вес" ПИР'!$B$50+BF1666*'"Вес" ПИР'!$B$51)/100</f>
        <v>0</v>
      </c>
      <c r="BH1666" s="39"/>
      <c r="BI1666" s="72">
        <v>0</v>
      </c>
      <c r="BJ1666" s="39"/>
      <c r="BK1666" s="39"/>
      <c r="BL1666" s="38">
        <f>(S1666*'"Вес" ПИР'!$B$3+X1666*'"Вес" ПИР'!$B$4+AG1666*'"Вес" ПИР'!$B$5+BB1666*'"Вес" ПИР'!$B$6+BG1666*'"Вес" ПИР'!$B$7+BI1666*'"Вес" ПИР'!$B$8)/100</f>
        <v>0</v>
      </c>
    </row>
    <row r="1667" spans="1:64" ht="15.75" customHeight="1">
      <c r="A1667" s="39"/>
      <c r="B1667" s="39">
        <v>2027</v>
      </c>
      <c r="C1667" s="39"/>
      <c r="D1667" s="61">
        <v>113867400</v>
      </c>
      <c r="E1667" s="61" t="s">
        <v>121</v>
      </c>
      <c r="F1667" s="61" t="s">
        <v>2655</v>
      </c>
      <c r="G1667" s="61" t="s">
        <v>2660</v>
      </c>
      <c r="H1667" s="61" t="s">
        <v>2662</v>
      </c>
      <c r="I1667" s="39"/>
      <c r="J1667" s="39"/>
      <c r="K1667" s="39"/>
      <c r="L1667" s="39"/>
      <c r="M1667" s="39"/>
      <c r="N1667" s="39"/>
      <c r="O1667" s="39"/>
      <c r="P1667" s="39"/>
      <c r="Q1667" s="39"/>
      <c r="R1667" s="39"/>
      <c r="S1667" s="38">
        <f>(J1667*'"Вес" ПИР'!$B$13+L1667*'"Вес" ПИР'!$B$14+N1667*'"Вес" ПИР'!$B$15+P1667*'"Вес" ПИР'!$B$16+R1667*'"Вес" ПИР'!$B$17)/100</f>
        <v>0</v>
      </c>
      <c r="T1667" s="39"/>
      <c r="U1667" s="39"/>
      <c r="V1667" s="39"/>
      <c r="W1667" s="39"/>
      <c r="X1667" s="72">
        <f>(U1667*'"Вес" ПИР'!$B$22+W1667*'"Вес" ПИР'!$B$23)/100</f>
        <v>0</v>
      </c>
      <c r="Y1667" s="39"/>
      <c r="Z1667" s="39"/>
      <c r="AA1667" s="39"/>
      <c r="AB1667" s="39"/>
      <c r="AC1667" s="39"/>
      <c r="AD1667" s="39"/>
      <c r="AE1667" s="39"/>
      <c r="AF1667" s="39"/>
      <c r="AG1667" s="38">
        <f>(Z1667*'"Вес" ПИР'!$B$28+AB1667*'"Вес" ПИР'!$B$29+AD1667*'"Вес" ПИР'!$B$30+AF1667*'"Вес" ПИР'!$B$31)/100</f>
        <v>0</v>
      </c>
      <c r="AH1667" s="39"/>
      <c r="AI1667" s="39"/>
      <c r="AJ1667" s="39"/>
      <c r="AK1667" s="39"/>
      <c r="AL1667" s="39"/>
      <c r="AM1667" s="39"/>
      <c r="AN1667" s="39"/>
      <c r="AO1667" s="39"/>
      <c r="AP1667" s="39"/>
      <c r="AQ1667" s="39"/>
      <c r="AR1667" s="39"/>
      <c r="AS1667" s="39"/>
      <c r="AT1667" s="39"/>
      <c r="AU1667" s="39"/>
      <c r="AV1667" s="39"/>
      <c r="AW1667" s="39"/>
      <c r="AX1667" s="39"/>
      <c r="AY1667" s="39"/>
      <c r="AZ1667" s="39"/>
      <c r="BA1667" s="39"/>
      <c r="BB1667" s="72">
        <f>(AI1667*'"Вес" ПИР'!$B$36+AK1667*'"Вес" ПИР'!$B$37+AM1667*'"Вес" ПИР'!$B$38+AO1667*'"Вес" ПИР'!$B$39+AQ1667*'"Вес" ПИР'!$B$40+AS1667*'"Вес" ПИР'!$B$41+AU1667*'"Вес" ПИР'!$B$42+AW1667*'"Вес" ПИР'!$B$43+AY1667*'"Вес" ПИР'!$B$44+BA1667*'"Вес" ПИР'!$B$45)/100</f>
        <v>0</v>
      </c>
      <c r="BC1667" s="39"/>
      <c r="BD1667" s="39"/>
      <c r="BE1667" s="39"/>
      <c r="BF1667" s="39"/>
      <c r="BG1667" s="72">
        <f>(BD1667*'"Вес" ПИР'!$B$50+BF1667*'"Вес" ПИР'!$B$51)/100</f>
        <v>0</v>
      </c>
      <c r="BH1667" s="39"/>
      <c r="BI1667" s="72">
        <v>0</v>
      </c>
      <c r="BJ1667" s="39"/>
      <c r="BK1667" s="39"/>
      <c r="BL1667" s="38">
        <f>(S1667*'"Вес" ПИР'!$B$3+X1667*'"Вес" ПИР'!$B$4+AG1667*'"Вес" ПИР'!$B$5+BB1667*'"Вес" ПИР'!$B$6+BG1667*'"Вес" ПИР'!$B$7+BI1667*'"Вес" ПИР'!$B$8)/100</f>
        <v>0</v>
      </c>
    </row>
    <row r="1668" spans="1:64" ht="15.75" customHeight="1">
      <c r="A1668" s="39"/>
      <c r="B1668" s="39">
        <v>2027</v>
      </c>
      <c r="C1668" s="39"/>
      <c r="D1668" s="61">
        <v>113867700</v>
      </c>
      <c r="E1668" s="61" t="s">
        <v>121</v>
      </c>
      <c r="F1668" s="61" t="s">
        <v>2655</v>
      </c>
      <c r="G1668" s="61" t="s">
        <v>2660</v>
      </c>
      <c r="H1668" s="61" t="s">
        <v>2663</v>
      </c>
      <c r="I1668" s="39"/>
      <c r="J1668" s="39"/>
      <c r="K1668" s="39"/>
      <c r="L1668" s="39"/>
      <c r="M1668" s="39"/>
      <c r="N1668" s="39"/>
      <c r="O1668" s="39"/>
      <c r="P1668" s="39"/>
      <c r="Q1668" s="39"/>
      <c r="R1668" s="39"/>
      <c r="S1668" s="38">
        <f>(J1668*'"Вес" ПИР'!$B$13+L1668*'"Вес" ПИР'!$B$14+N1668*'"Вес" ПИР'!$B$15+P1668*'"Вес" ПИР'!$B$16+R1668*'"Вес" ПИР'!$B$17)/100</f>
        <v>0</v>
      </c>
      <c r="T1668" s="39"/>
      <c r="U1668" s="39"/>
      <c r="V1668" s="39"/>
      <c r="W1668" s="39"/>
      <c r="X1668" s="72">
        <f>(U1668*'"Вес" ПИР'!$B$22+W1668*'"Вес" ПИР'!$B$23)/100</f>
        <v>0</v>
      </c>
      <c r="Y1668" s="39"/>
      <c r="Z1668" s="39"/>
      <c r="AA1668" s="39"/>
      <c r="AB1668" s="39"/>
      <c r="AC1668" s="39"/>
      <c r="AD1668" s="39"/>
      <c r="AE1668" s="39"/>
      <c r="AF1668" s="39"/>
      <c r="AG1668" s="38">
        <f>(Z1668*'"Вес" ПИР'!$B$28+AB1668*'"Вес" ПИР'!$B$29+AD1668*'"Вес" ПИР'!$B$30+AF1668*'"Вес" ПИР'!$B$31)/100</f>
        <v>0</v>
      </c>
      <c r="AH1668" s="39"/>
      <c r="AI1668" s="39"/>
      <c r="AJ1668" s="39"/>
      <c r="AK1668" s="39"/>
      <c r="AL1668" s="39"/>
      <c r="AM1668" s="39"/>
      <c r="AN1668" s="39"/>
      <c r="AO1668" s="39"/>
      <c r="AP1668" s="39"/>
      <c r="AQ1668" s="39"/>
      <c r="AR1668" s="39"/>
      <c r="AS1668" s="39"/>
      <c r="AT1668" s="39"/>
      <c r="AU1668" s="39"/>
      <c r="AV1668" s="39"/>
      <c r="AW1668" s="39"/>
      <c r="AX1668" s="39"/>
      <c r="AY1668" s="39"/>
      <c r="AZ1668" s="39"/>
      <c r="BA1668" s="39"/>
      <c r="BB1668" s="72">
        <f>(AI1668*'"Вес" ПИР'!$B$36+AK1668*'"Вес" ПИР'!$B$37+AM1668*'"Вес" ПИР'!$B$38+AO1668*'"Вес" ПИР'!$B$39+AQ1668*'"Вес" ПИР'!$B$40+AS1668*'"Вес" ПИР'!$B$41+AU1668*'"Вес" ПИР'!$B$42+AW1668*'"Вес" ПИР'!$B$43+AY1668*'"Вес" ПИР'!$B$44+BA1668*'"Вес" ПИР'!$B$45)/100</f>
        <v>0</v>
      </c>
      <c r="BC1668" s="39"/>
      <c r="BD1668" s="39"/>
      <c r="BE1668" s="39"/>
      <c r="BF1668" s="39"/>
      <c r="BG1668" s="72">
        <f>(BD1668*'"Вес" ПИР'!$B$50+BF1668*'"Вес" ПИР'!$B$51)/100</f>
        <v>0</v>
      </c>
      <c r="BH1668" s="39"/>
      <c r="BI1668" s="72">
        <v>0</v>
      </c>
      <c r="BJ1668" s="39"/>
      <c r="BK1668" s="39"/>
      <c r="BL1668" s="38">
        <f>(S1668*'"Вес" ПИР'!$B$3+X1668*'"Вес" ПИР'!$B$4+AG1668*'"Вес" ПИР'!$B$5+BB1668*'"Вес" ПИР'!$B$6+BG1668*'"Вес" ПИР'!$B$7+BI1668*'"Вес" ПИР'!$B$8)/100</f>
        <v>0</v>
      </c>
    </row>
    <row r="1669" spans="1:64" ht="15.75" customHeight="1">
      <c r="A1669" s="39"/>
      <c r="B1669" s="39">
        <v>2027</v>
      </c>
      <c r="C1669" s="39"/>
      <c r="D1669" s="61">
        <v>113853300</v>
      </c>
      <c r="E1669" s="61" t="s">
        <v>121</v>
      </c>
      <c r="F1669" s="61" t="s">
        <v>2655</v>
      </c>
      <c r="G1669" s="61" t="s">
        <v>2664</v>
      </c>
      <c r="H1669" s="61" t="s">
        <v>2665</v>
      </c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  <c r="S1669" s="38">
        <f>(J1669*'"Вес" ПИР'!$B$13+L1669*'"Вес" ПИР'!$B$14+N1669*'"Вес" ПИР'!$B$15+P1669*'"Вес" ПИР'!$B$16+R1669*'"Вес" ПИР'!$B$17)/100</f>
        <v>0</v>
      </c>
      <c r="T1669" s="39"/>
      <c r="U1669" s="39"/>
      <c r="V1669" s="39"/>
      <c r="W1669" s="39"/>
      <c r="X1669" s="72">
        <f>(U1669*'"Вес" ПИР'!$B$22+W1669*'"Вес" ПИР'!$B$23)/100</f>
        <v>0</v>
      </c>
      <c r="Y1669" s="39"/>
      <c r="Z1669" s="39"/>
      <c r="AA1669" s="39"/>
      <c r="AB1669" s="39"/>
      <c r="AC1669" s="39"/>
      <c r="AD1669" s="39"/>
      <c r="AE1669" s="39"/>
      <c r="AF1669" s="39"/>
      <c r="AG1669" s="38">
        <f>(Z1669*'"Вес" ПИР'!$B$28+AB1669*'"Вес" ПИР'!$B$29+AD1669*'"Вес" ПИР'!$B$30+AF1669*'"Вес" ПИР'!$B$31)/100</f>
        <v>0</v>
      </c>
      <c r="AH1669" s="39"/>
      <c r="AI1669" s="39"/>
      <c r="AJ1669" s="39"/>
      <c r="AK1669" s="39"/>
      <c r="AL1669" s="39"/>
      <c r="AM1669" s="39"/>
      <c r="AN1669" s="39"/>
      <c r="AO1669" s="39"/>
      <c r="AP1669" s="39"/>
      <c r="AQ1669" s="39"/>
      <c r="AR1669" s="39"/>
      <c r="AS1669" s="39"/>
      <c r="AT1669" s="39"/>
      <c r="AU1669" s="39"/>
      <c r="AV1669" s="39"/>
      <c r="AW1669" s="39"/>
      <c r="AX1669" s="39"/>
      <c r="AY1669" s="39"/>
      <c r="AZ1669" s="39"/>
      <c r="BA1669" s="39"/>
      <c r="BB1669" s="72">
        <f>(AI1669*'"Вес" ПИР'!$B$36+AK1669*'"Вес" ПИР'!$B$37+AM1669*'"Вес" ПИР'!$B$38+AO1669*'"Вес" ПИР'!$B$39+AQ1669*'"Вес" ПИР'!$B$40+AS1669*'"Вес" ПИР'!$B$41+AU1669*'"Вес" ПИР'!$B$42+AW1669*'"Вес" ПИР'!$B$43+AY1669*'"Вес" ПИР'!$B$44+BA1669*'"Вес" ПИР'!$B$45)/100</f>
        <v>0</v>
      </c>
      <c r="BC1669" s="39"/>
      <c r="BD1669" s="39"/>
      <c r="BE1669" s="39"/>
      <c r="BF1669" s="39"/>
      <c r="BG1669" s="72">
        <f>(BD1669*'"Вес" ПИР'!$B$50+BF1669*'"Вес" ПИР'!$B$51)/100</f>
        <v>0</v>
      </c>
      <c r="BH1669" s="39"/>
      <c r="BI1669" s="72">
        <v>0</v>
      </c>
      <c r="BJ1669" s="39"/>
      <c r="BK1669" s="39"/>
      <c r="BL1669" s="38">
        <f>(S1669*'"Вес" ПИР'!$B$3+X1669*'"Вес" ПИР'!$B$4+AG1669*'"Вес" ПИР'!$B$5+BB1669*'"Вес" ПИР'!$B$6+BG1669*'"Вес" ПИР'!$B$7+BI1669*'"Вес" ПИР'!$B$8)/100</f>
        <v>0</v>
      </c>
    </row>
    <row r="1670" spans="1:64" ht="15.75" customHeight="1">
      <c r="A1670" s="39"/>
      <c r="B1670" s="39">
        <v>2027</v>
      </c>
      <c r="C1670" s="39"/>
      <c r="D1670" s="62">
        <v>113841200</v>
      </c>
      <c r="E1670" s="62" t="s">
        <v>121</v>
      </c>
      <c r="F1670" s="62" t="s">
        <v>2655</v>
      </c>
      <c r="G1670" s="62" t="s">
        <v>2666</v>
      </c>
      <c r="H1670" s="62" t="s">
        <v>2667</v>
      </c>
      <c r="I1670" s="39"/>
      <c r="J1670" s="39"/>
      <c r="K1670" s="39"/>
      <c r="L1670" s="39"/>
      <c r="M1670" s="39"/>
      <c r="N1670" s="39"/>
      <c r="O1670" s="39"/>
      <c r="P1670" s="39"/>
      <c r="Q1670" s="39"/>
      <c r="R1670" s="39"/>
      <c r="S1670" s="38">
        <f>(J1670*'"Вес" ПИР'!$B$13+L1670*'"Вес" ПИР'!$B$14+N1670*'"Вес" ПИР'!$B$15+P1670*'"Вес" ПИР'!$B$16+R1670*'"Вес" ПИР'!$B$17)/100</f>
        <v>0</v>
      </c>
      <c r="T1670" s="39"/>
      <c r="U1670" s="39"/>
      <c r="V1670" s="39"/>
      <c r="W1670" s="39"/>
      <c r="X1670" s="72">
        <f>(U1670*'"Вес" ПИР'!$B$22+W1670*'"Вес" ПИР'!$B$23)/100</f>
        <v>0</v>
      </c>
      <c r="Y1670" s="39"/>
      <c r="Z1670" s="39"/>
      <c r="AA1670" s="39"/>
      <c r="AB1670" s="39"/>
      <c r="AC1670" s="39"/>
      <c r="AD1670" s="39"/>
      <c r="AE1670" s="39"/>
      <c r="AF1670" s="39"/>
      <c r="AG1670" s="38">
        <f>(Z1670*'"Вес" ПИР'!$B$28+AB1670*'"Вес" ПИР'!$B$29+AD1670*'"Вес" ПИР'!$B$30+AF1670*'"Вес" ПИР'!$B$31)/100</f>
        <v>0</v>
      </c>
      <c r="AH1670" s="39"/>
      <c r="AI1670" s="39"/>
      <c r="AJ1670" s="39"/>
      <c r="AK1670" s="39"/>
      <c r="AL1670" s="39"/>
      <c r="AM1670" s="39"/>
      <c r="AN1670" s="39"/>
      <c r="AO1670" s="39"/>
      <c r="AP1670" s="39"/>
      <c r="AQ1670" s="39"/>
      <c r="AR1670" s="39"/>
      <c r="AS1670" s="39"/>
      <c r="AT1670" s="39"/>
      <c r="AU1670" s="39"/>
      <c r="AV1670" s="39"/>
      <c r="AW1670" s="39"/>
      <c r="AX1670" s="39"/>
      <c r="AY1670" s="39"/>
      <c r="AZ1670" s="39"/>
      <c r="BA1670" s="39"/>
      <c r="BB1670" s="72">
        <f>(AI1670*'"Вес" ПИР'!$B$36+AK1670*'"Вес" ПИР'!$B$37+AM1670*'"Вес" ПИР'!$B$38+AO1670*'"Вес" ПИР'!$B$39+AQ1670*'"Вес" ПИР'!$B$40+AS1670*'"Вес" ПИР'!$B$41+AU1670*'"Вес" ПИР'!$B$42+AW1670*'"Вес" ПИР'!$B$43+AY1670*'"Вес" ПИР'!$B$44+BA1670*'"Вес" ПИР'!$B$45)/100</f>
        <v>0</v>
      </c>
      <c r="BC1670" s="39"/>
      <c r="BD1670" s="39"/>
      <c r="BE1670" s="39"/>
      <c r="BF1670" s="39"/>
      <c r="BG1670" s="72">
        <f>(BD1670*'"Вес" ПИР'!$B$50+BF1670*'"Вес" ПИР'!$B$51)/100</f>
        <v>0</v>
      </c>
      <c r="BH1670" s="39"/>
      <c r="BI1670" s="72">
        <v>0</v>
      </c>
      <c r="BJ1670" s="39"/>
      <c r="BK1670" s="39"/>
      <c r="BL1670" s="38">
        <f>(S1670*'"Вес" ПИР'!$B$3+X1670*'"Вес" ПИР'!$B$4+AG1670*'"Вес" ПИР'!$B$5+BB1670*'"Вес" ПИР'!$B$6+BG1670*'"Вес" ПИР'!$B$7+BI1670*'"Вес" ПИР'!$B$8)/100</f>
        <v>0</v>
      </c>
    </row>
    <row r="1671" spans="1:64" ht="15.75" customHeight="1">
      <c r="A1671" s="39"/>
      <c r="B1671" s="39">
        <v>2027</v>
      </c>
      <c r="C1671" s="39"/>
      <c r="D1671" s="61">
        <v>114435200</v>
      </c>
      <c r="E1671" s="61" t="s">
        <v>121</v>
      </c>
      <c r="F1671" s="61" t="s">
        <v>2668</v>
      </c>
      <c r="G1671" s="61" t="s">
        <v>2669</v>
      </c>
      <c r="H1671" s="61" t="s">
        <v>2670</v>
      </c>
      <c r="I1671" s="39"/>
      <c r="J1671" s="39"/>
      <c r="K1671" s="39"/>
      <c r="L1671" s="39"/>
      <c r="M1671" s="39"/>
      <c r="N1671" s="39"/>
      <c r="O1671" s="39"/>
      <c r="P1671" s="39"/>
      <c r="Q1671" s="39"/>
      <c r="R1671" s="39"/>
      <c r="S1671" s="38">
        <f>(J1671*'"Вес" ПИР'!$B$13+L1671*'"Вес" ПИР'!$B$14+N1671*'"Вес" ПИР'!$B$15+P1671*'"Вес" ПИР'!$B$16+R1671*'"Вес" ПИР'!$B$17)/100</f>
        <v>0</v>
      </c>
      <c r="T1671" s="39"/>
      <c r="U1671" s="39"/>
      <c r="V1671" s="39"/>
      <c r="W1671" s="39"/>
      <c r="X1671" s="72">
        <f>(U1671*'"Вес" ПИР'!$B$22+W1671*'"Вес" ПИР'!$B$23)/100</f>
        <v>0</v>
      </c>
      <c r="Y1671" s="39"/>
      <c r="Z1671" s="39"/>
      <c r="AA1671" s="39"/>
      <c r="AB1671" s="39"/>
      <c r="AC1671" s="39"/>
      <c r="AD1671" s="39"/>
      <c r="AE1671" s="39"/>
      <c r="AF1671" s="39"/>
      <c r="AG1671" s="38">
        <f>(Z1671*'"Вес" ПИР'!$B$28+AB1671*'"Вес" ПИР'!$B$29+AD1671*'"Вес" ПИР'!$B$30+AF1671*'"Вес" ПИР'!$B$31)/100</f>
        <v>0</v>
      </c>
      <c r="AH1671" s="39"/>
      <c r="AI1671" s="39"/>
      <c r="AJ1671" s="39"/>
      <c r="AK1671" s="39"/>
      <c r="AL1671" s="39"/>
      <c r="AM1671" s="39"/>
      <c r="AN1671" s="39"/>
      <c r="AO1671" s="39"/>
      <c r="AP1671" s="39"/>
      <c r="AQ1671" s="39"/>
      <c r="AR1671" s="39"/>
      <c r="AS1671" s="39"/>
      <c r="AT1671" s="39"/>
      <c r="AU1671" s="39"/>
      <c r="AV1671" s="39"/>
      <c r="AW1671" s="39"/>
      <c r="AX1671" s="39"/>
      <c r="AY1671" s="39"/>
      <c r="AZ1671" s="39"/>
      <c r="BA1671" s="39"/>
      <c r="BB1671" s="72">
        <f>(AI1671*'"Вес" ПИР'!$B$36+AK1671*'"Вес" ПИР'!$B$37+AM1671*'"Вес" ПИР'!$B$38+AO1671*'"Вес" ПИР'!$B$39+AQ1671*'"Вес" ПИР'!$B$40+AS1671*'"Вес" ПИР'!$B$41+AU1671*'"Вес" ПИР'!$B$42+AW1671*'"Вес" ПИР'!$B$43+AY1671*'"Вес" ПИР'!$B$44+BA1671*'"Вес" ПИР'!$B$45)/100</f>
        <v>0</v>
      </c>
      <c r="BC1671" s="39"/>
      <c r="BD1671" s="39"/>
      <c r="BE1671" s="39"/>
      <c r="BF1671" s="39"/>
      <c r="BG1671" s="72">
        <f>(BD1671*'"Вес" ПИР'!$B$50+BF1671*'"Вес" ПИР'!$B$51)/100</f>
        <v>0</v>
      </c>
      <c r="BH1671" s="39"/>
      <c r="BI1671" s="72">
        <v>0</v>
      </c>
      <c r="BJ1671" s="39"/>
      <c r="BK1671" s="39"/>
      <c r="BL1671" s="38">
        <f>(S1671*'"Вес" ПИР'!$B$3+X1671*'"Вес" ПИР'!$B$4+AG1671*'"Вес" ПИР'!$B$5+BB1671*'"Вес" ПИР'!$B$6+BG1671*'"Вес" ПИР'!$B$7+BI1671*'"Вес" ПИР'!$B$8)/100</f>
        <v>0</v>
      </c>
    </row>
    <row r="1672" spans="1:64" ht="15.75" customHeight="1">
      <c r="A1672" s="39"/>
      <c r="B1672" s="39">
        <v>2027</v>
      </c>
      <c r="C1672" s="39"/>
      <c r="D1672" s="61">
        <v>114435100</v>
      </c>
      <c r="E1672" s="61" t="s">
        <v>121</v>
      </c>
      <c r="F1672" s="61" t="s">
        <v>2668</v>
      </c>
      <c r="G1672" s="61" t="s">
        <v>2669</v>
      </c>
      <c r="H1672" s="61" t="s">
        <v>2671</v>
      </c>
      <c r="I1672" s="39"/>
      <c r="J1672" s="39"/>
      <c r="K1672" s="39"/>
      <c r="L1672" s="39"/>
      <c r="M1672" s="39"/>
      <c r="N1672" s="39"/>
      <c r="O1672" s="39"/>
      <c r="P1672" s="39"/>
      <c r="Q1672" s="39"/>
      <c r="R1672" s="39"/>
      <c r="S1672" s="38">
        <f>(J1672*'"Вес" ПИР'!$B$13+L1672*'"Вес" ПИР'!$B$14+N1672*'"Вес" ПИР'!$B$15+P1672*'"Вес" ПИР'!$B$16+R1672*'"Вес" ПИР'!$B$17)/100</f>
        <v>0</v>
      </c>
      <c r="T1672" s="39"/>
      <c r="U1672" s="39"/>
      <c r="V1672" s="39"/>
      <c r="W1672" s="39"/>
      <c r="X1672" s="72">
        <f>(U1672*'"Вес" ПИР'!$B$22+W1672*'"Вес" ПИР'!$B$23)/100</f>
        <v>0</v>
      </c>
      <c r="Y1672" s="39"/>
      <c r="Z1672" s="39"/>
      <c r="AA1672" s="39"/>
      <c r="AB1672" s="39"/>
      <c r="AC1672" s="39"/>
      <c r="AD1672" s="39"/>
      <c r="AE1672" s="39"/>
      <c r="AF1672" s="39"/>
      <c r="AG1672" s="38">
        <f>(Z1672*'"Вес" ПИР'!$B$28+AB1672*'"Вес" ПИР'!$B$29+AD1672*'"Вес" ПИР'!$B$30+AF1672*'"Вес" ПИР'!$B$31)/100</f>
        <v>0</v>
      </c>
      <c r="AH1672" s="39"/>
      <c r="AI1672" s="39"/>
      <c r="AJ1672" s="39"/>
      <c r="AK1672" s="39"/>
      <c r="AL1672" s="39"/>
      <c r="AM1672" s="39"/>
      <c r="AN1672" s="39"/>
      <c r="AO1672" s="39"/>
      <c r="AP1672" s="39"/>
      <c r="AQ1672" s="39"/>
      <c r="AR1672" s="39"/>
      <c r="AS1672" s="39"/>
      <c r="AT1672" s="39"/>
      <c r="AU1672" s="39"/>
      <c r="AV1672" s="39"/>
      <c r="AW1672" s="39"/>
      <c r="AX1672" s="39"/>
      <c r="AY1672" s="39"/>
      <c r="AZ1672" s="39"/>
      <c r="BA1672" s="39"/>
      <c r="BB1672" s="72">
        <f>(AI1672*'"Вес" ПИР'!$B$36+AK1672*'"Вес" ПИР'!$B$37+AM1672*'"Вес" ПИР'!$B$38+AO1672*'"Вес" ПИР'!$B$39+AQ1672*'"Вес" ПИР'!$B$40+AS1672*'"Вес" ПИР'!$B$41+AU1672*'"Вес" ПИР'!$B$42+AW1672*'"Вес" ПИР'!$B$43+AY1672*'"Вес" ПИР'!$B$44+BA1672*'"Вес" ПИР'!$B$45)/100</f>
        <v>0</v>
      </c>
      <c r="BC1672" s="39"/>
      <c r="BD1672" s="39"/>
      <c r="BE1672" s="39"/>
      <c r="BF1672" s="39"/>
      <c r="BG1672" s="72">
        <f>(BD1672*'"Вес" ПИР'!$B$50+BF1672*'"Вес" ПИР'!$B$51)/100</f>
        <v>0</v>
      </c>
      <c r="BH1672" s="39"/>
      <c r="BI1672" s="72">
        <v>0</v>
      </c>
      <c r="BJ1672" s="39"/>
      <c r="BK1672" s="39"/>
      <c r="BL1672" s="38">
        <f>(S1672*'"Вес" ПИР'!$B$3+X1672*'"Вес" ПИР'!$B$4+AG1672*'"Вес" ПИР'!$B$5+BB1672*'"Вес" ПИР'!$B$6+BG1672*'"Вес" ПИР'!$B$7+BI1672*'"Вес" ПИР'!$B$8)/100</f>
        <v>0</v>
      </c>
    </row>
    <row r="1673" spans="1:64" ht="15.75" customHeight="1">
      <c r="A1673" s="39"/>
      <c r="B1673" s="39">
        <v>2027</v>
      </c>
      <c r="C1673" s="39"/>
      <c r="D1673" s="61">
        <v>114445100</v>
      </c>
      <c r="E1673" s="61" t="s">
        <v>121</v>
      </c>
      <c r="F1673" s="61" t="s">
        <v>2668</v>
      </c>
      <c r="G1673" s="61" t="s">
        <v>2672</v>
      </c>
      <c r="H1673" s="61" t="s">
        <v>2673</v>
      </c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  <c r="S1673" s="38">
        <f>(J1673*'"Вес" ПИР'!$B$13+L1673*'"Вес" ПИР'!$B$14+N1673*'"Вес" ПИР'!$B$15+P1673*'"Вес" ПИР'!$B$16+R1673*'"Вес" ПИР'!$B$17)/100</f>
        <v>0</v>
      </c>
      <c r="T1673" s="39"/>
      <c r="U1673" s="39"/>
      <c r="V1673" s="39"/>
      <c r="W1673" s="39"/>
      <c r="X1673" s="72">
        <f>(U1673*'"Вес" ПИР'!$B$22+W1673*'"Вес" ПИР'!$B$23)/100</f>
        <v>0</v>
      </c>
      <c r="Y1673" s="39"/>
      <c r="Z1673" s="39"/>
      <c r="AA1673" s="39"/>
      <c r="AB1673" s="39"/>
      <c r="AC1673" s="39"/>
      <c r="AD1673" s="39"/>
      <c r="AE1673" s="39"/>
      <c r="AF1673" s="39"/>
      <c r="AG1673" s="38">
        <f>(Z1673*'"Вес" ПИР'!$B$28+AB1673*'"Вес" ПИР'!$B$29+AD1673*'"Вес" ПИР'!$B$30+AF1673*'"Вес" ПИР'!$B$31)/100</f>
        <v>0</v>
      </c>
      <c r="AH1673" s="39"/>
      <c r="AI1673" s="39"/>
      <c r="AJ1673" s="39"/>
      <c r="AK1673" s="39"/>
      <c r="AL1673" s="39"/>
      <c r="AM1673" s="39"/>
      <c r="AN1673" s="39"/>
      <c r="AO1673" s="39"/>
      <c r="AP1673" s="39"/>
      <c r="AQ1673" s="39"/>
      <c r="AR1673" s="39"/>
      <c r="AS1673" s="39"/>
      <c r="AT1673" s="39"/>
      <c r="AU1673" s="39"/>
      <c r="AV1673" s="39"/>
      <c r="AW1673" s="39"/>
      <c r="AX1673" s="39"/>
      <c r="AY1673" s="39"/>
      <c r="AZ1673" s="39"/>
      <c r="BA1673" s="39"/>
      <c r="BB1673" s="72">
        <f>(AI1673*'"Вес" ПИР'!$B$36+AK1673*'"Вес" ПИР'!$B$37+AM1673*'"Вес" ПИР'!$B$38+AO1673*'"Вес" ПИР'!$B$39+AQ1673*'"Вес" ПИР'!$B$40+AS1673*'"Вес" ПИР'!$B$41+AU1673*'"Вес" ПИР'!$B$42+AW1673*'"Вес" ПИР'!$B$43+AY1673*'"Вес" ПИР'!$B$44+BA1673*'"Вес" ПИР'!$B$45)/100</f>
        <v>0</v>
      </c>
      <c r="BC1673" s="39"/>
      <c r="BD1673" s="39"/>
      <c r="BE1673" s="39"/>
      <c r="BF1673" s="39"/>
      <c r="BG1673" s="72">
        <f>(BD1673*'"Вес" ПИР'!$B$50+BF1673*'"Вес" ПИР'!$B$51)/100</f>
        <v>0</v>
      </c>
      <c r="BH1673" s="39"/>
      <c r="BI1673" s="72">
        <v>0</v>
      </c>
      <c r="BJ1673" s="39"/>
      <c r="BK1673" s="39"/>
      <c r="BL1673" s="38">
        <f>(S1673*'"Вес" ПИР'!$B$3+X1673*'"Вес" ПИР'!$B$4+AG1673*'"Вес" ПИР'!$B$5+BB1673*'"Вес" ПИР'!$B$6+BG1673*'"Вес" ПИР'!$B$7+BI1673*'"Вес" ПИР'!$B$8)/100</f>
        <v>0</v>
      </c>
    </row>
    <row r="1674" spans="1:64" ht="15.75" customHeight="1">
      <c r="A1674" s="39"/>
      <c r="B1674" s="39">
        <v>2027</v>
      </c>
      <c r="C1674" s="39"/>
      <c r="D1674" s="61">
        <v>114446100</v>
      </c>
      <c r="E1674" s="61" t="s">
        <v>121</v>
      </c>
      <c r="F1674" s="61" t="s">
        <v>2668</v>
      </c>
      <c r="G1674" s="61" t="s">
        <v>363</v>
      </c>
      <c r="H1674" s="61" t="s">
        <v>2674</v>
      </c>
      <c r="I1674" s="39"/>
      <c r="J1674" s="39"/>
      <c r="K1674" s="39"/>
      <c r="L1674" s="39"/>
      <c r="M1674" s="39"/>
      <c r="N1674" s="39"/>
      <c r="O1674" s="39"/>
      <c r="P1674" s="39"/>
      <c r="Q1674" s="39"/>
      <c r="R1674" s="39"/>
      <c r="S1674" s="38">
        <f>(J1674*'"Вес" ПИР'!$B$13+L1674*'"Вес" ПИР'!$B$14+N1674*'"Вес" ПИР'!$B$15+P1674*'"Вес" ПИР'!$B$16+R1674*'"Вес" ПИР'!$B$17)/100</f>
        <v>0</v>
      </c>
      <c r="T1674" s="39"/>
      <c r="U1674" s="39"/>
      <c r="V1674" s="39"/>
      <c r="W1674" s="39"/>
      <c r="X1674" s="72">
        <f>(U1674*'"Вес" ПИР'!$B$22+W1674*'"Вес" ПИР'!$B$23)/100</f>
        <v>0</v>
      </c>
      <c r="Y1674" s="39"/>
      <c r="Z1674" s="39"/>
      <c r="AA1674" s="39"/>
      <c r="AB1674" s="39"/>
      <c r="AC1674" s="39"/>
      <c r="AD1674" s="39"/>
      <c r="AE1674" s="39"/>
      <c r="AF1674" s="39"/>
      <c r="AG1674" s="38">
        <f>(Z1674*'"Вес" ПИР'!$B$28+AB1674*'"Вес" ПИР'!$B$29+AD1674*'"Вес" ПИР'!$B$30+AF1674*'"Вес" ПИР'!$B$31)/100</f>
        <v>0</v>
      </c>
      <c r="AH1674" s="39"/>
      <c r="AI1674" s="39"/>
      <c r="AJ1674" s="39"/>
      <c r="AK1674" s="39"/>
      <c r="AL1674" s="39"/>
      <c r="AM1674" s="39"/>
      <c r="AN1674" s="39"/>
      <c r="AO1674" s="39"/>
      <c r="AP1674" s="39"/>
      <c r="AQ1674" s="39"/>
      <c r="AR1674" s="39"/>
      <c r="AS1674" s="39"/>
      <c r="AT1674" s="39"/>
      <c r="AU1674" s="39"/>
      <c r="AV1674" s="39"/>
      <c r="AW1674" s="39"/>
      <c r="AX1674" s="39"/>
      <c r="AY1674" s="39"/>
      <c r="AZ1674" s="39"/>
      <c r="BA1674" s="39"/>
      <c r="BB1674" s="72">
        <f>(AI1674*'"Вес" ПИР'!$B$36+AK1674*'"Вес" ПИР'!$B$37+AM1674*'"Вес" ПИР'!$B$38+AO1674*'"Вес" ПИР'!$B$39+AQ1674*'"Вес" ПИР'!$B$40+AS1674*'"Вес" ПИР'!$B$41+AU1674*'"Вес" ПИР'!$B$42+AW1674*'"Вес" ПИР'!$B$43+AY1674*'"Вес" ПИР'!$B$44+BA1674*'"Вес" ПИР'!$B$45)/100</f>
        <v>0</v>
      </c>
      <c r="BC1674" s="39"/>
      <c r="BD1674" s="39"/>
      <c r="BE1674" s="39"/>
      <c r="BF1674" s="39"/>
      <c r="BG1674" s="72">
        <f>(BD1674*'"Вес" ПИР'!$B$50+BF1674*'"Вес" ПИР'!$B$51)/100</f>
        <v>0</v>
      </c>
      <c r="BH1674" s="39"/>
      <c r="BI1674" s="72">
        <v>0</v>
      </c>
      <c r="BJ1674" s="39"/>
      <c r="BK1674" s="39"/>
      <c r="BL1674" s="38">
        <f>(S1674*'"Вес" ПИР'!$B$3+X1674*'"Вес" ПИР'!$B$4+AG1674*'"Вес" ПИР'!$B$5+BB1674*'"Вес" ПИР'!$B$6+BG1674*'"Вес" ПИР'!$B$7+BI1674*'"Вес" ПИР'!$B$8)/100</f>
        <v>0</v>
      </c>
    </row>
    <row r="1675" spans="1:64" ht="15.75" customHeight="1">
      <c r="A1675" s="39"/>
      <c r="B1675" s="39">
        <v>2027</v>
      </c>
      <c r="C1675" s="39"/>
      <c r="D1675" s="61">
        <v>114447200</v>
      </c>
      <c r="E1675" s="61" t="s">
        <v>121</v>
      </c>
      <c r="F1675" s="61" t="s">
        <v>2668</v>
      </c>
      <c r="G1675" s="61" t="s">
        <v>249</v>
      </c>
      <c r="H1675" s="61" t="s">
        <v>2675</v>
      </c>
      <c r="I1675" s="39"/>
      <c r="J1675" s="39"/>
      <c r="K1675" s="39"/>
      <c r="L1675" s="39"/>
      <c r="M1675" s="39"/>
      <c r="N1675" s="39"/>
      <c r="O1675" s="39"/>
      <c r="P1675" s="39"/>
      <c r="Q1675" s="39"/>
      <c r="R1675" s="39"/>
      <c r="S1675" s="38">
        <f>(J1675*'"Вес" ПИР'!$B$13+L1675*'"Вес" ПИР'!$B$14+N1675*'"Вес" ПИР'!$B$15+P1675*'"Вес" ПИР'!$B$16+R1675*'"Вес" ПИР'!$B$17)/100</f>
        <v>0</v>
      </c>
      <c r="T1675" s="39"/>
      <c r="U1675" s="39"/>
      <c r="V1675" s="39"/>
      <c r="W1675" s="39"/>
      <c r="X1675" s="72">
        <f>(U1675*'"Вес" ПИР'!$B$22+W1675*'"Вес" ПИР'!$B$23)/100</f>
        <v>0</v>
      </c>
      <c r="Y1675" s="39"/>
      <c r="Z1675" s="39"/>
      <c r="AA1675" s="39"/>
      <c r="AB1675" s="39"/>
      <c r="AC1675" s="39"/>
      <c r="AD1675" s="39"/>
      <c r="AE1675" s="39"/>
      <c r="AF1675" s="39"/>
      <c r="AG1675" s="38">
        <f>(Z1675*'"Вес" ПИР'!$B$28+AB1675*'"Вес" ПИР'!$B$29+AD1675*'"Вес" ПИР'!$B$30+AF1675*'"Вес" ПИР'!$B$31)/100</f>
        <v>0</v>
      </c>
      <c r="AH1675" s="39"/>
      <c r="AI1675" s="39"/>
      <c r="AJ1675" s="39"/>
      <c r="AK1675" s="39"/>
      <c r="AL1675" s="39"/>
      <c r="AM1675" s="39"/>
      <c r="AN1675" s="39"/>
      <c r="AO1675" s="39"/>
      <c r="AP1675" s="39"/>
      <c r="AQ1675" s="39"/>
      <c r="AR1675" s="39"/>
      <c r="AS1675" s="39"/>
      <c r="AT1675" s="39"/>
      <c r="AU1675" s="39"/>
      <c r="AV1675" s="39"/>
      <c r="AW1675" s="39"/>
      <c r="AX1675" s="39"/>
      <c r="AY1675" s="39"/>
      <c r="AZ1675" s="39"/>
      <c r="BA1675" s="39"/>
      <c r="BB1675" s="72">
        <f>(AI1675*'"Вес" ПИР'!$B$36+AK1675*'"Вес" ПИР'!$B$37+AM1675*'"Вес" ПИР'!$B$38+AO1675*'"Вес" ПИР'!$B$39+AQ1675*'"Вес" ПИР'!$B$40+AS1675*'"Вес" ПИР'!$B$41+AU1675*'"Вес" ПИР'!$B$42+AW1675*'"Вес" ПИР'!$B$43+AY1675*'"Вес" ПИР'!$B$44+BA1675*'"Вес" ПИР'!$B$45)/100</f>
        <v>0</v>
      </c>
      <c r="BC1675" s="39"/>
      <c r="BD1675" s="39"/>
      <c r="BE1675" s="39"/>
      <c r="BF1675" s="39"/>
      <c r="BG1675" s="72">
        <f>(BD1675*'"Вес" ПИР'!$B$50+BF1675*'"Вес" ПИР'!$B$51)/100</f>
        <v>0</v>
      </c>
      <c r="BH1675" s="39"/>
      <c r="BI1675" s="72">
        <v>0</v>
      </c>
      <c r="BJ1675" s="39"/>
      <c r="BK1675" s="39"/>
      <c r="BL1675" s="38">
        <f>(S1675*'"Вес" ПИР'!$B$3+X1675*'"Вес" ПИР'!$B$4+AG1675*'"Вес" ПИР'!$B$5+BB1675*'"Вес" ПИР'!$B$6+BG1675*'"Вес" ПИР'!$B$7+BI1675*'"Вес" ПИР'!$B$8)/100</f>
        <v>0</v>
      </c>
    </row>
    <row r="1676" spans="1:64" ht="15.75" customHeight="1">
      <c r="A1676" s="39"/>
      <c r="B1676" s="39">
        <v>2027</v>
      </c>
      <c r="C1676" s="39"/>
      <c r="D1676" s="61">
        <v>114447100</v>
      </c>
      <c r="E1676" s="61" t="s">
        <v>121</v>
      </c>
      <c r="F1676" s="61" t="s">
        <v>2668</v>
      </c>
      <c r="G1676" s="61" t="s">
        <v>249</v>
      </c>
      <c r="H1676" s="61" t="s">
        <v>2676</v>
      </c>
      <c r="I1676" s="39"/>
      <c r="J1676" s="39"/>
      <c r="K1676" s="39"/>
      <c r="L1676" s="39"/>
      <c r="M1676" s="39"/>
      <c r="N1676" s="39"/>
      <c r="O1676" s="39"/>
      <c r="P1676" s="39"/>
      <c r="Q1676" s="39"/>
      <c r="R1676" s="39"/>
      <c r="S1676" s="38">
        <f>(J1676*'"Вес" ПИР'!$B$13+L1676*'"Вес" ПИР'!$B$14+N1676*'"Вес" ПИР'!$B$15+P1676*'"Вес" ПИР'!$B$16+R1676*'"Вес" ПИР'!$B$17)/100</f>
        <v>0</v>
      </c>
      <c r="T1676" s="39"/>
      <c r="U1676" s="39"/>
      <c r="V1676" s="39"/>
      <c r="W1676" s="39"/>
      <c r="X1676" s="72">
        <f>(U1676*'"Вес" ПИР'!$B$22+W1676*'"Вес" ПИР'!$B$23)/100</f>
        <v>0</v>
      </c>
      <c r="Y1676" s="39"/>
      <c r="Z1676" s="39"/>
      <c r="AA1676" s="39"/>
      <c r="AB1676" s="39"/>
      <c r="AC1676" s="39"/>
      <c r="AD1676" s="39"/>
      <c r="AE1676" s="39"/>
      <c r="AF1676" s="39"/>
      <c r="AG1676" s="38">
        <f>(Z1676*'"Вес" ПИР'!$B$28+AB1676*'"Вес" ПИР'!$B$29+AD1676*'"Вес" ПИР'!$B$30+AF1676*'"Вес" ПИР'!$B$31)/100</f>
        <v>0</v>
      </c>
      <c r="AH1676" s="39"/>
      <c r="AI1676" s="39"/>
      <c r="AJ1676" s="39"/>
      <c r="AK1676" s="39"/>
      <c r="AL1676" s="39"/>
      <c r="AM1676" s="39"/>
      <c r="AN1676" s="39"/>
      <c r="AO1676" s="39"/>
      <c r="AP1676" s="39"/>
      <c r="AQ1676" s="39"/>
      <c r="AR1676" s="39"/>
      <c r="AS1676" s="39"/>
      <c r="AT1676" s="39"/>
      <c r="AU1676" s="39"/>
      <c r="AV1676" s="39"/>
      <c r="AW1676" s="39"/>
      <c r="AX1676" s="39"/>
      <c r="AY1676" s="39"/>
      <c r="AZ1676" s="39"/>
      <c r="BA1676" s="39"/>
      <c r="BB1676" s="72">
        <f>(AI1676*'"Вес" ПИР'!$B$36+AK1676*'"Вес" ПИР'!$B$37+AM1676*'"Вес" ПИР'!$B$38+AO1676*'"Вес" ПИР'!$B$39+AQ1676*'"Вес" ПИР'!$B$40+AS1676*'"Вес" ПИР'!$B$41+AU1676*'"Вес" ПИР'!$B$42+AW1676*'"Вес" ПИР'!$B$43+AY1676*'"Вес" ПИР'!$B$44+BA1676*'"Вес" ПИР'!$B$45)/100</f>
        <v>0</v>
      </c>
      <c r="BC1676" s="39"/>
      <c r="BD1676" s="39"/>
      <c r="BE1676" s="39"/>
      <c r="BF1676" s="39"/>
      <c r="BG1676" s="72">
        <f>(BD1676*'"Вес" ПИР'!$B$50+BF1676*'"Вес" ПИР'!$B$51)/100</f>
        <v>0</v>
      </c>
      <c r="BH1676" s="39"/>
      <c r="BI1676" s="72">
        <v>0</v>
      </c>
      <c r="BJ1676" s="39"/>
      <c r="BK1676" s="39"/>
      <c r="BL1676" s="38">
        <f>(S1676*'"Вес" ПИР'!$B$3+X1676*'"Вес" ПИР'!$B$4+AG1676*'"Вес" ПИР'!$B$5+BB1676*'"Вес" ПИР'!$B$6+BG1676*'"Вес" ПИР'!$B$7+BI1676*'"Вес" ПИР'!$B$8)/100</f>
        <v>0</v>
      </c>
    </row>
    <row r="1677" spans="1:64" ht="15.75" customHeight="1">
      <c r="A1677" s="39"/>
      <c r="B1677" s="39">
        <v>2027</v>
      </c>
      <c r="C1677" s="39"/>
      <c r="D1677" s="63">
        <v>114441100</v>
      </c>
      <c r="E1677" s="63" t="s">
        <v>121</v>
      </c>
      <c r="F1677" s="63" t="s">
        <v>2668</v>
      </c>
      <c r="G1677" s="63" t="s">
        <v>2677</v>
      </c>
      <c r="H1677" s="63" t="s">
        <v>1565</v>
      </c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  <c r="S1677" s="38">
        <f>(J1677*'"Вес" ПИР'!$B$13+L1677*'"Вес" ПИР'!$B$14+N1677*'"Вес" ПИР'!$B$15+P1677*'"Вес" ПИР'!$B$16+R1677*'"Вес" ПИР'!$B$17)/100</f>
        <v>0</v>
      </c>
      <c r="T1677" s="39"/>
      <c r="U1677" s="39"/>
      <c r="V1677" s="39"/>
      <c r="W1677" s="39"/>
      <c r="X1677" s="72">
        <f>(U1677*'"Вес" ПИР'!$B$22+W1677*'"Вес" ПИР'!$B$23)/100</f>
        <v>0</v>
      </c>
      <c r="Y1677" s="39"/>
      <c r="Z1677" s="39"/>
      <c r="AA1677" s="39"/>
      <c r="AB1677" s="39"/>
      <c r="AC1677" s="39"/>
      <c r="AD1677" s="39"/>
      <c r="AE1677" s="39"/>
      <c r="AF1677" s="39"/>
      <c r="AG1677" s="38">
        <f>(Z1677*'"Вес" ПИР'!$B$28+AB1677*'"Вес" ПИР'!$B$29+AD1677*'"Вес" ПИР'!$B$30+AF1677*'"Вес" ПИР'!$B$31)/100</f>
        <v>0</v>
      </c>
      <c r="AH1677" s="39"/>
      <c r="AI1677" s="39"/>
      <c r="AJ1677" s="39"/>
      <c r="AK1677" s="39"/>
      <c r="AL1677" s="39"/>
      <c r="AM1677" s="39"/>
      <c r="AN1677" s="39"/>
      <c r="AO1677" s="39"/>
      <c r="AP1677" s="39"/>
      <c r="AQ1677" s="39"/>
      <c r="AR1677" s="39"/>
      <c r="AS1677" s="39"/>
      <c r="AT1677" s="39"/>
      <c r="AU1677" s="39"/>
      <c r="AV1677" s="39"/>
      <c r="AW1677" s="39"/>
      <c r="AX1677" s="39"/>
      <c r="AY1677" s="39"/>
      <c r="AZ1677" s="39"/>
      <c r="BA1677" s="39"/>
      <c r="BB1677" s="72">
        <f>(AI1677*'"Вес" ПИР'!$B$36+AK1677*'"Вес" ПИР'!$B$37+AM1677*'"Вес" ПИР'!$B$38+AO1677*'"Вес" ПИР'!$B$39+AQ1677*'"Вес" ПИР'!$B$40+AS1677*'"Вес" ПИР'!$B$41+AU1677*'"Вес" ПИР'!$B$42+AW1677*'"Вес" ПИР'!$B$43+AY1677*'"Вес" ПИР'!$B$44+BA1677*'"Вес" ПИР'!$B$45)/100</f>
        <v>0</v>
      </c>
      <c r="BC1677" s="39"/>
      <c r="BD1677" s="39"/>
      <c r="BE1677" s="39"/>
      <c r="BF1677" s="39"/>
      <c r="BG1677" s="72">
        <f>(BD1677*'"Вес" ПИР'!$B$50+BF1677*'"Вес" ПИР'!$B$51)/100</f>
        <v>0</v>
      </c>
      <c r="BH1677" s="39"/>
      <c r="BI1677" s="72">
        <v>0</v>
      </c>
      <c r="BJ1677" s="39"/>
      <c r="BK1677" s="39"/>
      <c r="BL1677" s="38">
        <f>(S1677*'"Вес" ПИР'!$B$3+X1677*'"Вес" ПИР'!$B$4+AG1677*'"Вес" ПИР'!$B$5+BB1677*'"Вес" ПИР'!$B$6+BG1677*'"Вес" ПИР'!$B$7+BI1677*'"Вес" ПИР'!$B$8)/100</f>
        <v>0</v>
      </c>
    </row>
    <row r="1678" spans="1:64" ht="15.75" customHeight="1">
      <c r="A1678" s="39"/>
      <c r="B1678" s="39">
        <v>2027</v>
      </c>
      <c r="C1678" s="39"/>
      <c r="D1678" s="61">
        <v>114646100</v>
      </c>
      <c r="E1678" s="61" t="s">
        <v>121</v>
      </c>
      <c r="F1678" s="61" t="s">
        <v>142</v>
      </c>
      <c r="G1678" s="61" t="s">
        <v>271</v>
      </c>
      <c r="H1678" s="61" t="s">
        <v>765</v>
      </c>
      <c r="I1678" s="39"/>
      <c r="J1678" s="39"/>
      <c r="K1678" s="39"/>
      <c r="L1678" s="39"/>
      <c r="M1678" s="39"/>
      <c r="N1678" s="39"/>
      <c r="O1678" s="39"/>
      <c r="P1678" s="39"/>
      <c r="Q1678" s="39"/>
      <c r="R1678" s="39"/>
      <c r="S1678" s="38">
        <f>(J1678*'"Вес" ПИР'!$B$13+L1678*'"Вес" ПИР'!$B$14+N1678*'"Вес" ПИР'!$B$15+P1678*'"Вес" ПИР'!$B$16+R1678*'"Вес" ПИР'!$B$17)/100</f>
        <v>0</v>
      </c>
      <c r="T1678" s="39"/>
      <c r="U1678" s="39"/>
      <c r="V1678" s="39"/>
      <c r="W1678" s="39"/>
      <c r="X1678" s="72">
        <f>(U1678*'"Вес" ПИР'!$B$22+W1678*'"Вес" ПИР'!$B$23)/100</f>
        <v>0</v>
      </c>
      <c r="Y1678" s="39"/>
      <c r="Z1678" s="39"/>
      <c r="AA1678" s="39"/>
      <c r="AB1678" s="39"/>
      <c r="AC1678" s="39"/>
      <c r="AD1678" s="39"/>
      <c r="AE1678" s="39"/>
      <c r="AF1678" s="39"/>
      <c r="AG1678" s="38">
        <f>(Z1678*'"Вес" ПИР'!$B$28+AB1678*'"Вес" ПИР'!$B$29+AD1678*'"Вес" ПИР'!$B$30+AF1678*'"Вес" ПИР'!$B$31)/100</f>
        <v>0</v>
      </c>
      <c r="AH1678" s="39"/>
      <c r="AI1678" s="39"/>
      <c r="AJ1678" s="39"/>
      <c r="AK1678" s="39"/>
      <c r="AL1678" s="39"/>
      <c r="AM1678" s="39"/>
      <c r="AN1678" s="39"/>
      <c r="AO1678" s="39"/>
      <c r="AP1678" s="39"/>
      <c r="AQ1678" s="39"/>
      <c r="AR1678" s="39"/>
      <c r="AS1678" s="39"/>
      <c r="AT1678" s="39"/>
      <c r="AU1678" s="39"/>
      <c r="AV1678" s="39"/>
      <c r="AW1678" s="39"/>
      <c r="AX1678" s="39"/>
      <c r="AY1678" s="39"/>
      <c r="AZ1678" s="39"/>
      <c r="BA1678" s="39"/>
      <c r="BB1678" s="72">
        <f>(AI1678*'"Вес" ПИР'!$B$36+AK1678*'"Вес" ПИР'!$B$37+AM1678*'"Вес" ПИР'!$B$38+AO1678*'"Вес" ПИР'!$B$39+AQ1678*'"Вес" ПИР'!$B$40+AS1678*'"Вес" ПИР'!$B$41+AU1678*'"Вес" ПИР'!$B$42+AW1678*'"Вес" ПИР'!$B$43+AY1678*'"Вес" ПИР'!$B$44+BA1678*'"Вес" ПИР'!$B$45)/100</f>
        <v>0</v>
      </c>
      <c r="BC1678" s="39"/>
      <c r="BD1678" s="39"/>
      <c r="BE1678" s="39"/>
      <c r="BF1678" s="39"/>
      <c r="BG1678" s="72">
        <f>(BD1678*'"Вес" ПИР'!$B$50+BF1678*'"Вес" ПИР'!$B$51)/100</f>
        <v>0</v>
      </c>
      <c r="BH1678" s="39"/>
      <c r="BI1678" s="72">
        <v>0</v>
      </c>
      <c r="BJ1678" s="39"/>
      <c r="BK1678" s="39"/>
      <c r="BL1678" s="38">
        <f>(S1678*'"Вес" ПИР'!$B$3+X1678*'"Вес" ПИР'!$B$4+AG1678*'"Вес" ПИР'!$B$5+BB1678*'"Вес" ПИР'!$B$6+BG1678*'"Вес" ПИР'!$B$7+BI1678*'"Вес" ПИР'!$B$8)/100</f>
        <v>0</v>
      </c>
    </row>
    <row r="1679" spans="1:64" ht="15.75" customHeight="1">
      <c r="A1679" s="39"/>
      <c r="B1679" s="39">
        <v>2027</v>
      </c>
      <c r="C1679" s="39"/>
      <c r="D1679" s="60">
        <v>114659300</v>
      </c>
      <c r="E1679" s="60" t="s">
        <v>121</v>
      </c>
      <c r="F1679" s="60" t="s">
        <v>142</v>
      </c>
      <c r="G1679" s="60" t="s">
        <v>276</v>
      </c>
      <c r="H1679" s="60" t="s">
        <v>2678</v>
      </c>
      <c r="I1679" s="39"/>
      <c r="J1679" s="39"/>
      <c r="K1679" s="39"/>
      <c r="L1679" s="39"/>
      <c r="M1679" s="39"/>
      <c r="N1679" s="39"/>
      <c r="O1679" s="39"/>
      <c r="P1679" s="39"/>
      <c r="Q1679" s="39"/>
      <c r="R1679" s="39"/>
      <c r="S1679" s="38">
        <f>(J1679*'"Вес" ПИР'!$B$13+L1679*'"Вес" ПИР'!$B$14+N1679*'"Вес" ПИР'!$B$15+P1679*'"Вес" ПИР'!$B$16+R1679*'"Вес" ПИР'!$B$17)/100</f>
        <v>0</v>
      </c>
      <c r="T1679" s="39"/>
      <c r="U1679" s="39"/>
      <c r="V1679" s="39"/>
      <c r="W1679" s="39"/>
      <c r="X1679" s="72">
        <f>(U1679*'"Вес" ПИР'!$B$22+W1679*'"Вес" ПИР'!$B$23)/100</f>
        <v>0</v>
      </c>
      <c r="Y1679" s="39"/>
      <c r="Z1679" s="39"/>
      <c r="AA1679" s="39"/>
      <c r="AB1679" s="39"/>
      <c r="AC1679" s="39"/>
      <c r="AD1679" s="39"/>
      <c r="AE1679" s="39"/>
      <c r="AF1679" s="39"/>
      <c r="AG1679" s="38">
        <f>(Z1679*'"Вес" ПИР'!$B$28+AB1679*'"Вес" ПИР'!$B$29+AD1679*'"Вес" ПИР'!$B$30+AF1679*'"Вес" ПИР'!$B$31)/100</f>
        <v>0</v>
      </c>
      <c r="AH1679" s="39"/>
      <c r="AI1679" s="39"/>
      <c r="AJ1679" s="39"/>
      <c r="AK1679" s="39"/>
      <c r="AL1679" s="39"/>
      <c r="AM1679" s="39"/>
      <c r="AN1679" s="39"/>
      <c r="AO1679" s="39"/>
      <c r="AP1679" s="39"/>
      <c r="AQ1679" s="39"/>
      <c r="AR1679" s="39"/>
      <c r="AS1679" s="39"/>
      <c r="AT1679" s="39"/>
      <c r="AU1679" s="39"/>
      <c r="AV1679" s="39"/>
      <c r="AW1679" s="39"/>
      <c r="AX1679" s="39"/>
      <c r="AY1679" s="39"/>
      <c r="AZ1679" s="39"/>
      <c r="BA1679" s="39"/>
      <c r="BB1679" s="72">
        <f>(AI1679*'"Вес" ПИР'!$B$36+AK1679*'"Вес" ПИР'!$B$37+AM1679*'"Вес" ПИР'!$B$38+AO1679*'"Вес" ПИР'!$B$39+AQ1679*'"Вес" ПИР'!$B$40+AS1679*'"Вес" ПИР'!$B$41+AU1679*'"Вес" ПИР'!$B$42+AW1679*'"Вес" ПИР'!$B$43+AY1679*'"Вес" ПИР'!$B$44+BA1679*'"Вес" ПИР'!$B$45)/100</f>
        <v>0</v>
      </c>
      <c r="BC1679" s="39"/>
      <c r="BD1679" s="39"/>
      <c r="BE1679" s="39"/>
      <c r="BF1679" s="39"/>
      <c r="BG1679" s="72">
        <f>(BD1679*'"Вес" ПИР'!$B$50+BF1679*'"Вес" ПИР'!$B$51)/100</f>
        <v>0</v>
      </c>
      <c r="BH1679" s="39"/>
      <c r="BI1679" s="72">
        <v>0</v>
      </c>
      <c r="BJ1679" s="39"/>
      <c r="BK1679" s="39"/>
      <c r="BL1679" s="38">
        <f>(S1679*'"Вес" ПИР'!$B$3+X1679*'"Вес" ПИР'!$B$4+AG1679*'"Вес" ПИР'!$B$5+BB1679*'"Вес" ПИР'!$B$6+BG1679*'"Вес" ПИР'!$B$7+BI1679*'"Вес" ПИР'!$B$8)/100</f>
        <v>0</v>
      </c>
    </row>
    <row r="1680" spans="1:64" ht="15.75" customHeight="1">
      <c r="A1680" s="39"/>
      <c r="B1680" s="39">
        <v>2027</v>
      </c>
      <c r="C1680" s="39"/>
      <c r="D1680" s="61">
        <v>115274100</v>
      </c>
      <c r="E1680" s="61" t="s">
        <v>121</v>
      </c>
      <c r="F1680" s="61" t="s">
        <v>370</v>
      </c>
      <c r="G1680" s="61" t="s">
        <v>2679</v>
      </c>
      <c r="H1680" s="61" t="s">
        <v>2680</v>
      </c>
      <c r="I1680" s="39"/>
      <c r="J1680" s="39"/>
      <c r="K1680" s="39"/>
      <c r="L1680" s="39"/>
      <c r="M1680" s="39"/>
      <c r="N1680" s="39"/>
      <c r="O1680" s="39"/>
      <c r="P1680" s="39"/>
      <c r="Q1680" s="39"/>
      <c r="R1680" s="39"/>
      <c r="S1680" s="38">
        <f>(J1680*'"Вес" ПИР'!$B$13+L1680*'"Вес" ПИР'!$B$14+N1680*'"Вес" ПИР'!$B$15+P1680*'"Вес" ПИР'!$B$16+R1680*'"Вес" ПИР'!$B$17)/100</f>
        <v>0</v>
      </c>
      <c r="T1680" s="39"/>
      <c r="U1680" s="39"/>
      <c r="V1680" s="39"/>
      <c r="W1680" s="39"/>
      <c r="X1680" s="72">
        <f>(U1680*'"Вес" ПИР'!$B$22+W1680*'"Вес" ПИР'!$B$23)/100</f>
        <v>0</v>
      </c>
      <c r="Y1680" s="39"/>
      <c r="Z1680" s="39"/>
      <c r="AA1680" s="39"/>
      <c r="AB1680" s="39"/>
      <c r="AC1680" s="39"/>
      <c r="AD1680" s="39"/>
      <c r="AE1680" s="39"/>
      <c r="AF1680" s="39"/>
      <c r="AG1680" s="38">
        <f>(Z1680*'"Вес" ПИР'!$B$28+AB1680*'"Вес" ПИР'!$B$29+AD1680*'"Вес" ПИР'!$B$30+AF1680*'"Вес" ПИР'!$B$31)/100</f>
        <v>0</v>
      </c>
      <c r="AH1680" s="39"/>
      <c r="AI1680" s="39"/>
      <c r="AJ1680" s="39"/>
      <c r="AK1680" s="39"/>
      <c r="AL1680" s="39"/>
      <c r="AM1680" s="39"/>
      <c r="AN1680" s="39"/>
      <c r="AO1680" s="39"/>
      <c r="AP1680" s="39"/>
      <c r="AQ1680" s="39"/>
      <c r="AR1680" s="39"/>
      <c r="AS1680" s="39"/>
      <c r="AT1680" s="39"/>
      <c r="AU1680" s="39"/>
      <c r="AV1680" s="39"/>
      <c r="AW1680" s="39"/>
      <c r="AX1680" s="39"/>
      <c r="AY1680" s="39"/>
      <c r="AZ1680" s="39"/>
      <c r="BA1680" s="39"/>
      <c r="BB1680" s="72">
        <f>(AI1680*'"Вес" ПИР'!$B$36+AK1680*'"Вес" ПИР'!$B$37+AM1680*'"Вес" ПИР'!$B$38+AO1680*'"Вес" ПИР'!$B$39+AQ1680*'"Вес" ПИР'!$B$40+AS1680*'"Вес" ПИР'!$B$41+AU1680*'"Вес" ПИР'!$B$42+AW1680*'"Вес" ПИР'!$B$43+AY1680*'"Вес" ПИР'!$B$44+BA1680*'"Вес" ПИР'!$B$45)/100</f>
        <v>0</v>
      </c>
      <c r="BC1680" s="39"/>
      <c r="BD1680" s="39"/>
      <c r="BE1680" s="39"/>
      <c r="BF1680" s="39"/>
      <c r="BG1680" s="72">
        <f>(BD1680*'"Вес" ПИР'!$B$50+BF1680*'"Вес" ПИР'!$B$51)/100</f>
        <v>0</v>
      </c>
      <c r="BH1680" s="39"/>
      <c r="BI1680" s="72">
        <v>0</v>
      </c>
      <c r="BJ1680" s="39"/>
      <c r="BK1680" s="39"/>
      <c r="BL1680" s="38">
        <f>(S1680*'"Вес" ПИР'!$B$3+X1680*'"Вес" ПИР'!$B$4+AG1680*'"Вес" ПИР'!$B$5+BB1680*'"Вес" ПИР'!$B$6+BG1680*'"Вес" ПИР'!$B$7+BI1680*'"Вес" ПИР'!$B$8)/100</f>
        <v>0</v>
      </c>
    </row>
    <row r="1681" spans="1:64" ht="15.75" customHeight="1">
      <c r="A1681" s="39"/>
      <c r="B1681" s="39">
        <v>2027</v>
      </c>
      <c r="C1681" s="39"/>
      <c r="D1681" s="61">
        <v>115239300</v>
      </c>
      <c r="E1681" s="61" t="s">
        <v>121</v>
      </c>
      <c r="F1681" s="61" t="s">
        <v>370</v>
      </c>
      <c r="G1681" s="61" t="s">
        <v>2681</v>
      </c>
      <c r="H1681" s="61" t="s">
        <v>518</v>
      </c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  <c r="S1681" s="38">
        <f>(J1681*'"Вес" ПИР'!$B$13+L1681*'"Вес" ПИР'!$B$14+N1681*'"Вес" ПИР'!$B$15+P1681*'"Вес" ПИР'!$B$16+R1681*'"Вес" ПИР'!$B$17)/100</f>
        <v>0</v>
      </c>
      <c r="T1681" s="39"/>
      <c r="U1681" s="39"/>
      <c r="V1681" s="39"/>
      <c r="W1681" s="39"/>
      <c r="X1681" s="72">
        <f>(U1681*'"Вес" ПИР'!$B$22+W1681*'"Вес" ПИР'!$B$23)/100</f>
        <v>0</v>
      </c>
      <c r="Y1681" s="39"/>
      <c r="Z1681" s="39"/>
      <c r="AA1681" s="39"/>
      <c r="AB1681" s="39"/>
      <c r="AC1681" s="39"/>
      <c r="AD1681" s="39"/>
      <c r="AE1681" s="39"/>
      <c r="AF1681" s="39"/>
      <c r="AG1681" s="38">
        <f>(Z1681*'"Вес" ПИР'!$B$28+AB1681*'"Вес" ПИР'!$B$29+AD1681*'"Вес" ПИР'!$B$30+AF1681*'"Вес" ПИР'!$B$31)/100</f>
        <v>0</v>
      </c>
      <c r="AH1681" s="39"/>
      <c r="AI1681" s="39"/>
      <c r="AJ1681" s="39"/>
      <c r="AK1681" s="39"/>
      <c r="AL1681" s="39"/>
      <c r="AM1681" s="39"/>
      <c r="AN1681" s="39"/>
      <c r="AO1681" s="39"/>
      <c r="AP1681" s="39"/>
      <c r="AQ1681" s="39"/>
      <c r="AR1681" s="39"/>
      <c r="AS1681" s="39"/>
      <c r="AT1681" s="39"/>
      <c r="AU1681" s="39"/>
      <c r="AV1681" s="39"/>
      <c r="AW1681" s="39"/>
      <c r="AX1681" s="39"/>
      <c r="AY1681" s="39"/>
      <c r="AZ1681" s="39"/>
      <c r="BA1681" s="39"/>
      <c r="BB1681" s="72">
        <f>(AI1681*'"Вес" ПИР'!$B$36+AK1681*'"Вес" ПИР'!$B$37+AM1681*'"Вес" ПИР'!$B$38+AO1681*'"Вес" ПИР'!$B$39+AQ1681*'"Вес" ПИР'!$B$40+AS1681*'"Вес" ПИР'!$B$41+AU1681*'"Вес" ПИР'!$B$42+AW1681*'"Вес" ПИР'!$B$43+AY1681*'"Вес" ПИР'!$B$44+BA1681*'"Вес" ПИР'!$B$45)/100</f>
        <v>0</v>
      </c>
      <c r="BC1681" s="39"/>
      <c r="BD1681" s="39"/>
      <c r="BE1681" s="39"/>
      <c r="BF1681" s="39"/>
      <c r="BG1681" s="72">
        <f>(BD1681*'"Вес" ПИР'!$B$50+BF1681*'"Вес" ПИР'!$B$51)/100</f>
        <v>0</v>
      </c>
      <c r="BH1681" s="39"/>
      <c r="BI1681" s="72">
        <v>0</v>
      </c>
      <c r="BJ1681" s="39"/>
      <c r="BK1681" s="39"/>
      <c r="BL1681" s="38">
        <f>(S1681*'"Вес" ПИР'!$B$3+X1681*'"Вес" ПИР'!$B$4+AG1681*'"Вес" ПИР'!$B$5+BB1681*'"Вес" ПИР'!$B$6+BG1681*'"Вес" ПИР'!$B$7+BI1681*'"Вес" ПИР'!$B$8)/100</f>
        <v>0</v>
      </c>
    </row>
    <row r="1682" spans="1:64" ht="15.75" customHeight="1">
      <c r="A1682" s="39"/>
      <c r="B1682" s="39">
        <v>2027</v>
      </c>
      <c r="C1682" s="39"/>
      <c r="D1682" s="61">
        <v>115275100</v>
      </c>
      <c r="E1682" s="61" t="s">
        <v>121</v>
      </c>
      <c r="F1682" s="61" t="s">
        <v>370</v>
      </c>
      <c r="G1682" s="61"/>
      <c r="H1682" s="61" t="s">
        <v>2682</v>
      </c>
      <c r="I1682" s="39"/>
      <c r="J1682" s="39"/>
      <c r="K1682" s="39"/>
      <c r="L1682" s="39"/>
      <c r="M1682" s="39"/>
      <c r="N1682" s="39"/>
      <c r="O1682" s="39"/>
      <c r="P1682" s="39"/>
      <c r="Q1682" s="39"/>
      <c r="R1682" s="39"/>
      <c r="S1682" s="38">
        <f>(J1682*'"Вес" ПИР'!$B$13+L1682*'"Вес" ПИР'!$B$14+N1682*'"Вес" ПИР'!$B$15+P1682*'"Вес" ПИР'!$B$16+R1682*'"Вес" ПИР'!$B$17)/100</f>
        <v>0</v>
      </c>
      <c r="T1682" s="39"/>
      <c r="U1682" s="39"/>
      <c r="V1682" s="39"/>
      <c r="W1682" s="39"/>
      <c r="X1682" s="72">
        <f>(U1682*'"Вес" ПИР'!$B$22+W1682*'"Вес" ПИР'!$B$23)/100</f>
        <v>0</v>
      </c>
      <c r="Y1682" s="39"/>
      <c r="Z1682" s="39"/>
      <c r="AA1682" s="39"/>
      <c r="AB1682" s="39"/>
      <c r="AC1682" s="39"/>
      <c r="AD1682" s="39"/>
      <c r="AE1682" s="39"/>
      <c r="AF1682" s="39"/>
      <c r="AG1682" s="38">
        <f>(Z1682*'"Вес" ПИР'!$B$28+AB1682*'"Вес" ПИР'!$B$29+AD1682*'"Вес" ПИР'!$B$30+AF1682*'"Вес" ПИР'!$B$31)/100</f>
        <v>0</v>
      </c>
      <c r="AH1682" s="39"/>
      <c r="AI1682" s="39"/>
      <c r="AJ1682" s="39"/>
      <c r="AK1682" s="39"/>
      <c r="AL1682" s="39"/>
      <c r="AM1682" s="39"/>
      <c r="AN1682" s="39"/>
      <c r="AO1682" s="39"/>
      <c r="AP1682" s="39"/>
      <c r="AQ1682" s="39"/>
      <c r="AR1682" s="39"/>
      <c r="AS1682" s="39"/>
      <c r="AT1682" s="39"/>
      <c r="AU1682" s="39"/>
      <c r="AV1682" s="39"/>
      <c r="AW1682" s="39"/>
      <c r="AX1682" s="39"/>
      <c r="AY1682" s="39"/>
      <c r="AZ1682" s="39"/>
      <c r="BA1682" s="39"/>
      <c r="BB1682" s="72">
        <f>(AI1682*'"Вес" ПИР'!$B$36+AK1682*'"Вес" ПИР'!$B$37+AM1682*'"Вес" ПИР'!$B$38+AO1682*'"Вес" ПИР'!$B$39+AQ1682*'"Вес" ПИР'!$B$40+AS1682*'"Вес" ПИР'!$B$41+AU1682*'"Вес" ПИР'!$B$42+AW1682*'"Вес" ПИР'!$B$43+AY1682*'"Вес" ПИР'!$B$44+BA1682*'"Вес" ПИР'!$B$45)/100</f>
        <v>0</v>
      </c>
      <c r="BC1682" s="39"/>
      <c r="BD1682" s="39"/>
      <c r="BE1682" s="39"/>
      <c r="BF1682" s="39"/>
      <c r="BG1682" s="72">
        <f>(BD1682*'"Вес" ПИР'!$B$50+BF1682*'"Вес" ПИР'!$B$51)/100</f>
        <v>0</v>
      </c>
      <c r="BH1682" s="39"/>
      <c r="BI1682" s="72">
        <v>0</v>
      </c>
      <c r="BJ1682" s="39"/>
      <c r="BK1682" s="39"/>
      <c r="BL1682" s="38">
        <f>(S1682*'"Вес" ПИР'!$B$3+X1682*'"Вес" ПИР'!$B$4+AG1682*'"Вес" ПИР'!$B$5+BB1682*'"Вес" ПИР'!$B$6+BG1682*'"Вес" ПИР'!$B$7+BI1682*'"Вес" ПИР'!$B$8)/100</f>
        <v>0</v>
      </c>
    </row>
    <row r="1683" spans="1:64" ht="15.75" customHeight="1">
      <c r="A1683" s="39"/>
      <c r="B1683" s="39">
        <v>2027</v>
      </c>
      <c r="C1683" s="39"/>
      <c r="D1683" s="61">
        <v>115251100</v>
      </c>
      <c r="E1683" s="61" t="s">
        <v>121</v>
      </c>
      <c r="F1683" s="61" t="s">
        <v>370</v>
      </c>
      <c r="G1683" s="61" t="s">
        <v>2683</v>
      </c>
      <c r="H1683" s="61" t="s">
        <v>2684</v>
      </c>
      <c r="I1683" s="39"/>
      <c r="J1683" s="39"/>
      <c r="K1683" s="39"/>
      <c r="L1683" s="39"/>
      <c r="M1683" s="39"/>
      <c r="N1683" s="39"/>
      <c r="O1683" s="39"/>
      <c r="P1683" s="39"/>
      <c r="Q1683" s="39"/>
      <c r="R1683" s="39"/>
      <c r="S1683" s="38">
        <f>(J1683*'"Вес" ПИР'!$B$13+L1683*'"Вес" ПИР'!$B$14+N1683*'"Вес" ПИР'!$B$15+P1683*'"Вес" ПИР'!$B$16+R1683*'"Вес" ПИР'!$B$17)/100</f>
        <v>0</v>
      </c>
      <c r="T1683" s="39"/>
      <c r="U1683" s="39"/>
      <c r="V1683" s="39"/>
      <c r="W1683" s="39"/>
      <c r="X1683" s="72">
        <f>(U1683*'"Вес" ПИР'!$B$22+W1683*'"Вес" ПИР'!$B$23)/100</f>
        <v>0</v>
      </c>
      <c r="Y1683" s="39"/>
      <c r="Z1683" s="39"/>
      <c r="AA1683" s="39"/>
      <c r="AB1683" s="39"/>
      <c r="AC1683" s="39"/>
      <c r="AD1683" s="39"/>
      <c r="AE1683" s="39"/>
      <c r="AF1683" s="39"/>
      <c r="AG1683" s="38">
        <f>(Z1683*'"Вес" ПИР'!$B$28+AB1683*'"Вес" ПИР'!$B$29+AD1683*'"Вес" ПИР'!$B$30+AF1683*'"Вес" ПИР'!$B$31)/100</f>
        <v>0</v>
      </c>
      <c r="AH1683" s="39"/>
      <c r="AI1683" s="39"/>
      <c r="AJ1683" s="39"/>
      <c r="AK1683" s="39"/>
      <c r="AL1683" s="39"/>
      <c r="AM1683" s="39"/>
      <c r="AN1683" s="39"/>
      <c r="AO1683" s="39"/>
      <c r="AP1683" s="39"/>
      <c r="AQ1683" s="39"/>
      <c r="AR1683" s="39"/>
      <c r="AS1683" s="39"/>
      <c r="AT1683" s="39"/>
      <c r="AU1683" s="39"/>
      <c r="AV1683" s="39"/>
      <c r="AW1683" s="39"/>
      <c r="AX1683" s="39"/>
      <c r="AY1683" s="39"/>
      <c r="AZ1683" s="39"/>
      <c r="BA1683" s="39"/>
      <c r="BB1683" s="72">
        <f>(AI1683*'"Вес" ПИР'!$B$36+AK1683*'"Вес" ПИР'!$B$37+AM1683*'"Вес" ПИР'!$B$38+AO1683*'"Вес" ПИР'!$B$39+AQ1683*'"Вес" ПИР'!$B$40+AS1683*'"Вес" ПИР'!$B$41+AU1683*'"Вес" ПИР'!$B$42+AW1683*'"Вес" ПИР'!$B$43+AY1683*'"Вес" ПИР'!$B$44+BA1683*'"Вес" ПИР'!$B$45)/100</f>
        <v>0</v>
      </c>
      <c r="BC1683" s="39"/>
      <c r="BD1683" s="39"/>
      <c r="BE1683" s="39"/>
      <c r="BF1683" s="39"/>
      <c r="BG1683" s="72">
        <f>(BD1683*'"Вес" ПИР'!$B$50+BF1683*'"Вес" ПИР'!$B$51)/100</f>
        <v>0</v>
      </c>
      <c r="BH1683" s="39"/>
      <c r="BI1683" s="72">
        <v>0</v>
      </c>
      <c r="BJ1683" s="39"/>
      <c r="BK1683" s="39"/>
      <c r="BL1683" s="38">
        <f>(S1683*'"Вес" ПИР'!$B$3+X1683*'"Вес" ПИР'!$B$4+AG1683*'"Вес" ПИР'!$B$5+BB1683*'"Вес" ПИР'!$B$6+BG1683*'"Вес" ПИР'!$B$7+BI1683*'"Вес" ПИР'!$B$8)/100</f>
        <v>0</v>
      </c>
    </row>
    <row r="1684" spans="1:64" ht="15.75" customHeight="1">
      <c r="A1684" s="39"/>
      <c r="B1684" s="39">
        <v>2027</v>
      </c>
      <c r="C1684" s="39"/>
      <c r="D1684" s="61">
        <v>115251500</v>
      </c>
      <c r="E1684" s="61" t="s">
        <v>121</v>
      </c>
      <c r="F1684" s="61" t="s">
        <v>370</v>
      </c>
      <c r="G1684" s="61" t="s">
        <v>2683</v>
      </c>
      <c r="H1684" s="61" t="s">
        <v>2685</v>
      </c>
      <c r="I1684" s="39"/>
      <c r="J1684" s="39"/>
      <c r="K1684" s="39"/>
      <c r="L1684" s="39"/>
      <c r="M1684" s="39"/>
      <c r="N1684" s="39"/>
      <c r="O1684" s="39"/>
      <c r="P1684" s="39"/>
      <c r="Q1684" s="39"/>
      <c r="R1684" s="39"/>
      <c r="S1684" s="38">
        <f>(J1684*'"Вес" ПИР'!$B$13+L1684*'"Вес" ПИР'!$B$14+N1684*'"Вес" ПИР'!$B$15+P1684*'"Вес" ПИР'!$B$16+R1684*'"Вес" ПИР'!$B$17)/100</f>
        <v>0</v>
      </c>
      <c r="T1684" s="39"/>
      <c r="U1684" s="39"/>
      <c r="V1684" s="39"/>
      <c r="W1684" s="39"/>
      <c r="X1684" s="72">
        <f>(U1684*'"Вес" ПИР'!$B$22+W1684*'"Вес" ПИР'!$B$23)/100</f>
        <v>0</v>
      </c>
      <c r="Y1684" s="39"/>
      <c r="Z1684" s="39"/>
      <c r="AA1684" s="39"/>
      <c r="AB1684" s="39"/>
      <c r="AC1684" s="39"/>
      <c r="AD1684" s="39"/>
      <c r="AE1684" s="39"/>
      <c r="AF1684" s="39"/>
      <c r="AG1684" s="38">
        <f>(Z1684*'"Вес" ПИР'!$B$28+AB1684*'"Вес" ПИР'!$B$29+AD1684*'"Вес" ПИР'!$B$30+AF1684*'"Вес" ПИР'!$B$31)/100</f>
        <v>0</v>
      </c>
      <c r="AH1684" s="39"/>
      <c r="AI1684" s="39"/>
      <c r="AJ1684" s="39"/>
      <c r="AK1684" s="39"/>
      <c r="AL1684" s="39"/>
      <c r="AM1684" s="39"/>
      <c r="AN1684" s="39"/>
      <c r="AO1684" s="39"/>
      <c r="AP1684" s="39"/>
      <c r="AQ1684" s="39"/>
      <c r="AR1684" s="39"/>
      <c r="AS1684" s="39"/>
      <c r="AT1684" s="39"/>
      <c r="AU1684" s="39"/>
      <c r="AV1684" s="39"/>
      <c r="AW1684" s="39"/>
      <c r="AX1684" s="39"/>
      <c r="AY1684" s="39"/>
      <c r="AZ1684" s="39"/>
      <c r="BA1684" s="39"/>
      <c r="BB1684" s="72">
        <f>(AI1684*'"Вес" ПИР'!$B$36+AK1684*'"Вес" ПИР'!$B$37+AM1684*'"Вес" ПИР'!$B$38+AO1684*'"Вес" ПИР'!$B$39+AQ1684*'"Вес" ПИР'!$B$40+AS1684*'"Вес" ПИР'!$B$41+AU1684*'"Вес" ПИР'!$B$42+AW1684*'"Вес" ПИР'!$B$43+AY1684*'"Вес" ПИР'!$B$44+BA1684*'"Вес" ПИР'!$B$45)/100</f>
        <v>0</v>
      </c>
      <c r="BC1684" s="39"/>
      <c r="BD1684" s="39"/>
      <c r="BE1684" s="39"/>
      <c r="BF1684" s="39"/>
      <c r="BG1684" s="72">
        <f>(BD1684*'"Вес" ПИР'!$B$50+BF1684*'"Вес" ПИР'!$B$51)/100</f>
        <v>0</v>
      </c>
      <c r="BH1684" s="39"/>
      <c r="BI1684" s="72">
        <v>0</v>
      </c>
      <c r="BJ1684" s="39"/>
      <c r="BK1684" s="39"/>
      <c r="BL1684" s="38">
        <f>(S1684*'"Вес" ПИР'!$B$3+X1684*'"Вес" ПИР'!$B$4+AG1684*'"Вес" ПИР'!$B$5+BB1684*'"Вес" ПИР'!$B$6+BG1684*'"Вес" ПИР'!$B$7+BI1684*'"Вес" ПИР'!$B$8)/100</f>
        <v>0</v>
      </c>
    </row>
    <row r="1685" spans="1:64" ht="15.75" customHeight="1">
      <c r="A1685" s="39"/>
      <c r="B1685" s="39">
        <v>2027</v>
      </c>
      <c r="C1685" s="39"/>
      <c r="D1685" s="61">
        <v>115265100</v>
      </c>
      <c r="E1685" s="61" t="s">
        <v>121</v>
      </c>
      <c r="F1685" s="61" t="s">
        <v>370</v>
      </c>
      <c r="G1685" s="61" t="s">
        <v>2686</v>
      </c>
      <c r="H1685" s="61" t="s">
        <v>2687</v>
      </c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  <c r="S1685" s="38">
        <f>(J1685*'"Вес" ПИР'!$B$13+L1685*'"Вес" ПИР'!$B$14+N1685*'"Вес" ПИР'!$B$15+P1685*'"Вес" ПИР'!$B$16+R1685*'"Вес" ПИР'!$B$17)/100</f>
        <v>0</v>
      </c>
      <c r="T1685" s="39"/>
      <c r="U1685" s="39"/>
      <c r="V1685" s="39"/>
      <c r="W1685" s="39"/>
      <c r="X1685" s="72">
        <f>(U1685*'"Вес" ПИР'!$B$22+W1685*'"Вес" ПИР'!$B$23)/100</f>
        <v>0</v>
      </c>
      <c r="Y1685" s="39"/>
      <c r="Z1685" s="39"/>
      <c r="AA1685" s="39"/>
      <c r="AB1685" s="39"/>
      <c r="AC1685" s="39"/>
      <c r="AD1685" s="39"/>
      <c r="AE1685" s="39"/>
      <c r="AF1685" s="39"/>
      <c r="AG1685" s="38">
        <f>(Z1685*'"Вес" ПИР'!$B$28+AB1685*'"Вес" ПИР'!$B$29+AD1685*'"Вес" ПИР'!$B$30+AF1685*'"Вес" ПИР'!$B$31)/100</f>
        <v>0</v>
      </c>
      <c r="AH1685" s="39"/>
      <c r="AI1685" s="39"/>
      <c r="AJ1685" s="39"/>
      <c r="AK1685" s="39"/>
      <c r="AL1685" s="39"/>
      <c r="AM1685" s="39"/>
      <c r="AN1685" s="39"/>
      <c r="AO1685" s="39"/>
      <c r="AP1685" s="39"/>
      <c r="AQ1685" s="39"/>
      <c r="AR1685" s="39"/>
      <c r="AS1685" s="39"/>
      <c r="AT1685" s="39"/>
      <c r="AU1685" s="39"/>
      <c r="AV1685" s="39"/>
      <c r="AW1685" s="39"/>
      <c r="AX1685" s="39"/>
      <c r="AY1685" s="39"/>
      <c r="AZ1685" s="39"/>
      <c r="BA1685" s="39"/>
      <c r="BB1685" s="72">
        <f>(AI1685*'"Вес" ПИР'!$B$36+AK1685*'"Вес" ПИР'!$B$37+AM1685*'"Вес" ПИР'!$B$38+AO1685*'"Вес" ПИР'!$B$39+AQ1685*'"Вес" ПИР'!$B$40+AS1685*'"Вес" ПИР'!$B$41+AU1685*'"Вес" ПИР'!$B$42+AW1685*'"Вес" ПИР'!$B$43+AY1685*'"Вес" ПИР'!$B$44+BA1685*'"Вес" ПИР'!$B$45)/100</f>
        <v>0</v>
      </c>
      <c r="BC1685" s="39"/>
      <c r="BD1685" s="39"/>
      <c r="BE1685" s="39"/>
      <c r="BF1685" s="39"/>
      <c r="BG1685" s="72">
        <f>(BD1685*'"Вес" ПИР'!$B$50+BF1685*'"Вес" ПИР'!$B$51)/100</f>
        <v>0</v>
      </c>
      <c r="BH1685" s="39"/>
      <c r="BI1685" s="72">
        <v>0</v>
      </c>
      <c r="BJ1685" s="39"/>
      <c r="BK1685" s="39"/>
      <c r="BL1685" s="38">
        <f>(S1685*'"Вес" ПИР'!$B$3+X1685*'"Вес" ПИР'!$B$4+AG1685*'"Вес" ПИР'!$B$5+BB1685*'"Вес" ПИР'!$B$6+BG1685*'"Вес" ПИР'!$B$7+BI1685*'"Вес" ПИР'!$B$8)/100</f>
        <v>0</v>
      </c>
    </row>
    <row r="1686" spans="1:64" ht="15.75" customHeight="1">
      <c r="A1686" s="39"/>
      <c r="B1686" s="39">
        <v>2027</v>
      </c>
      <c r="C1686" s="39"/>
      <c r="D1686" s="61">
        <v>115265200</v>
      </c>
      <c r="E1686" s="61" t="s">
        <v>121</v>
      </c>
      <c r="F1686" s="61" t="s">
        <v>370</v>
      </c>
      <c r="G1686" s="61" t="s">
        <v>2686</v>
      </c>
      <c r="H1686" s="61" t="s">
        <v>2688</v>
      </c>
      <c r="I1686" s="39"/>
      <c r="J1686" s="39"/>
      <c r="K1686" s="39"/>
      <c r="L1686" s="39"/>
      <c r="M1686" s="39"/>
      <c r="N1686" s="39"/>
      <c r="O1686" s="39"/>
      <c r="P1686" s="39"/>
      <c r="Q1686" s="39"/>
      <c r="R1686" s="39"/>
      <c r="S1686" s="38">
        <f>(J1686*'"Вес" ПИР'!$B$13+L1686*'"Вес" ПИР'!$B$14+N1686*'"Вес" ПИР'!$B$15+P1686*'"Вес" ПИР'!$B$16+R1686*'"Вес" ПИР'!$B$17)/100</f>
        <v>0</v>
      </c>
      <c r="T1686" s="39"/>
      <c r="U1686" s="39"/>
      <c r="V1686" s="39"/>
      <c r="W1686" s="39"/>
      <c r="X1686" s="72">
        <f>(U1686*'"Вес" ПИР'!$B$22+W1686*'"Вес" ПИР'!$B$23)/100</f>
        <v>0</v>
      </c>
      <c r="Y1686" s="39"/>
      <c r="Z1686" s="39"/>
      <c r="AA1686" s="39"/>
      <c r="AB1686" s="39"/>
      <c r="AC1686" s="39"/>
      <c r="AD1686" s="39"/>
      <c r="AE1686" s="39"/>
      <c r="AF1686" s="39"/>
      <c r="AG1686" s="38">
        <f>(Z1686*'"Вес" ПИР'!$B$28+AB1686*'"Вес" ПИР'!$B$29+AD1686*'"Вес" ПИР'!$B$30+AF1686*'"Вес" ПИР'!$B$31)/100</f>
        <v>0</v>
      </c>
      <c r="AH1686" s="39"/>
      <c r="AI1686" s="39"/>
      <c r="AJ1686" s="39"/>
      <c r="AK1686" s="39"/>
      <c r="AL1686" s="39"/>
      <c r="AM1686" s="39"/>
      <c r="AN1686" s="39"/>
      <c r="AO1686" s="39"/>
      <c r="AP1686" s="39"/>
      <c r="AQ1686" s="39"/>
      <c r="AR1686" s="39"/>
      <c r="AS1686" s="39"/>
      <c r="AT1686" s="39"/>
      <c r="AU1686" s="39"/>
      <c r="AV1686" s="39"/>
      <c r="AW1686" s="39"/>
      <c r="AX1686" s="39"/>
      <c r="AY1686" s="39"/>
      <c r="AZ1686" s="39"/>
      <c r="BA1686" s="39"/>
      <c r="BB1686" s="72">
        <f>(AI1686*'"Вес" ПИР'!$B$36+AK1686*'"Вес" ПИР'!$B$37+AM1686*'"Вес" ПИР'!$B$38+AO1686*'"Вес" ПИР'!$B$39+AQ1686*'"Вес" ПИР'!$B$40+AS1686*'"Вес" ПИР'!$B$41+AU1686*'"Вес" ПИР'!$B$42+AW1686*'"Вес" ПИР'!$B$43+AY1686*'"Вес" ПИР'!$B$44+BA1686*'"Вес" ПИР'!$B$45)/100</f>
        <v>0</v>
      </c>
      <c r="BC1686" s="39"/>
      <c r="BD1686" s="39"/>
      <c r="BE1686" s="39"/>
      <c r="BF1686" s="39"/>
      <c r="BG1686" s="72">
        <f>(BD1686*'"Вес" ПИР'!$B$50+BF1686*'"Вес" ПИР'!$B$51)/100</f>
        <v>0</v>
      </c>
      <c r="BH1686" s="39"/>
      <c r="BI1686" s="72">
        <v>0</v>
      </c>
      <c r="BJ1686" s="39"/>
      <c r="BK1686" s="39"/>
      <c r="BL1686" s="38">
        <f>(S1686*'"Вес" ПИР'!$B$3+X1686*'"Вес" ПИР'!$B$4+AG1686*'"Вес" ПИР'!$B$5+BB1686*'"Вес" ПИР'!$B$6+BG1686*'"Вес" ПИР'!$B$7+BI1686*'"Вес" ПИР'!$B$8)/100</f>
        <v>0</v>
      </c>
    </row>
    <row r="1687" spans="1:64" ht="15.75" customHeight="1">
      <c r="A1687" s="39"/>
      <c r="B1687" s="39">
        <v>2027</v>
      </c>
      <c r="C1687" s="39"/>
      <c r="D1687" s="61">
        <v>115441100</v>
      </c>
      <c r="E1687" s="61" t="s">
        <v>121</v>
      </c>
      <c r="F1687" s="61" t="s">
        <v>2689</v>
      </c>
      <c r="G1687" s="61" t="s">
        <v>2690</v>
      </c>
      <c r="H1687" s="61" t="s">
        <v>2691</v>
      </c>
      <c r="I1687" s="39"/>
      <c r="J1687" s="39"/>
      <c r="K1687" s="39"/>
      <c r="L1687" s="39"/>
      <c r="M1687" s="39"/>
      <c r="N1687" s="39"/>
      <c r="O1687" s="39"/>
      <c r="P1687" s="39"/>
      <c r="Q1687" s="39"/>
      <c r="R1687" s="39"/>
      <c r="S1687" s="38">
        <f>(J1687*'"Вес" ПИР'!$B$13+L1687*'"Вес" ПИР'!$B$14+N1687*'"Вес" ПИР'!$B$15+P1687*'"Вес" ПИР'!$B$16+R1687*'"Вес" ПИР'!$B$17)/100</f>
        <v>0</v>
      </c>
      <c r="T1687" s="39"/>
      <c r="U1687" s="39"/>
      <c r="V1687" s="39"/>
      <c r="W1687" s="39"/>
      <c r="X1687" s="72">
        <f>(U1687*'"Вес" ПИР'!$B$22+W1687*'"Вес" ПИР'!$B$23)/100</f>
        <v>0</v>
      </c>
      <c r="Y1687" s="39"/>
      <c r="Z1687" s="39"/>
      <c r="AA1687" s="39"/>
      <c r="AB1687" s="39"/>
      <c r="AC1687" s="39"/>
      <c r="AD1687" s="39"/>
      <c r="AE1687" s="39"/>
      <c r="AF1687" s="39"/>
      <c r="AG1687" s="38">
        <f>(Z1687*'"Вес" ПИР'!$B$28+AB1687*'"Вес" ПИР'!$B$29+AD1687*'"Вес" ПИР'!$B$30+AF1687*'"Вес" ПИР'!$B$31)/100</f>
        <v>0</v>
      </c>
      <c r="AH1687" s="39"/>
      <c r="AI1687" s="39"/>
      <c r="AJ1687" s="39"/>
      <c r="AK1687" s="39"/>
      <c r="AL1687" s="39"/>
      <c r="AM1687" s="39"/>
      <c r="AN1687" s="39"/>
      <c r="AO1687" s="39"/>
      <c r="AP1687" s="39"/>
      <c r="AQ1687" s="39"/>
      <c r="AR1687" s="39"/>
      <c r="AS1687" s="39"/>
      <c r="AT1687" s="39"/>
      <c r="AU1687" s="39"/>
      <c r="AV1687" s="39"/>
      <c r="AW1687" s="39"/>
      <c r="AX1687" s="39"/>
      <c r="AY1687" s="39"/>
      <c r="AZ1687" s="39"/>
      <c r="BA1687" s="39"/>
      <c r="BB1687" s="72">
        <f>(AI1687*'"Вес" ПИР'!$B$36+AK1687*'"Вес" ПИР'!$B$37+AM1687*'"Вес" ПИР'!$B$38+AO1687*'"Вес" ПИР'!$B$39+AQ1687*'"Вес" ПИР'!$B$40+AS1687*'"Вес" ПИР'!$B$41+AU1687*'"Вес" ПИР'!$B$42+AW1687*'"Вес" ПИР'!$B$43+AY1687*'"Вес" ПИР'!$B$44+BA1687*'"Вес" ПИР'!$B$45)/100</f>
        <v>0</v>
      </c>
      <c r="BC1687" s="39"/>
      <c r="BD1687" s="39"/>
      <c r="BE1687" s="39"/>
      <c r="BF1687" s="39"/>
      <c r="BG1687" s="72">
        <f>(BD1687*'"Вес" ПИР'!$B$50+BF1687*'"Вес" ПИР'!$B$51)/100</f>
        <v>0</v>
      </c>
      <c r="BH1687" s="39"/>
      <c r="BI1687" s="72">
        <v>0</v>
      </c>
      <c r="BJ1687" s="39"/>
      <c r="BK1687" s="39"/>
      <c r="BL1687" s="38">
        <f>(S1687*'"Вес" ПИР'!$B$3+X1687*'"Вес" ПИР'!$B$4+AG1687*'"Вес" ПИР'!$B$5+BB1687*'"Вес" ПИР'!$B$6+BG1687*'"Вес" ПИР'!$B$7+BI1687*'"Вес" ПИР'!$B$8)/100</f>
        <v>0</v>
      </c>
    </row>
    <row r="1688" spans="1:64" ht="15.75" customHeight="1">
      <c r="A1688" s="39"/>
      <c r="B1688" s="39">
        <v>2027</v>
      </c>
      <c r="C1688" s="39"/>
      <c r="D1688" s="61">
        <v>115471100</v>
      </c>
      <c r="E1688" s="61" t="s">
        <v>121</v>
      </c>
      <c r="F1688" s="61" t="s">
        <v>2689</v>
      </c>
      <c r="G1688" s="61" t="s">
        <v>2692</v>
      </c>
      <c r="H1688" s="61" t="s">
        <v>2693</v>
      </c>
      <c r="I1688" s="39"/>
      <c r="J1688" s="39"/>
      <c r="K1688" s="39"/>
      <c r="L1688" s="39"/>
      <c r="M1688" s="39"/>
      <c r="N1688" s="39"/>
      <c r="O1688" s="39"/>
      <c r="P1688" s="39"/>
      <c r="Q1688" s="39"/>
      <c r="R1688" s="39"/>
      <c r="S1688" s="38">
        <f>(J1688*'"Вес" ПИР'!$B$13+L1688*'"Вес" ПИР'!$B$14+N1688*'"Вес" ПИР'!$B$15+P1688*'"Вес" ПИР'!$B$16+R1688*'"Вес" ПИР'!$B$17)/100</f>
        <v>0</v>
      </c>
      <c r="T1688" s="39"/>
      <c r="U1688" s="39"/>
      <c r="V1688" s="39"/>
      <c r="W1688" s="39"/>
      <c r="X1688" s="72">
        <f>(U1688*'"Вес" ПИР'!$B$22+W1688*'"Вес" ПИР'!$B$23)/100</f>
        <v>0</v>
      </c>
      <c r="Y1688" s="39"/>
      <c r="Z1688" s="39"/>
      <c r="AA1688" s="39"/>
      <c r="AB1688" s="39"/>
      <c r="AC1688" s="39"/>
      <c r="AD1688" s="39"/>
      <c r="AE1688" s="39"/>
      <c r="AF1688" s="39"/>
      <c r="AG1688" s="38">
        <f>(Z1688*'"Вес" ПИР'!$B$28+AB1688*'"Вес" ПИР'!$B$29+AD1688*'"Вес" ПИР'!$B$30+AF1688*'"Вес" ПИР'!$B$31)/100</f>
        <v>0</v>
      </c>
      <c r="AH1688" s="39"/>
      <c r="AI1688" s="39"/>
      <c r="AJ1688" s="39"/>
      <c r="AK1688" s="39"/>
      <c r="AL1688" s="39"/>
      <c r="AM1688" s="39"/>
      <c r="AN1688" s="39"/>
      <c r="AO1688" s="39"/>
      <c r="AP1688" s="39"/>
      <c r="AQ1688" s="39"/>
      <c r="AR1688" s="39"/>
      <c r="AS1688" s="39"/>
      <c r="AT1688" s="39"/>
      <c r="AU1688" s="39"/>
      <c r="AV1688" s="39"/>
      <c r="AW1688" s="39"/>
      <c r="AX1688" s="39"/>
      <c r="AY1688" s="39"/>
      <c r="AZ1688" s="39"/>
      <c r="BA1688" s="39"/>
      <c r="BB1688" s="72">
        <f>(AI1688*'"Вес" ПИР'!$B$36+AK1688*'"Вес" ПИР'!$B$37+AM1688*'"Вес" ПИР'!$B$38+AO1688*'"Вес" ПИР'!$B$39+AQ1688*'"Вес" ПИР'!$B$40+AS1688*'"Вес" ПИР'!$B$41+AU1688*'"Вес" ПИР'!$B$42+AW1688*'"Вес" ПИР'!$B$43+AY1688*'"Вес" ПИР'!$B$44+BA1688*'"Вес" ПИР'!$B$45)/100</f>
        <v>0</v>
      </c>
      <c r="BC1688" s="39"/>
      <c r="BD1688" s="39"/>
      <c r="BE1688" s="39"/>
      <c r="BF1688" s="39"/>
      <c r="BG1688" s="72">
        <f>(BD1688*'"Вес" ПИР'!$B$50+BF1688*'"Вес" ПИР'!$B$51)/100</f>
        <v>0</v>
      </c>
      <c r="BH1688" s="39"/>
      <c r="BI1688" s="72">
        <v>0</v>
      </c>
      <c r="BJ1688" s="39"/>
      <c r="BK1688" s="39"/>
      <c r="BL1688" s="38">
        <f>(S1688*'"Вес" ПИР'!$B$3+X1688*'"Вес" ПИР'!$B$4+AG1688*'"Вес" ПИР'!$B$5+BB1688*'"Вес" ПИР'!$B$6+BG1688*'"Вес" ПИР'!$B$7+BI1688*'"Вес" ПИР'!$B$8)/100</f>
        <v>0</v>
      </c>
    </row>
    <row r="1689" spans="1:64" ht="15.75" customHeight="1">
      <c r="A1689" s="39"/>
      <c r="B1689" s="39">
        <v>2027</v>
      </c>
      <c r="C1689" s="39"/>
      <c r="D1689" s="61">
        <v>115479100</v>
      </c>
      <c r="E1689" s="61" t="s">
        <v>121</v>
      </c>
      <c r="F1689" s="61" t="s">
        <v>2689</v>
      </c>
      <c r="G1689" s="61" t="s">
        <v>2694</v>
      </c>
      <c r="H1689" s="61" t="s">
        <v>2695</v>
      </c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  <c r="S1689" s="38">
        <f>(J1689*'"Вес" ПИР'!$B$13+L1689*'"Вес" ПИР'!$B$14+N1689*'"Вес" ПИР'!$B$15+P1689*'"Вес" ПИР'!$B$16+R1689*'"Вес" ПИР'!$B$17)/100</f>
        <v>0</v>
      </c>
      <c r="T1689" s="39"/>
      <c r="U1689" s="39"/>
      <c r="V1689" s="39"/>
      <c r="W1689" s="39"/>
      <c r="X1689" s="72">
        <f>(U1689*'"Вес" ПИР'!$B$22+W1689*'"Вес" ПИР'!$B$23)/100</f>
        <v>0</v>
      </c>
      <c r="Y1689" s="39"/>
      <c r="Z1689" s="39"/>
      <c r="AA1689" s="39"/>
      <c r="AB1689" s="39"/>
      <c r="AC1689" s="39"/>
      <c r="AD1689" s="39"/>
      <c r="AE1689" s="39"/>
      <c r="AF1689" s="39"/>
      <c r="AG1689" s="38">
        <f>(Z1689*'"Вес" ПИР'!$B$28+AB1689*'"Вес" ПИР'!$B$29+AD1689*'"Вес" ПИР'!$B$30+AF1689*'"Вес" ПИР'!$B$31)/100</f>
        <v>0</v>
      </c>
      <c r="AH1689" s="39"/>
      <c r="AI1689" s="39"/>
      <c r="AJ1689" s="39"/>
      <c r="AK1689" s="39"/>
      <c r="AL1689" s="39"/>
      <c r="AM1689" s="39"/>
      <c r="AN1689" s="39"/>
      <c r="AO1689" s="39"/>
      <c r="AP1689" s="39"/>
      <c r="AQ1689" s="39"/>
      <c r="AR1689" s="39"/>
      <c r="AS1689" s="39"/>
      <c r="AT1689" s="39"/>
      <c r="AU1689" s="39"/>
      <c r="AV1689" s="39"/>
      <c r="AW1689" s="39"/>
      <c r="AX1689" s="39"/>
      <c r="AY1689" s="39"/>
      <c r="AZ1689" s="39"/>
      <c r="BA1689" s="39"/>
      <c r="BB1689" s="72">
        <f>(AI1689*'"Вес" ПИР'!$B$36+AK1689*'"Вес" ПИР'!$B$37+AM1689*'"Вес" ПИР'!$B$38+AO1689*'"Вес" ПИР'!$B$39+AQ1689*'"Вес" ПИР'!$B$40+AS1689*'"Вес" ПИР'!$B$41+AU1689*'"Вес" ПИР'!$B$42+AW1689*'"Вес" ПИР'!$B$43+AY1689*'"Вес" ПИР'!$B$44+BA1689*'"Вес" ПИР'!$B$45)/100</f>
        <v>0</v>
      </c>
      <c r="BC1689" s="39"/>
      <c r="BD1689" s="39"/>
      <c r="BE1689" s="39"/>
      <c r="BF1689" s="39"/>
      <c r="BG1689" s="72">
        <f>(BD1689*'"Вес" ПИР'!$B$50+BF1689*'"Вес" ПИР'!$B$51)/100</f>
        <v>0</v>
      </c>
      <c r="BH1689" s="39"/>
      <c r="BI1689" s="72">
        <v>0</v>
      </c>
      <c r="BJ1689" s="39"/>
      <c r="BK1689" s="39"/>
      <c r="BL1689" s="38">
        <f>(S1689*'"Вес" ПИР'!$B$3+X1689*'"Вес" ПИР'!$B$4+AG1689*'"Вес" ПИР'!$B$5+BB1689*'"Вес" ПИР'!$B$6+BG1689*'"Вес" ПИР'!$B$7+BI1689*'"Вес" ПИР'!$B$8)/100</f>
        <v>0</v>
      </c>
    </row>
    <row r="1690" spans="1:64" ht="15.75" customHeight="1">
      <c r="A1690" s="39"/>
      <c r="B1690" s="39">
        <v>2027</v>
      </c>
      <c r="C1690" s="39"/>
      <c r="D1690" s="61">
        <v>115443300</v>
      </c>
      <c r="E1690" s="61" t="s">
        <v>121</v>
      </c>
      <c r="F1690" s="61" t="s">
        <v>2689</v>
      </c>
      <c r="G1690" s="61" t="s">
        <v>2696</v>
      </c>
      <c r="H1690" s="61" t="s">
        <v>2697</v>
      </c>
      <c r="I1690" s="39"/>
      <c r="J1690" s="39"/>
      <c r="K1690" s="39"/>
      <c r="L1690" s="39"/>
      <c r="M1690" s="39"/>
      <c r="N1690" s="39"/>
      <c r="O1690" s="39"/>
      <c r="P1690" s="39"/>
      <c r="Q1690" s="39"/>
      <c r="R1690" s="39"/>
      <c r="S1690" s="38">
        <f>(J1690*'"Вес" ПИР'!$B$13+L1690*'"Вес" ПИР'!$B$14+N1690*'"Вес" ПИР'!$B$15+P1690*'"Вес" ПИР'!$B$16+R1690*'"Вес" ПИР'!$B$17)/100</f>
        <v>0</v>
      </c>
      <c r="T1690" s="39"/>
      <c r="U1690" s="39"/>
      <c r="V1690" s="39"/>
      <c r="W1690" s="39"/>
      <c r="X1690" s="72">
        <f>(U1690*'"Вес" ПИР'!$B$22+W1690*'"Вес" ПИР'!$B$23)/100</f>
        <v>0</v>
      </c>
      <c r="Y1690" s="39"/>
      <c r="Z1690" s="39"/>
      <c r="AA1690" s="39"/>
      <c r="AB1690" s="39"/>
      <c r="AC1690" s="39"/>
      <c r="AD1690" s="39"/>
      <c r="AE1690" s="39"/>
      <c r="AF1690" s="39"/>
      <c r="AG1690" s="38">
        <f>(Z1690*'"Вес" ПИР'!$B$28+AB1690*'"Вес" ПИР'!$B$29+AD1690*'"Вес" ПИР'!$B$30+AF1690*'"Вес" ПИР'!$B$31)/100</f>
        <v>0</v>
      </c>
      <c r="AH1690" s="39"/>
      <c r="AI1690" s="39"/>
      <c r="AJ1690" s="39"/>
      <c r="AK1690" s="39"/>
      <c r="AL1690" s="39"/>
      <c r="AM1690" s="39"/>
      <c r="AN1690" s="39"/>
      <c r="AO1690" s="39"/>
      <c r="AP1690" s="39"/>
      <c r="AQ1690" s="39"/>
      <c r="AR1690" s="39"/>
      <c r="AS1690" s="39"/>
      <c r="AT1690" s="39"/>
      <c r="AU1690" s="39"/>
      <c r="AV1690" s="39"/>
      <c r="AW1690" s="39"/>
      <c r="AX1690" s="39"/>
      <c r="AY1690" s="39"/>
      <c r="AZ1690" s="39"/>
      <c r="BA1690" s="39"/>
      <c r="BB1690" s="72">
        <f>(AI1690*'"Вес" ПИР'!$B$36+AK1690*'"Вес" ПИР'!$B$37+AM1690*'"Вес" ПИР'!$B$38+AO1690*'"Вес" ПИР'!$B$39+AQ1690*'"Вес" ПИР'!$B$40+AS1690*'"Вес" ПИР'!$B$41+AU1690*'"Вес" ПИР'!$B$42+AW1690*'"Вес" ПИР'!$B$43+AY1690*'"Вес" ПИР'!$B$44+BA1690*'"Вес" ПИР'!$B$45)/100</f>
        <v>0</v>
      </c>
      <c r="BC1690" s="39"/>
      <c r="BD1690" s="39"/>
      <c r="BE1690" s="39"/>
      <c r="BF1690" s="39"/>
      <c r="BG1690" s="72">
        <f>(BD1690*'"Вес" ПИР'!$B$50+BF1690*'"Вес" ПИР'!$B$51)/100</f>
        <v>0</v>
      </c>
      <c r="BH1690" s="39"/>
      <c r="BI1690" s="72">
        <v>0</v>
      </c>
      <c r="BJ1690" s="39"/>
      <c r="BK1690" s="39"/>
      <c r="BL1690" s="38">
        <f>(S1690*'"Вес" ПИР'!$B$3+X1690*'"Вес" ПИР'!$B$4+AG1690*'"Вес" ПИР'!$B$5+BB1690*'"Вес" ПИР'!$B$6+BG1690*'"Вес" ПИР'!$B$7+BI1690*'"Вес" ПИР'!$B$8)/100</f>
        <v>0</v>
      </c>
    </row>
    <row r="1691" spans="1:64" ht="15.75" customHeight="1">
      <c r="A1691" s="39"/>
      <c r="B1691" s="39">
        <v>2027</v>
      </c>
      <c r="C1691" s="39"/>
      <c r="D1691" s="61">
        <v>115455100</v>
      </c>
      <c r="E1691" s="61" t="s">
        <v>121</v>
      </c>
      <c r="F1691" s="61" t="s">
        <v>2689</v>
      </c>
      <c r="G1691" s="61" t="s">
        <v>2698</v>
      </c>
      <c r="H1691" s="61" t="s">
        <v>2699</v>
      </c>
      <c r="I1691" s="39"/>
      <c r="J1691" s="39"/>
      <c r="K1691" s="39"/>
      <c r="L1691" s="39"/>
      <c r="M1691" s="39"/>
      <c r="N1691" s="39"/>
      <c r="O1691" s="39"/>
      <c r="P1691" s="39"/>
      <c r="Q1691" s="39"/>
      <c r="R1691" s="39"/>
      <c r="S1691" s="38">
        <f>(J1691*'"Вес" ПИР'!$B$13+L1691*'"Вес" ПИР'!$B$14+N1691*'"Вес" ПИР'!$B$15+P1691*'"Вес" ПИР'!$B$16+R1691*'"Вес" ПИР'!$B$17)/100</f>
        <v>0</v>
      </c>
      <c r="T1691" s="39"/>
      <c r="U1691" s="39"/>
      <c r="V1691" s="39"/>
      <c r="W1691" s="39"/>
      <c r="X1691" s="72">
        <f>(U1691*'"Вес" ПИР'!$B$22+W1691*'"Вес" ПИР'!$B$23)/100</f>
        <v>0</v>
      </c>
      <c r="Y1691" s="39"/>
      <c r="Z1691" s="39"/>
      <c r="AA1691" s="39"/>
      <c r="AB1691" s="39"/>
      <c r="AC1691" s="39"/>
      <c r="AD1691" s="39"/>
      <c r="AE1691" s="39"/>
      <c r="AF1691" s="39"/>
      <c r="AG1691" s="38">
        <f>(Z1691*'"Вес" ПИР'!$B$28+AB1691*'"Вес" ПИР'!$B$29+AD1691*'"Вес" ПИР'!$B$30+AF1691*'"Вес" ПИР'!$B$31)/100</f>
        <v>0</v>
      </c>
      <c r="AH1691" s="39"/>
      <c r="AI1691" s="39"/>
      <c r="AJ1691" s="39"/>
      <c r="AK1691" s="39"/>
      <c r="AL1691" s="39"/>
      <c r="AM1691" s="39"/>
      <c r="AN1691" s="39"/>
      <c r="AO1691" s="39"/>
      <c r="AP1691" s="39"/>
      <c r="AQ1691" s="39"/>
      <c r="AR1691" s="39"/>
      <c r="AS1691" s="39"/>
      <c r="AT1691" s="39"/>
      <c r="AU1691" s="39"/>
      <c r="AV1691" s="39"/>
      <c r="AW1691" s="39"/>
      <c r="AX1691" s="39"/>
      <c r="AY1691" s="39"/>
      <c r="AZ1691" s="39"/>
      <c r="BA1691" s="39"/>
      <c r="BB1691" s="72">
        <f>(AI1691*'"Вес" ПИР'!$B$36+AK1691*'"Вес" ПИР'!$B$37+AM1691*'"Вес" ПИР'!$B$38+AO1691*'"Вес" ПИР'!$B$39+AQ1691*'"Вес" ПИР'!$B$40+AS1691*'"Вес" ПИР'!$B$41+AU1691*'"Вес" ПИР'!$B$42+AW1691*'"Вес" ПИР'!$B$43+AY1691*'"Вес" ПИР'!$B$44+BA1691*'"Вес" ПИР'!$B$45)/100</f>
        <v>0</v>
      </c>
      <c r="BC1691" s="39"/>
      <c r="BD1691" s="39"/>
      <c r="BE1691" s="39"/>
      <c r="BF1691" s="39"/>
      <c r="BG1691" s="72">
        <f>(BD1691*'"Вес" ПИР'!$B$50+BF1691*'"Вес" ПИР'!$B$51)/100</f>
        <v>0</v>
      </c>
      <c r="BH1691" s="39"/>
      <c r="BI1691" s="72">
        <v>0</v>
      </c>
      <c r="BJ1691" s="39"/>
      <c r="BK1691" s="39"/>
      <c r="BL1691" s="38">
        <f>(S1691*'"Вес" ПИР'!$B$3+X1691*'"Вес" ПИР'!$B$4+AG1691*'"Вес" ПИР'!$B$5+BB1691*'"Вес" ПИР'!$B$6+BG1691*'"Вес" ПИР'!$B$7+BI1691*'"Вес" ПИР'!$B$8)/100</f>
        <v>0</v>
      </c>
    </row>
    <row r="1692" spans="1:64" ht="15.75" customHeight="1">
      <c r="A1692" s="39"/>
      <c r="B1692" s="39">
        <v>2027</v>
      </c>
      <c r="C1692" s="39"/>
      <c r="D1692" s="61">
        <v>115437100</v>
      </c>
      <c r="E1692" s="61" t="s">
        <v>121</v>
      </c>
      <c r="F1692" s="61" t="s">
        <v>2689</v>
      </c>
      <c r="G1692" s="61" t="s">
        <v>2700</v>
      </c>
      <c r="H1692" s="61" t="s">
        <v>2701</v>
      </c>
      <c r="I1692" s="39"/>
      <c r="J1692" s="39"/>
      <c r="K1692" s="39"/>
      <c r="L1692" s="39"/>
      <c r="M1692" s="39"/>
      <c r="N1692" s="39"/>
      <c r="O1692" s="39"/>
      <c r="P1692" s="39"/>
      <c r="Q1692" s="39"/>
      <c r="R1692" s="39"/>
      <c r="S1692" s="38">
        <f>(J1692*'"Вес" ПИР'!$B$13+L1692*'"Вес" ПИР'!$B$14+N1692*'"Вес" ПИР'!$B$15+P1692*'"Вес" ПИР'!$B$16+R1692*'"Вес" ПИР'!$B$17)/100</f>
        <v>0</v>
      </c>
      <c r="T1692" s="39"/>
      <c r="U1692" s="39"/>
      <c r="V1692" s="39"/>
      <c r="W1692" s="39"/>
      <c r="X1692" s="72">
        <f>(U1692*'"Вес" ПИР'!$B$22+W1692*'"Вес" ПИР'!$B$23)/100</f>
        <v>0</v>
      </c>
      <c r="Y1692" s="39"/>
      <c r="Z1692" s="39"/>
      <c r="AA1692" s="39"/>
      <c r="AB1692" s="39"/>
      <c r="AC1692" s="39"/>
      <c r="AD1692" s="39"/>
      <c r="AE1692" s="39"/>
      <c r="AF1692" s="39"/>
      <c r="AG1692" s="38">
        <f>(Z1692*'"Вес" ПИР'!$B$28+AB1692*'"Вес" ПИР'!$B$29+AD1692*'"Вес" ПИР'!$B$30+AF1692*'"Вес" ПИР'!$B$31)/100</f>
        <v>0</v>
      </c>
      <c r="AH1692" s="39"/>
      <c r="AI1692" s="39"/>
      <c r="AJ1692" s="39"/>
      <c r="AK1692" s="39"/>
      <c r="AL1692" s="39"/>
      <c r="AM1692" s="39"/>
      <c r="AN1692" s="39"/>
      <c r="AO1692" s="39"/>
      <c r="AP1692" s="39"/>
      <c r="AQ1692" s="39"/>
      <c r="AR1692" s="39"/>
      <c r="AS1692" s="39"/>
      <c r="AT1692" s="39"/>
      <c r="AU1692" s="39"/>
      <c r="AV1692" s="39"/>
      <c r="AW1692" s="39"/>
      <c r="AX1692" s="39"/>
      <c r="AY1692" s="39"/>
      <c r="AZ1692" s="39"/>
      <c r="BA1692" s="39"/>
      <c r="BB1692" s="72">
        <f>(AI1692*'"Вес" ПИР'!$B$36+AK1692*'"Вес" ПИР'!$B$37+AM1692*'"Вес" ПИР'!$B$38+AO1692*'"Вес" ПИР'!$B$39+AQ1692*'"Вес" ПИР'!$B$40+AS1692*'"Вес" ПИР'!$B$41+AU1692*'"Вес" ПИР'!$B$42+AW1692*'"Вес" ПИР'!$B$43+AY1692*'"Вес" ПИР'!$B$44+BA1692*'"Вес" ПИР'!$B$45)/100</f>
        <v>0</v>
      </c>
      <c r="BC1692" s="39"/>
      <c r="BD1692" s="39"/>
      <c r="BE1692" s="39"/>
      <c r="BF1692" s="39"/>
      <c r="BG1692" s="72">
        <f>(BD1692*'"Вес" ПИР'!$B$50+BF1692*'"Вес" ПИР'!$B$51)/100</f>
        <v>0</v>
      </c>
      <c r="BH1692" s="39"/>
      <c r="BI1692" s="72">
        <v>0</v>
      </c>
      <c r="BJ1692" s="39"/>
      <c r="BK1692" s="39"/>
      <c r="BL1692" s="38">
        <f>(S1692*'"Вес" ПИР'!$B$3+X1692*'"Вес" ПИР'!$B$4+AG1692*'"Вес" ПИР'!$B$5+BB1692*'"Вес" ПИР'!$B$6+BG1692*'"Вес" ПИР'!$B$7+BI1692*'"Вес" ПИР'!$B$8)/100</f>
        <v>0</v>
      </c>
    </row>
    <row r="1693" spans="1:64" ht="15.75" customHeight="1">
      <c r="A1693" s="39"/>
      <c r="B1693" s="39">
        <v>2027</v>
      </c>
      <c r="C1693" s="39"/>
      <c r="D1693" s="61">
        <v>115453100</v>
      </c>
      <c r="E1693" s="61" t="s">
        <v>121</v>
      </c>
      <c r="F1693" s="61" t="s">
        <v>2689</v>
      </c>
      <c r="G1693" s="61" t="s">
        <v>2702</v>
      </c>
      <c r="H1693" s="61" t="s">
        <v>2703</v>
      </c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  <c r="S1693" s="38">
        <f>(J1693*'"Вес" ПИР'!$B$13+L1693*'"Вес" ПИР'!$B$14+N1693*'"Вес" ПИР'!$B$15+P1693*'"Вес" ПИР'!$B$16+R1693*'"Вес" ПИР'!$B$17)/100</f>
        <v>0</v>
      </c>
      <c r="T1693" s="39"/>
      <c r="U1693" s="39"/>
      <c r="V1693" s="39"/>
      <c r="W1693" s="39"/>
      <c r="X1693" s="72">
        <f>(U1693*'"Вес" ПИР'!$B$22+W1693*'"Вес" ПИР'!$B$23)/100</f>
        <v>0</v>
      </c>
      <c r="Y1693" s="39"/>
      <c r="Z1693" s="39"/>
      <c r="AA1693" s="39"/>
      <c r="AB1693" s="39"/>
      <c r="AC1693" s="39"/>
      <c r="AD1693" s="39"/>
      <c r="AE1693" s="39"/>
      <c r="AF1693" s="39"/>
      <c r="AG1693" s="38">
        <f>(Z1693*'"Вес" ПИР'!$B$28+AB1693*'"Вес" ПИР'!$B$29+AD1693*'"Вес" ПИР'!$B$30+AF1693*'"Вес" ПИР'!$B$31)/100</f>
        <v>0</v>
      </c>
      <c r="AH1693" s="39"/>
      <c r="AI1693" s="39"/>
      <c r="AJ1693" s="39"/>
      <c r="AK1693" s="39"/>
      <c r="AL1693" s="39"/>
      <c r="AM1693" s="39"/>
      <c r="AN1693" s="39"/>
      <c r="AO1693" s="39"/>
      <c r="AP1693" s="39"/>
      <c r="AQ1693" s="39"/>
      <c r="AR1693" s="39"/>
      <c r="AS1693" s="39"/>
      <c r="AT1693" s="39"/>
      <c r="AU1693" s="39"/>
      <c r="AV1693" s="39"/>
      <c r="AW1693" s="39"/>
      <c r="AX1693" s="39"/>
      <c r="AY1693" s="39"/>
      <c r="AZ1693" s="39"/>
      <c r="BA1693" s="39"/>
      <c r="BB1693" s="72">
        <f>(AI1693*'"Вес" ПИР'!$B$36+AK1693*'"Вес" ПИР'!$B$37+AM1693*'"Вес" ПИР'!$B$38+AO1693*'"Вес" ПИР'!$B$39+AQ1693*'"Вес" ПИР'!$B$40+AS1693*'"Вес" ПИР'!$B$41+AU1693*'"Вес" ПИР'!$B$42+AW1693*'"Вес" ПИР'!$B$43+AY1693*'"Вес" ПИР'!$B$44+BA1693*'"Вес" ПИР'!$B$45)/100</f>
        <v>0</v>
      </c>
      <c r="BC1693" s="39"/>
      <c r="BD1693" s="39"/>
      <c r="BE1693" s="39"/>
      <c r="BF1693" s="39"/>
      <c r="BG1693" s="72">
        <f>(BD1693*'"Вес" ПИР'!$B$50+BF1693*'"Вес" ПИР'!$B$51)/100</f>
        <v>0</v>
      </c>
      <c r="BH1693" s="39"/>
      <c r="BI1693" s="72">
        <v>0</v>
      </c>
      <c r="BJ1693" s="39"/>
      <c r="BK1693" s="39"/>
      <c r="BL1693" s="38">
        <f>(S1693*'"Вес" ПИР'!$B$3+X1693*'"Вес" ПИР'!$B$4+AG1693*'"Вес" ПИР'!$B$5+BB1693*'"Вес" ПИР'!$B$6+BG1693*'"Вес" ПИР'!$B$7+BI1693*'"Вес" ПИР'!$B$8)/100</f>
        <v>0</v>
      </c>
    </row>
    <row r="1694" spans="1:64" ht="15.75" customHeight="1">
      <c r="A1694" s="39"/>
      <c r="B1694" s="39">
        <v>2027</v>
      </c>
      <c r="C1694" s="39"/>
      <c r="D1694" s="61">
        <v>115469100</v>
      </c>
      <c r="E1694" s="61" t="s">
        <v>121</v>
      </c>
      <c r="F1694" s="61" t="s">
        <v>2689</v>
      </c>
      <c r="G1694" s="61" t="s">
        <v>2704</v>
      </c>
      <c r="H1694" s="61" t="s">
        <v>509</v>
      </c>
      <c r="I1694" s="39"/>
      <c r="J1694" s="39"/>
      <c r="K1694" s="39"/>
      <c r="L1694" s="39"/>
      <c r="M1694" s="39"/>
      <c r="N1694" s="39"/>
      <c r="O1694" s="39"/>
      <c r="P1694" s="39"/>
      <c r="Q1694" s="39"/>
      <c r="R1694" s="39"/>
      <c r="S1694" s="38">
        <f>(J1694*'"Вес" ПИР'!$B$13+L1694*'"Вес" ПИР'!$B$14+N1694*'"Вес" ПИР'!$B$15+P1694*'"Вес" ПИР'!$B$16+R1694*'"Вес" ПИР'!$B$17)/100</f>
        <v>0</v>
      </c>
      <c r="T1694" s="39"/>
      <c r="U1694" s="39"/>
      <c r="V1694" s="39"/>
      <c r="W1694" s="39"/>
      <c r="X1694" s="72">
        <f>(U1694*'"Вес" ПИР'!$B$22+W1694*'"Вес" ПИР'!$B$23)/100</f>
        <v>0</v>
      </c>
      <c r="Y1694" s="39"/>
      <c r="Z1694" s="39"/>
      <c r="AA1694" s="39"/>
      <c r="AB1694" s="39"/>
      <c r="AC1694" s="39"/>
      <c r="AD1694" s="39"/>
      <c r="AE1694" s="39"/>
      <c r="AF1694" s="39"/>
      <c r="AG1694" s="38">
        <f>(Z1694*'"Вес" ПИР'!$B$28+AB1694*'"Вес" ПИР'!$B$29+AD1694*'"Вес" ПИР'!$B$30+AF1694*'"Вес" ПИР'!$B$31)/100</f>
        <v>0</v>
      </c>
      <c r="AH1694" s="39"/>
      <c r="AI1694" s="39"/>
      <c r="AJ1694" s="39"/>
      <c r="AK1694" s="39"/>
      <c r="AL1694" s="39"/>
      <c r="AM1694" s="39"/>
      <c r="AN1694" s="39"/>
      <c r="AO1694" s="39"/>
      <c r="AP1694" s="39"/>
      <c r="AQ1694" s="39"/>
      <c r="AR1694" s="39"/>
      <c r="AS1694" s="39"/>
      <c r="AT1694" s="39"/>
      <c r="AU1694" s="39"/>
      <c r="AV1694" s="39"/>
      <c r="AW1694" s="39"/>
      <c r="AX1694" s="39"/>
      <c r="AY1694" s="39"/>
      <c r="AZ1694" s="39"/>
      <c r="BA1694" s="39"/>
      <c r="BB1694" s="72">
        <f>(AI1694*'"Вес" ПИР'!$B$36+AK1694*'"Вес" ПИР'!$B$37+AM1694*'"Вес" ПИР'!$B$38+AO1694*'"Вес" ПИР'!$B$39+AQ1694*'"Вес" ПИР'!$B$40+AS1694*'"Вес" ПИР'!$B$41+AU1694*'"Вес" ПИР'!$B$42+AW1694*'"Вес" ПИР'!$B$43+AY1694*'"Вес" ПИР'!$B$44+BA1694*'"Вес" ПИР'!$B$45)/100</f>
        <v>0</v>
      </c>
      <c r="BC1694" s="39"/>
      <c r="BD1694" s="39"/>
      <c r="BE1694" s="39"/>
      <c r="BF1694" s="39"/>
      <c r="BG1694" s="72">
        <f>(BD1694*'"Вес" ПИР'!$B$50+BF1694*'"Вес" ПИР'!$B$51)/100</f>
        <v>0</v>
      </c>
      <c r="BH1694" s="39"/>
      <c r="BI1694" s="72">
        <v>0</v>
      </c>
      <c r="BJ1694" s="39"/>
      <c r="BK1694" s="39"/>
      <c r="BL1694" s="38">
        <f>(S1694*'"Вес" ПИР'!$B$3+X1694*'"Вес" ПИР'!$B$4+AG1694*'"Вес" ПИР'!$B$5+BB1694*'"Вес" ПИР'!$B$6+BG1694*'"Вес" ПИР'!$B$7+BI1694*'"Вес" ПИР'!$B$8)/100</f>
        <v>0</v>
      </c>
    </row>
    <row r="1695" spans="1:64" ht="15.75" customHeight="1">
      <c r="A1695" s="39"/>
      <c r="B1695" s="39">
        <v>2027</v>
      </c>
      <c r="C1695" s="39"/>
      <c r="D1695" s="61">
        <v>115475100</v>
      </c>
      <c r="E1695" s="61" t="s">
        <v>121</v>
      </c>
      <c r="F1695" s="61" t="s">
        <v>2689</v>
      </c>
      <c r="G1695" s="61" t="s">
        <v>2705</v>
      </c>
      <c r="H1695" s="61" t="s">
        <v>1393</v>
      </c>
      <c r="I1695" s="39"/>
      <c r="J1695" s="39"/>
      <c r="K1695" s="39"/>
      <c r="L1695" s="39"/>
      <c r="M1695" s="39"/>
      <c r="N1695" s="39"/>
      <c r="O1695" s="39"/>
      <c r="P1695" s="39"/>
      <c r="Q1695" s="39"/>
      <c r="R1695" s="39"/>
      <c r="S1695" s="38">
        <f>(J1695*'"Вес" ПИР'!$B$13+L1695*'"Вес" ПИР'!$B$14+N1695*'"Вес" ПИР'!$B$15+P1695*'"Вес" ПИР'!$B$16+R1695*'"Вес" ПИР'!$B$17)/100</f>
        <v>0</v>
      </c>
      <c r="T1695" s="39"/>
      <c r="U1695" s="39"/>
      <c r="V1695" s="39"/>
      <c r="W1695" s="39"/>
      <c r="X1695" s="72">
        <f>(U1695*'"Вес" ПИР'!$B$22+W1695*'"Вес" ПИР'!$B$23)/100</f>
        <v>0</v>
      </c>
      <c r="Y1695" s="39"/>
      <c r="Z1695" s="39"/>
      <c r="AA1695" s="39"/>
      <c r="AB1695" s="39"/>
      <c r="AC1695" s="39"/>
      <c r="AD1695" s="39"/>
      <c r="AE1695" s="39"/>
      <c r="AF1695" s="39"/>
      <c r="AG1695" s="38">
        <f>(Z1695*'"Вес" ПИР'!$B$28+AB1695*'"Вес" ПИР'!$B$29+AD1695*'"Вес" ПИР'!$B$30+AF1695*'"Вес" ПИР'!$B$31)/100</f>
        <v>0</v>
      </c>
      <c r="AH1695" s="39"/>
      <c r="AI1695" s="39"/>
      <c r="AJ1695" s="39"/>
      <c r="AK1695" s="39"/>
      <c r="AL1695" s="39"/>
      <c r="AM1695" s="39"/>
      <c r="AN1695" s="39"/>
      <c r="AO1695" s="39"/>
      <c r="AP1695" s="39"/>
      <c r="AQ1695" s="39"/>
      <c r="AR1695" s="39"/>
      <c r="AS1695" s="39"/>
      <c r="AT1695" s="39"/>
      <c r="AU1695" s="39"/>
      <c r="AV1695" s="39"/>
      <c r="AW1695" s="39"/>
      <c r="AX1695" s="39"/>
      <c r="AY1695" s="39"/>
      <c r="AZ1695" s="39"/>
      <c r="BA1695" s="39"/>
      <c r="BB1695" s="72">
        <f>(AI1695*'"Вес" ПИР'!$B$36+AK1695*'"Вес" ПИР'!$B$37+AM1695*'"Вес" ПИР'!$B$38+AO1695*'"Вес" ПИР'!$B$39+AQ1695*'"Вес" ПИР'!$B$40+AS1695*'"Вес" ПИР'!$B$41+AU1695*'"Вес" ПИР'!$B$42+AW1695*'"Вес" ПИР'!$B$43+AY1695*'"Вес" ПИР'!$B$44+BA1695*'"Вес" ПИР'!$B$45)/100</f>
        <v>0</v>
      </c>
      <c r="BC1695" s="39"/>
      <c r="BD1695" s="39"/>
      <c r="BE1695" s="39"/>
      <c r="BF1695" s="39"/>
      <c r="BG1695" s="72">
        <f>(BD1695*'"Вес" ПИР'!$B$50+BF1695*'"Вес" ПИР'!$B$51)/100</f>
        <v>0</v>
      </c>
      <c r="BH1695" s="39"/>
      <c r="BI1695" s="72">
        <v>0</v>
      </c>
      <c r="BJ1695" s="39"/>
      <c r="BK1695" s="39"/>
      <c r="BL1695" s="38">
        <f>(S1695*'"Вес" ПИР'!$B$3+X1695*'"Вес" ПИР'!$B$4+AG1695*'"Вес" ПИР'!$B$5+BB1695*'"Вес" ПИР'!$B$6+BG1695*'"Вес" ПИР'!$B$7+BI1695*'"Вес" ПИР'!$B$8)/100</f>
        <v>0</v>
      </c>
    </row>
    <row r="1696" spans="1:64" ht="15.75" customHeight="1">
      <c r="A1696" s="39"/>
      <c r="B1696" s="39">
        <v>2027</v>
      </c>
      <c r="C1696" s="39"/>
      <c r="D1696" s="61">
        <v>115473200</v>
      </c>
      <c r="E1696" s="61" t="s">
        <v>121</v>
      </c>
      <c r="F1696" s="61" t="s">
        <v>2689</v>
      </c>
      <c r="G1696" s="61" t="s">
        <v>2706</v>
      </c>
      <c r="H1696" s="61" t="s">
        <v>484</v>
      </c>
      <c r="I1696" s="39"/>
      <c r="J1696" s="39"/>
      <c r="K1696" s="39"/>
      <c r="L1696" s="39"/>
      <c r="M1696" s="39"/>
      <c r="N1696" s="39"/>
      <c r="O1696" s="39"/>
      <c r="P1696" s="39"/>
      <c r="Q1696" s="39"/>
      <c r="R1696" s="39"/>
      <c r="S1696" s="38">
        <f>(J1696*'"Вес" ПИР'!$B$13+L1696*'"Вес" ПИР'!$B$14+N1696*'"Вес" ПИР'!$B$15+P1696*'"Вес" ПИР'!$B$16+R1696*'"Вес" ПИР'!$B$17)/100</f>
        <v>0</v>
      </c>
      <c r="T1696" s="39"/>
      <c r="U1696" s="39"/>
      <c r="V1696" s="39"/>
      <c r="W1696" s="39"/>
      <c r="X1696" s="72">
        <f>(U1696*'"Вес" ПИР'!$B$22+W1696*'"Вес" ПИР'!$B$23)/100</f>
        <v>0</v>
      </c>
      <c r="Y1696" s="39"/>
      <c r="Z1696" s="39"/>
      <c r="AA1696" s="39"/>
      <c r="AB1696" s="39"/>
      <c r="AC1696" s="39"/>
      <c r="AD1696" s="39"/>
      <c r="AE1696" s="39"/>
      <c r="AF1696" s="39"/>
      <c r="AG1696" s="38">
        <f>(Z1696*'"Вес" ПИР'!$B$28+AB1696*'"Вес" ПИР'!$B$29+AD1696*'"Вес" ПИР'!$B$30+AF1696*'"Вес" ПИР'!$B$31)/100</f>
        <v>0</v>
      </c>
      <c r="AH1696" s="39"/>
      <c r="AI1696" s="39"/>
      <c r="AJ1696" s="39"/>
      <c r="AK1696" s="39"/>
      <c r="AL1696" s="39"/>
      <c r="AM1696" s="39"/>
      <c r="AN1696" s="39"/>
      <c r="AO1696" s="39"/>
      <c r="AP1696" s="39"/>
      <c r="AQ1696" s="39"/>
      <c r="AR1696" s="39"/>
      <c r="AS1696" s="39"/>
      <c r="AT1696" s="39"/>
      <c r="AU1696" s="39"/>
      <c r="AV1696" s="39"/>
      <c r="AW1696" s="39"/>
      <c r="AX1696" s="39"/>
      <c r="AY1696" s="39"/>
      <c r="AZ1696" s="39"/>
      <c r="BA1696" s="39"/>
      <c r="BB1696" s="72">
        <f>(AI1696*'"Вес" ПИР'!$B$36+AK1696*'"Вес" ПИР'!$B$37+AM1696*'"Вес" ПИР'!$B$38+AO1696*'"Вес" ПИР'!$B$39+AQ1696*'"Вес" ПИР'!$B$40+AS1696*'"Вес" ПИР'!$B$41+AU1696*'"Вес" ПИР'!$B$42+AW1696*'"Вес" ПИР'!$B$43+AY1696*'"Вес" ПИР'!$B$44+BA1696*'"Вес" ПИР'!$B$45)/100</f>
        <v>0</v>
      </c>
      <c r="BC1696" s="39"/>
      <c r="BD1696" s="39"/>
      <c r="BE1696" s="39"/>
      <c r="BF1696" s="39"/>
      <c r="BG1696" s="72">
        <f>(BD1696*'"Вес" ПИР'!$B$50+BF1696*'"Вес" ПИР'!$B$51)/100</f>
        <v>0</v>
      </c>
      <c r="BH1696" s="39"/>
      <c r="BI1696" s="72">
        <v>0</v>
      </c>
      <c r="BJ1696" s="39"/>
      <c r="BK1696" s="39"/>
      <c r="BL1696" s="38">
        <f>(S1696*'"Вес" ПИР'!$B$3+X1696*'"Вес" ПИР'!$B$4+AG1696*'"Вес" ПИР'!$B$5+BB1696*'"Вес" ПИР'!$B$6+BG1696*'"Вес" ПИР'!$B$7+BI1696*'"Вес" ПИР'!$B$8)/100</f>
        <v>0</v>
      </c>
    </row>
    <row r="1697" spans="1:64" ht="15.75" customHeight="1">
      <c r="A1697" s="39"/>
      <c r="B1697" s="39">
        <v>2027</v>
      </c>
      <c r="C1697" s="39"/>
      <c r="D1697" s="61">
        <v>115455200</v>
      </c>
      <c r="E1697" s="61" t="s">
        <v>121</v>
      </c>
      <c r="F1697" s="61" t="s">
        <v>2689</v>
      </c>
      <c r="G1697" s="61" t="s">
        <v>2698</v>
      </c>
      <c r="H1697" s="61" t="s">
        <v>2707</v>
      </c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  <c r="S1697" s="38">
        <f>(J1697*'"Вес" ПИР'!$B$13+L1697*'"Вес" ПИР'!$B$14+N1697*'"Вес" ПИР'!$B$15+P1697*'"Вес" ПИР'!$B$16+R1697*'"Вес" ПИР'!$B$17)/100</f>
        <v>0</v>
      </c>
      <c r="T1697" s="39"/>
      <c r="U1697" s="39"/>
      <c r="V1697" s="39"/>
      <c r="W1697" s="39"/>
      <c r="X1697" s="72">
        <f>(U1697*'"Вес" ПИР'!$B$22+W1697*'"Вес" ПИР'!$B$23)/100</f>
        <v>0</v>
      </c>
      <c r="Y1697" s="39"/>
      <c r="Z1697" s="39"/>
      <c r="AA1697" s="39"/>
      <c r="AB1697" s="39"/>
      <c r="AC1697" s="39"/>
      <c r="AD1697" s="39"/>
      <c r="AE1697" s="39"/>
      <c r="AF1697" s="39"/>
      <c r="AG1697" s="38">
        <f>(Z1697*'"Вес" ПИР'!$B$28+AB1697*'"Вес" ПИР'!$B$29+AD1697*'"Вес" ПИР'!$B$30+AF1697*'"Вес" ПИР'!$B$31)/100</f>
        <v>0</v>
      </c>
      <c r="AH1697" s="39"/>
      <c r="AI1697" s="39"/>
      <c r="AJ1697" s="39"/>
      <c r="AK1697" s="39"/>
      <c r="AL1697" s="39"/>
      <c r="AM1697" s="39"/>
      <c r="AN1697" s="39"/>
      <c r="AO1697" s="39"/>
      <c r="AP1697" s="39"/>
      <c r="AQ1697" s="39"/>
      <c r="AR1697" s="39"/>
      <c r="AS1697" s="39"/>
      <c r="AT1697" s="39"/>
      <c r="AU1697" s="39"/>
      <c r="AV1697" s="39"/>
      <c r="AW1697" s="39"/>
      <c r="AX1697" s="39"/>
      <c r="AY1697" s="39"/>
      <c r="AZ1697" s="39"/>
      <c r="BA1697" s="39"/>
      <c r="BB1697" s="72">
        <f>(AI1697*'"Вес" ПИР'!$B$36+AK1697*'"Вес" ПИР'!$B$37+AM1697*'"Вес" ПИР'!$B$38+AO1697*'"Вес" ПИР'!$B$39+AQ1697*'"Вес" ПИР'!$B$40+AS1697*'"Вес" ПИР'!$B$41+AU1697*'"Вес" ПИР'!$B$42+AW1697*'"Вес" ПИР'!$B$43+AY1697*'"Вес" ПИР'!$B$44+BA1697*'"Вес" ПИР'!$B$45)/100</f>
        <v>0</v>
      </c>
      <c r="BC1697" s="39"/>
      <c r="BD1697" s="39"/>
      <c r="BE1697" s="39"/>
      <c r="BF1697" s="39"/>
      <c r="BG1697" s="72">
        <f>(BD1697*'"Вес" ПИР'!$B$50+BF1697*'"Вес" ПИР'!$B$51)/100</f>
        <v>0</v>
      </c>
      <c r="BH1697" s="39"/>
      <c r="BI1697" s="72">
        <v>0</v>
      </c>
      <c r="BJ1697" s="39"/>
      <c r="BK1697" s="39"/>
      <c r="BL1697" s="38">
        <f>(S1697*'"Вес" ПИР'!$B$3+X1697*'"Вес" ПИР'!$B$4+AG1697*'"Вес" ПИР'!$B$5+BB1697*'"Вес" ПИР'!$B$6+BG1697*'"Вес" ПИР'!$B$7+BI1697*'"Вес" ПИР'!$B$8)/100</f>
        <v>0</v>
      </c>
    </row>
    <row r="1698" spans="1:64" ht="15.75" customHeight="1">
      <c r="A1698" s="39"/>
      <c r="B1698" s="39">
        <v>2027</v>
      </c>
      <c r="C1698" s="39"/>
      <c r="D1698" s="61">
        <v>116035100</v>
      </c>
      <c r="E1698" s="61" t="s">
        <v>121</v>
      </c>
      <c r="F1698" s="61" t="s">
        <v>362</v>
      </c>
      <c r="G1698" s="61" t="s">
        <v>2708</v>
      </c>
      <c r="H1698" s="61" t="s">
        <v>2709</v>
      </c>
      <c r="I1698" s="39"/>
      <c r="J1698" s="39"/>
      <c r="K1698" s="39"/>
      <c r="L1698" s="39"/>
      <c r="M1698" s="39"/>
      <c r="N1698" s="39"/>
      <c r="O1698" s="39"/>
      <c r="P1698" s="39"/>
      <c r="Q1698" s="39"/>
      <c r="R1698" s="39"/>
      <c r="S1698" s="38">
        <f>(J1698*'"Вес" ПИР'!$B$13+L1698*'"Вес" ПИР'!$B$14+N1698*'"Вес" ПИР'!$B$15+P1698*'"Вес" ПИР'!$B$16+R1698*'"Вес" ПИР'!$B$17)/100</f>
        <v>0</v>
      </c>
      <c r="T1698" s="39"/>
      <c r="U1698" s="39"/>
      <c r="V1698" s="39"/>
      <c r="W1698" s="39"/>
      <c r="X1698" s="72">
        <f>(U1698*'"Вес" ПИР'!$B$22+W1698*'"Вес" ПИР'!$B$23)/100</f>
        <v>0</v>
      </c>
      <c r="Y1698" s="39"/>
      <c r="Z1698" s="39"/>
      <c r="AA1698" s="39"/>
      <c r="AB1698" s="39"/>
      <c r="AC1698" s="39"/>
      <c r="AD1698" s="39"/>
      <c r="AE1698" s="39"/>
      <c r="AF1698" s="39"/>
      <c r="AG1698" s="38">
        <f>(Z1698*'"Вес" ПИР'!$B$28+AB1698*'"Вес" ПИР'!$B$29+AD1698*'"Вес" ПИР'!$B$30+AF1698*'"Вес" ПИР'!$B$31)/100</f>
        <v>0</v>
      </c>
      <c r="AH1698" s="39"/>
      <c r="AI1698" s="39"/>
      <c r="AJ1698" s="39"/>
      <c r="AK1698" s="39"/>
      <c r="AL1698" s="39"/>
      <c r="AM1698" s="39"/>
      <c r="AN1698" s="39"/>
      <c r="AO1698" s="39"/>
      <c r="AP1698" s="39"/>
      <c r="AQ1698" s="39"/>
      <c r="AR1698" s="39"/>
      <c r="AS1698" s="39"/>
      <c r="AT1698" s="39"/>
      <c r="AU1698" s="39"/>
      <c r="AV1698" s="39"/>
      <c r="AW1698" s="39"/>
      <c r="AX1698" s="39"/>
      <c r="AY1698" s="39"/>
      <c r="AZ1698" s="39"/>
      <c r="BA1698" s="39"/>
      <c r="BB1698" s="72">
        <f>(AI1698*'"Вес" ПИР'!$B$36+AK1698*'"Вес" ПИР'!$B$37+AM1698*'"Вес" ПИР'!$B$38+AO1698*'"Вес" ПИР'!$B$39+AQ1698*'"Вес" ПИР'!$B$40+AS1698*'"Вес" ПИР'!$B$41+AU1698*'"Вес" ПИР'!$B$42+AW1698*'"Вес" ПИР'!$B$43+AY1698*'"Вес" ПИР'!$B$44+BA1698*'"Вес" ПИР'!$B$45)/100</f>
        <v>0</v>
      </c>
      <c r="BC1698" s="39"/>
      <c r="BD1698" s="39"/>
      <c r="BE1698" s="39"/>
      <c r="BF1698" s="39"/>
      <c r="BG1698" s="72">
        <f>(BD1698*'"Вес" ПИР'!$B$50+BF1698*'"Вес" ПИР'!$B$51)/100</f>
        <v>0</v>
      </c>
      <c r="BH1698" s="39"/>
      <c r="BI1698" s="72">
        <v>0</v>
      </c>
      <c r="BJ1698" s="39"/>
      <c r="BK1698" s="39"/>
      <c r="BL1698" s="38">
        <f>(S1698*'"Вес" ПИР'!$B$3+X1698*'"Вес" ПИР'!$B$4+AG1698*'"Вес" ПИР'!$B$5+BB1698*'"Вес" ПИР'!$B$6+BG1698*'"Вес" ПИР'!$B$7+BI1698*'"Вес" ПИР'!$B$8)/100</f>
        <v>0</v>
      </c>
    </row>
    <row r="1699" spans="1:64" ht="15.75" customHeight="1">
      <c r="A1699" s="39"/>
      <c r="B1699" s="39">
        <v>2027</v>
      </c>
      <c r="C1699" s="39"/>
      <c r="D1699" s="61">
        <v>116035400</v>
      </c>
      <c r="E1699" s="61" t="s">
        <v>121</v>
      </c>
      <c r="F1699" s="61" t="s">
        <v>362</v>
      </c>
      <c r="G1699" s="61" t="s">
        <v>2708</v>
      </c>
      <c r="H1699" s="61" t="s">
        <v>2710</v>
      </c>
      <c r="I1699" s="39"/>
      <c r="J1699" s="39"/>
      <c r="K1699" s="39"/>
      <c r="L1699" s="39"/>
      <c r="M1699" s="39"/>
      <c r="N1699" s="39"/>
      <c r="O1699" s="39"/>
      <c r="P1699" s="39"/>
      <c r="Q1699" s="39"/>
      <c r="R1699" s="39"/>
      <c r="S1699" s="38">
        <f>(J1699*'"Вес" ПИР'!$B$13+L1699*'"Вес" ПИР'!$B$14+N1699*'"Вес" ПИР'!$B$15+P1699*'"Вес" ПИР'!$B$16+R1699*'"Вес" ПИР'!$B$17)/100</f>
        <v>0</v>
      </c>
      <c r="T1699" s="39"/>
      <c r="U1699" s="39"/>
      <c r="V1699" s="39"/>
      <c r="W1699" s="39"/>
      <c r="X1699" s="72">
        <f>(U1699*'"Вес" ПИР'!$B$22+W1699*'"Вес" ПИР'!$B$23)/100</f>
        <v>0</v>
      </c>
      <c r="Y1699" s="39"/>
      <c r="Z1699" s="39"/>
      <c r="AA1699" s="39"/>
      <c r="AB1699" s="39"/>
      <c r="AC1699" s="39"/>
      <c r="AD1699" s="39"/>
      <c r="AE1699" s="39"/>
      <c r="AF1699" s="39"/>
      <c r="AG1699" s="38">
        <f>(Z1699*'"Вес" ПИР'!$B$28+AB1699*'"Вес" ПИР'!$B$29+AD1699*'"Вес" ПИР'!$B$30+AF1699*'"Вес" ПИР'!$B$31)/100</f>
        <v>0</v>
      </c>
      <c r="AH1699" s="39"/>
      <c r="AI1699" s="39"/>
      <c r="AJ1699" s="39"/>
      <c r="AK1699" s="39"/>
      <c r="AL1699" s="39"/>
      <c r="AM1699" s="39"/>
      <c r="AN1699" s="39"/>
      <c r="AO1699" s="39"/>
      <c r="AP1699" s="39"/>
      <c r="AQ1699" s="39"/>
      <c r="AR1699" s="39"/>
      <c r="AS1699" s="39"/>
      <c r="AT1699" s="39"/>
      <c r="AU1699" s="39"/>
      <c r="AV1699" s="39"/>
      <c r="AW1699" s="39"/>
      <c r="AX1699" s="39"/>
      <c r="AY1699" s="39"/>
      <c r="AZ1699" s="39"/>
      <c r="BA1699" s="39"/>
      <c r="BB1699" s="72">
        <f>(AI1699*'"Вес" ПИР'!$B$36+AK1699*'"Вес" ПИР'!$B$37+AM1699*'"Вес" ПИР'!$B$38+AO1699*'"Вес" ПИР'!$B$39+AQ1699*'"Вес" ПИР'!$B$40+AS1699*'"Вес" ПИР'!$B$41+AU1699*'"Вес" ПИР'!$B$42+AW1699*'"Вес" ПИР'!$B$43+AY1699*'"Вес" ПИР'!$B$44+BA1699*'"Вес" ПИР'!$B$45)/100</f>
        <v>0</v>
      </c>
      <c r="BC1699" s="39"/>
      <c r="BD1699" s="39"/>
      <c r="BE1699" s="39"/>
      <c r="BF1699" s="39"/>
      <c r="BG1699" s="72">
        <f>(BD1699*'"Вес" ПИР'!$B$50+BF1699*'"Вес" ПИР'!$B$51)/100</f>
        <v>0</v>
      </c>
      <c r="BH1699" s="39"/>
      <c r="BI1699" s="72">
        <v>0</v>
      </c>
      <c r="BJ1699" s="39"/>
      <c r="BK1699" s="39"/>
      <c r="BL1699" s="38">
        <f>(S1699*'"Вес" ПИР'!$B$3+X1699*'"Вес" ПИР'!$B$4+AG1699*'"Вес" ПИР'!$B$5+BB1699*'"Вес" ПИР'!$B$6+BG1699*'"Вес" ПИР'!$B$7+BI1699*'"Вес" ПИР'!$B$8)/100</f>
        <v>0</v>
      </c>
    </row>
    <row r="1700" spans="1:64" ht="15.75" customHeight="1">
      <c r="A1700" s="39"/>
      <c r="B1700" s="39">
        <v>2027</v>
      </c>
      <c r="C1700" s="39"/>
      <c r="D1700" s="61">
        <v>116041400</v>
      </c>
      <c r="E1700" s="61" t="s">
        <v>121</v>
      </c>
      <c r="F1700" s="61" t="s">
        <v>362</v>
      </c>
      <c r="G1700" s="61" t="s">
        <v>2711</v>
      </c>
      <c r="H1700" s="61" t="s">
        <v>200</v>
      </c>
      <c r="I1700" s="39"/>
      <c r="J1700" s="39"/>
      <c r="K1700" s="39"/>
      <c r="L1700" s="39"/>
      <c r="M1700" s="39"/>
      <c r="N1700" s="39"/>
      <c r="O1700" s="39"/>
      <c r="P1700" s="39"/>
      <c r="Q1700" s="39"/>
      <c r="R1700" s="39"/>
      <c r="S1700" s="38">
        <f>(J1700*'"Вес" ПИР'!$B$13+L1700*'"Вес" ПИР'!$B$14+N1700*'"Вес" ПИР'!$B$15+P1700*'"Вес" ПИР'!$B$16+R1700*'"Вес" ПИР'!$B$17)/100</f>
        <v>0</v>
      </c>
      <c r="T1700" s="39"/>
      <c r="U1700" s="39"/>
      <c r="V1700" s="39"/>
      <c r="W1700" s="39"/>
      <c r="X1700" s="72">
        <f>(U1700*'"Вес" ПИР'!$B$22+W1700*'"Вес" ПИР'!$B$23)/100</f>
        <v>0</v>
      </c>
      <c r="Y1700" s="39"/>
      <c r="Z1700" s="39"/>
      <c r="AA1700" s="39"/>
      <c r="AB1700" s="39"/>
      <c r="AC1700" s="39"/>
      <c r="AD1700" s="39"/>
      <c r="AE1700" s="39"/>
      <c r="AF1700" s="39"/>
      <c r="AG1700" s="38">
        <f>(Z1700*'"Вес" ПИР'!$B$28+AB1700*'"Вес" ПИР'!$B$29+AD1700*'"Вес" ПИР'!$B$30+AF1700*'"Вес" ПИР'!$B$31)/100</f>
        <v>0</v>
      </c>
      <c r="AH1700" s="39"/>
      <c r="AI1700" s="39"/>
      <c r="AJ1700" s="39"/>
      <c r="AK1700" s="39"/>
      <c r="AL1700" s="39"/>
      <c r="AM1700" s="39"/>
      <c r="AN1700" s="39"/>
      <c r="AO1700" s="39"/>
      <c r="AP1700" s="39"/>
      <c r="AQ1700" s="39"/>
      <c r="AR1700" s="39"/>
      <c r="AS1700" s="39"/>
      <c r="AT1700" s="39"/>
      <c r="AU1700" s="39"/>
      <c r="AV1700" s="39"/>
      <c r="AW1700" s="39"/>
      <c r="AX1700" s="39"/>
      <c r="AY1700" s="39"/>
      <c r="AZ1700" s="39"/>
      <c r="BA1700" s="39"/>
      <c r="BB1700" s="72">
        <f>(AI1700*'"Вес" ПИР'!$B$36+AK1700*'"Вес" ПИР'!$B$37+AM1700*'"Вес" ПИР'!$B$38+AO1700*'"Вес" ПИР'!$B$39+AQ1700*'"Вес" ПИР'!$B$40+AS1700*'"Вес" ПИР'!$B$41+AU1700*'"Вес" ПИР'!$B$42+AW1700*'"Вес" ПИР'!$B$43+AY1700*'"Вес" ПИР'!$B$44+BA1700*'"Вес" ПИР'!$B$45)/100</f>
        <v>0</v>
      </c>
      <c r="BC1700" s="39"/>
      <c r="BD1700" s="39"/>
      <c r="BE1700" s="39"/>
      <c r="BF1700" s="39"/>
      <c r="BG1700" s="72">
        <f>(BD1700*'"Вес" ПИР'!$B$50+BF1700*'"Вес" ПИР'!$B$51)/100</f>
        <v>0</v>
      </c>
      <c r="BH1700" s="39"/>
      <c r="BI1700" s="72">
        <v>0</v>
      </c>
      <c r="BJ1700" s="39"/>
      <c r="BK1700" s="39"/>
      <c r="BL1700" s="38">
        <f>(S1700*'"Вес" ПИР'!$B$3+X1700*'"Вес" ПИР'!$B$4+AG1700*'"Вес" ПИР'!$B$5+BB1700*'"Вес" ПИР'!$B$6+BG1700*'"Вес" ПИР'!$B$7+BI1700*'"Вес" ПИР'!$B$8)/100</f>
        <v>0</v>
      </c>
    </row>
    <row r="1701" spans="1:64" ht="15.75" customHeight="1">
      <c r="A1701" s="39"/>
      <c r="B1701" s="39">
        <v>2027</v>
      </c>
      <c r="C1701" s="39"/>
      <c r="D1701" s="61">
        <v>116037100</v>
      </c>
      <c r="E1701" s="61" t="s">
        <v>121</v>
      </c>
      <c r="F1701" s="61" t="s">
        <v>362</v>
      </c>
      <c r="G1701" s="61" t="s">
        <v>2712</v>
      </c>
      <c r="H1701" s="61" t="s">
        <v>2713</v>
      </c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  <c r="S1701" s="38">
        <f>(J1701*'"Вес" ПИР'!$B$13+L1701*'"Вес" ПИР'!$B$14+N1701*'"Вес" ПИР'!$B$15+P1701*'"Вес" ПИР'!$B$16+R1701*'"Вес" ПИР'!$B$17)/100</f>
        <v>0</v>
      </c>
      <c r="T1701" s="39"/>
      <c r="U1701" s="39"/>
      <c r="V1701" s="39"/>
      <c r="W1701" s="39"/>
      <c r="X1701" s="72">
        <f>(U1701*'"Вес" ПИР'!$B$22+W1701*'"Вес" ПИР'!$B$23)/100</f>
        <v>0</v>
      </c>
      <c r="Y1701" s="39"/>
      <c r="Z1701" s="39"/>
      <c r="AA1701" s="39"/>
      <c r="AB1701" s="39"/>
      <c r="AC1701" s="39"/>
      <c r="AD1701" s="39"/>
      <c r="AE1701" s="39"/>
      <c r="AF1701" s="39"/>
      <c r="AG1701" s="38">
        <f>(Z1701*'"Вес" ПИР'!$B$28+AB1701*'"Вес" ПИР'!$B$29+AD1701*'"Вес" ПИР'!$B$30+AF1701*'"Вес" ПИР'!$B$31)/100</f>
        <v>0</v>
      </c>
      <c r="AH1701" s="39"/>
      <c r="AI1701" s="39"/>
      <c r="AJ1701" s="39"/>
      <c r="AK1701" s="39"/>
      <c r="AL1701" s="39"/>
      <c r="AM1701" s="39"/>
      <c r="AN1701" s="39"/>
      <c r="AO1701" s="39"/>
      <c r="AP1701" s="39"/>
      <c r="AQ1701" s="39"/>
      <c r="AR1701" s="39"/>
      <c r="AS1701" s="39"/>
      <c r="AT1701" s="39"/>
      <c r="AU1701" s="39"/>
      <c r="AV1701" s="39"/>
      <c r="AW1701" s="39"/>
      <c r="AX1701" s="39"/>
      <c r="AY1701" s="39"/>
      <c r="AZ1701" s="39"/>
      <c r="BA1701" s="39"/>
      <c r="BB1701" s="72">
        <f>(AI1701*'"Вес" ПИР'!$B$36+AK1701*'"Вес" ПИР'!$B$37+AM1701*'"Вес" ПИР'!$B$38+AO1701*'"Вес" ПИР'!$B$39+AQ1701*'"Вес" ПИР'!$B$40+AS1701*'"Вес" ПИР'!$B$41+AU1701*'"Вес" ПИР'!$B$42+AW1701*'"Вес" ПИР'!$B$43+AY1701*'"Вес" ПИР'!$B$44+BA1701*'"Вес" ПИР'!$B$45)/100</f>
        <v>0</v>
      </c>
      <c r="BC1701" s="39"/>
      <c r="BD1701" s="39"/>
      <c r="BE1701" s="39"/>
      <c r="BF1701" s="39"/>
      <c r="BG1701" s="72">
        <f>(BD1701*'"Вес" ПИР'!$B$50+BF1701*'"Вес" ПИР'!$B$51)/100</f>
        <v>0</v>
      </c>
      <c r="BH1701" s="39"/>
      <c r="BI1701" s="72">
        <v>0</v>
      </c>
      <c r="BJ1701" s="39"/>
      <c r="BK1701" s="39"/>
      <c r="BL1701" s="38">
        <f>(S1701*'"Вес" ПИР'!$B$3+X1701*'"Вес" ПИР'!$B$4+AG1701*'"Вес" ПИР'!$B$5+BB1701*'"Вес" ПИР'!$B$6+BG1701*'"Вес" ПИР'!$B$7+BI1701*'"Вес" ПИР'!$B$8)/100</f>
        <v>0</v>
      </c>
    </row>
    <row r="1702" spans="1:64" ht="15.75" customHeight="1">
      <c r="A1702" s="39"/>
      <c r="B1702" s="39">
        <v>2027</v>
      </c>
      <c r="C1702" s="39"/>
      <c r="D1702" s="61">
        <v>116045500</v>
      </c>
      <c r="E1702" s="61" t="s">
        <v>121</v>
      </c>
      <c r="F1702" s="61" t="s">
        <v>362</v>
      </c>
      <c r="G1702" s="61" t="s">
        <v>2686</v>
      </c>
      <c r="H1702" s="61" t="s">
        <v>2714</v>
      </c>
      <c r="I1702" s="39"/>
      <c r="J1702" s="39"/>
      <c r="K1702" s="39"/>
      <c r="L1702" s="39"/>
      <c r="M1702" s="39"/>
      <c r="N1702" s="39"/>
      <c r="O1702" s="39"/>
      <c r="P1702" s="39"/>
      <c r="Q1702" s="39"/>
      <c r="R1702" s="39"/>
      <c r="S1702" s="38">
        <f>(J1702*'"Вес" ПИР'!$B$13+L1702*'"Вес" ПИР'!$B$14+N1702*'"Вес" ПИР'!$B$15+P1702*'"Вес" ПИР'!$B$16+R1702*'"Вес" ПИР'!$B$17)/100</f>
        <v>0</v>
      </c>
      <c r="T1702" s="39"/>
      <c r="U1702" s="39"/>
      <c r="V1702" s="39"/>
      <c r="W1702" s="39"/>
      <c r="X1702" s="72">
        <f>(U1702*'"Вес" ПИР'!$B$22+W1702*'"Вес" ПИР'!$B$23)/100</f>
        <v>0</v>
      </c>
      <c r="Y1702" s="39"/>
      <c r="Z1702" s="39"/>
      <c r="AA1702" s="39"/>
      <c r="AB1702" s="39"/>
      <c r="AC1702" s="39"/>
      <c r="AD1702" s="39"/>
      <c r="AE1702" s="39"/>
      <c r="AF1702" s="39"/>
      <c r="AG1702" s="38">
        <f>(Z1702*'"Вес" ПИР'!$B$28+AB1702*'"Вес" ПИР'!$B$29+AD1702*'"Вес" ПИР'!$B$30+AF1702*'"Вес" ПИР'!$B$31)/100</f>
        <v>0</v>
      </c>
      <c r="AH1702" s="39"/>
      <c r="AI1702" s="39"/>
      <c r="AJ1702" s="39"/>
      <c r="AK1702" s="39"/>
      <c r="AL1702" s="39"/>
      <c r="AM1702" s="39"/>
      <c r="AN1702" s="39"/>
      <c r="AO1702" s="39"/>
      <c r="AP1702" s="39"/>
      <c r="AQ1702" s="39"/>
      <c r="AR1702" s="39"/>
      <c r="AS1702" s="39"/>
      <c r="AT1702" s="39"/>
      <c r="AU1702" s="39"/>
      <c r="AV1702" s="39"/>
      <c r="AW1702" s="39"/>
      <c r="AX1702" s="39"/>
      <c r="AY1702" s="39"/>
      <c r="AZ1702" s="39"/>
      <c r="BA1702" s="39"/>
      <c r="BB1702" s="72">
        <f>(AI1702*'"Вес" ПИР'!$B$36+AK1702*'"Вес" ПИР'!$B$37+AM1702*'"Вес" ПИР'!$B$38+AO1702*'"Вес" ПИР'!$B$39+AQ1702*'"Вес" ПИР'!$B$40+AS1702*'"Вес" ПИР'!$B$41+AU1702*'"Вес" ПИР'!$B$42+AW1702*'"Вес" ПИР'!$B$43+AY1702*'"Вес" ПИР'!$B$44+BA1702*'"Вес" ПИР'!$B$45)/100</f>
        <v>0</v>
      </c>
      <c r="BC1702" s="39"/>
      <c r="BD1702" s="39"/>
      <c r="BE1702" s="39"/>
      <c r="BF1702" s="39"/>
      <c r="BG1702" s="72">
        <f>(BD1702*'"Вес" ПИР'!$B$50+BF1702*'"Вес" ПИР'!$B$51)/100</f>
        <v>0</v>
      </c>
      <c r="BH1702" s="39"/>
      <c r="BI1702" s="72">
        <v>0</v>
      </c>
      <c r="BJ1702" s="39"/>
      <c r="BK1702" s="39"/>
      <c r="BL1702" s="38">
        <f>(S1702*'"Вес" ПИР'!$B$3+X1702*'"Вес" ПИР'!$B$4+AG1702*'"Вес" ПИР'!$B$5+BB1702*'"Вес" ПИР'!$B$6+BG1702*'"Вес" ПИР'!$B$7+BI1702*'"Вес" ПИР'!$B$8)/100</f>
        <v>0</v>
      </c>
    </row>
    <row r="1703" spans="1:64" ht="15.75" customHeight="1">
      <c r="A1703" s="39"/>
      <c r="B1703" s="39">
        <v>2027</v>
      </c>
      <c r="C1703" s="39"/>
      <c r="D1703" s="61">
        <v>116045100</v>
      </c>
      <c r="E1703" s="61" t="s">
        <v>121</v>
      </c>
      <c r="F1703" s="61" t="s">
        <v>362</v>
      </c>
      <c r="G1703" s="61" t="s">
        <v>2686</v>
      </c>
      <c r="H1703" s="61" t="s">
        <v>749</v>
      </c>
      <c r="I1703" s="39"/>
      <c r="J1703" s="39"/>
      <c r="K1703" s="39"/>
      <c r="L1703" s="39"/>
      <c r="M1703" s="39"/>
      <c r="N1703" s="39"/>
      <c r="O1703" s="39"/>
      <c r="P1703" s="39"/>
      <c r="Q1703" s="39"/>
      <c r="R1703" s="39"/>
      <c r="S1703" s="38">
        <f>(J1703*'"Вес" ПИР'!$B$13+L1703*'"Вес" ПИР'!$B$14+N1703*'"Вес" ПИР'!$B$15+P1703*'"Вес" ПИР'!$B$16+R1703*'"Вес" ПИР'!$B$17)/100</f>
        <v>0</v>
      </c>
      <c r="T1703" s="39"/>
      <c r="U1703" s="39"/>
      <c r="V1703" s="39"/>
      <c r="W1703" s="39"/>
      <c r="X1703" s="72">
        <f>(U1703*'"Вес" ПИР'!$B$22+W1703*'"Вес" ПИР'!$B$23)/100</f>
        <v>0</v>
      </c>
      <c r="Y1703" s="39"/>
      <c r="Z1703" s="39"/>
      <c r="AA1703" s="39"/>
      <c r="AB1703" s="39"/>
      <c r="AC1703" s="39"/>
      <c r="AD1703" s="39"/>
      <c r="AE1703" s="39"/>
      <c r="AF1703" s="39"/>
      <c r="AG1703" s="38">
        <f>(Z1703*'"Вес" ПИР'!$B$28+AB1703*'"Вес" ПИР'!$B$29+AD1703*'"Вес" ПИР'!$B$30+AF1703*'"Вес" ПИР'!$B$31)/100</f>
        <v>0</v>
      </c>
      <c r="AH1703" s="39"/>
      <c r="AI1703" s="39"/>
      <c r="AJ1703" s="39"/>
      <c r="AK1703" s="39"/>
      <c r="AL1703" s="39"/>
      <c r="AM1703" s="39"/>
      <c r="AN1703" s="39"/>
      <c r="AO1703" s="39"/>
      <c r="AP1703" s="39"/>
      <c r="AQ1703" s="39"/>
      <c r="AR1703" s="39"/>
      <c r="AS1703" s="39"/>
      <c r="AT1703" s="39"/>
      <c r="AU1703" s="39"/>
      <c r="AV1703" s="39"/>
      <c r="AW1703" s="39"/>
      <c r="AX1703" s="39"/>
      <c r="AY1703" s="39"/>
      <c r="AZ1703" s="39"/>
      <c r="BA1703" s="39"/>
      <c r="BB1703" s="72">
        <f>(AI1703*'"Вес" ПИР'!$B$36+AK1703*'"Вес" ПИР'!$B$37+AM1703*'"Вес" ПИР'!$B$38+AO1703*'"Вес" ПИР'!$B$39+AQ1703*'"Вес" ПИР'!$B$40+AS1703*'"Вес" ПИР'!$B$41+AU1703*'"Вес" ПИР'!$B$42+AW1703*'"Вес" ПИР'!$B$43+AY1703*'"Вес" ПИР'!$B$44+BA1703*'"Вес" ПИР'!$B$45)/100</f>
        <v>0</v>
      </c>
      <c r="BC1703" s="39"/>
      <c r="BD1703" s="39"/>
      <c r="BE1703" s="39"/>
      <c r="BF1703" s="39"/>
      <c r="BG1703" s="72">
        <f>(BD1703*'"Вес" ПИР'!$B$50+BF1703*'"Вес" ПИР'!$B$51)/100</f>
        <v>0</v>
      </c>
      <c r="BH1703" s="39"/>
      <c r="BI1703" s="72">
        <v>0</v>
      </c>
      <c r="BJ1703" s="39"/>
      <c r="BK1703" s="39"/>
      <c r="BL1703" s="38">
        <f>(S1703*'"Вес" ПИР'!$B$3+X1703*'"Вес" ПИР'!$B$4+AG1703*'"Вес" ПИР'!$B$5+BB1703*'"Вес" ПИР'!$B$6+BG1703*'"Вес" ПИР'!$B$7+BI1703*'"Вес" ПИР'!$B$8)/100</f>
        <v>0</v>
      </c>
    </row>
    <row r="1704" spans="1:64" ht="15.75" customHeight="1">
      <c r="A1704" s="39"/>
      <c r="B1704" s="39">
        <v>2027</v>
      </c>
      <c r="C1704" s="39"/>
      <c r="D1704" s="61">
        <v>114538100</v>
      </c>
      <c r="E1704" s="61" t="s">
        <v>121</v>
      </c>
      <c r="F1704" s="61" t="s">
        <v>2715</v>
      </c>
      <c r="G1704" s="61"/>
      <c r="H1704" s="61" t="s">
        <v>2035</v>
      </c>
      <c r="I1704" s="39"/>
      <c r="J1704" s="39"/>
      <c r="K1704" s="39"/>
      <c r="L1704" s="39"/>
      <c r="M1704" s="39"/>
      <c r="N1704" s="39"/>
      <c r="O1704" s="39"/>
      <c r="P1704" s="39"/>
      <c r="Q1704" s="39"/>
      <c r="R1704" s="39"/>
      <c r="S1704" s="38">
        <f>(J1704*'"Вес" ПИР'!$B$13+L1704*'"Вес" ПИР'!$B$14+N1704*'"Вес" ПИР'!$B$15+P1704*'"Вес" ПИР'!$B$16+R1704*'"Вес" ПИР'!$B$17)/100</f>
        <v>0</v>
      </c>
      <c r="T1704" s="39"/>
      <c r="U1704" s="39"/>
      <c r="V1704" s="39"/>
      <c r="W1704" s="39"/>
      <c r="X1704" s="72">
        <f>(U1704*'"Вес" ПИР'!$B$22+W1704*'"Вес" ПИР'!$B$23)/100</f>
        <v>0</v>
      </c>
      <c r="Y1704" s="39"/>
      <c r="Z1704" s="39"/>
      <c r="AA1704" s="39"/>
      <c r="AB1704" s="39"/>
      <c r="AC1704" s="39"/>
      <c r="AD1704" s="39"/>
      <c r="AE1704" s="39"/>
      <c r="AF1704" s="39"/>
      <c r="AG1704" s="38">
        <f>(Z1704*'"Вес" ПИР'!$B$28+AB1704*'"Вес" ПИР'!$B$29+AD1704*'"Вес" ПИР'!$B$30+AF1704*'"Вес" ПИР'!$B$31)/100</f>
        <v>0</v>
      </c>
      <c r="AH1704" s="39"/>
      <c r="AI1704" s="39"/>
      <c r="AJ1704" s="39"/>
      <c r="AK1704" s="39"/>
      <c r="AL1704" s="39"/>
      <c r="AM1704" s="39"/>
      <c r="AN1704" s="39"/>
      <c r="AO1704" s="39"/>
      <c r="AP1704" s="39"/>
      <c r="AQ1704" s="39"/>
      <c r="AR1704" s="39"/>
      <c r="AS1704" s="39"/>
      <c r="AT1704" s="39"/>
      <c r="AU1704" s="39"/>
      <c r="AV1704" s="39"/>
      <c r="AW1704" s="39"/>
      <c r="AX1704" s="39"/>
      <c r="AY1704" s="39"/>
      <c r="AZ1704" s="39"/>
      <c r="BA1704" s="39"/>
      <c r="BB1704" s="72">
        <f>(AI1704*'"Вес" ПИР'!$B$36+AK1704*'"Вес" ПИР'!$B$37+AM1704*'"Вес" ПИР'!$B$38+AO1704*'"Вес" ПИР'!$B$39+AQ1704*'"Вес" ПИР'!$B$40+AS1704*'"Вес" ПИР'!$B$41+AU1704*'"Вес" ПИР'!$B$42+AW1704*'"Вес" ПИР'!$B$43+AY1704*'"Вес" ПИР'!$B$44+BA1704*'"Вес" ПИР'!$B$45)/100</f>
        <v>0</v>
      </c>
      <c r="BC1704" s="39"/>
      <c r="BD1704" s="39"/>
      <c r="BE1704" s="39"/>
      <c r="BF1704" s="39"/>
      <c r="BG1704" s="72">
        <f>(BD1704*'"Вес" ПИР'!$B$50+BF1704*'"Вес" ПИР'!$B$51)/100</f>
        <v>0</v>
      </c>
      <c r="BH1704" s="39"/>
      <c r="BI1704" s="72">
        <v>0</v>
      </c>
      <c r="BJ1704" s="39"/>
      <c r="BK1704" s="39"/>
      <c r="BL1704" s="38">
        <f>(S1704*'"Вес" ПИР'!$B$3+X1704*'"Вес" ПИР'!$B$4+AG1704*'"Вес" ПИР'!$B$5+BB1704*'"Вес" ПИР'!$B$6+BG1704*'"Вес" ПИР'!$B$7+BI1704*'"Вес" ПИР'!$B$8)/100</f>
        <v>0</v>
      </c>
    </row>
    <row r="1705" spans="1:64" ht="15.75" customHeight="1">
      <c r="A1705" s="39"/>
      <c r="B1705" s="39">
        <v>2027</v>
      </c>
      <c r="C1705" s="39"/>
      <c r="D1705" s="61">
        <v>114545300</v>
      </c>
      <c r="E1705" s="61" t="s">
        <v>121</v>
      </c>
      <c r="F1705" s="61" t="s">
        <v>2715</v>
      </c>
      <c r="G1705" s="61" t="s">
        <v>2706</v>
      </c>
      <c r="H1705" s="61" t="s">
        <v>2716</v>
      </c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  <c r="S1705" s="38">
        <f>(J1705*'"Вес" ПИР'!$B$13+L1705*'"Вес" ПИР'!$B$14+N1705*'"Вес" ПИР'!$B$15+P1705*'"Вес" ПИР'!$B$16+R1705*'"Вес" ПИР'!$B$17)/100</f>
        <v>0</v>
      </c>
      <c r="T1705" s="39"/>
      <c r="U1705" s="39"/>
      <c r="V1705" s="39"/>
      <c r="W1705" s="39"/>
      <c r="X1705" s="72">
        <f>(U1705*'"Вес" ПИР'!$B$22+W1705*'"Вес" ПИР'!$B$23)/100</f>
        <v>0</v>
      </c>
      <c r="Y1705" s="39"/>
      <c r="Z1705" s="39"/>
      <c r="AA1705" s="39"/>
      <c r="AB1705" s="39"/>
      <c r="AC1705" s="39"/>
      <c r="AD1705" s="39"/>
      <c r="AE1705" s="39"/>
      <c r="AF1705" s="39"/>
      <c r="AG1705" s="38">
        <f>(Z1705*'"Вес" ПИР'!$B$28+AB1705*'"Вес" ПИР'!$B$29+AD1705*'"Вес" ПИР'!$B$30+AF1705*'"Вес" ПИР'!$B$31)/100</f>
        <v>0</v>
      </c>
      <c r="AH1705" s="39"/>
      <c r="AI1705" s="39"/>
      <c r="AJ1705" s="39"/>
      <c r="AK1705" s="39"/>
      <c r="AL1705" s="39"/>
      <c r="AM1705" s="39"/>
      <c r="AN1705" s="39"/>
      <c r="AO1705" s="39"/>
      <c r="AP1705" s="39"/>
      <c r="AQ1705" s="39"/>
      <c r="AR1705" s="39"/>
      <c r="AS1705" s="39"/>
      <c r="AT1705" s="39"/>
      <c r="AU1705" s="39"/>
      <c r="AV1705" s="39"/>
      <c r="AW1705" s="39"/>
      <c r="AX1705" s="39"/>
      <c r="AY1705" s="39"/>
      <c r="AZ1705" s="39"/>
      <c r="BA1705" s="39"/>
      <c r="BB1705" s="72">
        <f>(AI1705*'"Вес" ПИР'!$B$36+AK1705*'"Вес" ПИР'!$B$37+AM1705*'"Вес" ПИР'!$B$38+AO1705*'"Вес" ПИР'!$B$39+AQ1705*'"Вес" ПИР'!$B$40+AS1705*'"Вес" ПИР'!$B$41+AU1705*'"Вес" ПИР'!$B$42+AW1705*'"Вес" ПИР'!$B$43+AY1705*'"Вес" ПИР'!$B$44+BA1705*'"Вес" ПИР'!$B$45)/100</f>
        <v>0</v>
      </c>
      <c r="BC1705" s="39"/>
      <c r="BD1705" s="39"/>
      <c r="BE1705" s="39"/>
      <c r="BF1705" s="39"/>
      <c r="BG1705" s="72">
        <f>(BD1705*'"Вес" ПИР'!$B$50+BF1705*'"Вес" ПИР'!$B$51)/100</f>
        <v>0</v>
      </c>
      <c r="BH1705" s="39"/>
      <c r="BI1705" s="72">
        <v>0</v>
      </c>
      <c r="BJ1705" s="39"/>
      <c r="BK1705" s="39"/>
      <c r="BL1705" s="38">
        <f>(S1705*'"Вес" ПИР'!$B$3+X1705*'"Вес" ПИР'!$B$4+AG1705*'"Вес" ПИР'!$B$5+BB1705*'"Вес" ПИР'!$B$6+BG1705*'"Вес" ПИР'!$B$7+BI1705*'"Вес" ПИР'!$B$8)/100</f>
        <v>0</v>
      </c>
    </row>
    <row r="1706" spans="1:64" ht="15.75" customHeight="1">
      <c r="A1706" s="39"/>
      <c r="B1706" s="39">
        <v>2027</v>
      </c>
      <c r="C1706" s="39"/>
      <c r="D1706" s="61">
        <v>114545100</v>
      </c>
      <c r="E1706" s="61" t="s">
        <v>121</v>
      </c>
      <c r="F1706" s="61" t="s">
        <v>2715</v>
      </c>
      <c r="G1706" s="61" t="s">
        <v>2706</v>
      </c>
      <c r="H1706" s="61" t="s">
        <v>2717</v>
      </c>
      <c r="I1706" s="39"/>
      <c r="J1706" s="39"/>
      <c r="K1706" s="39"/>
      <c r="L1706" s="39"/>
      <c r="M1706" s="39"/>
      <c r="N1706" s="39"/>
      <c r="O1706" s="39"/>
      <c r="P1706" s="39"/>
      <c r="Q1706" s="39"/>
      <c r="R1706" s="39"/>
      <c r="S1706" s="38">
        <f>(J1706*'"Вес" ПИР'!$B$13+L1706*'"Вес" ПИР'!$B$14+N1706*'"Вес" ПИР'!$B$15+P1706*'"Вес" ПИР'!$B$16+R1706*'"Вес" ПИР'!$B$17)/100</f>
        <v>0</v>
      </c>
      <c r="T1706" s="39"/>
      <c r="U1706" s="39"/>
      <c r="V1706" s="39"/>
      <c r="W1706" s="39"/>
      <c r="X1706" s="72">
        <f>(U1706*'"Вес" ПИР'!$B$22+W1706*'"Вес" ПИР'!$B$23)/100</f>
        <v>0</v>
      </c>
      <c r="Y1706" s="39"/>
      <c r="Z1706" s="39"/>
      <c r="AA1706" s="39"/>
      <c r="AB1706" s="39"/>
      <c r="AC1706" s="39"/>
      <c r="AD1706" s="39"/>
      <c r="AE1706" s="39"/>
      <c r="AF1706" s="39"/>
      <c r="AG1706" s="38">
        <f>(Z1706*'"Вес" ПИР'!$B$28+AB1706*'"Вес" ПИР'!$B$29+AD1706*'"Вес" ПИР'!$B$30+AF1706*'"Вес" ПИР'!$B$31)/100</f>
        <v>0</v>
      </c>
      <c r="AH1706" s="39"/>
      <c r="AI1706" s="39"/>
      <c r="AJ1706" s="39"/>
      <c r="AK1706" s="39"/>
      <c r="AL1706" s="39"/>
      <c r="AM1706" s="39"/>
      <c r="AN1706" s="39"/>
      <c r="AO1706" s="39"/>
      <c r="AP1706" s="39"/>
      <c r="AQ1706" s="39"/>
      <c r="AR1706" s="39"/>
      <c r="AS1706" s="39"/>
      <c r="AT1706" s="39"/>
      <c r="AU1706" s="39"/>
      <c r="AV1706" s="39"/>
      <c r="AW1706" s="39"/>
      <c r="AX1706" s="39"/>
      <c r="AY1706" s="39"/>
      <c r="AZ1706" s="39"/>
      <c r="BA1706" s="39"/>
      <c r="BB1706" s="72">
        <f>(AI1706*'"Вес" ПИР'!$B$36+AK1706*'"Вес" ПИР'!$B$37+AM1706*'"Вес" ПИР'!$B$38+AO1706*'"Вес" ПИР'!$B$39+AQ1706*'"Вес" ПИР'!$B$40+AS1706*'"Вес" ПИР'!$B$41+AU1706*'"Вес" ПИР'!$B$42+AW1706*'"Вес" ПИР'!$B$43+AY1706*'"Вес" ПИР'!$B$44+BA1706*'"Вес" ПИР'!$B$45)/100</f>
        <v>0</v>
      </c>
      <c r="BC1706" s="39"/>
      <c r="BD1706" s="39"/>
      <c r="BE1706" s="39"/>
      <c r="BF1706" s="39"/>
      <c r="BG1706" s="72">
        <f>(BD1706*'"Вес" ПИР'!$B$50+BF1706*'"Вес" ПИР'!$B$51)/100</f>
        <v>0</v>
      </c>
      <c r="BH1706" s="39"/>
      <c r="BI1706" s="72">
        <v>0</v>
      </c>
      <c r="BJ1706" s="39"/>
      <c r="BK1706" s="39"/>
      <c r="BL1706" s="38">
        <f>(S1706*'"Вес" ПИР'!$B$3+X1706*'"Вес" ПИР'!$B$4+AG1706*'"Вес" ПИР'!$B$5+BB1706*'"Вес" ПИР'!$B$6+BG1706*'"Вес" ПИР'!$B$7+BI1706*'"Вес" ПИР'!$B$8)/100</f>
        <v>0</v>
      </c>
    </row>
    <row r="1707" spans="1:64" ht="15.75" customHeight="1">
      <c r="A1707" s="39"/>
      <c r="B1707" s="39">
        <v>2027</v>
      </c>
      <c r="C1707" s="39"/>
      <c r="D1707" s="61">
        <v>114537800</v>
      </c>
      <c r="E1707" s="61" t="s">
        <v>121</v>
      </c>
      <c r="F1707" s="61" t="s">
        <v>2715</v>
      </c>
      <c r="G1707" s="61" t="s">
        <v>2718</v>
      </c>
      <c r="H1707" s="61" t="s">
        <v>1762</v>
      </c>
      <c r="I1707" s="39"/>
      <c r="J1707" s="39"/>
      <c r="K1707" s="39"/>
      <c r="L1707" s="39"/>
      <c r="M1707" s="39"/>
      <c r="N1707" s="39"/>
      <c r="O1707" s="39"/>
      <c r="P1707" s="39"/>
      <c r="Q1707" s="39"/>
      <c r="R1707" s="39"/>
      <c r="S1707" s="38">
        <f>(J1707*'"Вес" ПИР'!$B$13+L1707*'"Вес" ПИР'!$B$14+N1707*'"Вес" ПИР'!$B$15+P1707*'"Вес" ПИР'!$B$16+R1707*'"Вес" ПИР'!$B$17)/100</f>
        <v>0</v>
      </c>
      <c r="T1707" s="39"/>
      <c r="U1707" s="39"/>
      <c r="V1707" s="39"/>
      <c r="W1707" s="39"/>
      <c r="X1707" s="72">
        <f>(U1707*'"Вес" ПИР'!$B$22+W1707*'"Вес" ПИР'!$B$23)/100</f>
        <v>0</v>
      </c>
      <c r="Y1707" s="39"/>
      <c r="Z1707" s="39"/>
      <c r="AA1707" s="39"/>
      <c r="AB1707" s="39"/>
      <c r="AC1707" s="39"/>
      <c r="AD1707" s="39"/>
      <c r="AE1707" s="39"/>
      <c r="AF1707" s="39"/>
      <c r="AG1707" s="38">
        <f>(Z1707*'"Вес" ПИР'!$B$28+AB1707*'"Вес" ПИР'!$B$29+AD1707*'"Вес" ПИР'!$B$30+AF1707*'"Вес" ПИР'!$B$31)/100</f>
        <v>0</v>
      </c>
      <c r="AH1707" s="39"/>
      <c r="AI1707" s="39"/>
      <c r="AJ1707" s="39"/>
      <c r="AK1707" s="39"/>
      <c r="AL1707" s="39"/>
      <c r="AM1707" s="39"/>
      <c r="AN1707" s="39"/>
      <c r="AO1707" s="39"/>
      <c r="AP1707" s="39"/>
      <c r="AQ1707" s="39"/>
      <c r="AR1707" s="39"/>
      <c r="AS1707" s="39"/>
      <c r="AT1707" s="39"/>
      <c r="AU1707" s="39"/>
      <c r="AV1707" s="39"/>
      <c r="AW1707" s="39"/>
      <c r="AX1707" s="39"/>
      <c r="AY1707" s="39"/>
      <c r="AZ1707" s="39"/>
      <c r="BA1707" s="39"/>
      <c r="BB1707" s="72">
        <f>(AI1707*'"Вес" ПИР'!$B$36+AK1707*'"Вес" ПИР'!$B$37+AM1707*'"Вес" ПИР'!$B$38+AO1707*'"Вес" ПИР'!$B$39+AQ1707*'"Вес" ПИР'!$B$40+AS1707*'"Вес" ПИР'!$B$41+AU1707*'"Вес" ПИР'!$B$42+AW1707*'"Вес" ПИР'!$B$43+AY1707*'"Вес" ПИР'!$B$44+BA1707*'"Вес" ПИР'!$B$45)/100</f>
        <v>0</v>
      </c>
      <c r="BC1707" s="39"/>
      <c r="BD1707" s="39"/>
      <c r="BE1707" s="39"/>
      <c r="BF1707" s="39"/>
      <c r="BG1707" s="72">
        <f>(BD1707*'"Вес" ПИР'!$B$50+BF1707*'"Вес" ПИР'!$B$51)/100</f>
        <v>0</v>
      </c>
      <c r="BH1707" s="39"/>
      <c r="BI1707" s="72">
        <v>0</v>
      </c>
      <c r="BJ1707" s="39"/>
      <c r="BK1707" s="39"/>
      <c r="BL1707" s="38">
        <f>(S1707*'"Вес" ПИР'!$B$3+X1707*'"Вес" ПИР'!$B$4+AG1707*'"Вес" ПИР'!$B$5+BB1707*'"Вес" ПИР'!$B$6+BG1707*'"Вес" ПИР'!$B$7+BI1707*'"Вес" ПИР'!$B$8)/100</f>
        <v>0</v>
      </c>
    </row>
    <row r="1708" spans="1:64" ht="15.75" customHeight="1">
      <c r="A1708" s="39"/>
      <c r="B1708" s="39">
        <v>2027</v>
      </c>
      <c r="C1708" s="39"/>
      <c r="D1708" s="61">
        <v>114537100</v>
      </c>
      <c r="E1708" s="61" t="s">
        <v>121</v>
      </c>
      <c r="F1708" s="61" t="s">
        <v>2715</v>
      </c>
      <c r="G1708" s="61" t="s">
        <v>2718</v>
      </c>
      <c r="H1708" s="61" t="s">
        <v>2719</v>
      </c>
      <c r="I1708" s="39"/>
      <c r="J1708" s="39"/>
      <c r="K1708" s="39"/>
      <c r="L1708" s="39"/>
      <c r="M1708" s="39"/>
      <c r="N1708" s="39"/>
      <c r="O1708" s="39"/>
      <c r="P1708" s="39"/>
      <c r="Q1708" s="39"/>
      <c r="R1708" s="39"/>
      <c r="S1708" s="38">
        <f>(J1708*'"Вес" ПИР'!$B$13+L1708*'"Вес" ПИР'!$B$14+N1708*'"Вес" ПИР'!$B$15+P1708*'"Вес" ПИР'!$B$16+R1708*'"Вес" ПИР'!$B$17)/100</f>
        <v>0</v>
      </c>
      <c r="T1708" s="39"/>
      <c r="U1708" s="39"/>
      <c r="V1708" s="39"/>
      <c r="W1708" s="39"/>
      <c r="X1708" s="72">
        <f>(U1708*'"Вес" ПИР'!$B$22+W1708*'"Вес" ПИР'!$B$23)/100</f>
        <v>0</v>
      </c>
      <c r="Y1708" s="39"/>
      <c r="Z1708" s="39"/>
      <c r="AA1708" s="39"/>
      <c r="AB1708" s="39"/>
      <c r="AC1708" s="39"/>
      <c r="AD1708" s="39"/>
      <c r="AE1708" s="39"/>
      <c r="AF1708" s="39"/>
      <c r="AG1708" s="38">
        <f>(Z1708*'"Вес" ПИР'!$B$28+AB1708*'"Вес" ПИР'!$B$29+AD1708*'"Вес" ПИР'!$B$30+AF1708*'"Вес" ПИР'!$B$31)/100</f>
        <v>0</v>
      </c>
      <c r="AH1708" s="39"/>
      <c r="AI1708" s="39"/>
      <c r="AJ1708" s="39"/>
      <c r="AK1708" s="39"/>
      <c r="AL1708" s="39"/>
      <c r="AM1708" s="39"/>
      <c r="AN1708" s="39"/>
      <c r="AO1708" s="39"/>
      <c r="AP1708" s="39"/>
      <c r="AQ1708" s="39"/>
      <c r="AR1708" s="39"/>
      <c r="AS1708" s="39"/>
      <c r="AT1708" s="39"/>
      <c r="AU1708" s="39"/>
      <c r="AV1708" s="39"/>
      <c r="AW1708" s="39"/>
      <c r="AX1708" s="39"/>
      <c r="AY1708" s="39"/>
      <c r="AZ1708" s="39"/>
      <c r="BA1708" s="39"/>
      <c r="BB1708" s="72">
        <f>(AI1708*'"Вес" ПИР'!$B$36+AK1708*'"Вес" ПИР'!$B$37+AM1708*'"Вес" ПИР'!$B$38+AO1708*'"Вес" ПИР'!$B$39+AQ1708*'"Вес" ПИР'!$B$40+AS1708*'"Вес" ПИР'!$B$41+AU1708*'"Вес" ПИР'!$B$42+AW1708*'"Вес" ПИР'!$B$43+AY1708*'"Вес" ПИР'!$B$44+BA1708*'"Вес" ПИР'!$B$45)/100</f>
        <v>0</v>
      </c>
      <c r="BC1708" s="39"/>
      <c r="BD1708" s="39"/>
      <c r="BE1708" s="39"/>
      <c r="BF1708" s="39"/>
      <c r="BG1708" s="72">
        <f>(BD1708*'"Вес" ПИР'!$B$50+BF1708*'"Вес" ПИР'!$B$51)/100</f>
        <v>0</v>
      </c>
      <c r="BH1708" s="39"/>
      <c r="BI1708" s="72">
        <v>0</v>
      </c>
      <c r="BJ1708" s="39"/>
      <c r="BK1708" s="39"/>
      <c r="BL1708" s="38">
        <f>(S1708*'"Вес" ПИР'!$B$3+X1708*'"Вес" ПИР'!$B$4+AG1708*'"Вес" ПИР'!$B$5+BB1708*'"Вес" ПИР'!$B$6+BG1708*'"Вес" ПИР'!$B$7+BI1708*'"Вес" ПИР'!$B$8)/100</f>
        <v>0</v>
      </c>
    </row>
    <row r="1709" spans="1:64" ht="15.75" customHeight="1">
      <c r="A1709" s="39"/>
      <c r="B1709" s="39">
        <v>2027</v>
      </c>
      <c r="C1709" s="39"/>
      <c r="D1709" s="61">
        <v>114543200</v>
      </c>
      <c r="E1709" s="61" t="s">
        <v>121</v>
      </c>
      <c r="F1709" s="61" t="s">
        <v>2715</v>
      </c>
      <c r="G1709" s="61" t="s">
        <v>2720</v>
      </c>
      <c r="H1709" s="61" t="s">
        <v>2721</v>
      </c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  <c r="S1709" s="38">
        <f>(J1709*'"Вес" ПИР'!$B$13+L1709*'"Вес" ПИР'!$B$14+N1709*'"Вес" ПИР'!$B$15+P1709*'"Вес" ПИР'!$B$16+R1709*'"Вес" ПИР'!$B$17)/100</f>
        <v>0</v>
      </c>
      <c r="T1709" s="39"/>
      <c r="U1709" s="39"/>
      <c r="V1709" s="39"/>
      <c r="W1709" s="39"/>
      <c r="X1709" s="72">
        <f>(U1709*'"Вес" ПИР'!$B$22+W1709*'"Вес" ПИР'!$B$23)/100</f>
        <v>0</v>
      </c>
      <c r="Y1709" s="39"/>
      <c r="Z1709" s="39"/>
      <c r="AA1709" s="39"/>
      <c r="AB1709" s="39"/>
      <c r="AC1709" s="39"/>
      <c r="AD1709" s="39"/>
      <c r="AE1709" s="39"/>
      <c r="AF1709" s="39"/>
      <c r="AG1709" s="38">
        <f>(Z1709*'"Вес" ПИР'!$B$28+AB1709*'"Вес" ПИР'!$B$29+AD1709*'"Вес" ПИР'!$B$30+AF1709*'"Вес" ПИР'!$B$31)/100</f>
        <v>0</v>
      </c>
      <c r="AH1709" s="39"/>
      <c r="AI1709" s="39"/>
      <c r="AJ1709" s="39"/>
      <c r="AK1709" s="39"/>
      <c r="AL1709" s="39"/>
      <c r="AM1709" s="39"/>
      <c r="AN1709" s="39"/>
      <c r="AO1709" s="39"/>
      <c r="AP1709" s="39"/>
      <c r="AQ1709" s="39"/>
      <c r="AR1709" s="39"/>
      <c r="AS1709" s="39"/>
      <c r="AT1709" s="39"/>
      <c r="AU1709" s="39"/>
      <c r="AV1709" s="39"/>
      <c r="AW1709" s="39"/>
      <c r="AX1709" s="39"/>
      <c r="AY1709" s="39"/>
      <c r="AZ1709" s="39"/>
      <c r="BA1709" s="39"/>
      <c r="BB1709" s="72">
        <f>(AI1709*'"Вес" ПИР'!$B$36+AK1709*'"Вес" ПИР'!$B$37+AM1709*'"Вес" ПИР'!$B$38+AO1709*'"Вес" ПИР'!$B$39+AQ1709*'"Вес" ПИР'!$B$40+AS1709*'"Вес" ПИР'!$B$41+AU1709*'"Вес" ПИР'!$B$42+AW1709*'"Вес" ПИР'!$B$43+AY1709*'"Вес" ПИР'!$B$44+BA1709*'"Вес" ПИР'!$B$45)/100</f>
        <v>0</v>
      </c>
      <c r="BC1709" s="39"/>
      <c r="BD1709" s="39"/>
      <c r="BE1709" s="39"/>
      <c r="BF1709" s="39"/>
      <c r="BG1709" s="72">
        <f>(BD1709*'"Вес" ПИР'!$B$50+BF1709*'"Вес" ПИР'!$B$51)/100</f>
        <v>0</v>
      </c>
      <c r="BH1709" s="39"/>
      <c r="BI1709" s="72">
        <v>0</v>
      </c>
      <c r="BJ1709" s="39"/>
      <c r="BK1709" s="39"/>
      <c r="BL1709" s="38">
        <f>(S1709*'"Вес" ПИР'!$B$3+X1709*'"Вес" ПИР'!$B$4+AG1709*'"Вес" ПИР'!$B$5+BB1709*'"Вес" ПИР'!$B$6+BG1709*'"Вес" ПИР'!$B$7+BI1709*'"Вес" ПИР'!$B$8)/100</f>
        <v>0</v>
      </c>
    </row>
    <row r="1710" spans="1:64" ht="15.75" customHeight="1">
      <c r="A1710" s="39"/>
      <c r="B1710" s="39">
        <v>2027</v>
      </c>
      <c r="C1710" s="39"/>
      <c r="D1710" s="61">
        <v>114541100</v>
      </c>
      <c r="E1710" s="61" t="s">
        <v>121</v>
      </c>
      <c r="F1710" s="61" t="s">
        <v>2715</v>
      </c>
      <c r="G1710" s="61"/>
      <c r="H1710" s="61" t="s">
        <v>2722</v>
      </c>
      <c r="I1710" s="39"/>
      <c r="J1710" s="39"/>
      <c r="K1710" s="39"/>
      <c r="L1710" s="39"/>
      <c r="M1710" s="39"/>
      <c r="N1710" s="39"/>
      <c r="O1710" s="39"/>
      <c r="P1710" s="39"/>
      <c r="Q1710" s="39"/>
      <c r="R1710" s="39"/>
      <c r="S1710" s="38">
        <f>(J1710*'"Вес" ПИР'!$B$13+L1710*'"Вес" ПИР'!$B$14+N1710*'"Вес" ПИР'!$B$15+P1710*'"Вес" ПИР'!$B$16+R1710*'"Вес" ПИР'!$B$17)/100</f>
        <v>0</v>
      </c>
      <c r="T1710" s="39"/>
      <c r="U1710" s="39"/>
      <c r="V1710" s="39"/>
      <c r="W1710" s="39"/>
      <c r="X1710" s="72">
        <f>(U1710*'"Вес" ПИР'!$B$22+W1710*'"Вес" ПИР'!$B$23)/100</f>
        <v>0</v>
      </c>
      <c r="Y1710" s="39"/>
      <c r="Z1710" s="39"/>
      <c r="AA1710" s="39"/>
      <c r="AB1710" s="39"/>
      <c r="AC1710" s="39"/>
      <c r="AD1710" s="39"/>
      <c r="AE1710" s="39"/>
      <c r="AF1710" s="39"/>
      <c r="AG1710" s="38">
        <f>(Z1710*'"Вес" ПИР'!$B$28+AB1710*'"Вес" ПИР'!$B$29+AD1710*'"Вес" ПИР'!$B$30+AF1710*'"Вес" ПИР'!$B$31)/100</f>
        <v>0</v>
      </c>
      <c r="AH1710" s="39"/>
      <c r="AI1710" s="39"/>
      <c r="AJ1710" s="39"/>
      <c r="AK1710" s="39"/>
      <c r="AL1710" s="39"/>
      <c r="AM1710" s="39"/>
      <c r="AN1710" s="39"/>
      <c r="AO1710" s="39"/>
      <c r="AP1710" s="39"/>
      <c r="AQ1710" s="39"/>
      <c r="AR1710" s="39"/>
      <c r="AS1710" s="39"/>
      <c r="AT1710" s="39"/>
      <c r="AU1710" s="39"/>
      <c r="AV1710" s="39"/>
      <c r="AW1710" s="39"/>
      <c r="AX1710" s="39"/>
      <c r="AY1710" s="39"/>
      <c r="AZ1710" s="39"/>
      <c r="BA1710" s="39"/>
      <c r="BB1710" s="72">
        <f>(AI1710*'"Вес" ПИР'!$B$36+AK1710*'"Вес" ПИР'!$B$37+AM1710*'"Вес" ПИР'!$B$38+AO1710*'"Вес" ПИР'!$B$39+AQ1710*'"Вес" ПИР'!$B$40+AS1710*'"Вес" ПИР'!$B$41+AU1710*'"Вес" ПИР'!$B$42+AW1710*'"Вес" ПИР'!$B$43+AY1710*'"Вес" ПИР'!$B$44+BA1710*'"Вес" ПИР'!$B$45)/100</f>
        <v>0</v>
      </c>
      <c r="BC1710" s="39"/>
      <c r="BD1710" s="39"/>
      <c r="BE1710" s="39"/>
      <c r="BF1710" s="39"/>
      <c r="BG1710" s="72">
        <f>(BD1710*'"Вес" ПИР'!$B$50+BF1710*'"Вес" ПИР'!$B$51)/100</f>
        <v>0</v>
      </c>
      <c r="BH1710" s="39"/>
      <c r="BI1710" s="72">
        <v>0</v>
      </c>
      <c r="BJ1710" s="39"/>
      <c r="BK1710" s="39"/>
      <c r="BL1710" s="38">
        <f>(S1710*'"Вес" ПИР'!$B$3+X1710*'"Вес" ПИР'!$B$4+AG1710*'"Вес" ПИР'!$B$5+BB1710*'"Вес" ПИР'!$B$6+BG1710*'"Вес" ПИР'!$B$7+BI1710*'"Вес" ПИР'!$B$8)/100</f>
        <v>0</v>
      </c>
    </row>
    <row r="1711" spans="1:64" ht="15.75" customHeight="1">
      <c r="A1711" s="39"/>
      <c r="B1711" s="39">
        <v>2027</v>
      </c>
      <c r="C1711" s="39"/>
      <c r="D1711" s="61">
        <v>114540100</v>
      </c>
      <c r="E1711" s="61" t="s">
        <v>121</v>
      </c>
      <c r="F1711" s="61" t="s">
        <v>2715</v>
      </c>
      <c r="G1711" s="61"/>
      <c r="H1711" s="61" t="s">
        <v>2723</v>
      </c>
      <c r="I1711" s="39"/>
      <c r="J1711" s="39"/>
      <c r="K1711" s="39"/>
      <c r="L1711" s="39"/>
      <c r="M1711" s="39"/>
      <c r="N1711" s="39"/>
      <c r="O1711" s="39"/>
      <c r="P1711" s="39"/>
      <c r="Q1711" s="39"/>
      <c r="R1711" s="39"/>
      <c r="S1711" s="38">
        <f>(J1711*'"Вес" ПИР'!$B$13+L1711*'"Вес" ПИР'!$B$14+N1711*'"Вес" ПИР'!$B$15+P1711*'"Вес" ПИР'!$B$16+R1711*'"Вес" ПИР'!$B$17)/100</f>
        <v>0</v>
      </c>
      <c r="T1711" s="39"/>
      <c r="U1711" s="39"/>
      <c r="V1711" s="39"/>
      <c r="W1711" s="39"/>
      <c r="X1711" s="72">
        <f>(U1711*'"Вес" ПИР'!$B$22+W1711*'"Вес" ПИР'!$B$23)/100</f>
        <v>0</v>
      </c>
      <c r="Y1711" s="39"/>
      <c r="Z1711" s="39"/>
      <c r="AA1711" s="39"/>
      <c r="AB1711" s="39"/>
      <c r="AC1711" s="39"/>
      <c r="AD1711" s="39"/>
      <c r="AE1711" s="39"/>
      <c r="AF1711" s="39"/>
      <c r="AG1711" s="38">
        <f>(Z1711*'"Вес" ПИР'!$B$28+AB1711*'"Вес" ПИР'!$B$29+AD1711*'"Вес" ПИР'!$B$30+AF1711*'"Вес" ПИР'!$B$31)/100</f>
        <v>0</v>
      </c>
      <c r="AH1711" s="39"/>
      <c r="AI1711" s="39"/>
      <c r="AJ1711" s="39"/>
      <c r="AK1711" s="39"/>
      <c r="AL1711" s="39"/>
      <c r="AM1711" s="39"/>
      <c r="AN1711" s="39"/>
      <c r="AO1711" s="39"/>
      <c r="AP1711" s="39"/>
      <c r="AQ1711" s="39"/>
      <c r="AR1711" s="39"/>
      <c r="AS1711" s="39"/>
      <c r="AT1711" s="39"/>
      <c r="AU1711" s="39"/>
      <c r="AV1711" s="39"/>
      <c r="AW1711" s="39"/>
      <c r="AX1711" s="39"/>
      <c r="AY1711" s="39"/>
      <c r="AZ1711" s="39"/>
      <c r="BA1711" s="39"/>
      <c r="BB1711" s="72">
        <f>(AI1711*'"Вес" ПИР'!$B$36+AK1711*'"Вес" ПИР'!$B$37+AM1711*'"Вес" ПИР'!$B$38+AO1711*'"Вес" ПИР'!$B$39+AQ1711*'"Вес" ПИР'!$B$40+AS1711*'"Вес" ПИР'!$B$41+AU1711*'"Вес" ПИР'!$B$42+AW1711*'"Вес" ПИР'!$B$43+AY1711*'"Вес" ПИР'!$B$44+BA1711*'"Вес" ПИР'!$B$45)/100</f>
        <v>0</v>
      </c>
      <c r="BC1711" s="39"/>
      <c r="BD1711" s="39"/>
      <c r="BE1711" s="39"/>
      <c r="BF1711" s="39"/>
      <c r="BG1711" s="72">
        <f>(BD1711*'"Вес" ПИР'!$B$50+BF1711*'"Вес" ПИР'!$B$51)/100</f>
        <v>0</v>
      </c>
      <c r="BH1711" s="39"/>
      <c r="BI1711" s="72">
        <v>0</v>
      </c>
      <c r="BJ1711" s="39"/>
      <c r="BK1711" s="39"/>
      <c r="BL1711" s="38">
        <f>(S1711*'"Вес" ПИР'!$B$3+X1711*'"Вес" ПИР'!$B$4+AG1711*'"Вес" ПИР'!$B$5+BB1711*'"Вес" ПИР'!$B$6+BG1711*'"Вес" ПИР'!$B$7+BI1711*'"Вес" ПИР'!$B$8)/100</f>
        <v>0</v>
      </c>
    </row>
    <row r="1712" spans="1:64" ht="15.75" customHeight="1">
      <c r="A1712" s="39"/>
      <c r="B1712" s="39">
        <v>2027</v>
      </c>
      <c r="C1712" s="39"/>
      <c r="D1712" s="61">
        <v>114539400</v>
      </c>
      <c r="E1712" s="61" t="s">
        <v>121</v>
      </c>
      <c r="F1712" s="61" t="s">
        <v>2715</v>
      </c>
      <c r="G1712" s="61" t="s">
        <v>2724</v>
      </c>
      <c r="H1712" s="61" t="s">
        <v>2725</v>
      </c>
      <c r="I1712" s="39"/>
      <c r="J1712" s="39"/>
      <c r="K1712" s="39"/>
      <c r="L1712" s="39"/>
      <c r="M1712" s="39"/>
      <c r="N1712" s="39"/>
      <c r="O1712" s="39"/>
      <c r="P1712" s="39"/>
      <c r="Q1712" s="39"/>
      <c r="R1712" s="39"/>
      <c r="S1712" s="38">
        <f>(J1712*'"Вес" ПИР'!$B$13+L1712*'"Вес" ПИР'!$B$14+N1712*'"Вес" ПИР'!$B$15+P1712*'"Вес" ПИР'!$B$16+R1712*'"Вес" ПИР'!$B$17)/100</f>
        <v>0</v>
      </c>
      <c r="T1712" s="39"/>
      <c r="U1712" s="39"/>
      <c r="V1712" s="39"/>
      <c r="W1712" s="39"/>
      <c r="X1712" s="72">
        <f>(U1712*'"Вес" ПИР'!$B$22+W1712*'"Вес" ПИР'!$B$23)/100</f>
        <v>0</v>
      </c>
      <c r="Y1712" s="39"/>
      <c r="Z1712" s="39"/>
      <c r="AA1712" s="39"/>
      <c r="AB1712" s="39"/>
      <c r="AC1712" s="39"/>
      <c r="AD1712" s="39"/>
      <c r="AE1712" s="39"/>
      <c r="AF1712" s="39"/>
      <c r="AG1712" s="38">
        <f>(Z1712*'"Вес" ПИР'!$B$28+AB1712*'"Вес" ПИР'!$B$29+AD1712*'"Вес" ПИР'!$B$30+AF1712*'"Вес" ПИР'!$B$31)/100</f>
        <v>0</v>
      </c>
      <c r="AH1712" s="39"/>
      <c r="AI1712" s="39"/>
      <c r="AJ1712" s="39"/>
      <c r="AK1712" s="39"/>
      <c r="AL1712" s="39"/>
      <c r="AM1712" s="39"/>
      <c r="AN1712" s="39"/>
      <c r="AO1712" s="39"/>
      <c r="AP1712" s="39"/>
      <c r="AQ1712" s="39"/>
      <c r="AR1712" s="39"/>
      <c r="AS1712" s="39"/>
      <c r="AT1712" s="39"/>
      <c r="AU1712" s="39"/>
      <c r="AV1712" s="39"/>
      <c r="AW1712" s="39"/>
      <c r="AX1712" s="39"/>
      <c r="AY1712" s="39"/>
      <c r="AZ1712" s="39"/>
      <c r="BA1712" s="39"/>
      <c r="BB1712" s="72">
        <f>(AI1712*'"Вес" ПИР'!$B$36+AK1712*'"Вес" ПИР'!$B$37+AM1712*'"Вес" ПИР'!$B$38+AO1712*'"Вес" ПИР'!$B$39+AQ1712*'"Вес" ПИР'!$B$40+AS1712*'"Вес" ПИР'!$B$41+AU1712*'"Вес" ПИР'!$B$42+AW1712*'"Вес" ПИР'!$B$43+AY1712*'"Вес" ПИР'!$B$44+BA1712*'"Вес" ПИР'!$B$45)/100</f>
        <v>0</v>
      </c>
      <c r="BC1712" s="39"/>
      <c r="BD1712" s="39"/>
      <c r="BE1712" s="39"/>
      <c r="BF1712" s="39"/>
      <c r="BG1712" s="72">
        <f>(BD1712*'"Вес" ПИР'!$B$50+BF1712*'"Вес" ПИР'!$B$51)/100</f>
        <v>0</v>
      </c>
      <c r="BH1712" s="39"/>
      <c r="BI1712" s="72">
        <v>0</v>
      </c>
      <c r="BJ1712" s="39"/>
      <c r="BK1712" s="39"/>
      <c r="BL1712" s="38">
        <f>(S1712*'"Вес" ПИР'!$B$3+X1712*'"Вес" ПИР'!$B$4+AG1712*'"Вес" ПИР'!$B$5+BB1712*'"Вес" ПИР'!$B$6+BG1712*'"Вес" ПИР'!$B$7+BI1712*'"Вес" ПИР'!$B$8)/100</f>
        <v>0</v>
      </c>
    </row>
    <row r="1713" spans="1:64" ht="15.75" customHeight="1">
      <c r="A1713" s="39"/>
      <c r="B1713" s="39">
        <v>2027</v>
      </c>
      <c r="C1713" s="39"/>
      <c r="D1713" s="61">
        <v>114543400</v>
      </c>
      <c r="E1713" s="61" t="s">
        <v>121</v>
      </c>
      <c r="F1713" s="61" t="s">
        <v>2715</v>
      </c>
      <c r="G1713" s="61" t="s">
        <v>2720</v>
      </c>
      <c r="H1713" s="61" t="s">
        <v>2726</v>
      </c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  <c r="S1713" s="38">
        <f>(J1713*'"Вес" ПИР'!$B$13+L1713*'"Вес" ПИР'!$B$14+N1713*'"Вес" ПИР'!$B$15+P1713*'"Вес" ПИР'!$B$16+R1713*'"Вес" ПИР'!$B$17)/100</f>
        <v>0</v>
      </c>
      <c r="T1713" s="39"/>
      <c r="U1713" s="39"/>
      <c r="V1713" s="39"/>
      <c r="W1713" s="39"/>
      <c r="X1713" s="72">
        <f>(U1713*'"Вес" ПИР'!$B$22+W1713*'"Вес" ПИР'!$B$23)/100</f>
        <v>0</v>
      </c>
      <c r="Y1713" s="39"/>
      <c r="Z1713" s="39"/>
      <c r="AA1713" s="39"/>
      <c r="AB1713" s="39"/>
      <c r="AC1713" s="39"/>
      <c r="AD1713" s="39"/>
      <c r="AE1713" s="39"/>
      <c r="AF1713" s="39"/>
      <c r="AG1713" s="38">
        <f>(Z1713*'"Вес" ПИР'!$B$28+AB1713*'"Вес" ПИР'!$B$29+AD1713*'"Вес" ПИР'!$B$30+AF1713*'"Вес" ПИР'!$B$31)/100</f>
        <v>0</v>
      </c>
      <c r="AH1713" s="39"/>
      <c r="AI1713" s="39"/>
      <c r="AJ1713" s="39"/>
      <c r="AK1713" s="39"/>
      <c r="AL1713" s="39"/>
      <c r="AM1713" s="39"/>
      <c r="AN1713" s="39"/>
      <c r="AO1713" s="39"/>
      <c r="AP1713" s="39"/>
      <c r="AQ1713" s="39"/>
      <c r="AR1713" s="39"/>
      <c r="AS1713" s="39"/>
      <c r="AT1713" s="39"/>
      <c r="AU1713" s="39"/>
      <c r="AV1713" s="39"/>
      <c r="AW1713" s="39"/>
      <c r="AX1713" s="39"/>
      <c r="AY1713" s="39"/>
      <c r="AZ1713" s="39"/>
      <c r="BA1713" s="39"/>
      <c r="BB1713" s="72">
        <f>(AI1713*'"Вес" ПИР'!$B$36+AK1713*'"Вес" ПИР'!$B$37+AM1713*'"Вес" ПИР'!$B$38+AO1713*'"Вес" ПИР'!$B$39+AQ1713*'"Вес" ПИР'!$B$40+AS1713*'"Вес" ПИР'!$B$41+AU1713*'"Вес" ПИР'!$B$42+AW1713*'"Вес" ПИР'!$B$43+AY1713*'"Вес" ПИР'!$B$44+BA1713*'"Вес" ПИР'!$B$45)/100</f>
        <v>0</v>
      </c>
      <c r="BC1713" s="39"/>
      <c r="BD1713" s="39"/>
      <c r="BE1713" s="39"/>
      <c r="BF1713" s="39"/>
      <c r="BG1713" s="72">
        <f>(BD1713*'"Вес" ПИР'!$B$50+BF1713*'"Вес" ПИР'!$B$51)/100</f>
        <v>0</v>
      </c>
      <c r="BH1713" s="39"/>
      <c r="BI1713" s="72">
        <v>0</v>
      </c>
      <c r="BJ1713" s="39"/>
      <c r="BK1713" s="39"/>
      <c r="BL1713" s="38">
        <f>(S1713*'"Вес" ПИР'!$B$3+X1713*'"Вес" ПИР'!$B$4+AG1713*'"Вес" ПИР'!$B$5+BB1713*'"Вес" ПИР'!$B$6+BG1713*'"Вес" ПИР'!$B$7+BI1713*'"Вес" ПИР'!$B$8)/100</f>
        <v>0</v>
      </c>
    </row>
    <row r="1714" spans="1:64" ht="15.75" customHeight="1">
      <c r="A1714" s="39"/>
      <c r="B1714" s="39">
        <v>2027</v>
      </c>
      <c r="C1714" s="39"/>
      <c r="D1714" s="61">
        <v>114543500</v>
      </c>
      <c r="E1714" s="61" t="s">
        <v>121</v>
      </c>
      <c r="F1714" s="61" t="s">
        <v>2715</v>
      </c>
      <c r="G1714" s="61" t="s">
        <v>2720</v>
      </c>
      <c r="H1714" s="61" t="s">
        <v>2727</v>
      </c>
      <c r="I1714" s="39"/>
      <c r="J1714" s="39"/>
      <c r="K1714" s="39"/>
      <c r="L1714" s="39"/>
      <c r="M1714" s="39"/>
      <c r="N1714" s="39"/>
      <c r="O1714" s="39"/>
      <c r="P1714" s="39"/>
      <c r="Q1714" s="39"/>
      <c r="R1714" s="39"/>
      <c r="S1714" s="38">
        <f>(J1714*'"Вес" ПИР'!$B$13+L1714*'"Вес" ПИР'!$B$14+N1714*'"Вес" ПИР'!$B$15+P1714*'"Вес" ПИР'!$B$16+R1714*'"Вес" ПИР'!$B$17)/100</f>
        <v>0</v>
      </c>
      <c r="T1714" s="39"/>
      <c r="U1714" s="39"/>
      <c r="V1714" s="39"/>
      <c r="W1714" s="39"/>
      <c r="X1714" s="72">
        <f>(U1714*'"Вес" ПИР'!$B$22+W1714*'"Вес" ПИР'!$B$23)/100</f>
        <v>0</v>
      </c>
      <c r="Y1714" s="39"/>
      <c r="Z1714" s="39"/>
      <c r="AA1714" s="39"/>
      <c r="AB1714" s="39"/>
      <c r="AC1714" s="39"/>
      <c r="AD1714" s="39"/>
      <c r="AE1714" s="39"/>
      <c r="AF1714" s="39"/>
      <c r="AG1714" s="38">
        <f>(Z1714*'"Вес" ПИР'!$B$28+AB1714*'"Вес" ПИР'!$B$29+AD1714*'"Вес" ПИР'!$B$30+AF1714*'"Вес" ПИР'!$B$31)/100</f>
        <v>0</v>
      </c>
      <c r="AH1714" s="39"/>
      <c r="AI1714" s="39"/>
      <c r="AJ1714" s="39"/>
      <c r="AK1714" s="39"/>
      <c r="AL1714" s="39"/>
      <c r="AM1714" s="39"/>
      <c r="AN1714" s="39"/>
      <c r="AO1714" s="39"/>
      <c r="AP1714" s="39"/>
      <c r="AQ1714" s="39"/>
      <c r="AR1714" s="39"/>
      <c r="AS1714" s="39"/>
      <c r="AT1714" s="39"/>
      <c r="AU1714" s="39"/>
      <c r="AV1714" s="39"/>
      <c r="AW1714" s="39"/>
      <c r="AX1714" s="39"/>
      <c r="AY1714" s="39"/>
      <c r="AZ1714" s="39"/>
      <c r="BA1714" s="39"/>
      <c r="BB1714" s="72">
        <f>(AI1714*'"Вес" ПИР'!$B$36+AK1714*'"Вес" ПИР'!$B$37+AM1714*'"Вес" ПИР'!$B$38+AO1714*'"Вес" ПИР'!$B$39+AQ1714*'"Вес" ПИР'!$B$40+AS1714*'"Вес" ПИР'!$B$41+AU1714*'"Вес" ПИР'!$B$42+AW1714*'"Вес" ПИР'!$B$43+AY1714*'"Вес" ПИР'!$B$44+BA1714*'"Вес" ПИР'!$B$45)/100</f>
        <v>0</v>
      </c>
      <c r="BC1714" s="39"/>
      <c r="BD1714" s="39"/>
      <c r="BE1714" s="39"/>
      <c r="BF1714" s="39"/>
      <c r="BG1714" s="72">
        <f>(BD1714*'"Вес" ПИР'!$B$50+BF1714*'"Вес" ПИР'!$B$51)/100</f>
        <v>0</v>
      </c>
      <c r="BH1714" s="39"/>
      <c r="BI1714" s="72">
        <v>0</v>
      </c>
      <c r="BJ1714" s="39"/>
      <c r="BK1714" s="39"/>
      <c r="BL1714" s="38">
        <f>(S1714*'"Вес" ПИР'!$B$3+X1714*'"Вес" ПИР'!$B$4+AG1714*'"Вес" ПИР'!$B$5+BB1714*'"Вес" ПИР'!$B$6+BG1714*'"Вес" ПИР'!$B$7+BI1714*'"Вес" ПИР'!$B$8)/100</f>
        <v>0</v>
      </c>
    </row>
    <row r="1715" spans="1:64" ht="15.75" customHeight="1">
      <c r="A1715" s="39"/>
      <c r="B1715" s="39">
        <v>2027</v>
      </c>
      <c r="C1715" s="39"/>
      <c r="D1715" s="61">
        <v>114543380</v>
      </c>
      <c r="E1715" s="61" t="s">
        <v>121</v>
      </c>
      <c r="F1715" s="61" t="s">
        <v>2715</v>
      </c>
      <c r="G1715" s="61" t="s">
        <v>2720</v>
      </c>
      <c r="H1715" s="61" t="s">
        <v>2728</v>
      </c>
      <c r="I1715" s="39"/>
      <c r="J1715" s="39"/>
      <c r="K1715" s="39"/>
      <c r="L1715" s="39"/>
      <c r="M1715" s="39"/>
      <c r="N1715" s="39"/>
      <c r="O1715" s="39"/>
      <c r="P1715" s="39"/>
      <c r="Q1715" s="39"/>
      <c r="R1715" s="39"/>
      <c r="S1715" s="38">
        <f>(J1715*'"Вес" ПИР'!$B$13+L1715*'"Вес" ПИР'!$B$14+N1715*'"Вес" ПИР'!$B$15+P1715*'"Вес" ПИР'!$B$16+R1715*'"Вес" ПИР'!$B$17)/100</f>
        <v>0</v>
      </c>
      <c r="T1715" s="39"/>
      <c r="U1715" s="39"/>
      <c r="V1715" s="39"/>
      <c r="W1715" s="39"/>
      <c r="X1715" s="72">
        <f>(U1715*'"Вес" ПИР'!$B$22+W1715*'"Вес" ПИР'!$B$23)/100</f>
        <v>0</v>
      </c>
      <c r="Y1715" s="39"/>
      <c r="Z1715" s="39"/>
      <c r="AA1715" s="39"/>
      <c r="AB1715" s="39"/>
      <c r="AC1715" s="39"/>
      <c r="AD1715" s="39"/>
      <c r="AE1715" s="39"/>
      <c r="AF1715" s="39"/>
      <c r="AG1715" s="38">
        <f>(Z1715*'"Вес" ПИР'!$B$28+AB1715*'"Вес" ПИР'!$B$29+AD1715*'"Вес" ПИР'!$B$30+AF1715*'"Вес" ПИР'!$B$31)/100</f>
        <v>0</v>
      </c>
      <c r="AH1715" s="39"/>
      <c r="AI1715" s="39"/>
      <c r="AJ1715" s="39"/>
      <c r="AK1715" s="39"/>
      <c r="AL1715" s="39"/>
      <c r="AM1715" s="39"/>
      <c r="AN1715" s="39"/>
      <c r="AO1715" s="39"/>
      <c r="AP1715" s="39"/>
      <c r="AQ1715" s="39"/>
      <c r="AR1715" s="39"/>
      <c r="AS1715" s="39"/>
      <c r="AT1715" s="39"/>
      <c r="AU1715" s="39"/>
      <c r="AV1715" s="39"/>
      <c r="AW1715" s="39"/>
      <c r="AX1715" s="39"/>
      <c r="AY1715" s="39"/>
      <c r="AZ1715" s="39"/>
      <c r="BA1715" s="39"/>
      <c r="BB1715" s="72">
        <f>(AI1715*'"Вес" ПИР'!$B$36+AK1715*'"Вес" ПИР'!$B$37+AM1715*'"Вес" ПИР'!$B$38+AO1715*'"Вес" ПИР'!$B$39+AQ1715*'"Вес" ПИР'!$B$40+AS1715*'"Вес" ПИР'!$B$41+AU1715*'"Вес" ПИР'!$B$42+AW1715*'"Вес" ПИР'!$B$43+AY1715*'"Вес" ПИР'!$B$44+BA1715*'"Вес" ПИР'!$B$45)/100</f>
        <v>0</v>
      </c>
      <c r="BC1715" s="39"/>
      <c r="BD1715" s="39"/>
      <c r="BE1715" s="39"/>
      <c r="BF1715" s="39"/>
      <c r="BG1715" s="72">
        <f>(BD1715*'"Вес" ПИР'!$B$50+BF1715*'"Вес" ПИР'!$B$51)/100</f>
        <v>0</v>
      </c>
      <c r="BH1715" s="39"/>
      <c r="BI1715" s="72">
        <v>0</v>
      </c>
      <c r="BJ1715" s="39"/>
      <c r="BK1715" s="39"/>
      <c r="BL1715" s="38">
        <f>(S1715*'"Вес" ПИР'!$B$3+X1715*'"Вес" ПИР'!$B$4+AG1715*'"Вес" ПИР'!$B$5+BB1715*'"Вес" ПИР'!$B$6+BG1715*'"Вес" ПИР'!$B$7+BI1715*'"Вес" ПИР'!$B$8)/100</f>
        <v>0</v>
      </c>
    </row>
    <row r="1716" spans="1:64" ht="15.75" customHeight="1">
      <c r="A1716" s="39"/>
      <c r="B1716" s="39">
        <v>2027</v>
      </c>
      <c r="C1716" s="39"/>
      <c r="D1716" s="61">
        <v>114543600</v>
      </c>
      <c r="E1716" s="61" t="s">
        <v>121</v>
      </c>
      <c r="F1716" s="61" t="s">
        <v>2715</v>
      </c>
      <c r="G1716" s="61" t="s">
        <v>2720</v>
      </c>
      <c r="H1716" s="61" t="s">
        <v>297</v>
      </c>
      <c r="I1716" s="39"/>
      <c r="J1716" s="39"/>
      <c r="K1716" s="39"/>
      <c r="L1716" s="39"/>
      <c r="M1716" s="39"/>
      <c r="N1716" s="39"/>
      <c r="O1716" s="39"/>
      <c r="P1716" s="39"/>
      <c r="Q1716" s="39"/>
      <c r="R1716" s="39"/>
      <c r="S1716" s="38">
        <f>(J1716*'"Вес" ПИР'!$B$13+L1716*'"Вес" ПИР'!$B$14+N1716*'"Вес" ПИР'!$B$15+P1716*'"Вес" ПИР'!$B$16+R1716*'"Вес" ПИР'!$B$17)/100</f>
        <v>0</v>
      </c>
      <c r="T1716" s="39"/>
      <c r="U1716" s="39"/>
      <c r="V1716" s="39"/>
      <c r="W1716" s="39"/>
      <c r="X1716" s="72">
        <f>(U1716*'"Вес" ПИР'!$B$22+W1716*'"Вес" ПИР'!$B$23)/100</f>
        <v>0</v>
      </c>
      <c r="Y1716" s="39"/>
      <c r="Z1716" s="39"/>
      <c r="AA1716" s="39"/>
      <c r="AB1716" s="39"/>
      <c r="AC1716" s="39"/>
      <c r="AD1716" s="39"/>
      <c r="AE1716" s="39"/>
      <c r="AF1716" s="39"/>
      <c r="AG1716" s="38">
        <f>(Z1716*'"Вес" ПИР'!$B$28+AB1716*'"Вес" ПИР'!$B$29+AD1716*'"Вес" ПИР'!$B$30+AF1716*'"Вес" ПИР'!$B$31)/100</f>
        <v>0</v>
      </c>
      <c r="AH1716" s="39"/>
      <c r="AI1716" s="39"/>
      <c r="AJ1716" s="39"/>
      <c r="AK1716" s="39"/>
      <c r="AL1716" s="39"/>
      <c r="AM1716" s="39"/>
      <c r="AN1716" s="39"/>
      <c r="AO1716" s="39"/>
      <c r="AP1716" s="39"/>
      <c r="AQ1716" s="39"/>
      <c r="AR1716" s="39"/>
      <c r="AS1716" s="39"/>
      <c r="AT1716" s="39"/>
      <c r="AU1716" s="39"/>
      <c r="AV1716" s="39"/>
      <c r="AW1716" s="39"/>
      <c r="AX1716" s="39"/>
      <c r="AY1716" s="39"/>
      <c r="AZ1716" s="39"/>
      <c r="BA1716" s="39"/>
      <c r="BB1716" s="72">
        <f>(AI1716*'"Вес" ПИР'!$B$36+AK1716*'"Вес" ПИР'!$B$37+AM1716*'"Вес" ПИР'!$B$38+AO1716*'"Вес" ПИР'!$B$39+AQ1716*'"Вес" ПИР'!$B$40+AS1716*'"Вес" ПИР'!$B$41+AU1716*'"Вес" ПИР'!$B$42+AW1716*'"Вес" ПИР'!$B$43+AY1716*'"Вес" ПИР'!$B$44+BA1716*'"Вес" ПИР'!$B$45)/100</f>
        <v>0</v>
      </c>
      <c r="BC1716" s="39"/>
      <c r="BD1716" s="39"/>
      <c r="BE1716" s="39"/>
      <c r="BF1716" s="39"/>
      <c r="BG1716" s="72">
        <f>(BD1716*'"Вес" ПИР'!$B$50+BF1716*'"Вес" ПИР'!$B$51)/100</f>
        <v>0</v>
      </c>
      <c r="BH1716" s="39"/>
      <c r="BI1716" s="72">
        <v>0</v>
      </c>
      <c r="BJ1716" s="39"/>
      <c r="BK1716" s="39"/>
      <c r="BL1716" s="38">
        <f>(S1716*'"Вес" ПИР'!$B$3+X1716*'"Вес" ПИР'!$B$4+AG1716*'"Вес" ПИР'!$B$5+BB1716*'"Вес" ПИР'!$B$6+BG1716*'"Вес" ПИР'!$B$7+BI1716*'"Вес" ПИР'!$B$8)/100</f>
        <v>0</v>
      </c>
    </row>
    <row r="1717" spans="1:64" ht="15.75" customHeight="1">
      <c r="A1717" s="39"/>
      <c r="B1717" s="39">
        <v>2027</v>
      </c>
      <c r="C1717" s="39"/>
      <c r="D1717" s="61">
        <v>114520600</v>
      </c>
      <c r="E1717" s="61" t="s">
        <v>121</v>
      </c>
      <c r="F1717" s="61" t="s">
        <v>2715</v>
      </c>
      <c r="G1717" s="61" t="s">
        <v>2729</v>
      </c>
      <c r="H1717" s="61" t="s">
        <v>2730</v>
      </c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  <c r="S1717" s="38">
        <f>(J1717*'"Вес" ПИР'!$B$13+L1717*'"Вес" ПИР'!$B$14+N1717*'"Вес" ПИР'!$B$15+P1717*'"Вес" ПИР'!$B$16+R1717*'"Вес" ПИР'!$B$17)/100</f>
        <v>0</v>
      </c>
      <c r="T1717" s="39"/>
      <c r="U1717" s="39"/>
      <c r="V1717" s="39"/>
      <c r="W1717" s="39"/>
      <c r="X1717" s="72">
        <f>(U1717*'"Вес" ПИР'!$B$22+W1717*'"Вес" ПИР'!$B$23)/100</f>
        <v>0</v>
      </c>
      <c r="Y1717" s="39"/>
      <c r="Z1717" s="39"/>
      <c r="AA1717" s="39"/>
      <c r="AB1717" s="39"/>
      <c r="AC1717" s="39"/>
      <c r="AD1717" s="39"/>
      <c r="AE1717" s="39"/>
      <c r="AF1717" s="39"/>
      <c r="AG1717" s="38">
        <f>(Z1717*'"Вес" ПИР'!$B$28+AB1717*'"Вес" ПИР'!$B$29+AD1717*'"Вес" ПИР'!$B$30+AF1717*'"Вес" ПИР'!$B$31)/100</f>
        <v>0</v>
      </c>
      <c r="AH1717" s="39"/>
      <c r="AI1717" s="39"/>
      <c r="AJ1717" s="39"/>
      <c r="AK1717" s="39"/>
      <c r="AL1717" s="39"/>
      <c r="AM1717" s="39"/>
      <c r="AN1717" s="39"/>
      <c r="AO1717" s="39"/>
      <c r="AP1717" s="39"/>
      <c r="AQ1717" s="39"/>
      <c r="AR1717" s="39"/>
      <c r="AS1717" s="39"/>
      <c r="AT1717" s="39"/>
      <c r="AU1717" s="39"/>
      <c r="AV1717" s="39"/>
      <c r="AW1717" s="39"/>
      <c r="AX1717" s="39"/>
      <c r="AY1717" s="39"/>
      <c r="AZ1717" s="39"/>
      <c r="BA1717" s="39"/>
      <c r="BB1717" s="72">
        <f>(AI1717*'"Вес" ПИР'!$B$36+AK1717*'"Вес" ПИР'!$B$37+AM1717*'"Вес" ПИР'!$B$38+AO1717*'"Вес" ПИР'!$B$39+AQ1717*'"Вес" ПИР'!$B$40+AS1717*'"Вес" ПИР'!$B$41+AU1717*'"Вес" ПИР'!$B$42+AW1717*'"Вес" ПИР'!$B$43+AY1717*'"Вес" ПИР'!$B$44+BA1717*'"Вес" ПИР'!$B$45)/100</f>
        <v>0</v>
      </c>
      <c r="BC1717" s="39"/>
      <c r="BD1717" s="39"/>
      <c r="BE1717" s="39"/>
      <c r="BF1717" s="39"/>
      <c r="BG1717" s="72">
        <f>(BD1717*'"Вес" ПИР'!$B$50+BF1717*'"Вес" ПИР'!$B$51)/100</f>
        <v>0</v>
      </c>
      <c r="BH1717" s="39"/>
      <c r="BI1717" s="72">
        <v>0</v>
      </c>
      <c r="BJ1717" s="39"/>
      <c r="BK1717" s="39"/>
      <c r="BL1717" s="38">
        <f>(S1717*'"Вес" ПИР'!$B$3+X1717*'"Вес" ПИР'!$B$4+AG1717*'"Вес" ПИР'!$B$5+BB1717*'"Вес" ПИР'!$B$6+BG1717*'"Вес" ПИР'!$B$7+BI1717*'"Вес" ПИР'!$B$8)/100</f>
        <v>0</v>
      </c>
    </row>
    <row r="1718" spans="1:64" ht="15.75" customHeight="1">
      <c r="A1718" s="39"/>
      <c r="B1718" s="39">
        <v>2027</v>
      </c>
      <c r="C1718" s="39"/>
      <c r="D1718" s="61">
        <v>114547300</v>
      </c>
      <c r="E1718" s="61" t="s">
        <v>121</v>
      </c>
      <c r="F1718" s="61" t="s">
        <v>2715</v>
      </c>
      <c r="G1718" s="61" t="s">
        <v>2731</v>
      </c>
      <c r="H1718" s="61" t="s">
        <v>2732</v>
      </c>
      <c r="I1718" s="39"/>
      <c r="J1718" s="39"/>
      <c r="K1718" s="39"/>
      <c r="L1718" s="39"/>
      <c r="M1718" s="39"/>
      <c r="N1718" s="39"/>
      <c r="O1718" s="39"/>
      <c r="P1718" s="39"/>
      <c r="Q1718" s="39"/>
      <c r="R1718" s="39"/>
      <c r="S1718" s="38">
        <f>(J1718*'"Вес" ПИР'!$B$13+L1718*'"Вес" ПИР'!$B$14+N1718*'"Вес" ПИР'!$B$15+P1718*'"Вес" ПИР'!$B$16+R1718*'"Вес" ПИР'!$B$17)/100</f>
        <v>0</v>
      </c>
      <c r="T1718" s="39"/>
      <c r="U1718" s="39"/>
      <c r="V1718" s="39"/>
      <c r="W1718" s="39"/>
      <c r="X1718" s="72">
        <f>(U1718*'"Вес" ПИР'!$B$22+W1718*'"Вес" ПИР'!$B$23)/100</f>
        <v>0</v>
      </c>
      <c r="Y1718" s="39"/>
      <c r="Z1718" s="39"/>
      <c r="AA1718" s="39"/>
      <c r="AB1718" s="39"/>
      <c r="AC1718" s="39"/>
      <c r="AD1718" s="39"/>
      <c r="AE1718" s="39"/>
      <c r="AF1718" s="39"/>
      <c r="AG1718" s="38">
        <f>(Z1718*'"Вес" ПИР'!$B$28+AB1718*'"Вес" ПИР'!$B$29+AD1718*'"Вес" ПИР'!$B$30+AF1718*'"Вес" ПИР'!$B$31)/100</f>
        <v>0</v>
      </c>
      <c r="AH1718" s="39"/>
      <c r="AI1718" s="39"/>
      <c r="AJ1718" s="39"/>
      <c r="AK1718" s="39"/>
      <c r="AL1718" s="39"/>
      <c r="AM1718" s="39"/>
      <c r="AN1718" s="39"/>
      <c r="AO1718" s="39"/>
      <c r="AP1718" s="39"/>
      <c r="AQ1718" s="39"/>
      <c r="AR1718" s="39"/>
      <c r="AS1718" s="39"/>
      <c r="AT1718" s="39"/>
      <c r="AU1718" s="39"/>
      <c r="AV1718" s="39"/>
      <c r="AW1718" s="39"/>
      <c r="AX1718" s="39"/>
      <c r="AY1718" s="39"/>
      <c r="AZ1718" s="39"/>
      <c r="BA1718" s="39"/>
      <c r="BB1718" s="72">
        <f>(AI1718*'"Вес" ПИР'!$B$36+AK1718*'"Вес" ПИР'!$B$37+AM1718*'"Вес" ПИР'!$B$38+AO1718*'"Вес" ПИР'!$B$39+AQ1718*'"Вес" ПИР'!$B$40+AS1718*'"Вес" ПИР'!$B$41+AU1718*'"Вес" ПИР'!$B$42+AW1718*'"Вес" ПИР'!$B$43+AY1718*'"Вес" ПИР'!$B$44+BA1718*'"Вес" ПИР'!$B$45)/100</f>
        <v>0</v>
      </c>
      <c r="BC1718" s="39"/>
      <c r="BD1718" s="39"/>
      <c r="BE1718" s="39"/>
      <c r="BF1718" s="39"/>
      <c r="BG1718" s="72">
        <f>(BD1718*'"Вес" ПИР'!$B$50+BF1718*'"Вес" ПИР'!$B$51)/100</f>
        <v>0</v>
      </c>
      <c r="BH1718" s="39"/>
      <c r="BI1718" s="72">
        <v>0</v>
      </c>
      <c r="BJ1718" s="39"/>
      <c r="BK1718" s="39"/>
      <c r="BL1718" s="38">
        <f>(S1718*'"Вес" ПИР'!$B$3+X1718*'"Вес" ПИР'!$B$4+AG1718*'"Вес" ПИР'!$B$5+BB1718*'"Вес" ПИР'!$B$6+BG1718*'"Вес" ПИР'!$B$7+BI1718*'"Вес" ПИР'!$B$8)/100</f>
        <v>0</v>
      </c>
    </row>
    <row r="1719" spans="1:64" ht="15.75" customHeight="1">
      <c r="A1719" s="39"/>
      <c r="B1719" s="39">
        <v>2027</v>
      </c>
      <c r="C1719" s="39"/>
      <c r="D1719" s="60">
        <v>114547500</v>
      </c>
      <c r="E1719" s="60" t="s">
        <v>121</v>
      </c>
      <c r="F1719" s="60" t="s">
        <v>2715</v>
      </c>
      <c r="G1719" s="60" t="s">
        <v>2731</v>
      </c>
      <c r="H1719" s="60" t="s">
        <v>2733</v>
      </c>
      <c r="I1719" s="39"/>
      <c r="J1719" s="39"/>
      <c r="K1719" s="39"/>
      <c r="L1719" s="39"/>
      <c r="M1719" s="39"/>
      <c r="N1719" s="39"/>
      <c r="O1719" s="39"/>
      <c r="P1719" s="39"/>
      <c r="Q1719" s="39"/>
      <c r="R1719" s="39"/>
      <c r="S1719" s="38">
        <f>(J1719*'"Вес" ПИР'!$B$13+L1719*'"Вес" ПИР'!$B$14+N1719*'"Вес" ПИР'!$B$15+P1719*'"Вес" ПИР'!$B$16+R1719*'"Вес" ПИР'!$B$17)/100</f>
        <v>0</v>
      </c>
      <c r="T1719" s="39"/>
      <c r="U1719" s="39"/>
      <c r="V1719" s="39"/>
      <c r="W1719" s="39"/>
      <c r="X1719" s="72">
        <f>(U1719*'"Вес" ПИР'!$B$22+W1719*'"Вес" ПИР'!$B$23)/100</f>
        <v>0</v>
      </c>
      <c r="Y1719" s="39"/>
      <c r="Z1719" s="39"/>
      <c r="AA1719" s="39"/>
      <c r="AB1719" s="39"/>
      <c r="AC1719" s="39"/>
      <c r="AD1719" s="39"/>
      <c r="AE1719" s="39"/>
      <c r="AF1719" s="39"/>
      <c r="AG1719" s="38">
        <f>(Z1719*'"Вес" ПИР'!$B$28+AB1719*'"Вес" ПИР'!$B$29+AD1719*'"Вес" ПИР'!$B$30+AF1719*'"Вес" ПИР'!$B$31)/100</f>
        <v>0</v>
      </c>
      <c r="AH1719" s="39"/>
      <c r="AI1719" s="39"/>
      <c r="AJ1719" s="39"/>
      <c r="AK1719" s="39"/>
      <c r="AL1719" s="39"/>
      <c r="AM1719" s="39"/>
      <c r="AN1719" s="39"/>
      <c r="AO1719" s="39"/>
      <c r="AP1719" s="39"/>
      <c r="AQ1719" s="39"/>
      <c r="AR1719" s="39"/>
      <c r="AS1719" s="39"/>
      <c r="AT1719" s="39"/>
      <c r="AU1719" s="39"/>
      <c r="AV1719" s="39"/>
      <c r="AW1719" s="39"/>
      <c r="AX1719" s="39"/>
      <c r="AY1719" s="39"/>
      <c r="AZ1719" s="39"/>
      <c r="BA1719" s="39"/>
      <c r="BB1719" s="72">
        <f>(AI1719*'"Вес" ПИР'!$B$36+AK1719*'"Вес" ПИР'!$B$37+AM1719*'"Вес" ПИР'!$B$38+AO1719*'"Вес" ПИР'!$B$39+AQ1719*'"Вес" ПИР'!$B$40+AS1719*'"Вес" ПИР'!$B$41+AU1719*'"Вес" ПИР'!$B$42+AW1719*'"Вес" ПИР'!$B$43+AY1719*'"Вес" ПИР'!$B$44+BA1719*'"Вес" ПИР'!$B$45)/100</f>
        <v>0</v>
      </c>
      <c r="BC1719" s="39"/>
      <c r="BD1719" s="39"/>
      <c r="BE1719" s="39"/>
      <c r="BF1719" s="39"/>
      <c r="BG1719" s="72">
        <f>(BD1719*'"Вес" ПИР'!$B$50+BF1719*'"Вес" ПИР'!$B$51)/100</f>
        <v>0</v>
      </c>
      <c r="BH1719" s="39"/>
      <c r="BI1719" s="72">
        <v>0</v>
      </c>
      <c r="BJ1719" s="39"/>
      <c r="BK1719" s="39"/>
      <c r="BL1719" s="38">
        <f>(S1719*'"Вес" ПИР'!$B$3+X1719*'"Вес" ПИР'!$B$4+AG1719*'"Вес" ПИР'!$B$5+BB1719*'"Вес" ПИР'!$B$6+BG1719*'"Вес" ПИР'!$B$7+BI1719*'"Вес" ПИР'!$B$8)/100</f>
        <v>0</v>
      </c>
    </row>
    <row r="1720" spans="1:64" ht="15.75" customHeight="1">
      <c r="A1720" s="39"/>
      <c r="B1720" s="39">
        <v>2027</v>
      </c>
      <c r="C1720" s="39"/>
      <c r="D1720" s="61">
        <v>116652100</v>
      </c>
      <c r="E1720" s="61" t="s">
        <v>121</v>
      </c>
      <c r="F1720" s="61" t="s">
        <v>321</v>
      </c>
      <c r="G1720" s="61" t="s">
        <v>2734</v>
      </c>
      <c r="H1720" s="61" t="s">
        <v>2735</v>
      </c>
      <c r="I1720" s="39"/>
      <c r="J1720" s="39"/>
      <c r="K1720" s="39"/>
      <c r="L1720" s="39"/>
      <c r="M1720" s="39"/>
      <c r="N1720" s="39"/>
      <c r="O1720" s="39"/>
      <c r="P1720" s="39"/>
      <c r="Q1720" s="39"/>
      <c r="R1720" s="39"/>
      <c r="S1720" s="38">
        <f>(J1720*'"Вес" ПИР'!$B$13+L1720*'"Вес" ПИР'!$B$14+N1720*'"Вес" ПИР'!$B$15+P1720*'"Вес" ПИР'!$B$16+R1720*'"Вес" ПИР'!$B$17)/100</f>
        <v>0</v>
      </c>
      <c r="T1720" s="39"/>
      <c r="U1720" s="39"/>
      <c r="V1720" s="39"/>
      <c r="W1720" s="39"/>
      <c r="X1720" s="72">
        <f>(U1720*'"Вес" ПИР'!$B$22+W1720*'"Вес" ПИР'!$B$23)/100</f>
        <v>0</v>
      </c>
      <c r="Y1720" s="39"/>
      <c r="Z1720" s="39"/>
      <c r="AA1720" s="39"/>
      <c r="AB1720" s="39"/>
      <c r="AC1720" s="39"/>
      <c r="AD1720" s="39"/>
      <c r="AE1720" s="39"/>
      <c r="AF1720" s="39"/>
      <c r="AG1720" s="38">
        <f>(Z1720*'"Вес" ПИР'!$B$28+AB1720*'"Вес" ПИР'!$B$29+AD1720*'"Вес" ПИР'!$B$30+AF1720*'"Вес" ПИР'!$B$31)/100</f>
        <v>0</v>
      </c>
      <c r="AH1720" s="39"/>
      <c r="AI1720" s="39"/>
      <c r="AJ1720" s="39"/>
      <c r="AK1720" s="39"/>
      <c r="AL1720" s="39"/>
      <c r="AM1720" s="39"/>
      <c r="AN1720" s="39"/>
      <c r="AO1720" s="39"/>
      <c r="AP1720" s="39"/>
      <c r="AQ1720" s="39"/>
      <c r="AR1720" s="39"/>
      <c r="AS1720" s="39"/>
      <c r="AT1720" s="39"/>
      <c r="AU1720" s="39"/>
      <c r="AV1720" s="39"/>
      <c r="AW1720" s="39"/>
      <c r="AX1720" s="39"/>
      <c r="AY1720" s="39"/>
      <c r="AZ1720" s="39"/>
      <c r="BA1720" s="39"/>
      <c r="BB1720" s="72">
        <f>(AI1720*'"Вес" ПИР'!$B$36+AK1720*'"Вес" ПИР'!$B$37+AM1720*'"Вес" ПИР'!$B$38+AO1720*'"Вес" ПИР'!$B$39+AQ1720*'"Вес" ПИР'!$B$40+AS1720*'"Вес" ПИР'!$B$41+AU1720*'"Вес" ПИР'!$B$42+AW1720*'"Вес" ПИР'!$B$43+AY1720*'"Вес" ПИР'!$B$44+BA1720*'"Вес" ПИР'!$B$45)/100</f>
        <v>0</v>
      </c>
      <c r="BC1720" s="39"/>
      <c r="BD1720" s="39"/>
      <c r="BE1720" s="39"/>
      <c r="BF1720" s="39"/>
      <c r="BG1720" s="72">
        <f>(BD1720*'"Вес" ПИР'!$B$50+BF1720*'"Вес" ПИР'!$B$51)/100</f>
        <v>0</v>
      </c>
      <c r="BH1720" s="39"/>
      <c r="BI1720" s="72">
        <v>0</v>
      </c>
      <c r="BJ1720" s="39"/>
      <c r="BK1720" s="39"/>
      <c r="BL1720" s="38">
        <f>(S1720*'"Вес" ПИР'!$B$3+X1720*'"Вес" ПИР'!$B$4+AG1720*'"Вес" ПИР'!$B$5+BB1720*'"Вес" ПИР'!$B$6+BG1720*'"Вес" ПИР'!$B$7+BI1720*'"Вес" ПИР'!$B$8)/100</f>
        <v>0</v>
      </c>
    </row>
    <row r="1721" spans="1:64" ht="15.75" customHeight="1">
      <c r="A1721" s="39"/>
      <c r="B1721" s="39">
        <v>2027</v>
      </c>
      <c r="C1721" s="39"/>
      <c r="D1721" s="61">
        <v>116652500</v>
      </c>
      <c r="E1721" s="61" t="s">
        <v>121</v>
      </c>
      <c r="F1721" s="61" t="s">
        <v>321</v>
      </c>
      <c r="G1721" s="61" t="s">
        <v>2734</v>
      </c>
      <c r="H1721" s="61" t="s">
        <v>2736</v>
      </c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  <c r="S1721" s="38">
        <f>(J1721*'"Вес" ПИР'!$B$13+L1721*'"Вес" ПИР'!$B$14+N1721*'"Вес" ПИР'!$B$15+P1721*'"Вес" ПИР'!$B$16+R1721*'"Вес" ПИР'!$B$17)/100</f>
        <v>0</v>
      </c>
      <c r="T1721" s="39"/>
      <c r="U1721" s="39"/>
      <c r="V1721" s="39"/>
      <c r="W1721" s="39"/>
      <c r="X1721" s="72">
        <f>(U1721*'"Вес" ПИР'!$B$22+W1721*'"Вес" ПИР'!$B$23)/100</f>
        <v>0</v>
      </c>
      <c r="Y1721" s="39"/>
      <c r="Z1721" s="39"/>
      <c r="AA1721" s="39"/>
      <c r="AB1721" s="39"/>
      <c r="AC1721" s="39"/>
      <c r="AD1721" s="39"/>
      <c r="AE1721" s="39"/>
      <c r="AF1721" s="39"/>
      <c r="AG1721" s="38">
        <f>(Z1721*'"Вес" ПИР'!$B$28+AB1721*'"Вес" ПИР'!$B$29+AD1721*'"Вес" ПИР'!$B$30+AF1721*'"Вес" ПИР'!$B$31)/100</f>
        <v>0</v>
      </c>
      <c r="AH1721" s="39"/>
      <c r="AI1721" s="39"/>
      <c r="AJ1721" s="39"/>
      <c r="AK1721" s="39"/>
      <c r="AL1721" s="39"/>
      <c r="AM1721" s="39"/>
      <c r="AN1721" s="39"/>
      <c r="AO1721" s="39"/>
      <c r="AP1721" s="39"/>
      <c r="AQ1721" s="39"/>
      <c r="AR1721" s="39"/>
      <c r="AS1721" s="39"/>
      <c r="AT1721" s="39"/>
      <c r="AU1721" s="39"/>
      <c r="AV1721" s="39"/>
      <c r="AW1721" s="39"/>
      <c r="AX1721" s="39"/>
      <c r="AY1721" s="39"/>
      <c r="AZ1721" s="39"/>
      <c r="BA1721" s="39"/>
      <c r="BB1721" s="72">
        <f>(AI1721*'"Вес" ПИР'!$B$36+AK1721*'"Вес" ПИР'!$B$37+AM1721*'"Вес" ПИР'!$B$38+AO1721*'"Вес" ПИР'!$B$39+AQ1721*'"Вес" ПИР'!$B$40+AS1721*'"Вес" ПИР'!$B$41+AU1721*'"Вес" ПИР'!$B$42+AW1721*'"Вес" ПИР'!$B$43+AY1721*'"Вес" ПИР'!$B$44+BA1721*'"Вес" ПИР'!$B$45)/100</f>
        <v>0</v>
      </c>
      <c r="BC1721" s="39"/>
      <c r="BD1721" s="39"/>
      <c r="BE1721" s="39"/>
      <c r="BF1721" s="39"/>
      <c r="BG1721" s="72">
        <f>(BD1721*'"Вес" ПИР'!$B$50+BF1721*'"Вес" ПИР'!$B$51)/100</f>
        <v>0</v>
      </c>
      <c r="BH1721" s="39"/>
      <c r="BI1721" s="72">
        <v>0</v>
      </c>
      <c r="BJ1721" s="39"/>
      <c r="BK1721" s="39"/>
      <c r="BL1721" s="38">
        <f>(S1721*'"Вес" ПИР'!$B$3+X1721*'"Вес" ПИР'!$B$4+AG1721*'"Вес" ПИР'!$B$5+BB1721*'"Вес" ПИР'!$B$6+BG1721*'"Вес" ПИР'!$B$7+BI1721*'"Вес" ПИР'!$B$8)/100</f>
        <v>0</v>
      </c>
    </row>
    <row r="1722" spans="1:64" ht="15.75" customHeight="1">
      <c r="A1722" s="39"/>
      <c r="B1722" s="39">
        <v>2027</v>
      </c>
      <c r="C1722" s="39"/>
      <c r="D1722" s="61">
        <v>116653700</v>
      </c>
      <c r="E1722" s="61" t="s">
        <v>121</v>
      </c>
      <c r="F1722" s="61" t="s">
        <v>321</v>
      </c>
      <c r="G1722" s="61" t="s">
        <v>2737</v>
      </c>
      <c r="H1722" s="61" t="s">
        <v>2738</v>
      </c>
      <c r="I1722" s="39"/>
      <c r="J1722" s="39"/>
      <c r="K1722" s="39"/>
      <c r="L1722" s="39"/>
      <c r="M1722" s="39"/>
      <c r="N1722" s="39"/>
      <c r="O1722" s="39"/>
      <c r="P1722" s="39"/>
      <c r="Q1722" s="39"/>
      <c r="R1722" s="39"/>
      <c r="S1722" s="38">
        <f>(J1722*'"Вес" ПИР'!$B$13+L1722*'"Вес" ПИР'!$B$14+N1722*'"Вес" ПИР'!$B$15+P1722*'"Вес" ПИР'!$B$16+R1722*'"Вес" ПИР'!$B$17)/100</f>
        <v>0</v>
      </c>
      <c r="T1722" s="39"/>
      <c r="U1722" s="39"/>
      <c r="V1722" s="39"/>
      <c r="W1722" s="39"/>
      <c r="X1722" s="72">
        <f>(U1722*'"Вес" ПИР'!$B$22+W1722*'"Вес" ПИР'!$B$23)/100</f>
        <v>0</v>
      </c>
      <c r="Y1722" s="39"/>
      <c r="Z1722" s="39"/>
      <c r="AA1722" s="39"/>
      <c r="AB1722" s="39"/>
      <c r="AC1722" s="39"/>
      <c r="AD1722" s="39"/>
      <c r="AE1722" s="39"/>
      <c r="AF1722" s="39"/>
      <c r="AG1722" s="38">
        <f>(Z1722*'"Вес" ПИР'!$B$28+AB1722*'"Вес" ПИР'!$B$29+AD1722*'"Вес" ПИР'!$B$30+AF1722*'"Вес" ПИР'!$B$31)/100</f>
        <v>0</v>
      </c>
      <c r="AH1722" s="39"/>
      <c r="AI1722" s="39"/>
      <c r="AJ1722" s="39"/>
      <c r="AK1722" s="39"/>
      <c r="AL1722" s="39"/>
      <c r="AM1722" s="39"/>
      <c r="AN1722" s="39"/>
      <c r="AO1722" s="39"/>
      <c r="AP1722" s="39"/>
      <c r="AQ1722" s="39"/>
      <c r="AR1722" s="39"/>
      <c r="AS1722" s="39"/>
      <c r="AT1722" s="39"/>
      <c r="AU1722" s="39"/>
      <c r="AV1722" s="39"/>
      <c r="AW1722" s="39"/>
      <c r="AX1722" s="39"/>
      <c r="AY1722" s="39"/>
      <c r="AZ1722" s="39"/>
      <c r="BA1722" s="39"/>
      <c r="BB1722" s="72">
        <f>(AI1722*'"Вес" ПИР'!$B$36+AK1722*'"Вес" ПИР'!$B$37+AM1722*'"Вес" ПИР'!$B$38+AO1722*'"Вес" ПИР'!$B$39+AQ1722*'"Вес" ПИР'!$B$40+AS1722*'"Вес" ПИР'!$B$41+AU1722*'"Вес" ПИР'!$B$42+AW1722*'"Вес" ПИР'!$B$43+AY1722*'"Вес" ПИР'!$B$44+BA1722*'"Вес" ПИР'!$B$45)/100</f>
        <v>0</v>
      </c>
      <c r="BC1722" s="39"/>
      <c r="BD1722" s="39"/>
      <c r="BE1722" s="39"/>
      <c r="BF1722" s="39"/>
      <c r="BG1722" s="72">
        <f>(BD1722*'"Вес" ПИР'!$B$50+BF1722*'"Вес" ПИР'!$B$51)/100</f>
        <v>0</v>
      </c>
      <c r="BH1722" s="39"/>
      <c r="BI1722" s="72">
        <v>0</v>
      </c>
      <c r="BJ1722" s="39"/>
      <c r="BK1722" s="39"/>
      <c r="BL1722" s="38">
        <f>(S1722*'"Вес" ПИР'!$B$3+X1722*'"Вес" ПИР'!$B$4+AG1722*'"Вес" ПИР'!$B$5+BB1722*'"Вес" ПИР'!$B$6+BG1722*'"Вес" ПИР'!$B$7+BI1722*'"Вес" ПИР'!$B$8)/100</f>
        <v>0</v>
      </c>
    </row>
    <row r="1723" spans="1:64" ht="15.75" customHeight="1">
      <c r="A1723" s="39"/>
      <c r="B1723" s="39">
        <v>2027</v>
      </c>
      <c r="C1723" s="39"/>
      <c r="D1723" s="61">
        <v>116672500</v>
      </c>
      <c r="E1723" s="61" t="s">
        <v>121</v>
      </c>
      <c r="F1723" s="61" t="s">
        <v>321</v>
      </c>
      <c r="G1723" s="61" t="s">
        <v>2739</v>
      </c>
      <c r="H1723" s="61" t="s">
        <v>2740</v>
      </c>
      <c r="I1723" s="39"/>
      <c r="J1723" s="39"/>
      <c r="K1723" s="39"/>
      <c r="L1723" s="39"/>
      <c r="M1723" s="39"/>
      <c r="N1723" s="39"/>
      <c r="O1723" s="39"/>
      <c r="P1723" s="39"/>
      <c r="Q1723" s="39"/>
      <c r="R1723" s="39"/>
      <c r="S1723" s="38">
        <f>(J1723*'"Вес" ПИР'!$B$13+L1723*'"Вес" ПИР'!$B$14+N1723*'"Вес" ПИР'!$B$15+P1723*'"Вес" ПИР'!$B$16+R1723*'"Вес" ПИР'!$B$17)/100</f>
        <v>0</v>
      </c>
      <c r="T1723" s="39"/>
      <c r="U1723" s="39"/>
      <c r="V1723" s="39"/>
      <c r="W1723" s="39"/>
      <c r="X1723" s="72">
        <f>(U1723*'"Вес" ПИР'!$B$22+W1723*'"Вес" ПИР'!$B$23)/100</f>
        <v>0</v>
      </c>
      <c r="Y1723" s="39"/>
      <c r="Z1723" s="39"/>
      <c r="AA1723" s="39"/>
      <c r="AB1723" s="39"/>
      <c r="AC1723" s="39"/>
      <c r="AD1723" s="39"/>
      <c r="AE1723" s="39"/>
      <c r="AF1723" s="39"/>
      <c r="AG1723" s="38">
        <f>(Z1723*'"Вес" ПИР'!$B$28+AB1723*'"Вес" ПИР'!$B$29+AD1723*'"Вес" ПИР'!$B$30+AF1723*'"Вес" ПИР'!$B$31)/100</f>
        <v>0</v>
      </c>
      <c r="AH1723" s="39"/>
      <c r="AI1723" s="39"/>
      <c r="AJ1723" s="39"/>
      <c r="AK1723" s="39"/>
      <c r="AL1723" s="39"/>
      <c r="AM1723" s="39"/>
      <c r="AN1723" s="39"/>
      <c r="AO1723" s="39"/>
      <c r="AP1723" s="39"/>
      <c r="AQ1723" s="39"/>
      <c r="AR1723" s="39"/>
      <c r="AS1723" s="39"/>
      <c r="AT1723" s="39"/>
      <c r="AU1723" s="39"/>
      <c r="AV1723" s="39"/>
      <c r="AW1723" s="39"/>
      <c r="AX1723" s="39"/>
      <c r="AY1723" s="39"/>
      <c r="AZ1723" s="39"/>
      <c r="BA1723" s="39"/>
      <c r="BB1723" s="72">
        <f>(AI1723*'"Вес" ПИР'!$B$36+AK1723*'"Вес" ПИР'!$B$37+AM1723*'"Вес" ПИР'!$B$38+AO1723*'"Вес" ПИР'!$B$39+AQ1723*'"Вес" ПИР'!$B$40+AS1723*'"Вес" ПИР'!$B$41+AU1723*'"Вес" ПИР'!$B$42+AW1723*'"Вес" ПИР'!$B$43+AY1723*'"Вес" ПИР'!$B$44+BA1723*'"Вес" ПИР'!$B$45)/100</f>
        <v>0</v>
      </c>
      <c r="BC1723" s="39"/>
      <c r="BD1723" s="39"/>
      <c r="BE1723" s="39"/>
      <c r="BF1723" s="39"/>
      <c r="BG1723" s="72">
        <f>(BD1723*'"Вес" ПИР'!$B$50+BF1723*'"Вес" ПИР'!$B$51)/100</f>
        <v>0</v>
      </c>
      <c r="BH1723" s="39"/>
      <c r="BI1723" s="72">
        <v>0</v>
      </c>
      <c r="BJ1723" s="39"/>
      <c r="BK1723" s="39"/>
      <c r="BL1723" s="38">
        <f>(S1723*'"Вес" ПИР'!$B$3+X1723*'"Вес" ПИР'!$B$4+AG1723*'"Вес" ПИР'!$B$5+BB1723*'"Вес" ПИР'!$B$6+BG1723*'"Вес" ПИР'!$B$7+BI1723*'"Вес" ПИР'!$B$8)/100</f>
        <v>0</v>
      </c>
    </row>
    <row r="1724" spans="1:64" ht="15.75" customHeight="1">
      <c r="A1724" s="39"/>
      <c r="B1724" s="39">
        <v>2027</v>
      </c>
      <c r="C1724" s="39"/>
      <c r="D1724" s="61">
        <v>116652200</v>
      </c>
      <c r="E1724" s="61" t="s">
        <v>121</v>
      </c>
      <c r="F1724" s="61" t="s">
        <v>321</v>
      </c>
      <c r="G1724" s="61" t="s">
        <v>2734</v>
      </c>
      <c r="H1724" s="61" t="s">
        <v>2741</v>
      </c>
      <c r="I1724" s="39"/>
      <c r="J1724" s="39"/>
      <c r="K1724" s="39"/>
      <c r="L1724" s="39"/>
      <c r="M1724" s="39"/>
      <c r="N1724" s="39"/>
      <c r="O1724" s="39"/>
      <c r="P1724" s="39"/>
      <c r="Q1724" s="39"/>
      <c r="R1724" s="39"/>
      <c r="S1724" s="38">
        <f>(J1724*'"Вес" ПИР'!$B$13+L1724*'"Вес" ПИР'!$B$14+N1724*'"Вес" ПИР'!$B$15+P1724*'"Вес" ПИР'!$B$16+R1724*'"Вес" ПИР'!$B$17)/100</f>
        <v>0</v>
      </c>
      <c r="T1724" s="39"/>
      <c r="U1724" s="39"/>
      <c r="V1724" s="39"/>
      <c r="W1724" s="39"/>
      <c r="X1724" s="72">
        <f>(U1724*'"Вес" ПИР'!$B$22+W1724*'"Вес" ПИР'!$B$23)/100</f>
        <v>0</v>
      </c>
      <c r="Y1724" s="39"/>
      <c r="Z1724" s="39"/>
      <c r="AA1724" s="39"/>
      <c r="AB1724" s="39"/>
      <c r="AC1724" s="39"/>
      <c r="AD1724" s="39"/>
      <c r="AE1724" s="39"/>
      <c r="AF1724" s="39"/>
      <c r="AG1724" s="38">
        <f>(Z1724*'"Вес" ПИР'!$B$28+AB1724*'"Вес" ПИР'!$B$29+AD1724*'"Вес" ПИР'!$B$30+AF1724*'"Вес" ПИР'!$B$31)/100</f>
        <v>0</v>
      </c>
      <c r="AH1724" s="39"/>
      <c r="AI1724" s="39"/>
      <c r="AJ1724" s="39"/>
      <c r="AK1724" s="39"/>
      <c r="AL1724" s="39"/>
      <c r="AM1724" s="39"/>
      <c r="AN1724" s="39"/>
      <c r="AO1724" s="39"/>
      <c r="AP1724" s="39"/>
      <c r="AQ1724" s="39"/>
      <c r="AR1724" s="39"/>
      <c r="AS1724" s="39"/>
      <c r="AT1724" s="39"/>
      <c r="AU1724" s="39"/>
      <c r="AV1724" s="39"/>
      <c r="AW1724" s="39"/>
      <c r="AX1724" s="39"/>
      <c r="AY1724" s="39"/>
      <c r="AZ1724" s="39"/>
      <c r="BA1724" s="39"/>
      <c r="BB1724" s="72">
        <f>(AI1724*'"Вес" ПИР'!$B$36+AK1724*'"Вес" ПИР'!$B$37+AM1724*'"Вес" ПИР'!$B$38+AO1724*'"Вес" ПИР'!$B$39+AQ1724*'"Вес" ПИР'!$B$40+AS1724*'"Вес" ПИР'!$B$41+AU1724*'"Вес" ПИР'!$B$42+AW1724*'"Вес" ПИР'!$B$43+AY1724*'"Вес" ПИР'!$B$44+BA1724*'"Вес" ПИР'!$B$45)/100</f>
        <v>0</v>
      </c>
      <c r="BC1724" s="39"/>
      <c r="BD1724" s="39"/>
      <c r="BE1724" s="39"/>
      <c r="BF1724" s="39"/>
      <c r="BG1724" s="72">
        <f>(BD1724*'"Вес" ПИР'!$B$50+BF1724*'"Вес" ПИР'!$B$51)/100</f>
        <v>0</v>
      </c>
      <c r="BH1724" s="39"/>
      <c r="BI1724" s="72">
        <v>0</v>
      </c>
      <c r="BJ1724" s="39"/>
      <c r="BK1724" s="39"/>
      <c r="BL1724" s="38">
        <f>(S1724*'"Вес" ПИР'!$B$3+X1724*'"Вес" ПИР'!$B$4+AG1724*'"Вес" ПИР'!$B$5+BB1724*'"Вес" ПИР'!$B$6+BG1724*'"Вес" ПИР'!$B$7+BI1724*'"Вес" ПИР'!$B$8)/100</f>
        <v>0</v>
      </c>
    </row>
    <row r="1725" spans="1:64" ht="15.75" customHeight="1">
      <c r="A1725" s="39"/>
      <c r="B1725" s="39">
        <v>2027</v>
      </c>
      <c r="C1725" s="39"/>
      <c r="D1725" s="61">
        <v>116658100</v>
      </c>
      <c r="E1725" s="61" t="s">
        <v>121</v>
      </c>
      <c r="F1725" s="61" t="s">
        <v>321</v>
      </c>
      <c r="G1725" s="61"/>
      <c r="H1725" s="61" t="s">
        <v>2742</v>
      </c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  <c r="S1725" s="38">
        <f>(J1725*'"Вес" ПИР'!$B$13+L1725*'"Вес" ПИР'!$B$14+N1725*'"Вес" ПИР'!$B$15+P1725*'"Вес" ПИР'!$B$16+R1725*'"Вес" ПИР'!$B$17)/100</f>
        <v>0</v>
      </c>
      <c r="T1725" s="39"/>
      <c r="U1725" s="39"/>
      <c r="V1725" s="39"/>
      <c r="W1725" s="39"/>
      <c r="X1725" s="72">
        <f>(U1725*'"Вес" ПИР'!$B$22+W1725*'"Вес" ПИР'!$B$23)/100</f>
        <v>0</v>
      </c>
      <c r="Y1725" s="39"/>
      <c r="Z1725" s="39"/>
      <c r="AA1725" s="39"/>
      <c r="AB1725" s="39"/>
      <c r="AC1725" s="39"/>
      <c r="AD1725" s="39"/>
      <c r="AE1725" s="39"/>
      <c r="AF1725" s="39"/>
      <c r="AG1725" s="38">
        <f>(Z1725*'"Вес" ПИР'!$B$28+AB1725*'"Вес" ПИР'!$B$29+AD1725*'"Вес" ПИР'!$B$30+AF1725*'"Вес" ПИР'!$B$31)/100</f>
        <v>0</v>
      </c>
      <c r="AH1725" s="39"/>
      <c r="AI1725" s="39"/>
      <c r="AJ1725" s="39"/>
      <c r="AK1725" s="39"/>
      <c r="AL1725" s="39"/>
      <c r="AM1725" s="39"/>
      <c r="AN1725" s="39"/>
      <c r="AO1725" s="39"/>
      <c r="AP1725" s="39"/>
      <c r="AQ1725" s="39"/>
      <c r="AR1725" s="39"/>
      <c r="AS1725" s="39"/>
      <c r="AT1725" s="39"/>
      <c r="AU1725" s="39"/>
      <c r="AV1725" s="39"/>
      <c r="AW1725" s="39"/>
      <c r="AX1725" s="39"/>
      <c r="AY1725" s="39"/>
      <c r="AZ1725" s="39"/>
      <c r="BA1725" s="39"/>
      <c r="BB1725" s="72">
        <f>(AI1725*'"Вес" ПИР'!$B$36+AK1725*'"Вес" ПИР'!$B$37+AM1725*'"Вес" ПИР'!$B$38+AO1725*'"Вес" ПИР'!$B$39+AQ1725*'"Вес" ПИР'!$B$40+AS1725*'"Вес" ПИР'!$B$41+AU1725*'"Вес" ПИР'!$B$42+AW1725*'"Вес" ПИР'!$B$43+AY1725*'"Вес" ПИР'!$B$44+BA1725*'"Вес" ПИР'!$B$45)/100</f>
        <v>0</v>
      </c>
      <c r="BC1725" s="39"/>
      <c r="BD1725" s="39"/>
      <c r="BE1725" s="39"/>
      <c r="BF1725" s="39"/>
      <c r="BG1725" s="72">
        <f>(BD1725*'"Вес" ПИР'!$B$50+BF1725*'"Вес" ПИР'!$B$51)/100</f>
        <v>0</v>
      </c>
      <c r="BH1725" s="39"/>
      <c r="BI1725" s="72">
        <v>0</v>
      </c>
      <c r="BJ1725" s="39"/>
      <c r="BK1725" s="39"/>
      <c r="BL1725" s="38">
        <f>(S1725*'"Вес" ПИР'!$B$3+X1725*'"Вес" ПИР'!$B$4+AG1725*'"Вес" ПИР'!$B$5+BB1725*'"Вес" ПИР'!$B$6+BG1725*'"Вес" ПИР'!$B$7+BI1725*'"Вес" ПИР'!$B$8)/100</f>
        <v>0</v>
      </c>
    </row>
    <row r="1726" spans="1:64" ht="15.75" customHeight="1">
      <c r="A1726" s="39"/>
      <c r="B1726" s="39">
        <v>2027</v>
      </c>
      <c r="C1726" s="39"/>
      <c r="D1726" s="61">
        <v>116655400</v>
      </c>
      <c r="E1726" s="61" t="s">
        <v>121</v>
      </c>
      <c r="F1726" s="61" t="s">
        <v>321</v>
      </c>
      <c r="G1726" s="61" t="s">
        <v>2743</v>
      </c>
      <c r="H1726" s="61" t="s">
        <v>407</v>
      </c>
      <c r="I1726" s="39"/>
      <c r="J1726" s="39"/>
      <c r="K1726" s="39"/>
      <c r="L1726" s="39"/>
      <c r="M1726" s="39"/>
      <c r="N1726" s="39"/>
      <c r="O1726" s="39"/>
      <c r="P1726" s="39"/>
      <c r="Q1726" s="39"/>
      <c r="R1726" s="39"/>
      <c r="S1726" s="38">
        <f>(J1726*'"Вес" ПИР'!$B$13+L1726*'"Вес" ПИР'!$B$14+N1726*'"Вес" ПИР'!$B$15+P1726*'"Вес" ПИР'!$B$16+R1726*'"Вес" ПИР'!$B$17)/100</f>
        <v>0</v>
      </c>
      <c r="T1726" s="39"/>
      <c r="U1726" s="39"/>
      <c r="V1726" s="39"/>
      <c r="W1726" s="39"/>
      <c r="X1726" s="72">
        <f>(U1726*'"Вес" ПИР'!$B$22+W1726*'"Вес" ПИР'!$B$23)/100</f>
        <v>0</v>
      </c>
      <c r="Y1726" s="39"/>
      <c r="Z1726" s="39"/>
      <c r="AA1726" s="39"/>
      <c r="AB1726" s="39"/>
      <c r="AC1726" s="39"/>
      <c r="AD1726" s="39"/>
      <c r="AE1726" s="39"/>
      <c r="AF1726" s="39"/>
      <c r="AG1726" s="38">
        <f>(Z1726*'"Вес" ПИР'!$B$28+AB1726*'"Вес" ПИР'!$B$29+AD1726*'"Вес" ПИР'!$B$30+AF1726*'"Вес" ПИР'!$B$31)/100</f>
        <v>0</v>
      </c>
      <c r="AH1726" s="39"/>
      <c r="AI1726" s="39"/>
      <c r="AJ1726" s="39"/>
      <c r="AK1726" s="39"/>
      <c r="AL1726" s="39"/>
      <c r="AM1726" s="39"/>
      <c r="AN1726" s="39"/>
      <c r="AO1726" s="39"/>
      <c r="AP1726" s="39"/>
      <c r="AQ1726" s="39"/>
      <c r="AR1726" s="39"/>
      <c r="AS1726" s="39"/>
      <c r="AT1726" s="39"/>
      <c r="AU1726" s="39"/>
      <c r="AV1726" s="39"/>
      <c r="AW1726" s="39"/>
      <c r="AX1726" s="39"/>
      <c r="AY1726" s="39"/>
      <c r="AZ1726" s="39"/>
      <c r="BA1726" s="39"/>
      <c r="BB1726" s="72">
        <f>(AI1726*'"Вес" ПИР'!$B$36+AK1726*'"Вес" ПИР'!$B$37+AM1726*'"Вес" ПИР'!$B$38+AO1726*'"Вес" ПИР'!$B$39+AQ1726*'"Вес" ПИР'!$B$40+AS1726*'"Вес" ПИР'!$B$41+AU1726*'"Вес" ПИР'!$B$42+AW1726*'"Вес" ПИР'!$B$43+AY1726*'"Вес" ПИР'!$B$44+BA1726*'"Вес" ПИР'!$B$45)/100</f>
        <v>0</v>
      </c>
      <c r="BC1726" s="39"/>
      <c r="BD1726" s="39"/>
      <c r="BE1726" s="39"/>
      <c r="BF1726" s="39"/>
      <c r="BG1726" s="72">
        <f>(BD1726*'"Вес" ПИР'!$B$50+BF1726*'"Вес" ПИР'!$B$51)/100</f>
        <v>0</v>
      </c>
      <c r="BH1726" s="39"/>
      <c r="BI1726" s="72">
        <v>0</v>
      </c>
      <c r="BJ1726" s="39"/>
      <c r="BK1726" s="39"/>
      <c r="BL1726" s="38">
        <f>(S1726*'"Вес" ПИР'!$B$3+X1726*'"Вес" ПИР'!$B$4+AG1726*'"Вес" ПИР'!$B$5+BB1726*'"Вес" ПИР'!$B$6+BG1726*'"Вес" ПИР'!$B$7+BI1726*'"Вес" ПИР'!$B$8)/100</f>
        <v>0</v>
      </c>
    </row>
    <row r="1727" spans="1:64" ht="15.75" customHeight="1">
      <c r="A1727" s="39"/>
      <c r="B1727" s="39">
        <v>2027</v>
      </c>
      <c r="C1727" s="39"/>
      <c r="D1727" s="61">
        <v>116659200</v>
      </c>
      <c r="E1727" s="61" t="s">
        <v>121</v>
      </c>
      <c r="F1727" s="61" t="s">
        <v>321</v>
      </c>
      <c r="G1727" s="61" t="s">
        <v>2744</v>
      </c>
      <c r="H1727" s="61" t="s">
        <v>2745</v>
      </c>
      <c r="I1727" s="39"/>
      <c r="J1727" s="39"/>
      <c r="K1727" s="39"/>
      <c r="L1727" s="39"/>
      <c r="M1727" s="39"/>
      <c r="N1727" s="39"/>
      <c r="O1727" s="39"/>
      <c r="P1727" s="39"/>
      <c r="Q1727" s="39"/>
      <c r="R1727" s="39"/>
      <c r="S1727" s="38">
        <f>(J1727*'"Вес" ПИР'!$B$13+L1727*'"Вес" ПИР'!$B$14+N1727*'"Вес" ПИР'!$B$15+P1727*'"Вес" ПИР'!$B$16+R1727*'"Вес" ПИР'!$B$17)/100</f>
        <v>0</v>
      </c>
      <c r="T1727" s="39"/>
      <c r="U1727" s="39"/>
      <c r="V1727" s="39"/>
      <c r="W1727" s="39"/>
      <c r="X1727" s="72">
        <f>(U1727*'"Вес" ПИР'!$B$22+W1727*'"Вес" ПИР'!$B$23)/100</f>
        <v>0</v>
      </c>
      <c r="Y1727" s="39"/>
      <c r="Z1727" s="39"/>
      <c r="AA1727" s="39"/>
      <c r="AB1727" s="39"/>
      <c r="AC1727" s="39"/>
      <c r="AD1727" s="39"/>
      <c r="AE1727" s="39"/>
      <c r="AF1727" s="39"/>
      <c r="AG1727" s="38">
        <f>(Z1727*'"Вес" ПИР'!$B$28+AB1727*'"Вес" ПИР'!$B$29+AD1727*'"Вес" ПИР'!$B$30+AF1727*'"Вес" ПИР'!$B$31)/100</f>
        <v>0</v>
      </c>
      <c r="AH1727" s="39"/>
      <c r="AI1727" s="39"/>
      <c r="AJ1727" s="39"/>
      <c r="AK1727" s="39"/>
      <c r="AL1727" s="39"/>
      <c r="AM1727" s="39"/>
      <c r="AN1727" s="39"/>
      <c r="AO1727" s="39"/>
      <c r="AP1727" s="39"/>
      <c r="AQ1727" s="39"/>
      <c r="AR1727" s="39"/>
      <c r="AS1727" s="39"/>
      <c r="AT1727" s="39"/>
      <c r="AU1727" s="39"/>
      <c r="AV1727" s="39"/>
      <c r="AW1727" s="39"/>
      <c r="AX1727" s="39"/>
      <c r="AY1727" s="39"/>
      <c r="AZ1727" s="39"/>
      <c r="BA1727" s="39"/>
      <c r="BB1727" s="72">
        <f>(AI1727*'"Вес" ПИР'!$B$36+AK1727*'"Вес" ПИР'!$B$37+AM1727*'"Вес" ПИР'!$B$38+AO1727*'"Вес" ПИР'!$B$39+AQ1727*'"Вес" ПИР'!$B$40+AS1727*'"Вес" ПИР'!$B$41+AU1727*'"Вес" ПИР'!$B$42+AW1727*'"Вес" ПИР'!$B$43+AY1727*'"Вес" ПИР'!$B$44+BA1727*'"Вес" ПИР'!$B$45)/100</f>
        <v>0</v>
      </c>
      <c r="BC1727" s="39"/>
      <c r="BD1727" s="39"/>
      <c r="BE1727" s="39"/>
      <c r="BF1727" s="39"/>
      <c r="BG1727" s="72">
        <f>(BD1727*'"Вес" ПИР'!$B$50+BF1727*'"Вес" ПИР'!$B$51)/100</f>
        <v>0</v>
      </c>
      <c r="BH1727" s="39"/>
      <c r="BI1727" s="72">
        <v>0</v>
      </c>
      <c r="BJ1727" s="39"/>
      <c r="BK1727" s="39"/>
      <c r="BL1727" s="38">
        <f>(S1727*'"Вес" ПИР'!$B$3+X1727*'"Вес" ПИР'!$B$4+AG1727*'"Вес" ПИР'!$B$5+BB1727*'"Вес" ПИР'!$B$6+BG1727*'"Вес" ПИР'!$B$7+BI1727*'"Вес" ПИР'!$B$8)/100</f>
        <v>0</v>
      </c>
    </row>
    <row r="1728" spans="1:64" ht="15.75" customHeight="1">
      <c r="A1728" s="39"/>
      <c r="B1728" s="39">
        <v>2027</v>
      </c>
      <c r="C1728" s="39"/>
      <c r="D1728" s="61">
        <v>116649200</v>
      </c>
      <c r="E1728" s="61" t="s">
        <v>121</v>
      </c>
      <c r="F1728" s="61" t="s">
        <v>321</v>
      </c>
      <c r="G1728" s="61" t="s">
        <v>2746</v>
      </c>
      <c r="H1728" s="61" t="s">
        <v>620</v>
      </c>
      <c r="I1728" s="39"/>
      <c r="J1728" s="39"/>
      <c r="K1728" s="39"/>
      <c r="L1728" s="39"/>
      <c r="M1728" s="39"/>
      <c r="N1728" s="39"/>
      <c r="O1728" s="39"/>
      <c r="P1728" s="39"/>
      <c r="Q1728" s="39"/>
      <c r="R1728" s="39"/>
      <c r="S1728" s="38">
        <f>(J1728*'"Вес" ПИР'!$B$13+L1728*'"Вес" ПИР'!$B$14+N1728*'"Вес" ПИР'!$B$15+P1728*'"Вес" ПИР'!$B$16+R1728*'"Вес" ПИР'!$B$17)/100</f>
        <v>0</v>
      </c>
      <c r="T1728" s="39"/>
      <c r="U1728" s="39"/>
      <c r="V1728" s="39"/>
      <c r="W1728" s="39"/>
      <c r="X1728" s="72">
        <f>(U1728*'"Вес" ПИР'!$B$22+W1728*'"Вес" ПИР'!$B$23)/100</f>
        <v>0</v>
      </c>
      <c r="Y1728" s="39"/>
      <c r="Z1728" s="39"/>
      <c r="AA1728" s="39"/>
      <c r="AB1728" s="39"/>
      <c r="AC1728" s="39"/>
      <c r="AD1728" s="39"/>
      <c r="AE1728" s="39"/>
      <c r="AF1728" s="39"/>
      <c r="AG1728" s="38">
        <f>(Z1728*'"Вес" ПИР'!$B$28+AB1728*'"Вес" ПИР'!$B$29+AD1728*'"Вес" ПИР'!$B$30+AF1728*'"Вес" ПИР'!$B$31)/100</f>
        <v>0</v>
      </c>
      <c r="AH1728" s="39"/>
      <c r="AI1728" s="39"/>
      <c r="AJ1728" s="39"/>
      <c r="AK1728" s="39"/>
      <c r="AL1728" s="39"/>
      <c r="AM1728" s="39"/>
      <c r="AN1728" s="39"/>
      <c r="AO1728" s="39"/>
      <c r="AP1728" s="39"/>
      <c r="AQ1728" s="39"/>
      <c r="AR1728" s="39"/>
      <c r="AS1728" s="39"/>
      <c r="AT1728" s="39"/>
      <c r="AU1728" s="39"/>
      <c r="AV1728" s="39"/>
      <c r="AW1728" s="39"/>
      <c r="AX1728" s="39"/>
      <c r="AY1728" s="39"/>
      <c r="AZ1728" s="39"/>
      <c r="BA1728" s="39"/>
      <c r="BB1728" s="72">
        <f>(AI1728*'"Вес" ПИР'!$B$36+AK1728*'"Вес" ПИР'!$B$37+AM1728*'"Вес" ПИР'!$B$38+AO1728*'"Вес" ПИР'!$B$39+AQ1728*'"Вес" ПИР'!$B$40+AS1728*'"Вес" ПИР'!$B$41+AU1728*'"Вес" ПИР'!$B$42+AW1728*'"Вес" ПИР'!$B$43+AY1728*'"Вес" ПИР'!$B$44+BA1728*'"Вес" ПИР'!$B$45)/100</f>
        <v>0</v>
      </c>
      <c r="BC1728" s="39"/>
      <c r="BD1728" s="39"/>
      <c r="BE1728" s="39"/>
      <c r="BF1728" s="39"/>
      <c r="BG1728" s="72">
        <f>(BD1728*'"Вес" ПИР'!$B$50+BF1728*'"Вес" ПИР'!$B$51)/100</f>
        <v>0</v>
      </c>
      <c r="BH1728" s="39"/>
      <c r="BI1728" s="72">
        <v>0</v>
      </c>
      <c r="BJ1728" s="39"/>
      <c r="BK1728" s="39"/>
      <c r="BL1728" s="38">
        <f>(S1728*'"Вес" ПИР'!$B$3+X1728*'"Вес" ПИР'!$B$4+AG1728*'"Вес" ПИР'!$B$5+BB1728*'"Вес" ПИР'!$B$6+BG1728*'"Вес" ПИР'!$B$7+BI1728*'"Вес" ПИР'!$B$8)/100</f>
        <v>0</v>
      </c>
    </row>
    <row r="1729" spans="1:64" ht="15.75" customHeight="1">
      <c r="A1729" s="39"/>
      <c r="B1729" s="39">
        <v>2027</v>
      </c>
      <c r="C1729" s="39"/>
      <c r="D1729" s="61">
        <v>116663200</v>
      </c>
      <c r="E1729" s="61" t="s">
        <v>121</v>
      </c>
      <c r="F1729" s="61" t="s">
        <v>321</v>
      </c>
      <c r="G1729" s="61" t="s">
        <v>181</v>
      </c>
      <c r="H1729" s="61" t="s">
        <v>2747</v>
      </c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  <c r="S1729" s="38">
        <f>(J1729*'"Вес" ПИР'!$B$13+L1729*'"Вес" ПИР'!$B$14+N1729*'"Вес" ПИР'!$B$15+P1729*'"Вес" ПИР'!$B$16+R1729*'"Вес" ПИР'!$B$17)/100</f>
        <v>0</v>
      </c>
      <c r="T1729" s="39"/>
      <c r="U1729" s="39"/>
      <c r="V1729" s="39"/>
      <c r="W1729" s="39"/>
      <c r="X1729" s="72">
        <f>(U1729*'"Вес" ПИР'!$B$22+W1729*'"Вес" ПИР'!$B$23)/100</f>
        <v>0</v>
      </c>
      <c r="Y1729" s="39"/>
      <c r="Z1729" s="39"/>
      <c r="AA1729" s="39"/>
      <c r="AB1729" s="39"/>
      <c r="AC1729" s="39"/>
      <c r="AD1729" s="39"/>
      <c r="AE1729" s="39"/>
      <c r="AF1729" s="39"/>
      <c r="AG1729" s="38">
        <f>(Z1729*'"Вес" ПИР'!$B$28+AB1729*'"Вес" ПИР'!$B$29+AD1729*'"Вес" ПИР'!$B$30+AF1729*'"Вес" ПИР'!$B$31)/100</f>
        <v>0</v>
      </c>
      <c r="AH1729" s="39"/>
      <c r="AI1729" s="39"/>
      <c r="AJ1729" s="39"/>
      <c r="AK1729" s="39"/>
      <c r="AL1729" s="39"/>
      <c r="AM1729" s="39"/>
      <c r="AN1729" s="39"/>
      <c r="AO1729" s="39"/>
      <c r="AP1729" s="39"/>
      <c r="AQ1729" s="39"/>
      <c r="AR1729" s="39"/>
      <c r="AS1729" s="39"/>
      <c r="AT1729" s="39"/>
      <c r="AU1729" s="39"/>
      <c r="AV1729" s="39"/>
      <c r="AW1729" s="39"/>
      <c r="AX1729" s="39"/>
      <c r="AY1729" s="39"/>
      <c r="AZ1729" s="39"/>
      <c r="BA1729" s="39"/>
      <c r="BB1729" s="72">
        <f>(AI1729*'"Вес" ПИР'!$B$36+AK1729*'"Вес" ПИР'!$B$37+AM1729*'"Вес" ПИР'!$B$38+AO1729*'"Вес" ПИР'!$B$39+AQ1729*'"Вес" ПИР'!$B$40+AS1729*'"Вес" ПИР'!$B$41+AU1729*'"Вес" ПИР'!$B$42+AW1729*'"Вес" ПИР'!$B$43+AY1729*'"Вес" ПИР'!$B$44+BA1729*'"Вес" ПИР'!$B$45)/100</f>
        <v>0</v>
      </c>
      <c r="BC1729" s="39"/>
      <c r="BD1729" s="39"/>
      <c r="BE1729" s="39"/>
      <c r="BF1729" s="39"/>
      <c r="BG1729" s="72">
        <f>(BD1729*'"Вес" ПИР'!$B$50+BF1729*'"Вес" ПИР'!$B$51)/100</f>
        <v>0</v>
      </c>
      <c r="BH1729" s="39"/>
      <c r="BI1729" s="72">
        <v>0</v>
      </c>
      <c r="BJ1729" s="39"/>
      <c r="BK1729" s="39"/>
      <c r="BL1729" s="38">
        <f>(S1729*'"Вес" ПИР'!$B$3+X1729*'"Вес" ПИР'!$B$4+AG1729*'"Вес" ПИР'!$B$5+BB1729*'"Вес" ПИР'!$B$6+BG1729*'"Вес" ПИР'!$B$7+BI1729*'"Вес" ПИР'!$B$8)/100</f>
        <v>0</v>
      </c>
    </row>
    <row r="1730" spans="1:64" ht="15.75" customHeight="1">
      <c r="A1730" s="39"/>
      <c r="B1730" s="39">
        <v>2027</v>
      </c>
      <c r="C1730" s="39"/>
      <c r="D1730" s="61">
        <v>116665400</v>
      </c>
      <c r="E1730" s="61" t="s">
        <v>121</v>
      </c>
      <c r="F1730" s="61" t="s">
        <v>321</v>
      </c>
      <c r="G1730" s="61" t="s">
        <v>2748</v>
      </c>
      <c r="H1730" s="61" t="s">
        <v>463</v>
      </c>
      <c r="I1730" s="39"/>
      <c r="J1730" s="39"/>
      <c r="K1730" s="39"/>
      <c r="L1730" s="39"/>
      <c r="M1730" s="39"/>
      <c r="N1730" s="39"/>
      <c r="O1730" s="39"/>
      <c r="P1730" s="39"/>
      <c r="Q1730" s="39"/>
      <c r="R1730" s="39"/>
      <c r="S1730" s="38">
        <f>(J1730*'"Вес" ПИР'!$B$13+L1730*'"Вес" ПИР'!$B$14+N1730*'"Вес" ПИР'!$B$15+P1730*'"Вес" ПИР'!$B$16+R1730*'"Вес" ПИР'!$B$17)/100</f>
        <v>0</v>
      </c>
      <c r="T1730" s="39"/>
      <c r="U1730" s="39"/>
      <c r="V1730" s="39"/>
      <c r="W1730" s="39"/>
      <c r="X1730" s="72">
        <f>(U1730*'"Вес" ПИР'!$B$22+W1730*'"Вес" ПИР'!$B$23)/100</f>
        <v>0</v>
      </c>
      <c r="Y1730" s="39"/>
      <c r="Z1730" s="39"/>
      <c r="AA1730" s="39"/>
      <c r="AB1730" s="39"/>
      <c r="AC1730" s="39"/>
      <c r="AD1730" s="39"/>
      <c r="AE1730" s="39"/>
      <c r="AF1730" s="39"/>
      <c r="AG1730" s="38">
        <f>(Z1730*'"Вес" ПИР'!$B$28+AB1730*'"Вес" ПИР'!$B$29+AD1730*'"Вес" ПИР'!$B$30+AF1730*'"Вес" ПИР'!$B$31)/100</f>
        <v>0</v>
      </c>
      <c r="AH1730" s="39"/>
      <c r="AI1730" s="39"/>
      <c r="AJ1730" s="39"/>
      <c r="AK1730" s="39"/>
      <c r="AL1730" s="39"/>
      <c r="AM1730" s="39"/>
      <c r="AN1730" s="39"/>
      <c r="AO1730" s="39"/>
      <c r="AP1730" s="39"/>
      <c r="AQ1730" s="39"/>
      <c r="AR1730" s="39"/>
      <c r="AS1730" s="39"/>
      <c r="AT1730" s="39"/>
      <c r="AU1730" s="39"/>
      <c r="AV1730" s="39"/>
      <c r="AW1730" s="39"/>
      <c r="AX1730" s="39"/>
      <c r="AY1730" s="39"/>
      <c r="AZ1730" s="39"/>
      <c r="BA1730" s="39"/>
      <c r="BB1730" s="72">
        <f>(AI1730*'"Вес" ПИР'!$B$36+AK1730*'"Вес" ПИР'!$B$37+AM1730*'"Вес" ПИР'!$B$38+AO1730*'"Вес" ПИР'!$B$39+AQ1730*'"Вес" ПИР'!$B$40+AS1730*'"Вес" ПИР'!$B$41+AU1730*'"Вес" ПИР'!$B$42+AW1730*'"Вес" ПИР'!$B$43+AY1730*'"Вес" ПИР'!$B$44+BA1730*'"Вес" ПИР'!$B$45)/100</f>
        <v>0</v>
      </c>
      <c r="BC1730" s="39"/>
      <c r="BD1730" s="39"/>
      <c r="BE1730" s="39"/>
      <c r="BF1730" s="39"/>
      <c r="BG1730" s="72">
        <f>(BD1730*'"Вес" ПИР'!$B$50+BF1730*'"Вес" ПИР'!$B$51)/100</f>
        <v>0</v>
      </c>
      <c r="BH1730" s="39"/>
      <c r="BI1730" s="72">
        <v>0</v>
      </c>
      <c r="BJ1730" s="39"/>
      <c r="BK1730" s="39"/>
      <c r="BL1730" s="38">
        <f>(S1730*'"Вес" ПИР'!$B$3+X1730*'"Вес" ПИР'!$B$4+AG1730*'"Вес" ПИР'!$B$5+BB1730*'"Вес" ПИР'!$B$6+BG1730*'"Вес" ПИР'!$B$7+BI1730*'"Вес" ПИР'!$B$8)/100</f>
        <v>0</v>
      </c>
    </row>
    <row r="1731" spans="1:64" ht="15.75" customHeight="1">
      <c r="A1731" s="39"/>
      <c r="B1731" s="39">
        <v>2027</v>
      </c>
      <c r="C1731" s="39"/>
      <c r="D1731" s="61">
        <v>116665500</v>
      </c>
      <c r="E1731" s="61" t="s">
        <v>121</v>
      </c>
      <c r="F1731" s="61" t="s">
        <v>321</v>
      </c>
      <c r="G1731" s="61" t="s">
        <v>2748</v>
      </c>
      <c r="H1731" s="61" t="s">
        <v>2430</v>
      </c>
      <c r="I1731" s="39"/>
      <c r="J1731" s="39"/>
      <c r="K1731" s="39"/>
      <c r="L1731" s="39"/>
      <c r="M1731" s="39"/>
      <c r="N1731" s="39"/>
      <c r="O1731" s="39"/>
      <c r="P1731" s="39"/>
      <c r="Q1731" s="39"/>
      <c r="R1731" s="39"/>
      <c r="S1731" s="38">
        <f>(J1731*'"Вес" ПИР'!$B$13+L1731*'"Вес" ПИР'!$B$14+N1731*'"Вес" ПИР'!$B$15+P1731*'"Вес" ПИР'!$B$16+R1731*'"Вес" ПИР'!$B$17)/100</f>
        <v>0</v>
      </c>
      <c r="T1731" s="39"/>
      <c r="U1731" s="39"/>
      <c r="V1731" s="39"/>
      <c r="W1731" s="39"/>
      <c r="X1731" s="72">
        <f>(U1731*'"Вес" ПИР'!$B$22+W1731*'"Вес" ПИР'!$B$23)/100</f>
        <v>0</v>
      </c>
      <c r="Y1731" s="39"/>
      <c r="Z1731" s="39"/>
      <c r="AA1731" s="39"/>
      <c r="AB1731" s="39"/>
      <c r="AC1731" s="39"/>
      <c r="AD1731" s="39"/>
      <c r="AE1731" s="39"/>
      <c r="AF1731" s="39"/>
      <c r="AG1731" s="38">
        <f>(Z1731*'"Вес" ПИР'!$B$28+AB1731*'"Вес" ПИР'!$B$29+AD1731*'"Вес" ПИР'!$B$30+AF1731*'"Вес" ПИР'!$B$31)/100</f>
        <v>0</v>
      </c>
      <c r="AH1731" s="39"/>
      <c r="AI1731" s="39"/>
      <c r="AJ1731" s="39"/>
      <c r="AK1731" s="39"/>
      <c r="AL1731" s="39"/>
      <c r="AM1731" s="39"/>
      <c r="AN1731" s="39"/>
      <c r="AO1731" s="39"/>
      <c r="AP1731" s="39"/>
      <c r="AQ1731" s="39"/>
      <c r="AR1731" s="39"/>
      <c r="AS1731" s="39"/>
      <c r="AT1731" s="39"/>
      <c r="AU1731" s="39"/>
      <c r="AV1731" s="39"/>
      <c r="AW1731" s="39"/>
      <c r="AX1731" s="39"/>
      <c r="AY1731" s="39"/>
      <c r="AZ1731" s="39"/>
      <c r="BA1731" s="39"/>
      <c r="BB1731" s="72">
        <f>(AI1731*'"Вес" ПИР'!$B$36+AK1731*'"Вес" ПИР'!$B$37+AM1731*'"Вес" ПИР'!$B$38+AO1731*'"Вес" ПИР'!$B$39+AQ1731*'"Вес" ПИР'!$B$40+AS1731*'"Вес" ПИР'!$B$41+AU1731*'"Вес" ПИР'!$B$42+AW1731*'"Вес" ПИР'!$B$43+AY1731*'"Вес" ПИР'!$B$44+BA1731*'"Вес" ПИР'!$B$45)/100</f>
        <v>0</v>
      </c>
      <c r="BC1731" s="39"/>
      <c r="BD1731" s="39"/>
      <c r="BE1731" s="39"/>
      <c r="BF1731" s="39"/>
      <c r="BG1731" s="72">
        <f>(BD1731*'"Вес" ПИР'!$B$50+BF1731*'"Вес" ПИР'!$B$51)/100</f>
        <v>0</v>
      </c>
      <c r="BH1731" s="39"/>
      <c r="BI1731" s="72">
        <v>0</v>
      </c>
      <c r="BJ1731" s="39"/>
      <c r="BK1731" s="39"/>
      <c r="BL1731" s="38">
        <f>(S1731*'"Вес" ПИР'!$B$3+X1731*'"Вес" ПИР'!$B$4+AG1731*'"Вес" ПИР'!$B$5+BB1731*'"Вес" ПИР'!$B$6+BG1731*'"Вес" ПИР'!$B$7+BI1731*'"Вес" ПИР'!$B$8)/100</f>
        <v>0</v>
      </c>
    </row>
    <row r="1732" spans="1:64" ht="15.75" customHeight="1">
      <c r="A1732" s="39"/>
      <c r="B1732" s="39">
        <v>2027</v>
      </c>
      <c r="C1732" s="39"/>
      <c r="D1732" s="61">
        <v>116667500</v>
      </c>
      <c r="E1732" s="61" t="s">
        <v>121</v>
      </c>
      <c r="F1732" s="61" t="s">
        <v>321</v>
      </c>
      <c r="G1732" s="61" t="s">
        <v>2749</v>
      </c>
      <c r="H1732" s="61" t="s">
        <v>304</v>
      </c>
      <c r="I1732" s="39"/>
      <c r="J1732" s="39"/>
      <c r="K1732" s="39"/>
      <c r="L1732" s="39"/>
      <c r="M1732" s="39"/>
      <c r="N1732" s="39"/>
      <c r="O1732" s="39"/>
      <c r="P1732" s="39"/>
      <c r="Q1732" s="39"/>
      <c r="R1732" s="39"/>
      <c r="S1732" s="38">
        <f>(J1732*'"Вес" ПИР'!$B$13+L1732*'"Вес" ПИР'!$B$14+N1732*'"Вес" ПИР'!$B$15+P1732*'"Вес" ПИР'!$B$16+R1732*'"Вес" ПИР'!$B$17)/100</f>
        <v>0</v>
      </c>
      <c r="T1732" s="39"/>
      <c r="U1732" s="39"/>
      <c r="V1732" s="39"/>
      <c r="W1732" s="39"/>
      <c r="X1732" s="72">
        <f>(U1732*'"Вес" ПИР'!$B$22+W1732*'"Вес" ПИР'!$B$23)/100</f>
        <v>0</v>
      </c>
      <c r="Y1732" s="39"/>
      <c r="Z1732" s="39"/>
      <c r="AA1732" s="39"/>
      <c r="AB1732" s="39"/>
      <c r="AC1732" s="39"/>
      <c r="AD1732" s="39"/>
      <c r="AE1732" s="39"/>
      <c r="AF1732" s="39"/>
      <c r="AG1732" s="38">
        <f>(Z1732*'"Вес" ПИР'!$B$28+AB1732*'"Вес" ПИР'!$B$29+AD1732*'"Вес" ПИР'!$B$30+AF1732*'"Вес" ПИР'!$B$31)/100</f>
        <v>0</v>
      </c>
      <c r="AH1732" s="39"/>
      <c r="AI1732" s="39"/>
      <c r="AJ1732" s="39"/>
      <c r="AK1732" s="39"/>
      <c r="AL1732" s="39"/>
      <c r="AM1732" s="39"/>
      <c r="AN1732" s="39"/>
      <c r="AO1732" s="39"/>
      <c r="AP1732" s="39"/>
      <c r="AQ1732" s="39"/>
      <c r="AR1732" s="39"/>
      <c r="AS1732" s="39"/>
      <c r="AT1732" s="39"/>
      <c r="AU1732" s="39"/>
      <c r="AV1732" s="39"/>
      <c r="AW1732" s="39"/>
      <c r="AX1732" s="39"/>
      <c r="AY1732" s="39"/>
      <c r="AZ1732" s="39"/>
      <c r="BA1732" s="39"/>
      <c r="BB1732" s="72">
        <f>(AI1732*'"Вес" ПИР'!$B$36+AK1732*'"Вес" ПИР'!$B$37+AM1732*'"Вес" ПИР'!$B$38+AO1732*'"Вес" ПИР'!$B$39+AQ1732*'"Вес" ПИР'!$B$40+AS1732*'"Вес" ПИР'!$B$41+AU1732*'"Вес" ПИР'!$B$42+AW1732*'"Вес" ПИР'!$B$43+AY1732*'"Вес" ПИР'!$B$44+BA1732*'"Вес" ПИР'!$B$45)/100</f>
        <v>0</v>
      </c>
      <c r="BC1732" s="39"/>
      <c r="BD1732" s="39"/>
      <c r="BE1732" s="39"/>
      <c r="BF1732" s="39"/>
      <c r="BG1732" s="72">
        <f>(BD1732*'"Вес" ПИР'!$B$50+BF1732*'"Вес" ПИР'!$B$51)/100</f>
        <v>0</v>
      </c>
      <c r="BH1732" s="39"/>
      <c r="BI1732" s="72">
        <v>0</v>
      </c>
      <c r="BJ1732" s="39"/>
      <c r="BK1732" s="39"/>
      <c r="BL1732" s="38">
        <f>(S1732*'"Вес" ПИР'!$B$3+X1732*'"Вес" ПИР'!$B$4+AG1732*'"Вес" ПИР'!$B$5+BB1732*'"Вес" ПИР'!$B$6+BG1732*'"Вес" ПИР'!$B$7+BI1732*'"Вес" ПИР'!$B$8)/100</f>
        <v>0</v>
      </c>
    </row>
    <row r="1733" spans="1:64" ht="15.75" customHeight="1">
      <c r="A1733" s="39"/>
      <c r="B1733" s="39">
        <v>2027</v>
      </c>
      <c r="C1733" s="39"/>
      <c r="D1733" s="61">
        <v>116667400</v>
      </c>
      <c r="E1733" s="61" t="s">
        <v>121</v>
      </c>
      <c r="F1733" s="61" t="s">
        <v>321</v>
      </c>
      <c r="G1733" s="61" t="s">
        <v>2749</v>
      </c>
      <c r="H1733" s="61" t="s">
        <v>1428</v>
      </c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  <c r="S1733" s="38">
        <f>(J1733*'"Вес" ПИР'!$B$13+L1733*'"Вес" ПИР'!$B$14+N1733*'"Вес" ПИР'!$B$15+P1733*'"Вес" ПИР'!$B$16+R1733*'"Вес" ПИР'!$B$17)/100</f>
        <v>0</v>
      </c>
      <c r="T1733" s="39"/>
      <c r="U1733" s="39"/>
      <c r="V1733" s="39"/>
      <c r="W1733" s="39"/>
      <c r="X1733" s="72">
        <f>(U1733*'"Вес" ПИР'!$B$22+W1733*'"Вес" ПИР'!$B$23)/100</f>
        <v>0</v>
      </c>
      <c r="Y1733" s="39"/>
      <c r="Z1733" s="39"/>
      <c r="AA1733" s="39"/>
      <c r="AB1733" s="39"/>
      <c r="AC1733" s="39"/>
      <c r="AD1733" s="39"/>
      <c r="AE1733" s="39"/>
      <c r="AF1733" s="39"/>
      <c r="AG1733" s="38">
        <f>(Z1733*'"Вес" ПИР'!$B$28+AB1733*'"Вес" ПИР'!$B$29+AD1733*'"Вес" ПИР'!$B$30+AF1733*'"Вес" ПИР'!$B$31)/100</f>
        <v>0</v>
      </c>
      <c r="AH1733" s="39"/>
      <c r="AI1733" s="39"/>
      <c r="AJ1733" s="39"/>
      <c r="AK1733" s="39"/>
      <c r="AL1733" s="39"/>
      <c r="AM1733" s="39"/>
      <c r="AN1733" s="39"/>
      <c r="AO1733" s="39"/>
      <c r="AP1733" s="39"/>
      <c r="AQ1733" s="39"/>
      <c r="AR1733" s="39"/>
      <c r="AS1733" s="39"/>
      <c r="AT1733" s="39"/>
      <c r="AU1733" s="39"/>
      <c r="AV1733" s="39"/>
      <c r="AW1733" s="39"/>
      <c r="AX1733" s="39"/>
      <c r="AY1733" s="39"/>
      <c r="AZ1733" s="39"/>
      <c r="BA1733" s="39"/>
      <c r="BB1733" s="72">
        <f>(AI1733*'"Вес" ПИР'!$B$36+AK1733*'"Вес" ПИР'!$B$37+AM1733*'"Вес" ПИР'!$B$38+AO1733*'"Вес" ПИР'!$B$39+AQ1733*'"Вес" ПИР'!$B$40+AS1733*'"Вес" ПИР'!$B$41+AU1733*'"Вес" ПИР'!$B$42+AW1733*'"Вес" ПИР'!$B$43+AY1733*'"Вес" ПИР'!$B$44+BA1733*'"Вес" ПИР'!$B$45)/100</f>
        <v>0</v>
      </c>
      <c r="BC1733" s="39"/>
      <c r="BD1733" s="39"/>
      <c r="BE1733" s="39"/>
      <c r="BF1733" s="39"/>
      <c r="BG1733" s="72">
        <f>(BD1733*'"Вес" ПИР'!$B$50+BF1733*'"Вес" ПИР'!$B$51)/100</f>
        <v>0</v>
      </c>
      <c r="BH1733" s="39"/>
      <c r="BI1733" s="72">
        <v>0</v>
      </c>
      <c r="BJ1733" s="39"/>
      <c r="BK1733" s="39"/>
      <c r="BL1733" s="38">
        <f>(S1733*'"Вес" ПИР'!$B$3+X1733*'"Вес" ПИР'!$B$4+AG1733*'"Вес" ПИР'!$B$5+BB1733*'"Вес" ПИР'!$B$6+BG1733*'"Вес" ПИР'!$B$7+BI1733*'"Вес" ПИР'!$B$8)/100</f>
        <v>0</v>
      </c>
    </row>
    <row r="1734" spans="1:64" ht="15.75" customHeight="1">
      <c r="A1734" s="39"/>
      <c r="B1734" s="39">
        <v>2027</v>
      </c>
      <c r="C1734" s="39"/>
      <c r="D1734" s="61">
        <v>116673300</v>
      </c>
      <c r="E1734" s="61" t="s">
        <v>121</v>
      </c>
      <c r="F1734" s="61" t="s">
        <v>321</v>
      </c>
      <c r="G1734" s="61" t="s">
        <v>1124</v>
      </c>
      <c r="H1734" s="61" t="s">
        <v>2750</v>
      </c>
      <c r="I1734" s="39"/>
      <c r="J1734" s="39"/>
      <c r="K1734" s="39"/>
      <c r="L1734" s="39"/>
      <c r="M1734" s="39"/>
      <c r="N1734" s="39"/>
      <c r="O1734" s="39"/>
      <c r="P1734" s="39"/>
      <c r="Q1734" s="39"/>
      <c r="R1734" s="39"/>
      <c r="S1734" s="38">
        <f>(J1734*'"Вес" ПИР'!$B$13+L1734*'"Вес" ПИР'!$B$14+N1734*'"Вес" ПИР'!$B$15+P1734*'"Вес" ПИР'!$B$16+R1734*'"Вес" ПИР'!$B$17)/100</f>
        <v>0</v>
      </c>
      <c r="T1734" s="39"/>
      <c r="U1734" s="39"/>
      <c r="V1734" s="39"/>
      <c r="W1734" s="39"/>
      <c r="X1734" s="72">
        <f>(U1734*'"Вес" ПИР'!$B$22+W1734*'"Вес" ПИР'!$B$23)/100</f>
        <v>0</v>
      </c>
      <c r="Y1734" s="39"/>
      <c r="Z1734" s="39"/>
      <c r="AA1734" s="39"/>
      <c r="AB1734" s="39"/>
      <c r="AC1734" s="39"/>
      <c r="AD1734" s="39"/>
      <c r="AE1734" s="39"/>
      <c r="AF1734" s="39"/>
      <c r="AG1734" s="38">
        <f>(Z1734*'"Вес" ПИР'!$B$28+AB1734*'"Вес" ПИР'!$B$29+AD1734*'"Вес" ПИР'!$B$30+AF1734*'"Вес" ПИР'!$B$31)/100</f>
        <v>0</v>
      </c>
      <c r="AH1734" s="39"/>
      <c r="AI1734" s="39"/>
      <c r="AJ1734" s="39"/>
      <c r="AK1734" s="39"/>
      <c r="AL1734" s="39"/>
      <c r="AM1734" s="39"/>
      <c r="AN1734" s="39"/>
      <c r="AO1734" s="39"/>
      <c r="AP1734" s="39"/>
      <c r="AQ1734" s="39"/>
      <c r="AR1734" s="39"/>
      <c r="AS1734" s="39"/>
      <c r="AT1734" s="39"/>
      <c r="AU1734" s="39"/>
      <c r="AV1734" s="39"/>
      <c r="AW1734" s="39"/>
      <c r="AX1734" s="39"/>
      <c r="AY1734" s="39"/>
      <c r="AZ1734" s="39"/>
      <c r="BA1734" s="39"/>
      <c r="BB1734" s="72">
        <f>(AI1734*'"Вес" ПИР'!$B$36+AK1734*'"Вес" ПИР'!$B$37+AM1734*'"Вес" ПИР'!$B$38+AO1734*'"Вес" ПИР'!$B$39+AQ1734*'"Вес" ПИР'!$B$40+AS1734*'"Вес" ПИР'!$B$41+AU1734*'"Вес" ПИР'!$B$42+AW1734*'"Вес" ПИР'!$B$43+AY1734*'"Вес" ПИР'!$B$44+BA1734*'"Вес" ПИР'!$B$45)/100</f>
        <v>0</v>
      </c>
      <c r="BC1734" s="39"/>
      <c r="BD1734" s="39"/>
      <c r="BE1734" s="39"/>
      <c r="BF1734" s="39"/>
      <c r="BG1734" s="72">
        <f>(BD1734*'"Вес" ПИР'!$B$50+BF1734*'"Вес" ПИР'!$B$51)/100</f>
        <v>0</v>
      </c>
      <c r="BH1734" s="39"/>
      <c r="BI1734" s="72">
        <v>0</v>
      </c>
      <c r="BJ1734" s="39"/>
      <c r="BK1734" s="39"/>
      <c r="BL1734" s="38">
        <f>(S1734*'"Вес" ПИР'!$B$3+X1734*'"Вес" ПИР'!$B$4+AG1734*'"Вес" ПИР'!$B$5+BB1734*'"Вес" ПИР'!$B$6+BG1734*'"Вес" ПИР'!$B$7+BI1734*'"Вес" ПИР'!$B$8)/100</f>
        <v>0</v>
      </c>
    </row>
    <row r="1735" spans="1:64" ht="15.75" customHeight="1">
      <c r="A1735" s="39"/>
      <c r="B1735" s="39">
        <v>2027</v>
      </c>
      <c r="C1735" s="39"/>
      <c r="D1735" s="61">
        <v>116673100</v>
      </c>
      <c r="E1735" s="61" t="s">
        <v>121</v>
      </c>
      <c r="F1735" s="61" t="s">
        <v>321</v>
      </c>
      <c r="G1735" s="61" t="s">
        <v>1124</v>
      </c>
      <c r="H1735" s="61" t="s">
        <v>749</v>
      </c>
      <c r="I1735" s="39"/>
      <c r="J1735" s="39"/>
      <c r="K1735" s="39"/>
      <c r="L1735" s="39"/>
      <c r="M1735" s="39"/>
      <c r="N1735" s="39"/>
      <c r="O1735" s="39"/>
      <c r="P1735" s="39"/>
      <c r="Q1735" s="39"/>
      <c r="R1735" s="39"/>
      <c r="S1735" s="38">
        <f>(J1735*'"Вес" ПИР'!$B$13+L1735*'"Вес" ПИР'!$B$14+N1735*'"Вес" ПИР'!$B$15+P1735*'"Вес" ПИР'!$B$16+R1735*'"Вес" ПИР'!$B$17)/100</f>
        <v>0</v>
      </c>
      <c r="T1735" s="39"/>
      <c r="U1735" s="39"/>
      <c r="V1735" s="39"/>
      <c r="W1735" s="39"/>
      <c r="X1735" s="72">
        <f>(U1735*'"Вес" ПИР'!$B$22+W1735*'"Вес" ПИР'!$B$23)/100</f>
        <v>0</v>
      </c>
      <c r="Y1735" s="39"/>
      <c r="Z1735" s="39"/>
      <c r="AA1735" s="39"/>
      <c r="AB1735" s="39"/>
      <c r="AC1735" s="39"/>
      <c r="AD1735" s="39"/>
      <c r="AE1735" s="39"/>
      <c r="AF1735" s="39"/>
      <c r="AG1735" s="38">
        <f>(Z1735*'"Вес" ПИР'!$B$28+AB1735*'"Вес" ПИР'!$B$29+AD1735*'"Вес" ПИР'!$B$30+AF1735*'"Вес" ПИР'!$B$31)/100</f>
        <v>0</v>
      </c>
      <c r="AH1735" s="39"/>
      <c r="AI1735" s="39"/>
      <c r="AJ1735" s="39"/>
      <c r="AK1735" s="39"/>
      <c r="AL1735" s="39"/>
      <c r="AM1735" s="39"/>
      <c r="AN1735" s="39"/>
      <c r="AO1735" s="39"/>
      <c r="AP1735" s="39"/>
      <c r="AQ1735" s="39"/>
      <c r="AR1735" s="39"/>
      <c r="AS1735" s="39"/>
      <c r="AT1735" s="39"/>
      <c r="AU1735" s="39"/>
      <c r="AV1735" s="39"/>
      <c r="AW1735" s="39"/>
      <c r="AX1735" s="39"/>
      <c r="AY1735" s="39"/>
      <c r="AZ1735" s="39"/>
      <c r="BA1735" s="39"/>
      <c r="BB1735" s="72">
        <f>(AI1735*'"Вес" ПИР'!$B$36+AK1735*'"Вес" ПИР'!$B$37+AM1735*'"Вес" ПИР'!$B$38+AO1735*'"Вес" ПИР'!$B$39+AQ1735*'"Вес" ПИР'!$B$40+AS1735*'"Вес" ПИР'!$B$41+AU1735*'"Вес" ПИР'!$B$42+AW1735*'"Вес" ПИР'!$B$43+AY1735*'"Вес" ПИР'!$B$44+BA1735*'"Вес" ПИР'!$B$45)/100</f>
        <v>0</v>
      </c>
      <c r="BC1735" s="39"/>
      <c r="BD1735" s="39"/>
      <c r="BE1735" s="39"/>
      <c r="BF1735" s="39"/>
      <c r="BG1735" s="72">
        <f>(BD1735*'"Вес" ПИР'!$B$50+BF1735*'"Вес" ПИР'!$B$51)/100</f>
        <v>0</v>
      </c>
      <c r="BH1735" s="39"/>
      <c r="BI1735" s="72">
        <v>0</v>
      </c>
      <c r="BJ1735" s="39"/>
      <c r="BK1735" s="39"/>
      <c r="BL1735" s="38">
        <f>(S1735*'"Вес" ПИР'!$B$3+X1735*'"Вес" ПИР'!$B$4+AG1735*'"Вес" ПИР'!$B$5+BB1735*'"Вес" ПИР'!$B$6+BG1735*'"Вес" ПИР'!$B$7+BI1735*'"Вес" ПИР'!$B$8)/100</f>
        <v>0</v>
      </c>
    </row>
    <row r="1736" spans="1:64" ht="15.75" customHeight="1">
      <c r="A1736" s="39"/>
      <c r="B1736" s="39">
        <v>2027</v>
      </c>
      <c r="C1736" s="39"/>
      <c r="D1736" s="61">
        <v>116653300</v>
      </c>
      <c r="E1736" s="61" t="s">
        <v>121</v>
      </c>
      <c r="F1736" s="61" t="s">
        <v>321</v>
      </c>
      <c r="G1736" s="61" t="s">
        <v>2737</v>
      </c>
      <c r="H1736" s="61" t="s">
        <v>2751</v>
      </c>
      <c r="I1736" s="39"/>
      <c r="J1736" s="39"/>
      <c r="K1736" s="39"/>
      <c r="L1736" s="39"/>
      <c r="M1736" s="39"/>
      <c r="N1736" s="39"/>
      <c r="O1736" s="39"/>
      <c r="P1736" s="39"/>
      <c r="Q1736" s="39"/>
      <c r="R1736" s="39"/>
      <c r="S1736" s="38">
        <f>(J1736*'"Вес" ПИР'!$B$13+L1736*'"Вес" ПИР'!$B$14+N1736*'"Вес" ПИР'!$B$15+P1736*'"Вес" ПИР'!$B$16+R1736*'"Вес" ПИР'!$B$17)/100</f>
        <v>0</v>
      </c>
      <c r="T1736" s="39"/>
      <c r="U1736" s="39"/>
      <c r="V1736" s="39"/>
      <c r="W1736" s="39"/>
      <c r="X1736" s="72">
        <f>(U1736*'"Вес" ПИР'!$B$22+W1736*'"Вес" ПИР'!$B$23)/100</f>
        <v>0</v>
      </c>
      <c r="Y1736" s="39"/>
      <c r="Z1736" s="39"/>
      <c r="AA1736" s="39"/>
      <c r="AB1736" s="39"/>
      <c r="AC1736" s="39"/>
      <c r="AD1736" s="39"/>
      <c r="AE1736" s="39"/>
      <c r="AF1736" s="39"/>
      <c r="AG1736" s="38">
        <f>(Z1736*'"Вес" ПИР'!$B$28+AB1736*'"Вес" ПИР'!$B$29+AD1736*'"Вес" ПИР'!$B$30+AF1736*'"Вес" ПИР'!$B$31)/100</f>
        <v>0</v>
      </c>
      <c r="AH1736" s="39"/>
      <c r="AI1736" s="39"/>
      <c r="AJ1736" s="39"/>
      <c r="AK1736" s="39"/>
      <c r="AL1736" s="39"/>
      <c r="AM1736" s="39"/>
      <c r="AN1736" s="39"/>
      <c r="AO1736" s="39"/>
      <c r="AP1736" s="39"/>
      <c r="AQ1736" s="39"/>
      <c r="AR1736" s="39"/>
      <c r="AS1736" s="39"/>
      <c r="AT1736" s="39"/>
      <c r="AU1736" s="39"/>
      <c r="AV1736" s="39"/>
      <c r="AW1736" s="39"/>
      <c r="AX1736" s="39"/>
      <c r="AY1736" s="39"/>
      <c r="AZ1736" s="39"/>
      <c r="BA1736" s="39"/>
      <c r="BB1736" s="72">
        <f>(AI1736*'"Вес" ПИР'!$B$36+AK1736*'"Вес" ПИР'!$B$37+AM1736*'"Вес" ПИР'!$B$38+AO1736*'"Вес" ПИР'!$B$39+AQ1736*'"Вес" ПИР'!$B$40+AS1736*'"Вес" ПИР'!$B$41+AU1736*'"Вес" ПИР'!$B$42+AW1736*'"Вес" ПИР'!$B$43+AY1736*'"Вес" ПИР'!$B$44+BA1736*'"Вес" ПИР'!$B$45)/100</f>
        <v>0</v>
      </c>
      <c r="BC1736" s="39"/>
      <c r="BD1736" s="39"/>
      <c r="BE1736" s="39"/>
      <c r="BF1736" s="39"/>
      <c r="BG1736" s="72">
        <f>(BD1736*'"Вес" ПИР'!$B$50+BF1736*'"Вес" ПИР'!$B$51)/100</f>
        <v>0</v>
      </c>
      <c r="BH1736" s="39"/>
      <c r="BI1736" s="72">
        <v>0</v>
      </c>
      <c r="BJ1736" s="39"/>
      <c r="BK1736" s="39"/>
      <c r="BL1736" s="38">
        <f>(S1736*'"Вес" ПИР'!$B$3+X1736*'"Вес" ПИР'!$B$4+AG1736*'"Вес" ПИР'!$B$5+BB1736*'"Вес" ПИР'!$B$6+BG1736*'"Вес" ПИР'!$B$7+BI1736*'"Вес" ПИР'!$B$8)/100</f>
        <v>0</v>
      </c>
    </row>
    <row r="1737" spans="1:64" ht="15.75" customHeight="1">
      <c r="A1737" s="39"/>
      <c r="B1737" s="39">
        <v>2027</v>
      </c>
      <c r="C1737" s="39"/>
      <c r="D1737" s="61">
        <v>116855500</v>
      </c>
      <c r="E1737" s="61" t="s">
        <v>121</v>
      </c>
      <c r="F1737" s="61" t="s">
        <v>367</v>
      </c>
      <c r="G1737" s="61" t="s">
        <v>2752</v>
      </c>
      <c r="H1737" s="61" t="s">
        <v>2753</v>
      </c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  <c r="S1737" s="38">
        <f>(J1737*'"Вес" ПИР'!$B$13+L1737*'"Вес" ПИР'!$B$14+N1737*'"Вес" ПИР'!$B$15+P1737*'"Вес" ПИР'!$B$16+R1737*'"Вес" ПИР'!$B$17)/100</f>
        <v>0</v>
      </c>
      <c r="T1737" s="39"/>
      <c r="U1737" s="39"/>
      <c r="V1737" s="39"/>
      <c r="W1737" s="39"/>
      <c r="X1737" s="72">
        <f>(U1737*'"Вес" ПИР'!$B$22+W1737*'"Вес" ПИР'!$B$23)/100</f>
        <v>0</v>
      </c>
      <c r="Y1737" s="39"/>
      <c r="Z1737" s="39"/>
      <c r="AA1737" s="39"/>
      <c r="AB1737" s="39"/>
      <c r="AC1737" s="39"/>
      <c r="AD1737" s="39"/>
      <c r="AE1737" s="39"/>
      <c r="AF1737" s="39"/>
      <c r="AG1737" s="38">
        <f>(Z1737*'"Вес" ПИР'!$B$28+AB1737*'"Вес" ПИР'!$B$29+AD1737*'"Вес" ПИР'!$B$30+AF1737*'"Вес" ПИР'!$B$31)/100</f>
        <v>0</v>
      </c>
      <c r="AH1737" s="39"/>
      <c r="AI1737" s="39"/>
      <c r="AJ1737" s="39"/>
      <c r="AK1737" s="39"/>
      <c r="AL1737" s="39"/>
      <c r="AM1737" s="39"/>
      <c r="AN1737" s="39"/>
      <c r="AO1737" s="39"/>
      <c r="AP1737" s="39"/>
      <c r="AQ1737" s="39"/>
      <c r="AR1737" s="39"/>
      <c r="AS1737" s="39"/>
      <c r="AT1737" s="39"/>
      <c r="AU1737" s="39"/>
      <c r="AV1737" s="39"/>
      <c r="AW1737" s="39"/>
      <c r="AX1737" s="39"/>
      <c r="AY1737" s="39"/>
      <c r="AZ1737" s="39"/>
      <c r="BA1737" s="39"/>
      <c r="BB1737" s="72">
        <f>(AI1737*'"Вес" ПИР'!$B$36+AK1737*'"Вес" ПИР'!$B$37+AM1737*'"Вес" ПИР'!$B$38+AO1737*'"Вес" ПИР'!$B$39+AQ1737*'"Вес" ПИР'!$B$40+AS1737*'"Вес" ПИР'!$B$41+AU1737*'"Вес" ПИР'!$B$42+AW1737*'"Вес" ПИР'!$B$43+AY1737*'"Вес" ПИР'!$B$44+BA1737*'"Вес" ПИР'!$B$45)/100</f>
        <v>0</v>
      </c>
      <c r="BC1737" s="39"/>
      <c r="BD1737" s="39"/>
      <c r="BE1737" s="39"/>
      <c r="BF1737" s="39"/>
      <c r="BG1737" s="72">
        <f>(BD1737*'"Вес" ПИР'!$B$50+BF1737*'"Вес" ПИР'!$B$51)/100</f>
        <v>0</v>
      </c>
      <c r="BH1737" s="39"/>
      <c r="BI1737" s="72">
        <v>0</v>
      </c>
      <c r="BJ1737" s="39"/>
      <c r="BK1737" s="39"/>
      <c r="BL1737" s="38">
        <f>(S1737*'"Вес" ПИР'!$B$3+X1737*'"Вес" ПИР'!$B$4+AG1737*'"Вес" ПИР'!$B$5+BB1737*'"Вес" ПИР'!$B$6+BG1737*'"Вес" ПИР'!$B$7+BI1737*'"Вес" ПИР'!$B$8)/100</f>
        <v>0</v>
      </c>
    </row>
    <row r="1738" spans="1:64" ht="15.75" customHeight="1">
      <c r="A1738" s="39"/>
      <c r="B1738" s="39">
        <v>2027</v>
      </c>
      <c r="C1738" s="39"/>
      <c r="D1738" s="61">
        <v>116837500</v>
      </c>
      <c r="E1738" s="61" t="s">
        <v>121</v>
      </c>
      <c r="F1738" s="61" t="s">
        <v>367</v>
      </c>
      <c r="G1738" s="61" t="s">
        <v>2754</v>
      </c>
      <c r="H1738" s="61" t="s">
        <v>2755</v>
      </c>
      <c r="I1738" s="39"/>
      <c r="J1738" s="39"/>
      <c r="K1738" s="39"/>
      <c r="L1738" s="39"/>
      <c r="M1738" s="39"/>
      <c r="N1738" s="39"/>
      <c r="O1738" s="39"/>
      <c r="P1738" s="39"/>
      <c r="Q1738" s="39"/>
      <c r="R1738" s="39"/>
      <c r="S1738" s="38">
        <f>(J1738*'"Вес" ПИР'!$B$13+L1738*'"Вес" ПИР'!$B$14+N1738*'"Вес" ПИР'!$B$15+P1738*'"Вес" ПИР'!$B$16+R1738*'"Вес" ПИР'!$B$17)/100</f>
        <v>0</v>
      </c>
      <c r="T1738" s="39"/>
      <c r="U1738" s="39"/>
      <c r="V1738" s="39"/>
      <c r="W1738" s="39"/>
      <c r="X1738" s="72">
        <f>(U1738*'"Вес" ПИР'!$B$22+W1738*'"Вес" ПИР'!$B$23)/100</f>
        <v>0</v>
      </c>
      <c r="Y1738" s="39"/>
      <c r="Z1738" s="39"/>
      <c r="AA1738" s="39"/>
      <c r="AB1738" s="39"/>
      <c r="AC1738" s="39"/>
      <c r="AD1738" s="39"/>
      <c r="AE1738" s="39"/>
      <c r="AF1738" s="39"/>
      <c r="AG1738" s="38">
        <f>(Z1738*'"Вес" ПИР'!$B$28+AB1738*'"Вес" ПИР'!$B$29+AD1738*'"Вес" ПИР'!$B$30+AF1738*'"Вес" ПИР'!$B$31)/100</f>
        <v>0</v>
      </c>
      <c r="AH1738" s="39"/>
      <c r="AI1738" s="39"/>
      <c r="AJ1738" s="39"/>
      <c r="AK1738" s="39"/>
      <c r="AL1738" s="39"/>
      <c r="AM1738" s="39"/>
      <c r="AN1738" s="39"/>
      <c r="AO1738" s="39"/>
      <c r="AP1738" s="39"/>
      <c r="AQ1738" s="39"/>
      <c r="AR1738" s="39"/>
      <c r="AS1738" s="39"/>
      <c r="AT1738" s="39"/>
      <c r="AU1738" s="39"/>
      <c r="AV1738" s="39"/>
      <c r="AW1738" s="39"/>
      <c r="AX1738" s="39"/>
      <c r="AY1738" s="39"/>
      <c r="AZ1738" s="39"/>
      <c r="BA1738" s="39"/>
      <c r="BB1738" s="72">
        <f>(AI1738*'"Вес" ПИР'!$B$36+AK1738*'"Вес" ПИР'!$B$37+AM1738*'"Вес" ПИР'!$B$38+AO1738*'"Вес" ПИР'!$B$39+AQ1738*'"Вес" ПИР'!$B$40+AS1738*'"Вес" ПИР'!$B$41+AU1738*'"Вес" ПИР'!$B$42+AW1738*'"Вес" ПИР'!$B$43+AY1738*'"Вес" ПИР'!$B$44+BA1738*'"Вес" ПИР'!$B$45)/100</f>
        <v>0</v>
      </c>
      <c r="BC1738" s="39"/>
      <c r="BD1738" s="39"/>
      <c r="BE1738" s="39"/>
      <c r="BF1738" s="39"/>
      <c r="BG1738" s="72">
        <f>(BD1738*'"Вес" ПИР'!$B$50+BF1738*'"Вес" ПИР'!$B$51)/100</f>
        <v>0</v>
      </c>
      <c r="BH1738" s="39"/>
      <c r="BI1738" s="72">
        <v>0</v>
      </c>
      <c r="BJ1738" s="39"/>
      <c r="BK1738" s="39"/>
      <c r="BL1738" s="38">
        <f>(S1738*'"Вес" ПИР'!$B$3+X1738*'"Вес" ПИР'!$B$4+AG1738*'"Вес" ПИР'!$B$5+BB1738*'"Вес" ПИР'!$B$6+BG1738*'"Вес" ПИР'!$B$7+BI1738*'"Вес" ПИР'!$B$8)/100</f>
        <v>0</v>
      </c>
    </row>
    <row r="1739" spans="1:64" ht="15.75" customHeight="1">
      <c r="A1739" s="39"/>
      <c r="B1739" s="39">
        <v>2027</v>
      </c>
      <c r="C1739" s="39"/>
      <c r="D1739" s="61">
        <v>116833800</v>
      </c>
      <c r="E1739" s="61" t="s">
        <v>121</v>
      </c>
      <c r="F1739" s="61" t="s">
        <v>367</v>
      </c>
      <c r="G1739" s="61" t="s">
        <v>2218</v>
      </c>
      <c r="H1739" s="61" t="s">
        <v>1149</v>
      </c>
      <c r="I1739" s="39"/>
      <c r="J1739" s="39"/>
      <c r="K1739" s="39"/>
      <c r="L1739" s="39"/>
      <c r="M1739" s="39"/>
      <c r="N1739" s="39"/>
      <c r="O1739" s="39"/>
      <c r="P1739" s="39"/>
      <c r="Q1739" s="39"/>
      <c r="R1739" s="39"/>
      <c r="S1739" s="38">
        <f>(J1739*'"Вес" ПИР'!$B$13+L1739*'"Вес" ПИР'!$B$14+N1739*'"Вес" ПИР'!$B$15+P1739*'"Вес" ПИР'!$B$16+R1739*'"Вес" ПИР'!$B$17)/100</f>
        <v>0</v>
      </c>
      <c r="T1739" s="39"/>
      <c r="U1739" s="39"/>
      <c r="V1739" s="39"/>
      <c r="W1739" s="39"/>
      <c r="X1739" s="72">
        <f>(U1739*'"Вес" ПИР'!$B$22+W1739*'"Вес" ПИР'!$B$23)/100</f>
        <v>0</v>
      </c>
      <c r="Y1739" s="39"/>
      <c r="Z1739" s="39"/>
      <c r="AA1739" s="39"/>
      <c r="AB1739" s="39"/>
      <c r="AC1739" s="39"/>
      <c r="AD1739" s="39"/>
      <c r="AE1739" s="39"/>
      <c r="AF1739" s="39"/>
      <c r="AG1739" s="38">
        <f>(Z1739*'"Вес" ПИР'!$B$28+AB1739*'"Вес" ПИР'!$B$29+AD1739*'"Вес" ПИР'!$B$30+AF1739*'"Вес" ПИР'!$B$31)/100</f>
        <v>0</v>
      </c>
      <c r="AH1739" s="39"/>
      <c r="AI1739" s="39"/>
      <c r="AJ1739" s="39"/>
      <c r="AK1739" s="39"/>
      <c r="AL1739" s="39"/>
      <c r="AM1739" s="39"/>
      <c r="AN1739" s="39"/>
      <c r="AO1739" s="39"/>
      <c r="AP1739" s="39"/>
      <c r="AQ1739" s="39"/>
      <c r="AR1739" s="39"/>
      <c r="AS1739" s="39"/>
      <c r="AT1739" s="39"/>
      <c r="AU1739" s="39"/>
      <c r="AV1739" s="39"/>
      <c r="AW1739" s="39"/>
      <c r="AX1739" s="39"/>
      <c r="AY1739" s="39"/>
      <c r="AZ1739" s="39"/>
      <c r="BA1739" s="39"/>
      <c r="BB1739" s="72">
        <f>(AI1739*'"Вес" ПИР'!$B$36+AK1739*'"Вес" ПИР'!$B$37+AM1739*'"Вес" ПИР'!$B$38+AO1739*'"Вес" ПИР'!$B$39+AQ1739*'"Вес" ПИР'!$B$40+AS1739*'"Вес" ПИР'!$B$41+AU1739*'"Вес" ПИР'!$B$42+AW1739*'"Вес" ПИР'!$B$43+AY1739*'"Вес" ПИР'!$B$44+BA1739*'"Вес" ПИР'!$B$45)/100</f>
        <v>0</v>
      </c>
      <c r="BC1739" s="39"/>
      <c r="BD1739" s="39"/>
      <c r="BE1739" s="39"/>
      <c r="BF1739" s="39"/>
      <c r="BG1739" s="72">
        <f>(BD1739*'"Вес" ПИР'!$B$50+BF1739*'"Вес" ПИР'!$B$51)/100</f>
        <v>0</v>
      </c>
      <c r="BH1739" s="39"/>
      <c r="BI1739" s="72">
        <v>0</v>
      </c>
      <c r="BJ1739" s="39"/>
      <c r="BK1739" s="39"/>
      <c r="BL1739" s="38">
        <f>(S1739*'"Вес" ПИР'!$B$3+X1739*'"Вес" ПИР'!$B$4+AG1739*'"Вес" ПИР'!$B$5+BB1739*'"Вес" ПИР'!$B$6+BG1739*'"Вес" ПИР'!$B$7+BI1739*'"Вес" ПИР'!$B$8)/100</f>
        <v>0</v>
      </c>
    </row>
    <row r="1740" spans="1:64" ht="15.75" customHeight="1">
      <c r="A1740" s="39"/>
      <c r="B1740" s="39">
        <v>2027</v>
      </c>
      <c r="C1740" s="39"/>
      <c r="D1740" s="61">
        <v>116847200</v>
      </c>
      <c r="E1740" s="61" t="s">
        <v>121</v>
      </c>
      <c r="F1740" s="61" t="s">
        <v>367</v>
      </c>
      <c r="G1740" s="61" t="s">
        <v>1241</v>
      </c>
      <c r="H1740" s="61" t="s">
        <v>2756</v>
      </c>
      <c r="I1740" s="39"/>
      <c r="J1740" s="39"/>
      <c r="K1740" s="39"/>
      <c r="L1740" s="39"/>
      <c r="M1740" s="39"/>
      <c r="N1740" s="39"/>
      <c r="O1740" s="39"/>
      <c r="P1740" s="39"/>
      <c r="Q1740" s="39"/>
      <c r="R1740" s="39"/>
      <c r="S1740" s="38">
        <f>(J1740*'"Вес" ПИР'!$B$13+L1740*'"Вес" ПИР'!$B$14+N1740*'"Вес" ПИР'!$B$15+P1740*'"Вес" ПИР'!$B$16+R1740*'"Вес" ПИР'!$B$17)/100</f>
        <v>0</v>
      </c>
      <c r="T1740" s="39"/>
      <c r="U1740" s="39"/>
      <c r="V1740" s="39"/>
      <c r="W1740" s="39"/>
      <c r="X1740" s="72">
        <f>(U1740*'"Вес" ПИР'!$B$22+W1740*'"Вес" ПИР'!$B$23)/100</f>
        <v>0</v>
      </c>
      <c r="Y1740" s="39"/>
      <c r="Z1740" s="39"/>
      <c r="AA1740" s="39"/>
      <c r="AB1740" s="39"/>
      <c r="AC1740" s="39"/>
      <c r="AD1740" s="39"/>
      <c r="AE1740" s="39"/>
      <c r="AF1740" s="39"/>
      <c r="AG1740" s="38">
        <f>(Z1740*'"Вес" ПИР'!$B$28+AB1740*'"Вес" ПИР'!$B$29+AD1740*'"Вес" ПИР'!$B$30+AF1740*'"Вес" ПИР'!$B$31)/100</f>
        <v>0</v>
      </c>
      <c r="AH1740" s="39"/>
      <c r="AI1740" s="39"/>
      <c r="AJ1740" s="39"/>
      <c r="AK1740" s="39"/>
      <c r="AL1740" s="39"/>
      <c r="AM1740" s="39"/>
      <c r="AN1740" s="39"/>
      <c r="AO1740" s="39"/>
      <c r="AP1740" s="39"/>
      <c r="AQ1740" s="39"/>
      <c r="AR1740" s="39"/>
      <c r="AS1740" s="39"/>
      <c r="AT1740" s="39"/>
      <c r="AU1740" s="39"/>
      <c r="AV1740" s="39"/>
      <c r="AW1740" s="39"/>
      <c r="AX1740" s="39"/>
      <c r="AY1740" s="39"/>
      <c r="AZ1740" s="39"/>
      <c r="BA1740" s="39"/>
      <c r="BB1740" s="72">
        <f>(AI1740*'"Вес" ПИР'!$B$36+AK1740*'"Вес" ПИР'!$B$37+AM1740*'"Вес" ПИР'!$B$38+AO1740*'"Вес" ПИР'!$B$39+AQ1740*'"Вес" ПИР'!$B$40+AS1740*'"Вес" ПИР'!$B$41+AU1740*'"Вес" ПИР'!$B$42+AW1740*'"Вес" ПИР'!$B$43+AY1740*'"Вес" ПИР'!$B$44+BA1740*'"Вес" ПИР'!$B$45)/100</f>
        <v>0</v>
      </c>
      <c r="BC1740" s="39"/>
      <c r="BD1740" s="39"/>
      <c r="BE1740" s="39"/>
      <c r="BF1740" s="39"/>
      <c r="BG1740" s="72">
        <f>(BD1740*'"Вес" ПИР'!$B$50+BF1740*'"Вес" ПИР'!$B$51)/100</f>
        <v>0</v>
      </c>
      <c r="BH1740" s="39"/>
      <c r="BI1740" s="72">
        <v>0</v>
      </c>
      <c r="BJ1740" s="39"/>
      <c r="BK1740" s="39"/>
      <c r="BL1740" s="38">
        <f>(S1740*'"Вес" ПИР'!$B$3+X1740*'"Вес" ПИР'!$B$4+AG1740*'"Вес" ПИР'!$B$5+BB1740*'"Вес" ПИР'!$B$6+BG1740*'"Вес" ПИР'!$B$7+BI1740*'"Вес" ПИР'!$B$8)/100</f>
        <v>0</v>
      </c>
    </row>
    <row r="1741" spans="1:64" ht="15.75" customHeight="1">
      <c r="A1741" s="39"/>
      <c r="B1741" s="39">
        <v>2027</v>
      </c>
      <c r="C1741" s="39"/>
      <c r="D1741" s="61">
        <v>116849400</v>
      </c>
      <c r="E1741" s="61" t="s">
        <v>121</v>
      </c>
      <c r="F1741" s="61" t="s">
        <v>367</v>
      </c>
      <c r="G1741" s="61" t="s">
        <v>2757</v>
      </c>
      <c r="H1741" s="61" t="s">
        <v>2758</v>
      </c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  <c r="S1741" s="38">
        <f>(J1741*'"Вес" ПИР'!$B$13+L1741*'"Вес" ПИР'!$B$14+N1741*'"Вес" ПИР'!$B$15+P1741*'"Вес" ПИР'!$B$16+R1741*'"Вес" ПИР'!$B$17)/100</f>
        <v>0</v>
      </c>
      <c r="T1741" s="39"/>
      <c r="U1741" s="39"/>
      <c r="V1741" s="39"/>
      <c r="W1741" s="39"/>
      <c r="X1741" s="72">
        <f>(U1741*'"Вес" ПИР'!$B$22+W1741*'"Вес" ПИР'!$B$23)/100</f>
        <v>0</v>
      </c>
      <c r="Y1741" s="39"/>
      <c r="Z1741" s="39"/>
      <c r="AA1741" s="39"/>
      <c r="AB1741" s="39"/>
      <c r="AC1741" s="39"/>
      <c r="AD1741" s="39"/>
      <c r="AE1741" s="39"/>
      <c r="AF1741" s="39"/>
      <c r="AG1741" s="38">
        <f>(Z1741*'"Вес" ПИР'!$B$28+AB1741*'"Вес" ПИР'!$B$29+AD1741*'"Вес" ПИР'!$B$30+AF1741*'"Вес" ПИР'!$B$31)/100</f>
        <v>0</v>
      </c>
      <c r="AH1741" s="39"/>
      <c r="AI1741" s="39"/>
      <c r="AJ1741" s="39"/>
      <c r="AK1741" s="39"/>
      <c r="AL1741" s="39"/>
      <c r="AM1741" s="39"/>
      <c r="AN1741" s="39"/>
      <c r="AO1741" s="39"/>
      <c r="AP1741" s="39"/>
      <c r="AQ1741" s="39"/>
      <c r="AR1741" s="39"/>
      <c r="AS1741" s="39"/>
      <c r="AT1741" s="39"/>
      <c r="AU1741" s="39"/>
      <c r="AV1741" s="39"/>
      <c r="AW1741" s="39"/>
      <c r="AX1741" s="39"/>
      <c r="AY1741" s="39"/>
      <c r="AZ1741" s="39"/>
      <c r="BA1741" s="39"/>
      <c r="BB1741" s="72">
        <f>(AI1741*'"Вес" ПИР'!$B$36+AK1741*'"Вес" ПИР'!$B$37+AM1741*'"Вес" ПИР'!$B$38+AO1741*'"Вес" ПИР'!$B$39+AQ1741*'"Вес" ПИР'!$B$40+AS1741*'"Вес" ПИР'!$B$41+AU1741*'"Вес" ПИР'!$B$42+AW1741*'"Вес" ПИР'!$B$43+AY1741*'"Вес" ПИР'!$B$44+BA1741*'"Вес" ПИР'!$B$45)/100</f>
        <v>0</v>
      </c>
      <c r="BC1741" s="39"/>
      <c r="BD1741" s="39"/>
      <c r="BE1741" s="39"/>
      <c r="BF1741" s="39"/>
      <c r="BG1741" s="72">
        <f>(BD1741*'"Вес" ПИР'!$B$50+BF1741*'"Вес" ПИР'!$B$51)/100</f>
        <v>0</v>
      </c>
      <c r="BH1741" s="39"/>
      <c r="BI1741" s="72">
        <v>0</v>
      </c>
      <c r="BJ1741" s="39"/>
      <c r="BK1741" s="39"/>
      <c r="BL1741" s="38">
        <f>(S1741*'"Вес" ПИР'!$B$3+X1741*'"Вес" ПИР'!$B$4+AG1741*'"Вес" ПИР'!$B$5+BB1741*'"Вес" ПИР'!$B$6+BG1741*'"Вес" ПИР'!$B$7+BI1741*'"Вес" ПИР'!$B$8)/100</f>
        <v>0</v>
      </c>
    </row>
    <row r="1742" spans="1:64" ht="15.75" customHeight="1">
      <c r="A1742" s="39"/>
      <c r="B1742" s="39">
        <v>2027</v>
      </c>
      <c r="C1742" s="39"/>
      <c r="D1742" s="61">
        <v>116855300</v>
      </c>
      <c r="E1742" s="61" t="s">
        <v>121</v>
      </c>
      <c r="F1742" s="61" t="s">
        <v>367</v>
      </c>
      <c r="G1742" s="61" t="s">
        <v>2752</v>
      </c>
      <c r="H1742" s="61" t="s">
        <v>2759</v>
      </c>
      <c r="I1742" s="39"/>
      <c r="J1742" s="39"/>
      <c r="K1742" s="39"/>
      <c r="L1742" s="39"/>
      <c r="M1742" s="39"/>
      <c r="N1742" s="39"/>
      <c r="O1742" s="39"/>
      <c r="P1742" s="39"/>
      <c r="Q1742" s="39"/>
      <c r="R1742" s="39"/>
      <c r="S1742" s="38">
        <f>(J1742*'"Вес" ПИР'!$B$13+L1742*'"Вес" ПИР'!$B$14+N1742*'"Вес" ПИР'!$B$15+P1742*'"Вес" ПИР'!$B$16+R1742*'"Вес" ПИР'!$B$17)/100</f>
        <v>0</v>
      </c>
      <c r="T1742" s="39"/>
      <c r="U1742" s="39"/>
      <c r="V1742" s="39"/>
      <c r="W1742" s="39"/>
      <c r="X1742" s="72">
        <f>(U1742*'"Вес" ПИР'!$B$22+W1742*'"Вес" ПИР'!$B$23)/100</f>
        <v>0</v>
      </c>
      <c r="Y1742" s="39"/>
      <c r="Z1742" s="39"/>
      <c r="AA1742" s="39"/>
      <c r="AB1742" s="39"/>
      <c r="AC1742" s="39"/>
      <c r="AD1742" s="39"/>
      <c r="AE1742" s="39"/>
      <c r="AF1742" s="39"/>
      <c r="AG1742" s="38">
        <f>(Z1742*'"Вес" ПИР'!$B$28+AB1742*'"Вес" ПИР'!$B$29+AD1742*'"Вес" ПИР'!$B$30+AF1742*'"Вес" ПИР'!$B$31)/100</f>
        <v>0</v>
      </c>
      <c r="AH1742" s="39"/>
      <c r="AI1742" s="39"/>
      <c r="AJ1742" s="39"/>
      <c r="AK1742" s="39"/>
      <c r="AL1742" s="39"/>
      <c r="AM1742" s="39"/>
      <c r="AN1742" s="39"/>
      <c r="AO1742" s="39"/>
      <c r="AP1742" s="39"/>
      <c r="AQ1742" s="39"/>
      <c r="AR1742" s="39"/>
      <c r="AS1742" s="39"/>
      <c r="AT1742" s="39"/>
      <c r="AU1742" s="39"/>
      <c r="AV1742" s="39"/>
      <c r="AW1742" s="39"/>
      <c r="AX1742" s="39"/>
      <c r="AY1742" s="39"/>
      <c r="AZ1742" s="39"/>
      <c r="BA1742" s="39"/>
      <c r="BB1742" s="72">
        <f>(AI1742*'"Вес" ПИР'!$B$36+AK1742*'"Вес" ПИР'!$B$37+AM1742*'"Вес" ПИР'!$B$38+AO1742*'"Вес" ПИР'!$B$39+AQ1742*'"Вес" ПИР'!$B$40+AS1742*'"Вес" ПИР'!$B$41+AU1742*'"Вес" ПИР'!$B$42+AW1742*'"Вес" ПИР'!$B$43+AY1742*'"Вес" ПИР'!$B$44+BA1742*'"Вес" ПИР'!$B$45)/100</f>
        <v>0</v>
      </c>
      <c r="BC1742" s="39"/>
      <c r="BD1742" s="39"/>
      <c r="BE1742" s="39"/>
      <c r="BF1742" s="39"/>
      <c r="BG1742" s="72">
        <f>(BD1742*'"Вес" ПИР'!$B$50+BF1742*'"Вес" ПИР'!$B$51)/100</f>
        <v>0</v>
      </c>
      <c r="BH1742" s="39"/>
      <c r="BI1742" s="72">
        <v>0</v>
      </c>
      <c r="BJ1742" s="39"/>
      <c r="BK1742" s="39"/>
      <c r="BL1742" s="38">
        <f>(S1742*'"Вес" ПИР'!$B$3+X1742*'"Вес" ПИР'!$B$4+AG1742*'"Вес" ПИР'!$B$5+BB1742*'"Вес" ПИР'!$B$6+BG1742*'"Вес" ПИР'!$B$7+BI1742*'"Вес" ПИР'!$B$8)/100</f>
        <v>0</v>
      </c>
    </row>
    <row r="1743" spans="1:64" ht="15.75" customHeight="1">
      <c r="A1743" s="39"/>
      <c r="B1743" s="39">
        <v>2027</v>
      </c>
      <c r="C1743" s="39"/>
      <c r="D1743" s="61">
        <v>116855400</v>
      </c>
      <c r="E1743" s="61" t="s">
        <v>121</v>
      </c>
      <c r="F1743" s="61" t="s">
        <v>367</v>
      </c>
      <c r="G1743" s="61" t="s">
        <v>2752</v>
      </c>
      <c r="H1743" s="61" t="s">
        <v>2760</v>
      </c>
      <c r="I1743" s="39"/>
      <c r="J1743" s="39"/>
      <c r="K1743" s="39"/>
      <c r="L1743" s="39"/>
      <c r="M1743" s="39"/>
      <c r="N1743" s="39"/>
      <c r="O1743" s="39"/>
      <c r="P1743" s="39"/>
      <c r="Q1743" s="39"/>
      <c r="R1743" s="39"/>
      <c r="S1743" s="38">
        <f>(J1743*'"Вес" ПИР'!$B$13+L1743*'"Вес" ПИР'!$B$14+N1743*'"Вес" ПИР'!$B$15+P1743*'"Вес" ПИР'!$B$16+R1743*'"Вес" ПИР'!$B$17)/100</f>
        <v>0</v>
      </c>
      <c r="T1743" s="39"/>
      <c r="U1743" s="39"/>
      <c r="V1743" s="39"/>
      <c r="W1743" s="39"/>
      <c r="X1743" s="72">
        <f>(U1743*'"Вес" ПИР'!$B$22+W1743*'"Вес" ПИР'!$B$23)/100</f>
        <v>0</v>
      </c>
      <c r="Y1743" s="39"/>
      <c r="Z1743" s="39"/>
      <c r="AA1743" s="39"/>
      <c r="AB1743" s="39"/>
      <c r="AC1743" s="39"/>
      <c r="AD1743" s="39"/>
      <c r="AE1743" s="39"/>
      <c r="AF1743" s="39"/>
      <c r="AG1743" s="38">
        <f>(Z1743*'"Вес" ПИР'!$B$28+AB1743*'"Вес" ПИР'!$B$29+AD1743*'"Вес" ПИР'!$B$30+AF1743*'"Вес" ПИР'!$B$31)/100</f>
        <v>0</v>
      </c>
      <c r="AH1743" s="39"/>
      <c r="AI1743" s="39"/>
      <c r="AJ1743" s="39"/>
      <c r="AK1743" s="39"/>
      <c r="AL1743" s="39"/>
      <c r="AM1743" s="39"/>
      <c r="AN1743" s="39"/>
      <c r="AO1743" s="39"/>
      <c r="AP1743" s="39"/>
      <c r="AQ1743" s="39"/>
      <c r="AR1743" s="39"/>
      <c r="AS1743" s="39"/>
      <c r="AT1743" s="39"/>
      <c r="AU1743" s="39"/>
      <c r="AV1743" s="39"/>
      <c r="AW1743" s="39"/>
      <c r="AX1743" s="39"/>
      <c r="AY1743" s="39"/>
      <c r="AZ1743" s="39"/>
      <c r="BA1743" s="39"/>
      <c r="BB1743" s="72">
        <f>(AI1743*'"Вес" ПИР'!$B$36+AK1743*'"Вес" ПИР'!$B$37+AM1743*'"Вес" ПИР'!$B$38+AO1743*'"Вес" ПИР'!$B$39+AQ1743*'"Вес" ПИР'!$B$40+AS1743*'"Вес" ПИР'!$B$41+AU1743*'"Вес" ПИР'!$B$42+AW1743*'"Вес" ПИР'!$B$43+AY1743*'"Вес" ПИР'!$B$44+BA1743*'"Вес" ПИР'!$B$45)/100</f>
        <v>0</v>
      </c>
      <c r="BC1743" s="39"/>
      <c r="BD1743" s="39"/>
      <c r="BE1743" s="39"/>
      <c r="BF1743" s="39"/>
      <c r="BG1743" s="72">
        <f>(BD1743*'"Вес" ПИР'!$B$50+BF1743*'"Вес" ПИР'!$B$51)/100</f>
        <v>0</v>
      </c>
      <c r="BH1743" s="39"/>
      <c r="BI1743" s="72">
        <v>0</v>
      </c>
      <c r="BJ1743" s="39"/>
      <c r="BK1743" s="39"/>
      <c r="BL1743" s="38">
        <f>(S1743*'"Вес" ПИР'!$B$3+X1743*'"Вес" ПИР'!$B$4+AG1743*'"Вес" ПИР'!$B$5+BB1743*'"Вес" ПИР'!$B$6+BG1743*'"Вес" ПИР'!$B$7+BI1743*'"Вес" ПИР'!$B$8)/100</f>
        <v>0</v>
      </c>
    </row>
    <row r="1744" spans="1:64" ht="15.75" customHeight="1">
      <c r="A1744" s="39"/>
      <c r="B1744" s="39">
        <v>2027</v>
      </c>
      <c r="C1744" s="39"/>
      <c r="D1744" s="61">
        <v>116841400</v>
      </c>
      <c r="E1744" s="61" t="s">
        <v>121</v>
      </c>
      <c r="F1744" s="61" t="s">
        <v>367</v>
      </c>
      <c r="G1744" s="61" t="s">
        <v>2761</v>
      </c>
      <c r="H1744" s="61" t="s">
        <v>2762</v>
      </c>
      <c r="I1744" s="39"/>
      <c r="J1744" s="39"/>
      <c r="K1744" s="39"/>
      <c r="L1744" s="39"/>
      <c r="M1744" s="39"/>
      <c r="N1744" s="39"/>
      <c r="O1744" s="39"/>
      <c r="P1744" s="39"/>
      <c r="Q1744" s="39"/>
      <c r="R1744" s="39"/>
      <c r="S1744" s="38">
        <f>(J1744*'"Вес" ПИР'!$B$13+L1744*'"Вес" ПИР'!$B$14+N1744*'"Вес" ПИР'!$B$15+P1744*'"Вес" ПИР'!$B$16+R1744*'"Вес" ПИР'!$B$17)/100</f>
        <v>0</v>
      </c>
      <c r="T1744" s="39"/>
      <c r="U1744" s="39"/>
      <c r="V1744" s="39"/>
      <c r="W1744" s="39"/>
      <c r="X1744" s="72">
        <f>(U1744*'"Вес" ПИР'!$B$22+W1744*'"Вес" ПИР'!$B$23)/100</f>
        <v>0</v>
      </c>
      <c r="Y1744" s="39"/>
      <c r="Z1744" s="39"/>
      <c r="AA1744" s="39"/>
      <c r="AB1744" s="39"/>
      <c r="AC1744" s="39"/>
      <c r="AD1744" s="39"/>
      <c r="AE1744" s="39"/>
      <c r="AF1744" s="39"/>
      <c r="AG1744" s="38">
        <f>(Z1744*'"Вес" ПИР'!$B$28+AB1744*'"Вес" ПИР'!$B$29+AD1744*'"Вес" ПИР'!$B$30+AF1744*'"Вес" ПИР'!$B$31)/100</f>
        <v>0</v>
      </c>
      <c r="AH1744" s="39"/>
      <c r="AI1744" s="39"/>
      <c r="AJ1744" s="39"/>
      <c r="AK1744" s="39"/>
      <c r="AL1744" s="39"/>
      <c r="AM1744" s="39"/>
      <c r="AN1744" s="39"/>
      <c r="AO1744" s="39"/>
      <c r="AP1744" s="39"/>
      <c r="AQ1744" s="39"/>
      <c r="AR1744" s="39"/>
      <c r="AS1744" s="39"/>
      <c r="AT1744" s="39"/>
      <c r="AU1744" s="39"/>
      <c r="AV1744" s="39"/>
      <c r="AW1744" s="39"/>
      <c r="AX1744" s="39"/>
      <c r="AY1744" s="39"/>
      <c r="AZ1744" s="39"/>
      <c r="BA1744" s="39"/>
      <c r="BB1744" s="72">
        <f>(AI1744*'"Вес" ПИР'!$B$36+AK1744*'"Вес" ПИР'!$B$37+AM1744*'"Вес" ПИР'!$B$38+AO1744*'"Вес" ПИР'!$B$39+AQ1744*'"Вес" ПИР'!$B$40+AS1744*'"Вес" ПИР'!$B$41+AU1744*'"Вес" ПИР'!$B$42+AW1744*'"Вес" ПИР'!$B$43+AY1744*'"Вес" ПИР'!$B$44+BA1744*'"Вес" ПИР'!$B$45)/100</f>
        <v>0</v>
      </c>
      <c r="BC1744" s="39"/>
      <c r="BD1744" s="39"/>
      <c r="BE1744" s="39"/>
      <c r="BF1744" s="39"/>
      <c r="BG1744" s="72">
        <f>(BD1744*'"Вес" ПИР'!$B$50+BF1744*'"Вес" ПИР'!$B$51)/100</f>
        <v>0</v>
      </c>
      <c r="BH1744" s="39"/>
      <c r="BI1744" s="72">
        <v>0</v>
      </c>
      <c r="BJ1744" s="39"/>
      <c r="BK1744" s="39"/>
      <c r="BL1744" s="38">
        <f>(S1744*'"Вес" ПИР'!$B$3+X1744*'"Вес" ПИР'!$B$4+AG1744*'"Вес" ПИР'!$B$5+BB1744*'"Вес" ПИР'!$B$6+BG1744*'"Вес" ПИР'!$B$7+BI1744*'"Вес" ПИР'!$B$8)/100</f>
        <v>0</v>
      </c>
    </row>
    <row r="1745" spans="1:64" ht="15.75" customHeight="1">
      <c r="A1745" s="39"/>
      <c r="B1745" s="39">
        <v>2027</v>
      </c>
      <c r="C1745" s="39"/>
      <c r="D1745" s="61">
        <v>116841200</v>
      </c>
      <c r="E1745" s="61" t="s">
        <v>121</v>
      </c>
      <c r="F1745" s="61" t="s">
        <v>367</v>
      </c>
      <c r="G1745" s="61" t="s">
        <v>2761</v>
      </c>
      <c r="H1745" s="61" t="s">
        <v>2763</v>
      </c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  <c r="S1745" s="38">
        <f>(J1745*'"Вес" ПИР'!$B$13+L1745*'"Вес" ПИР'!$B$14+N1745*'"Вес" ПИР'!$B$15+P1745*'"Вес" ПИР'!$B$16+R1745*'"Вес" ПИР'!$B$17)/100</f>
        <v>0</v>
      </c>
      <c r="T1745" s="39"/>
      <c r="U1745" s="39"/>
      <c r="V1745" s="39"/>
      <c r="W1745" s="39"/>
      <c r="X1745" s="72">
        <f>(U1745*'"Вес" ПИР'!$B$22+W1745*'"Вес" ПИР'!$B$23)/100</f>
        <v>0</v>
      </c>
      <c r="Y1745" s="39"/>
      <c r="Z1745" s="39"/>
      <c r="AA1745" s="39"/>
      <c r="AB1745" s="39"/>
      <c r="AC1745" s="39"/>
      <c r="AD1745" s="39"/>
      <c r="AE1745" s="39"/>
      <c r="AF1745" s="39"/>
      <c r="AG1745" s="38">
        <f>(Z1745*'"Вес" ПИР'!$B$28+AB1745*'"Вес" ПИР'!$B$29+AD1745*'"Вес" ПИР'!$B$30+AF1745*'"Вес" ПИР'!$B$31)/100</f>
        <v>0</v>
      </c>
      <c r="AH1745" s="39"/>
      <c r="AI1745" s="39"/>
      <c r="AJ1745" s="39"/>
      <c r="AK1745" s="39"/>
      <c r="AL1745" s="39"/>
      <c r="AM1745" s="39"/>
      <c r="AN1745" s="39"/>
      <c r="AO1745" s="39"/>
      <c r="AP1745" s="39"/>
      <c r="AQ1745" s="39"/>
      <c r="AR1745" s="39"/>
      <c r="AS1745" s="39"/>
      <c r="AT1745" s="39"/>
      <c r="AU1745" s="39"/>
      <c r="AV1745" s="39"/>
      <c r="AW1745" s="39"/>
      <c r="AX1745" s="39"/>
      <c r="AY1745" s="39"/>
      <c r="AZ1745" s="39"/>
      <c r="BA1745" s="39"/>
      <c r="BB1745" s="72">
        <f>(AI1745*'"Вес" ПИР'!$B$36+AK1745*'"Вес" ПИР'!$B$37+AM1745*'"Вес" ПИР'!$B$38+AO1745*'"Вес" ПИР'!$B$39+AQ1745*'"Вес" ПИР'!$B$40+AS1745*'"Вес" ПИР'!$B$41+AU1745*'"Вес" ПИР'!$B$42+AW1745*'"Вес" ПИР'!$B$43+AY1745*'"Вес" ПИР'!$B$44+BA1745*'"Вес" ПИР'!$B$45)/100</f>
        <v>0</v>
      </c>
      <c r="BC1745" s="39"/>
      <c r="BD1745" s="39"/>
      <c r="BE1745" s="39"/>
      <c r="BF1745" s="39"/>
      <c r="BG1745" s="72">
        <f>(BD1745*'"Вес" ПИР'!$B$50+BF1745*'"Вес" ПИР'!$B$51)/100</f>
        <v>0</v>
      </c>
      <c r="BH1745" s="39"/>
      <c r="BI1745" s="72">
        <v>0</v>
      </c>
      <c r="BJ1745" s="39"/>
      <c r="BK1745" s="39"/>
      <c r="BL1745" s="38">
        <f>(S1745*'"Вес" ПИР'!$B$3+X1745*'"Вес" ПИР'!$B$4+AG1745*'"Вес" ПИР'!$B$5+BB1745*'"Вес" ПИР'!$B$6+BG1745*'"Вес" ПИР'!$B$7+BI1745*'"Вес" ПИР'!$B$8)/100</f>
        <v>0</v>
      </c>
    </row>
    <row r="1746" spans="1:64" ht="15.75" customHeight="1">
      <c r="A1746" s="39"/>
      <c r="B1746" s="39">
        <v>2027</v>
      </c>
      <c r="C1746" s="39"/>
      <c r="D1746" s="61">
        <v>116837200</v>
      </c>
      <c r="E1746" s="61" t="s">
        <v>121</v>
      </c>
      <c r="F1746" s="61" t="s">
        <v>367</v>
      </c>
      <c r="G1746" s="61" t="s">
        <v>2754</v>
      </c>
      <c r="H1746" s="61" t="s">
        <v>2764</v>
      </c>
      <c r="I1746" s="39"/>
      <c r="J1746" s="39"/>
      <c r="K1746" s="39"/>
      <c r="L1746" s="39"/>
      <c r="M1746" s="39"/>
      <c r="N1746" s="39"/>
      <c r="O1746" s="39"/>
      <c r="P1746" s="39"/>
      <c r="Q1746" s="39"/>
      <c r="R1746" s="39"/>
      <c r="S1746" s="38">
        <f>(J1746*'"Вес" ПИР'!$B$13+L1746*'"Вес" ПИР'!$B$14+N1746*'"Вес" ПИР'!$B$15+P1746*'"Вес" ПИР'!$B$16+R1746*'"Вес" ПИР'!$B$17)/100</f>
        <v>0</v>
      </c>
      <c r="T1746" s="39"/>
      <c r="U1746" s="39"/>
      <c r="V1746" s="39"/>
      <c r="W1746" s="39"/>
      <c r="X1746" s="72">
        <f>(U1746*'"Вес" ПИР'!$B$22+W1746*'"Вес" ПИР'!$B$23)/100</f>
        <v>0</v>
      </c>
      <c r="Y1746" s="39"/>
      <c r="Z1746" s="39"/>
      <c r="AA1746" s="39"/>
      <c r="AB1746" s="39"/>
      <c r="AC1746" s="39"/>
      <c r="AD1746" s="39"/>
      <c r="AE1746" s="39"/>
      <c r="AF1746" s="39"/>
      <c r="AG1746" s="38">
        <f>(Z1746*'"Вес" ПИР'!$B$28+AB1746*'"Вес" ПИР'!$B$29+AD1746*'"Вес" ПИР'!$B$30+AF1746*'"Вес" ПИР'!$B$31)/100</f>
        <v>0</v>
      </c>
      <c r="AH1746" s="39"/>
      <c r="AI1746" s="39"/>
      <c r="AJ1746" s="39"/>
      <c r="AK1746" s="39"/>
      <c r="AL1746" s="39"/>
      <c r="AM1746" s="39"/>
      <c r="AN1746" s="39"/>
      <c r="AO1746" s="39"/>
      <c r="AP1746" s="39"/>
      <c r="AQ1746" s="39"/>
      <c r="AR1746" s="39"/>
      <c r="AS1746" s="39"/>
      <c r="AT1746" s="39"/>
      <c r="AU1746" s="39"/>
      <c r="AV1746" s="39"/>
      <c r="AW1746" s="39"/>
      <c r="AX1746" s="39"/>
      <c r="AY1746" s="39"/>
      <c r="AZ1746" s="39"/>
      <c r="BA1746" s="39"/>
      <c r="BB1746" s="72">
        <f>(AI1746*'"Вес" ПИР'!$B$36+AK1746*'"Вес" ПИР'!$B$37+AM1746*'"Вес" ПИР'!$B$38+AO1746*'"Вес" ПИР'!$B$39+AQ1746*'"Вес" ПИР'!$B$40+AS1746*'"Вес" ПИР'!$B$41+AU1746*'"Вес" ПИР'!$B$42+AW1746*'"Вес" ПИР'!$B$43+AY1746*'"Вес" ПИР'!$B$44+BA1746*'"Вес" ПИР'!$B$45)/100</f>
        <v>0</v>
      </c>
      <c r="BC1746" s="39"/>
      <c r="BD1746" s="39"/>
      <c r="BE1746" s="39"/>
      <c r="BF1746" s="39"/>
      <c r="BG1746" s="72">
        <f>(BD1746*'"Вес" ПИР'!$B$50+BF1746*'"Вес" ПИР'!$B$51)/100</f>
        <v>0</v>
      </c>
      <c r="BH1746" s="39"/>
      <c r="BI1746" s="72">
        <v>0</v>
      </c>
      <c r="BJ1746" s="39"/>
      <c r="BK1746" s="39"/>
      <c r="BL1746" s="38">
        <f>(S1746*'"Вес" ПИР'!$B$3+X1746*'"Вес" ПИР'!$B$4+AG1746*'"Вес" ПИР'!$B$5+BB1746*'"Вес" ПИР'!$B$6+BG1746*'"Вес" ПИР'!$B$7+BI1746*'"Вес" ПИР'!$B$8)/100</f>
        <v>0</v>
      </c>
    </row>
    <row r="1747" spans="1:64" ht="15.75" customHeight="1">
      <c r="A1747" s="39"/>
      <c r="B1747" s="39">
        <v>2027</v>
      </c>
      <c r="C1747" s="39"/>
      <c r="D1747" s="61">
        <v>116847500</v>
      </c>
      <c r="E1747" s="61" t="s">
        <v>121</v>
      </c>
      <c r="F1747" s="61" t="s">
        <v>367</v>
      </c>
      <c r="G1747" s="61" t="s">
        <v>1241</v>
      </c>
      <c r="H1747" s="61" t="s">
        <v>2765</v>
      </c>
      <c r="I1747" s="39"/>
      <c r="J1747" s="39"/>
      <c r="K1747" s="39"/>
      <c r="L1747" s="39"/>
      <c r="M1747" s="39"/>
      <c r="N1747" s="39"/>
      <c r="O1747" s="39"/>
      <c r="P1747" s="39"/>
      <c r="Q1747" s="39"/>
      <c r="R1747" s="39"/>
      <c r="S1747" s="38">
        <f>(J1747*'"Вес" ПИР'!$B$13+L1747*'"Вес" ПИР'!$B$14+N1747*'"Вес" ПИР'!$B$15+P1747*'"Вес" ПИР'!$B$16+R1747*'"Вес" ПИР'!$B$17)/100</f>
        <v>0</v>
      </c>
      <c r="T1747" s="39"/>
      <c r="U1747" s="39"/>
      <c r="V1747" s="39"/>
      <c r="W1747" s="39"/>
      <c r="X1747" s="72">
        <f>(U1747*'"Вес" ПИР'!$B$22+W1747*'"Вес" ПИР'!$B$23)/100</f>
        <v>0</v>
      </c>
      <c r="Y1747" s="39"/>
      <c r="Z1747" s="39"/>
      <c r="AA1747" s="39"/>
      <c r="AB1747" s="39"/>
      <c r="AC1747" s="39"/>
      <c r="AD1747" s="39"/>
      <c r="AE1747" s="39"/>
      <c r="AF1747" s="39"/>
      <c r="AG1747" s="38">
        <f>(Z1747*'"Вес" ПИР'!$B$28+AB1747*'"Вес" ПИР'!$B$29+AD1747*'"Вес" ПИР'!$B$30+AF1747*'"Вес" ПИР'!$B$31)/100</f>
        <v>0</v>
      </c>
      <c r="AH1747" s="39"/>
      <c r="AI1747" s="39"/>
      <c r="AJ1747" s="39"/>
      <c r="AK1747" s="39"/>
      <c r="AL1747" s="39"/>
      <c r="AM1747" s="39"/>
      <c r="AN1747" s="39"/>
      <c r="AO1747" s="39"/>
      <c r="AP1747" s="39"/>
      <c r="AQ1747" s="39"/>
      <c r="AR1747" s="39"/>
      <c r="AS1747" s="39"/>
      <c r="AT1747" s="39"/>
      <c r="AU1747" s="39"/>
      <c r="AV1747" s="39"/>
      <c r="AW1747" s="39"/>
      <c r="AX1747" s="39"/>
      <c r="AY1747" s="39"/>
      <c r="AZ1747" s="39"/>
      <c r="BA1747" s="39"/>
      <c r="BB1747" s="72">
        <f>(AI1747*'"Вес" ПИР'!$B$36+AK1747*'"Вес" ПИР'!$B$37+AM1747*'"Вес" ПИР'!$B$38+AO1747*'"Вес" ПИР'!$B$39+AQ1747*'"Вес" ПИР'!$B$40+AS1747*'"Вес" ПИР'!$B$41+AU1747*'"Вес" ПИР'!$B$42+AW1747*'"Вес" ПИР'!$B$43+AY1747*'"Вес" ПИР'!$B$44+BA1747*'"Вес" ПИР'!$B$45)/100</f>
        <v>0</v>
      </c>
      <c r="BC1747" s="39"/>
      <c r="BD1747" s="39"/>
      <c r="BE1747" s="39"/>
      <c r="BF1747" s="39"/>
      <c r="BG1747" s="72">
        <f>(BD1747*'"Вес" ПИР'!$B$50+BF1747*'"Вес" ПИР'!$B$51)/100</f>
        <v>0</v>
      </c>
      <c r="BH1747" s="39"/>
      <c r="BI1747" s="72">
        <v>0</v>
      </c>
      <c r="BJ1747" s="39"/>
      <c r="BK1747" s="39"/>
      <c r="BL1747" s="38">
        <f>(S1747*'"Вес" ПИР'!$B$3+X1747*'"Вес" ПИР'!$B$4+AG1747*'"Вес" ПИР'!$B$5+BB1747*'"Вес" ПИР'!$B$6+BG1747*'"Вес" ПИР'!$B$7+BI1747*'"Вес" ПИР'!$B$8)/100</f>
        <v>0</v>
      </c>
    </row>
    <row r="1748" spans="1:64" ht="15.75" customHeight="1">
      <c r="A1748" s="39"/>
      <c r="B1748" s="39">
        <v>2027</v>
      </c>
      <c r="C1748" s="39"/>
      <c r="D1748" s="61">
        <v>153433100</v>
      </c>
      <c r="E1748" s="61" t="s">
        <v>414</v>
      </c>
      <c r="F1748" s="61" t="s">
        <v>2766</v>
      </c>
      <c r="G1748" s="61" t="s">
        <v>289</v>
      </c>
      <c r="H1748" s="61" t="s">
        <v>538</v>
      </c>
      <c r="I1748" s="39"/>
      <c r="J1748" s="39"/>
      <c r="K1748" s="39"/>
      <c r="L1748" s="39"/>
      <c r="M1748" s="39"/>
      <c r="N1748" s="39"/>
      <c r="O1748" s="39"/>
      <c r="P1748" s="39"/>
      <c r="Q1748" s="39"/>
      <c r="R1748" s="39"/>
      <c r="S1748" s="38">
        <f>(J1748*'"Вес" ПИР'!$B$13+L1748*'"Вес" ПИР'!$B$14+N1748*'"Вес" ПИР'!$B$15+P1748*'"Вес" ПИР'!$B$16+R1748*'"Вес" ПИР'!$B$17)/100</f>
        <v>0</v>
      </c>
      <c r="T1748" s="39"/>
      <c r="U1748" s="39"/>
      <c r="V1748" s="39"/>
      <c r="W1748" s="39"/>
      <c r="X1748" s="72">
        <f>(U1748*'"Вес" ПИР'!$B$22+W1748*'"Вес" ПИР'!$B$23)/100</f>
        <v>0</v>
      </c>
      <c r="Y1748" s="39"/>
      <c r="Z1748" s="39"/>
      <c r="AA1748" s="39"/>
      <c r="AB1748" s="39"/>
      <c r="AC1748" s="39"/>
      <c r="AD1748" s="39"/>
      <c r="AE1748" s="39"/>
      <c r="AF1748" s="39"/>
      <c r="AG1748" s="38">
        <f>(Z1748*'"Вес" ПИР'!$B$28+AB1748*'"Вес" ПИР'!$B$29+AD1748*'"Вес" ПИР'!$B$30+AF1748*'"Вес" ПИР'!$B$31)/100</f>
        <v>0</v>
      </c>
      <c r="AH1748" s="39"/>
      <c r="AI1748" s="39"/>
      <c r="AJ1748" s="39"/>
      <c r="AK1748" s="39"/>
      <c r="AL1748" s="39"/>
      <c r="AM1748" s="39"/>
      <c r="AN1748" s="39"/>
      <c r="AO1748" s="39"/>
      <c r="AP1748" s="39"/>
      <c r="AQ1748" s="39"/>
      <c r="AR1748" s="39"/>
      <c r="AS1748" s="39"/>
      <c r="AT1748" s="39"/>
      <c r="AU1748" s="39"/>
      <c r="AV1748" s="39"/>
      <c r="AW1748" s="39"/>
      <c r="AX1748" s="39"/>
      <c r="AY1748" s="39"/>
      <c r="AZ1748" s="39"/>
      <c r="BA1748" s="39"/>
      <c r="BB1748" s="72">
        <f>(AI1748*'"Вес" ПИР'!$B$36+AK1748*'"Вес" ПИР'!$B$37+AM1748*'"Вес" ПИР'!$B$38+AO1748*'"Вес" ПИР'!$B$39+AQ1748*'"Вес" ПИР'!$B$40+AS1748*'"Вес" ПИР'!$B$41+AU1748*'"Вес" ПИР'!$B$42+AW1748*'"Вес" ПИР'!$B$43+AY1748*'"Вес" ПИР'!$B$44+BA1748*'"Вес" ПИР'!$B$45)/100</f>
        <v>0</v>
      </c>
      <c r="BC1748" s="39"/>
      <c r="BD1748" s="39"/>
      <c r="BE1748" s="39"/>
      <c r="BF1748" s="39"/>
      <c r="BG1748" s="72">
        <f>(BD1748*'"Вес" ПИР'!$B$50+BF1748*'"Вес" ПИР'!$B$51)/100</f>
        <v>0</v>
      </c>
      <c r="BH1748" s="39"/>
      <c r="BI1748" s="72">
        <v>0</v>
      </c>
      <c r="BJ1748" s="39"/>
      <c r="BK1748" s="39"/>
      <c r="BL1748" s="38">
        <f>(S1748*'"Вес" ПИР'!$B$3+X1748*'"Вес" ПИР'!$B$4+AG1748*'"Вес" ПИР'!$B$5+BB1748*'"Вес" ПИР'!$B$6+BG1748*'"Вес" ПИР'!$B$7+BI1748*'"Вес" ПИР'!$B$8)/100</f>
        <v>0</v>
      </c>
    </row>
    <row r="1749" spans="1:64" ht="15.75" customHeight="1">
      <c r="A1749" s="39"/>
      <c r="B1749" s="39">
        <v>2027</v>
      </c>
      <c r="C1749" s="39"/>
      <c r="D1749" s="61">
        <v>153435100</v>
      </c>
      <c r="E1749" s="61" t="s">
        <v>414</v>
      </c>
      <c r="F1749" s="61" t="s">
        <v>2766</v>
      </c>
      <c r="G1749" s="61" t="s">
        <v>2767</v>
      </c>
      <c r="H1749" s="61" t="s">
        <v>230</v>
      </c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  <c r="S1749" s="38">
        <f>(J1749*'"Вес" ПИР'!$B$13+L1749*'"Вес" ПИР'!$B$14+N1749*'"Вес" ПИР'!$B$15+P1749*'"Вес" ПИР'!$B$16+R1749*'"Вес" ПИР'!$B$17)/100</f>
        <v>0</v>
      </c>
      <c r="T1749" s="39"/>
      <c r="U1749" s="39"/>
      <c r="V1749" s="39"/>
      <c r="W1749" s="39"/>
      <c r="X1749" s="72">
        <f>(U1749*'"Вес" ПИР'!$B$22+W1749*'"Вес" ПИР'!$B$23)/100</f>
        <v>0</v>
      </c>
      <c r="Y1749" s="39"/>
      <c r="Z1749" s="39"/>
      <c r="AA1749" s="39"/>
      <c r="AB1749" s="39"/>
      <c r="AC1749" s="39"/>
      <c r="AD1749" s="39"/>
      <c r="AE1749" s="39"/>
      <c r="AF1749" s="39"/>
      <c r="AG1749" s="38">
        <f>(Z1749*'"Вес" ПИР'!$B$28+AB1749*'"Вес" ПИР'!$B$29+AD1749*'"Вес" ПИР'!$B$30+AF1749*'"Вес" ПИР'!$B$31)/100</f>
        <v>0</v>
      </c>
      <c r="AH1749" s="39"/>
      <c r="AI1749" s="39"/>
      <c r="AJ1749" s="39"/>
      <c r="AK1749" s="39"/>
      <c r="AL1749" s="39"/>
      <c r="AM1749" s="39"/>
      <c r="AN1749" s="39"/>
      <c r="AO1749" s="39"/>
      <c r="AP1749" s="39"/>
      <c r="AQ1749" s="39"/>
      <c r="AR1749" s="39"/>
      <c r="AS1749" s="39"/>
      <c r="AT1749" s="39"/>
      <c r="AU1749" s="39"/>
      <c r="AV1749" s="39"/>
      <c r="AW1749" s="39"/>
      <c r="AX1749" s="39"/>
      <c r="AY1749" s="39"/>
      <c r="AZ1749" s="39"/>
      <c r="BA1749" s="39"/>
      <c r="BB1749" s="72">
        <f>(AI1749*'"Вес" ПИР'!$B$36+AK1749*'"Вес" ПИР'!$B$37+AM1749*'"Вес" ПИР'!$B$38+AO1749*'"Вес" ПИР'!$B$39+AQ1749*'"Вес" ПИР'!$B$40+AS1749*'"Вес" ПИР'!$B$41+AU1749*'"Вес" ПИР'!$B$42+AW1749*'"Вес" ПИР'!$B$43+AY1749*'"Вес" ПИР'!$B$44+BA1749*'"Вес" ПИР'!$B$45)/100</f>
        <v>0</v>
      </c>
      <c r="BC1749" s="39"/>
      <c r="BD1749" s="39"/>
      <c r="BE1749" s="39"/>
      <c r="BF1749" s="39"/>
      <c r="BG1749" s="72">
        <f>(BD1749*'"Вес" ПИР'!$B$50+BF1749*'"Вес" ПИР'!$B$51)/100</f>
        <v>0</v>
      </c>
      <c r="BH1749" s="39"/>
      <c r="BI1749" s="72">
        <v>0</v>
      </c>
      <c r="BJ1749" s="39"/>
      <c r="BK1749" s="39"/>
      <c r="BL1749" s="38">
        <f>(S1749*'"Вес" ПИР'!$B$3+X1749*'"Вес" ПИР'!$B$4+AG1749*'"Вес" ПИР'!$B$5+BB1749*'"Вес" ПИР'!$B$6+BG1749*'"Вес" ПИР'!$B$7+BI1749*'"Вес" ПИР'!$B$8)/100</f>
        <v>0</v>
      </c>
    </row>
    <row r="1750" spans="1:64" ht="15.75" customHeight="1">
      <c r="A1750" s="39"/>
      <c r="B1750" s="39">
        <v>2027</v>
      </c>
      <c r="C1750" s="39"/>
      <c r="D1750" s="61">
        <v>153437300</v>
      </c>
      <c r="E1750" s="61" t="s">
        <v>414</v>
      </c>
      <c r="F1750" s="61" t="s">
        <v>2766</v>
      </c>
      <c r="G1750" s="61" t="s">
        <v>2768</v>
      </c>
      <c r="H1750" s="61" t="s">
        <v>2769</v>
      </c>
      <c r="I1750" s="39"/>
      <c r="J1750" s="39"/>
      <c r="K1750" s="39"/>
      <c r="L1750" s="39"/>
      <c r="M1750" s="39"/>
      <c r="N1750" s="39"/>
      <c r="O1750" s="39"/>
      <c r="P1750" s="39"/>
      <c r="Q1750" s="39"/>
      <c r="R1750" s="39"/>
      <c r="S1750" s="38">
        <f>(J1750*'"Вес" ПИР'!$B$13+L1750*'"Вес" ПИР'!$B$14+N1750*'"Вес" ПИР'!$B$15+P1750*'"Вес" ПИР'!$B$16+R1750*'"Вес" ПИР'!$B$17)/100</f>
        <v>0</v>
      </c>
      <c r="T1750" s="39"/>
      <c r="U1750" s="39"/>
      <c r="V1750" s="39"/>
      <c r="W1750" s="39"/>
      <c r="X1750" s="72">
        <f>(U1750*'"Вес" ПИР'!$B$22+W1750*'"Вес" ПИР'!$B$23)/100</f>
        <v>0</v>
      </c>
      <c r="Y1750" s="39"/>
      <c r="Z1750" s="39"/>
      <c r="AA1750" s="39"/>
      <c r="AB1750" s="39"/>
      <c r="AC1750" s="39"/>
      <c r="AD1750" s="39"/>
      <c r="AE1750" s="39"/>
      <c r="AF1750" s="39"/>
      <c r="AG1750" s="38">
        <f>(Z1750*'"Вес" ПИР'!$B$28+AB1750*'"Вес" ПИР'!$B$29+AD1750*'"Вес" ПИР'!$B$30+AF1750*'"Вес" ПИР'!$B$31)/100</f>
        <v>0</v>
      </c>
      <c r="AH1750" s="39"/>
      <c r="AI1750" s="39"/>
      <c r="AJ1750" s="39"/>
      <c r="AK1750" s="39"/>
      <c r="AL1750" s="39"/>
      <c r="AM1750" s="39"/>
      <c r="AN1750" s="39"/>
      <c r="AO1750" s="39"/>
      <c r="AP1750" s="39"/>
      <c r="AQ1750" s="39"/>
      <c r="AR1750" s="39"/>
      <c r="AS1750" s="39"/>
      <c r="AT1750" s="39"/>
      <c r="AU1750" s="39"/>
      <c r="AV1750" s="39"/>
      <c r="AW1750" s="39"/>
      <c r="AX1750" s="39"/>
      <c r="AY1750" s="39"/>
      <c r="AZ1750" s="39"/>
      <c r="BA1750" s="39"/>
      <c r="BB1750" s="72">
        <f>(AI1750*'"Вес" ПИР'!$B$36+AK1750*'"Вес" ПИР'!$B$37+AM1750*'"Вес" ПИР'!$B$38+AO1750*'"Вес" ПИР'!$B$39+AQ1750*'"Вес" ПИР'!$B$40+AS1750*'"Вес" ПИР'!$B$41+AU1750*'"Вес" ПИР'!$B$42+AW1750*'"Вес" ПИР'!$B$43+AY1750*'"Вес" ПИР'!$B$44+BA1750*'"Вес" ПИР'!$B$45)/100</f>
        <v>0</v>
      </c>
      <c r="BC1750" s="39"/>
      <c r="BD1750" s="39"/>
      <c r="BE1750" s="39"/>
      <c r="BF1750" s="39"/>
      <c r="BG1750" s="72">
        <f>(BD1750*'"Вес" ПИР'!$B$50+BF1750*'"Вес" ПИР'!$B$51)/100</f>
        <v>0</v>
      </c>
      <c r="BH1750" s="39"/>
      <c r="BI1750" s="72">
        <v>0</v>
      </c>
      <c r="BJ1750" s="39"/>
      <c r="BK1750" s="39"/>
      <c r="BL1750" s="38">
        <f>(S1750*'"Вес" ПИР'!$B$3+X1750*'"Вес" ПИР'!$B$4+AG1750*'"Вес" ПИР'!$B$5+BB1750*'"Вес" ПИР'!$B$6+BG1750*'"Вес" ПИР'!$B$7+BI1750*'"Вес" ПИР'!$B$8)/100</f>
        <v>0</v>
      </c>
    </row>
    <row r="1751" spans="1:64" ht="15.75" customHeight="1">
      <c r="A1751" s="39"/>
      <c r="B1751" s="39">
        <v>2027</v>
      </c>
      <c r="C1751" s="39"/>
      <c r="D1751" s="61">
        <v>153437400</v>
      </c>
      <c r="E1751" s="61" t="s">
        <v>414</v>
      </c>
      <c r="F1751" s="61" t="s">
        <v>2766</v>
      </c>
      <c r="G1751" s="61" t="s">
        <v>2768</v>
      </c>
      <c r="H1751" s="61" t="s">
        <v>2770</v>
      </c>
      <c r="I1751" s="39"/>
      <c r="J1751" s="39"/>
      <c r="K1751" s="39"/>
      <c r="L1751" s="39"/>
      <c r="M1751" s="39"/>
      <c r="N1751" s="39"/>
      <c r="O1751" s="39"/>
      <c r="P1751" s="39"/>
      <c r="Q1751" s="39"/>
      <c r="R1751" s="39"/>
      <c r="S1751" s="38">
        <f>(J1751*'"Вес" ПИР'!$B$13+L1751*'"Вес" ПИР'!$B$14+N1751*'"Вес" ПИР'!$B$15+P1751*'"Вес" ПИР'!$B$16+R1751*'"Вес" ПИР'!$B$17)/100</f>
        <v>0</v>
      </c>
      <c r="T1751" s="39"/>
      <c r="U1751" s="39"/>
      <c r="V1751" s="39"/>
      <c r="W1751" s="39"/>
      <c r="X1751" s="72">
        <f>(U1751*'"Вес" ПИР'!$B$22+W1751*'"Вес" ПИР'!$B$23)/100</f>
        <v>0</v>
      </c>
      <c r="Y1751" s="39"/>
      <c r="Z1751" s="39"/>
      <c r="AA1751" s="39"/>
      <c r="AB1751" s="39"/>
      <c r="AC1751" s="39"/>
      <c r="AD1751" s="39"/>
      <c r="AE1751" s="39"/>
      <c r="AF1751" s="39"/>
      <c r="AG1751" s="38">
        <f>(Z1751*'"Вес" ПИР'!$B$28+AB1751*'"Вес" ПИР'!$B$29+AD1751*'"Вес" ПИР'!$B$30+AF1751*'"Вес" ПИР'!$B$31)/100</f>
        <v>0</v>
      </c>
      <c r="AH1751" s="39"/>
      <c r="AI1751" s="39"/>
      <c r="AJ1751" s="39"/>
      <c r="AK1751" s="39"/>
      <c r="AL1751" s="39"/>
      <c r="AM1751" s="39"/>
      <c r="AN1751" s="39"/>
      <c r="AO1751" s="39"/>
      <c r="AP1751" s="39"/>
      <c r="AQ1751" s="39"/>
      <c r="AR1751" s="39"/>
      <c r="AS1751" s="39"/>
      <c r="AT1751" s="39"/>
      <c r="AU1751" s="39"/>
      <c r="AV1751" s="39"/>
      <c r="AW1751" s="39"/>
      <c r="AX1751" s="39"/>
      <c r="AY1751" s="39"/>
      <c r="AZ1751" s="39"/>
      <c r="BA1751" s="39"/>
      <c r="BB1751" s="72">
        <f>(AI1751*'"Вес" ПИР'!$B$36+AK1751*'"Вес" ПИР'!$B$37+AM1751*'"Вес" ПИР'!$B$38+AO1751*'"Вес" ПИР'!$B$39+AQ1751*'"Вес" ПИР'!$B$40+AS1751*'"Вес" ПИР'!$B$41+AU1751*'"Вес" ПИР'!$B$42+AW1751*'"Вес" ПИР'!$B$43+AY1751*'"Вес" ПИР'!$B$44+BA1751*'"Вес" ПИР'!$B$45)/100</f>
        <v>0</v>
      </c>
      <c r="BC1751" s="39"/>
      <c r="BD1751" s="39"/>
      <c r="BE1751" s="39"/>
      <c r="BF1751" s="39"/>
      <c r="BG1751" s="72">
        <f>(BD1751*'"Вес" ПИР'!$B$50+BF1751*'"Вес" ПИР'!$B$51)/100</f>
        <v>0</v>
      </c>
      <c r="BH1751" s="39"/>
      <c r="BI1751" s="72">
        <v>0</v>
      </c>
      <c r="BJ1751" s="39"/>
      <c r="BK1751" s="39"/>
      <c r="BL1751" s="38">
        <f>(S1751*'"Вес" ПИР'!$B$3+X1751*'"Вес" ПИР'!$B$4+AG1751*'"Вес" ПИР'!$B$5+BB1751*'"Вес" ПИР'!$B$6+BG1751*'"Вес" ПИР'!$B$7+BI1751*'"Вес" ПИР'!$B$8)/100</f>
        <v>0</v>
      </c>
    </row>
    <row r="1752" spans="1:64" ht="15.75" customHeight="1">
      <c r="A1752" s="39"/>
      <c r="B1752" s="39">
        <v>2027</v>
      </c>
      <c r="C1752" s="39"/>
      <c r="D1752" s="61">
        <v>153437500</v>
      </c>
      <c r="E1752" s="61" t="s">
        <v>414</v>
      </c>
      <c r="F1752" s="61" t="s">
        <v>2766</v>
      </c>
      <c r="G1752" s="61" t="s">
        <v>2768</v>
      </c>
      <c r="H1752" s="61" t="s">
        <v>2771</v>
      </c>
      <c r="I1752" s="39"/>
      <c r="J1752" s="39"/>
      <c r="K1752" s="39"/>
      <c r="L1752" s="39"/>
      <c r="M1752" s="39"/>
      <c r="N1752" s="39"/>
      <c r="O1752" s="39"/>
      <c r="P1752" s="39"/>
      <c r="Q1752" s="39"/>
      <c r="R1752" s="39"/>
      <c r="S1752" s="38">
        <f>(J1752*'"Вес" ПИР'!$B$13+L1752*'"Вес" ПИР'!$B$14+N1752*'"Вес" ПИР'!$B$15+P1752*'"Вес" ПИР'!$B$16+R1752*'"Вес" ПИР'!$B$17)/100</f>
        <v>0</v>
      </c>
      <c r="T1752" s="39"/>
      <c r="U1752" s="39"/>
      <c r="V1752" s="39"/>
      <c r="W1752" s="39"/>
      <c r="X1752" s="72">
        <f>(U1752*'"Вес" ПИР'!$B$22+W1752*'"Вес" ПИР'!$B$23)/100</f>
        <v>0</v>
      </c>
      <c r="Y1752" s="39"/>
      <c r="Z1752" s="39"/>
      <c r="AA1752" s="39"/>
      <c r="AB1752" s="39"/>
      <c r="AC1752" s="39"/>
      <c r="AD1752" s="39"/>
      <c r="AE1752" s="39"/>
      <c r="AF1752" s="39"/>
      <c r="AG1752" s="38">
        <f>(Z1752*'"Вес" ПИР'!$B$28+AB1752*'"Вес" ПИР'!$B$29+AD1752*'"Вес" ПИР'!$B$30+AF1752*'"Вес" ПИР'!$B$31)/100</f>
        <v>0</v>
      </c>
      <c r="AH1752" s="39"/>
      <c r="AI1752" s="39"/>
      <c r="AJ1752" s="39"/>
      <c r="AK1752" s="39"/>
      <c r="AL1752" s="39"/>
      <c r="AM1752" s="39"/>
      <c r="AN1752" s="39"/>
      <c r="AO1752" s="39"/>
      <c r="AP1752" s="39"/>
      <c r="AQ1752" s="39"/>
      <c r="AR1752" s="39"/>
      <c r="AS1752" s="39"/>
      <c r="AT1752" s="39"/>
      <c r="AU1752" s="39"/>
      <c r="AV1752" s="39"/>
      <c r="AW1752" s="39"/>
      <c r="AX1752" s="39"/>
      <c r="AY1752" s="39"/>
      <c r="AZ1752" s="39"/>
      <c r="BA1752" s="39"/>
      <c r="BB1752" s="72">
        <f>(AI1752*'"Вес" ПИР'!$B$36+AK1752*'"Вес" ПИР'!$B$37+AM1752*'"Вес" ПИР'!$B$38+AO1752*'"Вес" ПИР'!$B$39+AQ1752*'"Вес" ПИР'!$B$40+AS1752*'"Вес" ПИР'!$B$41+AU1752*'"Вес" ПИР'!$B$42+AW1752*'"Вес" ПИР'!$B$43+AY1752*'"Вес" ПИР'!$B$44+BA1752*'"Вес" ПИР'!$B$45)/100</f>
        <v>0</v>
      </c>
      <c r="BC1752" s="39"/>
      <c r="BD1752" s="39"/>
      <c r="BE1752" s="39"/>
      <c r="BF1752" s="39"/>
      <c r="BG1752" s="72">
        <f>(BD1752*'"Вес" ПИР'!$B$50+BF1752*'"Вес" ПИР'!$B$51)/100</f>
        <v>0</v>
      </c>
      <c r="BH1752" s="39"/>
      <c r="BI1752" s="72">
        <v>0</v>
      </c>
      <c r="BJ1752" s="39"/>
      <c r="BK1752" s="39"/>
      <c r="BL1752" s="38">
        <f>(S1752*'"Вес" ПИР'!$B$3+X1752*'"Вес" ПИР'!$B$4+AG1752*'"Вес" ПИР'!$B$5+BB1752*'"Вес" ПИР'!$B$6+BG1752*'"Вес" ПИР'!$B$7+BI1752*'"Вес" ПИР'!$B$8)/100</f>
        <v>0</v>
      </c>
    </row>
    <row r="1753" spans="1:64" ht="15.75" customHeight="1">
      <c r="A1753" s="39"/>
      <c r="B1753" s="39">
        <v>2027</v>
      </c>
      <c r="C1753" s="39"/>
      <c r="D1753" s="61">
        <v>153447100</v>
      </c>
      <c r="E1753" s="61" t="s">
        <v>414</v>
      </c>
      <c r="F1753" s="61" t="s">
        <v>2766</v>
      </c>
      <c r="G1753" s="61" t="s">
        <v>2772</v>
      </c>
      <c r="H1753" s="61" t="s">
        <v>2773</v>
      </c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  <c r="S1753" s="38">
        <f>(J1753*'"Вес" ПИР'!$B$13+L1753*'"Вес" ПИР'!$B$14+N1753*'"Вес" ПИР'!$B$15+P1753*'"Вес" ПИР'!$B$16+R1753*'"Вес" ПИР'!$B$17)/100</f>
        <v>0</v>
      </c>
      <c r="T1753" s="39"/>
      <c r="U1753" s="39"/>
      <c r="V1753" s="39"/>
      <c r="W1753" s="39"/>
      <c r="X1753" s="72">
        <f>(U1753*'"Вес" ПИР'!$B$22+W1753*'"Вес" ПИР'!$B$23)/100</f>
        <v>0</v>
      </c>
      <c r="Y1753" s="39"/>
      <c r="Z1753" s="39"/>
      <c r="AA1753" s="39"/>
      <c r="AB1753" s="39"/>
      <c r="AC1753" s="39"/>
      <c r="AD1753" s="39"/>
      <c r="AE1753" s="39"/>
      <c r="AF1753" s="39"/>
      <c r="AG1753" s="38">
        <f>(Z1753*'"Вес" ПИР'!$B$28+AB1753*'"Вес" ПИР'!$B$29+AD1753*'"Вес" ПИР'!$B$30+AF1753*'"Вес" ПИР'!$B$31)/100</f>
        <v>0</v>
      </c>
      <c r="AH1753" s="39"/>
      <c r="AI1753" s="39"/>
      <c r="AJ1753" s="39"/>
      <c r="AK1753" s="39"/>
      <c r="AL1753" s="39"/>
      <c r="AM1753" s="39"/>
      <c r="AN1753" s="39"/>
      <c r="AO1753" s="39"/>
      <c r="AP1753" s="39"/>
      <c r="AQ1753" s="39"/>
      <c r="AR1753" s="39"/>
      <c r="AS1753" s="39"/>
      <c r="AT1753" s="39"/>
      <c r="AU1753" s="39"/>
      <c r="AV1753" s="39"/>
      <c r="AW1753" s="39"/>
      <c r="AX1753" s="39"/>
      <c r="AY1753" s="39"/>
      <c r="AZ1753" s="39"/>
      <c r="BA1753" s="39"/>
      <c r="BB1753" s="72">
        <f>(AI1753*'"Вес" ПИР'!$B$36+AK1753*'"Вес" ПИР'!$B$37+AM1753*'"Вес" ПИР'!$B$38+AO1753*'"Вес" ПИР'!$B$39+AQ1753*'"Вес" ПИР'!$B$40+AS1753*'"Вес" ПИР'!$B$41+AU1753*'"Вес" ПИР'!$B$42+AW1753*'"Вес" ПИР'!$B$43+AY1753*'"Вес" ПИР'!$B$44+BA1753*'"Вес" ПИР'!$B$45)/100</f>
        <v>0</v>
      </c>
      <c r="BC1753" s="39"/>
      <c r="BD1753" s="39"/>
      <c r="BE1753" s="39"/>
      <c r="BF1753" s="39"/>
      <c r="BG1753" s="72">
        <f>(BD1753*'"Вес" ПИР'!$B$50+BF1753*'"Вес" ПИР'!$B$51)/100</f>
        <v>0</v>
      </c>
      <c r="BH1753" s="39"/>
      <c r="BI1753" s="72">
        <v>0</v>
      </c>
      <c r="BJ1753" s="39"/>
      <c r="BK1753" s="39"/>
      <c r="BL1753" s="38">
        <f>(S1753*'"Вес" ПИР'!$B$3+X1753*'"Вес" ПИР'!$B$4+AG1753*'"Вес" ПИР'!$B$5+BB1753*'"Вес" ПИР'!$B$6+BG1753*'"Вес" ПИР'!$B$7+BI1753*'"Вес" ПИР'!$B$8)/100</f>
        <v>0</v>
      </c>
    </row>
    <row r="1754" spans="1:64" ht="15.75" customHeight="1">
      <c r="A1754" s="39"/>
      <c r="B1754" s="39">
        <v>2027</v>
      </c>
      <c r="C1754" s="39"/>
      <c r="D1754" s="61">
        <v>153451100</v>
      </c>
      <c r="E1754" s="61" t="s">
        <v>414</v>
      </c>
      <c r="F1754" s="61" t="s">
        <v>2766</v>
      </c>
      <c r="G1754" s="61" t="s">
        <v>2774</v>
      </c>
      <c r="H1754" s="61" t="s">
        <v>2775</v>
      </c>
      <c r="I1754" s="39"/>
      <c r="J1754" s="39"/>
      <c r="K1754" s="39"/>
      <c r="L1754" s="39"/>
      <c r="M1754" s="39"/>
      <c r="N1754" s="39"/>
      <c r="O1754" s="39"/>
      <c r="P1754" s="39"/>
      <c r="Q1754" s="39"/>
      <c r="R1754" s="39"/>
      <c r="S1754" s="38">
        <f>(J1754*'"Вес" ПИР'!$B$13+L1754*'"Вес" ПИР'!$B$14+N1754*'"Вес" ПИР'!$B$15+P1754*'"Вес" ПИР'!$B$16+R1754*'"Вес" ПИР'!$B$17)/100</f>
        <v>0</v>
      </c>
      <c r="T1754" s="39"/>
      <c r="U1754" s="39"/>
      <c r="V1754" s="39"/>
      <c r="W1754" s="39"/>
      <c r="X1754" s="72">
        <f>(U1754*'"Вес" ПИР'!$B$22+W1754*'"Вес" ПИР'!$B$23)/100</f>
        <v>0</v>
      </c>
      <c r="Y1754" s="39"/>
      <c r="Z1754" s="39"/>
      <c r="AA1754" s="39"/>
      <c r="AB1754" s="39"/>
      <c r="AC1754" s="39"/>
      <c r="AD1754" s="39"/>
      <c r="AE1754" s="39"/>
      <c r="AF1754" s="39"/>
      <c r="AG1754" s="38">
        <f>(Z1754*'"Вес" ПИР'!$B$28+AB1754*'"Вес" ПИР'!$B$29+AD1754*'"Вес" ПИР'!$B$30+AF1754*'"Вес" ПИР'!$B$31)/100</f>
        <v>0</v>
      </c>
      <c r="AH1754" s="39"/>
      <c r="AI1754" s="39"/>
      <c r="AJ1754" s="39"/>
      <c r="AK1754" s="39"/>
      <c r="AL1754" s="39"/>
      <c r="AM1754" s="39"/>
      <c r="AN1754" s="39"/>
      <c r="AO1754" s="39"/>
      <c r="AP1754" s="39"/>
      <c r="AQ1754" s="39"/>
      <c r="AR1754" s="39"/>
      <c r="AS1754" s="39"/>
      <c r="AT1754" s="39"/>
      <c r="AU1754" s="39"/>
      <c r="AV1754" s="39"/>
      <c r="AW1754" s="39"/>
      <c r="AX1754" s="39"/>
      <c r="AY1754" s="39"/>
      <c r="AZ1754" s="39"/>
      <c r="BA1754" s="39"/>
      <c r="BB1754" s="72">
        <f>(AI1754*'"Вес" ПИР'!$B$36+AK1754*'"Вес" ПИР'!$B$37+AM1754*'"Вес" ПИР'!$B$38+AO1754*'"Вес" ПИР'!$B$39+AQ1754*'"Вес" ПИР'!$B$40+AS1754*'"Вес" ПИР'!$B$41+AU1754*'"Вес" ПИР'!$B$42+AW1754*'"Вес" ПИР'!$B$43+AY1754*'"Вес" ПИР'!$B$44+BA1754*'"Вес" ПИР'!$B$45)/100</f>
        <v>0</v>
      </c>
      <c r="BC1754" s="39"/>
      <c r="BD1754" s="39"/>
      <c r="BE1754" s="39"/>
      <c r="BF1754" s="39"/>
      <c r="BG1754" s="72">
        <f>(BD1754*'"Вес" ПИР'!$B$50+BF1754*'"Вес" ПИР'!$B$51)/100</f>
        <v>0</v>
      </c>
      <c r="BH1754" s="39"/>
      <c r="BI1754" s="72">
        <v>0</v>
      </c>
      <c r="BJ1754" s="39"/>
      <c r="BK1754" s="39"/>
      <c r="BL1754" s="38">
        <f>(S1754*'"Вес" ПИР'!$B$3+X1754*'"Вес" ПИР'!$B$4+AG1754*'"Вес" ПИР'!$B$5+BB1754*'"Вес" ПИР'!$B$6+BG1754*'"Вес" ПИР'!$B$7+BI1754*'"Вес" ПИР'!$B$8)/100</f>
        <v>0</v>
      </c>
    </row>
    <row r="1755" spans="1:64" ht="15.75" customHeight="1">
      <c r="A1755" s="39"/>
      <c r="B1755" s="39">
        <v>2027</v>
      </c>
      <c r="C1755" s="39"/>
      <c r="D1755" s="61">
        <v>153453300</v>
      </c>
      <c r="E1755" s="61" t="s">
        <v>414</v>
      </c>
      <c r="F1755" s="61" t="s">
        <v>2766</v>
      </c>
      <c r="G1755" s="61" t="s">
        <v>2776</v>
      </c>
      <c r="H1755" s="61" t="s">
        <v>2777</v>
      </c>
      <c r="I1755" s="39"/>
      <c r="J1755" s="39"/>
      <c r="K1755" s="39"/>
      <c r="L1755" s="39"/>
      <c r="M1755" s="39"/>
      <c r="N1755" s="39"/>
      <c r="O1755" s="39"/>
      <c r="P1755" s="39"/>
      <c r="Q1755" s="39"/>
      <c r="R1755" s="39"/>
      <c r="S1755" s="38">
        <f>(J1755*'"Вес" ПИР'!$B$13+L1755*'"Вес" ПИР'!$B$14+N1755*'"Вес" ПИР'!$B$15+P1755*'"Вес" ПИР'!$B$16+R1755*'"Вес" ПИР'!$B$17)/100</f>
        <v>0</v>
      </c>
      <c r="T1755" s="39"/>
      <c r="U1755" s="39"/>
      <c r="V1755" s="39"/>
      <c r="W1755" s="39"/>
      <c r="X1755" s="72">
        <f>(U1755*'"Вес" ПИР'!$B$22+W1755*'"Вес" ПИР'!$B$23)/100</f>
        <v>0</v>
      </c>
      <c r="Y1755" s="39"/>
      <c r="Z1755" s="39"/>
      <c r="AA1755" s="39"/>
      <c r="AB1755" s="39"/>
      <c r="AC1755" s="39"/>
      <c r="AD1755" s="39"/>
      <c r="AE1755" s="39"/>
      <c r="AF1755" s="39"/>
      <c r="AG1755" s="38">
        <f>(Z1755*'"Вес" ПИР'!$B$28+AB1755*'"Вес" ПИР'!$B$29+AD1755*'"Вес" ПИР'!$B$30+AF1755*'"Вес" ПИР'!$B$31)/100</f>
        <v>0</v>
      </c>
      <c r="AH1755" s="39"/>
      <c r="AI1755" s="39"/>
      <c r="AJ1755" s="39"/>
      <c r="AK1755" s="39"/>
      <c r="AL1755" s="39"/>
      <c r="AM1755" s="39"/>
      <c r="AN1755" s="39"/>
      <c r="AO1755" s="39"/>
      <c r="AP1755" s="39"/>
      <c r="AQ1755" s="39"/>
      <c r="AR1755" s="39"/>
      <c r="AS1755" s="39"/>
      <c r="AT1755" s="39"/>
      <c r="AU1755" s="39"/>
      <c r="AV1755" s="39"/>
      <c r="AW1755" s="39"/>
      <c r="AX1755" s="39"/>
      <c r="AY1755" s="39"/>
      <c r="AZ1755" s="39"/>
      <c r="BA1755" s="39"/>
      <c r="BB1755" s="72">
        <f>(AI1755*'"Вес" ПИР'!$B$36+AK1755*'"Вес" ПИР'!$B$37+AM1755*'"Вес" ПИР'!$B$38+AO1755*'"Вес" ПИР'!$B$39+AQ1755*'"Вес" ПИР'!$B$40+AS1755*'"Вес" ПИР'!$B$41+AU1755*'"Вес" ПИР'!$B$42+AW1755*'"Вес" ПИР'!$B$43+AY1755*'"Вес" ПИР'!$B$44+BA1755*'"Вес" ПИР'!$B$45)/100</f>
        <v>0</v>
      </c>
      <c r="BC1755" s="39"/>
      <c r="BD1755" s="39"/>
      <c r="BE1755" s="39"/>
      <c r="BF1755" s="39"/>
      <c r="BG1755" s="72">
        <f>(BD1755*'"Вес" ПИР'!$B$50+BF1755*'"Вес" ПИР'!$B$51)/100</f>
        <v>0</v>
      </c>
      <c r="BH1755" s="39"/>
      <c r="BI1755" s="72">
        <v>0</v>
      </c>
      <c r="BJ1755" s="39"/>
      <c r="BK1755" s="39"/>
      <c r="BL1755" s="38">
        <f>(S1755*'"Вес" ПИР'!$B$3+X1755*'"Вес" ПИР'!$B$4+AG1755*'"Вес" ПИР'!$B$5+BB1755*'"Вес" ПИР'!$B$6+BG1755*'"Вес" ПИР'!$B$7+BI1755*'"Вес" ПИР'!$B$8)/100</f>
        <v>0</v>
      </c>
    </row>
    <row r="1756" spans="1:64" ht="15.75" customHeight="1">
      <c r="A1756" s="39"/>
      <c r="B1756" s="39">
        <v>2027</v>
      </c>
      <c r="C1756" s="39"/>
      <c r="D1756" s="61">
        <v>153453400</v>
      </c>
      <c r="E1756" s="61" t="s">
        <v>414</v>
      </c>
      <c r="F1756" s="61" t="s">
        <v>2766</v>
      </c>
      <c r="G1756" s="61" t="s">
        <v>2776</v>
      </c>
      <c r="H1756" s="61" t="s">
        <v>2778</v>
      </c>
      <c r="I1756" s="39"/>
      <c r="J1756" s="39"/>
      <c r="K1756" s="39"/>
      <c r="L1756" s="39"/>
      <c r="M1756" s="39"/>
      <c r="N1756" s="39"/>
      <c r="O1756" s="39"/>
      <c r="P1756" s="39"/>
      <c r="Q1756" s="39"/>
      <c r="R1756" s="39"/>
      <c r="S1756" s="38">
        <f>(J1756*'"Вес" ПИР'!$B$13+L1756*'"Вес" ПИР'!$B$14+N1756*'"Вес" ПИР'!$B$15+P1756*'"Вес" ПИР'!$B$16+R1756*'"Вес" ПИР'!$B$17)/100</f>
        <v>0</v>
      </c>
      <c r="T1756" s="39"/>
      <c r="U1756" s="39"/>
      <c r="V1756" s="39"/>
      <c r="W1756" s="39"/>
      <c r="X1756" s="72">
        <f>(U1756*'"Вес" ПИР'!$B$22+W1756*'"Вес" ПИР'!$B$23)/100</f>
        <v>0</v>
      </c>
      <c r="Y1756" s="39"/>
      <c r="Z1756" s="39"/>
      <c r="AA1756" s="39"/>
      <c r="AB1756" s="39"/>
      <c r="AC1756" s="39"/>
      <c r="AD1756" s="39"/>
      <c r="AE1756" s="39"/>
      <c r="AF1756" s="39"/>
      <c r="AG1756" s="38">
        <f>(Z1756*'"Вес" ПИР'!$B$28+AB1756*'"Вес" ПИР'!$B$29+AD1756*'"Вес" ПИР'!$B$30+AF1756*'"Вес" ПИР'!$B$31)/100</f>
        <v>0</v>
      </c>
      <c r="AH1756" s="39"/>
      <c r="AI1756" s="39"/>
      <c r="AJ1756" s="39"/>
      <c r="AK1756" s="39"/>
      <c r="AL1756" s="39"/>
      <c r="AM1756" s="39"/>
      <c r="AN1756" s="39"/>
      <c r="AO1756" s="39"/>
      <c r="AP1756" s="39"/>
      <c r="AQ1756" s="39"/>
      <c r="AR1756" s="39"/>
      <c r="AS1756" s="39"/>
      <c r="AT1756" s="39"/>
      <c r="AU1756" s="39"/>
      <c r="AV1756" s="39"/>
      <c r="AW1756" s="39"/>
      <c r="AX1756" s="39"/>
      <c r="AY1756" s="39"/>
      <c r="AZ1756" s="39"/>
      <c r="BA1756" s="39"/>
      <c r="BB1756" s="72">
        <f>(AI1756*'"Вес" ПИР'!$B$36+AK1756*'"Вес" ПИР'!$B$37+AM1756*'"Вес" ПИР'!$B$38+AO1756*'"Вес" ПИР'!$B$39+AQ1756*'"Вес" ПИР'!$B$40+AS1756*'"Вес" ПИР'!$B$41+AU1756*'"Вес" ПИР'!$B$42+AW1756*'"Вес" ПИР'!$B$43+AY1756*'"Вес" ПИР'!$B$44+BA1756*'"Вес" ПИР'!$B$45)/100</f>
        <v>0</v>
      </c>
      <c r="BC1756" s="39"/>
      <c r="BD1756" s="39"/>
      <c r="BE1756" s="39"/>
      <c r="BF1756" s="39"/>
      <c r="BG1756" s="72">
        <f>(BD1756*'"Вес" ПИР'!$B$50+BF1756*'"Вес" ПИР'!$B$51)/100</f>
        <v>0</v>
      </c>
      <c r="BH1756" s="39"/>
      <c r="BI1756" s="72">
        <v>0</v>
      </c>
      <c r="BJ1756" s="39"/>
      <c r="BK1756" s="39"/>
      <c r="BL1756" s="38">
        <f>(S1756*'"Вес" ПИР'!$B$3+X1756*'"Вес" ПИР'!$B$4+AG1756*'"Вес" ПИР'!$B$5+BB1756*'"Вес" ПИР'!$B$6+BG1756*'"Вес" ПИР'!$B$7+BI1756*'"Вес" ПИР'!$B$8)/100</f>
        <v>0</v>
      </c>
    </row>
    <row r="1757" spans="1:64" ht="15.75" customHeight="1">
      <c r="A1757" s="39"/>
      <c r="B1757" s="39">
        <v>2027</v>
      </c>
      <c r="C1757" s="39"/>
      <c r="D1757" s="61">
        <v>153453500</v>
      </c>
      <c r="E1757" s="61" t="s">
        <v>414</v>
      </c>
      <c r="F1757" s="61" t="s">
        <v>2766</v>
      </c>
      <c r="G1757" s="61" t="s">
        <v>2776</v>
      </c>
      <c r="H1757" s="61" t="s">
        <v>2779</v>
      </c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  <c r="S1757" s="38">
        <f>(J1757*'"Вес" ПИР'!$B$13+L1757*'"Вес" ПИР'!$B$14+N1757*'"Вес" ПИР'!$B$15+P1757*'"Вес" ПИР'!$B$16+R1757*'"Вес" ПИР'!$B$17)/100</f>
        <v>0</v>
      </c>
      <c r="T1757" s="39"/>
      <c r="U1757" s="39"/>
      <c r="V1757" s="39"/>
      <c r="W1757" s="39"/>
      <c r="X1757" s="72">
        <f>(U1757*'"Вес" ПИР'!$B$22+W1757*'"Вес" ПИР'!$B$23)/100</f>
        <v>0</v>
      </c>
      <c r="Y1757" s="39"/>
      <c r="Z1757" s="39"/>
      <c r="AA1757" s="39"/>
      <c r="AB1757" s="39"/>
      <c r="AC1757" s="39"/>
      <c r="AD1757" s="39"/>
      <c r="AE1757" s="39"/>
      <c r="AF1757" s="39"/>
      <c r="AG1757" s="38">
        <f>(Z1757*'"Вес" ПИР'!$B$28+AB1757*'"Вес" ПИР'!$B$29+AD1757*'"Вес" ПИР'!$B$30+AF1757*'"Вес" ПИР'!$B$31)/100</f>
        <v>0</v>
      </c>
      <c r="AH1757" s="39"/>
      <c r="AI1757" s="39"/>
      <c r="AJ1757" s="39"/>
      <c r="AK1757" s="39"/>
      <c r="AL1757" s="39"/>
      <c r="AM1757" s="39"/>
      <c r="AN1757" s="39"/>
      <c r="AO1757" s="39"/>
      <c r="AP1757" s="39"/>
      <c r="AQ1757" s="39"/>
      <c r="AR1757" s="39"/>
      <c r="AS1757" s="39"/>
      <c r="AT1757" s="39"/>
      <c r="AU1757" s="39"/>
      <c r="AV1757" s="39"/>
      <c r="AW1757" s="39"/>
      <c r="AX1757" s="39"/>
      <c r="AY1757" s="39"/>
      <c r="AZ1757" s="39"/>
      <c r="BA1757" s="39"/>
      <c r="BB1757" s="72">
        <f>(AI1757*'"Вес" ПИР'!$B$36+AK1757*'"Вес" ПИР'!$B$37+AM1757*'"Вес" ПИР'!$B$38+AO1757*'"Вес" ПИР'!$B$39+AQ1757*'"Вес" ПИР'!$B$40+AS1757*'"Вес" ПИР'!$B$41+AU1757*'"Вес" ПИР'!$B$42+AW1757*'"Вес" ПИР'!$B$43+AY1757*'"Вес" ПИР'!$B$44+BA1757*'"Вес" ПИР'!$B$45)/100</f>
        <v>0</v>
      </c>
      <c r="BC1757" s="39"/>
      <c r="BD1757" s="39"/>
      <c r="BE1757" s="39"/>
      <c r="BF1757" s="39"/>
      <c r="BG1757" s="72">
        <f>(BD1757*'"Вес" ПИР'!$B$50+BF1757*'"Вес" ПИР'!$B$51)/100</f>
        <v>0</v>
      </c>
      <c r="BH1757" s="39"/>
      <c r="BI1757" s="72">
        <v>0</v>
      </c>
      <c r="BJ1757" s="39"/>
      <c r="BK1757" s="39"/>
      <c r="BL1757" s="38">
        <f>(S1757*'"Вес" ПИР'!$B$3+X1757*'"Вес" ПИР'!$B$4+AG1757*'"Вес" ПИР'!$B$5+BB1757*'"Вес" ПИР'!$B$6+BG1757*'"Вес" ПИР'!$B$7+BI1757*'"Вес" ПИР'!$B$8)/100</f>
        <v>0</v>
      </c>
    </row>
    <row r="1758" spans="1:64" ht="15.75" customHeight="1">
      <c r="A1758" s="39"/>
      <c r="B1758" s="39">
        <v>2027</v>
      </c>
      <c r="C1758" s="39"/>
      <c r="D1758" s="61">
        <v>153459100</v>
      </c>
      <c r="E1758" s="61" t="s">
        <v>414</v>
      </c>
      <c r="F1758" s="61" t="s">
        <v>2766</v>
      </c>
      <c r="G1758" s="61" t="s">
        <v>1396</v>
      </c>
      <c r="H1758" s="61" t="s">
        <v>2130</v>
      </c>
      <c r="I1758" s="39"/>
      <c r="J1758" s="39"/>
      <c r="K1758" s="39"/>
      <c r="L1758" s="39"/>
      <c r="M1758" s="39"/>
      <c r="N1758" s="39"/>
      <c r="O1758" s="39"/>
      <c r="P1758" s="39"/>
      <c r="Q1758" s="39"/>
      <c r="R1758" s="39"/>
      <c r="S1758" s="38">
        <f>(J1758*'"Вес" ПИР'!$B$13+L1758*'"Вес" ПИР'!$B$14+N1758*'"Вес" ПИР'!$B$15+P1758*'"Вес" ПИР'!$B$16+R1758*'"Вес" ПИР'!$B$17)/100</f>
        <v>0</v>
      </c>
      <c r="T1758" s="39"/>
      <c r="U1758" s="39"/>
      <c r="V1758" s="39"/>
      <c r="W1758" s="39"/>
      <c r="X1758" s="72">
        <f>(U1758*'"Вес" ПИР'!$B$22+W1758*'"Вес" ПИР'!$B$23)/100</f>
        <v>0</v>
      </c>
      <c r="Y1758" s="39"/>
      <c r="Z1758" s="39"/>
      <c r="AA1758" s="39"/>
      <c r="AB1758" s="39"/>
      <c r="AC1758" s="39"/>
      <c r="AD1758" s="39"/>
      <c r="AE1758" s="39"/>
      <c r="AF1758" s="39"/>
      <c r="AG1758" s="38">
        <f>(Z1758*'"Вес" ПИР'!$B$28+AB1758*'"Вес" ПИР'!$B$29+AD1758*'"Вес" ПИР'!$B$30+AF1758*'"Вес" ПИР'!$B$31)/100</f>
        <v>0</v>
      </c>
      <c r="AH1758" s="39"/>
      <c r="AI1758" s="39"/>
      <c r="AJ1758" s="39"/>
      <c r="AK1758" s="39"/>
      <c r="AL1758" s="39"/>
      <c r="AM1758" s="39"/>
      <c r="AN1758" s="39"/>
      <c r="AO1758" s="39"/>
      <c r="AP1758" s="39"/>
      <c r="AQ1758" s="39"/>
      <c r="AR1758" s="39"/>
      <c r="AS1758" s="39"/>
      <c r="AT1758" s="39"/>
      <c r="AU1758" s="39"/>
      <c r="AV1758" s="39"/>
      <c r="AW1758" s="39"/>
      <c r="AX1758" s="39"/>
      <c r="AY1758" s="39"/>
      <c r="AZ1758" s="39"/>
      <c r="BA1758" s="39"/>
      <c r="BB1758" s="72">
        <f>(AI1758*'"Вес" ПИР'!$B$36+AK1758*'"Вес" ПИР'!$B$37+AM1758*'"Вес" ПИР'!$B$38+AO1758*'"Вес" ПИР'!$B$39+AQ1758*'"Вес" ПИР'!$B$40+AS1758*'"Вес" ПИР'!$B$41+AU1758*'"Вес" ПИР'!$B$42+AW1758*'"Вес" ПИР'!$B$43+AY1758*'"Вес" ПИР'!$B$44+BA1758*'"Вес" ПИР'!$B$45)/100</f>
        <v>0</v>
      </c>
      <c r="BC1758" s="39"/>
      <c r="BD1758" s="39"/>
      <c r="BE1758" s="39"/>
      <c r="BF1758" s="39"/>
      <c r="BG1758" s="72">
        <f>(BD1758*'"Вес" ПИР'!$B$50+BF1758*'"Вес" ПИР'!$B$51)/100</f>
        <v>0</v>
      </c>
      <c r="BH1758" s="39"/>
      <c r="BI1758" s="72">
        <v>0</v>
      </c>
      <c r="BJ1758" s="39"/>
      <c r="BK1758" s="39"/>
      <c r="BL1758" s="38">
        <f>(S1758*'"Вес" ПИР'!$B$3+X1758*'"Вес" ПИР'!$B$4+AG1758*'"Вес" ПИР'!$B$5+BB1758*'"Вес" ПИР'!$B$6+BG1758*'"Вес" ПИР'!$B$7+BI1758*'"Вес" ПИР'!$B$8)/100</f>
        <v>0</v>
      </c>
    </row>
    <row r="1759" spans="1:64" ht="15.75" customHeight="1">
      <c r="A1759" s="39"/>
      <c r="B1759" s="39">
        <v>2027</v>
      </c>
      <c r="C1759" s="39"/>
      <c r="D1759" s="61">
        <v>153473100</v>
      </c>
      <c r="E1759" s="61" t="s">
        <v>414</v>
      </c>
      <c r="F1759" s="61" t="s">
        <v>2766</v>
      </c>
      <c r="G1759" s="61" t="s">
        <v>2780</v>
      </c>
      <c r="H1759" s="61" t="s">
        <v>2781</v>
      </c>
      <c r="I1759" s="39"/>
      <c r="J1759" s="39"/>
      <c r="K1759" s="39"/>
      <c r="L1759" s="39"/>
      <c r="M1759" s="39"/>
      <c r="N1759" s="39"/>
      <c r="O1759" s="39"/>
      <c r="P1759" s="39"/>
      <c r="Q1759" s="39"/>
      <c r="R1759" s="39"/>
      <c r="S1759" s="38">
        <f>(J1759*'"Вес" ПИР'!$B$13+L1759*'"Вес" ПИР'!$B$14+N1759*'"Вес" ПИР'!$B$15+P1759*'"Вес" ПИР'!$B$16+R1759*'"Вес" ПИР'!$B$17)/100</f>
        <v>0</v>
      </c>
      <c r="T1759" s="39"/>
      <c r="U1759" s="39"/>
      <c r="V1759" s="39"/>
      <c r="W1759" s="39"/>
      <c r="X1759" s="72">
        <f>(U1759*'"Вес" ПИР'!$B$22+W1759*'"Вес" ПИР'!$B$23)/100</f>
        <v>0</v>
      </c>
      <c r="Y1759" s="39"/>
      <c r="Z1759" s="39"/>
      <c r="AA1759" s="39"/>
      <c r="AB1759" s="39"/>
      <c r="AC1759" s="39"/>
      <c r="AD1759" s="39"/>
      <c r="AE1759" s="39"/>
      <c r="AF1759" s="39"/>
      <c r="AG1759" s="38">
        <f>(Z1759*'"Вес" ПИР'!$B$28+AB1759*'"Вес" ПИР'!$B$29+AD1759*'"Вес" ПИР'!$B$30+AF1759*'"Вес" ПИР'!$B$31)/100</f>
        <v>0</v>
      </c>
      <c r="AH1759" s="39"/>
      <c r="AI1759" s="39"/>
      <c r="AJ1759" s="39"/>
      <c r="AK1759" s="39"/>
      <c r="AL1759" s="39"/>
      <c r="AM1759" s="39"/>
      <c r="AN1759" s="39"/>
      <c r="AO1759" s="39"/>
      <c r="AP1759" s="39"/>
      <c r="AQ1759" s="39"/>
      <c r="AR1759" s="39"/>
      <c r="AS1759" s="39"/>
      <c r="AT1759" s="39"/>
      <c r="AU1759" s="39"/>
      <c r="AV1759" s="39"/>
      <c r="AW1759" s="39"/>
      <c r="AX1759" s="39"/>
      <c r="AY1759" s="39"/>
      <c r="AZ1759" s="39"/>
      <c r="BA1759" s="39"/>
      <c r="BB1759" s="72">
        <f>(AI1759*'"Вес" ПИР'!$B$36+AK1759*'"Вес" ПИР'!$B$37+AM1759*'"Вес" ПИР'!$B$38+AO1759*'"Вес" ПИР'!$B$39+AQ1759*'"Вес" ПИР'!$B$40+AS1759*'"Вес" ПИР'!$B$41+AU1759*'"Вес" ПИР'!$B$42+AW1759*'"Вес" ПИР'!$B$43+AY1759*'"Вес" ПИР'!$B$44+BA1759*'"Вес" ПИР'!$B$45)/100</f>
        <v>0</v>
      </c>
      <c r="BC1759" s="39"/>
      <c r="BD1759" s="39"/>
      <c r="BE1759" s="39"/>
      <c r="BF1759" s="39"/>
      <c r="BG1759" s="72">
        <f>(BD1759*'"Вес" ПИР'!$B$50+BF1759*'"Вес" ПИР'!$B$51)/100</f>
        <v>0</v>
      </c>
      <c r="BH1759" s="39"/>
      <c r="BI1759" s="72">
        <v>0</v>
      </c>
      <c r="BJ1759" s="39"/>
      <c r="BK1759" s="39"/>
      <c r="BL1759" s="38">
        <f>(S1759*'"Вес" ПИР'!$B$3+X1759*'"Вес" ПИР'!$B$4+AG1759*'"Вес" ПИР'!$B$5+BB1759*'"Вес" ПИР'!$B$6+BG1759*'"Вес" ПИР'!$B$7+BI1759*'"Вес" ПИР'!$B$8)/100</f>
        <v>0</v>
      </c>
    </row>
    <row r="1760" spans="1:64" ht="15.75" customHeight="1">
      <c r="A1760" s="39"/>
      <c r="B1760" s="39">
        <v>2027</v>
      </c>
      <c r="C1760" s="39"/>
      <c r="D1760" s="61">
        <v>153439100</v>
      </c>
      <c r="E1760" s="61" t="s">
        <v>414</v>
      </c>
      <c r="F1760" s="61" t="s">
        <v>2766</v>
      </c>
      <c r="G1760" s="61" t="s">
        <v>2782</v>
      </c>
      <c r="H1760" s="61" t="s">
        <v>2783</v>
      </c>
      <c r="I1760" s="39"/>
      <c r="J1760" s="39"/>
      <c r="K1760" s="39"/>
      <c r="L1760" s="39"/>
      <c r="M1760" s="39"/>
      <c r="N1760" s="39"/>
      <c r="O1760" s="39"/>
      <c r="P1760" s="39"/>
      <c r="Q1760" s="39"/>
      <c r="R1760" s="39"/>
      <c r="S1760" s="38">
        <f>(J1760*'"Вес" ПИР'!$B$13+L1760*'"Вес" ПИР'!$B$14+N1760*'"Вес" ПИР'!$B$15+P1760*'"Вес" ПИР'!$B$16+R1760*'"Вес" ПИР'!$B$17)/100</f>
        <v>0</v>
      </c>
      <c r="T1760" s="39"/>
      <c r="U1760" s="39"/>
      <c r="V1760" s="39"/>
      <c r="W1760" s="39"/>
      <c r="X1760" s="72">
        <f>(U1760*'"Вес" ПИР'!$B$22+W1760*'"Вес" ПИР'!$B$23)/100</f>
        <v>0</v>
      </c>
      <c r="Y1760" s="39"/>
      <c r="Z1760" s="39"/>
      <c r="AA1760" s="39"/>
      <c r="AB1760" s="39"/>
      <c r="AC1760" s="39"/>
      <c r="AD1760" s="39"/>
      <c r="AE1760" s="39"/>
      <c r="AF1760" s="39"/>
      <c r="AG1760" s="38">
        <f>(Z1760*'"Вес" ПИР'!$B$28+AB1760*'"Вес" ПИР'!$B$29+AD1760*'"Вес" ПИР'!$B$30+AF1760*'"Вес" ПИР'!$B$31)/100</f>
        <v>0</v>
      </c>
      <c r="AH1760" s="39"/>
      <c r="AI1760" s="39"/>
      <c r="AJ1760" s="39"/>
      <c r="AK1760" s="39"/>
      <c r="AL1760" s="39"/>
      <c r="AM1760" s="39"/>
      <c r="AN1760" s="39"/>
      <c r="AO1760" s="39"/>
      <c r="AP1760" s="39"/>
      <c r="AQ1760" s="39"/>
      <c r="AR1760" s="39"/>
      <c r="AS1760" s="39"/>
      <c r="AT1760" s="39"/>
      <c r="AU1760" s="39"/>
      <c r="AV1760" s="39"/>
      <c r="AW1760" s="39"/>
      <c r="AX1760" s="39"/>
      <c r="AY1760" s="39"/>
      <c r="AZ1760" s="39"/>
      <c r="BA1760" s="39"/>
      <c r="BB1760" s="72">
        <f>(AI1760*'"Вес" ПИР'!$B$36+AK1760*'"Вес" ПИР'!$B$37+AM1760*'"Вес" ПИР'!$B$38+AO1760*'"Вес" ПИР'!$B$39+AQ1760*'"Вес" ПИР'!$B$40+AS1760*'"Вес" ПИР'!$B$41+AU1760*'"Вес" ПИР'!$B$42+AW1760*'"Вес" ПИР'!$B$43+AY1760*'"Вес" ПИР'!$B$44+BA1760*'"Вес" ПИР'!$B$45)/100</f>
        <v>0</v>
      </c>
      <c r="BC1760" s="39"/>
      <c r="BD1760" s="39"/>
      <c r="BE1760" s="39"/>
      <c r="BF1760" s="39"/>
      <c r="BG1760" s="72">
        <f>(BD1760*'"Вес" ПИР'!$B$50+BF1760*'"Вес" ПИР'!$B$51)/100</f>
        <v>0</v>
      </c>
      <c r="BH1760" s="39"/>
      <c r="BI1760" s="72">
        <v>0</v>
      </c>
      <c r="BJ1760" s="39"/>
      <c r="BK1760" s="39"/>
      <c r="BL1760" s="38">
        <f>(S1760*'"Вес" ПИР'!$B$3+X1760*'"Вес" ПИР'!$B$4+AG1760*'"Вес" ПИР'!$B$5+BB1760*'"Вес" ПИР'!$B$6+BG1760*'"Вес" ПИР'!$B$7+BI1760*'"Вес" ПИР'!$B$8)/100</f>
        <v>0</v>
      </c>
    </row>
    <row r="1761" spans="1:64" ht="15.75" customHeight="1">
      <c r="A1761" s="39"/>
      <c r="B1761" s="39">
        <v>2027</v>
      </c>
      <c r="C1761" s="39"/>
      <c r="D1761" s="61">
        <v>153630400</v>
      </c>
      <c r="E1761" s="61" t="s">
        <v>414</v>
      </c>
      <c r="F1761" s="61" t="s">
        <v>2784</v>
      </c>
      <c r="G1761" s="61" t="s">
        <v>2785</v>
      </c>
      <c r="H1761" s="61" t="s">
        <v>2786</v>
      </c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  <c r="S1761" s="38">
        <f>(J1761*'"Вес" ПИР'!$B$13+L1761*'"Вес" ПИР'!$B$14+N1761*'"Вес" ПИР'!$B$15+P1761*'"Вес" ПИР'!$B$16+R1761*'"Вес" ПИР'!$B$17)/100</f>
        <v>0</v>
      </c>
      <c r="T1761" s="39"/>
      <c r="U1761" s="39"/>
      <c r="V1761" s="39"/>
      <c r="W1761" s="39"/>
      <c r="X1761" s="72">
        <f>(U1761*'"Вес" ПИР'!$B$22+W1761*'"Вес" ПИР'!$B$23)/100</f>
        <v>0</v>
      </c>
      <c r="Y1761" s="39"/>
      <c r="Z1761" s="39"/>
      <c r="AA1761" s="39"/>
      <c r="AB1761" s="39"/>
      <c r="AC1761" s="39"/>
      <c r="AD1761" s="39"/>
      <c r="AE1761" s="39"/>
      <c r="AF1761" s="39"/>
      <c r="AG1761" s="38">
        <f>(Z1761*'"Вес" ПИР'!$B$28+AB1761*'"Вес" ПИР'!$B$29+AD1761*'"Вес" ПИР'!$B$30+AF1761*'"Вес" ПИР'!$B$31)/100</f>
        <v>0</v>
      </c>
      <c r="AH1761" s="39"/>
      <c r="AI1761" s="39"/>
      <c r="AJ1761" s="39"/>
      <c r="AK1761" s="39"/>
      <c r="AL1761" s="39"/>
      <c r="AM1761" s="39"/>
      <c r="AN1761" s="39"/>
      <c r="AO1761" s="39"/>
      <c r="AP1761" s="39"/>
      <c r="AQ1761" s="39"/>
      <c r="AR1761" s="39"/>
      <c r="AS1761" s="39"/>
      <c r="AT1761" s="39"/>
      <c r="AU1761" s="39"/>
      <c r="AV1761" s="39"/>
      <c r="AW1761" s="39"/>
      <c r="AX1761" s="39"/>
      <c r="AY1761" s="39"/>
      <c r="AZ1761" s="39"/>
      <c r="BA1761" s="39"/>
      <c r="BB1761" s="72">
        <f>(AI1761*'"Вес" ПИР'!$B$36+AK1761*'"Вес" ПИР'!$B$37+AM1761*'"Вес" ПИР'!$B$38+AO1761*'"Вес" ПИР'!$B$39+AQ1761*'"Вес" ПИР'!$B$40+AS1761*'"Вес" ПИР'!$B$41+AU1761*'"Вес" ПИР'!$B$42+AW1761*'"Вес" ПИР'!$B$43+AY1761*'"Вес" ПИР'!$B$44+BA1761*'"Вес" ПИР'!$B$45)/100</f>
        <v>0</v>
      </c>
      <c r="BC1761" s="39"/>
      <c r="BD1761" s="39"/>
      <c r="BE1761" s="39"/>
      <c r="BF1761" s="39"/>
      <c r="BG1761" s="72">
        <f>(BD1761*'"Вес" ПИР'!$B$50+BF1761*'"Вес" ПИР'!$B$51)/100</f>
        <v>0</v>
      </c>
      <c r="BH1761" s="39"/>
      <c r="BI1761" s="72">
        <v>0</v>
      </c>
      <c r="BJ1761" s="39"/>
      <c r="BK1761" s="39"/>
      <c r="BL1761" s="38">
        <f>(S1761*'"Вес" ПИР'!$B$3+X1761*'"Вес" ПИР'!$B$4+AG1761*'"Вес" ПИР'!$B$5+BB1761*'"Вес" ПИР'!$B$6+BG1761*'"Вес" ПИР'!$B$7+BI1761*'"Вес" ПИР'!$B$8)/100</f>
        <v>0</v>
      </c>
    </row>
    <row r="1762" spans="1:64" ht="15.75" customHeight="1">
      <c r="A1762" s="39"/>
      <c r="B1762" s="39">
        <v>2027</v>
      </c>
      <c r="C1762" s="39"/>
      <c r="D1762" s="61">
        <v>153630500</v>
      </c>
      <c r="E1762" s="61" t="s">
        <v>414</v>
      </c>
      <c r="F1762" s="61" t="s">
        <v>2784</v>
      </c>
      <c r="G1762" s="61" t="s">
        <v>2785</v>
      </c>
      <c r="H1762" s="61" t="s">
        <v>2787</v>
      </c>
      <c r="I1762" s="39"/>
      <c r="J1762" s="39"/>
      <c r="K1762" s="39"/>
      <c r="L1762" s="39"/>
      <c r="M1762" s="39"/>
      <c r="N1762" s="39"/>
      <c r="O1762" s="39"/>
      <c r="P1762" s="39"/>
      <c r="Q1762" s="39"/>
      <c r="R1762" s="39"/>
      <c r="S1762" s="38">
        <f>(J1762*'"Вес" ПИР'!$B$13+L1762*'"Вес" ПИР'!$B$14+N1762*'"Вес" ПИР'!$B$15+P1762*'"Вес" ПИР'!$B$16+R1762*'"Вес" ПИР'!$B$17)/100</f>
        <v>0</v>
      </c>
      <c r="T1762" s="39"/>
      <c r="U1762" s="39"/>
      <c r="V1762" s="39"/>
      <c r="W1762" s="39"/>
      <c r="X1762" s="72">
        <f>(U1762*'"Вес" ПИР'!$B$22+W1762*'"Вес" ПИР'!$B$23)/100</f>
        <v>0</v>
      </c>
      <c r="Y1762" s="39"/>
      <c r="Z1762" s="39"/>
      <c r="AA1762" s="39"/>
      <c r="AB1762" s="39"/>
      <c r="AC1762" s="39"/>
      <c r="AD1762" s="39"/>
      <c r="AE1762" s="39"/>
      <c r="AF1762" s="39"/>
      <c r="AG1762" s="38">
        <f>(Z1762*'"Вес" ПИР'!$B$28+AB1762*'"Вес" ПИР'!$B$29+AD1762*'"Вес" ПИР'!$B$30+AF1762*'"Вес" ПИР'!$B$31)/100</f>
        <v>0</v>
      </c>
      <c r="AH1762" s="39"/>
      <c r="AI1762" s="39"/>
      <c r="AJ1762" s="39"/>
      <c r="AK1762" s="39"/>
      <c r="AL1762" s="39"/>
      <c r="AM1762" s="39"/>
      <c r="AN1762" s="39"/>
      <c r="AO1762" s="39"/>
      <c r="AP1762" s="39"/>
      <c r="AQ1762" s="39"/>
      <c r="AR1762" s="39"/>
      <c r="AS1762" s="39"/>
      <c r="AT1762" s="39"/>
      <c r="AU1762" s="39"/>
      <c r="AV1762" s="39"/>
      <c r="AW1762" s="39"/>
      <c r="AX1762" s="39"/>
      <c r="AY1762" s="39"/>
      <c r="AZ1762" s="39"/>
      <c r="BA1762" s="39"/>
      <c r="BB1762" s="72">
        <f>(AI1762*'"Вес" ПИР'!$B$36+AK1762*'"Вес" ПИР'!$B$37+AM1762*'"Вес" ПИР'!$B$38+AO1762*'"Вес" ПИР'!$B$39+AQ1762*'"Вес" ПИР'!$B$40+AS1762*'"Вес" ПИР'!$B$41+AU1762*'"Вес" ПИР'!$B$42+AW1762*'"Вес" ПИР'!$B$43+AY1762*'"Вес" ПИР'!$B$44+BA1762*'"Вес" ПИР'!$B$45)/100</f>
        <v>0</v>
      </c>
      <c r="BC1762" s="39"/>
      <c r="BD1762" s="39"/>
      <c r="BE1762" s="39"/>
      <c r="BF1762" s="39"/>
      <c r="BG1762" s="72">
        <f>(BD1762*'"Вес" ПИР'!$B$50+BF1762*'"Вес" ПИР'!$B$51)/100</f>
        <v>0</v>
      </c>
      <c r="BH1762" s="39"/>
      <c r="BI1762" s="72">
        <v>0</v>
      </c>
      <c r="BJ1762" s="39"/>
      <c r="BK1762" s="39"/>
      <c r="BL1762" s="38">
        <f>(S1762*'"Вес" ПИР'!$B$3+X1762*'"Вес" ПИР'!$B$4+AG1762*'"Вес" ПИР'!$B$5+BB1762*'"Вес" ПИР'!$B$6+BG1762*'"Вес" ПИР'!$B$7+BI1762*'"Вес" ПИР'!$B$8)/100</f>
        <v>0</v>
      </c>
    </row>
    <row r="1763" spans="1:64" ht="15.75" customHeight="1">
      <c r="A1763" s="39"/>
      <c r="B1763" s="39">
        <v>2027</v>
      </c>
      <c r="C1763" s="39"/>
      <c r="D1763" s="61">
        <v>153637100</v>
      </c>
      <c r="E1763" s="61" t="s">
        <v>414</v>
      </c>
      <c r="F1763" s="61" t="s">
        <v>2784</v>
      </c>
      <c r="G1763" s="61" t="s">
        <v>2788</v>
      </c>
      <c r="H1763" s="61" t="s">
        <v>2789</v>
      </c>
      <c r="I1763" s="39"/>
      <c r="J1763" s="39"/>
      <c r="K1763" s="39"/>
      <c r="L1763" s="39"/>
      <c r="M1763" s="39"/>
      <c r="N1763" s="39"/>
      <c r="O1763" s="39"/>
      <c r="P1763" s="39"/>
      <c r="Q1763" s="39"/>
      <c r="R1763" s="39"/>
      <c r="S1763" s="38">
        <f>(J1763*'"Вес" ПИР'!$B$13+L1763*'"Вес" ПИР'!$B$14+N1763*'"Вес" ПИР'!$B$15+P1763*'"Вес" ПИР'!$B$16+R1763*'"Вес" ПИР'!$B$17)/100</f>
        <v>0</v>
      </c>
      <c r="T1763" s="39"/>
      <c r="U1763" s="39"/>
      <c r="V1763" s="39"/>
      <c r="W1763" s="39"/>
      <c r="X1763" s="72">
        <f>(U1763*'"Вес" ПИР'!$B$22+W1763*'"Вес" ПИР'!$B$23)/100</f>
        <v>0</v>
      </c>
      <c r="Y1763" s="39"/>
      <c r="Z1763" s="39"/>
      <c r="AA1763" s="39"/>
      <c r="AB1763" s="39"/>
      <c r="AC1763" s="39"/>
      <c r="AD1763" s="39"/>
      <c r="AE1763" s="39"/>
      <c r="AF1763" s="39"/>
      <c r="AG1763" s="38">
        <f>(Z1763*'"Вес" ПИР'!$B$28+AB1763*'"Вес" ПИР'!$B$29+AD1763*'"Вес" ПИР'!$B$30+AF1763*'"Вес" ПИР'!$B$31)/100</f>
        <v>0</v>
      </c>
      <c r="AH1763" s="39"/>
      <c r="AI1763" s="39"/>
      <c r="AJ1763" s="39"/>
      <c r="AK1763" s="39"/>
      <c r="AL1763" s="39"/>
      <c r="AM1763" s="39"/>
      <c r="AN1763" s="39"/>
      <c r="AO1763" s="39"/>
      <c r="AP1763" s="39"/>
      <c r="AQ1763" s="39"/>
      <c r="AR1763" s="39"/>
      <c r="AS1763" s="39"/>
      <c r="AT1763" s="39"/>
      <c r="AU1763" s="39"/>
      <c r="AV1763" s="39"/>
      <c r="AW1763" s="39"/>
      <c r="AX1763" s="39"/>
      <c r="AY1763" s="39"/>
      <c r="AZ1763" s="39"/>
      <c r="BA1763" s="39"/>
      <c r="BB1763" s="72">
        <f>(AI1763*'"Вес" ПИР'!$B$36+AK1763*'"Вес" ПИР'!$B$37+AM1763*'"Вес" ПИР'!$B$38+AO1763*'"Вес" ПИР'!$B$39+AQ1763*'"Вес" ПИР'!$B$40+AS1763*'"Вес" ПИР'!$B$41+AU1763*'"Вес" ПИР'!$B$42+AW1763*'"Вес" ПИР'!$B$43+AY1763*'"Вес" ПИР'!$B$44+BA1763*'"Вес" ПИР'!$B$45)/100</f>
        <v>0</v>
      </c>
      <c r="BC1763" s="39"/>
      <c r="BD1763" s="39"/>
      <c r="BE1763" s="39"/>
      <c r="BF1763" s="39"/>
      <c r="BG1763" s="72">
        <f>(BD1763*'"Вес" ПИР'!$B$50+BF1763*'"Вес" ПИР'!$B$51)/100</f>
        <v>0</v>
      </c>
      <c r="BH1763" s="39"/>
      <c r="BI1763" s="72">
        <v>0</v>
      </c>
      <c r="BJ1763" s="39"/>
      <c r="BK1763" s="39"/>
      <c r="BL1763" s="38">
        <f>(S1763*'"Вес" ПИР'!$B$3+X1763*'"Вес" ПИР'!$B$4+AG1763*'"Вес" ПИР'!$B$5+BB1763*'"Вес" ПИР'!$B$6+BG1763*'"Вес" ПИР'!$B$7+BI1763*'"Вес" ПИР'!$B$8)/100</f>
        <v>0</v>
      </c>
    </row>
    <row r="1764" spans="1:64" ht="15.75" customHeight="1">
      <c r="A1764" s="39"/>
      <c r="B1764" s="39">
        <v>2027</v>
      </c>
      <c r="C1764" s="39"/>
      <c r="D1764" s="61">
        <v>153643100</v>
      </c>
      <c r="E1764" s="61" t="s">
        <v>414</v>
      </c>
      <c r="F1764" s="61" t="s">
        <v>2784</v>
      </c>
      <c r="G1764" s="61" t="s">
        <v>494</v>
      </c>
      <c r="H1764" s="61" t="s">
        <v>2790</v>
      </c>
      <c r="I1764" s="39"/>
      <c r="J1764" s="39"/>
      <c r="K1764" s="39"/>
      <c r="L1764" s="39"/>
      <c r="M1764" s="39"/>
      <c r="N1764" s="39"/>
      <c r="O1764" s="39"/>
      <c r="P1764" s="39"/>
      <c r="Q1764" s="39"/>
      <c r="R1764" s="39"/>
      <c r="S1764" s="38">
        <f>(J1764*'"Вес" ПИР'!$B$13+L1764*'"Вес" ПИР'!$B$14+N1764*'"Вес" ПИР'!$B$15+P1764*'"Вес" ПИР'!$B$16+R1764*'"Вес" ПИР'!$B$17)/100</f>
        <v>0</v>
      </c>
      <c r="T1764" s="39"/>
      <c r="U1764" s="39"/>
      <c r="V1764" s="39"/>
      <c r="W1764" s="39"/>
      <c r="X1764" s="72">
        <f>(U1764*'"Вес" ПИР'!$B$22+W1764*'"Вес" ПИР'!$B$23)/100</f>
        <v>0</v>
      </c>
      <c r="Y1764" s="39"/>
      <c r="Z1764" s="39"/>
      <c r="AA1764" s="39"/>
      <c r="AB1764" s="39"/>
      <c r="AC1764" s="39"/>
      <c r="AD1764" s="39"/>
      <c r="AE1764" s="39"/>
      <c r="AF1764" s="39"/>
      <c r="AG1764" s="38">
        <f>(Z1764*'"Вес" ПИР'!$B$28+AB1764*'"Вес" ПИР'!$B$29+AD1764*'"Вес" ПИР'!$B$30+AF1764*'"Вес" ПИР'!$B$31)/100</f>
        <v>0</v>
      </c>
      <c r="AH1764" s="39"/>
      <c r="AI1764" s="39"/>
      <c r="AJ1764" s="39"/>
      <c r="AK1764" s="39"/>
      <c r="AL1764" s="39"/>
      <c r="AM1764" s="39"/>
      <c r="AN1764" s="39"/>
      <c r="AO1764" s="39"/>
      <c r="AP1764" s="39"/>
      <c r="AQ1764" s="39"/>
      <c r="AR1764" s="39"/>
      <c r="AS1764" s="39"/>
      <c r="AT1764" s="39"/>
      <c r="AU1764" s="39"/>
      <c r="AV1764" s="39"/>
      <c r="AW1764" s="39"/>
      <c r="AX1764" s="39"/>
      <c r="AY1764" s="39"/>
      <c r="AZ1764" s="39"/>
      <c r="BA1764" s="39"/>
      <c r="BB1764" s="72">
        <f>(AI1764*'"Вес" ПИР'!$B$36+AK1764*'"Вес" ПИР'!$B$37+AM1764*'"Вес" ПИР'!$B$38+AO1764*'"Вес" ПИР'!$B$39+AQ1764*'"Вес" ПИР'!$B$40+AS1764*'"Вес" ПИР'!$B$41+AU1764*'"Вес" ПИР'!$B$42+AW1764*'"Вес" ПИР'!$B$43+AY1764*'"Вес" ПИР'!$B$44+BA1764*'"Вес" ПИР'!$B$45)/100</f>
        <v>0</v>
      </c>
      <c r="BC1764" s="39"/>
      <c r="BD1764" s="39"/>
      <c r="BE1764" s="39"/>
      <c r="BF1764" s="39"/>
      <c r="BG1764" s="72">
        <f>(BD1764*'"Вес" ПИР'!$B$50+BF1764*'"Вес" ПИР'!$B$51)/100</f>
        <v>0</v>
      </c>
      <c r="BH1764" s="39"/>
      <c r="BI1764" s="72">
        <v>0</v>
      </c>
      <c r="BJ1764" s="39"/>
      <c r="BK1764" s="39"/>
      <c r="BL1764" s="38">
        <f>(S1764*'"Вес" ПИР'!$B$3+X1764*'"Вес" ПИР'!$B$4+AG1764*'"Вес" ПИР'!$B$5+BB1764*'"Вес" ПИР'!$B$6+BG1764*'"Вес" ПИР'!$B$7+BI1764*'"Вес" ПИР'!$B$8)/100</f>
        <v>0</v>
      </c>
    </row>
    <row r="1765" spans="1:64" ht="15.75" customHeight="1">
      <c r="A1765" s="39"/>
      <c r="B1765" s="39">
        <v>2027</v>
      </c>
      <c r="C1765" s="39"/>
      <c r="D1765" s="61">
        <v>153643400</v>
      </c>
      <c r="E1765" s="61" t="s">
        <v>414</v>
      </c>
      <c r="F1765" s="61" t="s">
        <v>2784</v>
      </c>
      <c r="G1765" s="61" t="s">
        <v>494</v>
      </c>
      <c r="H1765" s="61" t="s">
        <v>495</v>
      </c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  <c r="S1765" s="38">
        <f>(J1765*'"Вес" ПИР'!$B$13+L1765*'"Вес" ПИР'!$B$14+N1765*'"Вес" ПИР'!$B$15+P1765*'"Вес" ПИР'!$B$16+R1765*'"Вес" ПИР'!$B$17)/100</f>
        <v>0</v>
      </c>
      <c r="T1765" s="39"/>
      <c r="U1765" s="39"/>
      <c r="V1765" s="39"/>
      <c r="W1765" s="39"/>
      <c r="X1765" s="72">
        <f>(U1765*'"Вес" ПИР'!$B$22+W1765*'"Вес" ПИР'!$B$23)/100</f>
        <v>0</v>
      </c>
      <c r="Y1765" s="39"/>
      <c r="Z1765" s="39"/>
      <c r="AA1765" s="39"/>
      <c r="AB1765" s="39"/>
      <c r="AC1765" s="39"/>
      <c r="AD1765" s="39"/>
      <c r="AE1765" s="39"/>
      <c r="AF1765" s="39"/>
      <c r="AG1765" s="38">
        <f>(Z1765*'"Вес" ПИР'!$B$28+AB1765*'"Вес" ПИР'!$B$29+AD1765*'"Вес" ПИР'!$B$30+AF1765*'"Вес" ПИР'!$B$31)/100</f>
        <v>0</v>
      </c>
      <c r="AH1765" s="39"/>
      <c r="AI1765" s="39"/>
      <c r="AJ1765" s="39"/>
      <c r="AK1765" s="39"/>
      <c r="AL1765" s="39"/>
      <c r="AM1765" s="39"/>
      <c r="AN1765" s="39"/>
      <c r="AO1765" s="39"/>
      <c r="AP1765" s="39"/>
      <c r="AQ1765" s="39"/>
      <c r="AR1765" s="39"/>
      <c r="AS1765" s="39"/>
      <c r="AT1765" s="39"/>
      <c r="AU1765" s="39"/>
      <c r="AV1765" s="39"/>
      <c r="AW1765" s="39"/>
      <c r="AX1765" s="39"/>
      <c r="AY1765" s="39"/>
      <c r="AZ1765" s="39"/>
      <c r="BA1765" s="39"/>
      <c r="BB1765" s="72">
        <f>(AI1765*'"Вес" ПИР'!$B$36+AK1765*'"Вес" ПИР'!$B$37+AM1765*'"Вес" ПИР'!$B$38+AO1765*'"Вес" ПИР'!$B$39+AQ1765*'"Вес" ПИР'!$B$40+AS1765*'"Вес" ПИР'!$B$41+AU1765*'"Вес" ПИР'!$B$42+AW1765*'"Вес" ПИР'!$B$43+AY1765*'"Вес" ПИР'!$B$44+BA1765*'"Вес" ПИР'!$B$45)/100</f>
        <v>0</v>
      </c>
      <c r="BC1765" s="39"/>
      <c r="BD1765" s="39"/>
      <c r="BE1765" s="39"/>
      <c r="BF1765" s="39"/>
      <c r="BG1765" s="72">
        <f>(BD1765*'"Вес" ПИР'!$B$50+BF1765*'"Вес" ПИР'!$B$51)/100</f>
        <v>0</v>
      </c>
      <c r="BH1765" s="39"/>
      <c r="BI1765" s="72">
        <v>0</v>
      </c>
      <c r="BJ1765" s="39"/>
      <c r="BK1765" s="39"/>
      <c r="BL1765" s="38">
        <f>(S1765*'"Вес" ПИР'!$B$3+X1765*'"Вес" ПИР'!$B$4+AG1765*'"Вес" ПИР'!$B$5+BB1765*'"Вес" ПИР'!$B$6+BG1765*'"Вес" ПИР'!$B$7+BI1765*'"Вес" ПИР'!$B$8)/100</f>
        <v>0</v>
      </c>
    </row>
    <row r="1766" spans="1:64" ht="15.75" customHeight="1">
      <c r="A1766" s="39"/>
      <c r="B1766" s="39">
        <v>2027</v>
      </c>
      <c r="C1766" s="39"/>
      <c r="D1766" s="61">
        <v>153649100</v>
      </c>
      <c r="E1766" s="61" t="s">
        <v>414</v>
      </c>
      <c r="F1766" s="61" t="s">
        <v>2784</v>
      </c>
      <c r="G1766" s="61" t="s">
        <v>2791</v>
      </c>
      <c r="H1766" s="61" t="s">
        <v>2792</v>
      </c>
      <c r="I1766" s="39"/>
      <c r="J1766" s="39"/>
      <c r="K1766" s="39"/>
      <c r="L1766" s="39"/>
      <c r="M1766" s="39"/>
      <c r="N1766" s="39"/>
      <c r="O1766" s="39"/>
      <c r="P1766" s="39"/>
      <c r="Q1766" s="39"/>
      <c r="R1766" s="39"/>
      <c r="S1766" s="38">
        <f>(J1766*'"Вес" ПИР'!$B$13+L1766*'"Вес" ПИР'!$B$14+N1766*'"Вес" ПИР'!$B$15+P1766*'"Вес" ПИР'!$B$16+R1766*'"Вес" ПИР'!$B$17)/100</f>
        <v>0</v>
      </c>
      <c r="T1766" s="39"/>
      <c r="U1766" s="39"/>
      <c r="V1766" s="39"/>
      <c r="W1766" s="39"/>
      <c r="X1766" s="72">
        <f>(U1766*'"Вес" ПИР'!$B$22+W1766*'"Вес" ПИР'!$B$23)/100</f>
        <v>0</v>
      </c>
      <c r="Y1766" s="39"/>
      <c r="Z1766" s="39"/>
      <c r="AA1766" s="39"/>
      <c r="AB1766" s="39"/>
      <c r="AC1766" s="39"/>
      <c r="AD1766" s="39"/>
      <c r="AE1766" s="39"/>
      <c r="AF1766" s="39"/>
      <c r="AG1766" s="38">
        <f>(Z1766*'"Вес" ПИР'!$B$28+AB1766*'"Вес" ПИР'!$B$29+AD1766*'"Вес" ПИР'!$B$30+AF1766*'"Вес" ПИР'!$B$31)/100</f>
        <v>0</v>
      </c>
      <c r="AH1766" s="39"/>
      <c r="AI1766" s="39"/>
      <c r="AJ1766" s="39"/>
      <c r="AK1766" s="39"/>
      <c r="AL1766" s="39"/>
      <c r="AM1766" s="39"/>
      <c r="AN1766" s="39"/>
      <c r="AO1766" s="39"/>
      <c r="AP1766" s="39"/>
      <c r="AQ1766" s="39"/>
      <c r="AR1766" s="39"/>
      <c r="AS1766" s="39"/>
      <c r="AT1766" s="39"/>
      <c r="AU1766" s="39"/>
      <c r="AV1766" s="39"/>
      <c r="AW1766" s="39"/>
      <c r="AX1766" s="39"/>
      <c r="AY1766" s="39"/>
      <c r="AZ1766" s="39"/>
      <c r="BA1766" s="39"/>
      <c r="BB1766" s="72">
        <f>(AI1766*'"Вес" ПИР'!$B$36+AK1766*'"Вес" ПИР'!$B$37+AM1766*'"Вес" ПИР'!$B$38+AO1766*'"Вес" ПИР'!$B$39+AQ1766*'"Вес" ПИР'!$B$40+AS1766*'"Вес" ПИР'!$B$41+AU1766*'"Вес" ПИР'!$B$42+AW1766*'"Вес" ПИР'!$B$43+AY1766*'"Вес" ПИР'!$B$44+BA1766*'"Вес" ПИР'!$B$45)/100</f>
        <v>0</v>
      </c>
      <c r="BC1766" s="39"/>
      <c r="BD1766" s="39"/>
      <c r="BE1766" s="39"/>
      <c r="BF1766" s="39"/>
      <c r="BG1766" s="72">
        <f>(BD1766*'"Вес" ПИР'!$B$50+BF1766*'"Вес" ПИР'!$B$51)/100</f>
        <v>0</v>
      </c>
      <c r="BH1766" s="39"/>
      <c r="BI1766" s="72">
        <v>0</v>
      </c>
      <c r="BJ1766" s="39"/>
      <c r="BK1766" s="39"/>
      <c r="BL1766" s="38">
        <f>(S1766*'"Вес" ПИР'!$B$3+X1766*'"Вес" ПИР'!$B$4+AG1766*'"Вес" ПИР'!$B$5+BB1766*'"Вес" ПИР'!$B$6+BG1766*'"Вес" ПИР'!$B$7+BI1766*'"Вес" ПИР'!$B$8)/100</f>
        <v>0</v>
      </c>
    </row>
    <row r="1767" spans="1:64" ht="15.75" customHeight="1">
      <c r="A1767" s="39"/>
      <c r="B1767" s="39">
        <v>2027</v>
      </c>
      <c r="C1767" s="39"/>
      <c r="D1767" s="61">
        <v>153651200</v>
      </c>
      <c r="E1767" s="61" t="s">
        <v>414</v>
      </c>
      <c r="F1767" s="61" t="s">
        <v>2784</v>
      </c>
      <c r="G1767" s="61" t="s">
        <v>1057</v>
      </c>
      <c r="H1767" s="61" t="s">
        <v>2793</v>
      </c>
      <c r="I1767" s="39"/>
      <c r="J1767" s="39"/>
      <c r="K1767" s="39"/>
      <c r="L1767" s="39"/>
      <c r="M1767" s="39"/>
      <c r="N1767" s="39"/>
      <c r="O1767" s="39"/>
      <c r="P1767" s="39"/>
      <c r="Q1767" s="39"/>
      <c r="R1767" s="39"/>
      <c r="S1767" s="38">
        <f>(J1767*'"Вес" ПИР'!$B$13+L1767*'"Вес" ПИР'!$B$14+N1767*'"Вес" ПИР'!$B$15+P1767*'"Вес" ПИР'!$B$16+R1767*'"Вес" ПИР'!$B$17)/100</f>
        <v>0</v>
      </c>
      <c r="T1767" s="39"/>
      <c r="U1767" s="39"/>
      <c r="V1767" s="39"/>
      <c r="W1767" s="39"/>
      <c r="X1767" s="72">
        <f>(U1767*'"Вес" ПИР'!$B$22+W1767*'"Вес" ПИР'!$B$23)/100</f>
        <v>0</v>
      </c>
      <c r="Y1767" s="39"/>
      <c r="Z1767" s="39"/>
      <c r="AA1767" s="39"/>
      <c r="AB1767" s="39"/>
      <c r="AC1767" s="39"/>
      <c r="AD1767" s="39"/>
      <c r="AE1767" s="39"/>
      <c r="AF1767" s="39"/>
      <c r="AG1767" s="38">
        <f>(Z1767*'"Вес" ПИР'!$B$28+AB1767*'"Вес" ПИР'!$B$29+AD1767*'"Вес" ПИР'!$B$30+AF1767*'"Вес" ПИР'!$B$31)/100</f>
        <v>0</v>
      </c>
      <c r="AH1767" s="39"/>
      <c r="AI1767" s="39"/>
      <c r="AJ1767" s="39"/>
      <c r="AK1767" s="39"/>
      <c r="AL1767" s="39"/>
      <c r="AM1767" s="39"/>
      <c r="AN1767" s="39"/>
      <c r="AO1767" s="39"/>
      <c r="AP1767" s="39"/>
      <c r="AQ1767" s="39"/>
      <c r="AR1767" s="39"/>
      <c r="AS1767" s="39"/>
      <c r="AT1767" s="39"/>
      <c r="AU1767" s="39"/>
      <c r="AV1767" s="39"/>
      <c r="AW1767" s="39"/>
      <c r="AX1767" s="39"/>
      <c r="AY1767" s="39"/>
      <c r="AZ1767" s="39"/>
      <c r="BA1767" s="39"/>
      <c r="BB1767" s="72">
        <f>(AI1767*'"Вес" ПИР'!$B$36+AK1767*'"Вес" ПИР'!$B$37+AM1767*'"Вес" ПИР'!$B$38+AO1767*'"Вес" ПИР'!$B$39+AQ1767*'"Вес" ПИР'!$B$40+AS1767*'"Вес" ПИР'!$B$41+AU1767*'"Вес" ПИР'!$B$42+AW1767*'"Вес" ПИР'!$B$43+AY1767*'"Вес" ПИР'!$B$44+BA1767*'"Вес" ПИР'!$B$45)/100</f>
        <v>0</v>
      </c>
      <c r="BC1767" s="39"/>
      <c r="BD1767" s="39"/>
      <c r="BE1767" s="39"/>
      <c r="BF1767" s="39"/>
      <c r="BG1767" s="72">
        <f>(BD1767*'"Вес" ПИР'!$B$50+BF1767*'"Вес" ПИР'!$B$51)/100</f>
        <v>0</v>
      </c>
      <c r="BH1767" s="39"/>
      <c r="BI1767" s="72">
        <v>0</v>
      </c>
      <c r="BJ1767" s="39"/>
      <c r="BK1767" s="39"/>
      <c r="BL1767" s="38">
        <f>(S1767*'"Вес" ПИР'!$B$3+X1767*'"Вес" ПИР'!$B$4+AG1767*'"Вес" ПИР'!$B$5+BB1767*'"Вес" ПИР'!$B$6+BG1767*'"Вес" ПИР'!$B$7+BI1767*'"Вес" ПИР'!$B$8)/100</f>
        <v>0</v>
      </c>
    </row>
    <row r="1768" spans="1:64" ht="15.75" customHeight="1">
      <c r="A1768" s="39"/>
      <c r="B1768" s="39">
        <v>2027</v>
      </c>
      <c r="C1768" s="39"/>
      <c r="D1768" s="61">
        <v>153641300</v>
      </c>
      <c r="E1768" s="61" t="s">
        <v>414</v>
      </c>
      <c r="F1768" s="61" t="s">
        <v>2784</v>
      </c>
      <c r="G1768" s="61" t="s">
        <v>2794</v>
      </c>
      <c r="H1768" s="61" t="s">
        <v>2795</v>
      </c>
      <c r="I1768" s="39"/>
      <c r="J1768" s="39"/>
      <c r="K1768" s="39"/>
      <c r="L1768" s="39"/>
      <c r="M1768" s="39"/>
      <c r="N1768" s="39"/>
      <c r="O1768" s="39"/>
      <c r="P1768" s="39"/>
      <c r="Q1768" s="39"/>
      <c r="R1768" s="39"/>
      <c r="S1768" s="38">
        <f>(J1768*'"Вес" ПИР'!$B$13+L1768*'"Вес" ПИР'!$B$14+N1768*'"Вес" ПИР'!$B$15+P1768*'"Вес" ПИР'!$B$16+R1768*'"Вес" ПИР'!$B$17)/100</f>
        <v>0</v>
      </c>
      <c r="T1768" s="39"/>
      <c r="U1768" s="39"/>
      <c r="V1768" s="39"/>
      <c r="W1768" s="39"/>
      <c r="X1768" s="72">
        <f>(U1768*'"Вес" ПИР'!$B$22+W1768*'"Вес" ПИР'!$B$23)/100</f>
        <v>0</v>
      </c>
      <c r="Y1768" s="39"/>
      <c r="Z1768" s="39"/>
      <c r="AA1768" s="39"/>
      <c r="AB1768" s="39"/>
      <c r="AC1768" s="39"/>
      <c r="AD1768" s="39"/>
      <c r="AE1768" s="39"/>
      <c r="AF1768" s="39"/>
      <c r="AG1768" s="38">
        <f>(Z1768*'"Вес" ПИР'!$B$28+AB1768*'"Вес" ПИР'!$B$29+AD1768*'"Вес" ПИР'!$B$30+AF1768*'"Вес" ПИР'!$B$31)/100</f>
        <v>0</v>
      </c>
      <c r="AH1768" s="39"/>
      <c r="AI1768" s="39"/>
      <c r="AJ1768" s="39"/>
      <c r="AK1768" s="39"/>
      <c r="AL1768" s="39"/>
      <c r="AM1768" s="39"/>
      <c r="AN1768" s="39"/>
      <c r="AO1768" s="39"/>
      <c r="AP1768" s="39"/>
      <c r="AQ1768" s="39"/>
      <c r="AR1768" s="39"/>
      <c r="AS1768" s="39"/>
      <c r="AT1768" s="39"/>
      <c r="AU1768" s="39"/>
      <c r="AV1768" s="39"/>
      <c r="AW1768" s="39"/>
      <c r="AX1768" s="39"/>
      <c r="AY1768" s="39"/>
      <c r="AZ1768" s="39"/>
      <c r="BA1768" s="39"/>
      <c r="BB1768" s="72">
        <f>(AI1768*'"Вес" ПИР'!$B$36+AK1768*'"Вес" ПИР'!$B$37+AM1768*'"Вес" ПИР'!$B$38+AO1768*'"Вес" ПИР'!$B$39+AQ1768*'"Вес" ПИР'!$B$40+AS1768*'"Вес" ПИР'!$B$41+AU1768*'"Вес" ПИР'!$B$42+AW1768*'"Вес" ПИР'!$B$43+AY1768*'"Вес" ПИР'!$B$44+BA1768*'"Вес" ПИР'!$B$45)/100</f>
        <v>0</v>
      </c>
      <c r="BC1768" s="39"/>
      <c r="BD1768" s="39"/>
      <c r="BE1768" s="39"/>
      <c r="BF1768" s="39"/>
      <c r="BG1768" s="72">
        <f>(BD1768*'"Вес" ПИР'!$B$50+BF1768*'"Вес" ПИР'!$B$51)/100</f>
        <v>0</v>
      </c>
      <c r="BH1768" s="39"/>
      <c r="BI1768" s="72">
        <v>0</v>
      </c>
      <c r="BJ1768" s="39"/>
      <c r="BK1768" s="39"/>
      <c r="BL1768" s="38">
        <f>(S1768*'"Вес" ПИР'!$B$3+X1768*'"Вес" ПИР'!$B$4+AG1768*'"Вес" ПИР'!$B$5+BB1768*'"Вес" ПИР'!$B$6+BG1768*'"Вес" ПИР'!$B$7+BI1768*'"Вес" ПИР'!$B$8)/100</f>
        <v>0</v>
      </c>
    </row>
    <row r="1769" spans="1:64" ht="15.75" customHeight="1">
      <c r="A1769" s="39"/>
      <c r="B1769" s="39">
        <v>2027</v>
      </c>
      <c r="C1769" s="39"/>
      <c r="D1769" s="61">
        <v>153637400</v>
      </c>
      <c r="E1769" s="61" t="s">
        <v>414</v>
      </c>
      <c r="F1769" s="61" t="s">
        <v>2784</v>
      </c>
      <c r="G1769" s="61" t="s">
        <v>2788</v>
      </c>
      <c r="H1769" s="61" t="s">
        <v>331</v>
      </c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  <c r="S1769" s="38">
        <f>(J1769*'"Вес" ПИР'!$B$13+L1769*'"Вес" ПИР'!$B$14+N1769*'"Вес" ПИР'!$B$15+P1769*'"Вес" ПИР'!$B$16+R1769*'"Вес" ПИР'!$B$17)/100</f>
        <v>0</v>
      </c>
      <c r="T1769" s="39"/>
      <c r="U1769" s="39"/>
      <c r="V1769" s="39"/>
      <c r="W1769" s="39"/>
      <c r="X1769" s="72">
        <f>(U1769*'"Вес" ПИР'!$B$22+W1769*'"Вес" ПИР'!$B$23)/100</f>
        <v>0</v>
      </c>
      <c r="Y1769" s="39"/>
      <c r="Z1769" s="39"/>
      <c r="AA1769" s="39"/>
      <c r="AB1769" s="39"/>
      <c r="AC1769" s="39"/>
      <c r="AD1769" s="39"/>
      <c r="AE1769" s="39"/>
      <c r="AF1769" s="39"/>
      <c r="AG1769" s="38">
        <f>(Z1769*'"Вес" ПИР'!$B$28+AB1769*'"Вес" ПИР'!$B$29+AD1769*'"Вес" ПИР'!$B$30+AF1769*'"Вес" ПИР'!$B$31)/100</f>
        <v>0</v>
      </c>
      <c r="AH1769" s="39"/>
      <c r="AI1769" s="39"/>
      <c r="AJ1769" s="39"/>
      <c r="AK1769" s="39"/>
      <c r="AL1769" s="39"/>
      <c r="AM1769" s="39"/>
      <c r="AN1769" s="39"/>
      <c r="AO1769" s="39"/>
      <c r="AP1769" s="39"/>
      <c r="AQ1769" s="39"/>
      <c r="AR1769" s="39"/>
      <c r="AS1769" s="39"/>
      <c r="AT1769" s="39"/>
      <c r="AU1769" s="39"/>
      <c r="AV1769" s="39"/>
      <c r="AW1769" s="39"/>
      <c r="AX1769" s="39"/>
      <c r="AY1769" s="39"/>
      <c r="AZ1769" s="39"/>
      <c r="BA1769" s="39"/>
      <c r="BB1769" s="72">
        <f>(AI1769*'"Вес" ПИР'!$B$36+AK1769*'"Вес" ПИР'!$B$37+AM1769*'"Вес" ПИР'!$B$38+AO1769*'"Вес" ПИР'!$B$39+AQ1769*'"Вес" ПИР'!$B$40+AS1769*'"Вес" ПИР'!$B$41+AU1769*'"Вес" ПИР'!$B$42+AW1769*'"Вес" ПИР'!$B$43+AY1769*'"Вес" ПИР'!$B$44+BA1769*'"Вес" ПИР'!$B$45)/100</f>
        <v>0</v>
      </c>
      <c r="BC1769" s="39"/>
      <c r="BD1769" s="39"/>
      <c r="BE1769" s="39"/>
      <c r="BF1769" s="39"/>
      <c r="BG1769" s="72">
        <f>(BD1769*'"Вес" ПИР'!$B$50+BF1769*'"Вес" ПИР'!$B$51)/100</f>
        <v>0</v>
      </c>
      <c r="BH1769" s="39"/>
      <c r="BI1769" s="72">
        <v>0</v>
      </c>
      <c r="BJ1769" s="39"/>
      <c r="BK1769" s="39"/>
      <c r="BL1769" s="38">
        <f>(S1769*'"Вес" ПИР'!$B$3+X1769*'"Вес" ПИР'!$B$4+AG1769*'"Вес" ПИР'!$B$5+BB1769*'"Вес" ПИР'!$B$6+BG1769*'"Вес" ПИР'!$B$7+BI1769*'"Вес" ПИР'!$B$8)/100</f>
        <v>0</v>
      </c>
    </row>
    <row r="1770" spans="1:64" ht="15.75" customHeight="1">
      <c r="A1770" s="39"/>
      <c r="B1770" s="39">
        <v>2027</v>
      </c>
      <c r="C1770" s="39"/>
      <c r="D1770" s="61">
        <v>153649200</v>
      </c>
      <c r="E1770" s="61" t="s">
        <v>414</v>
      </c>
      <c r="F1770" s="61" t="s">
        <v>2784</v>
      </c>
      <c r="G1770" s="61" t="s">
        <v>2791</v>
      </c>
      <c r="H1770" s="61" t="s">
        <v>2796</v>
      </c>
      <c r="I1770" s="39"/>
      <c r="J1770" s="39"/>
      <c r="K1770" s="39"/>
      <c r="L1770" s="39"/>
      <c r="M1770" s="39"/>
      <c r="N1770" s="39"/>
      <c r="O1770" s="39"/>
      <c r="P1770" s="39"/>
      <c r="Q1770" s="39"/>
      <c r="R1770" s="39"/>
      <c r="S1770" s="38">
        <f>(J1770*'"Вес" ПИР'!$B$13+L1770*'"Вес" ПИР'!$B$14+N1770*'"Вес" ПИР'!$B$15+P1770*'"Вес" ПИР'!$B$16+R1770*'"Вес" ПИР'!$B$17)/100</f>
        <v>0</v>
      </c>
      <c r="T1770" s="39"/>
      <c r="U1770" s="39"/>
      <c r="V1770" s="39"/>
      <c r="W1770" s="39"/>
      <c r="X1770" s="72">
        <f>(U1770*'"Вес" ПИР'!$B$22+W1770*'"Вес" ПИР'!$B$23)/100</f>
        <v>0</v>
      </c>
      <c r="Y1770" s="39"/>
      <c r="Z1770" s="39"/>
      <c r="AA1770" s="39"/>
      <c r="AB1770" s="39"/>
      <c r="AC1770" s="39"/>
      <c r="AD1770" s="39"/>
      <c r="AE1770" s="39"/>
      <c r="AF1770" s="39"/>
      <c r="AG1770" s="38">
        <f>(Z1770*'"Вес" ПИР'!$B$28+AB1770*'"Вес" ПИР'!$B$29+AD1770*'"Вес" ПИР'!$B$30+AF1770*'"Вес" ПИР'!$B$31)/100</f>
        <v>0</v>
      </c>
      <c r="AH1770" s="39"/>
      <c r="AI1770" s="39"/>
      <c r="AJ1770" s="39"/>
      <c r="AK1770" s="39"/>
      <c r="AL1770" s="39"/>
      <c r="AM1770" s="39"/>
      <c r="AN1770" s="39"/>
      <c r="AO1770" s="39"/>
      <c r="AP1770" s="39"/>
      <c r="AQ1770" s="39"/>
      <c r="AR1770" s="39"/>
      <c r="AS1770" s="39"/>
      <c r="AT1770" s="39"/>
      <c r="AU1770" s="39"/>
      <c r="AV1770" s="39"/>
      <c r="AW1770" s="39"/>
      <c r="AX1770" s="39"/>
      <c r="AY1770" s="39"/>
      <c r="AZ1770" s="39"/>
      <c r="BA1770" s="39"/>
      <c r="BB1770" s="72">
        <f>(AI1770*'"Вес" ПИР'!$B$36+AK1770*'"Вес" ПИР'!$B$37+AM1770*'"Вес" ПИР'!$B$38+AO1770*'"Вес" ПИР'!$B$39+AQ1770*'"Вес" ПИР'!$B$40+AS1770*'"Вес" ПИР'!$B$41+AU1770*'"Вес" ПИР'!$B$42+AW1770*'"Вес" ПИР'!$B$43+AY1770*'"Вес" ПИР'!$B$44+BA1770*'"Вес" ПИР'!$B$45)/100</f>
        <v>0</v>
      </c>
      <c r="BC1770" s="39"/>
      <c r="BD1770" s="39"/>
      <c r="BE1770" s="39"/>
      <c r="BF1770" s="39"/>
      <c r="BG1770" s="72">
        <f>(BD1770*'"Вес" ПИР'!$B$50+BF1770*'"Вес" ПИР'!$B$51)/100</f>
        <v>0</v>
      </c>
      <c r="BH1770" s="39"/>
      <c r="BI1770" s="72">
        <v>0</v>
      </c>
      <c r="BJ1770" s="39"/>
      <c r="BK1770" s="39"/>
      <c r="BL1770" s="38">
        <f>(S1770*'"Вес" ПИР'!$B$3+X1770*'"Вес" ПИР'!$B$4+AG1770*'"Вес" ПИР'!$B$5+BB1770*'"Вес" ПИР'!$B$6+BG1770*'"Вес" ПИР'!$B$7+BI1770*'"Вес" ПИР'!$B$8)/100</f>
        <v>0</v>
      </c>
    </row>
    <row r="1771" spans="1:64" ht="15.75" customHeight="1">
      <c r="A1771" s="39"/>
      <c r="B1771" s="39">
        <v>2027</v>
      </c>
      <c r="C1771" s="39"/>
      <c r="D1771" s="61">
        <v>153649300</v>
      </c>
      <c r="E1771" s="61" t="s">
        <v>414</v>
      </c>
      <c r="F1771" s="61" t="s">
        <v>2784</v>
      </c>
      <c r="G1771" s="61" t="s">
        <v>2791</v>
      </c>
      <c r="H1771" s="61" t="s">
        <v>2797</v>
      </c>
      <c r="I1771" s="39"/>
      <c r="J1771" s="39"/>
      <c r="K1771" s="39"/>
      <c r="L1771" s="39"/>
      <c r="M1771" s="39"/>
      <c r="N1771" s="39"/>
      <c r="O1771" s="39"/>
      <c r="P1771" s="39"/>
      <c r="Q1771" s="39"/>
      <c r="R1771" s="39"/>
      <c r="S1771" s="38">
        <f>(J1771*'"Вес" ПИР'!$B$13+L1771*'"Вес" ПИР'!$B$14+N1771*'"Вес" ПИР'!$B$15+P1771*'"Вес" ПИР'!$B$16+R1771*'"Вес" ПИР'!$B$17)/100</f>
        <v>0</v>
      </c>
      <c r="T1771" s="39"/>
      <c r="U1771" s="39"/>
      <c r="V1771" s="39"/>
      <c r="W1771" s="39"/>
      <c r="X1771" s="72">
        <f>(U1771*'"Вес" ПИР'!$B$22+W1771*'"Вес" ПИР'!$B$23)/100</f>
        <v>0</v>
      </c>
      <c r="Y1771" s="39"/>
      <c r="Z1771" s="39"/>
      <c r="AA1771" s="39"/>
      <c r="AB1771" s="39"/>
      <c r="AC1771" s="39"/>
      <c r="AD1771" s="39"/>
      <c r="AE1771" s="39"/>
      <c r="AF1771" s="39"/>
      <c r="AG1771" s="38">
        <f>(Z1771*'"Вес" ПИР'!$B$28+AB1771*'"Вес" ПИР'!$B$29+AD1771*'"Вес" ПИР'!$B$30+AF1771*'"Вес" ПИР'!$B$31)/100</f>
        <v>0</v>
      </c>
      <c r="AH1771" s="39"/>
      <c r="AI1771" s="39"/>
      <c r="AJ1771" s="39"/>
      <c r="AK1771" s="39"/>
      <c r="AL1771" s="39"/>
      <c r="AM1771" s="39"/>
      <c r="AN1771" s="39"/>
      <c r="AO1771" s="39"/>
      <c r="AP1771" s="39"/>
      <c r="AQ1771" s="39"/>
      <c r="AR1771" s="39"/>
      <c r="AS1771" s="39"/>
      <c r="AT1771" s="39"/>
      <c r="AU1771" s="39"/>
      <c r="AV1771" s="39"/>
      <c r="AW1771" s="39"/>
      <c r="AX1771" s="39"/>
      <c r="AY1771" s="39"/>
      <c r="AZ1771" s="39"/>
      <c r="BA1771" s="39"/>
      <c r="BB1771" s="72">
        <f>(AI1771*'"Вес" ПИР'!$B$36+AK1771*'"Вес" ПИР'!$B$37+AM1771*'"Вес" ПИР'!$B$38+AO1771*'"Вес" ПИР'!$B$39+AQ1771*'"Вес" ПИР'!$B$40+AS1771*'"Вес" ПИР'!$B$41+AU1771*'"Вес" ПИР'!$B$42+AW1771*'"Вес" ПИР'!$B$43+AY1771*'"Вес" ПИР'!$B$44+BA1771*'"Вес" ПИР'!$B$45)/100</f>
        <v>0</v>
      </c>
      <c r="BC1771" s="39"/>
      <c r="BD1771" s="39"/>
      <c r="BE1771" s="39"/>
      <c r="BF1771" s="39"/>
      <c r="BG1771" s="72">
        <f>(BD1771*'"Вес" ПИР'!$B$50+BF1771*'"Вес" ПИР'!$B$51)/100</f>
        <v>0</v>
      </c>
      <c r="BH1771" s="39"/>
      <c r="BI1771" s="72">
        <v>0</v>
      </c>
      <c r="BJ1771" s="39"/>
      <c r="BK1771" s="39"/>
      <c r="BL1771" s="38">
        <f>(S1771*'"Вес" ПИР'!$B$3+X1771*'"Вес" ПИР'!$B$4+AG1771*'"Вес" ПИР'!$B$5+BB1771*'"Вес" ПИР'!$B$6+BG1771*'"Вес" ПИР'!$B$7+BI1771*'"Вес" ПИР'!$B$8)/100</f>
        <v>0</v>
      </c>
    </row>
    <row r="1772" spans="1:64" ht="15.75" customHeight="1">
      <c r="A1772" s="39"/>
      <c r="B1772" s="39">
        <v>2027</v>
      </c>
      <c r="C1772" s="39"/>
      <c r="D1772" s="61">
        <v>156830200</v>
      </c>
      <c r="E1772" s="61" t="s">
        <v>414</v>
      </c>
      <c r="F1772" s="61" t="s">
        <v>2798</v>
      </c>
      <c r="G1772" s="61" t="s">
        <v>2799</v>
      </c>
      <c r="H1772" s="61" t="s">
        <v>1673</v>
      </c>
      <c r="I1772" s="39"/>
      <c r="J1772" s="39"/>
      <c r="K1772" s="39"/>
      <c r="L1772" s="39"/>
      <c r="M1772" s="39"/>
      <c r="N1772" s="39"/>
      <c r="O1772" s="39"/>
      <c r="P1772" s="39"/>
      <c r="Q1772" s="39"/>
      <c r="R1772" s="39"/>
      <c r="S1772" s="38">
        <f>(J1772*'"Вес" ПИР'!$B$13+L1772*'"Вес" ПИР'!$B$14+N1772*'"Вес" ПИР'!$B$15+P1772*'"Вес" ПИР'!$B$16+R1772*'"Вес" ПИР'!$B$17)/100</f>
        <v>0</v>
      </c>
      <c r="T1772" s="39"/>
      <c r="U1772" s="39"/>
      <c r="V1772" s="39"/>
      <c r="W1772" s="39"/>
      <c r="X1772" s="72">
        <f>(U1772*'"Вес" ПИР'!$B$22+W1772*'"Вес" ПИР'!$B$23)/100</f>
        <v>0</v>
      </c>
      <c r="Y1772" s="39"/>
      <c r="Z1772" s="39"/>
      <c r="AA1772" s="39"/>
      <c r="AB1772" s="39"/>
      <c r="AC1772" s="39"/>
      <c r="AD1772" s="39"/>
      <c r="AE1772" s="39"/>
      <c r="AF1772" s="39"/>
      <c r="AG1772" s="38">
        <f>(Z1772*'"Вес" ПИР'!$B$28+AB1772*'"Вес" ПИР'!$B$29+AD1772*'"Вес" ПИР'!$B$30+AF1772*'"Вес" ПИР'!$B$31)/100</f>
        <v>0</v>
      </c>
      <c r="AH1772" s="39"/>
      <c r="AI1772" s="39"/>
      <c r="AJ1772" s="39"/>
      <c r="AK1772" s="39"/>
      <c r="AL1772" s="39"/>
      <c r="AM1772" s="39"/>
      <c r="AN1772" s="39"/>
      <c r="AO1772" s="39"/>
      <c r="AP1772" s="39"/>
      <c r="AQ1772" s="39"/>
      <c r="AR1772" s="39"/>
      <c r="AS1772" s="39"/>
      <c r="AT1772" s="39"/>
      <c r="AU1772" s="39"/>
      <c r="AV1772" s="39"/>
      <c r="AW1772" s="39"/>
      <c r="AX1772" s="39"/>
      <c r="AY1772" s="39"/>
      <c r="AZ1772" s="39"/>
      <c r="BA1772" s="39"/>
      <c r="BB1772" s="72">
        <f>(AI1772*'"Вес" ПИР'!$B$36+AK1772*'"Вес" ПИР'!$B$37+AM1772*'"Вес" ПИР'!$B$38+AO1772*'"Вес" ПИР'!$B$39+AQ1772*'"Вес" ПИР'!$B$40+AS1772*'"Вес" ПИР'!$B$41+AU1772*'"Вес" ПИР'!$B$42+AW1772*'"Вес" ПИР'!$B$43+AY1772*'"Вес" ПИР'!$B$44+BA1772*'"Вес" ПИР'!$B$45)/100</f>
        <v>0</v>
      </c>
      <c r="BC1772" s="39"/>
      <c r="BD1772" s="39"/>
      <c r="BE1772" s="39"/>
      <c r="BF1772" s="39"/>
      <c r="BG1772" s="72">
        <f>(BD1772*'"Вес" ПИР'!$B$50+BF1772*'"Вес" ПИР'!$B$51)/100</f>
        <v>0</v>
      </c>
      <c r="BH1772" s="39"/>
      <c r="BI1772" s="72">
        <v>0</v>
      </c>
      <c r="BJ1772" s="39"/>
      <c r="BK1772" s="39"/>
      <c r="BL1772" s="38">
        <f>(S1772*'"Вес" ПИР'!$B$3+X1772*'"Вес" ПИР'!$B$4+AG1772*'"Вес" ПИР'!$B$5+BB1772*'"Вес" ПИР'!$B$6+BG1772*'"Вес" ПИР'!$B$7+BI1772*'"Вес" ПИР'!$B$8)/100</f>
        <v>0</v>
      </c>
    </row>
    <row r="1773" spans="1:64" ht="15.75" customHeight="1">
      <c r="A1773" s="39"/>
      <c r="B1773" s="39">
        <v>2027</v>
      </c>
      <c r="C1773" s="39"/>
      <c r="D1773" s="61">
        <v>156835200</v>
      </c>
      <c r="E1773" s="61" t="s">
        <v>414</v>
      </c>
      <c r="F1773" s="61" t="s">
        <v>2798</v>
      </c>
      <c r="G1773" s="61" t="s">
        <v>2800</v>
      </c>
      <c r="H1773" s="61" t="s">
        <v>2801</v>
      </c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  <c r="S1773" s="38">
        <f>(J1773*'"Вес" ПИР'!$B$13+L1773*'"Вес" ПИР'!$B$14+N1773*'"Вес" ПИР'!$B$15+P1773*'"Вес" ПИР'!$B$16+R1773*'"Вес" ПИР'!$B$17)/100</f>
        <v>0</v>
      </c>
      <c r="T1773" s="39"/>
      <c r="U1773" s="39"/>
      <c r="V1773" s="39"/>
      <c r="W1773" s="39"/>
      <c r="X1773" s="72">
        <f>(U1773*'"Вес" ПИР'!$B$22+W1773*'"Вес" ПИР'!$B$23)/100</f>
        <v>0</v>
      </c>
      <c r="Y1773" s="39"/>
      <c r="Z1773" s="39"/>
      <c r="AA1773" s="39"/>
      <c r="AB1773" s="39"/>
      <c r="AC1773" s="39"/>
      <c r="AD1773" s="39"/>
      <c r="AE1773" s="39"/>
      <c r="AF1773" s="39"/>
      <c r="AG1773" s="38">
        <f>(Z1773*'"Вес" ПИР'!$B$28+AB1773*'"Вес" ПИР'!$B$29+AD1773*'"Вес" ПИР'!$B$30+AF1773*'"Вес" ПИР'!$B$31)/100</f>
        <v>0</v>
      </c>
      <c r="AH1773" s="39"/>
      <c r="AI1773" s="39"/>
      <c r="AJ1773" s="39"/>
      <c r="AK1773" s="39"/>
      <c r="AL1773" s="39"/>
      <c r="AM1773" s="39"/>
      <c r="AN1773" s="39"/>
      <c r="AO1773" s="39"/>
      <c r="AP1773" s="39"/>
      <c r="AQ1773" s="39"/>
      <c r="AR1773" s="39"/>
      <c r="AS1773" s="39"/>
      <c r="AT1773" s="39"/>
      <c r="AU1773" s="39"/>
      <c r="AV1773" s="39"/>
      <c r="AW1773" s="39"/>
      <c r="AX1773" s="39"/>
      <c r="AY1773" s="39"/>
      <c r="AZ1773" s="39"/>
      <c r="BA1773" s="39"/>
      <c r="BB1773" s="72">
        <f>(AI1773*'"Вес" ПИР'!$B$36+AK1773*'"Вес" ПИР'!$B$37+AM1773*'"Вес" ПИР'!$B$38+AO1773*'"Вес" ПИР'!$B$39+AQ1773*'"Вес" ПИР'!$B$40+AS1773*'"Вес" ПИР'!$B$41+AU1773*'"Вес" ПИР'!$B$42+AW1773*'"Вес" ПИР'!$B$43+AY1773*'"Вес" ПИР'!$B$44+BA1773*'"Вес" ПИР'!$B$45)/100</f>
        <v>0</v>
      </c>
      <c r="BC1773" s="39"/>
      <c r="BD1773" s="39"/>
      <c r="BE1773" s="39"/>
      <c r="BF1773" s="39"/>
      <c r="BG1773" s="72">
        <f>(BD1773*'"Вес" ПИР'!$B$50+BF1773*'"Вес" ПИР'!$B$51)/100</f>
        <v>0</v>
      </c>
      <c r="BH1773" s="39"/>
      <c r="BI1773" s="72">
        <v>0</v>
      </c>
      <c r="BJ1773" s="39"/>
      <c r="BK1773" s="39"/>
      <c r="BL1773" s="38">
        <f>(S1773*'"Вес" ПИР'!$B$3+X1773*'"Вес" ПИР'!$B$4+AG1773*'"Вес" ПИР'!$B$5+BB1773*'"Вес" ПИР'!$B$6+BG1773*'"Вес" ПИР'!$B$7+BI1773*'"Вес" ПИР'!$B$8)/100</f>
        <v>0</v>
      </c>
    </row>
    <row r="1774" spans="1:64" ht="15.75" customHeight="1">
      <c r="A1774" s="39"/>
      <c r="B1774" s="39">
        <v>2027</v>
      </c>
      <c r="C1774" s="39"/>
      <c r="D1774" s="61">
        <v>156835300</v>
      </c>
      <c r="E1774" s="61" t="s">
        <v>414</v>
      </c>
      <c r="F1774" s="61" t="s">
        <v>2798</v>
      </c>
      <c r="G1774" s="61" t="s">
        <v>2800</v>
      </c>
      <c r="H1774" s="61" t="s">
        <v>1643</v>
      </c>
      <c r="I1774" s="39"/>
      <c r="J1774" s="39"/>
      <c r="K1774" s="39"/>
      <c r="L1774" s="39"/>
      <c r="M1774" s="39"/>
      <c r="N1774" s="39"/>
      <c r="O1774" s="39"/>
      <c r="P1774" s="39"/>
      <c r="Q1774" s="39"/>
      <c r="R1774" s="39"/>
      <c r="S1774" s="38">
        <f>(J1774*'"Вес" ПИР'!$B$13+L1774*'"Вес" ПИР'!$B$14+N1774*'"Вес" ПИР'!$B$15+P1774*'"Вес" ПИР'!$B$16+R1774*'"Вес" ПИР'!$B$17)/100</f>
        <v>0</v>
      </c>
      <c r="T1774" s="39"/>
      <c r="U1774" s="39"/>
      <c r="V1774" s="39"/>
      <c r="W1774" s="39"/>
      <c r="X1774" s="72">
        <f>(U1774*'"Вес" ПИР'!$B$22+W1774*'"Вес" ПИР'!$B$23)/100</f>
        <v>0</v>
      </c>
      <c r="Y1774" s="39"/>
      <c r="Z1774" s="39"/>
      <c r="AA1774" s="39"/>
      <c r="AB1774" s="39"/>
      <c r="AC1774" s="39"/>
      <c r="AD1774" s="39"/>
      <c r="AE1774" s="39"/>
      <c r="AF1774" s="39"/>
      <c r="AG1774" s="38">
        <f>(Z1774*'"Вес" ПИР'!$B$28+AB1774*'"Вес" ПИР'!$B$29+AD1774*'"Вес" ПИР'!$B$30+AF1774*'"Вес" ПИР'!$B$31)/100</f>
        <v>0</v>
      </c>
      <c r="AH1774" s="39"/>
      <c r="AI1774" s="39"/>
      <c r="AJ1774" s="39"/>
      <c r="AK1774" s="39"/>
      <c r="AL1774" s="39"/>
      <c r="AM1774" s="39"/>
      <c r="AN1774" s="39"/>
      <c r="AO1774" s="39"/>
      <c r="AP1774" s="39"/>
      <c r="AQ1774" s="39"/>
      <c r="AR1774" s="39"/>
      <c r="AS1774" s="39"/>
      <c r="AT1774" s="39"/>
      <c r="AU1774" s="39"/>
      <c r="AV1774" s="39"/>
      <c r="AW1774" s="39"/>
      <c r="AX1774" s="39"/>
      <c r="AY1774" s="39"/>
      <c r="AZ1774" s="39"/>
      <c r="BA1774" s="39"/>
      <c r="BB1774" s="72">
        <f>(AI1774*'"Вес" ПИР'!$B$36+AK1774*'"Вес" ПИР'!$B$37+AM1774*'"Вес" ПИР'!$B$38+AO1774*'"Вес" ПИР'!$B$39+AQ1774*'"Вес" ПИР'!$B$40+AS1774*'"Вес" ПИР'!$B$41+AU1774*'"Вес" ПИР'!$B$42+AW1774*'"Вес" ПИР'!$B$43+AY1774*'"Вес" ПИР'!$B$44+BA1774*'"Вес" ПИР'!$B$45)/100</f>
        <v>0</v>
      </c>
      <c r="BC1774" s="39"/>
      <c r="BD1774" s="39"/>
      <c r="BE1774" s="39"/>
      <c r="BF1774" s="39"/>
      <c r="BG1774" s="72">
        <f>(BD1774*'"Вес" ПИР'!$B$50+BF1774*'"Вес" ПИР'!$B$51)/100</f>
        <v>0</v>
      </c>
      <c r="BH1774" s="39"/>
      <c r="BI1774" s="72">
        <v>0</v>
      </c>
      <c r="BJ1774" s="39"/>
      <c r="BK1774" s="39"/>
      <c r="BL1774" s="38">
        <f>(S1774*'"Вес" ПИР'!$B$3+X1774*'"Вес" ПИР'!$B$4+AG1774*'"Вес" ПИР'!$B$5+BB1774*'"Вес" ПИР'!$B$6+BG1774*'"Вес" ПИР'!$B$7+BI1774*'"Вес" ПИР'!$B$8)/100</f>
        <v>0</v>
      </c>
    </row>
    <row r="1775" spans="1:64" ht="15.75" customHeight="1">
      <c r="A1775" s="39"/>
      <c r="B1775" s="39">
        <v>2027</v>
      </c>
      <c r="C1775" s="39"/>
      <c r="D1775" s="61">
        <v>156839200</v>
      </c>
      <c r="E1775" s="61" t="s">
        <v>414</v>
      </c>
      <c r="F1775" s="61" t="s">
        <v>2798</v>
      </c>
      <c r="G1775" s="61" t="s">
        <v>2802</v>
      </c>
      <c r="H1775" s="61" t="s">
        <v>2803</v>
      </c>
      <c r="I1775" s="39"/>
      <c r="J1775" s="39"/>
      <c r="K1775" s="39"/>
      <c r="L1775" s="39"/>
      <c r="M1775" s="39"/>
      <c r="N1775" s="39"/>
      <c r="O1775" s="39"/>
      <c r="P1775" s="39"/>
      <c r="Q1775" s="39"/>
      <c r="R1775" s="39"/>
      <c r="S1775" s="38">
        <f>(J1775*'"Вес" ПИР'!$B$13+L1775*'"Вес" ПИР'!$B$14+N1775*'"Вес" ПИР'!$B$15+P1775*'"Вес" ПИР'!$B$16+R1775*'"Вес" ПИР'!$B$17)/100</f>
        <v>0</v>
      </c>
      <c r="T1775" s="39"/>
      <c r="U1775" s="39"/>
      <c r="V1775" s="39"/>
      <c r="W1775" s="39"/>
      <c r="X1775" s="72">
        <f>(U1775*'"Вес" ПИР'!$B$22+W1775*'"Вес" ПИР'!$B$23)/100</f>
        <v>0</v>
      </c>
      <c r="Y1775" s="39"/>
      <c r="Z1775" s="39"/>
      <c r="AA1775" s="39"/>
      <c r="AB1775" s="39"/>
      <c r="AC1775" s="39"/>
      <c r="AD1775" s="39"/>
      <c r="AE1775" s="39"/>
      <c r="AF1775" s="39"/>
      <c r="AG1775" s="38">
        <f>(Z1775*'"Вес" ПИР'!$B$28+AB1775*'"Вес" ПИР'!$B$29+AD1775*'"Вес" ПИР'!$B$30+AF1775*'"Вес" ПИР'!$B$31)/100</f>
        <v>0</v>
      </c>
      <c r="AH1775" s="39"/>
      <c r="AI1775" s="39"/>
      <c r="AJ1775" s="39"/>
      <c r="AK1775" s="39"/>
      <c r="AL1775" s="39"/>
      <c r="AM1775" s="39"/>
      <c r="AN1775" s="39"/>
      <c r="AO1775" s="39"/>
      <c r="AP1775" s="39"/>
      <c r="AQ1775" s="39"/>
      <c r="AR1775" s="39"/>
      <c r="AS1775" s="39"/>
      <c r="AT1775" s="39"/>
      <c r="AU1775" s="39"/>
      <c r="AV1775" s="39"/>
      <c r="AW1775" s="39"/>
      <c r="AX1775" s="39"/>
      <c r="AY1775" s="39"/>
      <c r="AZ1775" s="39"/>
      <c r="BA1775" s="39"/>
      <c r="BB1775" s="72">
        <f>(AI1775*'"Вес" ПИР'!$B$36+AK1775*'"Вес" ПИР'!$B$37+AM1775*'"Вес" ПИР'!$B$38+AO1775*'"Вес" ПИР'!$B$39+AQ1775*'"Вес" ПИР'!$B$40+AS1775*'"Вес" ПИР'!$B$41+AU1775*'"Вес" ПИР'!$B$42+AW1775*'"Вес" ПИР'!$B$43+AY1775*'"Вес" ПИР'!$B$44+BA1775*'"Вес" ПИР'!$B$45)/100</f>
        <v>0</v>
      </c>
      <c r="BC1775" s="39"/>
      <c r="BD1775" s="39"/>
      <c r="BE1775" s="39"/>
      <c r="BF1775" s="39"/>
      <c r="BG1775" s="72">
        <f>(BD1775*'"Вес" ПИР'!$B$50+BF1775*'"Вес" ПИР'!$B$51)/100</f>
        <v>0</v>
      </c>
      <c r="BH1775" s="39"/>
      <c r="BI1775" s="72">
        <v>0</v>
      </c>
      <c r="BJ1775" s="39"/>
      <c r="BK1775" s="39"/>
      <c r="BL1775" s="38">
        <f>(S1775*'"Вес" ПИР'!$B$3+X1775*'"Вес" ПИР'!$B$4+AG1775*'"Вес" ПИР'!$B$5+BB1775*'"Вес" ПИР'!$B$6+BG1775*'"Вес" ПИР'!$B$7+BI1775*'"Вес" ПИР'!$B$8)/100</f>
        <v>0</v>
      </c>
    </row>
    <row r="1776" spans="1:64" ht="15.75" customHeight="1">
      <c r="A1776" s="39"/>
      <c r="B1776" s="39">
        <v>2027</v>
      </c>
      <c r="C1776" s="39"/>
      <c r="D1776" s="61">
        <v>156841200</v>
      </c>
      <c r="E1776" s="61" t="s">
        <v>414</v>
      </c>
      <c r="F1776" s="61" t="s">
        <v>2798</v>
      </c>
      <c r="G1776" s="61" t="s">
        <v>239</v>
      </c>
      <c r="H1776" s="61" t="s">
        <v>2804</v>
      </c>
      <c r="I1776" s="39"/>
      <c r="J1776" s="39"/>
      <c r="K1776" s="39"/>
      <c r="L1776" s="39"/>
      <c r="M1776" s="39"/>
      <c r="N1776" s="39"/>
      <c r="O1776" s="39"/>
      <c r="P1776" s="39"/>
      <c r="Q1776" s="39"/>
      <c r="R1776" s="39"/>
      <c r="S1776" s="38">
        <f>(J1776*'"Вес" ПИР'!$B$13+L1776*'"Вес" ПИР'!$B$14+N1776*'"Вес" ПИР'!$B$15+P1776*'"Вес" ПИР'!$B$16+R1776*'"Вес" ПИР'!$B$17)/100</f>
        <v>0</v>
      </c>
      <c r="T1776" s="39"/>
      <c r="U1776" s="39"/>
      <c r="V1776" s="39"/>
      <c r="W1776" s="39"/>
      <c r="X1776" s="72">
        <f>(U1776*'"Вес" ПИР'!$B$22+W1776*'"Вес" ПИР'!$B$23)/100</f>
        <v>0</v>
      </c>
      <c r="Y1776" s="39"/>
      <c r="Z1776" s="39"/>
      <c r="AA1776" s="39"/>
      <c r="AB1776" s="39"/>
      <c r="AC1776" s="39"/>
      <c r="AD1776" s="39"/>
      <c r="AE1776" s="39"/>
      <c r="AF1776" s="39"/>
      <c r="AG1776" s="38">
        <f>(Z1776*'"Вес" ПИР'!$B$28+AB1776*'"Вес" ПИР'!$B$29+AD1776*'"Вес" ПИР'!$B$30+AF1776*'"Вес" ПИР'!$B$31)/100</f>
        <v>0</v>
      </c>
      <c r="AH1776" s="39"/>
      <c r="AI1776" s="39"/>
      <c r="AJ1776" s="39"/>
      <c r="AK1776" s="39"/>
      <c r="AL1776" s="39"/>
      <c r="AM1776" s="39"/>
      <c r="AN1776" s="39"/>
      <c r="AO1776" s="39"/>
      <c r="AP1776" s="39"/>
      <c r="AQ1776" s="39"/>
      <c r="AR1776" s="39"/>
      <c r="AS1776" s="39"/>
      <c r="AT1776" s="39"/>
      <c r="AU1776" s="39"/>
      <c r="AV1776" s="39"/>
      <c r="AW1776" s="39"/>
      <c r="AX1776" s="39"/>
      <c r="AY1776" s="39"/>
      <c r="AZ1776" s="39"/>
      <c r="BA1776" s="39"/>
      <c r="BB1776" s="72">
        <f>(AI1776*'"Вес" ПИР'!$B$36+AK1776*'"Вес" ПИР'!$B$37+AM1776*'"Вес" ПИР'!$B$38+AO1776*'"Вес" ПИР'!$B$39+AQ1776*'"Вес" ПИР'!$B$40+AS1776*'"Вес" ПИР'!$B$41+AU1776*'"Вес" ПИР'!$B$42+AW1776*'"Вес" ПИР'!$B$43+AY1776*'"Вес" ПИР'!$B$44+BA1776*'"Вес" ПИР'!$B$45)/100</f>
        <v>0</v>
      </c>
      <c r="BC1776" s="39"/>
      <c r="BD1776" s="39"/>
      <c r="BE1776" s="39"/>
      <c r="BF1776" s="39"/>
      <c r="BG1776" s="72">
        <f>(BD1776*'"Вес" ПИР'!$B$50+BF1776*'"Вес" ПИР'!$B$51)/100</f>
        <v>0</v>
      </c>
      <c r="BH1776" s="39"/>
      <c r="BI1776" s="72">
        <v>0</v>
      </c>
      <c r="BJ1776" s="39"/>
      <c r="BK1776" s="39"/>
      <c r="BL1776" s="38">
        <f>(S1776*'"Вес" ПИР'!$B$3+X1776*'"Вес" ПИР'!$B$4+AG1776*'"Вес" ПИР'!$B$5+BB1776*'"Вес" ПИР'!$B$6+BG1776*'"Вес" ПИР'!$B$7+BI1776*'"Вес" ПИР'!$B$8)/100</f>
        <v>0</v>
      </c>
    </row>
    <row r="1777" spans="1:64" ht="15.75" customHeight="1">
      <c r="A1777" s="39"/>
      <c r="B1777" s="39">
        <v>2027</v>
      </c>
      <c r="C1777" s="39"/>
      <c r="D1777" s="61">
        <v>156841400</v>
      </c>
      <c r="E1777" s="61" t="s">
        <v>414</v>
      </c>
      <c r="F1777" s="61" t="s">
        <v>2798</v>
      </c>
      <c r="G1777" s="61" t="s">
        <v>239</v>
      </c>
      <c r="H1777" s="61" t="s">
        <v>2805</v>
      </c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  <c r="S1777" s="38">
        <f>(J1777*'"Вес" ПИР'!$B$13+L1777*'"Вес" ПИР'!$B$14+N1777*'"Вес" ПИР'!$B$15+P1777*'"Вес" ПИР'!$B$16+R1777*'"Вес" ПИР'!$B$17)/100</f>
        <v>0</v>
      </c>
      <c r="T1777" s="39"/>
      <c r="U1777" s="39"/>
      <c r="V1777" s="39"/>
      <c r="W1777" s="39"/>
      <c r="X1777" s="72">
        <f>(U1777*'"Вес" ПИР'!$B$22+W1777*'"Вес" ПИР'!$B$23)/100</f>
        <v>0</v>
      </c>
      <c r="Y1777" s="39"/>
      <c r="Z1777" s="39"/>
      <c r="AA1777" s="39"/>
      <c r="AB1777" s="39"/>
      <c r="AC1777" s="39"/>
      <c r="AD1777" s="39"/>
      <c r="AE1777" s="39"/>
      <c r="AF1777" s="39"/>
      <c r="AG1777" s="38">
        <f>(Z1777*'"Вес" ПИР'!$B$28+AB1777*'"Вес" ПИР'!$B$29+AD1777*'"Вес" ПИР'!$B$30+AF1777*'"Вес" ПИР'!$B$31)/100</f>
        <v>0</v>
      </c>
      <c r="AH1777" s="39"/>
      <c r="AI1777" s="39"/>
      <c r="AJ1777" s="39"/>
      <c r="AK1777" s="39"/>
      <c r="AL1777" s="39"/>
      <c r="AM1777" s="39"/>
      <c r="AN1777" s="39"/>
      <c r="AO1777" s="39"/>
      <c r="AP1777" s="39"/>
      <c r="AQ1777" s="39"/>
      <c r="AR1777" s="39"/>
      <c r="AS1777" s="39"/>
      <c r="AT1777" s="39"/>
      <c r="AU1777" s="39"/>
      <c r="AV1777" s="39"/>
      <c r="AW1777" s="39"/>
      <c r="AX1777" s="39"/>
      <c r="AY1777" s="39"/>
      <c r="AZ1777" s="39"/>
      <c r="BA1777" s="39"/>
      <c r="BB1777" s="72">
        <f>(AI1777*'"Вес" ПИР'!$B$36+AK1777*'"Вес" ПИР'!$B$37+AM1777*'"Вес" ПИР'!$B$38+AO1777*'"Вес" ПИР'!$B$39+AQ1777*'"Вес" ПИР'!$B$40+AS1777*'"Вес" ПИР'!$B$41+AU1777*'"Вес" ПИР'!$B$42+AW1777*'"Вес" ПИР'!$B$43+AY1777*'"Вес" ПИР'!$B$44+BA1777*'"Вес" ПИР'!$B$45)/100</f>
        <v>0</v>
      </c>
      <c r="BC1777" s="39"/>
      <c r="BD1777" s="39"/>
      <c r="BE1777" s="39"/>
      <c r="BF1777" s="39"/>
      <c r="BG1777" s="72">
        <f>(BD1777*'"Вес" ПИР'!$B$50+BF1777*'"Вес" ПИР'!$B$51)/100</f>
        <v>0</v>
      </c>
      <c r="BH1777" s="39"/>
      <c r="BI1777" s="72">
        <v>0</v>
      </c>
      <c r="BJ1777" s="39"/>
      <c r="BK1777" s="39"/>
      <c r="BL1777" s="38">
        <f>(S1777*'"Вес" ПИР'!$B$3+X1777*'"Вес" ПИР'!$B$4+AG1777*'"Вес" ПИР'!$B$5+BB1777*'"Вес" ПИР'!$B$6+BG1777*'"Вес" ПИР'!$B$7+BI1777*'"Вес" ПИР'!$B$8)/100</f>
        <v>0</v>
      </c>
    </row>
    <row r="1778" spans="1:64" ht="15.75" customHeight="1">
      <c r="A1778" s="39"/>
      <c r="B1778" s="39">
        <v>2027</v>
      </c>
      <c r="C1778" s="39"/>
      <c r="D1778" s="61">
        <v>156843200</v>
      </c>
      <c r="E1778" s="61" t="s">
        <v>414</v>
      </c>
      <c r="F1778" s="61" t="s">
        <v>2798</v>
      </c>
      <c r="G1778" s="61" t="s">
        <v>2806</v>
      </c>
      <c r="H1778" s="61" t="s">
        <v>2807</v>
      </c>
      <c r="I1778" s="39"/>
      <c r="J1778" s="39"/>
      <c r="K1778" s="39"/>
      <c r="L1778" s="39"/>
      <c r="M1778" s="39"/>
      <c r="N1778" s="39"/>
      <c r="O1778" s="39"/>
      <c r="P1778" s="39"/>
      <c r="Q1778" s="39"/>
      <c r="R1778" s="39"/>
      <c r="S1778" s="38">
        <f>(J1778*'"Вес" ПИР'!$B$13+L1778*'"Вес" ПИР'!$B$14+N1778*'"Вес" ПИР'!$B$15+P1778*'"Вес" ПИР'!$B$16+R1778*'"Вес" ПИР'!$B$17)/100</f>
        <v>0</v>
      </c>
      <c r="T1778" s="39"/>
      <c r="U1778" s="39"/>
      <c r="V1778" s="39"/>
      <c r="W1778" s="39"/>
      <c r="X1778" s="72">
        <f>(U1778*'"Вес" ПИР'!$B$22+W1778*'"Вес" ПИР'!$B$23)/100</f>
        <v>0</v>
      </c>
      <c r="Y1778" s="39"/>
      <c r="Z1778" s="39"/>
      <c r="AA1778" s="39"/>
      <c r="AB1778" s="39"/>
      <c r="AC1778" s="39"/>
      <c r="AD1778" s="39"/>
      <c r="AE1778" s="39"/>
      <c r="AF1778" s="39"/>
      <c r="AG1778" s="38">
        <f>(Z1778*'"Вес" ПИР'!$B$28+AB1778*'"Вес" ПИР'!$B$29+AD1778*'"Вес" ПИР'!$B$30+AF1778*'"Вес" ПИР'!$B$31)/100</f>
        <v>0</v>
      </c>
      <c r="AH1778" s="39"/>
      <c r="AI1778" s="39"/>
      <c r="AJ1778" s="39"/>
      <c r="AK1778" s="39"/>
      <c r="AL1778" s="39"/>
      <c r="AM1778" s="39"/>
      <c r="AN1778" s="39"/>
      <c r="AO1778" s="39"/>
      <c r="AP1778" s="39"/>
      <c r="AQ1778" s="39"/>
      <c r="AR1778" s="39"/>
      <c r="AS1778" s="39"/>
      <c r="AT1778" s="39"/>
      <c r="AU1778" s="39"/>
      <c r="AV1778" s="39"/>
      <c r="AW1778" s="39"/>
      <c r="AX1778" s="39"/>
      <c r="AY1778" s="39"/>
      <c r="AZ1778" s="39"/>
      <c r="BA1778" s="39"/>
      <c r="BB1778" s="72">
        <f>(AI1778*'"Вес" ПИР'!$B$36+AK1778*'"Вес" ПИР'!$B$37+AM1778*'"Вес" ПИР'!$B$38+AO1778*'"Вес" ПИР'!$B$39+AQ1778*'"Вес" ПИР'!$B$40+AS1778*'"Вес" ПИР'!$B$41+AU1778*'"Вес" ПИР'!$B$42+AW1778*'"Вес" ПИР'!$B$43+AY1778*'"Вес" ПИР'!$B$44+BA1778*'"Вес" ПИР'!$B$45)/100</f>
        <v>0</v>
      </c>
      <c r="BC1778" s="39"/>
      <c r="BD1778" s="39"/>
      <c r="BE1778" s="39"/>
      <c r="BF1778" s="39"/>
      <c r="BG1778" s="72">
        <f>(BD1778*'"Вес" ПИР'!$B$50+BF1778*'"Вес" ПИР'!$B$51)/100</f>
        <v>0</v>
      </c>
      <c r="BH1778" s="39"/>
      <c r="BI1778" s="72">
        <v>0</v>
      </c>
      <c r="BJ1778" s="39"/>
      <c r="BK1778" s="39"/>
      <c r="BL1778" s="38">
        <f>(S1778*'"Вес" ПИР'!$B$3+X1778*'"Вес" ПИР'!$B$4+AG1778*'"Вес" ПИР'!$B$5+BB1778*'"Вес" ПИР'!$B$6+BG1778*'"Вес" ПИР'!$B$7+BI1778*'"Вес" ПИР'!$B$8)/100</f>
        <v>0</v>
      </c>
    </row>
    <row r="1779" spans="1:64" ht="15.75" customHeight="1">
      <c r="A1779" s="39"/>
      <c r="B1779" s="39">
        <v>2027</v>
      </c>
      <c r="C1779" s="39"/>
      <c r="D1779" s="61">
        <v>156843300</v>
      </c>
      <c r="E1779" s="61" t="s">
        <v>414</v>
      </c>
      <c r="F1779" s="61" t="s">
        <v>2798</v>
      </c>
      <c r="G1779" s="61" t="s">
        <v>2806</v>
      </c>
      <c r="H1779" s="61" t="s">
        <v>2808</v>
      </c>
      <c r="I1779" s="39"/>
      <c r="J1779" s="39"/>
      <c r="K1779" s="39"/>
      <c r="L1779" s="39"/>
      <c r="M1779" s="39"/>
      <c r="N1779" s="39"/>
      <c r="O1779" s="39"/>
      <c r="P1779" s="39"/>
      <c r="Q1779" s="39"/>
      <c r="R1779" s="39"/>
      <c r="S1779" s="38">
        <f>(J1779*'"Вес" ПИР'!$B$13+L1779*'"Вес" ПИР'!$B$14+N1779*'"Вес" ПИР'!$B$15+P1779*'"Вес" ПИР'!$B$16+R1779*'"Вес" ПИР'!$B$17)/100</f>
        <v>0</v>
      </c>
      <c r="T1779" s="39"/>
      <c r="U1779" s="39"/>
      <c r="V1779" s="39"/>
      <c r="W1779" s="39"/>
      <c r="X1779" s="72">
        <f>(U1779*'"Вес" ПИР'!$B$22+W1779*'"Вес" ПИР'!$B$23)/100</f>
        <v>0</v>
      </c>
      <c r="Y1779" s="39"/>
      <c r="Z1779" s="39"/>
      <c r="AA1779" s="39"/>
      <c r="AB1779" s="39"/>
      <c r="AC1779" s="39"/>
      <c r="AD1779" s="39"/>
      <c r="AE1779" s="39"/>
      <c r="AF1779" s="39"/>
      <c r="AG1779" s="38">
        <f>(Z1779*'"Вес" ПИР'!$B$28+AB1779*'"Вес" ПИР'!$B$29+AD1779*'"Вес" ПИР'!$B$30+AF1779*'"Вес" ПИР'!$B$31)/100</f>
        <v>0</v>
      </c>
      <c r="AH1779" s="39"/>
      <c r="AI1779" s="39"/>
      <c r="AJ1779" s="39"/>
      <c r="AK1779" s="39"/>
      <c r="AL1779" s="39"/>
      <c r="AM1779" s="39"/>
      <c r="AN1779" s="39"/>
      <c r="AO1779" s="39"/>
      <c r="AP1779" s="39"/>
      <c r="AQ1779" s="39"/>
      <c r="AR1779" s="39"/>
      <c r="AS1779" s="39"/>
      <c r="AT1779" s="39"/>
      <c r="AU1779" s="39"/>
      <c r="AV1779" s="39"/>
      <c r="AW1779" s="39"/>
      <c r="AX1779" s="39"/>
      <c r="AY1779" s="39"/>
      <c r="AZ1779" s="39"/>
      <c r="BA1779" s="39"/>
      <c r="BB1779" s="72">
        <f>(AI1779*'"Вес" ПИР'!$B$36+AK1779*'"Вес" ПИР'!$B$37+AM1779*'"Вес" ПИР'!$B$38+AO1779*'"Вес" ПИР'!$B$39+AQ1779*'"Вес" ПИР'!$B$40+AS1779*'"Вес" ПИР'!$B$41+AU1779*'"Вес" ПИР'!$B$42+AW1779*'"Вес" ПИР'!$B$43+AY1779*'"Вес" ПИР'!$B$44+BA1779*'"Вес" ПИР'!$B$45)/100</f>
        <v>0</v>
      </c>
      <c r="BC1779" s="39"/>
      <c r="BD1779" s="39"/>
      <c r="BE1779" s="39"/>
      <c r="BF1779" s="39"/>
      <c r="BG1779" s="72">
        <f>(BD1779*'"Вес" ПИР'!$B$50+BF1779*'"Вес" ПИР'!$B$51)/100</f>
        <v>0</v>
      </c>
      <c r="BH1779" s="39"/>
      <c r="BI1779" s="72">
        <v>0</v>
      </c>
      <c r="BJ1779" s="39"/>
      <c r="BK1779" s="39"/>
      <c r="BL1779" s="38">
        <f>(S1779*'"Вес" ПИР'!$B$3+X1779*'"Вес" ПИР'!$B$4+AG1779*'"Вес" ПИР'!$B$5+BB1779*'"Вес" ПИР'!$B$6+BG1779*'"Вес" ПИР'!$B$7+BI1779*'"Вес" ПИР'!$B$8)/100</f>
        <v>0</v>
      </c>
    </row>
    <row r="1780" spans="1:64" ht="15.75" customHeight="1">
      <c r="A1780" s="39"/>
      <c r="B1780" s="39">
        <v>2027</v>
      </c>
      <c r="C1780" s="39"/>
      <c r="D1780" s="61">
        <v>156843400</v>
      </c>
      <c r="E1780" s="61" t="s">
        <v>414</v>
      </c>
      <c r="F1780" s="61" t="s">
        <v>2798</v>
      </c>
      <c r="G1780" s="61" t="s">
        <v>2806</v>
      </c>
      <c r="H1780" s="61" t="s">
        <v>2809</v>
      </c>
      <c r="I1780" s="39"/>
      <c r="J1780" s="39"/>
      <c r="K1780" s="39"/>
      <c r="L1780" s="39"/>
      <c r="M1780" s="39"/>
      <c r="N1780" s="39"/>
      <c r="O1780" s="39"/>
      <c r="P1780" s="39"/>
      <c r="Q1780" s="39"/>
      <c r="R1780" s="39"/>
      <c r="S1780" s="38">
        <f>(J1780*'"Вес" ПИР'!$B$13+L1780*'"Вес" ПИР'!$B$14+N1780*'"Вес" ПИР'!$B$15+P1780*'"Вес" ПИР'!$B$16+R1780*'"Вес" ПИР'!$B$17)/100</f>
        <v>0</v>
      </c>
      <c r="T1780" s="39"/>
      <c r="U1780" s="39"/>
      <c r="V1780" s="39"/>
      <c r="W1780" s="39"/>
      <c r="X1780" s="72">
        <f>(U1780*'"Вес" ПИР'!$B$22+W1780*'"Вес" ПИР'!$B$23)/100</f>
        <v>0</v>
      </c>
      <c r="Y1780" s="39"/>
      <c r="Z1780" s="39"/>
      <c r="AA1780" s="39"/>
      <c r="AB1780" s="39"/>
      <c r="AC1780" s="39"/>
      <c r="AD1780" s="39"/>
      <c r="AE1780" s="39"/>
      <c r="AF1780" s="39"/>
      <c r="AG1780" s="38">
        <f>(Z1780*'"Вес" ПИР'!$B$28+AB1780*'"Вес" ПИР'!$B$29+AD1780*'"Вес" ПИР'!$B$30+AF1780*'"Вес" ПИР'!$B$31)/100</f>
        <v>0</v>
      </c>
      <c r="AH1780" s="39"/>
      <c r="AI1780" s="39"/>
      <c r="AJ1780" s="39"/>
      <c r="AK1780" s="39"/>
      <c r="AL1780" s="39"/>
      <c r="AM1780" s="39"/>
      <c r="AN1780" s="39"/>
      <c r="AO1780" s="39"/>
      <c r="AP1780" s="39"/>
      <c r="AQ1780" s="39"/>
      <c r="AR1780" s="39"/>
      <c r="AS1780" s="39"/>
      <c r="AT1780" s="39"/>
      <c r="AU1780" s="39"/>
      <c r="AV1780" s="39"/>
      <c r="AW1780" s="39"/>
      <c r="AX1780" s="39"/>
      <c r="AY1780" s="39"/>
      <c r="AZ1780" s="39"/>
      <c r="BA1780" s="39"/>
      <c r="BB1780" s="72">
        <f>(AI1780*'"Вес" ПИР'!$B$36+AK1780*'"Вес" ПИР'!$B$37+AM1780*'"Вес" ПИР'!$B$38+AO1780*'"Вес" ПИР'!$B$39+AQ1780*'"Вес" ПИР'!$B$40+AS1780*'"Вес" ПИР'!$B$41+AU1780*'"Вес" ПИР'!$B$42+AW1780*'"Вес" ПИР'!$B$43+AY1780*'"Вес" ПИР'!$B$44+BA1780*'"Вес" ПИР'!$B$45)/100</f>
        <v>0</v>
      </c>
      <c r="BC1780" s="39"/>
      <c r="BD1780" s="39"/>
      <c r="BE1780" s="39"/>
      <c r="BF1780" s="39"/>
      <c r="BG1780" s="72">
        <f>(BD1780*'"Вес" ПИР'!$B$50+BF1780*'"Вес" ПИР'!$B$51)/100</f>
        <v>0</v>
      </c>
      <c r="BH1780" s="39"/>
      <c r="BI1780" s="72">
        <v>0</v>
      </c>
      <c r="BJ1780" s="39"/>
      <c r="BK1780" s="39"/>
      <c r="BL1780" s="38">
        <f>(S1780*'"Вес" ПИР'!$B$3+X1780*'"Вес" ПИР'!$B$4+AG1780*'"Вес" ПИР'!$B$5+BB1780*'"Вес" ПИР'!$B$6+BG1780*'"Вес" ПИР'!$B$7+BI1780*'"Вес" ПИР'!$B$8)/100</f>
        <v>0</v>
      </c>
    </row>
    <row r="1781" spans="1:64" ht="15.75" customHeight="1">
      <c r="A1781" s="39"/>
      <c r="B1781" s="39">
        <v>2027</v>
      </c>
      <c r="C1781" s="39"/>
      <c r="D1781" s="61">
        <v>156839100</v>
      </c>
      <c r="E1781" s="61" t="s">
        <v>414</v>
      </c>
      <c r="F1781" s="61" t="s">
        <v>2798</v>
      </c>
      <c r="G1781" s="61" t="s">
        <v>2802</v>
      </c>
      <c r="H1781" s="61" t="s">
        <v>2810</v>
      </c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  <c r="S1781" s="38">
        <f>(J1781*'"Вес" ПИР'!$B$13+L1781*'"Вес" ПИР'!$B$14+N1781*'"Вес" ПИР'!$B$15+P1781*'"Вес" ПИР'!$B$16+R1781*'"Вес" ПИР'!$B$17)/100</f>
        <v>0</v>
      </c>
      <c r="T1781" s="39"/>
      <c r="U1781" s="39"/>
      <c r="V1781" s="39"/>
      <c r="W1781" s="39"/>
      <c r="X1781" s="72">
        <f>(U1781*'"Вес" ПИР'!$B$22+W1781*'"Вес" ПИР'!$B$23)/100</f>
        <v>0</v>
      </c>
      <c r="Y1781" s="39"/>
      <c r="Z1781" s="39"/>
      <c r="AA1781" s="39"/>
      <c r="AB1781" s="39"/>
      <c r="AC1781" s="39"/>
      <c r="AD1781" s="39"/>
      <c r="AE1781" s="39"/>
      <c r="AF1781" s="39"/>
      <c r="AG1781" s="38">
        <f>(Z1781*'"Вес" ПИР'!$B$28+AB1781*'"Вес" ПИР'!$B$29+AD1781*'"Вес" ПИР'!$B$30+AF1781*'"Вес" ПИР'!$B$31)/100</f>
        <v>0</v>
      </c>
      <c r="AH1781" s="39"/>
      <c r="AI1781" s="39"/>
      <c r="AJ1781" s="39"/>
      <c r="AK1781" s="39"/>
      <c r="AL1781" s="39"/>
      <c r="AM1781" s="39"/>
      <c r="AN1781" s="39"/>
      <c r="AO1781" s="39"/>
      <c r="AP1781" s="39"/>
      <c r="AQ1781" s="39"/>
      <c r="AR1781" s="39"/>
      <c r="AS1781" s="39"/>
      <c r="AT1781" s="39"/>
      <c r="AU1781" s="39"/>
      <c r="AV1781" s="39"/>
      <c r="AW1781" s="39"/>
      <c r="AX1781" s="39"/>
      <c r="AY1781" s="39"/>
      <c r="AZ1781" s="39"/>
      <c r="BA1781" s="39"/>
      <c r="BB1781" s="72">
        <f>(AI1781*'"Вес" ПИР'!$B$36+AK1781*'"Вес" ПИР'!$B$37+AM1781*'"Вес" ПИР'!$B$38+AO1781*'"Вес" ПИР'!$B$39+AQ1781*'"Вес" ПИР'!$B$40+AS1781*'"Вес" ПИР'!$B$41+AU1781*'"Вес" ПИР'!$B$42+AW1781*'"Вес" ПИР'!$B$43+AY1781*'"Вес" ПИР'!$B$44+BA1781*'"Вес" ПИР'!$B$45)/100</f>
        <v>0</v>
      </c>
      <c r="BC1781" s="39"/>
      <c r="BD1781" s="39"/>
      <c r="BE1781" s="39"/>
      <c r="BF1781" s="39"/>
      <c r="BG1781" s="72">
        <f>(BD1781*'"Вес" ПИР'!$B$50+BF1781*'"Вес" ПИР'!$B$51)/100</f>
        <v>0</v>
      </c>
      <c r="BH1781" s="39"/>
      <c r="BI1781" s="72">
        <v>0</v>
      </c>
      <c r="BJ1781" s="39"/>
      <c r="BK1781" s="39"/>
      <c r="BL1781" s="38">
        <f>(S1781*'"Вес" ПИР'!$B$3+X1781*'"Вес" ПИР'!$B$4+AG1781*'"Вес" ПИР'!$B$5+BB1781*'"Вес" ПИР'!$B$6+BG1781*'"Вес" ПИР'!$B$7+BI1781*'"Вес" ПИР'!$B$8)/100</f>
        <v>0</v>
      </c>
    </row>
    <row r="1782" spans="1:64" ht="15.75" customHeight="1">
      <c r="A1782" s="39"/>
      <c r="B1782" s="39">
        <v>2027</v>
      </c>
      <c r="C1782" s="39"/>
      <c r="D1782" s="62">
        <v>156839300</v>
      </c>
      <c r="E1782" s="62" t="s">
        <v>414</v>
      </c>
      <c r="F1782" s="62" t="s">
        <v>2798</v>
      </c>
      <c r="G1782" s="62" t="s">
        <v>2802</v>
      </c>
      <c r="H1782" s="62" t="s">
        <v>124</v>
      </c>
      <c r="I1782" s="39"/>
      <c r="J1782" s="39"/>
      <c r="K1782" s="39"/>
      <c r="L1782" s="39"/>
      <c r="M1782" s="39"/>
      <c r="N1782" s="39"/>
      <c r="O1782" s="39"/>
      <c r="P1782" s="39"/>
      <c r="Q1782" s="39"/>
      <c r="R1782" s="39"/>
      <c r="S1782" s="38">
        <f>(J1782*'"Вес" ПИР'!$B$13+L1782*'"Вес" ПИР'!$B$14+N1782*'"Вес" ПИР'!$B$15+P1782*'"Вес" ПИР'!$B$16+R1782*'"Вес" ПИР'!$B$17)/100</f>
        <v>0</v>
      </c>
      <c r="T1782" s="39"/>
      <c r="U1782" s="39"/>
      <c r="V1782" s="39"/>
      <c r="W1782" s="39"/>
      <c r="X1782" s="72">
        <f>(U1782*'"Вес" ПИР'!$B$22+W1782*'"Вес" ПИР'!$B$23)/100</f>
        <v>0</v>
      </c>
      <c r="Y1782" s="39"/>
      <c r="Z1782" s="39"/>
      <c r="AA1782" s="39"/>
      <c r="AB1782" s="39"/>
      <c r="AC1782" s="39"/>
      <c r="AD1782" s="39"/>
      <c r="AE1782" s="39"/>
      <c r="AF1782" s="39"/>
      <c r="AG1782" s="38">
        <f>(Z1782*'"Вес" ПИР'!$B$28+AB1782*'"Вес" ПИР'!$B$29+AD1782*'"Вес" ПИР'!$B$30+AF1782*'"Вес" ПИР'!$B$31)/100</f>
        <v>0</v>
      </c>
      <c r="AH1782" s="39"/>
      <c r="AI1782" s="39"/>
      <c r="AJ1782" s="39"/>
      <c r="AK1782" s="39"/>
      <c r="AL1782" s="39"/>
      <c r="AM1782" s="39"/>
      <c r="AN1782" s="39"/>
      <c r="AO1782" s="39"/>
      <c r="AP1782" s="39"/>
      <c r="AQ1782" s="39"/>
      <c r="AR1782" s="39"/>
      <c r="AS1782" s="39"/>
      <c r="AT1782" s="39"/>
      <c r="AU1782" s="39"/>
      <c r="AV1782" s="39"/>
      <c r="AW1782" s="39"/>
      <c r="AX1782" s="39"/>
      <c r="AY1782" s="39"/>
      <c r="AZ1782" s="39"/>
      <c r="BA1782" s="39"/>
      <c r="BB1782" s="72">
        <f>(AI1782*'"Вес" ПИР'!$B$36+AK1782*'"Вес" ПИР'!$B$37+AM1782*'"Вес" ПИР'!$B$38+AO1782*'"Вес" ПИР'!$B$39+AQ1782*'"Вес" ПИР'!$B$40+AS1782*'"Вес" ПИР'!$B$41+AU1782*'"Вес" ПИР'!$B$42+AW1782*'"Вес" ПИР'!$B$43+AY1782*'"Вес" ПИР'!$B$44+BA1782*'"Вес" ПИР'!$B$45)/100</f>
        <v>0</v>
      </c>
      <c r="BC1782" s="39"/>
      <c r="BD1782" s="39"/>
      <c r="BE1782" s="39"/>
      <c r="BF1782" s="39"/>
      <c r="BG1782" s="72">
        <f>(BD1782*'"Вес" ПИР'!$B$50+BF1782*'"Вес" ПИР'!$B$51)/100</f>
        <v>0</v>
      </c>
      <c r="BH1782" s="39"/>
      <c r="BI1782" s="72">
        <v>0</v>
      </c>
      <c r="BJ1782" s="39"/>
      <c r="BK1782" s="39"/>
      <c r="BL1782" s="38">
        <f>(S1782*'"Вес" ПИР'!$B$3+X1782*'"Вес" ПИР'!$B$4+AG1782*'"Вес" ПИР'!$B$5+BB1782*'"Вес" ПИР'!$B$6+BG1782*'"Вес" ПИР'!$B$7+BI1782*'"Вес" ПИР'!$B$8)/100</f>
        <v>0</v>
      </c>
    </row>
    <row r="1783" spans="1:64" ht="15.75" customHeight="1">
      <c r="A1783" s="39"/>
      <c r="B1783" s="39">
        <v>2027</v>
      </c>
      <c r="C1783" s="39"/>
      <c r="D1783" s="61">
        <v>154841880</v>
      </c>
      <c r="E1783" s="61" t="s">
        <v>414</v>
      </c>
      <c r="F1783" s="61" t="s">
        <v>528</v>
      </c>
      <c r="G1783" s="61" t="s">
        <v>377</v>
      </c>
      <c r="H1783" s="61" t="s">
        <v>2811</v>
      </c>
      <c r="I1783" s="39"/>
      <c r="J1783" s="39"/>
      <c r="K1783" s="39"/>
      <c r="L1783" s="39"/>
      <c r="M1783" s="39"/>
      <c r="N1783" s="39"/>
      <c r="O1783" s="39"/>
      <c r="P1783" s="39"/>
      <c r="Q1783" s="39"/>
      <c r="R1783" s="39"/>
      <c r="S1783" s="38">
        <f>(J1783*'"Вес" ПИР'!$B$13+L1783*'"Вес" ПИР'!$B$14+N1783*'"Вес" ПИР'!$B$15+P1783*'"Вес" ПИР'!$B$16+R1783*'"Вес" ПИР'!$B$17)/100</f>
        <v>0</v>
      </c>
      <c r="T1783" s="39"/>
      <c r="U1783" s="39"/>
      <c r="V1783" s="39"/>
      <c r="W1783" s="39"/>
      <c r="X1783" s="72">
        <f>(U1783*'"Вес" ПИР'!$B$22+W1783*'"Вес" ПИР'!$B$23)/100</f>
        <v>0</v>
      </c>
      <c r="Y1783" s="39"/>
      <c r="Z1783" s="39"/>
      <c r="AA1783" s="39"/>
      <c r="AB1783" s="39"/>
      <c r="AC1783" s="39"/>
      <c r="AD1783" s="39"/>
      <c r="AE1783" s="39"/>
      <c r="AF1783" s="39"/>
      <c r="AG1783" s="38">
        <f>(Z1783*'"Вес" ПИР'!$B$28+AB1783*'"Вес" ПИР'!$B$29+AD1783*'"Вес" ПИР'!$B$30+AF1783*'"Вес" ПИР'!$B$31)/100</f>
        <v>0</v>
      </c>
      <c r="AH1783" s="39"/>
      <c r="AI1783" s="39"/>
      <c r="AJ1783" s="39"/>
      <c r="AK1783" s="39"/>
      <c r="AL1783" s="39"/>
      <c r="AM1783" s="39"/>
      <c r="AN1783" s="39"/>
      <c r="AO1783" s="39"/>
      <c r="AP1783" s="39"/>
      <c r="AQ1783" s="39"/>
      <c r="AR1783" s="39"/>
      <c r="AS1783" s="39"/>
      <c r="AT1783" s="39"/>
      <c r="AU1783" s="39"/>
      <c r="AV1783" s="39"/>
      <c r="AW1783" s="39"/>
      <c r="AX1783" s="39"/>
      <c r="AY1783" s="39"/>
      <c r="AZ1783" s="39"/>
      <c r="BA1783" s="39"/>
      <c r="BB1783" s="72">
        <f>(AI1783*'"Вес" ПИР'!$B$36+AK1783*'"Вес" ПИР'!$B$37+AM1783*'"Вес" ПИР'!$B$38+AO1783*'"Вес" ПИР'!$B$39+AQ1783*'"Вес" ПИР'!$B$40+AS1783*'"Вес" ПИР'!$B$41+AU1783*'"Вес" ПИР'!$B$42+AW1783*'"Вес" ПИР'!$B$43+AY1783*'"Вес" ПИР'!$B$44+BA1783*'"Вес" ПИР'!$B$45)/100</f>
        <v>0</v>
      </c>
      <c r="BC1783" s="39"/>
      <c r="BD1783" s="39"/>
      <c r="BE1783" s="39"/>
      <c r="BF1783" s="39"/>
      <c r="BG1783" s="72">
        <f>(BD1783*'"Вес" ПИР'!$B$50+BF1783*'"Вес" ПИР'!$B$51)/100</f>
        <v>0</v>
      </c>
      <c r="BH1783" s="39"/>
      <c r="BI1783" s="72">
        <v>0</v>
      </c>
      <c r="BJ1783" s="39"/>
      <c r="BK1783" s="39"/>
      <c r="BL1783" s="38">
        <f>(S1783*'"Вес" ПИР'!$B$3+X1783*'"Вес" ПИР'!$B$4+AG1783*'"Вес" ПИР'!$B$5+BB1783*'"Вес" ПИР'!$B$6+BG1783*'"Вес" ПИР'!$B$7+BI1783*'"Вес" ПИР'!$B$8)/100</f>
        <v>0</v>
      </c>
    </row>
    <row r="1784" spans="1:64" ht="15.75" customHeight="1">
      <c r="A1784" s="39"/>
      <c r="B1784" s="39">
        <v>2027</v>
      </c>
      <c r="C1784" s="39"/>
      <c r="D1784" s="61">
        <v>154833600</v>
      </c>
      <c r="E1784" s="61" t="s">
        <v>414</v>
      </c>
      <c r="F1784" s="61" t="s">
        <v>528</v>
      </c>
      <c r="G1784" s="61" t="s">
        <v>529</v>
      </c>
      <c r="H1784" s="61" t="s">
        <v>2812</v>
      </c>
      <c r="I1784" s="39"/>
      <c r="J1784" s="39"/>
      <c r="K1784" s="39"/>
      <c r="L1784" s="39"/>
      <c r="M1784" s="39"/>
      <c r="N1784" s="39"/>
      <c r="O1784" s="39"/>
      <c r="P1784" s="39"/>
      <c r="Q1784" s="39"/>
      <c r="R1784" s="39"/>
      <c r="S1784" s="38">
        <f>(J1784*'"Вес" ПИР'!$B$13+L1784*'"Вес" ПИР'!$B$14+N1784*'"Вес" ПИР'!$B$15+P1784*'"Вес" ПИР'!$B$16+R1784*'"Вес" ПИР'!$B$17)/100</f>
        <v>0</v>
      </c>
      <c r="T1784" s="39"/>
      <c r="U1784" s="39"/>
      <c r="V1784" s="39"/>
      <c r="W1784" s="39"/>
      <c r="X1784" s="72">
        <f>(U1784*'"Вес" ПИР'!$B$22+W1784*'"Вес" ПИР'!$B$23)/100</f>
        <v>0</v>
      </c>
      <c r="Y1784" s="39"/>
      <c r="Z1784" s="39"/>
      <c r="AA1784" s="39"/>
      <c r="AB1784" s="39"/>
      <c r="AC1784" s="39"/>
      <c r="AD1784" s="39"/>
      <c r="AE1784" s="39"/>
      <c r="AF1784" s="39"/>
      <c r="AG1784" s="38">
        <f>(Z1784*'"Вес" ПИР'!$B$28+AB1784*'"Вес" ПИР'!$B$29+AD1784*'"Вес" ПИР'!$B$30+AF1784*'"Вес" ПИР'!$B$31)/100</f>
        <v>0</v>
      </c>
      <c r="AH1784" s="39"/>
      <c r="AI1784" s="39"/>
      <c r="AJ1784" s="39"/>
      <c r="AK1784" s="39"/>
      <c r="AL1784" s="39"/>
      <c r="AM1784" s="39"/>
      <c r="AN1784" s="39"/>
      <c r="AO1784" s="39"/>
      <c r="AP1784" s="39"/>
      <c r="AQ1784" s="39"/>
      <c r="AR1784" s="39"/>
      <c r="AS1784" s="39"/>
      <c r="AT1784" s="39"/>
      <c r="AU1784" s="39"/>
      <c r="AV1784" s="39"/>
      <c r="AW1784" s="39"/>
      <c r="AX1784" s="39"/>
      <c r="AY1784" s="39"/>
      <c r="AZ1784" s="39"/>
      <c r="BA1784" s="39"/>
      <c r="BB1784" s="72">
        <f>(AI1784*'"Вес" ПИР'!$B$36+AK1784*'"Вес" ПИР'!$B$37+AM1784*'"Вес" ПИР'!$B$38+AO1784*'"Вес" ПИР'!$B$39+AQ1784*'"Вес" ПИР'!$B$40+AS1784*'"Вес" ПИР'!$B$41+AU1784*'"Вес" ПИР'!$B$42+AW1784*'"Вес" ПИР'!$B$43+AY1784*'"Вес" ПИР'!$B$44+BA1784*'"Вес" ПИР'!$B$45)/100</f>
        <v>0</v>
      </c>
      <c r="BC1784" s="39"/>
      <c r="BD1784" s="39"/>
      <c r="BE1784" s="39"/>
      <c r="BF1784" s="39"/>
      <c r="BG1784" s="72">
        <f>(BD1784*'"Вес" ПИР'!$B$50+BF1784*'"Вес" ПИР'!$B$51)/100</f>
        <v>0</v>
      </c>
      <c r="BH1784" s="39"/>
      <c r="BI1784" s="72">
        <v>0</v>
      </c>
      <c r="BJ1784" s="39"/>
      <c r="BK1784" s="39"/>
      <c r="BL1784" s="38">
        <f>(S1784*'"Вес" ПИР'!$B$3+X1784*'"Вес" ПИР'!$B$4+AG1784*'"Вес" ПИР'!$B$5+BB1784*'"Вес" ПИР'!$B$6+BG1784*'"Вес" ПИР'!$B$7+BI1784*'"Вес" ПИР'!$B$8)/100</f>
        <v>0</v>
      </c>
    </row>
    <row r="1785" spans="1:64" ht="15.75" customHeight="1">
      <c r="A1785" s="39"/>
      <c r="B1785" s="39">
        <v>2027</v>
      </c>
      <c r="C1785" s="39"/>
      <c r="D1785" s="61">
        <v>154835300</v>
      </c>
      <c r="E1785" s="61" t="s">
        <v>414</v>
      </c>
      <c r="F1785" s="61" t="s">
        <v>528</v>
      </c>
      <c r="G1785" s="61" t="s">
        <v>543</v>
      </c>
      <c r="H1785" s="61" t="s">
        <v>1070</v>
      </c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  <c r="S1785" s="38">
        <f>(J1785*'"Вес" ПИР'!$B$13+L1785*'"Вес" ПИР'!$B$14+N1785*'"Вес" ПИР'!$B$15+P1785*'"Вес" ПИР'!$B$16+R1785*'"Вес" ПИР'!$B$17)/100</f>
        <v>0</v>
      </c>
      <c r="T1785" s="39"/>
      <c r="U1785" s="39"/>
      <c r="V1785" s="39"/>
      <c r="W1785" s="39"/>
      <c r="X1785" s="72">
        <f>(U1785*'"Вес" ПИР'!$B$22+W1785*'"Вес" ПИР'!$B$23)/100</f>
        <v>0</v>
      </c>
      <c r="Y1785" s="39"/>
      <c r="Z1785" s="39"/>
      <c r="AA1785" s="39"/>
      <c r="AB1785" s="39"/>
      <c r="AC1785" s="39"/>
      <c r="AD1785" s="39"/>
      <c r="AE1785" s="39"/>
      <c r="AF1785" s="39"/>
      <c r="AG1785" s="38">
        <f>(Z1785*'"Вес" ПИР'!$B$28+AB1785*'"Вес" ПИР'!$B$29+AD1785*'"Вес" ПИР'!$B$30+AF1785*'"Вес" ПИР'!$B$31)/100</f>
        <v>0</v>
      </c>
      <c r="AH1785" s="39"/>
      <c r="AI1785" s="39"/>
      <c r="AJ1785" s="39"/>
      <c r="AK1785" s="39"/>
      <c r="AL1785" s="39"/>
      <c r="AM1785" s="39"/>
      <c r="AN1785" s="39"/>
      <c r="AO1785" s="39"/>
      <c r="AP1785" s="39"/>
      <c r="AQ1785" s="39"/>
      <c r="AR1785" s="39"/>
      <c r="AS1785" s="39"/>
      <c r="AT1785" s="39"/>
      <c r="AU1785" s="39"/>
      <c r="AV1785" s="39"/>
      <c r="AW1785" s="39"/>
      <c r="AX1785" s="39"/>
      <c r="AY1785" s="39"/>
      <c r="AZ1785" s="39"/>
      <c r="BA1785" s="39"/>
      <c r="BB1785" s="72">
        <f>(AI1785*'"Вес" ПИР'!$B$36+AK1785*'"Вес" ПИР'!$B$37+AM1785*'"Вес" ПИР'!$B$38+AO1785*'"Вес" ПИР'!$B$39+AQ1785*'"Вес" ПИР'!$B$40+AS1785*'"Вес" ПИР'!$B$41+AU1785*'"Вес" ПИР'!$B$42+AW1785*'"Вес" ПИР'!$B$43+AY1785*'"Вес" ПИР'!$B$44+BA1785*'"Вес" ПИР'!$B$45)/100</f>
        <v>0</v>
      </c>
      <c r="BC1785" s="39"/>
      <c r="BD1785" s="39"/>
      <c r="BE1785" s="39"/>
      <c r="BF1785" s="39"/>
      <c r="BG1785" s="72">
        <f>(BD1785*'"Вес" ПИР'!$B$50+BF1785*'"Вес" ПИР'!$B$51)/100</f>
        <v>0</v>
      </c>
      <c r="BH1785" s="39"/>
      <c r="BI1785" s="72">
        <v>0</v>
      </c>
      <c r="BJ1785" s="39"/>
      <c r="BK1785" s="39"/>
      <c r="BL1785" s="38">
        <f>(S1785*'"Вес" ПИР'!$B$3+X1785*'"Вес" ПИР'!$B$4+AG1785*'"Вес" ПИР'!$B$5+BB1785*'"Вес" ПИР'!$B$6+BG1785*'"Вес" ПИР'!$B$7+BI1785*'"Вес" ПИР'!$B$8)/100</f>
        <v>0</v>
      </c>
    </row>
    <row r="1786" spans="1:64" ht="15.75" customHeight="1">
      <c r="A1786" s="39"/>
      <c r="B1786" s="39">
        <v>2027</v>
      </c>
      <c r="C1786" s="39"/>
      <c r="D1786" s="61">
        <v>154837300</v>
      </c>
      <c r="E1786" s="61" t="s">
        <v>414</v>
      </c>
      <c r="F1786" s="61" t="s">
        <v>528</v>
      </c>
      <c r="G1786" s="61" t="s">
        <v>2813</v>
      </c>
      <c r="H1786" s="61" t="s">
        <v>2814</v>
      </c>
      <c r="I1786" s="39"/>
      <c r="J1786" s="39"/>
      <c r="K1786" s="39"/>
      <c r="L1786" s="39"/>
      <c r="M1786" s="39"/>
      <c r="N1786" s="39"/>
      <c r="O1786" s="39"/>
      <c r="P1786" s="39"/>
      <c r="Q1786" s="39"/>
      <c r="R1786" s="39"/>
      <c r="S1786" s="38">
        <f>(J1786*'"Вес" ПИР'!$B$13+L1786*'"Вес" ПИР'!$B$14+N1786*'"Вес" ПИР'!$B$15+P1786*'"Вес" ПИР'!$B$16+R1786*'"Вес" ПИР'!$B$17)/100</f>
        <v>0</v>
      </c>
      <c r="T1786" s="39"/>
      <c r="U1786" s="39"/>
      <c r="V1786" s="39"/>
      <c r="W1786" s="39"/>
      <c r="X1786" s="72">
        <f>(U1786*'"Вес" ПИР'!$B$22+W1786*'"Вес" ПИР'!$B$23)/100</f>
        <v>0</v>
      </c>
      <c r="Y1786" s="39"/>
      <c r="Z1786" s="39"/>
      <c r="AA1786" s="39"/>
      <c r="AB1786" s="39"/>
      <c r="AC1786" s="39"/>
      <c r="AD1786" s="39"/>
      <c r="AE1786" s="39"/>
      <c r="AF1786" s="39"/>
      <c r="AG1786" s="38">
        <f>(Z1786*'"Вес" ПИР'!$B$28+AB1786*'"Вес" ПИР'!$B$29+AD1786*'"Вес" ПИР'!$B$30+AF1786*'"Вес" ПИР'!$B$31)/100</f>
        <v>0</v>
      </c>
      <c r="AH1786" s="39"/>
      <c r="AI1786" s="39"/>
      <c r="AJ1786" s="39"/>
      <c r="AK1786" s="39"/>
      <c r="AL1786" s="39"/>
      <c r="AM1786" s="39"/>
      <c r="AN1786" s="39"/>
      <c r="AO1786" s="39"/>
      <c r="AP1786" s="39"/>
      <c r="AQ1786" s="39"/>
      <c r="AR1786" s="39"/>
      <c r="AS1786" s="39"/>
      <c r="AT1786" s="39"/>
      <c r="AU1786" s="39"/>
      <c r="AV1786" s="39"/>
      <c r="AW1786" s="39"/>
      <c r="AX1786" s="39"/>
      <c r="AY1786" s="39"/>
      <c r="AZ1786" s="39"/>
      <c r="BA1786" s="39"/>
      <c r="BB1786" s="72">
        <f>(AI1786*'"Вес" ПИР'!$B$36+AK1786*'"Вес" ПИР'!$B$37+AM1786*'"Вес" ПИР'!$B$38+AO1786*'"Вес" ПИР'!$B$39+AQ1786*'"Вес" ПИР'!$B$40+AS1786*'"Вес" ПИР'!$B$41+AU1786*'"Вес" ПИР'!$B$42+AW1786*'"Вес" ПИР'!$B$43+AY1786*'"Вес" ПИР'!$B$44+BA1786*'"Вес" ПИР'!$B$45)/100</f>
        <v>0</v>
      </c>
      <c r="BC1786" s="39"/>
      <c r="BD1786" s="39"/>
      <c r="BE1786" s="39"/>
      <c r="BF1786" s="39"/>
      <c r="BG1786" s="72">
        <f>(BD1786*'"Вес" ПИР'!$B$50+BF1786*'"Вес" ПИР'!$B$51)/100</f>
        <v>0</v>
      </c>
      <c r="BH1786" s="39"/>
      <c r="BI1786" s="72">
        <v>0</v>
      </c>
      <c r="BJ1786" s="39"/>
      <c r="BK1786" s="39"/>
      <c r="BL1786" s="38">
        <f>(S1786*'"Вес" ПИР'!$B$3+X1786*'"Вес" ПИР'!$B$4+AG1786*'"Вес" ПИР'!$B$5+BB1786*'"Вес" ПИР'!$B$6+BG1786*'"Вес" ПИР'!$B$7+BI1786*'"Вес" ПИР'!$B$8)/100</f>
        <v>0</v>
      </c>
    </row>
    <row r="1787" spans="1:64" ht="15.75" customHeight="1">
      <c r="A1787" s="39"/>
      <c r="B1787" s="39">
        <v>2027</v>
      </c>
      <c r="C1787" s="39"/>
      <c r="D1787" s="61">
        <v>154837400</v>
      </c>
      <c r="E1787" s="61" t="s">
        <v>414</v>
      </c>
      <c r="F1787" s="61" t="s">
        <v>528</v>
      </c>
      <c r="G1787" s="61" t="s">
        <v>2813</v>
      </c>
      <c r="H1787" s="61" t="s">
        <v>1554</v>
      </c>
      <c r="I1787" s="39"/>
      <c r="J1787" s="39"/>
      <c r="K1787" s="39"/>
      <c r="L1787" s="39"/>
      <c r="M1787" s="39"/>
      <c r="N1787" s="39"/>
      <c r="O1787" s="39"/>
      <c r="P1787" s="39"/>
      <c r="Q1787" s="39"/>
      <c r="R1787" s="39"/>
      <c r="S1787" s="38">
        <f>(J1787*'"Вес" ПИР'!$B$13+L1787*'"Вес" ПИР'!$B$14+N1787*'"Вес" ПИР'!$B$15+P1787*'"Вес" ПИР'!$B$16+R1787*'"Вес" ПИР'!$B$17)/100</f>
        <v>0</v>
      </c>
      <c r="T1787" s="39"/>
      <c r="U1787" s="39"/>
      <c r="V1787" s="39"/>
      <c r="W1787" s="39"/>
      <c r="X1787" s="72">
        <f>(U1787*'"Вес" ПИР'!$B$22+W1787*'"Вес" ПИР'!$B$23)/100</f>
        <v>0</v>
      </c>
      <c r="Y1787" s="39"/>
      <c r="Z1787" s="39"/>
      <c r="AA1787" s="39"/>
      <c r="AB1787" s="39"/>
      <c r="AC1787" s="39"/>
      <c r="AD1787" s="39"/>
      <c r="AE1787" s="39"/>
      <c r="AF1787" s="39"/>
      <c r="AG1787" s="38">
        <f>(Z1787*'"Вес" ПИР'!$B$28+AB1787*'"Вес" ПИР'!$B$29+AD1787*'"Вес" ПИР'!$B$30+AF1787*'"Вес" ПИР'!$B$31)/100</f>
        <v>0</v>
      </c>
      <c r="AH1787" s="39"/>
      <c r="AI1787" s="39"/>
      <c r="AJ1787" s="39"/>
      <c r="AK1787" s="39"/>
      <c r="AL1787" s="39"/>
      <c r="AM1787" s="39"/>
      <c r="AN1787" s="39"/>
      <c r="AO1787" s="39"/>
      <c r="AP1787" s="39"/>
      <c r="AQ1787" s="39"/>
      <c r="AR1787" s="39"/>
      <c r="AS1787" s="39"/>
      <c r="AT1787" s="39"/>
      <c r="AU1787" s="39"/>
      <c r="AV1787" s="39"/>
      <c r="AW1787" s="39"/>
      <c r="AX1787" s="39"/>
      <c r="AY1787" s="39"/>
      <c r="AZ1787" s="39"/>
      <c r="BA1787" s="39"/>
      <c r="BB1787" s="72">
        <f>(AI1787*'"Вес" ПИР'!$B$36+AK1787*'"Вес" ПИР'!$B$37+AM1787*'"Вес" ПИР'!$B$38+AO1787*'"Вес" ПИР'!$B$39+AQ1787*'"Вес" ПИР'!$B$40+AS1787*'"Вес" ПИР'!$B$41+AU1787*'"Вес" ПИР'!$B$42+AW1787*'"Вес" ПИР'!$B$43+AY1787*'"Вес" ПИР'!$B$44+BA1787*'"Вес" ПИР'!$B$45)/100</f>
        <v>0</v>
      </c>
      <c r="BC1787" s="39"/>
      <c r="BD1787" s="39"/>
      <c r="BE1787" s="39"/>
      <c r="BF1787" s="39"/>
      <c r="BG1787" s="72">
        <f>(BD1787*'"Вес" ПИР'!$B$50+BF1787*'"Вес" ПИР'!$B$51)/100</f>
        <v>0</v>
      </c>
      <c r="BH1787" s="39"/>
      <c r="BI1787" s="72">
        <v>0</v>
      </c>
      <c r="BJ1787" s="39"/>
      <c r="BK1787" s="39"/>
      <c r="BL1787" s="38">
        <f>(S1787*'"Вес" ПИР'!$B$3+X1787*'"Вес" ПИР'!$B$4+AG1787*'"Вес" ПИР'!$B$5+BB1787*'"Вес" ПИР'!$B$6+BG1787*'"Вес" ПИР'!$B$7+BI1787*'"Вес" ПИР'!$B$8)/100</f>
        <v>0</v>
      </c>
    </row>
    <row r="1788" spans="1:64" ht="15.75" customHeight="1">
      <c r="A1788" s="39"/>
      <c r="B1788" s="39">
        <v>2027</v>
      </c>
      <c r="C1788" s="39"/>
      <c r="D1788" s="61">
        <v>154843100</v>
      </c>
      <c r="E1788" s="61" t="s">
        <v>414</v>
      </c>
      <c r="F1788" s="61" t="s">
        <v>528</v>
      </c>
      <c r="G1788" s="61" t="s">
        <v>545</v>
      </c>
      <c r="H1788" s="61" t="s">
        <v>390</v>
      </c>
      <c r="I1788" s="39"/>
      <c r="J1788" s="39"/>
      <c r="K1788" s="39"/>
      <c r="L1788" s="39"/>
      <c r="M1788" s="39"/>
      <c r="N1788" s="39"/>
      <c r="O1788" s="39"/>
      <c r="P1788" s="39"/>
      <c r="Q1788" s="39"/>
      <c r="R1788" s="39"/>
      <c r="S1788" s="38">
        <f>(J1788*'"Вес" ПИР'!$B$13+L1788*'"Вес" ПИР'!$B$14+N1788*'"Вес" ПИР'!$B$15+P1788*'"Вес" ПИР'!$B$16+R1788*'"Вес" ПИР'!$B$17)/100</f>
        <v>0</v>
      </c>
      <c r="T1788" s="39"/>
      <c r="U1788" s="39"/>
      <c r="V1788" s="39"/>
      <c r="W1788" s="39"/>
      <c r="X1788" s="72">
        <f>(U1788*'"Вес" ПИР'!$B$22+W1788*'"Вес" ПИР'!$B$23)/100</f>
        <v>0</v>
      </c>
      <c r="Y1788" s="39"/>
      <c r="Z1788" s="39"/>
      <c r="AA1788" s="39"/>
      <c r="AB1788" s="39"/>
      <c r="AC1788" s="39"/>
      <c r="AD1788" s="39"/>
      <c r="AE1788" s="39"/>
      <c r="AF1788" s="39"/>
      <c r="AG1788" s="38">
        <f>(Z1788*'"Вес" ПИР'!$B$28+AB1788*'"Вес" ПИР'!$B$29+AD1788*'"Вес" ПИР'!$B$30+AF1788*'"Вес" ПИР'!$B$31)/100</f>
        <v>0</v>
      </c>
      <c r="AH1788" s="39"/>
      <c r="AI1788" s="39"/>
      <c r="AJ1788" s="39"/>
      <c r="AK1788" s="39"/>
      <c r="AL1788" s="39"/>
      <c r="AM1788" s="39"/>
      <c r="AN1788" s="39"/>
      <c r="AO1788" s="39"/>
      <c r="AP1788" s="39"/>
      <c r="AQ1788" s="39"/>
      <c r="AR1788" s="39"/>
      <c r="AS1788" s="39"/>
      <c r="AT1788" s="39"/>
      <c r="AU1788" s="39"/>
      <c r="AV1788" s="39"/>
      <c r="AW1788" s="39"/>
      <c r="AX1788" s="39"/>
      <c r="AY1788" s="39"/>
      <c r="AZ1788" s="39"/>
      <c r="BA1788" s="39"/>
      <c r="BB1788" s="72">
        <f>(AI1788*'"Вес" ПИР'!$B$36+AK1788*'"Вес" ПИР'!$B$37+AM1788*'"Вес" ПИР'!$B$38+AO1788*'"Вес" ПИР'!$B$39+AQ1788*'"Вес" ПИР'!$B$40+AS1788*'"Вес" ПИР'!$B$41+AU1788*'"Вес" ПИР'!$B$42+AW1788*'"Вес" ПИР'!$B$43+AY1788*'"Вес" ПИР'!$B$44+BA1788*'"Вес" ПИР'!$B$45)/100</f>
        <v>0</v>
      </c>
      <c r="BC1788" s="39"/>
      <c r="BD1788" s="39"/>
      <c r="BE1788" s="39"/>
      <c r="BF1788" s="39"/>
      <c r="BG1788" s="72">
        <f>(BD1788*'"Вес" ПИР'!$B$50+BF1788*'"Вес" ПИР'!$B$51)/100</f>
        <v>0</v>
      </c>
      <c r="BH1788" s="39"/>
      <c r="BI1788" s="72">
        <v>0</v>
      </c>
      <c r="BJ1788" s="39"/>
      <c r="BK1788" s="39"/>
      <c r="BL1788" s="38">
        <f>(S1788*'"Вес" ПИР'!$B$3+X1788*'"Вес" ПИР'!$B$4+AG1788*'"Вес" ПИР'!$B$5+BB1788*'"Вес" ПИР'!$B$6+BG1788*'"Вес" ПИР'!$B$7+BI1788*'"Вес" ПИР'!$B$8)/100</f>
        <v>0</v>
      </c>
    </row>
    <row r="1789" spans="1:64" ht="15.75" customHeight="1">
      <c r="A1789" s="39"/>
      <c r="B1789" s="39">
        <v>2027</v>
      </c>
      <c r="C1789" s="39"/>
      <c r="D1789" s="61">
        <v>154847100</v>
      </c>
      <c r="E1789" s="61" t="s">
        <v>414</v>
      </c>
      <c r="F1789" s="61" t="s">
        <v>528</v>
      </c>
      <c r="G1789" s="61" t="s">
        <v>554</v>
      </c>
      <c r="H1789" s="61" t="s">
        <v>779</v>
      </c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  <c r="S1789" s="38">
        <f>(J1789*'"Вес" ПИР'!$B$13+L1789*'"Вес" ПИР'!$B$14+N1789*'"Вес" ПИР'!$B$15+P1789*'"Вес" ПИР'!$B$16+R1789*'"Вес" ПИР'!$B$17)/100</f>
        <v>0</v>
      </c>
      <c r="T1789" s="39"/>
      <c r="U1789" s="39"/>
      <c r="V1789" s="39"/>
      <c r="W1789" s="39"/>
      <c r="X1789" s="72">
        <f>(U1789*'"Вес" ПИР'!$B$22+W1789*'"Вес" ПИР'!$B$23)/100</f>
        <v>0</v>
      </c>
      <c r="Y1789" s="39"/>
      <c r="Z1789" s="39"/>
      <c r="AA1789" s="39"/>
      <c r="AB1789" s="39"/>
      <c r="AC1789" s="39"/>
      <c r="AD1789" s="39"/>
      <c r="AE1789" s="39"/>
      <c r="AF1789" s="39"/>
      <c r="AG1789" s="38">
        <f>(Z1789*'"Вес" ПИР'!$B$28+AB1789*'"Вес" ПИР'!$B$29+AD1789*'"Вес" ПИР'!$B$30+AF1789*'"Вес" ПИР'!$B$31)/100</f>
        <v>0</v>
      </c>
      <c r="AH1789" s="39"/>
      <c r="AI1789" s="39"/>
      <c r="AJ1789" s="39"/>
      <c r="AK1789" s="39"/>
      <c r="AL1789" s="39"/>
      <c r="AM1789" s="39"/>
      <c r="AN1789" s="39"/>
      <c r="AO1789" s="39"/>
      <c r="AP1789" s="39"/>
      <c r="AQ1789" s="39"/>
      <c r="AR1789" s="39"/>
      <c r="AS1789" s="39"/>
      <c r="AT1789" s="39"/>
      <c r="AU1789" s="39"/>
      <c r="AV1789" s="39"/>
      <c r="AW1789" s="39"/>
      <c r="AX1789" s="39"/>
      <c r="AY1789" s="39"/>
      <c r="AZ1789" s="39"/>
      <c r="BA1789" s="39"/>
      <c r="BB1789" s="72">
        <f>(AI1789*'"Вес" ПИР'!$B$36+AK1789*'"Вес" ПИР'!$B$37+AM1789*'"Вес" ПИР'!$B$38+AO1789*'"Вес" ПИР'!$B$39+AQ1789*'"Вес" ПИР'!$B$40+AS1789*'"Вес" ПИР'!$B$41+AU1789*'"Вес" ПИР'!$B$42+AW1789*'"Вес" ПИР'!$B$43+AY1789*'"Вес" ПИР'!$B$44+BA1789*'"Вес" ПИР'!$B$45)/100</f>
        <v>0</v>
      </c>
      <c r="BC1789" s="39"/>
      <c r="BD1789" s="39"/>
      <c r="BE1789" s="39"/>
      <c r="BF1789" s="39"/>
      <c r="BG1789" s="72">
        <f>(BD1789*'"Вес" ПИР'!$B$50+BF1789*'"Вес" ПИР'!$B$51)/100</f>
        <v>0</v>
      </c>
      <c r="BH1789" s="39"/>
      <c r="BI1789" s="72">
        <v>0</v>
      </c>
      <c r="BJ1789" s="39"/>
      <c r="BK1789" s="39"/>
      <c r="BL1789" s="38">
        <f>(S1789*'"Вес" ПИР'!$B$3+X1789*'"Вес" ПИР'!$B$4+AG1789*'"Вес" ПИР'!$B$5+BB1789*'"Вес" ПИР'!$B$6+BG1789*'"Вес" ПИР'!$B$7+BI1789*'"Вес" ПИР'!$B$8)/100</f>
        <v>0</v>
      </c>
    </row>
    <row r="1790" spans="1:64" ht="15.75" customHeight="1">
      <c r="A1790" s="39"/>
      <c r="B1790" s="39">
        <v>2027</v>
      </c>
      <c r="C1790" s="39"/>
      <c r="D1790" s="61">
        <v>154851400</v>
      </c>
      <c r="E1790" s="61" t="s">
        <v>414</v>
      </c>
      <c r="F1790" s="61" t="s">
        <v>528</v>
      </c>
      <c r="G1790" s="61" t="s">
        <v>2815</v>
      </c>
      <c r="H1790" s="61" t="s">
        <v>2816</v>
      </c>
      <c r="I1790" s="39"/>
      <c r="J1790" s="39"/>
      <c r="K1790" s="39"/>
      <c r="L1790" s="39"/>
      <c r="M1790" s="39"/>
      <c r="N1790" s="39"/>
      <c r="O1790" s="39"/>
      <c r="P1790" s="39"/>
      <c r="Q1790" s="39"/>
      <c r="R1790" s="39"/>
      <c r="S1790" s="38">
        <f>(J1790*'"Вес" ПИР'!$B$13+L1790*'"Вес" ПИР'!$B$14+N1790*'"Вес" ПИР'!$B$15+P1790*'"Вес" ПИР'!$B$16+R1790*'"Вес" ПИР'!$B$17)/100</f>
        <v>0</v>
      </c>
      <c r="T1790" s="39"/>
      <c r="U1790" s="39"/>
      <c r="V1790" s="39"/>
      <c r="W1790" s="39"/>
      <c r="X1790" s="72">
        <f>(U1790*'"Вес" ПИР'!$B$22+W1790*'"Вес" ПИР'!$B$23)/100</f>
        <v>0</v>
      </c>
      <c r="Y1790" s="39"/>
      <c r="Z1790" s="39"/>
      <c r="AA1790" s="39"/>
      <c r="AB1790" s="39"/>
      <c r="AC1790" s="39"/>
      <c r="AD1790" s="39"/>
      <c r="AE1790" s="39"/>
      <c r="AF1790" s="39"/>
      <c r="AG1790" s="38">
        <f>(Z1790*'"Вес" ПИР'!$B$28+AB1790*'"Вес" ПИР'!$B$29+AD1790*'"Вес" ПИР'!$B$30+AF1790*'"Вес" ПИР'!$B$31)/100</f>
        <v>0</v>
      </c>
      <c r="AH1790" s="39"/>
      <c r="AI1790" s="39"/>
      <c r="AJ1790" s="39"/>
      <c r="AK1790" s="39"/>
      <c r="AL1790" s="39"/>
      <c r="AM1790" s="39"/>
      <c r="AN1790" s="39"/>
      <c r="AO1790" s="39"/>
      <c r="AP1790" s="39"/>
      <c r="AQ1790" s="39"/>
      <c r="AR1790" s="39"/>
      <c r="AS1790" s="39"/>
      <c r="AT1790" s="39"/>
      <c r="AU1790" s="39"/>
      <c r="AV1790" s="39"/>
      <c r="AW1790" s="39"/>
      <c r="AX1790" s="39"/>
      <c r="AY1790" s="39"/>
      <c r="AZ1790" s="39"/>
      <c r="BA1790" s="39"/>
      <c r="BB1790" s="72">
        <f>(AI1790*'"Вес" ПИР'!$B$36+AK1790*'"Вес" ПИР'!$B$37+AM1790*'"Вес" ПИР'!$B$38+AO1790*'"Вес" ПИР'!$B$39+AQ1790*'"Вес" ПИР'!$B$40+AS1790*'"Вес" ПИР'!$B$41+AU1790*'"Вес" ПИР'!$B$42+AW1790*'"Вес" ПИР'!$B$43+AY1790*'"Вес" ПИР'!$B$44+BA1790*'"Вес" ПИР'!$B$45)/100</f>
        <v>0</v>
      </c>
      <c r="BC1790" s="39"/>
      <c r="BD1790" s="39"/>
      <c r="BE1790" s="39"/>
      <c r="BF1790" s="39"/>
      <c r="BG1790" s="72">
        <f>(BD1790*'"Вес" ПИР'!$B$50+BF1790*'"Вес" ПИР'!$B$51)/100</f>
        <v>0</v>
      </c>
      <c r="BH1790" s="39"/>
      <c r="BI1790" s="72">
        <v>0</v>
      </c>
      <c r="BJ1790" s="39"/>
      <c r="BK1790" s="39"/>
      <c r="BL1790" s="38">
        <f>(S1790*'"Вес" ПИР'!$B$3+X1790*'"Вес" ПИР'!$B$4+AG1790*'"Вес" ПИР'!$B$5+BB1790*'"Вес" ПИР'!$B$6+BG1790*'"Вес" ПИР'!$B$7+BI1790*'"Вес" ПИР'!$B$8)/100</f>
        <v>0</v>
      </c>
    </row>
    <row r="1791" spans="1:64" ht="15.75" customHeight="1">
      <c r="A1791" s="39"/>
      <c r="B1791" s="39">
        <v>2027</v>
      </c>
      <c r="C1791" s="39"/>
      <c r="D1791" s="61">
        <v>154851500</v>
      </c>
      <c r="E1791" s="61" t="s">
        <v>414</v>
      </c>
      <c r="F1791" s="61" t="s">
        <v>528</v>
      </c>
      <c r="G1791" s="61" t="s">
        <v>2815</v>
      </c>
      <c r="H1791" s="61" t="s">
        <v>2817</v>
      </c>
      <c r="I1791" s="39"/>
      <c r="J1791" s="39"/>
      <c r="K1791" s="39"/>
      <c r="L1791" s="39"/>
      <c r="M1791" s="39"/>
      <c r="N1791" s="39"/>
      <c r="O1791" s="39"/>
      <c r="P1791" s="39"/>
      <c r="Q1791" s="39"/>
      <c r="R1791" s="39"/>
      <c r="S1791" s="38">
        <f>(J1791*'"Вес" ПИР'!$B$13+L1791*'"Вес" ПИР'!$B$14+N1791*'"Вес" ПИР'!$B$15+P1791*'"Вес" ПИР'!$B$16+R1791*'"Вес" ПИР'!$B$17)/100</f>
        <v>0</v>
      </c>
      <c r="T1791" s="39"/>
      <c r="U1791" s="39"/>
      <c r="V1791" s="39"/>
      <c r="W1791" s="39"/>
      <c r="X1791" s="72">
        <f>(U1791*'"Вес" ПИР'!$B$22+W1791*'"Вес" ПИР'!$B$23)/100</f>
        <v>0</v>
      </c>
      <c r="Y1791" s="39"/>
      <c r="Z1791" s="39"/>
      <c r="AA1791" s="39"/>
      <c r="AB1791" s="39"/>
      <c r="AC1791" s="39"/>
      <c r="AD1791" s="39"/>
      <c r="AE1791" s="39"/>
      <c r="AF1791" s="39"/>
      <c r="AG1791" s="38">
        <f>(Z1791*'"Вес" ПИР'!$B$28+AB1791*'"Вес" ПИР'!$B$29+AD1791*'"Вес" ПИР'!$B$30+AF1791*'"Вес" ПИР'!$B$31)/100</f>
        <v>0</v>
      </c>
      <c r="AH1791" s="39"/>
      <c r="AI1791" s="39"/>
      <c r="AJ1791" s="39"/>
      <c r="AK1791" s="39"/>
      <c r="AL1791" s="39"/>
      <c r="AM1791" s="39"/>
      <c r="AN1791" s="39"/>
      <c r="AO1791" s="39"/>
      <c r="AP1791" s="39"/>
      <c r="AQ1791" s="39"/>
      <c r="AR1791" s="39"/>
      <c r="AS1791" s="39"/>
      <c r="AT1791" s="39"/>
      <c r="AU1791" s="39"/>
      <c r="AV1791" s="39"/>
      <c r="AW1791" s="39"/>
      <c r="AX1791" s="39"/>
      <c r="AY1791" s="39"/>
      <c r="AZ1791" s="39"/>
      <c r="BA1791" s="39"/>
      <c r="BB1791" s="72">
        <f>(AI1791*'"Вес" ПИР'!$B$36+AK1791*'"Вес" ПИР'!$B$37+AM1791*'"Вес" ПИР'!$B$38+AO1791*'"Вес" ПИР'!$B$39+AQ1791*'"Вес" ПИР'!$B$40+AS1791*'"Вес" ПИР'!$B$41+AU1791*'"Вес" ПИР'!$B$42+AW1791*'"Вес" ПИР'!$B$43+AY1791*'"Вес" ПИР'!$B$44+BA1791*'"Вес" ПИР'!$B$45)/100</f>
        <v>0</v>
      </c>
      <c r="BC1791" s="39"/>
      <c r="BD1791" s="39"/>
      <c r="BE1791" s="39"/>
      <c r="BF1791" s="39"/>
      <c r="BG1791" s="72">
        <f>(BD1791*'"Вес" ПИР'!$B$50+BF1791*'"Вес" ПИР'!$B$51)/100</f>
        <v>0</v>
      </c>
      <c r="BH1791" s="39"/>
      <c r="BI1791" s="72">
        <v>0</v>
      </c>
      <c r="BJ1791" s="39"/>
      <c r="BK1791" s="39"/>
      <c r="BL1791" s="38">
        <f>(S1791*'"Вес" ПИР'!$B$3+X1791*'"Вес" ПИР'!$B$4+AG1791*'"Вес" ПИР'!$B$5+BB1791*'"Вес" ПИР'!$B$6+BG1791*'"Вес" ПИР'!$B$7+BI1791*'"Вес" ПИР'!$B$8)/100</f>
        <v>0</v>
      </c>
    </row>
    <row r="1792" spans="1:64" ht="15.75" customHeight="1">
      <c r="A1792" s="39"/>
      <c r="B1792" s="39">
        <v>2027</v>
      </c>
      <c r="C1792" s="39"/>
      <c r="D1792" s="61">
        <v>154865100</v>
      </c>
      <c r="E1792" s="61" t="s">
        <v>414</v>
      </c>
      <c r="F1792" s="61" t="s">
        <v>528</v>
      </c>
      <c r="G1792" s="61" t="s">
        <v>556</v>
      </c>
      <c r="H1792" s="61" t="s">
        <v>515</v>
      </c>
      <c r="I1792" s="39"/>
      <c r="J1792" s="39"/>
      <c r="K1792" s="39"/>
      <c r="L1792" s="39"/>
      <c r="M1792" s="39"/>
      <c r="N1792" s="39"/>
      <c r="O1792" s="39"/>
      <c r="P1792" s="39"/>
      <c r="Q1792" s="39"/>
      <c r="R1792" s="39"/>
      <c r="S1792" s="38">
        <f>(J1792*'"Вес" ПИР'!$B$13+L1792*'"Вес" ПИР'!$B$14+N1792*'"Вес" ПИР'!$B$15+P1792*'"Вес" ПИР'!$B$16+R1792*'"Вес" ПИР'!$B$17)/100</f>
        <v>0</v>
      </c>
      <c r="T1792" s="39"/>
      <c r="U1792" s="39"/>
      <c r="V1792" s="39"/>
      <c r="W1792" s="39"/>
      <c r="X1792" s="72">
        <f>(U1792*'"Вес" ПИР'!$B$22+W1792*'"Вес" ПИР'!$B$23)/100</f>
        <v>0</v>
      </c>
      <c r="Y1792" s="39"/>
      <c r="Z1792" s="39"/>
      <c r="AA1792" s="39"/>
      <c r="AB1792" s="39"/>
      <c r="AC1792" s="39"/>
      <c r="AD1792" s="39"/>
      <c r="AE1792" s="39"/>
      <c r="AF1792" s="39"/>
      <c r="AG1792" s="38">
        <f>(Z1792*'"Вес" ПИР'!$B$28+AB1792*'"Вес" ПИР'!$B$29+AD1792*'"Вес" ПИР'!$B$30+AF1792*'"Вес" ПИР'!$B$31)/100</f>
        <v>0</v>
      </c>
      <c r="AH1792" s="39"/>
      <c r="AI1792" s="39"/>
      <c r="AJ1792" s="39"/>
      <c r="AK1792" s="39"/>
      <c r="AL1792" s="39"/>
      <c r="AM1792" s="39"/>
      <c r="AN1792" s="39"/>
      <c r="AO1792" s="39"/>
      <c r="AP1792" s="39"/>
      <c r="AQ1792" s="39"/>
      <c r="AR1792" s="39"/>
      <c r="AS1792" s="39"/>
      <c r="AT1792" s="39"/>
      <c r="AU1792" s="39"/>
      <c r="AV1792" s="39"/>
      <c r="AW1792" s="39"/>
      <c r="AX1792" s="39"/>
      <c r="AY1792" s="39"/>
      <c r="AZ1792" s="39"/>
      <c r="BA1792" s="39"/>
      <c r="BB1792" s="72">
        <f>(AI1792*'"Вес" ПИР'!$B$36+AK1792*'"Вес" ПИР'!$B$37+AM1792*'"Вес" ПИР'!$B$38+AO1792*'"Вес" ПИР'!$B$39+AQ1792*'"Вес" ПИР'!$B$40+AS1792*'"Вес" ПИР'!$B$41+AU1792*'"Вес" ПИР'!$B$42+AW1792*'"Вес" ПИР'!$B$43+AY1792*'"Вес" ПИР'!$B$44+BA1792*'"Вес" ПИР'!$B$45)/100</f>
        <v>0</v>
      </c>
      <c r="BC1792" s="39"/>
      <c r="BD1792" s="39"/>
      <c r="BE1792" s="39"/>
      <c r="BF1792" s="39"/>
      <c r="BG1792" s="72">
        <f>(BD1792*'"Вес" ПИР'!$B$50+BF1792*'"Вес" ПИР'!$B$51)/100</f>
        <v>0</v>
      </c>
      <c r="BH1792" s="39"/>
      <c r="BI1792" s="72">
        <v>0</v>
      </c>
      <c r="BJ1792" s="39"/>
      <c r="BK1792" s="39"/>
      <c r="BL1792" s="38">
        <f>(S1792*'"Вес" ПИР'!$B$3+X1792*'"Вес" ПИР'!$B$4+AG1792*'"Вес" ПИР'!$B$5+BB1792*'"Вес" ПИР'!$B$6+BG1792*'"Вес" ПИР'!$B$7+BI1792*'"Вес" ПИР'!$B$8)/100</f>
        <v>0</v>
      </c>
    </row>
    <row r="1793" spans="1:64" ht="15.75" customHeight="1">
      <c r="A1793" s="39"/>
      <c r="B1793" s="39">
        <v>2027</v>
      </c>
      <c r="C1793" s="39"/>
      <c r="D1793" s="61">
        <v>155637100</v>
      </c>
      <c r="E1793" s="61" t="s">
        <v>414</v>
      </c>
      <c r="F1793" s="61" t="s">
        <v>547</v>
      </c>
      <c r="G1793" s="61" t="s">
        <v>554</v>
      </c>
      <c r="H1793" s="64" t="s">
        <v>3891</v>
      </c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  <c r="S1793" s="38">
        <f>(J1793*'"Вес" ПИР'!$B$13+L1793*'"Вес" ПИР'!$B$14+N1793*'"Вес" ПИР'!$B$15+P1793*'"Вес" ПИР'!$B$16+R1793*'"Вес" ПИР'!$B$17)/100</f>
        <v>0</v>
      </c>
      <c r="T1793" s="39"/>
      <c r="U1793" s="39"/>
      <c r="V1793" s="39"/>
      <c r="W1793" s="39"/>
      <c r="X1793" s="72">
        <f>(U1793*'"Вес" ПИР'!$B$22+W1793*'"Вес" ПИР'!$B$23)/100</f>
        <v>0</v>
      </c>
      <c r="Y1793" s="39"/>
      <c r="Z1793" s="39"/>
      <c r="AA1793" s="39"/>
      <c r="AB1793" s="39"/>
      <c r="AC1793" s="39"/>
      <c r="AD1793" s="39"/>
      <c r="AE1793" s="39"/>
      <c r="AF1793" s="39"/>
      <c r="AG1793" s="38">
        <f>(Z1793*'"Вес" ПИР'!$B$28+AB1793*'"Вес" ПИР'!$B$29+AD1793*'"Вес" ПИР'!$B$30+AF1793*'"Вес" ПИР'!$B$31)/100</f>
        <v>0</v>
      </c>
      <c r="AH1793" s="39"/>
      <c r="AI1793" s="39"/>
      <c r="AJ1793" s="39"/>
      <c r="AK1793" s="39"/>
      <c r="AL1793" s="39"/>
      <c r="AM1793" s="39"/>
      <c r="AN1793" s="39"/>
      <c r="AO1793" s="39"/>
      <c r="AP1793" s="39"/>
      <c r="AQ1793" s="39"/>
      <c r="AR1793" s="39"/>
      <c r="AS1793" s="39"/>
      <c r="AT1793" s="39"/>
      <c r="AU1793" s="39"/>
      <c r="AV1793" s="39"/>
      <c r="AW1793" s="39"/>
      <c r="AX1793" s="39"/>
      <c r="AY1793" s="39"/>
      <c r="AZ1793" s="39"/>
      <c r="BA1793" s="39"/>
      <c r="BB1793" s="72">
        <f>(AI1793*'"Вес" ПИР'!$B$36+AK1793*'"Вес" ПИР'!$B$37+AM1793*'"Вес" ПИР'!$B$38+AO1793*'"Вес" ПИР'!$B$39+AQ1793*'"Вес" ПИР'!$B$40+AS1793*'"Вес" ПИР'!$B$41+AU1793*'"Вес" ПИР'!$B$42+AW1793*'"Вес" ПИР'!$B$43+AY1793*'"Вес" ПИР'!$B$44+BA1793*'"Вес" ПИР'!$B$45)/100</f>
        <v>0</v>
      </c>
      <c r="BC1793" s="39"/>
      <c r="BD1793" s="39"/>
      <c r="BE1793" s="39"/>
      <c r="BF1793" s="39"/>
      <c r="BG1793" s="72">
        <f>(BD1793*'"Вес" ПИР'!$B$50+BF1793*'"Вес" ПИР'!$B$51)/100</f>
        <v>0</v>
      </c>
      <c r="BH1793" s="39"/>
      <c r="BI1793" s="72">
        <v>0</v>
      </c>
      <c r="BJ1793" s="39"/>
      <c r="BK1793" s="39"/>
      <c r="BL1793" s="38">
        <f>(S1793*'"Вес" ПИР'!$B$3+X1793*'"Вес" ПИР'!$B$4+AG1793*'"Вес" ПИР'!$B$5+BB1793*'"Вес" ПИР'!$B$6+BG1793*'"Вес" ПИР'!$B$7+BI1793*'"Вес" ПИР'!$B$8)/100</f>
        <v>0</v>
      </c>
    </row>
    <row r="1794" spans="1:64" ht="15.75" customHeight="1">
      <c r="A1794" s="39"/>
      <c r="B1794" s="39">
        <v>2027</v>
      </c>
      <c r="C1794" s="39"/>
      <c r="D1794" s="61">
        <v>155637200</v>
      </c>
      <c r="E1794" s="61" t="s">
        <v>414</v>
      </c>
      <c r="F1794" s="61" t="s">
        <v>547</v>
      </c>
      <c r="G1794" s="61" t="s">
        <v>554</v>
      </c>
      <c r="H1794" s="64" t="s">
        <v>3892</v>
      </c>
      <c r="I1794" s="39"/>
      <c r="J1794" s="39"/>
      <c r="K1794" s="39"/>
      <c r="L1794" s="39"/>
      <c r="M1794" s="39"/>
      <c r="N1794" s="39"/>
      <c r="O1794" s="39"/>
      <c r="P1794" s="39"/>
      <c r="Q1794" s="39"/>
      <c r="R1794" s="39"/>
      <c r="S1794" s="38">
        <f>(J1794*'"Вес" ПИР'!$B$13+L1794*'"Вес" ПИР'!$B$14+N1794*'"Вес" ПИР'!$B$15+P1794*'"Вес" ПИР'!$B$16+R1794*'"Вес" ПИР'!$B$17)/100</f>
        <v>0</v>
      </c>
      <c r="T1794" s="39"/>
      <c r="U1794" s="39"/>
      <c r="V1794" s="39"/>
      <c r="W1794" s="39"/>
      <c r="X1794" s="72">
        <f>(U1794*'"Вес" ПИР'!$B$22+W1794*'"Вес" ПИР'!$B$23)/100</f>
        <v>0</v>
      </c>
      <c r="Y1794" s="39"/>
      <c r="Z1794" s="39"/>
      <c r="AA1794" s="39"/>
      <c r="AB1794" s="39"/>
      <c r="AC1794" s="39"/>
      <c r="AD1794" s="39"/>
      <c r="AE1794" s="39"/>
      <c r="AF1794" s="39"/>
      <c r="AG1794" s="38">
        <f>(Z1794*'"Вес" ПИР'!$B$28+AB1794*'"Вес" ПИР'!$B$29+AD1794*'"Вес" ПИР'!$B$30+AF1794*'"Вес" ПИР'!$B$31)/100</f>
        <v>0</v>
      </c>
      <c r="AH1794" s="39"/>
      <c r="AI1794" s="39"/>
      <c r="AJ1794" s="39"/>
      <c r="AK1794" s="39"/>
      <c r="AL1794" s="39"/>
      <c r="AM1794" s="39"/>
      <c r="AN1794" s="39"/>
      <c r="AO1794" s="39"/>
      <c r="AP1794" s="39"/>
      <c r="AQ1794" s="39"/>
      <c r="AR1794" s="39"/>
      <c r="AS1794" s="39"/>
      <c r="AT1794" s="39"/>
      <c r="AU1794" s="39"/>
      <c r="AV1794" s="39"/>
      <c r="AW1794" s="39"/>
      <c r="AX1794" s="39"/>
      <c r="AY1794" s="39"/>
      <c r="AZ1794" s="39"/>
      <c r="BA1794" s="39"/>
      <c r="BB1794" s="72">
        <f>(AI1794*'"Вес" ПИР'!$B$36+AK1794*'"Вес" ПИР'!$B$37+AM1794*'"Вес" ПИР'!$B$38+AO1794*'"Вес" ПИР'!$B$39+AQ1794*'"Вес" ПИР'!$B$40+AS1794*'"Вес" ПИР'!$B$41+AU1794*'"Вес" ПИР'!$B$42+AW1794*'"Вес" ПИР'!$B$43+AY1794*'"Вес" ПИР'!$B$44+BA1794*'"Вес" ПИР'!$B$45)/100</f>
        <v>0</v>
      </c>
      <c r="BC1794" s="39"/>
      <c r="BD1794" s="39"/>
      <c r="BE1794" s="39"/>
      <c r="BF1794" s="39"/>
      <c r="BG1794" s="72">
        <f>(BD1794*'"Вес" ПИР'!$B$50+BF1794*'"Вес" ПИР'!$B$51)/100</f>
        <v>0</v>
      </c>
      <c r="BH1794" s="39"/>
      <c r="BI1794" s="72">
        <v>0</v>
      </c>
      <c r="BJ1794" s="39"/>
      <c r="BK1794" s="39"/>
      <c r="BL1794" s="38">
        <f>(S1794*'"Вес" ПИР'!$B$3+X1794*'"Вес" ПИР'!$B$4+AG1794*'"Вес" ПИР'!$B$5+BB1794*'"Вес" ПИР'!$B$6+BG1794*'"Вес" ПИР'!$B$7+BI1794*'"Вес" ПИР'!$B$8)/100</f>
        <v>0</v>
      </c>
    </row>
    <row r="1795" spans="1:64" ht="15.75" customHeight="1">
      <c r="A1795" s="39"/>
      <c r="B1795" s="39">
        <v>2027</v>
      </c>
      <c r="C1795" s="39"/>
      <c r="D1795" s="61">
        <v>155642500</v>
      </c>
      <c r="E1795" s="61" t="s">
        <v>414</v>
      </c>
      <c r="F1795" s="61" t="s">
        <v>547</v>
      </c>
      <c r="G1795" s="61" t="s">
        <v>2818</v>
      </c>
      <c r="H1795" s="61" t="s">
        <v>522</v>
      </c>
      <c r="I1795" s="39"/>
      <c r="J1795" s="39"/>
      <c r="K1795" s="39"/>
      <c r="L1795" s="39"/>
      <c r="M1795" s="39"/>
      <c r="N1795" s="39"/>
      <c r="O1795" s="39"/>
      <c r="P1795" s="39"/>
      <c r="Q1795" s="39"/>
      <c r="R1795" s="39"/>
      <c r="S1795" s="38">
        <f>(J1795*'"Вес" ПИР'!$B$13+L1795*'"Вес" ПИР'!$B$14+N1795*'"Вес" ПИР'!$B$15+P1795*'"Вес" ПИР'!$B$16+R1795*'"Вес" ПИР'!$B$17)/100</f>
        <v>0</v>
      </c>
      <c r="T1795" s="39"/>
      <c r="U1795" s="39"/>
      <c r="V1795" s="39"/>
      <c r="W1795" s="39"/>
      <c r="X1795" s="72">
        <f>(U1795*'"Вес" ПИР'!$B$22+W1795*'"Вес" ПИР'!$B$23)/100</f>
        <v>0</v>
      </c>
      <c r="Y1795" s="39"/>
      <c r="Z1795" s="39"/>
      <c r="AA1795" s="39"/>
      <c r="AB1795" s="39"/>
      <c r="AC1795" s="39"/>
      <c r="AD1795" s="39"/>
      <c r="AE1795" s="39"/>
      <c r="AF1795" s="39"/>
      <c r="AG1795" s="38">
        <f>(Z1795*'"Вес" ПИР'!$B$28+AB1795*'"Вес" ПИР'!$B$29+AD1795*'"Вес" ПИР'!$B$30+AF1795*'"Вес" ПИР'!$B$31)/100</f>
        <v>0</v>
      </c>
      <c r="AH1795" s="39"/>
      <c r="AI1795" s="39"/>
      <c r="AJ1795" s="39"/>
      <c r="AK1795" s="39"/>
      <c r="AL1795" s="39"/>
      <c r="AM1795" s="39"/>
      <c r="AN1795" s="39"/>
      <c r="AO1795" s="39"/>
      <c r="AP1795" s="39"/>
      <c r="AQ1795" s="39"/>
      <c r="AR1795" s="39"/>
      <c r="AS1795" s="39"/>
      <c r="AT1795" s="39"/>
      <c r="AU1795" s="39"/>
      <c r="AV1795" s="39"/>
      <c r="AW1795" s="39"/>
      <c r="AX1795" s="39"/>
      <c r="AY1795" s="39"/>
      <c r="AZ1795" s="39"/>
      <c r="BA1795" s="39"/>
      <c r="BB1795" s="72">
        <f>(AI1795*'"Вес" ПИР'!$B$36+AK1795*'"Вес" ПИР'!$B$37+AM1795*'"Вес" ПИР'!$B$38+AO1795*'"Вес" ПИР'!$B$39+AQ1795*'"Вес" ПИР'!$B$40+AS1795*'"Вес" ПИР'!$B$41+AU1795*'"Вес" ПИР'!$B$42+AW1795*'"Вес" ПИР'!$B$43+AY1795*'"Вес" ПИР'!$B$44+BA1795*'"Вес" ПИР'!$B$45)/100</f>
        <v>0</v>
      </c>
      <c r="BC1795" s="39"/>
      <c r="BD1795" s="39"/>
      <c r="BE1795" s="39"/>
      <c r="BF1795" s="39"/>
      <c r="BG1795" s="72">
        <f>(BD1795*'"Вес" ПИР'!$B$50+BF1795*'"Вес" ПИР'!$B$51)/100</f>
        <v>0</v>
      </c>
      <c r="BH1795" s="39"/>
      <c r="BI1795" s="72">
        <v>0</v>
      </c>
      <c r="BJ1795" s="39"/>
      <c r="BK1795" s="39"/>
      <c r="BL1795" s="38">
        <f>(S1795*'"Вес" ПИР'!$B$3+X1795*'"Вес" ПИР'!$B$4+AG1795*'"Вес" ПИР'!$B$5+BB1795*'"Вес" ПИР'!$B$6+BG1795*'"Вес" ПИР'!$B$7+BI1795*'"Вес" ПИР'!$B$8)/100</f>
        <v>0</v>
      </c>
    </row>
    <row r="1796" spans="1:64" ht="15.75" customHeight="1">
      <c r="A1796" s="39"/>
      <c r="B1796" s="39">
        <v>2027</v>
      </c>
      <c r="C1796" s="39"/>
      <c r="D1796" s="61">
        <v>155643100</v>
      </c>
      <c r="E1796" s="61" t="s">
        <v>414</v>
      </c>
      <c r="F1796" s="61" t="s">
        <v>547</v>
      </c>
      <c r="G1796" s="61" t="s">
        <v>2819</v>
      </c>
      <c r="H1796" s="64" t="s">
        <v>3893</v>
      </c>
      <c r="I1796" s="39"/>
      <c r="J1796" s="39"/>
      <c r="K1796" s="39"/>
      <c r="L1796" s="39"/>
      <c r="M1796" s="39"/>
      <c r="N1796" s="39"/>
      <c r="O1796" s="39"/>
      <c r="P1796" s="39"/>
      <c r="Q1796" s="39"/>
      <c r="R1796" s="39"/>
      <c r="S1796" s="38">
        <f>(J1796*'"Вес" ПИР'!$B$13+L1796*'"Вес" ПИР'!$B$14+N1796*'"Вес" ПИР'!$B$15+P1796*'"Вес" ПИР'!$B$16+R1796*'"Вес" ПИР'!$B$17)/100</f>
        <v>0</v>
      </c>
      <c r="T1796" s="39"/>
      <c r="U1796" s="39"/>
      <c r="V1796" s="39"/>
      <c r="W1796" s="39"/>
      <c r="X1796" s="72">
        <f>(U1796*'"Вес" ПИР'!$B$22+W1796*'"Вес" ПИР'!$B$23)/100</f>
        <v>0</v>
      </c>
      <c r="Y1796" s="39"/>
      <c r="Z1796" s="39"/>
      <c r="AA1796" s="39"/>
      <c r="AB1796" s="39"/>
      <c r="AC1796" s="39"/>
      <c r="AD1796" s="39"/>
      <c r="AE1796" s="39"/>
      <c r="AF1796" s="39"/>
      <c r="AG1796" s="38">
        <f>(Z1796*'"Вес" ПИР'!$B$28+AB1796*'"Вес" ПИР'!$B$29+AD1796*'"Вес" ПИР'!$B$30+AF1796*'"Вес" ПИР'!$B$31)/100</f>
        <v>0</v>
      </c>
      <c r="AH1796" s="39"/>
      <c r="AI1796" s="39"/>
      <c r="AJ1796" s="39"/>
      <c r="AK1796" s="39"/>
      <c r="AL1796" s="39"/>
      <c r="AM1796" s="39"/>
      <c r="AN1796" s="39"/>
      <c r="AO1796" s="39"/>
      <c r="AP1796" s="39"/>
      <c r="AQ1796" s="39"/>
      <c r="AR1796" s="39"/>
      <c r="AS1796" s="39"/>
      <c r="AT1796" s="39"/>
      <c r="AU1796" s="39"/>
      <c r="AV1796" s="39"/>
      <c r="AW1796" s="39"/>
      <c r="AX1796" s="39"/>
      <c r="AY1796" s="39"/>
      <c r="AZ1796" s="39"/>
      <c r="BA1796" s="39"/>
      <c r="BB1796" s="72">
        <f>(AI1796*'"Вес" ПИР'!$B$36+AK1796*'"Вес" ПИР'!$B$37+AM1796*'"Вес" ПИР'!$B$38+AO1796*'"Вес" ПИР'!$B$39+AQ1796*'"Вес" ПИР'!$B$40+AS1796*'"Вес" ПИР'!$B$41+AU1796*'"Вес" ПИР'!$B$42+AW1796*'"Вес" ПИР'!$B$43+AY1796*'"Вес" ПИР'!$B$44+BA1796*'"Вес" ПИР'!$B$45)/100</f>
        <v>0</v>
      </c>
      <c r="BC1796" s="39"/>
      <c r="BD1796" s="39"/>
      <c r="BE1796" s="39"/>
      <c r="BF1796" s="39"/>
      <c r="BG1796" s="72">
        <f>(BD1796*'"Вес" ПИР'!$B$50+BF1796*'"Вес" ПИР'!$B$51)/100</f>
        <v>0</v>
      </c>
      <c r="BH1796" s="39"/>
      <c r="BI1796" s="72">
        <v>0</v>
      </c>
      <c r="BJ1796" s="39"/>
      <c r="BK1796" s="39"/>
      <c r="BL1796" s="38">
        <f>(S1796*'"Вес" ПИР'!$B$3+X1796*'"Вес" ПИР'!$B$4+AG1796*'"Вес" ПИР'!$B$5+BB1796*'"Вес" ПИР'!$B$6+BG1796*'"Вес" ПИР'!$B$7+BI1796*'"Вес" ПИР'!$B$8)/100</f>
        <v>0</v>
      </c>
    </row>
    <row r="1797" spans="1:64" ht="15.75" customHeight="1">
      <c r="A1797" s="39"/>
      <c r="B1797" s="39">
        <v>2027</v>
      </c>
      <c r="C1797" s="39"/>
      <c r="D1797" s="61">
        <v>155621200</v>
      </c>
      <c r="E1797" s="61" t="s">
        <v>414</v>
      </c>
      <c r="F1797" s="61" t="s">
        <v>547</v>
      </c>
      <c r="G1797" s="61"/>
      <c r="H1797" s="61" t="s">
        <v>243</v>
      </c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  <c r="S1797" s="38">
        <f>(J1797*'"Вес" ПИР'!$B$13+L1797*'"Вес" ПИР'!$B$14+N1797*'"Вес" ПИР'!$B$15+P1797*'"Вес" ПИР'!$B$16+R1797*'"Вес" ПИР'!$B$17)/100</f>
        <v>0</v>
      </c>
      <c r="T1797" s="39"/>
      <c r="U1797" s="39"/>
      <c r="V1797" s="39"/>
      <c r="W1797" s="39"/>
      <c r="X1797" s="72">
        <f>(U1797*'"Вес" ПИР'!$B$22+W1797*'"Вес" ПИР'!$B$23)/100</f>
        <v>0</v>
      </c>
      <c r="Y1797" s="39"/>
      <c r="Z1797" s="39"/>
      <c r="AA1797" s="39"/>
      <c r="AB1797" s="39"/>
      <c r="AC1797" s="39"/>
      <c r="AD1797" s="39"/>
      <c r="AE1797" s="39"/>
      <c r="AF1797" s="39"/>
      <c r="AG1797" s="38">
        <f>(Z1797*'"Вес" ПИР'!$B$28+AB1797*'"Вес" ПИР'!$B$29+AD1797*'"Вес" ПИР'!$B$30+AF1797*'"Вес" ПИР'!$B$31)/100</f>
        <v>0</v>
      </c>
      <c r="AH1797" s="39"/>
      <c r="AI1797" s="39"/>
      <c r="AJ1797" s="39"/>
      <c r="AK1797" s="39"/>
      <c r="AL1797" s="39"/>
      <c r="AM1797" s="39"/>
      <c r="AN1797" s="39"/>
      <c r="AO1797" s="39"/>
      <c r="AP1797" s="39"/>
      <c r="AQ1797" s="39"/>
      <c r="AR1797" s="39"/>
      <c r="AS1797" s="39"/>
      <c r="AT1797" s="39"/>
      <c r="AU1797" s="39"/>
      <c r="AV1797" s="39"/>
      <c r="AW1797" s="39"/>
      <c r="AX1797" s="39"/>
      <c r="AY1797" s="39"/>
      <c r="AZ1797" s="39"/>
      <c r="BA1797" s="39"/>
      <c r="BB1797" s="72">
        <f>(AI1797*'"Вес" ПИР'!$B$36+AK1797*'"Вес" ПИР'!$B$37+AM1797*'"Вес" ПИР'!$B$38+AO1797*'"Вес" ПИР'!$B$39+AQ1797*'"Вес" ПИР'!$B$40+AS1797*'"Вес" ПИР'!$B$41+AU1797*'"Вес" ПИР'!$B$42+AW1797*'"Вес" ПИР'!$B$43+AY1797*'"Вес" ПИР'!$B$44+BA1797*'"Вес" ПИР'!$B$45)/100</f>
        <v>0</v>
      </c>
      <c r="BC1797" s="39"/>
      <c r="BD1797" s="39"/>
      <c r="BE1797" s="39"/>
      <c r="BF1797" s="39"/>
      <c r="BG1797" s="72">
        <f>(BD1797*'"Вес" ПИР'!$B$50+BF1797*'"Вес" ПИР'!$B$51)/100</f>
        <v>0</v>
      </c>
      <c r="BH1797" s="39"/>
      <c r="BI1797" s="72">
        <v>0</v>
      </c>
      <c r="BJ1797" s="39"/>
      <c r="BK1797" s="39"/>
      <c r="BL1797" s="38">
        <f>(S1797*'"Вес" ПИР'!$B$3+X1797*'"Вес" ПИР'!$B$4+AG1797*'"Вес" ПИР'!$B$5+BB1797*'"Вес" ПИР'!$B$6+BG1797*'"Вес" ПИР'!$B$7+BI1797*'"Вес" ПИР'!$B$8)/100</f>
        <v>0</v>
      </c>
    </row>
    <row r="1798" spans="1:64" ht="15.75" customHeight="1">
      <c r="A1798" s="39"/>
      <c r="B1798" s="39">
        <v>2027</v>
      </c>
      <c r="C1798" s="39"/>
      <c r="D1798" s="61">
        <v>155632500</v>
      </c>
      <c r="E1798" s="61" t="s">
        <v>414</v>
      </c>
      <c r="F1798" s="61" t="s">
        <v>547</v>
      </c>
      <c r="G1798" s="61" t="s">
        <v>548</v>
      </c>
      <c r="H1798" s="61" t="s">
        <v>2820</v>
      </c>
      <c r="I1798" s="39"/>
      <c r="J1798" s="39"/>
      <c r="K1798" s="39"/>
      <c r="L1798" s="39"/>
      <c r="M1798" s="39"/>
      <c r="N1798" s="39"/>
      <c r="O1798" s="39"/>
      <c r="P1798" s="39"/>
      <c r="Q1798" s="39"/>
      <c r="R1798" s="39"/>
      <c r="S1798" s="38">
        <f>(J1798*'"Вес" ПИР'!$B$13+L1798*'"Вес" ПИР'!$B$14+N1798*'"Вес" ПИР'!$B$15+P1798*'"Вес" ПИР'!$B$16+R1798*'"Вес" ПИР'!$B$17)/100</f>
        <v>0</v>
      </c>
      <c r="T1798" s="39"/>
      <c r="U1798" s="39"/>
      <c r="V1798" s="39"/>
      <c r="W1798" s="39"/>
      <c r="X1798" s="72">
        <f>(U1798*'"Вес" ПИР'!$B$22+W1798*'"Вес" ПИР'!$B$23)/100</f>
        <v>0</v>
      </c>
      <c r="Y1798" s="39"/>
      <c r="Z1798" s="39"/>
      <c r="AA1798" s="39"/>
      <c r="AB1798" s="39"/>
      <c r="AC1798" s="39"/>
      <c r="AD1798" s="39"/>
      <c r="AE1798" s="39"/>
      <c r="AF1798" s="39"/>
      <c r="AG1798" s="38">
        <f>(Z1798*'"Вес" ПИР'!$B$28+AB1798*'"Вес" ПИР'!$B$29+AD1798*'"Вес" ПИР'!$B$30+AF1798*'"Вес" ПИР'!$B$31)/100</f>
        <v>0</v>
      </c>
      <c r="AH1798" s="39"/>
      <c r="AI1798" s="39"/>
      <c r="AJ1798" s="39"/>
      <c r="AK1798" s="39"/>
      <c r="AL1798" s="39"/>
      <c r="AM1798" s="39"/>
      <c r="AN1798" s="39"/>
      <c r="AO1798" s="39"/>
      <c r="AP1798" s="39"/>
      <c r="AQ1798" s="39"/>
      <c r="AR1798" s="39"/>
      <c r="AS1798" s="39"/>
      <c r="AT1798" s="39"/>
      <c r="AU1798" s="39"/>
      <c r="AV1798" s="39"/>
      <c r="AW1798" s="39"/>
      <c r="AX1798" s="39"/>
      <c r="AY1798" s="39"/>
      <c r="AZ1798" s="39"/>
      <c r="BA1798" s="39"/>
      <c r="BB1798" s="72">
        <f>(AI1798*'"Вес" ПИР'!$B$36+AK1798*'"Вес" ПИР'!$B$37+AM1798*'"Вес" ПИР'!$B$38+AO1798*'"Вес" ПИР'!$B$39+AQ1798*'"Вес" ПИР'!$B$40+AS1798*'"Вес" ПИР'!$B$41+AU1798*'"Вес" ПИР'!$B$42+AW1798*'"Вес" ПИР'!$B$43+AY1798*'"Вес" ПИР'!$B$44+BA1798*'"Вес" ПИР'!$B$45)/100</f>
        <v>0</v>
      </c>
      <c r="BC1798" s="39"/>
      <c r="BD1798" s="39"/>
      <c r="BE1798" s="39"/>
      <c r="BF1798" s="39"/>
      <c r="BG1798" s="72">
        <f>(BD1798*'"Вес" ПИР'!$B$50+BF1798*'"Вес" ПИР'!$B$51)/100</f>
        <v>0</v>
      </c>
      <c r="BH1798" s="39"/>
      <c r="BI1798" s="72">
        <v>0</v>
      </c>
      <c r="BJ1798" s="39"/>
      <c r="BK1798" s="39"/>
      <c r="BL1798" s="38">
        <f>(S1798*'"Вес" ПИР'!$B$3+X1798*'"Вес" ПИР'!$B$4+AG1798*'"Вес" ПИР'!$B$5+BB1798*'"Вес" ПИР'!$B$6+BG1798*'"Вес" ПИР'!$B$7+BI1798*'"Вес" ПИР'!$B$8)/100</f>
        <v>0</v>
      </c>
    </row>
    <row r="1799" spans="1:64" ht="15.75" customHeight="1">
      <c r="A1799" s="39"/>
      <c r="B1799" s="39">
        <v>2027</v>
      </c>
      <c r="C1799" s="39"/>
      <c r="D1799" s="61">
        <v>155633300</v>
      </c>
      <c r="E1799" s="61" t="s">
        <v>414</v>
      </c>
      <c r="F1799" s="61" t="s">
        <v>547</v>
      </c>
      <c r="G1799" s="61" t="s">
        <v>557</v>
      </c>
      <c r="H1799" s="61" t="s">
        <v>2336</v>
      </c>
      <c r="I1799" s="39"/>
      <c r="J1799" s="39"/>
      <c r="K1799" s="39"/>
      <c r="L1799" s="39"/>
      <c r="M1799" s="39"/>
      <c r="N1799" s="39"/>
      <c r="O1799" s="39"/>
      <c r="P1799" s="39"/>
      <c r="Q1799" s="39"/>
      <c r="R1799" s="39"/>
      <c r="S1799" s="38">
        <f>(J1799*'"Вес" ПИР'!$B$13+L1799*'"Вес" ПИР'!$B$14+N1799*'"Вес" ПИР'!$B$15+P1799*'"Вес" ПИР'!$B$16+R1799*'"Вес" ПИР'!$B$17)/100</f>
        <v>0</v>
      </c>
      <c r="T1799" s="39"/>
      <c r="U1799" s="39"/>
      <c r="V1799" s="39"/>
      <c r="W1799" s="39"/>
      <c r="X1799" s="72">
        <f>(U1799*'"Вес" ПИР'!$B$22+W1799*'"Вес" ПИР'!$B$23)/100</f>
        <v>0</v>
      </c>
      <c r="Y1799" s="39"/>
      <c r="Z1799" s="39"/>
      <c r="AA1799" s="39"/>
      <c r="AB1799" s="39"/>
      <c r="AC1799" s="39"/>
      <c r="AD1799" s="39"/>
      <c r="AE1799" s="39"/>
      <c r="AF1799" s="39"/>
      <c r="AG1799" s="38">
        <f>(Z1799*'"Вес" ПИР'!$B$28+AB1799*'"Вес" ПИР'!$B$29+AD1799*'"Вес" ПИР'!$B$30+AF1799*'"Вес" ПИР'!$B$31)/100</f>
        <v>0</v>
      </c>
      <c r="AH1799" s="39"/>
      <c r="AI1799" s="39"/>
      <c r="AJ1799" s="39"/>
      <c r="AK1799" s="39"/>
      <c r="AL1799" s="39"/>
      <c r="AM1799" s="39"/>
      <c r="AN1799" s="39"/>
      <c r="AO1799" s="39"/>
      <c r="AP1799" s="39"/>
      <c r="AQ1799" s="39"/>
      <c r="AR1799" s="39"/>
      <c r="AS1799" s="39"/>
      <c r="AT1799" s="39"/>
      <c r="AU1799" s="39"/>
      <c r="AV1799" s="39"/>
      <c r="AW1799" s="39"/>
      <c r="AX1799" s="39"/>
      <c r="AY1799" s="39"/>
      <c r="AZ1799" s="39"/>
      <c r="BA1799" s="39"/>
      <c r="BB1799" s="72">
        <f>(AI1799*'"Вес" ПИР'!$B$36+AK1799*'"Вес" ПИР'!$B$37+AM1799*'"Вес" ПИР'!$B$38+AO1799*'"Вес" ПИР'!$B$39+AQ1799*'"Вес" ПИР'!$B$40+AS1799*'"Вес" ПИР'!$B$41+AU1799*'"Вес" ПИР'!$B$42+AW1799*'"Вес" ПИР'!$B$43+AY1799*'"Вес" ПИР'!$B$44+BA1799*'"Вес" ПИР'!$B$45)/100</f>
        <v>0</v>
      </c>
      <c r="BC1799" s="39"/>
      <c r="BD1799" s="39"/>
      <c r="BE1799" s="39"/>
      <c r="BF1799" s="39"/>
      <c r="BG1799" s="72">
        <f>(BD1799*'"Вес" ПИР'!$B$50+BF1799*'"Вес" ПИР'!$B$51)/100</f>
        <v>0</v>
      </c>
      <c r="BH1799" s="39"/>
      <c r="BI1799" s="72">
        <v>0</v>
      </c>
      <c r="BJ1799" s="39"/>
      <c r="BK1799" s="39"/>
      <c r="BL1799" s="38">
        <f>(S1799*'"Вес" ПИР'!$B$3+X1799*'"Вес" ПИР'!$B$4+AG1799*'"Вес" ПИР'!$B$5+BB1799*'"Вес" ПИР'!$B$6+BG1799*'"Вес" ПИР'!$B$7+BI1799*'"Вес" ПИР'!$B$8)/100</f>
        <v>0</v>
      </c>
    </row>
    <row r="1800" spans="1:64" ht="15.75" customHeight="1">
      <c r="A1800" s="39"/>
      <c r="B1800" s="39">
        <v>2027</v>
      </c>
      <c r="C1800" s="39"/>
      <c r="D1800" s="61">
        <v>155633400</v>
      </c>
      <c r="E1800" s="61" t="s">
        <v>414</v>
      </c>
      <c r="F1800" s="61" t="s">
        <v>547</v>
      </c>
      <c r="G1800" s="61" t="s">
        <v>557</v>
      </c>
      <c r="H1800" s="61" t="s">
        <v>2434</v>
      </c>
      <c r="I1800" s="39"/>
      <c r="J1800" s="39"/>
      <c r="K1800" s="39"/>
      <c r="L1800" s="39"/>
      <c r="M1800" s="39"/>
      <c r="N1800" s="39"/>
      <c r="O1800" s="39"/>
      <c r="P1800" s="39"/>
      <c r="Q1800" s="39"/>
      <c r="R1800" s="39"/>
      <c r="S1800" s="38">
        <f>(J1800*'"Вес" ПИР'!$B$13+L1800*'"Вес" ПИР'!$B$14+N1800*'"Вес" ПИР'!$B$15+P1800*'"Вес" ПИР'!$B$16+R1800*'"Вес" ПИР'!$B$17)/100</f>
        <v>0</v>
      </c>
      <c r="T1800" s="39"/>
      <c r="U1800" s="39"/>
      <c r="V1800" s="39"/>
      <c r="W1800" s="39"/>
      <c r="X1800" s="72">
        <f>(U1800*'"Вес" ПИР'!$B$22+W1800*'"Вес" ПИР'!$B$23)/100</f>
        <v>0</v>
      </c>
      <c r="Y1800" s="39"/>
      <c r="Z1800" s="39"/>
      <c r="AA1800" s="39"/>
      <c r="AB1800" s="39"/>
      <c r="AC1800" s="39"/>
      <c r="AD1800" s="39"/>
      <c r="AE1800" s="39"/>
      <c r="AF1800" s="39"/>
      <c r="AG1800" s="38">
        <f>(Z1800*'"Вес" ПИР'!$B$28+AB1800*'"Вес" ПИР'!$B$29+AD1800*'"Вес" ПИР'!$B$30+AF1800*'"Вес" ПИР'!$B$31)/100</f>
        <v>0</v>
      </c>
      <c r="AH1800" s="39"/>
      <c r="AI1800" s="39"/>
      <c r="AJ1800" s="39"/>
      <c r="AK1800" s="39"/>
      <c r="AL1800" s="39"/>
      <c r="AM1800" s="39"/>
      <c r="AN1800" s="39"/>
      <c r="AO1800" s="39"/>
      <c r="AP1800" s="39"/>
      <c r="AQ1800" s="39"/>
      <c r="AR1800" s="39"/>
      <c r="AS1800" s="39"/>
      <c r="AT1800" s="39"/>
      <c r="AU1800" s="39"/>
      <c r="AV1800" s="39"/>
      <c r="AW1800" s="39"/>
      <c r="AX1800" s="39"/>
      <c r="AY1800" s="39"/>
      <c r="AZ1800" s="39"/>
      <c r="BA1800" s="39"/>
      <c r="BB1800" s="72">
        <f>(AI1800*'"Вес" ПИР'!$B$36+AK1800*'"Вес" ПИР'!$B$37+AM1800*'"Вес" ПИР'!$B$38+AO1800*'"Вес" ПИР'!$B$39+AQ1800*'"Вес" ПИР'!$B$40+AS1800*'"Вес" ПИР'!$B$41+AU1800*'"Вес" ПИР'!$B$42+AW1800*'"Вес" ПИР'!$B$43+AY1800*'"Вес" ПИР'!$B$44+BA1800*'"Вес" ПИР'!$B$45)/100</f>
        <v>0</v>
      </c>
      <c r="BC1800" s="39"/>
      <c r="BD1800" s="39"/>
      <c r="BE1800" s="39"/>
      <c r="BF1800" s="39"/>
      <c r="BG1800" s="72">
        <f>(BD1800*'"Вес" ПИР'!$B$50+BF1800*'"Вес" ПИР'!$B$51)/100</f>
        <v>0</v>
      </c>
      <c r="BH1800" s="39"/>
      <c r="BI1800" s="72">
        <v>0</v>
      </c>
      <c r="BJ1800" s="39"/>
      <c r="BK1800" s="39"/>
      <c r="BL1800" s="38">
        <f>(S1800*'"Вес" ПИР'!$B$3+X1800*'"Вес" ПИР'!$B$4+AG1800*'"Вес" ПИР'!$B$5+BB1800*'"Вес" ПИР'!$B$6+BG1800*'"Вес" ПИР'!$B$7+BI1800*'"Вес" ПИР'!$B$8)/100</f>
        <v>0</v>
      </c>
    </row>
    <row r="1801" spans="1:64" ht="15.75" customHeight="1">
      <c r="A1801" s="39"/>
      <c r="B1801" s="39">
        <v>2027</v>
      </c>
      <c r="C1801" s="39"/>
      <c r="D1801" s="61">
        <v>155641300</v>
      </c>
      <c r="E1801" s="61" t="s">
        <v>414</v>
      </c>
      <c r="F1801" s="61" t="s">
        <v>547</v>
      </c>
      <c r="G1801" s="61" t="s">
        <v>2821</v>
      </c>
      <c r="H1801" s="64" t="s">
        <v>3894</v>
      </c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  <c r="S1801" s="38">
        <f>(J1801*'"Вес" ПИР'!$B$13+L1801*'"Вес" ПИР'!$B$14+N1801*'"Вес" ПИР'!$B$15+P1801*'"Вес" ПИР'!$B$16+R1801*'"Вес" ПИР'!$B$17)/100</f>
        <v>0</v>
      </c>
      <c r="T1801" s="39"/>
      <c r="U1801" s="39"/>
      <c r="V1801" s="39"/>
      <c r="W1801" s="39"/>
      <c r="X1801" s="72">
        <f>(U1801*'"Вес" ПИР'!$B$22+W1801*'"Вес" ПИР'!$B$23)/100</f>
        <v>0</v>
      </c>
      <c r="Y1801" s="39"/>
      <c r="Z1801" s="39"/>
      <c r="AA1801" s="39"/>
      <c r="AB1801" s="39"/>
      <c r="AC1801" s="39"/>
      <c r="AD1801" s="39"/>
      <c r="AE1801" s="39"/>
      <c r="AF1801" s="39"/>
      <c r="AG1801" s="38">
        <f>(Z1801*'"Вес" ПИР'!$B$28+AB1801*'"Вес" ПИР'!$B$29+AD1801*'"Вес" ПИР'!$B$30+AF1801*'"Вес" ПИР'!$B$31)/100</f>
        <v>0</v>
      </c>
      <c r="AH1801" s="39"/>
      <c r="AI1801" s="39"/>
      <c r="AJ1801" s="39"/>
      <c r="AK1801" s="39"/>
      <c r="AL1801" s="39"/>
      <c r="AM1801" s="39"/>
      <c r="AN1801" s="39"/>
      <c r="AO1801" s="39"/>
      <c r="AP1801" s="39"/>
      <c r="AQ1801" s="39"/>
      <c r="AR1801" s="39"/>
      <c r="AS1801" s="39"/>
      <c r="AT1801" s="39"/>
      <c r="AU1801" s="39"/>
      <c r="AV1801" s="39"/>
      <c r="AW1801" s="39"/>
      <c r="AX1801" s="39"/>
      <c r="AY1801" s="39"/>
      <c r="AZ1801" s="39"/>
      <c r="BA1801" s="39"/>
      <c r="BB1801" s="72">
        <f>(AI1801*'"Вес" ПИР'!$B$36+AK1801*'"Вес" ПИР'!$B$37+AM1801*'"Вес" ПИР'!$B$38+AO1801*'"Вес" ПИР'!$B$39+AQ1801*'"Вес" ПИР'!$B$40+AS1801*'"Вес" ПИР'!$B$41+AU1801*'"Вес" ПИР'!$B$42+AW1801*'"Вес" ПИР'!$B$43+AY1801*'"Вес" ПИР'!$B$44+BA1801*'"Вес" ПИР'!$B$45)/100</f>
        <v>0</v>
      </c>
      <c r="BC1801" s="39"/>
      <c r="BD1801" s="39"/>
      <c r="BE1801" s="39"/>
      <c r="BF1801" s="39"/>
      <c r="BG1801" s="72">
        <f>(BD1801*'"Вес" ПИР'!$B$50+BF1801*'"Вес" ПИР'!$B$51)/100</f>
        <v>0</v>
      </c>
      <c r="BH1801" s="39"/>
      <c r="BI1801" s="72">
        <v>0</v>
      </c>
      <c r="BJ1801" s="39"/>
      <c r="BK1801" s="39"/>
      <c r="BL1801" s="38">
        <f>(S1801*'"Вес" ПИР'!$B$3+X1801*'"Вес" ПИР'!$B$4+AG1801*'"Вес" ПИР'!$B$5+BB1801*'"Вес" ПИР'!$B$6+BG1801*'"Вес" ПИР'!$B$7+BI1801*'"Вес" ПИР'!$B$8)/100</f>
        <v>0</v>
      </c>
    </row>
    <row r="1802" spans="1:64" ht="15.75" customHeight="1">
      <c r="A1802" s="39"/>
      <c r="B1802" s="39">
        <v>2027</v>
      </c>
      <c r="C1802" s="39"/>
      <c r="D1802" s="61">
        <v>155645300</v>
      </c>
      <c r="E1802" s="61" t="s">
        <v>414</v>
      </c>
      <c r="F1802" s="61" t="s">
        <v>547</v>
      </c>
      <c r="G1802" s="61" t="s">
        <v>2822</v>
      </c>
      <c r="H1802" s="61" t="s">
        <v>2823</v>
      </c>
      <c r="I1802" s="39"/>
      <c r="J1802" s="39"/>
      <c r="K1802" s="39"/>
      <c r="L1802" s="39"/>
      <c r="M1802" s="39"/>
      <c r="N1802" s="39"/>
      <c r="O1802" s="39"/>
      <c r="P1802" s="39"/>
      <c r="Q1802" s="39"/>
      <c r="R1802" s="39"/>
      <c r="S1802" s="38">
        <f>(J1802*'"Вес" ПИР'!$B$13+L1802*'"Вес" ПИР'!$B$14+N1802*'"Вес" ПИР'!$B$15+P1802*'"Вес" ПИР'!$B$16+R1802*'"Вес" ПИР'!$B$17)/100</f>
        <v>0</v>
      </c>
      <c r="T1802" s="39"/>
      <c r="U1802" s="39"/>
      <c r="V1802" s="39"/>
      <c r="W1802" s="39"/>
      <c r="X1802" s="72">
        <f>(U1802*'"Вес" ПИР'!$B$22+W1802*'"Вес" ПИР'!$B$23)/100</f>
        <v>0</v>
      </c>
      <c r="Y1802" s="39"/>
      <c r="Z1802" s="39"/>
      <c r="AA1802" s="39"/>
      <c r="AB1802" s="39"/>
      <c r="AC1802" s="39"/>
      <c r="AD1802" s="39"/>
      <c r="AE1802" s="39"/>
      <c r="AF1802" s="39"/>
      <c r="AG1802" s="38">
        <f>(Z1802*'"Вес" ПИР'!$B$28+AB1802*'"Вес" ПИР'!$B$29+AD1802*'"Вес" ПИР'!$B$30+AF1802*'"Вес" ПИР'!$B$31)/100</f>
        <v>0</v>
      </c>
      <c r="AH1802" s="39"/>
      <c r="AI1802" s="39"/>
      <c r="AJ1802" s="39"/>
      <c r="AK1802" s="39"/>
      <c r="AL1802" s="39"/>
      <c r="AM1802" s="39"/>
      <c r="AN1802" s="39"/>
      <c r="AO1802" s="39"/>
      <c r="AP1802" s="39"/>
      <c r="AQ1802" s="39"/>
      <c r="AR1802" s="39"/>
      <c r="AS1802" s="39"/>
      <c r="AT1802" s="39"/>
      <c r="AU1802" s="39"/>
      <c r="AV1802" s="39"/>
      <c r="AW1802" s="39"/>
      <c r="AX1802" s="39"/>
      <c r="AY1802" s="39"/>
      <c r="AZ1802" s="39"/>
      <c r="BA1802" s="39"/>
      <c r="BB1802" s="72">
        <f>(AI1802*'"Вес" ПИР'!$B$36+AK1802*'"Вес" ПИР'!$B$37+AM1802*'"Вес" ПИР'!$B$38+AO1802*'"Вес" ПИР'!$B$39+AQ1802*'"Вес" ПИР'!$B$40+AS1802*'"Вес" ПИР'!$B$41+AU1802*'"Вес" ПИР'!$B$42+AW1802*'"Вес" ПИР'!$B$43+AY1802*'"Вес" ПИР'!$B$44+BA1802*'"Вес" ПИР'!$B$45)/100</f>
        <v>0</v>
      </c>
      <c r="BC1802" s="39"/>
      <c r="BD1802" s="39"/>
      <c r="BE1802" s="39"/>
      <c r="BF1802" s="39"/>
      <c r="BG1802" s="72">
        <f>(BD1802*'"Вес" ПИР'!$B$50+BF1802*'"Вес" ПИР'!$B$51)/100</f>
        <v>0</v>
      </c>
      <c r="BH1802" s="39"/>
      <c r="BI1802" s="72">
        <v>0</v>
      </c>
      <c r="BJ1802" s="39"/>
      <c r="BK1802" s="39"/>
      <c r="BL1802" s="38">
        <f>(S1802*'"Вес" ПИР'!$B$3+X1802*'"Вес" ПИР'!$B$4+AG1802*'"Вес" ПИР'!$B$5+BB1802*'"Вес" ПИР'!$B$6+BG1802*'"Вес" ПИР'!$B$7+BI1802*'"Вес" ПИР'!$B$8)/100</f>
        <v>0</v>
      </c>
    </row>
    <row r="1803" spans="1:64" ht="15.75" customHeight="1">
      <c r="A1803" s="39"/>
      <c r="B1803" s="39">
        <v>2027</v>
      </c>
      <c r="C1803" s="39"/>
      <c r="D1803" s="61">
        <v>155642400</v>
      </c>
      <c r="E1803" s="61" t="s">
        <v>414</v>
      </c>
      <c r="F1803" s="61" t="s">
        <v>547</v>
      </c>
      <c r="G1803" s="61" t="s">
        <v>2818</v>
      </c>
      <c r="H1803" s="61" t="s">
        <v>495</v>
      </c>
      <c r="I1803" s="39"/>
      <c r="J1803" s="39"/>
      <c r="K1803" s="39"/>
      <c r="L1803" s="39"/>
      <c r="M1803" s="39"/>
      <c r="N1803" s="39"/>
      <c r="O1803" s="39"/>
      <c r="P1803" s="39"/>
      <c r="Q1803" s="39"/>
      <c r="R1803" s="39"/>
      <c r="S1803" s="38">
        <f>(J1803*'"Вес" ПИР'!$B$13+L1803*'"Вес" ПИР'!$B$14+N1803*'"Вес" ПИР'!$B$15+P1803*'"Вес" ПИР'!$B$16+R1803*'"Вес" ПИР'!$B$17)/100</f>
        <v>0</v>
      </c>
      <c r="T1803" s="39"/>
      <c r="U1803" s="39"/>
      <c r="V1803" s="39"/>
      <c r="W1803" s="39"/>
      <c r="X1803" s="72">
        <f>(U1803*'"Вес" ПИР'!$B$22+W1803*'"Вес" ПИР'!$B$23)/100</f>
        <v>0</v>
      </c>
      <c r="Y1803" s="39"/>
      <c r="Z1803" s="39"/>
      <c r="AA1803" s="39"/>
      <c r="AB1803" s="39"/>
      <c r="AC1803" s="39"/>
      <c r="AD1803" s="39"/>
      <c r="AE1803" s="39"/>
      <c r="AF1803" s="39"/>
      <c r="AG1803" s="38">
        <f>(Z1803*'"Вес" ПИР'!$B$28+AB1803*'"Вес" ПИР'!$B$29+AD1803*'"Вес" ПИР'!$B$30+AF1803*'"Вес" ПИР'!$B$31)/100</f>
        <v>0</v>
      </c>
      <c r="AH1803" s="39"/>
      <c r="AI1803" s="39"/>
      <c r="AJ1803" s="39"/>
      <c r="AK1803" s="39"/>
      <c r="AL1803" s="39"/>
      <c r="AM1803" s="39"/>
      <c r="AN1803" s="39"/>
      <c r="AO1803" s="39"/>
      <c r="AP1803" s="39"/>
      <c r="AQ1803" s="39"/>
      <c r="AR1803" s="39"/>
      <c r="AS1803" s="39"/>
      <c r="AT1803" s="39"/>
      <c r="AU1803" s="39"/>
      <c r="AV1803" s="39"/>
      <c r="AW1803" s="39"/>
      <c r="AX1803" s="39"/>
      <c r="AY1803" s="39"/>
      <c r="AZ1803" s="39"/>
      <c r="BA1803" s="39"/>
      <c r="BB1803" s="72">
        <f>(AI1803*'"Вес" ПИР'!$B$36+AK1803*'"Вес" ПИР'!$B$37+AM1803*'"Вес" ПИР'!$B$38+AO1803*'"Вес" ПИР'!$B$39+AQ1803*'"Вес" ПИР'!$B$40+AS1803*'"Вес" ПИР'!$B$41+AU1803*'"Вес" ПИР'!$B$42+AW1803*'"Вес" ПИР'!$B$43+AY1803*'"Вес" ПИР'!$B$44+BA1803*'"Вес" ПИР'!$B$45)/100</f>
        <v>0</v>
      </c>
      <c r="BC1803" s="39"/>
      <c r="BD1803" s="39"/>
      <c r="BE1803" s="39"/>
      <c r="BF1803" s="39"/>
      <c r="BG1803" s="72">
        <f>(BD1803*'"Вес" ПИР'!$B$50+BF1803*'"Вес" ПИР'!$B$51)/100</f>
        <v>0</v>
      </c>
      <c r="BH1803" s="39"/>
      <c r="BI1803" s="72">
        <v>0</v>
      </c>
      <c r="BJ1803" s="39"/>
      <c r="BK1803" s="39"/>
      <c r="BL1803" s="38">
        <f>(S1803*'"Вес" ПИР'!$B$3+X1803*'"Вес" ПИР'!$B$4+AG1803*'"Вес" ПИР'!$B$5+BB1803*'"Вес" ПИР'!$B$6+BG1803*'"Вес" ПИР'!$B$7+BI1803*'"Вес" ПИР'!$B$8)/100</f>
        <v>0</v>
      </c>
    </row>
    <row r="1804" spans="1:64" ht="15.75" customHeight="1">
      <c r="A1804" s="39"/>
      <c r="B1804" s="39">
        <v>2027</v>
      </c>
      <c r="C1804" s="39"/>
      <c r="D1804" s="61">
        <v>155230200</v>
      </c>
      <c r="E1804" s="61" t="s">
        <v>414</v>
      </c>
      <c r="F1804" s="61" t="s">
        <v>2824</v>
      </c>
      <c r="G1804" s="61" t="s">
        <v>2825</v>
      </c>
      <c r="H1804" s="61" t="s">
        <v>2826</v>
      </c>
      <c r="I1804" s="39"/>
      <c r="J1804" s="39"/>
      <c r="K1804" s="39"/>
      <c r="L1804" s="39"/>
      <c r="M1804" s="39"/>
      <c r="N1804" s="39"/>
      <c r="O1804" s="39"/>
      <c r="P1804" s="39"/>
      <c r="Q1804" s="39"/>
      <c r="R1804" s="39"/>
      <c r="S1804" s="38">
        <f>(J1804*'"Вес" ПИР'!$B$13+L1804*'"Вес" ПИР'!$B$14+N1804*'"Вес" ПИР'!$B$15+P1804*'"Вес" ПИР'!$B$16+R1804*'"Вес" ПИР'!$B$17)/100</f>
        <v>0</v>
      </c>
      <c r="T1804" s="39"/>
      <c r="U1804" s="39"/>
      <c r="V1804" s="39"/>
      <c r="W1804" s="39"/>
      <c r="X1804" s="72">
        <f>(U1804*'"Вес" ПИР'!$B$22+W1804*'"Вес" ПИР'!$B$23)/100</f>
        <v>0</v>
      </c>
      <c r="Y1804" s="39"/>
      <c r="Z1804" s="39"/>
      <c r="AA1804" s="39"/>
      <c r="AB1804" s="39"/>
      <c r="AC1804" s="39"/>
      <c r="AD1804" s="39"/>
      <c r="AE1804" s="39"/>
      <c r="AF1804" s="39"/>
      <c r="AG1804" s="38">
        <f>(Z1804*'"Вес" ПИР'!$B$28+AB1804*'"Вес" ПИР'!$B$29+AD1804*'"Вес" ПИР'!$B$30+AF1804*'"Вес" ПИР'!$B$31)/100</f>
        <v>0</v>
      </c>
      <c r="AH1804" s="39"/>
      <c r="AI1804" s="39"/>
      <c r="AJ1804" s="39"/>
      <c r="AK1804" s="39"/>
      <c r="AL1804" s="39"/>
      <c r="AM1804" s="39"/>
      <c r="AN1804" s="39"/>
      <c r="AO1804" s="39"/>
      <c r="AP1804" s="39"/>
      <c r="AQ1804" s="39"/>
      <c r="AR1804" s="39"/>
      <c r="AS1804" s="39"/>
      <c r="AT1804" s="39"/>
      <c r="AU1804" s="39"/>
      <c r="AV1804" s="39"/>
      <c r="AW1804" s="39"/>
      <c r="AX1804" s="39"/>
      <c r="AY1804" s="39"/>
      <c r="AZ1804" s="39"/>
      <c r="BA1804" s="39"/>
      <c r="BB1804" s="72">
        <f>(AI1804*'"Вес" ПИР'!$B$36+AK1804*'"Вес" ПИР'!$B$37+AM1804*'"Вес" ПИР'!$B$38+AO1804*'"Вес" ПИР'!$B$39+AQ1804*'"Вес" ПИР'!$B$40+AS1804*'"Вес" ПИР'!$B$41+AU1804*'"Вес" ПИР'!$B$42+AW1804*'"Вес" ПИР'!$B$43+AY1804*'"Вес" ПИР'!$B$44+BA1804*'"Вес" ПИР'!$B$45)/100</f>
        <v>0</v>
      </c>
      <c r="BC1804" s="39"/>
      <c r="BD1804" s="39"/>
      <c r="BE1804" s="39"/>
      <c r="BF1804" s="39"/>
      <c r="BG1804" s="72">
        <f>(BD1804*'"Вес" ПИР'!$B$50+BF1804*'"Вес" ПИР'!$B$51)/100</f>
        <v>0</v>
      </c>
      <c r="BH1804" s="39"/>
      <c r="BI1804" s="72">
        <v>0</v>
      </c>
      <c r="BJ1804" s="39"/>
      <c r="BK1804" s="39"/>
      <c r="BL1804" s="38">
        <f>(S1804*'"Вес" ПИР'!$B$3+X1804*'"Вес" ПИР'!$B$4+AG1804*'"Вес" ПИР'!$B$5+BB1804*'"Вес" ПИР'!$B$6+BG1804*'"Вес" ПИР'!$B$7+BI1804*'"Вес" ПИР'!$B$8)/100</f>
        <v>0</v>
      </c>
    </row>
    <row r="1805" spans="1:64" ht="15.75" customHeight="1">
      <c r="A1805" s="39"/>
      <c r="B1805" s="39">
        <v>2027</v>
      </c>
      <c r="C1805" s="39"/>
      <c r="D1805" s="61">
        <v>155230400</v>
      </c>
      <c r="E1805" s="61" t="s">
        <v>414</v>
      </c>
      <c r="F1805" s="61" t="s">
        <v>2824</v>
      </c>
      <c r="G1805" s="61" t="s">
        <v>2825</v>
      </c>
      <c r="H1805" s="61" t="s">
        <v>2827</v>
      </c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  <c r="S1805" s="38">
        <f>(J1805*'"Вес" ПИР'!$B$13+L1805*'"Вес" ПИР'!$B$14+N1805*'"Вес" ПИР'!$B$15+P1805*'"Вес" ПИР'!$B$16+R1805*'"Вес" ПИР'!$B$17)/100</f>
        <v>0</v>
      </c>
      <c r="T1805" s="39"/>
      <c r="U1805" s="39"/>
      <c r="V1805" s="39"/>
      <c r="W1805" s="39"/>
      <c r="X1805" s="72">
        <f>(U1805*'"Вес" ПИР'!$B$22+W1805*'"Вес" ПИР'!$B$23)/100</f>
        <v>0</v>
      </c>
      <c r="Y1805" s="39"/>
      <c r="Z1805" s="39"/>
      <c r="AA1805" s="39"/>
      <c r="AB1805" s="39"/>
      <c r="AC1805" s="39"/>
      <c r="AD1805" s="39"/>
      <c r="AE1805" s="39"/>
      <c r="AF1805" s="39"/>
      <c r="AG1805" s="38">
        <f>(Z1805*'"Вес" ПИР'!$B$28+AB1805*'"Вес" ПИР'!$B$29+AD1805*'"Вес" ПИР'!$B$30+AF1805*'"Вес" ПИР'!$B$31)/100</f>
        <v>0</v>
      </c>
      <c r="AH1805" s="39"/>
      <c r="AI1805" s="39"/>
      <c r="AJ1805" s="39"/>
      <c r="AK1805" s="39"/>
      <c r="AL1805" s="39"/>
      <c r="AM1805" s="39"/>
      <c r="AN1805" s="39"/>
      <c r="AO1805" s="39"/>
      <c r="AP1805" s="39"/>
      <c r="AQ1805" s="39"/>
      <c r="AR1805" s="39"/>
      <c r="AS1805" s="39"/>
      <c r="AT1805" s="39"/>
      <c r="AU1805" s="39"/>
      <c r="AV1805" s="39"/>
      <c r="AW1805" s="39"/>
      <c r="AX1805" s="39"/>
      <c r="AY1805" s="39"/>
      <c r="AZ1805" s="39"/>
      <c r="BA1805" s="39"/>
      <c r="BB1805" s="72">
        <f>(AI1805*'"Вес" ПИР'!$B$36+AK1805*'"Вес" ПИР'!$B$37+AM1805*'"Вес" ПИР'!$B$38+AO1805*'"Вес" ПИР'!$B$39+AQ1805*'"Вес" ПИР'!$B$40+AS1805*'"Вес" ПИР'!$B$41+AU1805*'"Вес" ПИР'!$B$42+AW1805*'"Вес" ПИР'!$B$43+AY1805*'"Вес" ПИР'!$B$44+BA1805*'"Вес" ПИР'!$B$45)/100</f>
        <v>0</v>
      </c>
      <c r="BC1805" s="39"/>
      <c r="BD1805" s="39"/>
      <c r="BE1805" s="39"/>
      <c r="BF1805" s="39"/>
      <c r="BG1805" s="72">
        <f>(BD1805*'"Вес" ПИР'!$B$50+BF1805*'"Вес" ПИР'!$B$51)/100</f>
        <v>0</v>
      </c>
      <c r="BH1805" s="39"/>
      <c r="BI1805" s="72">
        <v>0</v>
      </c>
      <c r="BJ1805" s="39"/>
      <c r="BK1805" s="39"/>
      <c r="BL1805" s="38">
        <f>(S1805*'"Вес" ПИР'!$B$3+X1805*'"Вес" ПИР'!$B$4+AG1805*'"Вес" ПИР'!$B$5+BB1805*'"Вес" ПИР'!$B$6+BG1805*'"Вес" ПИР'!$B$7+BI1805*'"Вес" ПИР'!$B$8)/100</f>
        <v>0</v>
      </c>
    </row>
    <row r="1806" spans="1:64" ht="15.75" customHeight="1">
      <c r="A1806" s="39"/>
      <c r="B1806" s="39">
        <v>2027</v>
      </c>
      <c r="C1806" s="39"/>
      <c r="D1806" s="61">
        <v>155239200</v>
      </c>
      <c r="E1806" s="61" t="s">
        <v>414</v>
      </c>
      <c r="F1806" s="61" t="s">
        <v>2824</v>
      </c>
      <c r="G1806" s="61" t="s">
        <v>2828</v>
      </c>
      <c r="H1806" s="61" t="s">
        <v>1309</v>
      </c>
      <c r="I1806" s="39"/>
      <c r="J1806" s="39"/>
      <c r="K1806" s="39"/>
      <c r="L1806" s="39"/>
      <c r="M1806" s="39"/>
      <c r="N1806" s="39"/>
      <c r="O1806" s="39"/>
      <c r="P1806" s="39"/>
      <c r="Q1806" s="39"/>
      <c r="R1806" s="39"/>
      <c r="S1806" s="38">
        <f>(J1806*'"Вес" ПИР'!$B$13+L1806*'"Вес" ПИР'!$B$14+N1806*'"Вес" ПИР'!$B$15+P1806*'"Вес" ПИР'!$B$16+R1806*'"Вес" ПИР'!$B$17)/100</f>
        <v>0</v>
      </c>
      <c r="T1806" s="39"/>
      <c r="U1806" s="39"/>
      <c r="V1806" s="39"/>
      <c r="W1806" s="39"/>
      <c r="X1806" s="72">
        <f>(U1806*'"Вес" ПИР'!$B$22+W1806*'"Вес" ПИР'!$B$23)/100</f>
        <v>0</v>
      </c>
      <c r="Y1806" s="39"/>
      <c r="Z1806" s="39"/>
      <c r="AA1806" s="39"/>
      <c r="AB1806" s="39"/>
      <c r="AC1806" s="39"/>
      <c r="AD1806" s="39"/>
      <c r="AE1806" s="39"/>
      <c r="AF1806" s="39"/>
      <c r="AG1806" s="38">
        <f>(Z1806*'"Вес" ПИР'!$B$28+AB1806*'"Вес" ПИР'!$B$29+AD1806*'"Вес" ПИР'!$B$30+AF1806*'"Вес" ПИР'!$B$31)/100</f>
        <v>0</v>
      </c>
      <c r="AH1806" s="39"/>
      <c r="AI1806" s="39"/>
      <c r="AJ1806" s="39"/>
      <c r="AK1806" s="39"/>
      <c r="AL1806" s="39"/>
      <c r="AM1806" s="39"/>
      <c r="AN1806" s="39"/>
      <c r="AO1806" s="39"/>
      <c r="AP1806" s="39"/>
      <c r="AQ1806" s="39"/>
      <c r="AR1806" s="39"/>
      <c r="AS1806" s="39"/>
      <c r="AT1806" s="39"/>
      <c r="AU1806" s="39"/>
      <c r="AV1806" s="39"/>
      <c r="AW1806" s="39"/>
      <c r="AX1806" s="39"/>
      <c r="AY1806" s="39"/>
      <c r="AZ1806" s="39"/>
      <c r="BA1806" s="39"/>
      <c r="BB1806" s="72">
        <f>(AI1806*'"Вес" ПИР'!$B$36+AK1806*'"Вес" ПИР'!$B$37+AM1806*'"Вес" ПИР'!$B$38+AO1806*'"Вес" ПИР'!$B$39+AQ1806*'"Вес" ПИР'!$B$40+AS1806*'"Вес" ПИР'!$B$41+AU1806*'"Вес" ПИР'!$B$42+AW1806*'"Вес" ПИР'!$B$43+AY1806*'"Вес" ПИР'!$B$44+BA1806*'"Вес" ПИР'!$B$45)/100</f>
        <v>0</v>
      </c>
      <c r="BC1806" s="39"/>
      <c r="BD1806" s="39"/>
      <c r="BE1806" s="39"/>
      <c r="BF1806" s="39"/>
      <c r="BG1806" s="72">
        <f>(BD1806*'"Вес" ПИР'!$B$50+BF1806*'"Вес" ПИР'!$B$51)/100</f>
        <v>0</v>
      </c>
      <c r="BH1806" s="39"/>
      <c r="BI1806" s="72">
        <v>0</v>
      </c>
      <c r="BJ1806" s="39"/>
      <c r="BK1806" s="39"/>
      <c r="BL1806" s="38">
        <f>(S1806*'"Вес" ПИР'!$B$3+X1806*'"Вес" ПИР'!$B$4+AG1806*'"Вес" ПИР'!$B$5+BB1806*'"Вес" ПИР'!$B$6+BG1806*'"Вес" ПИР'!$B$7+BI1806*'"Вес" ПИР'!$B$8)/100</f>
        <v>0</v>
      </c>
    </row>
    <row r="1807" spans="1:64" ht="15.75" customHeight="1">
      <c r="A1807" s="39"/>
      <c r="B1807" s="39">
        <v>2027</v>
      </c>
      <c r="C1807" s="39"/>
      <c r="D1807" s="61">
        <v>155239300</v>
      </c>
      <c r="E1807" s="61" t="s">
        <v>414</v>
      </c>
      <c r="F1807" s="61" t="s">
        <v>2824</v>
      </c>
      <c r="G1807" s="61" t="s">
        <v>2828</v>
      </c>
      <c r="H1807" s="61" t="s">
        <v>2816</v>
      </c>
      <c r="I1807" s="39"/>
      <c r="J1807" s="39"/>
      <c r="K1807" s="39"/>
      <c r="L1807" s="39"/>
      <c r="M1807" s="39"/>
      <c r="N1807" s="39"/>
      <c r="O1807" s="39"/>
      <c r="P1807" s="39"/>
      <c r="Q1807" s="39"/>
      <c r="R1807" s="39"/>
      <c r="S1807" s="38">
        <f>(J1807*'"Вес" ПИР'!$B$13+L1807*'"Вес" ПИР'!$B$14+N1807*'"Вес" ПИР'!$B$15+P1807*'"Вес" ПИР'!$B$16+R1807*'"Вес" ПИР'!$B$17)/100</f>
        <v>0</v>
      </c>
      <c r="T1807" s="39"/>
      <c r="U1807" s="39"/>
      <c r="V1807" s="39"/>
      <c r="W1807" s="39"/>
      <c r="X1807" s="72">
        <f>(U1807*'"Вес" ПИР'!$B$22+W1807*'"Вес" ПИР'!$B$23)/100</f>
        <v>0</v>
      </c>
      <c r="Y1807" s="39"/>
      <c r="Z1807" s="39"/>
      <c r="AA1807" s="39"/>
      <c r="AB1807" s="39"/>
      <c r="AC1807" s="39"/>
      <c r="AD1807" s="39"/>
      <c r="AE1807" s="39"/>
      <c r="AF1807" s="39"/>
      <c r="AG1807" s="38">
        <f>(Z1807*'"Вес" ПИР'!$B$28+AB1807*'"Вес" ПИР'!$B$29+AD1807*'"Вес" ПИР'!$B$30+AF1807*'"Вес" ПИР'!$B$31)/100</f>
        <v>0</v>
      </c>
      <c r="AH1807" s="39"/>
      <c r="AI1807" s="39"/>
      <c r="AJ1807" s="39"/>
      <c r="AK1807" s="39"/>
      <c r="AL1807" s="39"/>
      <c r="AM1807" s="39"/>
      <c r="AN1807" s="39"/>
      <c r="AO1807" s="39"/>
      <c r="AP1807" s="39"/>
      <c r="AQ1807" s="39"/>
      <c r="AR1807" s="39"/>
      <c r="AS1807" s="39"/>
      <c r="AT1807" s="39"/>
      <c r="AU1807" s="39"/>
      <c r="AV1807" s="39"/>
      <c r="AW1807" s="39"/>
      <c r="AX1807" s="39"/>
      <c r="AY1807" s="39"/>
      <c r="AZ1807" s="39"/>
      <c r="BA1807" s="39"/>
      <c r="BB1807" s="72">
        <f>(AI1807*'"Вес" ПИР'!$B$36+AK1807*'"Вес" ПИР'!$B$37+AM1807*'"Вес" ПИР'!$B$38+AO1807*'"Вес" ПИР'!$B$39+AQ1807*'"Вес" ПИР'!$B$40+AS1807*'"Вес" ПИР'!$B$41+AU1807*'"Вес" ПИР'!$B$42+AW1807*'"Вес" ПИР'!$B$43+AY1807*'"Вес" ПИР'!$B$44+BA1807*'"Вес" ПИР'!$B$45)/100</f>
        <v>0</v>
      </c>
      <c r="BC1807" s="39"/>
      <c r="BD1807" s="39"/>
      <c r="BE1807" s="39"/>
      <c r="BF1807" s="39"/>
      <c r="BG1807" s="72">
        <f>(BD1807*'"Вес" ПИР'!$B$50+BF1807*'"Вес" ПИР'!$B$51)/100</f>
        <v>0</v>
      </c>
      <c r="BH1807" s="39"/>
      <c r="BI1807" s="72">
        <v>0</v>
      </c>
      <c r="BJ1807" s="39"/>
      <c r="BK1807" s="39"/>
      <c r="BL1807" s="38">
        <f>(S1807*'"Вес" ПИР'!$B$3+X1807*'"Вес" ПИР'!$B$4+AG1807*'"Вес" ПИР'!$B$5+BB1807*'"Вес" ПИР'!$B$6+BG1807*'"Вес" ПИР'!$B$7+BI1807*'"Вес" ПИР'!$B$8)/100</f>
        <v>0</v>
      </c>
    </row>
    <row r="1808" spans="1:64" ht="15.75" customHeight="1">
      <c r="A1808" s="39"/>
      <c r="B1808" s="39">
        <v>2027</v>
      </c>
      <c r="C1808" s="39"/>
      <c r="D1808" s="61">
        <v>155243100</v>
      </c>
      <c r="E1808" s="61" t="s">
        <v>414</v>
      </c>
      <c r="F1808" s="61" t="s">
        <v>2824</v>
      </c>
      <c r="G1808" s="61" t="s">
        <v>2829</v>
      </c>
      <c r="H1808" s="61" t="s">
        <v>2830</v>
      </c>
      <c r="I1808" s="39"/>
      <c r="J1808" s="39"/>
      <c r="K1808" s="39"/>
      <c r="L1808" s="39"/>
      <c r="M1808" s="39"/>
      <c r="N1808" s="39"/>
      <c r="O1808" s="39"/>
      <c r="P1808" s="39"/>
      <c r="Q1808" s="39"/>
      <c r="R1808" s="39"/>
      <c r="S1808" s="38">
        <f>(J1808*'"Вес" ПИР'!$B$13+L1808*'"Вес" ПИР'!$B$14+N1808*'"Вес" ПИР'!$B$15+P1808*'"Вес" ПИР'!$B$16+R1808*'"Вес" ПИР'!$B$17)/100</f>
        <v>0</v>
      </c>
      <c r="T1808" s="39"/>
      <c r="U1808" s="39"/>
      <c r="V1808" s="39"/>
      <c r="W1808" s="39"/>
      <c r="X1808" s="72">
        <f>(U1808*'"Вес" ПИР'!$B$22+W1808*'"Вес" ПИР'!$B$23)/100</f>
        <v>0</v>
      </c>
      <c r="Y1808" s="39"/>
      <c r="Z1808" s="39"/>
      <c r="AA1808" s="39"/>
      <c r="AB1808" s="39"/>
      <c r="AC1808" s="39"/>
      <c r="AD1808" s="39"/>
      <c r="AE1808" s="39"/>
      <c r="AF1808" s="39"/>
      <c r="AG1808" s="38">
        <f>(Z1808*'"Вес" ПИР'!$B$28+AB1808*'"Вес" ПИР'!$B$29+AD1808*'"Вес" ПИР'!$B$30+AF1808*'"Вес" ПИР'!$B$31)/100</f>
        <v>0</v>
      </c>
      <c r="AH1808" s="39"/>
      <c r="AI1808" s="39"/>
      <c r="AJ1808" s="39"/>
      <c r="AK1808" s="39"/>
      <c r="AL1808" s="39"/>
      <c r="AM1808" s="39"/>
      <c r="AN1808" s="39"/>
      <c r="AO1808" s="39"/>
      <c r="AP1808" s="39"/>
      <c r="AQ1808" s="39"/>
      <c r="AR1808" s="39"/>
      <c r="AS1808" s="39"/>
      <c r="AT1808" s="39"/>
      <c r="AU1808" s="39"/>
      <c r="AV1808" s="39"/>
      <c r="AW1808" s="39"/>
      <c r="AX1808" s="39"/>
      <c r="AY1808" s="39"/>
      <c r="AZ1808" s="39"/>
      <c r="BA1808" s="39"/>
      <c r="BB1808" s="72">
        <f>(AI1808*'"Вес" ПИР'!$B$36+AK1808*'"Вес" ПИР'!$B$37+AM1808*'"Вес" ПИР'!$B$38+AO1808*'"Вес" ПИР'!$B$39+AQ1808*'"Вес" ПИР'!$B$40+AS1808*'"Вес" ПИР'!$B$41+AU1808*'"Вес" ПИР'!$B$42+AW1808*'"Вес" ПИР'!$B$43+AY1808*'"Вес" ПИР'!$B$44+BA1808*'"Вес" ПИР'!$B$45)/100</f>
        <v>0</v>
      </c>
      <c r="BC1808" s="39"/>
      <c r="BD1808" s="39"/>
      <c r="BE1808" s="39"/>
      <c r="BF1808" s="39"/>
      <c r="BG1808" s="72">
        <f>(BD1808*'"Вес" ПИР'!$B$50+BF1808*'"Вес" ПИР'!$B$51)/100</f>
        <v>0</v>
      </c>
      <c r="BH1808" s="39"/>
      <c r="BI1808" s="72">
        <v>0</v>
      </c>
      <c r="BJ1808" s="39"/>
      <c r="BK1808" s="39"/>
      <c r="BL1808" s="38">
        <f>(S1808*'"Вес" ПИР'!$B$3+X1808*'"Вес" ПИР'!$B$4+AG1808*'"Вес" ПИР'!$B$5+BB1808*'"Вес" ПИР'!$B$6+BG1808*'"Вес" ПИР'!$B$7+BI1808*'"Вес" ПИР'!$B$8)/100</f>
        <v>0</v>
      </c>
    </row>
    <row r="1809" spans="1:64" ht="15.75" customHeight="1">
      <c r="A1809" s="39"/>
      <c r="B1809" s="39">
        <v>2027</v>
      </c>
      <c r="C1809" s="39"/>
      <c r="D1809" s="61">
        <v>155243200</v>
      </c>
      <c r="E1809" s="61" t="s">
        <v>414</v>
      </c>
      <c r="F1809" s="61" t="s">
        <v>2824</v>
      </c>
      <c r="G1809" s="61" t="s">
        <v>2829</v>
      </c>
      <c r="H1809" s="61" t="s">
        <v>216</v>
      </c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  <c r="S1809" s="38">
        <f>(J1809*'"Вес" ПИР'!$B$13+L1809*'"Вес" ПИР'!$B$14+N1809*'"Вес" ПИР'!$B$15+P1809*'"Вес" ПИР'!$B$16+R1809*'"Вес" ПИР'!$B$17)/100</f>
        <v>0</v>
      </c>
      <c r="T1809" s="39"/>
      <c r="U1809" s="39"/>
      <c r="V1809" s="39"/>
      <c r="W1809" s="39"/>
      <c r="X1809" s="72">
        <f>(U1809*'"Вес" ПИР'!$B$22+W1809*'"Вес" ПИР'!$B$23)/100</f>
        <v>0</v>
      </c>
      <c r="Y1809" s="39"/>
      <c r="Z1809" s="39"/>
      <c r="AA1809" s="39"/>
      <c r="AB1809" s="39"/>
      <c r="AC1809" s="39"/>
      <c r="AD1809" s="39"/>
      <c r="AE1809" s="39"/>
      <c r="AF1809" s="39"/>
      <c r="AG1809" s="38">
        <f>(Z1809*'"Вес" ПИР'!$B$28+AB1809*'"Вес" ПИР'!$B$29+AD1809*'"Вес" ПИР'!$B$30+AF1809*'"Вес" ПИР'!$B$31)/100</f>
        <v>0</v>
      </c>
      <c r="AH1809" s="39"/>
      <c r="AI1809" s="39"/>
      <c r="AJ1809" s="39"/>
      <c r="AK1809" s="39"/>
      <c r="AL1809" s="39"/>
      <c r="AM1809" s="39"/>
      <c r="AN1809" s="39"/>
      <c r="AO1809" s="39"/>
      <c r="AP1809" s="39"/>
      <c r="AQ1809" s="39"/>
      <c r="AR1809" s="39"/>
      <c r="AS1809" s="39"/>
      <c r="AT1809" s="39"/>
      <c r="AU1809" s="39"/>
      <c r="AV1809" s="39"/>
      <c r="AW1809" s="39"/>
      <c r="AX1809" s="39"/>
      <c r="AY1809" s="39"/>
      <c r="AZ1809" s="39"/>
      <c r="BA1809" s="39"/>
      <c r="BB1809" s="72">
        <f>(AI1809*'"Вес" ПИР'!$B$36+AK1809*'"Вес" ПИР'!$B$37+AM1809*'"Вес" ПИР'!$B$38+AO1809*'"Вес" ПИР'!$B$39+AQ1809*'"Вес" ПИР'!$B$40+AS1809*'"Вес" ПИР'!$B$41+AU1809*'"Вес" ПИР'!$B$42+AW1809*'"Вес" ПИР'!$B$43+AY1809*'"Вес" ПИР'!$B$44+BA1809*'"Вес" ПИР'!$B$45)/100</f>
        <v>0</v>
      </c>
      <c r="BC1809" s="39"/>
      <c r="BD1809" s="39"/>
      <c r="BE1809" s="39"/>
      <c r="BF1809" s="39"/>
      <c r="BG1809" s="72">
        <f>(BD1809*'"Вес" ПИР'!$B$50+BF1809*'"Вес" ПИР'!$B$51)/100</f>
        <v>0</v>
      </c>
      <c r="BH1809" s="39"/>
      <c r="BI1809" s="72">
        <v>0</v>
      </c>
      <c r="BJ1809" s="39"/>
      <c r="BK1809" s="39"/>
      <c r="BL1809" s="38">
        <f>(S1809*'"Вес" ПИР'!$B$3+X1809*'"Вес" ПИР'!$B$4+AG1809*'"Вес" ПИР'!$B$5+BB1809*'"Вес" ПИР'!$B$6+BG1809*'"Вес" ПИР'!$B$7+BI1809*'"Вес" ПИР'!$B$8)/100</f>
        <v>0</v>
      </c>
    </row>
    <row r="1810" spans="1:64" ht="15.75" customHeight="1">
      <c r="A1810" s="39"/>
      <c r="B1810" s="39">
        <v>2027</v>
      </c>
      <c r="C1810" s="39"/>
      <c r="D1810" s="61">
        <v>155243300</v>
      </c>
      <c r="E1810" s="61" t="s">
        <v>414</v>
      </c>
      <c r="F1810" s="61" t="s">
        <v>2824</v>
      </c>
      <c r="G1810" s="61" t="s">
        <v>2829</v>
      </c>
      <c r="H1810" s="61" t="s">
        <v>1309</v>
      </c>
      <c r="I1810" s="39"/>
      <c r="J1810" s="39"/>
      <c r="K1810" s="39"/>
      <c r="L1810" s="39"/>
      <c r="M1810" s="39"/>
      <c r="N1810" s="39"/>
      <c r="O1810" s="39"/>
      <c r="P1810" s="39"/>
      <c r="Q1810" s="39"/>
      <c r="R1810" s="39"/>
      <c r="S1810" s="38">
        <f>(J1810*'"Вес" ПИР'!$B$13+L1810*'"Вес" ПИР'!$B$14+N1810*'"Вес" ПИР'!$B$15+P1810*'"Вес" ПИР'!$B$16+R1810*'"Вес" ПИР'!$B$17)/100</f>
        <v>0</v>
      </c>
      <c r="T1810" s="39"/>
      <c r="U1810" s="39"/>
      <c r="V1810" s="39"/>
      <c r="W1810" s="39"/>
      <c r="X1810" s="72">
        <f>(U1810*'"Вес" ПИР'!$B$22+W1810*'"Вес" ПИР'!$B$23)/100</f>
        <v>0</v>
      </c>
      <c r="Y1810" s="39"/>
      <c r="Z1810" s="39"/>
      <c r="AA1810" s="39"/>
      <c r="AB1810" s="39"/>
      <c r="AC1810" s="39"/>
      <c r="AD1810" s="39"/>
      <c r="AE1810" s="39"/>
      <c r="AF1810" s="39"/>
      <c r="AG1810" s="38">
        <f>(Z1810*'"Вес" ПИР'!$B$28+AB1810*'"Вес" ПИР'!$B$29+AD1810*'"Вес" ПИР'!$B$30+AF1810*'"Вес" ПИР'!$B$31)/100</f>
        <v>0</v>
      </c>
      <c r="AH1810" s="39"/>
      <c r="AI1810" s="39"/>
      <c r="AJ1810" s="39"/>
      <c r="AK1810" s="39"/>
      <c r="AL1810" s="39"/>
      <c r="AM1810" s="39"/>
      <c r="AN1810" s="39"/>
      <c r="AO1810" s="39"/>
      <c r="AP1810" s="39"/>
      <c r="AQ1810" s="39"/>
      <c r="AR1810" s="39"/>
      <c r="AS1810" s="39"/>
      <c r="AT1810" s="39"/>
      <c r="AU1810" s="39"/>
      <c r="AV1810" s="39"/>
      <c r="AW1810" s="39"/>
      <c r="AX1810" s="39"/>
      <c r="AY1810" s="39"/>
      <c r="AZ1810" s="39"/>
      <c r="BA1810" s="39"/>
      <c r="BB1810" s="72">
        <f>(AI1810*'"Вес" ПИР'!$B$36+AK1810*'"Вес" ПИР'!$B$37+AM1810*'"Вес" ПИР'!$B$38+AO1810*'"Вес" ПИР'!$B$39+AQ1810*'"Вес" ПИР'!$B$40+AS1810*'"Вес" ПИР'!$B$41+AU1810*'"Вес" ПИР'!$B$42+AW1810*'"Вес" ПИР'!$B$43+AY1810*'"Вес" ПИР'!$B$44+BA1810*'"Вес" ПИР'!$B$45)/100</f>
        <v>0</v>
      </c>
      <c r="BC1810" s="39"/>
      <c r="BD1810" s="39"/>
      <c r="BE1810" s="39"/>
      <c r="BF1810" s="39"/>
      <c r="BG1810" s="72">
        <f>(BD1810*'"Вес" ПИР'!$B$50+BF1810*'"Вес" ПИР'!$B$51)/100</f>
        <v>0</v>
      </c>
      <c r="BH1810" s="39"/>
      <c r="BI1810" s="72">
        <v>0</v>
      </c>
      <c r="BJ1810" s="39"/>
      <c r="BK1810" s="39"/>
      <c r="BL1810" s="38">
        <f>(S1810*'"Вес" ПИР'!$B$3+X1810*'"Вес" ПИР'!$B$4+AG1810*'"Вес" ПИР'!$B$5+BB1810*'"Вес" ПИР'!$B$6+BG1810*'"Вес" ПИР'!$B$7+BI1810*'"Вес" ПИР'!$B$8)/100</f>
        <v>0</v>
      </c>
    </row>
    <row r="1811" spans="1:64" ht="15.75" customHeight="1">
      <c r="A1811" s="39"/>
      <c r="B1811" s="39">
        <v>2027</v>
      </c>
      <c r="C1811" s="39"/>
      <c r="D1811" s="61">
        <v>155243400</v>
      </c>
      <c r="E1811" s="61" t="s">
        <v>414</v>
      </c>
      <c r="F1811" s="61" t="s">
        <v>2824</v>
      </c>
      <c r="G1811" s="61" t="s">
        <v>2829</v>
      </c>
      <c r="H1811" s="61" t="s">
        <v>2831</v>
      </c>
      <c r="I1811" s="39"/>
      <c r="J1811" s="39"/>
      <c r="K1811" s="39"/>
      <c r="L1811" s="39"/>
      <c r="M1811" s="39"/>
      <c r="N1811" s="39"/>
      <c r="O1811" s="39"/>
      <c r="P1811" s="39"/>
      <c r="Q1811" s="39"/>
      <c r="R1811" s="39"/>
      <c r="S1811" s="38">
        <f>(J1811*'"Вес" ПИР'!$B$13+L1811*'"Вес" ПИР'!$B$14+N1811*'"Вес" ПИР'!$B$15+P1811*'"Вес" ПИР'!$B$16+R1811*'"Вес" ПИР'!$B$17)/100</f>
        <v>0</v>
      </c>
      <c r="T1811" s="39"/>
      <c r="U1811" s="39"/>
      <c r="V1811" s="39"/>
      <c r="W1811" s="39"/>
      <c r="X1811" s="72">
        <f>(U1811*'"Вес" ПИР'!$B$22+W1811*'"Вес" ПИР'!$B$23)/100</f>
        <v>0</v>
      </c>
      <c r="Y1811" s="39"/>
      <c r="Z1811" s="39"/>
      <c r="AA1811" s="39"/>
      <c r="AB1811" s="39"/>
      <c r="AC1811" s="39"/>
      <c r="AD1811" s="39"/>
      <c r="AE1811" s="39"/>
      <c r="AF1811" s="39"/>
      <c r="AG1811" s="38">
        <f>(Z1811*'"Вес" ПИР'!$B$28+AB1811*'"Вес" ПИР'!$B$29+AD1811*'"Вес" ПИР'!$B$30+AF1811*'"Вес" ПИР'!$B$31)/100</f>
        <v>0</v>
      </c>
      <c r="AH1811" s="39"/>
      <c r="AI1811" s="39"/>
      <c r="AJ1811" s="39"/>
      <c r="AK1811" s="39"/>
      <c r="AL1811" s="39"/>
      <c r="AM1811" s="39"/>
      <c r="AN1811" s="39"/>
      <c r="AO1811" s="39"/>
      <c r="AP1811" s="39"/>
      <c r="AQ1811" s="39"/>
      <c r="AR1811" s="39"/>
      <c r="AS1811" s="39"/>
      <c r="AT1811" s="39"/>
      <c r="AU1811" s="39"/>
      <c r="AV1811" s="39"/>
      <c r="AW1811" s="39"/>
      <c r="AX1811" s="39"/>
      <c r="AY1811" s="39"/>
      <c r="AZ1811" s="39"/>
      <c r="BA1811" s="39"/>
      <c r="BB1811" s="72">
        <f>(AI1811*'"Вес" ПИР'!$B$36+AK1811*'"Вес" ПИР'!$B$37+AM1811*'"Вес" ПИР'!$B$38+AO1811*'"Вес" ПИР'!$B$39+AQ1811*'"Вес" ПИР'!$B$40+AS1811*'"Вес" ПИР'!$B$41+AU1811*'"Вес" ПИР'!$B$42+AW1811*'"Вес" ПИР'!$B$43+AY1811*'"Вес" ПИР'!$B$44+BA1811*'"Вес" ПИР'!$B$45)/100</f>
        <v>0</v>
      </c>
      <c r="BC1811" s="39"/>
      <c r="BD1811" s="39"/>
      <c r="BE1811" s="39"/>
      <c r="BF1811" s="39"/>
      <c r="BG1811" s="72">
        <f>(BD1811*'"Вес" ПИР'!$B$50+BF1811*'"Вес" ПИР'!$B$51)/100</f>
        <v>0</v>
      </c>
      <c r="BH1811" s="39"/>
      <c r="BI1811" s="72">
        <v>0</v>
      </c>
      <c r="BJ1811" s="39"/>
      <c r="BK1811" s="39"/>
      <c r="BL1811" s="38">
        <f>(S1811*'"Вес" ПИР'!$B$3+X1811*'"Вес" ПИР'!$B$4+AG1811*'"Вес" ПИР'!$B$5+BB1811*'"Вес" ПИР'!$B$6+BG1811*'"Вес" ПИР'!$B$7+BI1811*'"Вес" ПИР'!$B$8)/100</f>
        <v>0</v>
      </c>
    </row>
    <row r="1812" spans="1:64" ht="15.75" customHeight="1">
      <c r="A1812" s="39"/>
      <c r="B1812" s="39">
        <v>2027</v>
      </c>
      <c r="C1812" s="39"/>
      <c r="D1812" s="61">
        <v>155245200</v>
      </c>
      <c r="E1812" s="61" t="s">
        <v>414</v>
      </c>
      <c r="F1812" s="61" t="s">
        <v>2824</v>
      </c>
      <c r="G1812" s="61" t="s">
        <v>2832</v>
      </c>
      <c r="H1812" s="61" t="s">
        <v>2833</v>
      </c>
      <c r="I1812" s="39"/>
      <c r="J1812" s="39"/>
      <c r="K1812" s="39"/>
      <c r="L1812" s="39"/>
      <c r="M1812" s="39"/>
      <c r="N1812" s="39"/>
      <c r="O1812" s="39"/>
      <c r="P1812" s="39"/>
      <c r="Q1812" s="39"/>
      <c r="R1812" s="39"/>
      <c r="S1812" s="38">
        <f>(J1812*'"Вес" ПИР'!$B$13+L1812*'"Вес" ПИР'!$B$14+N1812*'"Вес" ПИР'!$B$15+P1812*'"Вес" ПИР'!$B$16+R1812*'"Вес" ПИР'!$B$17)/100</f>
        <v>0</v>
      </c>
      <c r="T1812" s="39"/>
      <c r="U1812" s="39"/>
      <c r="V1812" s="39"/>
      <c r="W1812" s="39"/>
      <c r="X1812" s="72">
        <f>(U1812*'"Вес" ПИР'!$B$22+W1812*'"Вес" ПИР'!$B$23)/100</f>
        <v>0</v>
      </c>
      <c r="Y1812" s="39"/>
      <c r="Z1812" s="39"/>
      <c r="AA1812" s="39"/>
      <c r="AB1812" s="39"/>
      <c r="AC1812" s="39"/>
      <c r="AD1812" s="39"/>
      <c r="AE1812" s="39"/>
      <c r="AF1812" s="39"/>
      <c r="AG1812" s="38">
        <f>(Z1812*'"Вес" ПИР'!$B$28+AB1812*'"Вес" ПИР'!$B$29+AD1812*'"Вес" ПИР'!$B$30+AF1812*'"Вес" ПИР'!$B$31)/100</f>
        <v>0</v>
      </c>
      <c r="AH1812" s="39"/>
      <c r="AI1812" s="39"/>
      <c r="AJ1812" s="39"/>
      <c r="AK1812" s="39"/>
      <c r="AL1812" s="39"/>
      <c r="AM1812" s="39"/>
      <c r="AN1812" s="39"/>
      <c r="AO1812" s="39"/>
      <c r="AP1812" s="39"/>
      <c r="AQ1812" s="39"/>
      <c r="AR1812" s="39"/>
      <c r="AS1812" s="39"/>
      <c r="AT1812" s="39"/>
      <c r="AU1812" s="39"/>
      <c r="AV1812" s="39"/>
      <c r="AW1812" s="39"/>
      <c r="AX1812" s="39"/>
      <c r="AY1812" s="39"/>
      <c r="AZ1812" s="39"/>
      <c r="BA1812" s="39"/>
      <c r="BB1812" s="72">
        <f>(AI1812*'"Вес" ПИР'!$B$36+AK1812*'"Вес" ПИР'!$B$37+AM1812*'"Вес" ПИР'!$B$38+AO1812*'"Вес" ПИР'!$B$39+AQ1812*'"Вес" ПИР'!$B$40+AS1812*'"Вес" ПИР'!$B$41+AU1812*'"Вес" ПИР'!$B$42+AW1812*'"Вес" ПИР'!$B$43+AY1812*'"Вес" ПИР'!$B$44+BA1812*'"Вес" ПИР'!$B$45)/100</f>
        <v>0</v>
      </c>
      <c r="BC1812" s="39"/>
      <c r="BD1812" s="39"/>
      <c r="BE1812" s="39"/>
      <c r="BF1812" s="39"/>
      <c r="BG1812" s="72">
        <f>(BD1812*'"Вес" ПИР'!$B$50+BF1812*'"Вес" ПИР'!$B$51)/100</f>
        <v>0</v>
      </c>
      <c r="BH1812" s="39"/>
      <c r="BI1812" s="72">
        <v>0</v>
      </c>
      <c r="BJ1812" s="39"/>
      <c r="BK1812" s="39"/>
      <c r="BL1812" s="38">
        <f>(S1812*'"Вес" ПИР'!$B$3+X1812*'"Вес" ПИР'!$B$4+AG1812*'"Вес" ПИР'!$B$5+BB1812*'"Вес" ПИР'!$B$6+BG1812*'"Вес" ПИР'!$B$7+BI1812*'"Вес" ПИР'!$B$8)/100</f>
        <v>0</v>
      </c>
    </row>
    <row r="1813" spans="1:64" ht="15.75" customHeight="1">
      <c r="A1813" s="39"/>
      <c r="B1813" s="39">
        <v>2027</v>
      </c>
      <c r="C1813" s="39"/>
      <c r="D1813" s="61">
        <v>155245500</v>
      </c>
      <c r="E1813" s="61" t="s">
        <v>414</v>
      </c>
      <c r="F1813" s="61" t="s">
        <v>2824</v>
      </c>
      <c r="G1813" s="61" t="s">
        <v>2832</v>
      </c>
      <c r="H1813" s="61" t="s">
        <v>2834</v>
      </c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  <c r="S1813" s="38">
        <f>(J1813*'"Вес" ПИР'!$B$13+L1813*'"Вес" ПИР'!$B$14+N1813*'"Вес" ПИР'!$B$15+P1813*'"Вес" ПИР'!$B$16+R1813*'"Вес" ПИР'!$B$17)/100</f>
        <v>0</v>
      </c>
      <c r="T1813" s="39"/>
      <c r="U1813" s="39"/>
      <c r="V1813" s="39"/>
      <c r="W1813" s="39"/>
      <c r="X1813" s="72">
        <f>(U1813*'"Вес" ПИР'!$B$22+W1813*'"Вес" ПИР'!$B$23)/100</f>
        <v>0</v>
      </c>
      <c r="Y1813" s="39"/>
      <c r="Z1813" s="39"/>
      <c r="AA1813" s="39"/>
      <c r="AB1813" s="39"/>
      <c r="AC1813" s="39"/>
      <c r="AD1813" s="39"/>
      <c r="AE1813" s="39"/>
      <c r="AF1813" s="39"/>
      <c r="AG1813" s="38">
        <f>(Z1813*'"Вес" ПИР'!$B$28+AB1813*'"Вес" ПИР'!$B$29+AD1813*'"Вес" ПИР'!$B$30+AF1813*'"Вес" ПИР'!$B$31)/100</f>
        <v>0</v>
      </c>
      <c r="AH1813" s="39"/>
      <c r="AI1813" s="39"/>
      <c r="AJ1813" s="39"/>
      <c r="AK1813" s="39"/>
      <c r="AL1813" s="39"/>
      <c r="AM1813" s="39"/>
      <c r="AN1813" s="39"/>
      <c r="AO1813" s="39"/>
      <c r="AP1813" s="39"/>
      <c r="AQ1813" s="39"/>
      <c r="AR1813" s="39"/>
      <c r="AS1813" s="39"/>
      <c r="AT1813" s="39"/>
      <c r="AU1813" s="39"/>
      <c r="AV1813" s="39"/>
      <c r="AW1813" s="39"/>
      <c r="AX1813" s="39"/>
      <c r="AY1813" s="39"/>
      <c r="AZ1813" s="39"/>
      <c r="BA1813" s="39"/>
      <c r="BB1813" s="72">
        <f>(AI1813*'"Вес" ПИР'!$B$36+AK1813*'"Вес" ПИР'!$B$37+AM1813*'"Вес" ПИР'!$B$38+AO1813*'"Вес" ПИР'!$B$39+AQ1813*'"Вес" ПИР'!$B$40+AS1813*'"Вес" ПИР'!$B$41+AU1813*'"Вес" ПИР'!$B$42+AW1813*'"Вес" ПИР'!$B$43+AY1813*'"Вес" ПИР'!$B$44+BA1813*'"Вес" ПИР'!$B$45)/100</f>
        <v>0</v>
      </c>
      <c r="BC1813" s="39"/>
      <c r="BD1813" s="39"/>
      <c r="BE1813" s="39"/>
      <c r="BF1813" s="39"/>
      <c r="BG1813" s="72">
        <f>(BD1813*'"Вес" ПИР'!$B$50+BF1813*'"Вес" ПИР'!$B$51)/100</f>
        <v>0</v>
      </c>
      <c r="BH1813" s="39"/>
      <c r="BI1813" s="72">
        <v>0</v>
      </c>
      <c r="BJ1813" s="39"/>
      <c r="BK1813" s="39"/>
      <c r="BL1813" s="38">
        <f>(S1813*'"Вес" ПИР'!$B$3+X1813*'"Вес" ПИР'!$B$4+AG1813*'"Вес" ПИР'!$B$5+BB1813*'"Вес" ПИР'!$B$6+BG1813*'"Вес" ПИР'!$B$7+BI1813*'"Вес" ПИР'!$B$8)/100</f>
        <v>0</v>
      </c>
    </row>
    <row r="1814" spans="1:64" ht="15.75" customHeight="1">
      <c r="A1814" s="39"/>
      <c r="B1814" s="39">
        <v>2027</v>
      </c>
      <c r="C1814" s="39"/>
      <c r="D1814" s="61">
        <v>155247200</v>
      </c>
      <c r="E1814" s="61" t="s">
        <v>414</v>
      </c>
      <c r="F1814" s="61" t="s">
        <v>2824</v>
      </c>
      <c r="G1814" s="61" t="s">
        <v>2835</v>
      </c>
      <c r="H1814" s="61" t="s">
        <v>390</v>
      </c>
      <c r="I1814" s="39"/>
      <c r="J1814" s="39"/>
      <c r="K1814" s="39"/>
      <c r="L1814" s="39"/>
      <c r="M1814" s="39"/>
      <c r="N1814" s="39"/>
      <c r="O1814" s="39"/>
      <c r="P1814" s="39"/>
      <c r="Q1814" s="39"/>
      <c r="R1814" s="39"/>
      <c r="S1814" s="38">
        <f>(J1814*'"Вес" ПИР'!$B$13+L1814*'"Вес" ПИР'!$B$14+N1814*'"Вес" ПИР'!$B$15+P1814*'"Вес" ПИР'!$B$16+R1814*'"Вес" ПИР'!$B$17)/100</f>
        <v>0</v>
      </c>
      <c r="T1814" s="39"/>
      <c r="U1814" s="39"/>
      <c r="V1814" s="39"/>
      <c r="W1814" s="39"/>
      <c r="X1814" s="72">
        <f>(U1814*'"Вес" ПИР'!$B$22+W1814*'"Вес" ПИР'!$B$23)/100</f>
        <v>0</v>
      </c>
      <c r="Y1814" s="39"/>
      <c r="Z1814" s="39"/>
      <c r="AA1814" s="39"/>
      <c r="AB1814" s="39"/>
      <c r="AC1814" s="39"/>
      <c r="AD1814" s="39"/>
      <c r="AE1814" s="39"/>
      <c r="AF1814" s="39"/>
      <c r="AG1814" s="38">
        <f>(Z1814*'"Вес" ПИР'!$B$28+AB1814*'"Вес" ПИР'!$B$29+AD1814*'"Вес" ПИР'!$B$30+AF1814*'"Вес" ПИР'!$B$31)/100</f>
        <v>0</v>
      </c>
      <c r="AH1814" s="39"/>
      <c r="AI1814" s="39"/>
      <c r="AJ1814" s="39"/>
      <c r="AK1814" s="39"/>
      <c r="AL1814" s="39"/>
      <c r="AM1814" s="39"/>
      <c r="AN1814" s="39"/>
      <c r="AO1814" s="39"/>
      <c r="AP1814" s="39"/>
      <c r="AQ1814" s="39"/>
      <c r="AR1814" s="39"/>
      <c r="AS1814" s="39"/>
      <c r="AT1814" s="39"/>
      <c r="AU1814" s="39"/>
      <c r="AV1814" s="39"/>
      <c r="AW1814" s="39"/>
      <c r="AX1814" s="39"/>
      <c r="AY1814" s="39"/>
      <c r="AZ1814" s="39"/>
      <c r="BA1814" s="39"/>
      <c r="BB1814" s="72">
        <f>(AI1814*'"Вес" ПИР'!$B$36+AK1814*'"Вес" ПИР'!$B$37+AM1814*'"Вес" ПИР'!$B$38+AO1814*'"Вес" ПИР'!$B$39+AQ1814*'"Вес" ПИР'!$B$40+AS1814*'"Вес" ПИР'!$B$41+AU1814*'"Вес" ПИР'!$B$42+AW1814*'"Вес" ПИР'!$B$43+AY1814*'"Вес" ПИР'!$B$44+BA1814*'"Вес" ПИР'!$B$45)/100</f>
        <v>0</v>
      </c>
      <c r="BC1814" s="39"/>
      <c r="BD1814" s="39"/>
      <c r="BE1814" s="39"/>
      <c r="BF1814" s="39"/>
      <c r="BG1814" s="72">
        <f>(BD1814*'"Вес" ПИР'!$B$50+BF1814*'"Вес" ПИР'!$B$51)/100</f>
        <v>0</v>
      </c>
      <c r="BH1814" s="39"/>
      <c r="BI1814" s="72">
        <v>0</v>
      </c>
      <c r="BJ1814" s="39"/>
      <c r="BK1814" s="39"/>
      <c r="BL1814" s="38">
        <f>(S1814*'"Вес" ПИР'!$B$3+X1814*'"Вес" ПИР'!$B$4+AG1814*'"Вес" ПИР'!$B$5+BB1814*'"Вес" ПИР'!$B$6+BG1814*'"Вес" ПИР'!$B$7+BI1814*'"Вес" ПИР'!$B$8)/100</f>
        <v>0</v>
      </c>
    </row>
    <row r="1815" spans="1:64" ht="15.75" customHeight="1">
      <c r="A1815" s="39"/>
      <c r="B1815" s="39">
        <v>2027</v>
      </c>
      <c r="C1815" s="39"/>
      <c r="D1815" s="65">
        <v>155235300</v>
      </c>
      <c r="E1815" s="61" t="s">
        <v>414</v>
      </c>
      <c r="F1815" s="65" t="s">
        <v>2836</v>
      </c>
      <c r="G1815" s="65" t="s">
        <v>2837</v>
      </c>
      <c r="H1815" s="65" t="s">
        <v>2838</v>
      </c>
      <c r="I1815" s="39"/>
      <c r="J1815" s="39"/>
      <c r="K1815" s="39"/>
      <c r="L1815" s="39"/>
      <c r="M1815" s="39"/>
      <c r="N1815" s="39"/>
      <c r="O1815" s="39"/>
      <c r="P1815" s="39"/>
      <c r="Q1815" s="39"/>
      <c r="R1815" s="39"/>
      <c r="S1815" s="38">
        <f>(J1815*'"Вес" ПИР'!$B$13+L1815*'"Вес" ПИР'!$B$14+N1815*'"Вес" ПИР'!$B$15+P1815*'"Вес" ПИР'!$B$16+R1815*'"Вес" ПИР'!$B$17)/100</f>
        <v>0</v>
      </c>
      <c r="T1815" s="39"/>
      <c r="U1815" s="39"/>
      <c r="V1815" s="39"/>
      <c r="W1815" s="39"/>
      <c r="X1815" s="72">
        <f>(U1815*'"Вес" ПИР'!$B$22+W1815*'"Вес" ПИР'!$B$23)/100</f>
        <v>0</v>
      </c>
      <c r="Y1815" s="39"/>
      <c r="Z1815" s="39"/>
      <c r="AA1815" s="39"/>
      <c r="AB1815" s="39"/>
      <c r="AC1815" s="39"/>
      <c r="AD1815" s="39"/>
      <c r="AE1815" s="39"/>
      <c r="AF1815" s="39"/>
      <c r="AG1815" s="38">
        <f>(Z1815*'"Вес" ПИР'!$B$28+AB1815*'"Вес" ПИР'!$B$29+AD1815*'"Вес" ПИР'!$B$30+AF1815*'"Вес" ПИР'!$B$31)/100</f>
        <v>0</v>
      </c>
      <c r="AH1815" s="39"/>
      <c r="AI1815" s="39"/>
      <c r="AJ1815" s="39"/>
      <c r="AK1815" s="39"/>
      <c r="AL1815" s="39"/>
      <c r="AM1815" s="39"/>
      <c r="AN1815" s="39"/>
      <c r="AO1815" s="39"/>
      <c r="AP1815" s="39"/>
      <c r="AQ1815" s="39"/>
      <c r="AR1815" s="39"/>
      <c r="AS1815" s="39"/>
      <c r="AT1815" s="39"/>
      <c r="AU1815" s="39"/>
      <c r="AV1815" s="39"/>
      <c r="AW1815" s="39"/>
      <c r="AX1815" s="39"/>
      <c r="AY1815" s="39"/>
      <c r="AZ1815" s="39"/>
      <c r="BA1815" s="39"/>
      <c r="BB1815" s="72">
        <f>(AI1815*'"Вес" ПИР'!$B$36+AK1815*'"Вес" ПИР'!$B$37+AM1815*'"Вес" ПИР'!$B$38+AO1815*'"Вес" ПИР'!$B$39+AQ1815*'"Вес" ПИР'!$B$40+AS1815*'"Вес" ПИР'!$B$41+AU1815*'"Вес" ПИР'!$B$42+AW1815*'"Вес" ПИР'!$B$43+AY1815*'"Вес" ПИР'!$B$44+BA1815*'"Вес" ПИР'!$B$45)/100</f>
        <v>0</v>
      </c>
      <c r="BC1815" s="39"/>
      <c r="BD1815" s="39"/>
      <c r="BE1815" s="39"/>
      <c r="BF1815" s="39"/>
      <c r="BG1815" s="72">
        <f>(BD1815*'"Вес" ПИР'!$B$50+BF1815*'"Вес" ПИР'!$B$51)/100</f>
        <v>0</v>
      </c>
      <c r="BH1815" s="39"/>
      <c r="BI1815" s="72">
        <v>0</v>
      </c>
      <c r="BJ1815" s="39"/>
      <c r="BK1815" s="39"/>
      <c r="BL1815" s="38">
        <f>(S1815*'"Вес" ПИР'!$B$3+X1815*'"Вес" ПИР'!$B$4+AG1815*'"Вес" ПИР'!$B$5+BB1815*'"Вес" ПИР'!$B$6+BG1815*'"Вес" ПИР'!$B$7+BI1815*'"Вес" ПИР'!$B$8)/100</f>
        <v>0</v>
      </c>
    </row>
    <row r="1816" spans="1:64" ht="15.75" customHeight="1">
      <c r="A1816" s="39"/>
      <c r="B1816" s="39">
        <v>2027</v>
      </c>
      <c r="C1816" s="39"/>
      <c r="D1816" s="65">
        <v>155239100</v>
      </c>
      <c r="E1816" s="61" t="s">
        <v>414</v>
      </c>
      <c r="F1816" s="65" t="s">
        <v>2836</v>
      </c>
      <c r="G1816" s="65" t="s">
        <v>2828</v>
      </c>
      <c r="H1816" s="65" t="s">
        <v>2367</v>
      </c>
      <c r="I1816" s="39"/>
      <c r="J1816" s="39"/>
      <c r="K1816" s="39"/>
      <c r="L1816" s="39"/>
      <c r="M1816" s="39"/>
      <c r="N1816" s="39"/>
      <c r="O1816" s="39"/>
      <c r="P1816" s="39"/>
      <c r="Q1816" s="39"/>
      <c r="R1816" s="39"/>
      <c r="S1816" s="38">
        <f>(J1816*'"Вес" ПИР'!$B$13+L1816*'"Вес" ПИР'!$B$14+N1816*'"Вес" ПИР'!$B$15+P1816*'"Вес" ПИР'!$B$16+R1816*'"Вес" ПИР'!$B$17)/100</f>
        <v>0</v>
      </c>
      <c r="T1816" s="39"/>
      <c r="U1816" s="39"/>
      <c r="V1816" s="39"/>
      <c r="W1816" s="39"/>
      <c r="X1816" s="72">
        <f>(U1816*'"Вес" ПИР'!$B$22+W1816*'"Вес" ПИР'!$B$23)/100</f>
        <v>0</v>
      </c>
      <c r="Y1816" s="39"/>
      <c r="Z1816" s="39"/>
      <c r="AA1816" s="39"/>
      <c r="AB1816" s="39"/>
      <c r="AC1816" s="39"/>
      <c r="AD1816" s="39"/>
      <c r="AE1816" s="39"/>
      <c r="AF1816" s="39"/>
      <c r="AG1816" s="38">
        <f>(Z1816*'"Вес" ПИР'!$B$28+AB1816*'"Вес" ПИР'!$B$29+AD1816*'"Вес" ПИР'!$B$30+AF1816*'"Вес" ПИР'!$B$31)/100</f>
        <v>0</v>
      </c>
      <c r="AH1816" s="39"/>
      <c r="AI1816" s="39"/>
      <c r="AJ1816" s="39"/>
      <c r="AK1816" s="39"/>
      <c r="AL1816" s="39"/>
      <c r="AM1816" s="39"/>
      <c r="AN1816" s="39"/>
      <c r="AO1816" s="39"/>
      <c r="AP1816" s="39"/>
      <c r="AQ1816" s="39"/>
      <c r="AR1816" s="39"/>
      <c r="AS1816" s="39"/>
      <c r="AT1816" s="39"/>
      <c r="AU1816" s="39"/>
      <c r="AV1816" s="39"/>
      <c r="AW1816" s="39"/>
      <c r="AX1816" s="39"/>
      <c r="AY1816" s="39"/>
      <c r="AZ1816" s="39"/>
      <c r="BA1816" s="39"/>
      <c r="BB1816" s="72">
        <f>(AI1816*'"Вес" ПИР'!$B$36+AK1816*'"Вес" ПИР'!$B$37+AM1816*'"Вес" ПИР'!$B$38+AO1816*'"Вес" ПИР'!$B$39+AQ1816*'"Вес" ПИР'!$B$40+AS1816*'"Вес" ПИР'!$B$41+AU1816*'"Вес" ПИР'!$B$42+AW1816*'"Вес" ПИР'!$B$43+AY1816*'"Вес" ПИР'!$B$44+BA1816*'"Вес" ПИР'!$B$45)/100</f>
        <v>0</v>
      </c>
      <c r="BC1816" s="39"/>
      <c r="BD1816" s="39"/>
      <c r="BE1816" s="39"/>
      <c r="BF1816" s="39"/>
      <c r="BG1816" s="72">
        <f>(BD1816*'"Вес" ПИР'!$B$50+BF1816*'"Вес" ПИР'!$B$51)/100</f>
        <v>0</v>
      </c>
      <c r="BH1816" s="39"/>
      <c r="BI1816" s="72">
        <v>0</v>
      </c>
      <c r="BJ1816" s="39"/>
      <c r="BK1816" s="39"/>
      <c r="BL1816" s="38">
        <f>(S1816*'"Вес" ПИР'!$B$3+X1816*'"Вес" ПИР'!$B$4+AG1816*'"Вес" ПИР'!$B$5+BB1816*'"Вес" ПИР'!$B$6+BG1816*'"Вес" ПИР'!$B$7+BI1816*'"Вес" ПИР'!$B$8)/100</f>
        <v>0</v>
      </c>
    </row>
    <row r="1817" spans="1:64" ht="15.75" customHeight="1">
      <c r="A1817" s="39"/>
      <c r="B1817" s="39">
        <v>2027</v>
      </c>
      <c r="C1817" s="39"/>
      <c r="D1817" s="61">
        <v>154257300</v>
      </c>
      <c r="E1817" s="61" t="s">
        <v>414</v>
      </c>
      <c r="F1817" s="61" t="s">
        <v>446</v>
      </c>
      <c r="G1817" s="61" t="s">
        <v>239</v>
      </c>
      <c r="H1817" s="61" t="s">
        <v>2827</v>
      </c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  <c r="S1817" s="38">
        <f>(J1817*'"Вес" ПИР'!$B$13+L1817*'"Вес" ПИР'!$B$14+N1817*'"Вес" ПИР'!$B$15+P1817*'"Вес" ПИР'!$B$16+R1817*'"Вес" ПИР'!$B$17)/100</f>
        <v>0</v>
      </c>
      <c r="T1817" s="39"/>
      <c r="U1817" s="39"/>
      <c r="V1817" s="39"/>
      <c r="W1817" s="39"/>
      <c r="X1817" s="72">
        <f>(U1817*'"Вес" ПИР'!$B$22+W1817*'"Вес" ПИР'!$B$23)/100</f>
        <v>0</v>
      </c>
      <c r="Y1817" s="39"/>
      <c r="Z1817" s="39"/>
      <c r="AA1817" s="39"/>
      <c r="AB1817" s="39"/>
      <c r="AC1817" s="39"/>
      <c r="AD1817" s="39"/>
      <c r="AE1817" s="39"/>
      <c r="AF1817" s="39"/>
      <c r="AG1817" s="38">
        <f>(Z1817*'"Вес" ПИР'!$B$28+AB1817*'"Вес" ПИР'!$B$29+AD1817*'"Вес" ПИР'!$B$30+AF1817*'"Вес" ПИР'!$B$31)/100</f>
        <v>0</v>
      </c>
      <c r="AH1817" s="39"/>
      <c r="AI1817" s="39"/>
      <c r="AJ1817" s="39"/>
      <c r="AK1817" s="39"/>
      <c r="AL1817" s="39"/>
      <c r="AM1817" s="39"/>
      <c r="AN1817" s="39"/>
      <c r="AO1817" s="39"/>
      <c r="AP1817" s="39"/>
      <c r="AQ1817" s="39"/>
      <c r="AR1817" s="39"/>
      <c r="AS1817" s="39"/>
      <c r="AT1817" s="39"/>
      <c r="AU1817" s="39"/>
      <c r="AV1817" s="39"/>
      <c r="AW1817" s="39"/>
      <c r="AX1817" s="39"/>
      <c r="AY1817" s="39"/>
      <c r="AZ1817" s="39"/>
      <c r="BA1817" s="39"/>
      <c r="BB1817" s="72">
        <f>(AI1817*'"Вес" ПИР'!$B$36+AK1817*'"Вес" ПИР'!$B$37+AM1817*'"Вес" ПИР'!$B$38+AO1817*'"Вес" ПИР'!$B$39+AQ1817*'"Вес" ПИР'!$B$40+AS1817*'"Вес" ПИР'!$B$41+AU1817*'"Вес" ПИР'!$B$42+AW1817*'"Вес" ПИР'!$B$43+AY1817*'"Вес" ПИР'!$B$44+BA1817*'"Вес" ПИР'!$B$45)/100</f>
        <v>0</v>
      </c>
      <c r="BC1817" s="39"/>
      <c r="BD1817" s="39"/>
      <c r="BE1817" s="39"/>
      <c r="BF1817" s="39"/>
      <c r="BG1817" s="72">
        <f>(BD1817*'"Вес" ПИР'!$B$50+BF1817*'"Вес" ПИР'!$B$51)/100</f>
        <v>0</v>
      </c>
      <c r="BH1817" s="39"/>
      <c r="BI1817" s="72">
        <v>0</v>
      </c>
      <c r="BJ1817" s="39"/>
      <c r="BK1817" s="39"/>
      <c r="BL1817" s="38">
        <f>(S1817*'"Вес" ПИР'!$B$3+X1817*'"Вес" ПИР'!$B$4+AG1817*'"Вес" ПИР'!$B$5+BB1817*'"Вес" ПИР'!$B$6+BG1817*'"Вес" ПИР'!$B$7+BI1817*'"Вес" ПИР'!$B$8)/100</f>
        <v>0</v>
      </c>
    </row>
    <row r="1818" spans="1:64" ht="15.75" customHeight="1">
      <c r="A1818" s="39"/>
      <c r="B1818" s="39">
        <v>2027</v>
      </c>
      <c r="C1818" s="39"/>
      <c r="D1818" s="61">
        <v>156441200</v>
      </c>
      <c r="E1818" s="61" t="s">
        <v>414</v>
      </c>
      <c r="F1818" s="61" t="s">
        <v>561</v>
      </c>
      <c r="G1818" s="61" t="s">
        <v>2839</v>
      </c>
      <c r="H1818" s="61" t="s">
        <v>2840</v>
      </c>
      <c r="I1818" s="39"/>
      <c r="J1818" s="39"/>
      <c r="K1818" s="39"/>
      <c r="L1818" s="39"/>
      <c r="M1818" s="39"/>
      <c r="N1818" s="39"/>
      <c r="O1818" s="39"/>
      <c r="P1818" s="39"/>
      <c r="Q1818" s="39"/>
      <c r="R1818" s="39"/>
      <c r="S1818" s="38">
        <f>(J1818*'"Вес" ПИР'!$B$13+L1818*'"Вес" ПИР'!$B$14+N1818*'"Вес" ПИР'!$B$15+P1818*'"Вес" ПИР'!$B$16+R1818*'"Вес" ПИР'!$B$17)/100</f>
        <v>0</v>
      </c>
      <c r="T1818" s="39"/>
      <c r="U1818" s="39"/>
      <c r="V1818" s="39"/>
      <c r="W1818" s="39"/>
      <c r="X1818" s="72">
        <f>(U1818*'"Вес" ПИР'!$B$22+W1818*'"Вес" ПИР'!$B$23)/100</f>
        <v>0</v>
      </c>
      <c r="Y1818" s="39"/>
      <c r="Z1818" s="39"/>
      <c r="AA1818" s="39"/>
      <c r="AB1818" s="39"/>
      <c r="AC1818" s="39"/>
      <c r="AD1818" s="39"/>
      <c r="AE1818" s="39"/>
      <c r="AF1818" s="39"/>
      <c r="AG1818" s="38">
        <f>(Z1818*'"Вес" ПИР'!$B$28+AB1818*'"Вес" ПИР'!$B$29+AD1818*'"Вес" ПИР'!$B$30+AF1818*'"Вес" ПИР'!$B$31)/100</f>
        <v>0</v>
      </c>
      <c r="AH1818" s="39"/>
      <c r="AI1818" s="39"/>
      <c r="AJ1818" s="39"/>
      <c r="AK1818" s="39"/>
      <c r="AL1818" s="39"/>
      <c r="AM1818" s="39"/>
      <c r="AN1818" s="39"/>
      <c r="AO1818" s="39"/>
      <c r="AP1818" s="39"/>
      <c r="AQ1818" s="39"/>
      <c r="AR1818" s="39"/>
      <c r="AS1818" s="39"/>
      <c r="AT1818" s="39"/>
      <c r="AU1818" s="39"/>
      <c r="AV1818" s="39"/>
      <c r="AW1818" s="39"/>
      <c r="AX1818" s="39"/>
      <c r="AY1818" s="39"/>
      <c r="AZ1818" s="39"/>
      <c r="BA1818" s="39"/>
      <c r="BB1818" s="72">
        <f>(AI1818*'"Вес" ПИР'!$B$36+AK1818*'"Вес" ПИР'!$B$37+AM1818*'"Вес" ПИР'!$B$38+AO1818*'"Вес" ПИР'!$B$39+AQ1818*'"Вес" ПИР'!$B$40+AS1818*'"Вес" ПИР'!$B$41+AU1818*'"Вес" ПИР'!$B$42+AW1818*'"Вес" ПИР'!$B$43+AY1818*'"Вес" ПИР'!$B$44+BA1818*'"Вес" ПИР'!$B$45)/100</f>
        <v>0</v>
      </c>
      <c r="BC1818" s="39"/>
      <c r="BD1818" s="39"/>
      <c r="BE1818" s="39"/>
      <c r="BF1818" s="39"/>
      <c r="BG1818" s="72">
        <f>(BD1818*'"Вес" ПИР'!$B$50+BF1818*'"Вес" ПИР'!$B$51)/100</f>
        <v>0</v>
      </c>
      <c r="BH1818" s="39"/>
      <c r="BI1818" s="72">
        <v>0</v>
      </c>
      <c r="BJ1818" s="39"/>
      <c r="BK1818" s="39"/>
      <c r="BL1818" s="38">
        <f>(S1818*'"Вес" ПИР'!$B$3+X1818*'"Вес" ПИР'!$B$4+AG1818*'"Вес" ПИР'!$B$5+BB1818*'"Вес" ПИР'!$B$6+BG1818*'"Вес" ПИР'!$B$7+BI1818*'"Вес" ПИР'!$B$8)/100</f>
        <v>0</v>
      </c>
    </row>
    <row r="1819" spans="1:64" ht="15.75" customHeight="1">
      <c r="A1819" s="39"/>
      <c r="B1819" s="39">
        <v>2027</v>
      </c>
      <c r="C1819" s="39"/>
      <c r="D1819" s="61">
        <v>156441100</v>
      </c>
      <c r="E1819" s="61" t="s">
        <v>414</v>
      </c>
      <c r="F1819" s="61" t="s">
        <v>561</v>
      </c>
      <c r="G1819" s="61" t="s">
        <v>2839</v>
      </c>
      <c r="H1819" s="61" t="s">
        <v>2841</v>
      </c>
      <c r="I1819" s="39"/>
      <c r="J1819" s="39"/>
      <c r="K1819" s="39"/>
      <c r="L1819" s="39"/>
      <c r="M1819" s="39"/>
      <c r="N1819" s="39"/>
      <c r="O1819" s="39"/>
      <c r="P1819" s="39"/>
      <c r="Q1819" s="39"/>
      <c r="R1819" s="39"/>
      <c r="S1819" s="38">
        <f>(J1819*'"Вес" ПИР'!$B$13+L1819*'"Вес" ПИР'!$B$14+N1819*'"Вес" ПИР'!$B$15+P1819*'"Вес" ПИР'!$B$16+R1819*'"Вес" ПИР'!$B$17)/100</f>
        <v>0</v>
      </c>
      <c r="T1819" s="39"/>
      <c r="U1819" s="39"/>
      <c r="V1819" s="39"/>
      <c r="W1819" s="39"/>
      <c r="X1819" s="72">
        <f>(U1819*'"Вес" ПИР'!$B$22+W1819*'"Вес" ПИР'!$B$23)/100</f>
        <v>0</v>
      </c>
      <c r="Y1819" s="39"/>
      <c r="Z1819" s="39"/>
      <c r="AA1819" s="39"/>
      <c r="AB1819" s="39"/>
      <c r="AC1819" s="39"/>
      <c r="AD1819" s="39"/>
      <c r="AE1819" s="39"/>
      <c r="AF1819" s="39"/>
      <c r="AG1819" s="38">
        <f>(Z1819*'"Вес" ПИР'!$B$28+AB1819*'"Вес" ПИР'!$B$29+AD1819*'"Вес" ПИР'!$B$30+AF1819*'"Вес" ПИР'!$B$31)/100</f>
        <v>0</v>
      </c>
      <c r="AH1819" s="39"/>
      <c r="AI1819" s="39"/>
      <c r="AJ1819" s="39"/>
      <c r="AK1819" s="39"/>
      <c r="AL1819" s="39"/>
      <c r="AM1819" s="39"/>
      <c r="AN1819" s="39"/>
      <c r="AO1819" s="39"/>
      <c r="AP1819" s="39"/>
      <c r="AQ1819" s="39"/>
      <c r="AR1819" s="39"/>
      <c r="AS1819" s="39"/>
      <c r="AT1819" s="39"/>
      <c r="AU1819" s="39"/>
      <c r="AV1819" s="39"/>
      <c r="AW1819" s="39"/>
      <c r="AX1819" s="39"/>
      <c r="AY1819" s="39"/>
      <c r="AZ1819" s="39"/>
      <c r="BA1819" s="39"/>
      <c r="BB1819" s="72">
        <f>(AI1819*'"Вес" ПИР'!$B$36+AK1819*'"Вес" ПИР'!$B$37+AM1819*'"Вес" ПИР'!$B$38+AO1819*'"Вес" ПИР'!$B$39+AQ1819*'"Вес" ПИР'!$B$40+AS1819*'"Вес" ПИР'!$B$41+AU1819*'"Вес" ПИР'!$B$42+AW1819*'"Вес" ПИР'!$B$43+AY1819*'"Вес" ПИР'!$B$44+BA1819*'"Вес" ПИР'!$B$45)/100</f>
        <v>0</v>
      </c>
      <c r="BC1819" s="39"/>
      <c r="BD1819" s="39"/>
      <c r="BE1819" s="39"/>
      <c r="BF1819" s="39"/>
      <c r="BG1819" s="72">
        <f>(BD1819*'"Вес" ПИР'!$B$50+BF1819*'"Вес" ПИР'!$B$51)/100</f>
        <v>0</v>
      </c>
      <c r="BH1819" s="39"/>
      <c r="BI1819" s="72">
        <v>0</v>
      </c>
      <c r="BJ1819" s="39"/>
      <c r="BK1819" s="39"/>
      <c r="BL1819" s="38">
        <f>(S1819*'"Вес" ПИР'!$B$3+X1819*'"Вес" ПИР'!$B$4+AG1819*'"Вес" ПИР'!$B$5+BB1819*'"Вес" ПИР'!$B$6+BG1819*'"Вес" ПИР'!$B$7+BI1819*'"Вес" ПИР'!$B$8)/100</f>
        <v>0</v>
      </c>
    </row>
    <row r="1820" spans="1:64" ht="15.75" customHeight="1">
      <c r="A1820" s="39"/>
      <c r="B1820" s="39">
        <v>2027</v>
      </c>
      <c r="C1820" s="39"/>
      <c r="D1820" s="61">
        <v>156439100</v>
      </c>
      <c r="E1820" s="61" t="s">
        <v>414</v>
      </c>
      <c r="F1820" s="61" t="s">
        <v>561</v>
      </c>
      <c r="G1820" s="61" t="s">
        <v>2842</v>
      </c>
      <c r="H1820" s="61" t="s">
        <v>2843</v>
      </c>
      <c r="I1820" s="39"/>
      <c r="J1820" s="39"/>
      <c r="K1820" s="39"/>
      <c r="L1820" s="39"/>
      <c r="M1820" s="39"/>
      <c r="N1820" s="39"/>
      <c r="O1820" s="39"/>
      <c r="P1820" s="39"/>
      <c r="Q1820" s="39"/>
      <c r="R1820" s="39"/>
      <c r="S1820" s="38">
        <f>(J1820*'"Вес" ПИР'!$B$13+L1820*'"Вес" ПИР'!$B$14+N1820*'"Вес" ПИР'!$B$15+P1820*'"Вес" ПИР'!$B$16+R1820*'"Вес" ПИР'!$B$17)/100</f>
        <v>0</v>
      </c>
      <c r="T1820" s="39"/>
      <c r="U1820" s="39"/>
      <c r="V1820" s="39"/>
      <c r="W1820" s="39"/>
      <c r="X1820" s="72">
        <f>(U1820*'"Вес" ПИР'!$B$22+W1820*'"Вес" ПИР'!$B$23)/100</f>
        <v>0</v>
      </c>
      <c r="Y1820" s="39"/>
      <c r="Z1820" s="39"/>
      <c r="AA1820" s="39"/>
      <c r="AB1820" s="39"/>
      <c r="AC1820" s="39"/>
      <c r="AD1820" s="39"/>
      <c r="AE1820" s="39"/>
      <c r="AF1820" s="39"/>
      <c r="AG1820" s="38">
        <f>(Z1820*'"Вес" ПИР'!$B$28+AB1820*'"Вес" ПИР'!$B$29+AD1820*'"Вес" ПИР'!$B$30+AF1820*'"Вес" ПИР'!$B$31)/100</f>
        <v>0</v>
      </c>
      <c r="AH1820" s="39"/>
      <c r="AI1820" s="39"/>
      <c r="AJ1820" s="39"/>
      <c r="AK1820" s="39"/>
      <c r="AL1820" s="39"/>
      <c r="AM1820" s="39"/>
      <c r="AN1820" s="39"/>
      <c r="AO1820" s="39"/>
      <c r="AP1820" s="39"/>
      <c r="AQ1820" s="39"/>
      <c r="AR1820" s="39"/>
      <c r="AS1820" s="39"/>
      <c r="AT1820" s="39"/>
      <c r="AU1820" s="39"/>
      <c r="AV1820" s="39"/>
      <c r="AW1820" s="39"/>
      <c r="AX1820" s="39"/>
      <c r="AY1820" s="39"/>
      <c r="AZ1820" s="39"/>
      <c r="BA1820" s="39"/>
      <c r="BB1820" s="72">
        <f>(AI1820*'"Вес" ПИР'!$B$36+AK1820*'"Вес" ПИР'!$B$37+AM1820*'"Вес" ПИР'!$B$38+AO1820*'"Вес" ПИР'!$B$39+AQ1820*'"Вес" ПИР'!$B$40+AS1820*'"Вес" ПИР'!$B$41+AU1820*'"Вес" ПИР'!$B$42+AW1820*'"Вес" ПИР'!$B$43+AY1820*'"Вес" ПИР'!$B$44+BA1820*'"Вес" ПИР'!$B$45)/100</f>
        <v>0</v>
      </c>
      <c r="BC1820" s="39"/>
      <c r="BD1820" s="39"/>
      <c r="BE1820" s="39"/>
      <c r="BF1820" s="39"/>
      <c r="BG1820" s="72">
        <f>(BD1820*'"Вес" ПИР'!$B$50+BF1820*'"Вес" ПИР'!$B$51)/100</f>
        <v>0</v>
      </c>
      <c r="BH1820" s="39"/>
      <c r="BI1820" s="72">
        <v>0</v>
      </c>
      <c r="BJ1820" s="39"/>
      <c r="BK1820" s="39"/>
      <c r="BL1820" s="38">
        <f>(S1820*'"Вес" ПИР'!$B$3+X1820*'"Вес" ПИР'!$B$4+AG1820*'"Вес" ПИР'!$B$5+BB1820*'"Вес" ПИР'!$B$6+BG1820*'"Вес" ПИР'!$B$7+BI1820*'"Вес" ПИР'!$B$8)/100</f>
        <v>0</v>
      </c>
    </row>
    <row r="1821" spans="1:64" ht="15.75" customHeight="1">
      <c r="A1821" s="39"/>
      <c r="B1821" s="39">
        <v>2027</v>
      </c>
      <c r="C1821" s="39"/>
      <c r="D1821" s="61">
        <v>156433200</v>
      </c>
      <c r="E1821" s="61" t="s">
        <v>414</v>
      </c>
      <c r="F1821" s="61" t="s">
        <v>561</v>
      </c>
      <c r="G1821" s="61" t="s">
        <v>2844</v>
      </c>
      <c r="H1821" s="61" t="s">
        <v>2845</v>
      </c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  <c r="S1821" s="38">
        <f>(J1821*'"Вес" ПИР'!$B$13+L1821*'"Вес" ПИР'!$B$14+N1821*'"Вес" ПИР'!$B$15+P1821*'"Вес" ПИР'!$B$16+R1821*'"Вес" ПИР'!$B$17)/100</f>
        <v>0</v>
      </c>
      <c r="T1821" s="39"/>
      <c r="U1821" s="39"/>
      <c r="V1821" s="39"/>
      <c r="W1821" s="39"/>
      <c r="X1821" s="72">
        <f>(U1821*'"Вес" ПИР'!$B$22+W1821*'"Вес" ПИР'!$B$23)/100</f>
        <v>0</v>
      </c>
      <c r="Y1821" s="39"/>
      <c r="Z1821" s="39"/>
      <c r="AA1821" s="39"/>
      <c r="AB1821" s="39"/>
      <c r="AC1821" s="39"/>
      <c r="AD1821" s="39"/>
      <c r="AE1821" s="39"/>
      <c r="AF1821" s="39"/>
      <c r="AG1821" s="38">
        <f>(Z1821*'"Вес" ПИР'!$B$28+AB1821*'"Вес" ПИР'!$B$29+AD1821*'"Вес" ПИР'!$B$30+AF1821*'"Вес" ПИР'!$B$31)/100</f>
        <v>0</v>
      </c>
      <c r="AH1821" s="39"/>
      <c r="AI1821" s="39"/>
      <c r="AJ1821" s="39"/>
      <c r="AK1821" s="39"/>
      <c r="AL1821" s="39"/>
      <c r="AM1821" s="39"/>
      <c r="AN1821" s="39"/>
      <c r="AO1821" s="39"/>
      <c r="AP1821" s="39"/>
      <c r="AQ1821" s="39"/>
      <c r="AR1821" s="39"/>
      <c r="AS1821" s="39"/>
      <c r="AT1821" s="39"/>
      <c r="AU1821" s="39"/>
      <c r="AV1821" s="39"/>
      <c r="AW1821" s="39"/>
      <c r="AX1821" s="39"/>
      <c r="AY1821" s="39"/>
      <c r="AZ1821" s="39"/>
      <c r="BA1821" s="39"/>
      <c r="BB1821" s="72">
        <f>(AI1821*'"Вес" ПИР'!$B$36+AK1821*'"Вес" ПИР'!$B$37+AM1821*'"Вес" ПИР'!$B$38+AO1821*'"Вес" ПИР'!$B$39+AQ1821*'"Вес" ПИР'!$B$40+AS1821*'"Вес" ПИР'!$B$41+AU1821*'"Вес" ПИР'!$B$42+AW1821*'"Вес" ПИР'!$B$43+AY1821*'"Вес" ПИР'!$B$44+BA1821*'"Вес" ПИР'!$B$45)/100</f>
        <v>0</v>
      </c>
      <c r="BC1821" s="39"/>
      <c r="BD1821" s="39"/>
      <c r="BE1821" s="39"/>
      <c r="BF1821" s="39"/>
      <c r="BG1821" s="72">
        <f>(BD1821*'"Вес" ПИР'!$B$50+BF1821*'"Вес" ПИР'!$B$51)/100</f>
        <v>0</v>
      </c>
      <c r="BH1821" s="39"/>
      <c r="BI1821" s="72">
        <v>0</v>
      </c>
      <c r="BJ1821" s="39"/>
      <c r="BK1821" s="39"/>
      <c r="BL1821" s="38">
        <f>(S1821*'"Вес" ПИР'!$B$3+X1821*'"Вес" ПИР'!$B$4+AG1821*'"Вес" ПИР'!$B$5+BB1821*'"Вес" ПИР'!$B$6+BG1821*'"Вес" ПИР'!$B$7+BI1821*'"Вес" ПИР'!$B$8)/100</f>
        <v>0</v>
      </c>
    </row>
    <row r="1822" spans="1:64" ht="15.75" customHeight="1">
      <c r="A1822" s="39"/>
      <c r="B1822" s="39">
        <v>2027</v>
      </c>
      <c r="C1822" s="39"/>
      <c r="D1822" s="61">
        <v>156433100</v>
      </c>
      <c r="E1822" s="61" t="s">
        <v>414</v>
      </c>
      <c r="F1822" s="61" t="s">
        <v>561</v>
      </c>
      <c r="G1822" s="61" t="s">
        <v>2844</v>
      </c>
      <c r="H1822" s="61" t="s">
        <v>2846</v>
      </c>
      <c r="I1822" s="39"/>
      <c r="J1822" s="39"/>
      <c r="K1822" s="39"/>
      <c r="L1822" s="39"/>
      <c r="M1822" s="39"/>
      <c r="N1822" s="39"/>
      <c r="O1822" s="39"/>
      <c r="P1822" s="39"/>
      <c r="Q1822" s="39"/>
      <c r="R1822" s="39"/>
      <c r="S1822" s="38">
        <f>(J1822*'"Вес" ПИР'!$B$13+L1822*'"Вес" ПИР'!$B$14+N1822*'"Вес" ПИР'!$B$15+P1822*'"Вес" ПИР'!$B$16+R1822*'"Вес" ПИР'!$B$17)/100</f>
        <v>0</v>
      </c>
      <c r="T1822" s="39"/>
      <c r="U1822" s="39"/>
      <c r="V1822" s="39"/>
      <c r="W1822" s="39"/>
      <c r="X1822" s="72">
        <f>(U1822*'"Вес" ПИР'!$B$22+W1822*'"Вес" ПИР'!$B$23)/100</f>
        <v>0</v>
      </c>
      <c r="Y1822" s="39"/>
      <c r="Z1822" s="39"/>
      <c r="AA1822" s="39"/>
      <c r="AB1822" s="39"/>
      <c r="AC1822" s="39"/>
      <c r="AD1822" s="39"/>
      <c r="AE1822" s="39"/>
      <c r="AF1822" s="39"/>
      <c r="AG1822" s="38">
        <f>(Z1822*'"Вес" ПИР'!$B$28+AB1822*'"Вес" ПИР'!$B$29+AD1822*'"Вес" ПИР'!$B$30+AF1822*'"Вес" ПИР'!$B$31)/100</f>
        <v>0</v>
      </c>
      <c r="AH1822" s="39"/>
      <c r="AI1822" s="39"/>
      <c r="AJ1822" s="39"/>
      <c r="AK1822" s="39"/>
      <c r="AL1822" s="39"/>
      <c r="AM1822" s="39"/>
      <c r="AN1822" s="39"/>
      <c r="AO1822" s="39"/>
      <c r="AP1822" s="39"/>
      <c r="AQ1822" s="39"/>
      <c r="AR1822" s="39"/>
      <c r="AS1822" s="39"/>
      <c r="AT1822" s="39"/>
      <c r="AU1822" s="39"/>
      <c r="AV1822" s="39"/>
      <c r="AW1822" s="39"/>
      <c r="AX1822" s="39"/>
      <c r="AY1822" s="39"/>
      <c r="AZ1822" s="39"/>
      <c r="BA1822" s="39"/>
      <c r="BB1822" s="72">
        <f>(AI1822*'"Вес" ПИР'!$B$36+AK1822*'"Вес" ПИР'!$B$37+AM1822*'"Вес" ПИР'!$B$38+AO1822*'"Вес" ПИР'!$B$39+AQ1822*'"Вес" ПИР'!$B$40+AS1822*'"Вес" ПИР'!$B$41+AU1822*'"Вес" ПИР'!$B$42+AW1822*'"Вес" ПИР'!$B$43+AY1822*'"Вес" ПИР'!$B$44+BA1822*'"Вес" ПИР'!$B$45)/100</f>
        <v>0</v>
      </c>
      <c r="BC1822" s="39"/>
      <c r="BD1822" s="39"/>
      <c r="BE1822" s="39"/>
      <c r="BF1822" s="39"/>
      <c r="BG1822" s="72">
        <f>(BD1822*'"Вес" ПИР'!$B$50+BF1822*'"Вес" ПИР'!$B$51)/100</f>
        <v>0</v>
      </c>
      <c r="BH1822" s="39"/>
      <c r="BI1822" s="72">
        <v>0</v>
      </c>
      <c r="BJ1822" s="39"/>
      <c r="BK1822" s="39"/>
      <c r="BL1822" s="38">
        <f>(S1822*'"Вес" ПИР'!$B$3+X1822*'"Вес" ПИР'!$B$4+AG1822*'"Вес" ПИР'!$B$5+BB1822*'"Вес" ПИР'!$B$6+BG1822*'"Вес" ПИР'!$B$7+BI1822*'"Вес" ПИР'!$B$8)/100</f>
        <v>0</v>
      </c>
    </row>
    <row r="1823" spans="1:64" ht="15.75" customHeight="1">
      <c r="A1823" s="39"/>
      <c r="B1823" s="39">
        <v>2027</v>
      </c>
      <c r="C1823" s="39"/>
      <c r="D1823" s="61">
        <v>156437200</v>
      </c>
      <c r="E1823" s="61" t="s">
        <v>414</v>
      </c>
      <c r="F1823" s="61" t="s">
        <v>561</v>
      </c>
      <c r="G1823" s="61" t="s">
        <v>2847</v>
      </c>
      <c r="H1823" s="61" t="s">
        <v>2848</v>
      </c>
      <c r="I1823" s="39"/>
      <c r="J1823" s="39"/>
      <c r="K1823" s="39"/>
      <c r="L1823" s="39"/>
      <c r="M1823" s="39"/>
      <c r="N1823" s="39"/>
      <c r="O1823" s="39"/>
      <c r="P1823" s="39"/>
      <c r="Q1823" s="39"/>
      <c r="R1823" s="39"/>
      <c r="S1823" s="38">
        <f>(J1823*'"Вес" ПИР'!$B$13+L1823*'"Вес" ПИР'!$B$14+N1823*'"Вес" ПИР'!$B$15+P1823*'"Вес" ПИР'!$B$16+R1823*'"Вес" ПИР'!$B$17)/100</f>
        <v>0</v>
      </c>
      <c r="T1823" s="39"/>
      <c r="U1823" s="39"/>
      <c r="V1823" s="39"/>
      <c r="W1823" s="39"/>
      <c r="X1823" s="72">
        <f>(U1823*'"Вес" ПИР'!$B$22+W1823*'"Вес" ПИР'!$B$23)/100</f>
        <v>0</v>
      </c>
      <c r="Y1823" s="39"/>
      <c r="Z1823" s="39"/>
      <c r="AA1823" s="39"/>
      <c r="AB1823" s="39"/>
      <c r="AC1823" s="39"/>
      <c r="AD1823" s="39"/>
      <c r="AE1823" s="39"/>
      <c r="AF1823" s="39"/>
      <c r="AG1823" s="38">
        <f>(Z1823*'"Вес" ПИР'!$B$28+AB1823*'"Вес" ПИР'!$B$29+AD1823*'"Вес" ПИР'!$B$30+AF1823*'"Вес" ПИР'!$B$31)/100</f>
        <v>0</v>
      </c>
      <c r="AH1823" s="39"/>
      <c r="AI1823" s="39"/>
      <c r="AJ1823" s="39"/>
      <c r="AK1823" s="39"/>
      <c r="AL1823" s="39"/>
      <c r="AM1823" s="39"/>
      <c r="AN1823" s="39"/>
      <c r="AO1823" s="39"/>
      <c r="AP1823" s="39"/>
      <c r="AQ1823" s="39"/>
      <c r="AR1823" s="39"/>
      <c r="AS1823" s="39"/>
      <c r="AT1823" s="39"/>
      <c r="AU1823" s="39"/>
      <c r="AV1823" s="39"/>
      <c r="AW1823" s="39"/>
      <c r="AX1823" s="39"/>
      <c r="AY1823" s="39"/>
      <c r="AZ1823" s="39"/>
      <c r="BA1823" s="39"/>
      <c r="BB1823" s="72">
        <f>(AI1823*'"Вес" ПИР'!$B$36+AK1823*'"Вес" ПИР'!$B$37+AM1823*'"Вес" ПИР'!$B$38+AO1823*'"Вес" ПИР'!$B$39+AQ1823*'"Вес" ПИР'!$B$40+AS1823*'"Вес" ПИР'!$B$41+AU1823*'"Вес" ПИР'!$B$42+AW1823*'"Вес" ПИР'!$B$43+AY1823*'"Вес" ПИР'!$B$44+BA1823*'"Вес" ПИР'!$B$45)/100</f>
        <v>0</v>
      </c>
      <c r="BC1823" s="39"/>
      <c r="BD1823" s="39"/>
      <c r="BE1823" s="39"/>
      <c r="BF1823" s="39"/>
      <c r="BG1823" s="72">
        <f>(BD1823*'"Вес" ПИР'!$B$50+BF1823*'"Вес" ПИР'!$B$51)/100</f>
        <v>0</v>
      </c>
      <c r="BH1823" s="39"/>
      <c r="BI1823" s="72">
        <v>0</v>
      </c>
      <c r="BJ1823" s="39"/>
      <c r="BK1823" s="39"/>
      <c r="BL1823" s="38">
        <f>(S1823*'"Вес" ПИР'!$B$3+X1823*'"Вес" ПИР'!$B$4+AG1823*'"Вес" ПИР'!$B$5+BB1823*'"Вес" ПИР'!$B$6+BG1823*'"Вес" ПИР'!$B$7+BI1823*'"Вес" ПИР'!$B$8)/100</f>
        <v>0</v>
      </c>
    </row>
    <row r="1824" spans="1:64" ht="15.75" customHeight="1">
      <c r="A1824" s="39"/>
      <c r="B1824" s="39">
        <v>2027</v>
      </c>
      <c r="C1824" s="39"/>
      <c r="D1824" s="61">
        <v>156437100</v>
      </c>
      <c r="E1824" s="61" t="s">
        <v>414</v>
      </c>
      <c r="F1824" s="61" t="s">
        <v>561</v>
      </c>
      <c r="G1824" s="61" t="s">
        <v>2847</v>
      </c>
      <c r="H1824" s="61" t="s">
        <v>2849</v>
      </c>
      <c r="I1824" s="39"/>
      <c r="J1824" s="39"/>
      <c r="K1824" s="39"/>
      <c r="L1824" s="39"/>
      <c r="M1824" s="39"/>
      <c r="N1824" s="39"/>
      <c r="O1824" s="39"/>
      <c r="P1824" s="39"/>
      <c r="Q1824" s="39"/>
      <c r="R1824" s="39"/>
      <c r="S1824" s="38">
        <f>(J1824*'"Вес" ПИР'!$B$13+L1824*'"Вес" ПИР'!$B$14+N1824*'"Вес" ПИР'!$B$15+P1824*'"Вес" ПИР'!$B$16+R1824*'"Вес" ПИР'!$B$17)/100</f>
        <v>0</v>
      </c>
      <c r="T1824" s="39"/>
      <c r="U1824" s="39"/>
      <c r="V1824" s="39"/>
      <c r="W1824" s="39"/>
      <c r="X1824" s="72">
        <f>(U1824*'"Вес" ПИР'!$B$22+W1824*'"Вес" ПИР'!$B$23)/100</f>
        <v>0</v>
      </c>
      <c r="Y1824" s="39"/>
      <c r="Z1824" s="39"/>
      <c r="AA1824" s="39"/>
      <c r="AB1824" s="39"/>
      <c r="AC1824" s="39"/>
      <c r="AD1824" s="39"/>
      <c r="AE1824" s="39"/>
      <c r="AF1824" s="39"/>
      <c r="AG1824" s="38">
        <f>(Z1824*'"Вес" ПИР'!$B$28+AB1824*'"Вес" ПИР'!$B$29+AD1824*'"Вес" ПИР'!$B$30+AF1824*'"Вес" ПИР'!$B$31)/100</f>
        <v>0</v>
      </c>
      <c r="AH1824" s="39"/>
      <c r="AI1824" s="39"/>
      <c r="AJ1824" s="39"/>
      <c r="AK1824" s="39"/>
      <c r="AL1824" s="39"/>
      <c r="AM1824" s="39"/>
      <c r="AN1824" s="39"/>
      <c r="AO1824" s="39"/>
      <c r="AP1824" s="39"/>
      <c r="AQ1824" s="39"/>
      <c r="AR1824" s="39"/>
      <c r="AS1824" s="39"/>
      <c r="AT1824" s="39"/>
      <c r="AU1824" s="39"/>
      <c r="AV1824" s="39"/>
      <c r="AW1824" s="39"/>
      <c r="AX1824" s="39"/>
      <c r="AY1824" s="39"/>
      <c r="AZ1824" s="39"/>
      <c r="BA1824" s="39"/>
      <c r="BB1824" s="72">
        <f>(AI1824*'"Вес" ПИР'!$B$36+AK1824*'"Вес" ПИР'!$B$37+AM1824*'"Вес" ПИР'!$B$38+AO1824*'"Вес" ПИР'!$B$39+AQ1824*'"Вес" ПИР'!$B$40+AS1824*'"Вес" ПИР'!$B$41+AU1824*'"Вес" ПИР'!$B$42+AW1824*'"Вес" ПИР'!$B$43+AY1824*'"Вес" ПИР'!$B$44+BA1824*'"Вес" ПИР'!$B$45)/100</f>
        <v>0</v>
      </c>
      <c r="BC1824" s="39"/>
      <c r="BD1824" s="39"/>
      <c r="BE1824" s="39"/>
      <c r="BF1824" s="39"/>
      <c r="BG1824" s="72">
        <f>(BD1824*'"Вес" ПИР'!$B$50+BF1824*'"Вес" ПИР'!$B$51)/100</f>
        <v>0</v>
      </c>
      <c r="BH1824" s="39"/>
      <c r="BI1824" s="72">
        <v>0</v>
      </c>
      <c r="BJ1824" s="39"/>
      <c r="BK1824" s="39"/>
      <c r="BL1824" s="38">
        <f>(S1824*'"Вес" ПИР'!$B$3+X1824*'"Вес" ПИР'!$B$4+AG1824*'"Вес" ПИР'!$B$5+BB1824*'"Вес" ПИР'!$B$6+BG1824*'"Вес" ПИР'!$B$7+BI1824*'"Вес" ПИР'!$B$8)/100</f>
        <v>0</v>
      </c>
    </row>
    <row r="1825" spans="1:64" ht="15.75" customHeight="1">
      <c r="A1825" s="39"/>
      <c r="B1825" s="39">
        <v>2027</v>
      </c>
      <c r="C1825" s="39"/>
      <c r="D1825" s="61">
        <v>156447100</v>
      </c>
      <c r="E1825" s="61" t="s">
        <v>414</v>
      </c>
      <c r="F1825" s="61" t="s">
        <v>561</v>
      </c>
      <c r="G1825" s="61" t="s">
        <v>2850</v>
      </c>
      <c r="H1825" s="61" t="s">
        <v>2851</v>
      </c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  <c r="S1825" s="38">
        <f>(J1825*'"Вес" ПИР'!$B$13+L1825*'"Вес" ПИР'!$B$14+N1825*'"Вес" ПИР'!$B$15+P1825*'"Вес" ПИР'!$B$16+R1825*'"Вес" ПИР'!$B$17)/100</f>
        <v>0</v>
      </c>
      <c r="T1825" s="39"/>
      <c r="U1825" s="39"/>
      <c r="V1825" s="39"/>
      <c r="W1825" s="39"/>
      <c r="X1825" s="72">
        <f>(U1825*'"Вес" ПИР'!$B$22+W1825*'"Вес" ПИР'!$B$23)/100</f>
        <v>0</v>
      </c>
      <c r="Y1825" s="39"/>
      <c r="Z1825" s="39"/>
      <c r="AA1825" s="39"/>
      <c r="AB1825" s="39"/>
      <c r="AC1825" s="39"/>
      <c r="AD1825" s="39"/>
      <c r="AE1825" s="39"/>
      <c r="AF1825" s="39"/>
      <c r="AG1825" s="38">
        <f>(Z1825*'"Вес" ПИР'!$B$28+AB1825*'"Вес" ПИР'!$B$29+AD1825*'"Вес" ПИР'!$B$30+AF1825*'"Вес" ПИР'!$B$31)/100</f>
        <v>0</v>
      </c>
      <c r="AH1825" s="39"/>
      <c r="AI1825" s="39"/>
      <c r="AJ1825" s="39"/>
      <c r="AK1825" s="39"/>
      <c r="AL1825" s="39"/>
      <c r="AM1825" s="39"/>
      <c r="AN1825" s="39"/>
      <c r="AO1825" s="39"/>
      <c r="AP1825" s="39"/>
      <c r="AQ1825" s="39"/>
      <c r="AR1825" s="39"/>
      <c r="AS1825" s="39"/>
      <c r="AT1825" s="39"/>
      <c r="AU1825" s="39"/>
      <c r="AV1825" s="39"/>
      <c r="AW1825" s="39"/>
      <c r="AX1825" s="39"/>
      <c r="AY1825" s="39"/>
      <c r="AZ1825" s="39"/>
      <c r="BA1825" s="39"/>
      <c r="BB1825" s="72">
        <f>(AI1825*'"Вес" ПИР'!$B$36+AK1825*'"Вес" ПИР'!$B$37+AM1825*'"Вес" ПИР'!$B$38+AO1825*'"Вес" ПИР'!$B$39+AQ1825*'"Вес" ПИР'!$B$40+AS1825*'"Вес" ПИР'!$B$41+AU1825*'"Вес" ПИР'!$B$42+AW1825*'"Вес" ПИР'!$B$43+AY1825*'"Вес" ПИР'!$B$44+BA1825*'"Вес" ПИР'!$B$45)/100</f>
        <v>0</v>
      </c>
      <c r="BC1825" s="39"/>
      <c r="BD1825" s="39"/>
      <c r="BE1825" s="39"/>
      <c r="BF1825" s="39"/>
      <c r="BG1825" s="72">
        <f>(BD1825*'"Вес" ПИР'!$B$50+BF1825*'"Вес" ПИР'!$B$51)/100</f>
        <v>0</v>
      </c>
      <c r="BH1825" s="39"/>
      <c r="BI1825" s="72">
        <v>0</v>
      </c>
      <c r="BJ1825" s="39"/>
      <c r="BK1825" s="39"/>
      <c r="BL1825" s="38">
        <f>(S1825*'"Вес" ПИР'!$B$3+X1825*'"Вес" ПИР'!$B$4+AG1825*'"Вес" ПИР'!$B$5+BB1825*'"Вес" ПИР'!$B$6+BG1825*'"Вес" ПИР'!$B$7+BI1825*'"Вес" ПИР'!$B$8)/100</f>
        <v>0</v>
      </c>
    </row>
    <row r="1826" spans="1:64" ht="15.75" customHeight="1">
      <c r="A1826" s="39"/>
      <c r="B1826" s="39">
        <v>2027</v>
      </c>
      <c r="C1826" s="39"/>
      <c r="D1826" s="61">
        <v>156451200</v>
      </c>
      <c r="E1826" s="61" t="s">
        <v>414</v>
      </c>
      <c r="F1826" s="61" t="s">
        <v>561</v>
      </c>
      <c r="G1826" s="61" t="s">
        <v>562</v>
      </c>
      <c r="H1826" s="61" t="s">
        <v>2852</v>
      </c>
      <c r="I1826" s="39"/>
      <c r="J1826" s="39"/>
      <c r="K1826" s="39"/>
      <c r="L1826" s="39"/>
      <c r="M1826" s="39"/>
      <c r="N1826" s="39"/>
      <c r="O1826" s="39"/>
      <c r="P1826" s="39"/>
      <c r="Q1826" s="39"/>
      <c r="R1826" s="39"/>
      <c r="S1826" s="38">
        <f>(J1826*'"Вес" ПИР'!$B$13+L1826*'"Вес" ПИР'!$B$14+N1826*'"Вес" ПИР'!$B$15+P1826*'"Вес" ПИР'!$B$16+R1826*'"Вес" ПИР'!$B$17)/100</f>
        <v>0</v>
      </c>
      <c r="T1826" s="39"/>
      <c r="U1826" s="39"/>
      <c r="V1826" s="39"/>
      <c r="W1826" s="39"/>
      <c r="X1826" s="72">
        <f>(U1826*'"Вес" ПИР'!$B$22+W1826*'"Вес" ПИР'!$B$23)/100</f>
        <v>0</v>
      </c>
      <c r="Y1826" s="39"/>
      <c r="Z1826" s="39"/>
      <c r="AA1826" s="39"/>
      <c r="AB1826" s="39"/>
      <c r="AC1826" s="39"/>
      <c r="AD1826" s="39"/>
      <c r="AE1826" s="39"/>
      <c r="AF1826" s="39"/>
      <c r="AG1826" s="38">
        <f>(Z1826*'"Вес" ПИР'!$B$28+AB1826*'"Вес" ПИР'!$B$29+AD1826*'"Вес" ПИР'!$B$30+AF1826*'"Вес" ПИР'!$B$31)/100</f>
        <v>0</v>
      </c>
      <c r="AH1826" s="39"/>
      <c r="AI1826" s="39"/>
      <c r="AJ1826" s="39"/>
      <c r="AK1826" s="39"/>
      <c r="AL1826" s="39"/>
      <c r="AM1826" s="39"/>
      <c r="AN1826" s="39"/>
      <c r="AO1826" s="39"/>
      <c r="AP1826" s="39"/>
      <c r="AQ1826" s="39"/>
      <c r="AR1826" s="39"/>
      <c r="AS1826" s="39"/>
      <c r="AT1826" s="39"/>
      <c r="AU1826" s="39"/>
      <c r="AV1826" s="39"/>
      <c r="AW1826" s="39"/>
      <c r="AX1826" s="39"/>
      <c r="AY1826" s="39"/>
      <c r="AZ1826" s="39"/>
      <c r="BA1826" s="39"/>
      <c r="BB1826" s="72">
        <f>(AI1826*'"Вес" ПИР'!$B$36+AK1826*'"Вес" ПИР'!$B$37+AM1826*'"Вес" ПИР'!$B$38+AO1826*'"Вес" ПИР'!$B$39+AQ1826*'"Вес" ПИР'!$B$40+AS1826*'"Вес" ПИР'!$B$41+AU1826*'"Вес" ПИР'!$B$42+AW1826*'"Вес" ПИР'!$B$43+AY1826*'"Вес" ПИР'!$B$44+BA1826*'"Вес" ПИР'!$B$45)/100</f>
        <v>0</v>
      </c>
      <c r="BC1826" s="39"/>
      <c r="BD1826" s="39"/>
      <c r="BE1826" s="39"/>
      <c r="BF1826" s="39"/>
      <c r="BG1826" s="72">
        <f>(BD1826*'"Вес" ПИР'!$B$50+BF1826*'"Вес" ПИР'!$B$51)/100</f>
        <v>0</v>
      </c>
      <c r="BH1826" s="39"/>
      <c r="BI1826" s="72">
        <v>0</v>
      </c>
      <c r="BJ1826" s="39"/>
      <c r="BK1826" s="39"/>
      <c r="BL1826" s="38">
        <f>(S1826*'"Вес" ПИР'!$B$3+X1826*'"Вес" ПИР'!$B$4+AG1826*'"Вес" ПИР'!$B$5+BB1826*'"Вес" ПИР'!$B$6+BG1826*'"Вес" ПИР'!$B$7+BI1826*'"Вес" ПИР'!$B$8)/100</f>
        <v>0</v>
      </c>
    </row>
    <row r="1827" spans="1:64" ht="15.75" customHeight="1">
      <c r="A1827" s="39"/>
      <c r="B1827" s="39">
        <v>2027</v>
      </c>
      <c r="C1827" s="39"/>
      <c r="D1827" s="61">
        <v>156435100</v>
      </c>
      <c r="E1827" s="61" t="s">
        <v>414</v>
      </c>
      <c r="F1827" s="61" t="s">
        <v>561</v>
      </c>
      <c r="G1827" s="61" t="s">
        <v>725</v>
      </c>
      <c r="H1827" s="61" t="s">
        <v>2853</v>
      </c>
      <c r="I1827" s="39"/>
      <c r="J1827" s="39"/>
      <c r="K1827" s="39"/>
      <c r="L1827" s="39"/>
      <c r="M1827" s="39"/>
      <c r="N1827" s="39"/>
      <c r="O1827" s="39"/>
      <c r="P1827" s="39"/>
      <c r="Q1827" s="39"/>
      <c r="R1827" s="39"/>
      <c r="S1827" s="38">
        <f>(J1827*'"Вес" ПИР'!$B$13+L1827*'"Вес" ПИР'!$B$14+N1827*'"Вес" ПИР'!$B$15+P1827*'"Вес" ПИР'!$B$16+R1827*'"Вес" ПИР'!$B$17)/100</f>
        <v>0</v>
      </c>
      <c r="T1827" s="39"/>
      <c r="U1827" s="39"/>
      <c r="V1827" s="39"/>
      <c r="W1827" s="39"/>
      <c r="X1827" s="72">
        <f>(U1827*'"Вес" ПИР'!$B$22+W1827*'"Вес" ПИР'!$B$23)/100</f>
        <v>0</v>
      </c>
      <c r="Y1827" s="39"/>
      <c r="Z1827" s="39"/>
      <c r="AA1827" s="39"/>
      <c r="AB1827" s="39"/>
      <c r="AC1827" s="39"/>
      <c r="AD1827" s="39"/>
      <c r="AE1827" s="39"/>
      <c r="AF1827" s="39"/>
      <c r="AG1827" s="38">
        <f>(Z1827*'"Вес" ПИР'!$B$28+AB1827*'"Вес" ПИР'!$B$29+AD1827*'"Вес" ПИР'!$B$30+AF1827*'"Вес" ПИР'!$B$31)/100</f>
        <v>0</v>
      </c>
      <c r="AH1827" s="39"/>
      <c r="AI1827" s="39"/>
      <c r="AJ1827" s="39"/>
      <c r="AK1827" s="39"/>
      <c r="AL1827" s="39"/>
      <c r="AM1827" s="39"/>
      <c r="AN1827" s="39"/>
      <c r="AO1827" s="39"/>
      <c r="AP1827" s="39"/>
      <c r="AQ1827" s="39"/>
      <c r="AR1827" s="39"/>
      <c r="AS1827" s="39"/>
      <c r="AT1827" s="39"/>
      <c r="AU1827" s="39"/>
      <c r="AV1827" s="39"/>
      <c r="AW1827" s="39"/>
      <c r="AX1827" s="39"/>
      <c r="AY1827" s="39"/>
      <c r="AZ1827" s="39"/>
      <c r="BA1827" s="39"/>
      <c r="BB1827" s="72">
        <f>(AI1827*'"Вес" ПИР'!$B$36+AK1827*'"Вес" ПИР'!$B$37+AM1827*'"Вес" ПИР'!$B$38+AO1827*'"Вес" ПИР'!$B$39+AQ1827*'"Вес" ПИР'!$B$40+AS1827*'"Вес" ПИР'!$B$41+AU1827*'"Вес" ПИР'!$B$42+AW1827*'"Вес" ПИР'!$B$43+AY1827*'"Вес" ПИР'!$B$44+BA1827*'"Вес" ПИР'!$B$45)/100</f>
        <v>0</v>
      </c>
      <c r="BC1827" s="39"/>
      <c r="BD1827" s="39"/>
      <c r="BE1827" s="39"/>
      <c r="BF1827" s="39"/>
      <c r="BG1827" s="72">
        <f>(BD1827*'"Вес" ПИР'!$B$50+BF1827*'"Вес" ПИР'!$B$51)/100</f>
        <v>0</v>
      </c>
      <c r="BH1827" s="39"/>
      <c r="BI1827" s="72">
        <v>0</v>
      </c>
      <c r="BJ1827" s="39"/>
      <c r="BK1827" s="39"/>
      <c r="BL1827" s="38">
        <f>(S1827*'"Вес" ПИР'!$B$3+X1827*'"Вес" ПИР'!$B$4+AG1827*'"Вес" ПИР'!$B$5+BB1827*'"Вес" ПИР'!$B$6+BG1827*'"Вес" ПИР'!$B$7+BI1827*'"Вес" ПИР'!$B$8)/100</f>
        <v>0</v>
      </c>
    </row>
    <row r="1828" spans="1:64" ht="15.75" customHeight="1">
      <c r="A1828" s="39"/>
      <c r="B1828" s="39">
        <v>2027</v>
      </c>
      <c r="C1828" s="39"/>
      <c r="D1828" s="61">
        <v>156438200</v>
      </c>
      <c r="E1828" s="61" t="s">
        <v>414</v>
      </c>
      <c r="F1828" s="61" t="s">
        <v>561</v>
      </c>
      <c r="G1828" s="61" t="s">
        <v>2854</v>
      </c>
      <c r="H1828" s="61" t="s">
        <v>2855</v>
      </c>
      <c r="I1828" s="39"/>
      <c r="J1828" s="39"/>
      <c r="K1828" s="39"/>
      <c r="L1828" s="39"/>
      <c r="M1828" s="39"/>
      <c r="N1828" s="39"/>
      <c r="O1828" s="39"/>
      <c r="P1828" s="39"/>
      <c r="Q1828" s="39"/>
      <c r="R1828" s="39"/>
      <c r="S1828" s="38">
        <f>(J1828*'"Вес" ПИР'!$B$13+L1828*'"Вес" ПИР'!$B$14+N1828*'"Вес" ПИР'!$B$15+P1828*'"Вес" ПИР'!$B$16+R1828*'"Вес" ПИР'!$B$17)/100</f>
        <v>0</v>
      </c>
      <c r="T1828" s="39"/>
      <c r="U1828" s="39"/>
      <c r="V1828" s="39"/>
      <c r="W1828" s="39"/>
      <c r="X1828" s="72">
        <f>(U1828*'"Вес" ПИР'!$B$22+W1828*'"Вес" ПИР'!$B$23)/100</f>
        <v>0</v>
      </c>
      <c r="Y1828" s="39"/>
      <c r="Z1828" s="39"/>
      <c r="AA1828" s="39"/>
      <c r="AB1828" s="39"/>
      <c r="AC1828" s="39"/>
      <c r="AD1828" s="39"/>
      <c r="AE1828" s="39"/>
      <c r="AF1828" s="39"/>
      <c r="AG1828" s="38">
        <f>(Z1828*'"Вес" ПИР'!$B$28+AB1828*'"Вес" ПИР'!$B$29+AD1828*'"Вес" ПИР'!$B$30+AF1828*'"Вес" ПИР'!$B$31)/100</f>
        <v>0</v>
      </c>
      <c r="AH1828" s="39"/>
      <c r="AI1828" s="39"/>
      <c r="AJ1828" s="39"/>
      <c r="AK1828" s="39"/>
      <c r="AL1828" s="39"/>
      <c r="AM1828" s="39"/>
      <c r="AN1828" s="39"/>
      <c r="AO1828" s="39"/>
      <c r="AP1828" s="39"/>
      <c r="AQ1828" s="39"/>
      <c r="AR1828" s="39"/>
      <c r="AS1828" s="39"/>
      <c r="AT1828" s="39"/>
      <c r="AU1828" s="39"/>
      <c r="AV1828" s="39"/>
      <c r="AW1828" s="39"/>
      <c r="AX1828" s="39"/>
      <c r="AY1828" s="39"/>
      <c r="AZ1828" s="39"/>
      <c r="BA1828" s="39"/>
      <c r="BB1828" s="72">
        <f>(AI1828*'"Вес" ПИР'!$B$36+AK1828*'"Вес" ПИР'!$B$37+AM1828*'"Вес" ПИР'!$B$38+AO1828*'"Вес" ПИР'!$B$39+AQ1828*'"Вес" ПИР'!$B$40+AS1828*'"Вес" ПИР'!$B$41+AU1828*'"Вес" ПИР'!$B$42+AW1828*'"Вес" ПИР'!$B$43+AY1828*'"Вес" ПИР'!$B$44+BA1828*'"Вес" ПИР'!$B$45)/100</f>
        <v>0</v>
      </c>
      <c r="BC1828" s="39"/>
      <c r="BD1828" s="39"/>
      <c r="BE1828" s="39"/>
      <c r="BF1828" s="39"/>
      <c r="BG1828" s="72">
        <f>(BD1828*'"Вес" ПИР'!$B$50+BF1828*'"Вес" ПИР'!$B$51)/100</f>
        <v>0</v>
      </c>
      <c r="BH1828" s="39"/>
      <c r="BI1828" s="72">
        <v>0</v>
      </c>
      <c r="BJ1828" s="39"/>
      <c r="BK1828" s="39"/>
      <c r="BL1828" s="38">
        <f>(S1828*'"Вес" ПИР'!$B$3+X1828*'"Вес" ПИР'!$B$4+AG1828*'"Вес" ПИР'!$B$5+BB1828*'"Вес" ПИР'!$B$6+BG1828*'"Вес" ПИР'!$B$7+BI1828*'"Вес" ПИР'!$B$8)/100</f>
        <v>0</v>
      </c>
    </row>
    <row r="1829" spans="1:64" ht="15.75" customHeight="1">
      <c r="A1829" s="39"/>
      <c r="B1829" s="39">
        <v>2027</v>
      </c>
      <c r="C1829" s="39"/>
      <c r="D1829" s="61">
        <v>156438400</v>
      </c>
      <c r="E1829" s="61" t="s">
        <v>414</v>
      </c>
      <c r="F1829" s="61" t="s">
        <v>561</v>
      </c>
      <c r="G1829" s="61" t="s">
        <v>2854</v>
      </c>
      <c r="H1829" s="61" t="s">
        <v>2856</v>
      </c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  <c r="S1829" s="38">
        <f>(J1829*'"Вес" ПИР'!$B$13+L1829*'"Вес" ПИР'!$B$14+N1829*'"Вес" ПИР'!$B$15+P1829*'"Вес" ПИР'!$B$16+R1829*'"Вес" ПИР'!$B$17)/100</f>
        <v>0</v>
      </c>
      <c r="T1829" s="39"/>
      <c r="U1829" s="39"/>
      <c r="V1829" s="39"/>
      <c r="W1829" s="39"/>
      <c r="X1829" s="72">
        <f>(U1829*'"Вес" ПИР'!$B$22+W1829*'"Вес" ПИР'!$B$23)/100</f>
        <v>0</v>
      </c>
      <c r="Y1829" s="39"/>
      <c r="Z1829" s="39"/>
      <c r="AA1829" s="39"/>
      <c r="AB1829" s="39"/>
      <c r="AC1829" s="39"/>
      <c r="AD1829" s="39"/>
      <c r="AE1829" s="39"/>
      <c r="AF1829" s="39"/>
      <c r="AG1829" s="38">
        <f>(Z1829*'"Вес" ПИР'!$B$28+AB1829*'"Вес" ПИР'!$B$29+AD1829*'"Вес" ПИР'!$B$30+AF1829*'"Вес" ПИР'!$B$31)/100</f>
        <v>0</v>
      </c>
      <c r="AH1829" s="39"/>
      <c r="AI1829" s="39"/>
      <c r="AJ1829" s="39"/>
      <c r="AK1829" s="39"/>
      <c r="AL1829" s="39"/>
      <c r="AM1829" s="39"/>
      <c r="AN1829" s="39"/>
      <c r="AO1829" s="39"/>
      <c r="AP1829" s="39"/>
      <c r="AQ1829" s="39"/>
      <c r="AR1829" s="39"/>
      <c r="AS1829" s="39"/>
      <c r="AT1829" s="39"/>
      <c r="AU1829" s="39"/>
      <c r="AV1829" s="39"/>
      <c r="AW1829" s="39"/>
      <c r="AX1829" s="39"/>
      <c r="AY1829" s="39"/>
      <c r="AZ1829" s="39"/>
      <c r="BA1829" s="39"/>
      <c r="BB1829" s="72">
        <f>(AI1829*'"Вес" ПИР'!$B$36+AK1829*'"Вес" ПИР'!$B$37+AM1829*'"Вес" ПИР'!$B$38+AO1829*'"Вес" ПИР'!$B$39+AQ1829*'"Вес" ПИР'!$B$40+AS1829*'"Вес" ПИР'!$B$41+AU1829*'"Вес" ПИР'!$B$42+AW1829*'"Вес" ПИР'!$B$43+AY1829*'"Вес" ПИР'!$B$44+BA1829*'"Вес" ПИР'!$B$45)/100</f>
        <v>0</v>
      </c>
      <c r="BC1829" s="39"/>
      <c r="BD1829" s="39"/>
      <c r="BE1829" s="39"/>
      <c r="BF1829" s="39"/>
      <c r="BG1829" s="72">
        <f>(BD1829*'"Вес" ПИР'!$B$50+BF1829*'"Вес" ПИР'!$B$51)/100</f>
        <v>0</v>
      </c>
      <c r="BH1829" s="39"/>
      <c r="BI1829" s="72">
        <v>0</v>
      </c>
      <c r="BJ1829" s="39"/>
      <c r="BK1829" s="39"/>
      <c r="BL1829" s="38">
        <f>(S1829*'"Вес" ПИР'!$B$3+X1829*'"Вес" ПИР'!$B$4+AG1829*'"Вес" ПИР'!$B$5+BB1829*'"Вес" ПИР'!$B$6+BG1829*'"Вес" ПИР'!$B$7+BI1829*'"Вес" ПИР'!$B$8)/100</f>
        <v>0</v>
      </c>
    </row>
    <row r="1830" spans="1:64" ht="15.75" customHeight="1">
      <c r="A1830" s="39"/>
      <c r="B1830" s="39">
        <v>2027</v>
      </c>
      <c r="C1830" s="39"/>
      <c r="D1830" s="61">
        <v>156442300</v>
      </c>
      <c r="E1830" s="61" t="s">
        <v>414</v>
      </c>
      <c r="F1830" s="61" t="s">
        <v>561</v>
      </c>
      <c r="G1830" s="61" t="s">
        <v>2857</v>
      </c>
      <c r="H1830" s="61" t="s">
        <v>2858</v>
      </c>
      <c r="I1830" s="39"/>
      <c r="J1830" s="39"/>
      <c r="K1830" s="39"/>
      <c r="L1830" s="39"/>
      <c r="M1830" s="39"/>
      <c r="N1830" s="39"/>
      <c r="O1830" s="39"/>
      <c r="P1830" s="39"/>
      <c r="Q1830" s="39"/>
      <c r="R1830" s="39"/>
      <c r="S1830" s="38">
        <f>(J1830*'"Вес" ПИР'!$B$13+L1830*'"Вес" ПИР'!$B$14+N1830*'"Вес" ПИР'!$B$15+P1830*'"Вес" ПИР'!$B$16+R1830*'"Вес" ПИР'!$B$17)/100</f>
        <v>0</v>
      </c>
      <c r="T1830" s="39"/>
      <c r="U1830" s="39"/>
      <c r="V1830" s="39"/>
      <c r="W1830" s="39"/>
      <c r="X1830" s="72">
        <f>(U1830*'"Вес" ПИР'!$B$22+W1830*'"Вес" ПИР'!$B$23)/100</f>
        <v>0</v>
      </c>
      <c r="Y1830" s="39"/>
      <c r="Z1830" s="39"/>
      <c r="AA1830" s="39"/>
      <c r="AB1830" s="39"/>
      <c r="AC1830" s="39"/>
      <c r="AD1830" s="39"/>
      <c r="AE1830" s="39"/>
      <c r="AF1830" s="39"/>
      <c r="AG1830" s="38">
        <f>(Z1830*'"Вес" ПИР'!$B$28+AB1830*'"Вес" ПИР'!$B$29+AD1830*'"Вес" ПИР'!$B$30+AF1830*'"Вес" ПИР'!$B$31)/100</f>
        <v>0</v>
      </c>
      <c r="AH1830" s="39"/>
      <c r="AI1830" s="39"/>
      <c r="AJ1830" s="39"/>
      <c r="AK1830" s="39"/>
      <c r="AL1830" s="39"/>
      <c r="AM1830" s="39"/>
      <c r="AN1830" s="39"/>
      <c r="AO1830" s="39"/>
      <c r="AP1830" s="39"/>
      <c r="AQ1830" s="39"/>
      <c r="AR1830" s="39"/>
      <c r="AS1830" s="39"/>
      <c r="AT1830" s="39"/>
      <c r="AU1830" s="39"/>
      <c r="AV1830" s="39"/>
      <c r="AW1830" s="39"/>
      <c r="AX1830" s="39"/>
      <c r="AY1830" s="39"/>
      <c r="AZ1830" s="39"/>
      <c r="BA1830" s="39"/>
      <c r="BB1830" s="72">
        <f>(AI1830*'"Вес" ПИР'!$B$36+AK1830*'"Вес" ПИР'!$B$37+AM1830*'"Вес" ПИР'!$B$38+AO1830*'"Вес" ПИР'!$B$39+AQ1830*'"Вес" ПИР'!$B$40+AS1830*'"Вес" ПИР'!$B$41+AU1830*'"Вес" ПИР'!$B$42+AW1830*'"Вес" ПИР'!$B$43+AY1830*'"Вес" ПИР'!$B$44+BA1830*'"Вес" ПИР'!$B$45)/100</f>
        <v>0</v>
      </c>
      <c r="BC1830" s="39"/>
      <c r="BD1830" s="39"/>
      <c r="BE1830" s="39"/>
      <c r="BF1830" s="39"/>
      <c r="BG1830" s="72">
        <f>(BD1830*'"Вес" ПИР'!$B$50+BF1830*'"Вес" ПИР'!$B$51)/100</f>
        <v>0</v>
      </c>
      <c r="BH1830" s="39"/>
      <c r="BI1830" s="72">
        <v>0</v>
      </c>
      <c r="BJ1830" s="39"/>
      <c r="BK1830" s="39"/>
      <c r="BL1830" s="38">
        <f>(S1830*'"Вес" ПИР'!$B$3+X1830*'"Вес" ПИР'!$B$4+AG1830*'"Вес" ПИР'!$B$5+BB1830*'"Вес" ПИР'!$B$6+BG1830*'"Вес" ПИР'!$B$7+BI1830*'"Вес" ПИР'!$B$8)/100</f>
        <v>0</v>
      </c>
    </row>
    <row r="1831" spans="1:64" ht="15.75" customHeight="1">
      <c r="A1831" s="39"/>
      <c r="B1831" s="39">
        <v>2027</v>
      </c>
      <c r="C1831" s="39"/>
      <c r="D1831" s="61">
        <v>156442800</v>
      </c>
      <c r="E1831" s="61" t="s">
        <v>414</v>
      </c>
      <c r="F1831" s="61" t="s">
        <v>561</v>
      </c>
      <c r="G1831" s="61" t="s">
        <v>2857</v>
      </c>
      <c r="H1831" s="61" t="s">
        <v>2859</v>
      </c>
      <c r="I1831" s="39"/>
      <c r="J1831" s="39"/>
      <c r="K1831" s="39"/>
      <c r="L1831" s="39"/>
      <c r="M1831" s="39"/>
      <c r="N1831" s="39"/>
      <c r="O1831" s="39"/>
      <c r="P1831" s="39"/>
      <c r="Q1831" s="39"/>
      <c r="R1831" s="39"/>
      <c r="S1831" s="38">
        <f>(J1831*'"Вес" ПИР'!$B$13+L1831*'"Вес" ПИР'!$B$14+N1831*'"Вес" ПИР'!$B$15+P1831*'"Вес" ПИР'!$B$16+R1831*'"Вес" ПИР'!$B$17)/100</f>
        <v>0</v>
      </c>
      <c r="T1831" s="39"/>
      <c r="U1831" s="39"/>
      <c r="V1831" s="39"/>
      <c r="W1831" s="39"/>
      <c r="X1831" s="72">
        <f>(U1831*'"Вес" ПИР'!$B$22+W1831*'"Вес" ПИР'!$B$23)/100</f>
        <v>0</v>
      </c>
      <c r="Y1831" s="39"/>
      <c r="Z1831" s="39"/>
      <c r="AA1831" s="39"/>
      <c r="AB1831" s="39"/>
      <c r="AC1831" s="39"/>
      <c r="AD1831" s="39"/>
      <c r="AE1831" s="39"/>
      <c r="AF1831" s="39"/>
      <c r="AG1831" s="38">
        <f>(Z1831*'"Вес" ПИР'!$B$28+AB1831*'"Вес" ПИР'!$B$29+AD1831*'"Вес" ПИР'!$B$30+AF1831*'"Вес" ПИР'!$B$31)/100</f>
        <v>0</v>
      </c>
      <c r="AH1831" s="39"/>
      <c r="AI1831" s="39"/>
      <c r="AJ1831" s="39"/>
      <c r="AK1831" s="39"/>
      <c r="AL1831" s="39"/>
      <c r="AM1831" s="39"/>
      <c r="AN1831" s="39"/>
      <c r="AO1831" s="39"/>
      <c r="AP1831" s="39"/>
      <c r="AQ1831" s="39"/>
      <c r="AR1831" s="39"/>
      <c r="AS1831" s="39"/>
      <c r="AT1831" s="39"/>
      <c r="AU1831" s="39"/>
      <c r="AV1831" s="39"/>
      <c r="AW1831" s="39"/>
      <c r="AX1831" s="39"/>
      <c r="AY1831" s="39"/>
      <c r="AZ1831" s="39"/>
      <c r="BA1831" s="39"/>
      <c r="BB1831" s="72">
        <f>(AI1831*'"Вес" ПИР'!$B$36+AK1831*'"Вес" ПИР'!$B$37+AM1831*'"Вес" ПИР'!$B$38+AO1831*'"Вес" ПИР'!$B$39+AQ1831*'"Вес" ПИР'!$B$40+AS1831*'"Вес" ПИР'!$B$41+AU1831*'"Вес" ПИР'!$B$42+AW1831*'"Вес" ПИР'!$B$43+AY1831*'"Вес" ПИР'!$B$44+BA1831*'"Вес" ПИР'!$B$45)/100</f>
        <v>0</v>
      </c>
      <c r="BC1831" s="39"/>
      <c r="BD1831" s="39"/>
      <c r="BE1831" s="39"/>
      <c r="BF1831" s="39"/>
      <c r="BG1831" s="72">
        <f>(BD1831*'"Вес" ПИР'!$B$50+BF1831*'"Вес" ПИР'!$B$51)/100</f>
        <v>0</v>
      </c>
      <c r="BH1831" s="39"/>
      <c r="BI1831" s="72">
        <v>0</v>
      </c>
      <c r="BJ1831" s="39"/>
      <c r="BK1831" s="39"/>
      <c r="BL1831" s="38">
        <f>(S1831*'"Вес" ПИР'!$B$3+X1831*'"Вес" ПИР'!$B$4+AG1831*'"Вес" ПИР'!$B$5+BB1831*'"Вес" ПИР'!$B$6+BG1831*'"Вес" ПИР'!$B$7+BI1831*'"Вес" ПИР'!$B$8)/100</f>
        <v>0</v>
      </c>
    </row>
    <row r="1832" spans="1:64" ht="15.75" customHeight="1">
      <c r="A1832" s="39"/>
      <c r="B1832" s="39">
        <v>2027</v>
      </c>
      <c r="C1832" s="39"/>
      <c r="D1832" s="61">
        <v>156445100</v>
      </c>
      <c r="E1832" s="61" t="s">
        <v>414</v>
      </c>
      <c r="F1832" s="61" t="s">
        <v>561</v>
      </c>
      <c r="G1832" s="61" t="s">
        <v>2860</v>
      </c>
      <c r="H1832" s="61" t="s">
        <v>2861</v>
      </c>
      <c r="I1832" s="39"/>
      <c r="J1832" s="39"/>
      <c r="K1832" s="39"/>
      <c r="L1832" s="39"/>
      <c r="M1832" s="39"/>
      <c r="N1832" s="39"/>
      <c r="O1832" s="39"/>
      <c r="P1832" s="39"/>
      <c r="Q1832" s="39"/>
      <c r="R1832" s="39"/>
      <c r="S1832" s="38">
        <f>(J1832*'"Вес" ПИР'!$B$13+L1832*'"Вес" ПИР'!$B$14+N1832*'"Вес" ПИР'!$B$15+P1832*'"Вес" ПИР'!$B$16+R1832*'"Вес" ПИР'!$B$17)/100</f>
        <v>0</v>
      </c>
      <c r="T1832" s="39"/>
      <c r="U1832" s="39"/>
      <c r="V1832" s="39"/>
      <c r="W1832" s="39"/>
      <c r="X1832" s="72">
        <f>(U1832*'"Вес" ПИР'!$B$22+W1832*'"Вес" ПИР'!$B$23)/100</f>
        <v>0</v>
      </c>
      <c r="Y1832" s="39"/>
      <c r="Z1832" s="39"/>
      <c r="AA1832" s="39"/>
      <c r="AB1832" s="39"/>
      <c r="AC1832" s="39"/>
      <c r="AD1832" s="39"/>
      <c r="AE1832" s="39"/>
      <c r="AF1832" s="39"/>
      <c r="AG1832" s="38">
        <f>(Z1832*'"Вес" ПИР'!$B$28+AB1832*'"Вес" ПИР'!$B$29+AD1832*'"Вес" ПИР'!$B$30+AF1832*'"Вес" ПИР'!$B$31)/100</f>
        <v>0</v>
      </c>
      <c r="AH1832" s="39"/>
      <c r="AI1832" s="39"/>
      <c r="AJ1832" s="39"/>
      <c r="AK1832" s="39"/>
      <c r="AL1832" s="39"/>
      <c r="AM1832" s="39"/>
      <c r="AN1832" s="39"/>
      <c r="AO1832" s="39"/>
      <c r="AP1832" s="39"/>
      <c r="AQ1832" s="39"/>
      <c r="AR1832" s="39"/>
      <c r="AS1832" s="39"/>
      <c r="AT1832" s="39"/>
      <c r="AU1832" s="39"/>
      <c r="AV1832" s="39"/>
      <c r="AW1832" s="39"/>
      <c r="AX1832" s="39"/>
      <c r="AY1832" s="39"/>
      <c r="AZ1832" s="39"/>
      <c r="BA1832" s="39"/>
      <c r="BB1832" s="72">
        <f>(AI1832*'"Вес" ПИР'!$B$36+AK1832*'"Вес" ПИР'!$B$37+AM1832*'"Вес" ПИР'!$B$38+AO1832*'"Вес" ПИР'!$B$39+AQ1832*'"Вес" ПИР'!$B$40+AS1832*'"Вес" ПИР'!$B$41+AU1832*'"Вес" ПИР'!$B$42+AW1832*'"Вес" ПИР'!$B$43+AY1832*'"Вес" ПИР'!$B$44+BA1832*'"Вес" ПИР'!$B$45)/100</f>
        <v>0</v>
      </c>
      <c r="BC1832" s="39"/>
      <c r="BD1832" s="39"/>
      <c r="BE1832" s="39"/>
      <c r="BF1832" s="39"/>
      <c r="BG1832" s="72">
        <f>(BD1832*'"Вес" ПИР'!$B$50+BF1832*'"Вес" ПИР'!$B$51)/100</f>
        <v>0</v>
      </c>
      <c r="BH1832" s="39"/>
      <c r="BI1832" s="72">
        <v>0</v>
      </c>
      <c r="BJ1832" s="39"/>
      <c r="BK1832" s="39"/>
      <c r="BL1832" s="38">
        <f>(S1832*'"Вес" ПИР'!$B$3+X1832*'"Вес" ПИР'!$B$4+AG1832*'"Вес" ПИР'!$B$5+BB1832*'"Вес" ПИР'!$B$6+BG1832*'"Вес" ПИР'!$B$7+BI1832*'"Вес" ПИР'!$B$8)/100</f>
        <v>0</v>
      </c>
    </row>
    <row r="1833" spans="1:64" ht="15.75" customHeight="1">
      <c r="A1833" s="39"/>
      <c r="B1833" s="39">
        <v>2027</v>
      </c>
      <c r="C1833" s="39"/>
      <c r="D1833" s="61">
        <v>156445200</v>
      </c>
      <c r="E1833" s="61" t="s">
        <v>414</v>
      </c>
      <c r="F1833" s="61" t="s">
        <v>561</v>
      </c>
      <c r="G1833" s="61" t="s">
        <v>2860</v>
      </c>
      <c r="H1833" s="61" t="s">
        <v>2862</v>
      </c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  <c r="S1833" s="38">
        <f>(J1833*'"Вес" ПИР'!$B$13+L1833*'"Вес" ПИР'!$B$14+N1833*'"Вес" ПИР'!$B$15+P1833*'"Вес" ПИР'!$B$16+R1833*'"Вес" ПИР'!$B$17)/100</f>
        <v>0</v>
      </c>
      <c r="T1833" s="39"/>
      <c r="U1833" s="39"/>
      <c r="V1833" s="39"/>
      <c r="W1833" s="39"/>
      <c r="X1833" s="72">
        <f>(U1833*'"Вес" ПИР'!$B$22+W1833*'"Вес" ПИР'!$B$23)/100</f>
        <v>0</v>
      </c>
      <c r="Y1833" s="39"/>
      <c r="Z1833" s="39"/>
      <c r="AA1833" s="39"/>
      <c r="AB1833" s="39"/>
      <c r="AC1833" s="39"/>
      <c r="AD1833" s="39"/>
      <c r="AE1833" s="39"/>
      <c r="AF1833" s="39"/>
      <c r="AG1833" s="38">
        <f>(Z1833*'"Вес" ПИР'!$B$28+AB1833*'"Вес" ПИР'!$B$29+AD1833*'"Вес" ПИР'!$B$30+AF1833*'"Вес" ПИР'!$B$31)/100</f>
        <v>0</v>
      </c>
      <c r="AH1833" s="39"/>
      <c r="AI1833" s="39"/>
      <c r="AJ1833" s="39"/>
      <c r="AK1833" s="39"/>
      <c r="AL1833" s="39"/>
      <c r="AM1833" s="39"/>
      <c r="AN1833" s="39"/>
      <c r="AO1833" s="39"/>
      <c r="AP1833" s="39"/>
      <c r="AQ1833" s="39"/>
      <c r="AR1833" s="39"/>
      <c r="AS1833" s="39"/>
      <c r="AT1833" s="39"/>
      <c r="AU1833" s="39"/>
      <c r="AV1833" s="39"/>
      <c r="AW1833" s="39"/>
      <c r="AX1833" s="39"/>
      <c r="AY1833" s="39"/>
      <c r="AZ1833" s="39"/>
      <c r="BA1833" s="39"/>
      <c r="BB1833" s="72">
        <f>(AI1833*'"Вес" ПИР'!$B$36+AK1833*'"Вес" ПИР'!$B$37+AM1833*'"Вес" ПИР'!$B$38+AO1833*'"Вес" ПИР'!$B$39+AQ1833*'"Вес" ПИР'!$B$40+AS1833*'"Вес" ПИР'!$B$41+AU1833*'"Вес" ПИР'!$B$42+AW1833*'"Вес" ПИР'!$B$43+AY1833*'"Вес" ПИР'!$B$44+BA1833*'"Вес" ПИР'!$B$45)/100</f>
        <v>0</v>
      </c>
      <c r="BC1833" s="39"/>
      <c r="BD1833" s="39"/>
      <c r="BE1833" s="39"/>
      <c r="BF1833" s="39"/>
      <c r="BG1833" s="72">
        <f>(BD1833*'"Вес" ПИР'!$B$50+BF1833*'"Вес" ПИР'!$B$51)/100</f>
        <v>0</v>
      </c>
      <c r="BH1833" s="39"/>
      <c r="BI1833" s="72">
        <v>0</v>
      </c>
      <c r="BJ1833" s="39"/>
      <c r="BK1833" s="39"/>
      <c r="BL1833" s="38">
        <f>(S1833*'"Вес" ПИР'!$B$3+X1833*'"Вес" ПИР'!$B$4+AG1833*'"Вес" ПИР'!$B$5+BB1833*'"Вес" ПИР'!$B$6+BG1833*'"Вес" ПИР'!$B$7+BI1833*'"Вес" ПИР'!$B$8)/100</f>
        <v>0</v>
      </c>
    </row>
    <row r="1834" spans="1:64" ht="15.75" customHeight="1">
      <c r="A1834" s="39"/>
      <c r="B1834" s="39">
        <v>2027</v>
      </c>
      <c r="C1834" s="39"/>
      <c r="D1834" s="61">
        <v>156445280</v>
      </c>
      <c r="E1834" s="61" t="s">
        <v>414</v>
      </c>
      <c r="F1834" s="61" t="s">
        <v>561</v>
      </c>
      <c r="G1834" s="61" t="s">
        <v>2860</v>
      </c>
      <c r="H1834" s="61" t="s">
        <v>2863</v>
      </c>
      <c r="I1834" s="39"/>
      <c r="J1834" s="39"/>
      <c r="K1834" s="39"/>
      <c r="L1834" s="39"/>
      <c r="M1834" s="39"/>
      <c r="N1834" s="39"/>
      <c r="O1834" s="39"/>
      <c r="P1834" s="39"/>
      <c r="Q1834" s="39"/>
      <c r="R1834" s="39"/>
      <c r="S1834" s="38">
        <f>(J1834*'"Вес" ПИР'!$B$13+L1834*'"Вес" ПИР'!$B$14+N1834*'"Вес" ПИР'!$B$15+P1834*'"Вес" ПИР'!$B$16+R1834*'"Вес" ПИР'!$B$17)/100</f>
        <v>0</v>
      </c>
      <c r="T1834" s="39"/>
      <c r="U1834" s="39"/>
      <c r="V1834" s="39"/>
      <c r="W1834" s="39"/>
      <c r="X1834" s="72">
        <f>(U1834*'"Вес" ПИР'!$B$22+W1834*'"Вес" ПИР'!$B$23)/100</f>
        <v>0</v>
      </c>
      <c r="Y1834" s="39"/>
      <c r="Z1834" s="39"/>
      <c r="AA1834" s="39"/>
      <c r="AB1834" s="39"/>
      <c r="AC1834" s="39"/>
      <c r="AD1834" s="39"/>
      <c r="AE1834" s="39"/>
      <c r="AF1834" s="39"/>
      <c r="AG1834" s="38">
        <f>(Z1834*'"Вес" ПИР'!$B$28+AB1834*'"Вес" ПИР'!$B$29+AD1834*'"Вес" ПИР'!$B$30+AF1834*'"Вес" ПИР'!$B$31)/100</f>
        <v>0</v>
      </c>
      <c r="AH1834" s="39"/>
      <c r="AI1834" s="39"/>
      <c r="AJ1834" s="39"/>
      <c r="AK1834" s="39"/>
      <c r="AL1834" s="39"/>
      <c r="AM1834" s="39"/>
      <c r="AN1834" s="39"/>
      <c r="AO1834" s="39"/>
      <c r="AP1834" s="39"/>
      <c r="AQ1834" s="39"/>
      <c r="AR1834" s="39"/>
      <c r="AS1834" s="39"/>
      <c r="AT1834" s="39"/>
      <c r="AU1834" s="39"/>
      <c r="AV1834" s="39"/>
      <c r="AW1834" s="39"/>
      <c r="AX1834" s="39"/>
      <c r="AY1834" s="39"/>
      <c r="AZ1834" s="39"/>
      <c r="BA1834" s="39"/>
      <c r="BB1834" s="72">
        <f>(AI1834*'"Вес" ПИР'!$B$36+AK1834*'"Вес" ПИР'!$B$37+AM1834*'"Вес" ПИР'!$B$38+AO1834*'"Вес" ПИР'!$B$39+AQ1834*'"Вес" ПИР'!$B$40+AS1834*'"Вес" ПИР'!$B$41+AU1834*'"Вес" ПИР'!$B$42+AW1834*'"Вес" ПИР'!$B$43+AY1834*'"Вес" ПИР'!$B$44+BA1834*'"Вес" ПИР'!$B$45)/100</f>
        <v>0</v>
      </c>
      <c r="BC1834" s="39"/>
      <c r="BD1834" s="39"/>
      <c r="BE1834" s="39"/>
      <c r="BF1834" s="39"/>
      <c r="BG1834" s="72">
        <f>(BD1834*'"Вес" ПИР'!$B$50+BF1834*'"Вес" ПИР'!$B$51)/100</f>
        <v>0</v>
      </c>
      <c r="BH1834" s="39"/>
      <c r="BI1834" s="72">
        <v>0</v>
      </c>
      <c r="BJ1834" s="39"/>
      <c r="BK1834" s="39"/>
      <c r="BL1834" s="38">
        <f>(S1834*'"Вес" ПИР'!$B$3+X1834*'"Вес" ПИР'!$B$4+AG1834*'"Вес" ПИР'!$B$5+BB1834*'"Вес" ПИР'!$B$6+BG1834*'"Вес" ПИР'!$B$7+BI1834*'"Вес" ПИР'!$B$8)/100</f>
        <v>0</v>
      </c>
    </row>
    <row r="1835" spans="1:64" ht="15.75" customHeight="1">
      <c r="A1835" s="39"/>
      <c r="B1835" s="39">
        <v>2027</v>
      </c>
      <c r="C1835" s="39"/>
      <c r="D1835" s="61">
        <v>194255600</v>
      </c>
      <c r="E1835" s="61" t="s">
        <v>566</v>
      </c>
      <c r="F1835" s="61" t="s">
        <v>614</v>
      </c>
      <c r="G1835" s="61" t="s">
        <v>2864</v>
      </c>
      <c r="H1835" s="61" t="s">
        <v>2394</v>
      </c>
      <c r="I1835" s="39"/>
      <c r="J1835" s="39"/>
      <c r="K1835" s="39"/>
      <c r="L1835" s="39"/>
      <c r="M1835" s="39"/>
      <c r="N1835" s="39"/>
      <c r="O1835" s="39"/>
      <c r="P1835" s="39"/>
      <c r="Q1835" s="39"/>
      <c r="R1835" s="39"/>
      <c r="S1835" s="38">
        <f>(J1835*'"Вес" ПИР'!$B$13+L1835*'"Вес" ПИР'!$B$14+N1835*'"Вес" ПИР'!$B$15+P1835*'"Вес" ПИР'!$B$16+R1835*'"Вес" ПИР'!$B$17)/100</f>
        <v>0</v>
      </c>
      <c r="T1835" s="39"/>
      <c r="U1835" s="39"/>
      <c r="V1835" s="39"/>
      <c r="W1835" s="39"/>
      <c r="X1835" s="72">
        <f>(U1835*'"Вес" ПИР'!$B$22+W1835*'"Вес" ПИР'!$B$23)/100</f>
        <v>0</v>
      </c>
      <c r="Y1835" s="39"/>
      <c r="Z1835" s="39"/>
      <c r="AA1835" s="39"/>
      <c r="AB1835" s="39"/>
      <c r="AC1835" s="39"/>
      <c r="AD1835" s="39"/>
      <c r="AE1835" s="39"/>
      <c r="AF1835" s="39"/>
      <c r="AG1835" s="38">
        <f>(Z1835*'"Вес" ПИР'!$B$28+AB1835*'"Вес" ПИР'!$B$29+AD1835*'"Вес" ПИР'!$B$30+AF1835*'"Вес" ПИР'!$B$31)/100</f>
        <v>0</v>
      </c>
      <c r="AH1835" s="39"/>
      <c r="AI1835" s="39"/>
      <c r="AJ1835" s="39"/>
      <c r="AK1835" s="39"/>
      <c r="AL1835" s="39"/>
      <c r="AM1835" s="39"/>
      <c r="AN1835" s="39"/>
      <c r="AO1835" s="39"/>
      <c r="AP1835" s="39"/>
      <c r="AQ1835" s="39"/>
      <c r="AR1835" s="39"/>
      <c r="AS1835" s="39"/>
      <c r="AT1835" s="39"/>
      <c r="AU1835" s="39"/>
      <c r="AV1835" s="39"/>
      <c r="AW1835" s="39"/>
      <c r="AX1835" s="39"/>
      <c r="AY1835" s="39"/>
      <c r="AZ1835" s="39"/>
      <c r="BA1835" s="39"/>
      <c r="BB1835" s="72">
        <f>(AI1835*'"Вес" ПИР'!$B$36+AK1835*'"Вес" ПИР'!$B$37+AM1835*'"Вес" ПИР'!$B$38+AO1835*'"Вес" ПИР'!$B$39+AQ1835*'"Вес" ПИР'!$B$40+AS1835*'"Вес" ПИР'!$B$41+AU1835*'"Вес" ПИР'!$B$42+AW1835*'"Вес" ПИР'!$B$43+AY1835*'"Вес" ПИР'!$B$44+BA1835*'"Вес" ПИР'!$B$45)/100</f>
        <v>0</v>
      </c>
      <c r="BC1835" s="39"/>
      <c r="BD1835" s="39"/>
      <c r="BE1835" s="39"/>
      <c r="BF1835" s="39"/>
      <c r="BG1835" s="72">
        <f>(BD1835*'"Вес" ПИР'!$B$50+BF1835*'"Вес" ПИР'!$B$51)/100</f>
        <v>0</v>
      </c>
      <c r="BH1835" s="39"/>
      <c r="BI1835" s="72">
        <v>0</v>
      </c>
      <c r="BJ1835" s="39"/>
      <c r="BK1835" s="39"/>
      <c r="BL1835" s="38">
        <f>(S1835*'"Вес" ПИР'!$B$3+X1835*'"Вес" ПИР'!$B$4+AG1835*'"Вес" ПИР'!$B$5+BB1835*'"Вес" ПИР'!$B$6+BG1835*'"Вес" ПИР'!$B$7+BI1835*'"Вес" ПИР'!$B$8)/100</f>
        <v>0</v>
      </c>
    </row>
    <row r="1836" spans="1:64" ht="15.75" customHeight="1">
      <c r="A1836" s="39"/>
      <c r="B1836" s="39">
        <v>2027</v>
      </c>
      <c r="C1836" s="39"/>
      <c r="D1836" s="61">
        <v>194255300</v>
      </c>
      <c r="E1836" s="61" t="s">
        <v>566</v>
      </c>
      <c r="F1836" s="61" t="s">
        <v>614</v>
      </c>
      <c r="G1836" s="61" t="s">
        <v>2864</v>
      </c>
      <c r="H1836" s="61" t="s">
        <v>2865</v>
      </c>
      <c r="I1836" s="39"/>
      <c r="J1836" s="39"/>
      <c r="K1836" s="39"/>
      <c r="L1836" s="39"/>
      <c r="M1836" s="39"/>
      <c r="N1836" s="39"/>
      <c r="O1836" s="39"/>
      <c r="P1836" s="39"/>
      <c r="Q1836" s="39"/>
      <c r="R1836" s="39"/>
      <c r="S1836" s="38">
        <f>(J1836*'"Вес" ПИР'!$B$13+L1836*'"Вес" ПИР'!$B$14+N1836*'"Вес" ПИР'!$B$15+P1836*'"Вес" ПИР'!$B$16+R1836*'"Вес" ПИР'!$B$17)/100</f>
        <v>0</v>
      </c>
      <c r="T1836" s="39"/>
      <c r="U1836" s="39"/>
      <c r="V1836" s="39"/>
      <c r="W1836" s="39"/>
      <c r="X1836" s="72">
        <f>(U1836*'"Вес" ПИР'!$B$22+W1836*'"Вес" ПИР'!$B$23)/100</f>
        <v>0</v>
      </c>
      <c r="Y1836" s="39"/>
      <c r="Z1836" s="39"/>
      <c r="AA1836" s="39"/>
      <c r="AB1836" s="39"/>
      <c r="AC1836" s="39"/>
      <c r="AD1836" s="39"/>
      <c r="AE1836" s="39"/>
      <c r="AF1836" s="39"/>
      <c r="AG1836" s="38">
        <f>(Z1836*'"Вес" ПИР'!$B$28+AB1836*'"Вес" ПИР'!$B$29+AD1836*'"Вес" ПИР'!$B$30+AF1836*'"Вес" ПИР'!$B$31)/100</f>
        <v>0</v>
      </c>
      <c r="AH1836" s="39"/>
      <c r="AI1836" s="39"/>
      <c r="AJ1836" s="39"/>
      <c r="AK1836" s="39"/>
      <c r="AL1836" s="39"/>
      <c r="AM1836" s="39"/>
      <c r="AN1836" s="39"/>
      <c r="AO1836" s="39"/>
      <c r="AP1836" s="39"/>
      <c r="AQ1836" s="39"/>
      <c r="AR1836" s="39"/>
      <c r="AS1836" s="39"/>
      <c r="AT1836" s="39"/>
      <c r="AU1836" s="39"/>
      <c r="AV1836" s="39"/>
      <c r="AW1836" s="39"/>
      <c r="AX1836" s="39"/>
      <c r="AY1836" s="39"/>
      <c r="AZ1836" s="39"/>
      <c r="BA1836" s="39"/>
      <c r="BB1836" s="72">
        <f>(AI1836*'"Вес" ПИР'!$B$36+AK1836*'"Вес" ПИР'!$B$37+AM1836*'"Вес" ПИР'!$B$38+AO1836*'"Вес" ПИР'!$B$39+AQ1836*'"Вес" ПИР'!$B$40+AS1836*'"Вес" ПИР'!$B$41+AU1836*'"Вес" ПИР'!$B$42+AW1836*'"Вес" ПИР'!$B$43+AY1836*'"Вес" ПИР'!$B$44+BA1836*'"Вес" ПИР'!$B$45)/100</f>
        <v>0</v>
      </c>
      <c r="BC1836" s="39"/>
      <c r="BD1836" s="39"/>
      <c r="BE1836" s="39"/>
      <c r="BF1836" s="39"/>
      <c r="BG1836" s="72">
        <f>(BD1836*'"Вес" ПИР'!$B$50+BF1836*'"Вес" ПИР'!$B$51)/100</f>
        <v>0</v>
      </c>
      <c r="BH1836" s="39"/>
      <c r="BI1836" s="72">
        <v>0</v>
      </c>
      <c r="BJ1836" s="39"/>
      <c r="BK1836" s="39"/>
      <c r="BL1836" s="38">
        <f>(S1836*'"Вес" ПИР'!$B$3+X1836*'"Вес" ПИР'!$B$4+AG1836*'"Вес" ПИР'!$B$5+BB1836*'"Вес" ПИР'!$B$6+BG1836*'"Вес" ПИР'!$B$7+BI1836*'"Вес" ПИР'!$B$8)/100</f>
        <v>0</v>
      </c>
    </row>
    <row r="1837" spans="1:64" ht="15.75" customHeight="1">
      <c r="A1837" s="39"/>
      <c r="B1837" s="39">
        <v>2027</v>
      </c>
      <c r="C1837" s="39"/>
      <c r="D1837" s="61">
        <v>195237200</v>
      </c>
      <c r="E1837" s="61" t="s">
        <v>566</v>
      </c>
      <c r="F1837" s="61" t="s">
        <v>628</v>
      </c>
      <c r="G1837" s="61" t="s">
        <v>2866</v>
      </c>
      <c r="H1837" s="61" t="s">
        <v>2867</v>
      </c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  <c r="S1837" s="38">
        <f>(J1837*'"Вес" ПИР'!$B$13+L1837*'"Вес" ПИР'!$B$14+N1837*'"Вес" ПИР'!$B$15+P1837*'"Вес" ПИР'!$B$16+R1837*'"Вес" ПИР'!$B$17)/100</f>
        <v>0</v>
      </c>
      <c r="T1837" s="39"/>
      <c r="U1837" s="39"/>
      <c r="V1837" s="39"/>
      <c r="W1837" s="39"/>
      <c r="X1837" s="72">
        <f>(U1837*'"Вес" ПИР'!$B$22+W1837*'"Вес" ПИР'!$B$23)/100</f>
        <v>0</v>
      </c>
      <c r="Y1837" s="39"/>
      <c r="Z1837" s="39"/>
      <c r="AA1837" s="39"/>
      <c r="AB1837" s="39"/>
      <c r="AC1837" s="39"/>
      <c r="AD1837" s="39"/>
      <c r="AE1837" s="39"/>
      <c r="AF1837" s="39"/>
      <c r="AG1837" s="38">
        <f>(Z1837*'"Вес" ПИР'!$B$28+AB1837*'"Вес" ПИР'!$B$29+AD1837*'"Вес" ПИР'!$B$30+AF1837*'"Вес" ПИР'!$B$31)/100</f>
        <v>0</v>
      </c>
      <c r="AH1837" s="39"/>
      <c r="AI1837" s="39"/>
      <c r="AJ1837" s="39"/>
      <c r="AK1837" s="39"/>
      <c r="AL1837" s="39"/>
      <c r="AM1837" s="39"/>
      <c r="AN1837" s="39"/>
      <c r="AO1837" s="39"/>
      <c r="AP1837" s="39"/>
      <c r="AQ1837" s="39"/>
      <c r="AR1837" s="39"/>
      <c r="AS1837" s="39"/>
      <c r="AT1837" s="39"/>
      <c r="AU1837" s="39"/>
      <c r="AV1837" s="39"/>
      <c r="AW1837" s="39"/>
      <c r="AX1837" s="39"/>
      <c r="AY1837" s="39"/>
      <c r="AZ1837" s="39"/>
      <c r="BA1837" s="39"/>
      <c r="BB1837" s="72">
        <f>(AI1837*'"Вес" ПИР'!$B$36+AK1837*'"Вес" ПИР'!$B$37+AM1837*'"Вес" ПИР'!$B$38+AO1837*'"Вес" ПИР'!$B$39+AQ1837*'"Вес" ПИР'!$B$40+AS1837*'"Вес" ПИР'!$B$41+AU1837*'"Вес" ПИР'!$B$42+AW1837*'"Вес" ПИР'!$B$43+AY1837*'"Вес" ПИР'!$B$44+BA1837*'"Вес" ПИР'!$B$45)/100</f>
        <v>0</v>
      </c>
      <c r="BC1837" s="39"/>
      <c r="BD1837" s="39"/>
      <c r="BE1837" s="39"/>
      <c r="BF1837" s="39"/>
      <c r="BG1837" s="72">
        <f>(BD1837*'"Вес" ПИР'!$B$50+BF1837*'"Вес" ПИР'!$B$51)/100</f>
        <v>0</v>
      </c>
      <c r="BH1837" s="39"/>
      <c r="BI1837" s="72">
        <v>0</v>
      </c>
      <c r="BJ1837" s="39"/>
      <c r="BK1837" s="39"/>
      <c r="BL1837" s="38">
        <f>(S1837*'"Вес" ПИР'!$B$3+X1837*'"Вес" ПИР'!$B$4+AG1837*'"Вес" ПИР'!$B$5+BB1837*'"Вес" ПИР'!$B$6+BG1837*'"Вес" ПИР'!$B$7+BI1837*'"Вес" ПИР'!$B$8)/100</f>
        <v>0</v>
      </c>
    </row>
    <row r="1838" spans="1:64" ht="15.75" customHeight="1">
      <c r="A1838" s="39"/>
      <c r="B1838" s="39">
        <v>2027</v>
      </c>
      <c r="C1838" s="39"/>
      <c r="D1838" s="66">
        <v>195220300</v>
      </c>
      <c r="E1838" s="66" t="s">
        <v>566</v>
      </c>
      <c r="F1838" s="66" t="s">
        <v>628</v>
      </c>
      <c r="G1838" s="66" t="s">
        <v>2868</v>
      </c>
      <c r="H1838" s="66" t="s">
        <v>1827</v>
      </c>
      <c r="I1838" s="39"/>
      <c r="J1838" s="39"/>
      <c r="K1838" s="39"/>
      <c r="L1838" s="39"/>
      <c r="M1838" s="39"/>
      <c r="N1838" s="39"/>
      <c r="O1838" s="39"/>
      <c r="P1838" s="39"/>
      <c r="Q1838" s="39"/>
      <c r="R1838" s="39"/>
      <c r="S1838" s="38">
        <f>(J1838*'"Вес" ПИР'!$B$13+L1838*'"Вес" ПИР'!$B$14+N1838*'"Вес" ПИР'!$B$15+P1838*'"Вес" ПИР'!$B$16+R1838*'"Вес" ПИР'!$B$17)/100</f>
        <v>0</v>
      </c>
      <c r="T1838" s="39"/>
      <c r="U1838" s="39"/>
      <c r="V1838" s="39"/>
      <c r="W1838" s="39"/>
      <c r="X1838" s="72">
        <f>(U1838*'"Вес" ПИР'!$B$22+W1838*'"Вес" ПИР'!$B$23)/100</f>
        <v>0</v>
      </c>
      <c r="Y1838" s="39"/>
      <c r="Z1838" s="39"/>
      <c r="AA1838" s="39"/>
      <c r="AB1838" s="39"/>
      <c r="AC1838" s="39"/>
      <c r="AD1838" s="39"/>
      <c r="AE1838" s="39"/>
      <c r="AF1838" s="39"/>
      <c r="AG1838" s="38">
        <f>(Z1838*'"Вес" ПИР'!$B$28+AB1838*'"Вес" ПИР'!$B$29+AD1838*'"Вес" ПИР'!$B$30+AF1838*'"Вес" ПИР'!$B$31)/100</f>
        <v>0</v>
      </c>
      <c r="AH1838" s="39"/>
      <c r="AI1838" s="39"/>
      <c r="AJ1838" s="39"/>
      <c r="AK1838" s="39"/>
      <c r="AL1838" s="39"/>
      <c r="AM1838" s="39"/>
      <c r="AN1838" s="39"/>
      <c r="AO1838" s="39"/>
      <c r="AP1838" s="39"/>
      <c r="AQ1838" s="39"/>
      <c r="AR1838" s="39"/>
      <c r="AS1838" s="39"/>
      <c r="AT1838" s="39"/>
      <c r="AU1838" s="39"/>
      <c r="AV1838" s="39"/>
      <c r="AW1838" s="39"/>
      <c r="AX1838" s="39"/>
      <c r="AY1838" s="39"/>
      <c r="AZ1838" s="39"/>
      <c r="BA1838" s="39"/>
      <c r="BB1838" s="72">
        <f>(AI1838*'"Вес" ПИР'!$B$36+AK1838*'"Вес" ПИР'!$B$37+AM1838*'"Вес" ПИР'!$B$38+AO1838*'"Вес" ПИР'!$B$39+AQ1838*'"Вес" ПИР'!$B$40+AS1838*'"Вес" ПИР'!$B$41+AU1838*'"Вес" ПИР'!$B$42+AW1838*'"Вес" ПИР'!$B$43+AY1838*'"Вес" ПИР'!$B$44+BA1838*'"Вес" ПИР'!$B$45)/100</f>
        <v>0</v>
      </c>
      <c r="BC1838" s="39"/>
      <c r="BD1838" s="39"/>
      <c r="BE1838" s="39"/>
      <c r="BF1838" s="39"/>
      <c r="BG1838" s="72">
        <f>(BD1838*'"Вес" ПИР'!$B$50+BF1838*'"Вес" ПИР'!$B$51)/100</f>
        <v>0</v>
      </c>
      <c r="BH1838" s="39"/>
      <c r="BI1838" s="72">
        <v>0</v>
      </c>
      <c r="BJ1838" s="39"/>
      <c r="BK1838" s="39"/>
      <c r="BL1838" s="38">
        <f>(S1838*'"Вес" ПИР'!$B$3+X1838*'"Вес" ПИР'!$B$4+AG1838*'"Вес" ПИР'!$B$5+BB1838*'"Вес" ПИР'!$B$6+BG1838*'"Вес" ПИР'!$B$7+BI1838*'"Вес" ПИР'!$B$8)/100</f>
        <v>0</v>
      </c>
    </row>
    <row r="1839" spans="1:64" ht="15.75" customHeight="1">
      <c r="A1839" s="39"/>
      <c r="B1839" s="39">
        <v>2027</v>
      </c>
      <c r="C1839" s="39"/>
      <c r="D1839" s="61">
        <v>194473300</v>
      </c>
      <c r="E1839" s="61" t="s">
        <v>566</v>
      </c>
      <c r="F1839" s="61" t="s">
        <v>670</v>
      </c>
      <c r="G1839" s="61" t="s">
        <v>2869</v>
      </c>
      <c r="H1839" s="61" t="s">
        <v>2870</v>
      </c>
      <c r="I1839" s="39"/>
      <c r="J1839" s="39"/>
      <c r="K1839" s="39"/>
      <c r="L1839" s="39"/>
      <c r="M1839" s="39"/>
      <c r="N1839" s="39"/>
      <c r="O1839" s="39"/>
      <c r="P1839" s="39"/>
      <c r="Q1839" s="39"/>
      <c r="R1839" s="39"/>
      <c r="S1839" s="38">
        <f>(J1839*'"Вес" ПИР'!$B$13+L1839*'"Вес" ПИР'!$B$14+N1839*'"Вес" ПИР'!$B$15+P1839*'"Вес" ПИР'!$B$16+R1839*'"Вес" ПИР'!$B$17)/100</f>
        <v>0</v>
      </c>
      <c r="T1839" s="39"/>
      <c r="U1839" s="39"/>
      <c r="V1839" s="39"/>
      <c r="W1839" s="39"/>
      <c r="X1839" s="72">
        <f>(U1839*'"Вес" ПИР'!$B$22+W1839*'"Вес" ПИР'!$B$23)/100</f>
        <v>0</v>
      </c>
      <c r="Y1839" s="39"/>
      <c r="Z1839" s="39"/>
      <c r="AA1839" s="39"/>
      <c r="AB1839" s="39"/>
      <c r="AC1839" s="39"/>
      <c r="AD1839" s="39"/>
      <c r="AE1839" s="39"/>
      <c r="AF1839" s="39"/>
      <c r="AG1839" s="38">
        <f>(Z1839*'"Вес" ПИР'!$B$28+AB1839*'"Вес" ПИР'!$B$29+AD1839*'"Вес" ПИР'!$B$30+AF1839*'"Вес" ПИР'!$B$31)/100</f>
        <v>0</v>
      </c>
      <c r="AH1839" s="39"/>
      <c r="AI1839" s="39"/>
      <c r="AJ1839" s="39"/>
      <c r="AK1839" s="39"/>
      <c r="AL1839" s="39"/>
      <c r="AM1839" s="39"/>
      <c r="AN1839" s="39"/>
      <c r="AO1839" s="39"/>
      <c r="AP1839" s="39"/>
      <c r="AQ1839" s="39"/>
      <c r="AR1839" s="39"/>
      <c r="AS1839" s="39"/>
      <c r="AT1839" s="39"/>
      <c r="AU1839" s="39"/>
      <c r="AV1839" s="39"/>
      <c r="AW1839" s="39"/>
      <c r="AX1839" s="39"/>
      <c r="AY1839" s="39"/>
      <c r="AZ1839" s="39"/>
      <c r="BA1839" s="39"/>
      <c r="BB1839" s="72">
        <f>(AI1839*'"Вес" ПИР'!$B$36+AK1839*'"Вес" ПИР'!$B$37+AM1839*'"Вес" ПИР'!$B$38+AO1839*'"Вес" ПИР'!$B$39+AQ1839*'"Вес" ПИР'!$B$40+AS1839*'"Вес" ПИР'!$B$41+AU1839*'"Вес" ПИР'!$B$42+AW1839*'"Вес" ПИР'!$B$43+AY1839*'"Вес" ПИР'!$B$44+BA1839*'"Вес" ПИР'!$B$45)/100</f>
        <v>0</v>
      </c>
      <c r="BC1839" s="39"/>
      <c r="BD1839" s="39"/>
      <c r="BE1839" s="39"/>
      <c r="BF1839" s="39"/>
      <c r="BG1839" s="72">
        <f>(BD1839*'"Вес" ПИР'!$B$50+BF1839*'"Вес" ПИР'!$B$51)/100</f>
        <v>0</v>
      </c>
      <c r="BH1839" s="39"/>
      <c r="BI1839" s="72">
        <v>0</v>
      </c>
      <c r="BJ1839" s="39"/>
      <c r="BK1839" s="39"/>
      <c r="BL1839" s="38">
        <f>(S1839*'"Вес" ПИР'!$B$3+X1839*'"Вес" ПИР'!$B$4+AG1839*'"Вес" ПИР'!$B$5+BB1839*'"Вес" ПИР'!$B$6+BG1839*'"Вес" ПИР'!$B$7+BI1839*'"Вес" ПИР'!$B$8)/100</f>
        <v>0</v>
      </c>
    </row>
    <row r="1840" spans="1:64" ht="15.75" customHeight="1">
      <c r="A1840" s="39"/>
      <c r="B1840" s="39">
        <v>2027</v>
      </c>
      <c r="C1840" s="39"/>
      <c r="D1840" s="61">
        <v>194433100</v>
      </c>
      <c r="E1840" s="61" t="s">
        <v>566</v>
      </c>
      <c r="F1840" s="61" t="s">
        <v>670</v>
      </c>
      <c r="G1840" s="61" t="s">
        <v>1036</v>
      </c>
      <c r="H1840" s="61" t="s">
        <v>327</v>
      </c>
      <c r="I1840" s="39"/>
      <c r="J1840" s="39"/>
      <c r="K1840" s="39"/>
      <c r="L1840" s="39"/>
      <c r="M1840" s="39"/>
      <c r="N1840" s="39"/>
      <c r="O1840" s="39"/>
      <c r="P1840" s="39"/>
      <c r="Q1840" s="39"/>
      <c r="R1840" s="39"/>
      <c r="S1840" s="38">
        <f>(J1840*'"Вес" ПИР'!$B$13+L1840*'"Вес" ПИР'!$B$14+N1840*'"Вес" ПИР'!$B$15+P1840*'"Вес" ПИР'!$B$16+R1840*'"Вес" ПИР'!$B$17)/100</f>
        <v>0</v>
      </c>
      <c r="T1840" s="39"/>
      <c r="U1840" s="39"/>
      <c r="V1840" s="39"/>
      <c r="W1840" s="39"/>
      <c r="X1840" s="72">
        <f>(U1840*'"Вес" ПИР'!$B$22+W1840*'"Вес" ПИР'!$B$23)/100</f>
        <v>0</v>
      </c>
      <c r="Y1840" s="39"/>
      <c r="Z1840" s="39"/>
      <c r="AA1840" s="39"/>
      <c r="AB1840" s="39"/>
      <c r="AC1840" s="39"/>
      <c r="AD1840" s="39"/>
      <c r="AE1840" s="39"/>
      <c r="AF1840" s="39"/>
      <c r="AG1840" s="38">
        <f>(Z1840*'"Вес" ПИР'!$B$28+AB1840*'"Вес" ПИР'!$B$29+AD1840*'"Вес" ПИР'!$B$30+AF1840*'"Вес" ПИР'!$B$31)/100</f>
        <v>0</v>
      </c>
      <c r="AH1840" s="39"/>
      <c r="AI1840" s="39"/>
      <c r="AJ1840" s="39"/>
      <c r="AK1840" s="39"/>
      <c r="AL1840" s="39"/>
      <c r="AM1840" s="39"/>
      <c r="AN1840" s="39"/>
      <c r="AO1840" s="39"/>
      <c r="AP1840" s="39"/>
      <c r="AQ1840" s="39"/>
      <c r="AR1840" s="39"/>
      <c r="AS1840" s="39"/>
      <c r="AT1840" s="39"/>
      <c r="AU1840" s="39"/>
      <c r="AV1840" s="39"/>
      <c r="AW1840" s="39"/>
      <c r="AX1840" s="39"/>
      <c r="AY1840" s="39"/>
      <c r="AZ1840" s="39"/>
      <c r="BA1840" s="39"/>
      <c r="BB1840" s="72">
        <f>(AI1840*'"Вес" ПИР'!$B$36+AK1840*'"Вес" ПИР'!$B$37+AM1840*'"Вес" ПИР'!$B$38+AO1840*'"Вес" ПИР'!$B$39+AQ1840*'"Вес" ПИР'!$B$40+AS1840*'"Вес" ПИР'!$B$41+AU1840*'"Вес" ПИР'!$B$42+AW1840*'"Вес" ПИР'!$B$43+AY1840*'"Вес" ПИР'!$B$44+BA1840*'"Вес" ПИР'!$B$45)/100</f>
        <v>0</v>
      </c>
      <c r="BC1840" s="39"/>
      <c r="BD1840" s="39"/>
      <c r="BE1840" s="39"/>
      <c r="BF1840" s="39"/>
      <c r="BG1840" s="72">
        <f>(BD1840*'"Вес" ПИР'!$B$50+BF1840*'"Вес" ПИР'!$B$51)/100</f>
        <v>0</v>
      </c>
      <c r="BH1840" s="39"/>
      <c r="BI1840" s="72">
        <v>0</v>
      </c>
      <c r="BJ1840" s="39"/>
      <c r="BK1840" s="39"/>
      <c r="BL1840" s="38">
        <f>(S1840*'"Вес" ПИР'!$B$3+X1840*'"Вес" ПИР'!$B$4+AG1840*'"Вес" ПИР'!$B$5+BB1840*'"Вес" ПИР'!$B$6+BG1840*'"Вес" ПИР'!$B$7+BI1840*'"Вес" ПИР'!$B$8)/100</f>
        <v>0</v>
      </c>
    </row>
    <row r="1841" spans="1:64" ht="15.75" customHeight="1">
      <c r="A1841" s="39"/>
      <c r="B1841" s="39">
        <v>2027</v>
      </c>
      <c r="C1841" s="39"/>
      <c r="D1841" s="61">
        <v>194437200</v>
      </c>
      <c r="E1841" s="61" t="s">
        <v>566</v>
      </c>
      <c r="F1841" s="61" t="s">
        <v>670</v>
      </c>
      <c r="G1841" s="61" t="s">
        <v>2871</v>
      </c>
      <c r="H1841" s="61" t="s">
        <v>2872</v>
      </c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  <c r="S1841" s="38">
        <f>(J1841*'"Вес" ПИР'!$B$13+L1841*'"Вес" ПИР'!$B$14+N1841*'"Вес" ПИР'!$B$15+P1841*'"Вес" ПИР'!$B$16+R1841*'"Вес" ПИР'!$B$17)/100</f>
        <v>0</v>
      </c>
      <c r="T1841" s="39"/>
      <c r="U1841" s="39"/>
      <c r="V1841" s="39"/>
      <c r="W1841" s="39"/>
      <c r="X1841" s="72">
        <f>(U1841*'"Вес" ПИР'!$B$22+W1841*'"Вес" ПИР'!$B$23)/100</f>
        <v>0</v>
      </c>
      <c r="Y1841" s="39"/>
      <c r="Z1841" s="39"/>
      <c r="AA1841" s="39"/>
      <c r="AB1841" s="39"/>
      <c r="AC1841" s="39"/>
      <c r="AD1841" s="39"/>
      <c r="AE1841" s="39"/>
      <c r="AF1841" s="39"/>
      <c r="AG1841" s="38">
        <f>(Z1841*'"Вес" ПИР'!$B$28+AB1841*'"Вес" ПИР'!$B$29+AD1841*'"Вес" ПИР'!$B$30+AF1841*'"Вес" ПИР'!$B$31)/100</f>
        <v>0</v>
      </c>
      <c r="AH1841" s="39"/>
      <c r="AI1841" s="39"/>
      <c r="AJ1841" s="39"/>
      <c r="AK1841" s="39"/>
      <c r="AL1841" s="39"/>
      <c r="AM1841" s="39"/>
      <c r="AN1841" s="39"/>
      <c r="AO1841" s="39"/>
      <c r="AP1841" s="39"/>
      <c r="AQ1841" s="39"/>
      <c r="AR1841" s="39"/>
      <c r="AS1841" s="39"/>
      <c r="AT1841" s="39"/>
      <c r="AU1841" s="39"/>
      <c r="AV1841" s="39"/>
      <c r="AW1841" s="39"/>
      <c r="AX1841" s="39"/>
      <c r="AY1841" s="39"/>
      <c r="AZ1841" s="39"/>
      <c r="BA1841" s="39"/>
      <c r="BB1841" s="72">
        <f>(AI1841*'"Вес" ПИР'!$B$36+AK1841*'"Вес" ПИР'!$B$37+AM1841*'"Вес" ПИР'!$B$38+AO1841*'"Вес" ПИР'!$B$39+AQ1841*'"Вес" ПИР'!$B$40+AS1841*'"Вес" ПИР'!$B$41+AU1841*'"Вес" ПИР'!$B$42+AW1841*'"Вес" ПИР'!$B$43+AY1841*'"Вес" ПИР'!$B$44+BA1841*'"Вес" ПИР'!$B$45)/100</f>
        <v>0</v>
      </c>
      <c r="BC1841" s="39"/>
      <c r="BD1841" s="39"/>
      <c r="BE1841" s="39"/>
      <c r="BF1841" s="39"/>
      <c r="BG1841" s="72">
        <f>(BD1841*'"Вес" ПИР'!$B$50+BF1841*'"Вес" ПИР'!$B$51)/100</f>
        <v>0</v>
      </c>
      <c r="BH1841" s="39"/>
      <c r="BI1841" s="72">
        <v>0</v>
      </c>
      <c r="BJ1841" s="39"/>
      <c r="BK1841" s="39"/>
      <c r="BL1841" s="38">
        <f>(S1841*'"Вес" ПИР'!$B$3+X1841*'"Вес" ПИР'!$B$4+AG1841*'"Вес" ПИР'!$B$5+BB1841*'"Вес" ПИР'!$B$6+BG1841*'"Вес" ПИР'!$B$7+BI1841*'"Вес" ПИР'!$B$8)/100</f>
        <v>0</v>
      </c>
    </row>
    <row r="1842" spans="1:64" ht="15.75" customHeight="1">
      <c r="A1842" s="39"/>
      <c r="B1842" s="39">
        <v>2027</v>
      </c>
      <c r="C1842" s="39"/>
      <c r="D1842" s="61">
        <v>194441300</v>
      </c>
      <c r="E1842" s="61" t="s">
        <v>566</v>
      </c>
      <c r="F1842" s="61" t="s">
        <v>670</v>
      </c>
      <c r="G1842" s="61" t="s">
        <v>2873</v>
      </c>
      <c r="H1842" s="61" t="s">
        <v>2874</v>
      </c>
      <c r="I1842" s="39"/>
      <c r="J1842" s="39"/>
      <c r="K1842" s="39"/>
      <c r="L1842" s="39"/>
      <c r="M1842" s="39"/>
      <c r="N1842" s="39"/>
      <c r="O1842" s="39"/>
      <c r="P1842" s="39"/>
      <c r="Q1842" s="39"/>
      <c r="R1842" s="39"/>
      <c r="S1842" s="38">
        <f>(J1842*'"Вес" ПИР'!$B$13+L1842*'"Вес" ПИР'!$B$14+N1842*'"Вес" ПИР'!$B$15+P1842*'"Вес" ПИР'!$B$16+R1842*'"Вес" ПИР'!$B$17)/100</f>
        <v>0</v>
      </c>
      <c r="T1842" s="39"/>
      <c r="U1842" s="39"/>
      <c r="V1842" s="39"/>
      <c r="W1842" s="39"/>
      <c r="X1842" s="72">
        <f>(U1842*'"Вес" ПИР'!$B$22+W1842*'"Вес" ПИР'!$B$23)/100</f>
        <v>0</v>
      </c>
      <c r="Y1842" s="39"/>
      <c r="Z1842" s="39"/>
      <c r="AA1842" s="39"/>
      <c r="AB1842" s="39"/>
      <c r="AC1842" s="39"/>
      <c r="AD1842" s="39"/>
      <c r="AE1842" s="39"/>
      <c r="AF1842" s="39"/>
      <c r="AG1842" s="38">
        <f>(Z1842*'"Вес" ПИР'!$B$28+AB1842*'"Вес" ПИР'!$B$29+AD1842*'"Вес" ПИР'!$B$30+AF1842*'"Вес" ПИР'!$B$31)/100</f>
        <v>0</v>
      </c>
      <c r="AH1842" s="39"/>
      <c r="AI1842" s="39"/>
      <c r="AJ1842" s="39"/>
      <c r="AK1842" s="39"/>
      <c r="AL1842" s="39"/>
      <c r="AM1842" s="39"/>
      <c r="AN1842" s="39"/>
      <c r="AO1842" s="39"/>
      <c r="AP1842" s="39"/>
      <c r="AQ1842" s="39"/>
      <c r="AR1842" s="39"/>
      <c r="AS1842" s="39"/>
      <c r="AT1842" s="39"/>
      <c r="AU1842" s="39"/>
      <c r="AV1842" s="39"/>
      <c r="AW1842" s="39"/>
      <c r="AX1842" s="39"/>
      <c r="AY1842" s="39"/>
      <c r="AZ1842" s="39"/>
      <c r="BA1842" s="39"/>
      <c r="BB1842" s="72">
        <f>(AI1842*'"Вес" ПИР'!$B$36+AK1842*'"Вес" ПИР'!$B$37+AM1842*'"Вес" ПИР'!$B$38+AO1842*'"Вес" ПИР'!$B$39+AQ1842*'"Вес" ПИР'!$B$40+AS1842*'"Вес" ПИР'!$B$41+AU1842*'"Вес" ПИР'!$B$42+AW1842*'"Вес" ПИР'!$B$43+AY1842*'"Вес" ПИР'!$B$44+BA1842*'"Вес" ПИР'!$B$45)/100</f>
        <v>0</v>
      </c>
      <c r="BC1842" s="39"/>
      <c r="BD1842" s="39"/>
      <c r="BE1842" s="39"/>
      <c r="BF1842" s="39"/>
      <c r="BG1842" s="72">
        <f>(BD1842*'"Вес" ПИР'!$B$50+BF1842*'"Вес" ПИР'!$B$51)/100</f>
        <v>0</v>
      </c>
      <c r="BH1842" s="39"/>
      <c r="BI1842" s="72">
        <v>0</v>
      </c>
      <c r="BJ1842" s="39"/>
      <c r="BK1842" s="39"/>
      <c r="BL1842" s="38">
        <f>(S1842*'"Вес" ПИР'!$B$3+X1842*'"Вес" ПИР'!$B$4+AG1842*'"Вес" ПИР'!$B$5+BB1842*'"Вес" ПИР'!$B$6+BG1842*'"Вес" ПИР'!$B$7+BI1842*'"Вес" ПИР'!$B$8)/100</f>
        <v>0</v>
      </c>
    </row>
    <row r="1843" spans="1:64" ht="15.75" customHeight="1">
      <c r="A1843" s="39"/>
      <c r="B1843" s="39">
        <v>2027</v>
      </c>
      <c r="C1843" s="39"/>
      <c r="D1843" s="61">
        <v>194453300</v>
      </c>
      <c r="E1843" s="61" t="s">
        <v>566</v>
      </c>
      <c r="F1843" s="61" t="s">
        <v>670</v>
      </c>
      <c r="G1843" s="61" t="s">
        <v>2875</v>
      </c>
      <c r="H1843" s="61" t="s">
        <v>2876</v>
      </c>
      <c r="I1843" s="39"/>
      <c r="J1843" s="39"/>
      <c r="K1843" s="39"/>
      <c r="L1843" s="39"/>
      <c r="M1843" s="39"/>
      <c r="N1843" s="39"/>
      <c r="O1843" s="39"/>
      <c r="P1843" s="39"/>
      <c r="Q1843" s="39"/>
      <c r="R1843" s="39"/>
      <c r="S1843" s="38">
        <f>(J1843*'"Вес" ПИР'!$B$13+L1843*'"Вес" ПИР'!$B$14+N1843*'"Вес" ПИР'!$B$15+P1843*'"Вес" ПИР'!$B$16+R1843*'"Вес" ПИР'!$B$17)/100</f>
        <v>0</v>
      </c>
      <c r="T1843" s="39"/>
      <c r="U1843" s="39"/>
      <c r="V1843" s="39"/>
      <c r="W1843" s="39"/>
      <c r="X1843" s="72">
        <f>(U1843*'"Вес" ПИР'!$B$22+W1843*'"Вес" ПИР'!$B$23)/100</f>
        <v>0</v>
      </c>
      <c r="Y1843" s="39"/>
      <c r="Z1843" s="39"/>
      <c r="AA1843" s="39"/>
      <c r="AB1843" s="39"/>
      <c r="AC1843" s="39"/>
      <c r="AD1843" s="39"/>
      <c r="AE1843" s="39"/>
      <c r="AF1843" s="39"/>
      <c r="AG1843" s="38">
        <f>(Z1843*'"Вес" ПИР'!$B$28+AB1843*'"Вес" ПИР'!$B$29+AD1843*'"Вес" ПИР'!$B$30+AF1843*'"Вес" ПИР'!$B$31)/100</f>
        <v>0</v>
      </c>
      <c r="AH1843" s="39"/>
      <c r="AI1843" s="39"/>
      <c r="AJ1843" s="39"/>
      <c r="AK1843" s="39"/>
      <c r="AL1843" s="39"/>
      <c r="AM1843" s="39"/>
      <c r="AN1843" s="39"/>
      <c r="AO1843" s="39"/>
      <c r="AP1843" s="39"/>
      <c r="AQ1843" s="39"/>
      <c r="AR1843" s="39"/>
      <c r="AS1843" s="39"/>
      <c r="AT1843" s="39"/>
      <c r="AU1843" s="39"/>
      <c r="AV1843" s="39"/>
      <c r="AW1843" s="39"/>
      <c r="AX1843" s="39"/>
      <c r="AY1843" s="39"/>
      <c r="AZ1843" s="39"/>
      <c r="BA1843" s="39"/>
      <c r="BB1843" s="72">
        <f>(AI1843*'"Вес" ПИР'!$B$36+AK1843*'"Вес" ПИР'!$B$37+AM1843*'"Вес" ПИР'!$B$38+AO1843*'"Вес" ПИР'!$B$39+AQ1843*'"Вес" ПИР'!$B$40+AS1843*'"Вес" ПИР'!$B$41+AU1843*'"Вес" ПИР'!$B$42+AW1843*'"Вес" ПИР'!$B$43+AY1843*'"Вес" ПИР'!$B$44+BA1843*'"Вес" ПИР'!$B$45)/100</f>
        <v>0</v>
      </c>
      <c r="BC1843" s="39"/>
      <c r="BD1843" s="39"/>
      <c r="BE1843" s="39"/>
      <c r="BF1843" s="39"/>
      <c r="BG1843" s="72">
        <f>(BD1843*'"Вес" ПИР'!$B$50+BF1843*'"Вес" ПИР'!$B$51)/100</f>
        <v>0</v>
      </c>
      <c r="BH1843" s="39"/>
      <c r="BI1843" s="72">
        <v>0</v>
      </c>
      <c r="BJ1843" s="39"/>
      <c r="BK1843" s="39"/>
      <c r="BL1843" s="38">
        <f>(S1843*'"Вес" ПИР'!$B$3+X1843*'"Вес" ПИР'!$B$4+AG1843*'"Вес" ПИР'!$B$5+BB1843*'"Вес" ПИР'!$B$6+BG1843*'"Вес" ПИР'!$B$7+BI1843*'"Вес" ПИР'!$B$8)/100</f>
        <v>0</v>
      </c>
    </row>
    <row r="1844" spans="1:64" ht="15.75" customHeight="1">
      <c r="A1844" s="39"/>
      <c r="B1844" s="39">
        <v>2027</v>
      </c>
      <c r="C1844" s="39"/>
      <c r="D1844" s="61">
        <v>194461200</v>
      </c>
      <c r="E1844" s="61" t="s">
        <v>566</v>
      </c>
      <c r="F1844" s="61" t="s">
        <v>670</v>
      </c>
      <c r="G1844" s="61" t="s">
        <v>2877</v>
      </c>
      <c r="H1844" s="61" t="s">
        <v>2878</v>
      </c>
      <c r="I1844" s="39"/>
      <c r="J1844" s="39"/>
      <c r="K1844" s="39"/>
      <c r="L1844" s="39"/>
      <c r="M1844" s="39"/>
      <c r="N1844" s="39"/>
      <c r="O1844" s="39"/>
      <c r="P1844" s="39"/>
      <c r="Q1844" s="39"/>
      <c r="R1844" s="39"/>
      <c r="S1844" s="38">
        <f>(J1844*'"Вес" ПИР'!$B$13+L1844*'"Вес" ПИР'!$B$14+N1844*'"Вес" ПИР'!$B$15+P1844*'"Вес" ПИР'!$B$16+R1844*'"Вес" ПИР'!$B$17)/100</f>
        <v>0</v>
      </c>
      <c r="T1844" s="39"/>
      <c r="U1844" s="39"/>
      <c r="V1844" s="39"/>
      <c r="W1844" s="39"/>
      <c r="X1844" s="72">
        <f>(U1844*'"Вес" ПИР'!$B$22+W1844*'"Вес" ПИР'!$B$23)/100</f>
        <v>0</v>
      </c>
      <c r="Y1844" s="39"/>
      <c r="Z1844" s="39"/>
      <c r="AA1844" s="39"/>
      <c r="AB1844" s="39"/>
      <c r="AC1844" s="39"/>
      <c r="AD1844" s="39"/>
      <c r="AE1844" s="39"/>
      <c r="AF1844" s="39"/>
      <c r="AG1844" s="38">
        <f>(Z1844*'"Вес" ПИР'!$B$28+AB1844*'"Вес" ПИР'!$B$29+AD1844*'"Вес" ПИР'!$B$30+AF1844*'"Вес" ПИР'!$B$31)/100</f>
        <v>0</v>
      </c>
      <c r="AH1844" s="39"/>
      <c r="AI1844" s="39"/>
      <c r="AJ1844" s="39"/>
      <c r="AK1844" s="39"/>
      <c r="AL1844" s="39"/>
      <c r="AM1844" s="39"/>
      <c r="AN1844" s="39"/>
      <c r="AO1844" s="39"/>
      <c r="AP1844" s="39"/>
      <c r="AQ1844" s="39"/>
      <c r="AR1844" s="39"/>
      <c r="AS1844" s="39"/>
      <c r="AT1844" s="39"/>
      <c r="AU1844" s="39"/>
      <c r="AV1844" s="39"/>
      <c r="AW1844" s="39"/>
      <c r="AX1844" s="39"/>
      <c r="AY1844" s="39"/>
      <c r="AZ1844" s="39"/>
      <c r="BA1844" s="39"/>
      <c r="BB1844" s="72">
        <f>(AI1844*'"Вес" ПИР'!$B$36+AK1844*'"Вес" ПИР'!$B$37+AM1844*'"Вес" ПИР'!$B$38+AO1844*'"Вес" ПИР'!$B$39+AQ1844*'"Вес" ПИР'!$B$40+AS1844*'"Вес" ПИР'!$B$41+AU1844*'"Вес" ПИР'!$B$42+AW1844*'"Вес" ПИР'!$B$43+AY1844*'"Вес" ПИР'!$B$44+BA1844*'"Вес" ПИР'!$B$45)/100</f>
        <v>0</v>
      </c>
      <c r="BC1844" s="39"/>
      <c r="BD1844" s="39"/>
      <c r="BE1844" s="39"/>
      <c r="BF1844" s="39"/>
      <c r="BG1844" s="72">
        <f>(BD1844*'"Вес" ПИР'!$B$50+BF1844*'"Вес" ПИР'!$B$51)/100</f>
        <v>0</v>
      </c>
      <c r="BH1844" s="39"/>
      <c r="BI1844" s="72">
        <v>0</v>
      </c>
      <c r="BJ1844" s="39"/>
      <c r="BK1844" s="39"/>
      <c r="BL1844" s="38">
        <f>(S1844*'"Вес" ПИР'!$B$3+X1844*'"Вес" ПИР'!$B$4+AG1844*'"Вес" ПИР'!$B$5+BB1844*'"Вес" ПИР'!$B$6+BG1844*'"Вес" ПИР'!$B$7+BI1844*'"Вес" ПИР'!$B$8)/100</f>
        <v>0</v>
      </c>
    </row>
    <row r="1845" spans="1:64" ht="15.75" customHeight="1">
      <c r="A1845" s="39"/>
      <c r="B1845" s="39">
        <v>2027</v>
      </c>
      <c r="C1845" s="39"/>
      <c r="D1845" s="61">
        <v>194465100</v>
      </c>
      <c r="E1845" s="61" t="s">
        <v>566</v>
      </c>
      <c r="F1845" s="61" t="s">
        <v>670</v>
      </c>
      <c r="G1845" s="61" t="s">
        <v>671</v>
      </c>
      <c r="H1845" s="61" t="s">
        <v>2879</v>
      </c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  <c r="S1845" s="38">
        <f>(J1845*'"Вес" ПИР'!$B$13+L1845*'"Вес" ПИР'!$B$14+N1845*'"Вес" ПИР'!$B$15+P1845*'"Вес" ПИР'!$B$16+R1845*'"Вес" ПИР'!$B$17)/100</f>
        <v>0</v>
      </c>
      <c r="T1845" s="39"/>
      <c r="U1845" s="39"/>
      <c r="V1845" s="39"/>
      <c r="W1845" s="39"/>
      <c r="X1845" s="72">
        <f>(U1845*'"Вес" ПИР'!$B$22+W1845*'"Вес" ПИР'!$B$23)/100</f>
        <v>0</v>
      </c>
      <c r="Y1845" s="39"/>
      <c r="Z1845" s="39"/>
      <c r="AA1845" s="39"/>
      <c r="AB1845" s="39"/>
      <c r="AC1845" s="39"/>
      <c r="AD1845" s="39"/>
      <c r="AE1845" s="39"/>
      <c r="AF1845" s="39"/>
      <c r="AG1845" s="38">
        <f>(Z1845*'"Вес" ПИР'!$B$28+AB1845*'"Вес" ПИР'!$B$29+AD1845*'"Вес" ПИР'!$B$30+AF1845*'"Вес" ПИР'!$B$31)/100</f>
        <v>0</v>
      </c>
      <c r="AH1845" s="39"/>
      <c r="AI1845" s="39"/>
      <c r="AJ1845" s="39"/>
      <c r="AK1845" s="39"/>
      <c r="AL1845" s="39"/>
      <c r="AM1845" s="39"/>
      <c r="AN1845" s="39"/>
      <c r="AO1845" s="39"/>
      <c r="AP1845" s="39"/>
      <c r="AQ1845" s="39"/>
      <c r="AR1845" s="39"/>
      <c r="AS1845" s="39"/>
      <c r="AT1845" s="39"/>
      <c r="AU1845" s="39"/>
      <c r="AV1845" s="39"/>
      <c r="AW1845" s="39"/>
      <c r="AX1845" s="39"/>
      <c r="AY1845" s="39"/>
      <c r="AZ1845" s="39"/>
      <c r="BA1845" s="39"/>
      <c r="BB1845" s="72">
        <f>(AI1845*'"Вес" ПИР'!$B$36+AK1845*'"Вес" ПИР'!$B$37+AM1845*'"Вес" ПИР'!$B$38+AO1845*'"Вес" ПИР'!$B$39+AQ1845*'"Вес" ПИР'!$B$40+AS1845*'"Вес" ПИР'!$B$41+AU1845*'"Вес" ПИР'!$B$42+AW1845*'"Вес" ПИР'!$B$43+AY1845*'"Вес" ПИР'!$B$44+BA1845*'"Вес" ПИР'!$B$45)/100</f>
        <v>0</v>
      </c>
      <c r="BC1845" s="39"/>
      <c r="BD1845" s="39"/>
      <c r="BE1845" s="39"/>
      <c r="BF1845" s="39"/>
      <c r="BG1845" s="72">
        <f>(BD1845*'"Вес" ПИР'!$B$50+BF1845*'"Вес" ПИР'!$B$51)/100</f>
        <v>0</v>
      </c>
      <c r="BH1845" s="39"/>
      <c r="BI1845" s="72">
        <v>0</v>
      </c>
      <c r="BJ1845" s="39"/>
      <c r="BK1845" s="39"/>
      <c r="BL1845" s="38">
        <f>(S1845*'"Вес" ПИР'!$B$3+X1845*'"Вес" ПИР'!$B$4+AG1845*'"Вес" ПИР'!$B$5+BB1845*'"Вес" ПИР'!$B$6+BG1845*'"Вес" ПИР'!$B$7+BI1845*'"Вес" ПИР'!$B$8)/100</f>
        <v>0</v>
      </c>
    </row>
    <row r="1846" spans="1:64" ht="15.75" customHeight="1">
      <c r="A1846" s="39"/>
      <c r="B1846" s="39">
        <v>2027</v>
      </c>
      <c r="C1846" s="39"/>
      <c r="D1846" s="61">
        <v>194477200</v>
      </c>
      <c r="E1846" s="61" t="s">
        <v>566</v>
      </c>
      <c r="F1846" s="61" t="s">
        <v>670</v>
      </c>
      <c r="G1846" s="61" t="s">
        <v>673</v>
      </c>
      <c r="H1846" s="61" t="s">
        <v>2880</v>
      </c>
      <c r="I1846" s="39"/>
      <c r="J1846" s="39"/>
      <c r="K1846" s="39"/>
      <c r="L1846" s="39"/>
      <c r="M1846" s="39"/>
      <c r="N1846" s="39"/>
      <c r="O1846" s="39"/>
      <c r="P1846" s="39"/>
      <c r="Q1846" s="39"/>
      <c r="R1846" s="39"/>
      <c r="S1846" s="38">
        <f>(J1846*'"Вес" ПИР'!$B$13+L1846*'"Вес" ПИР'!$B$14+N1846*'"Вес" ПИР'!$B$15+P1846*'"Вес" ПИР'!$B$16+R1846*'"Вес" ПИР'!$B$17)/100</f>
        <v>0</v>
      </c>
      <c r="T1846" s="39"/>
      <c r="U1846" s="39"/>
      <c r="V1846" s="39"/>
      <c r="W1846" s="39"/>
      <c r="X1846" s="72">
        <f>(U1846*'"Вес" ПИР'!$B$22+W1846*'"Вес" ПИР'!$B$23)/100</f>
        <v>0</v>
      </c>
      <c r="Y1846" s="39"/>
      <c r="Z1846" s="39"/>
      <c r="AA1846" s="39"/>
      <c r="AB1846" s="39"/>
      <c r="AC1846" s="39"/>
      <c r="AD1846" s="39"/>
      <c r="AE1846" s="39"/>
      <c r="AF1846" s="39"/>
      <c r="AG1846" s="38">
        <f>(Z1846*'"Вес" ПИР'!$B$28+AB1846*'"Вес" ПИР'!$B$29+AD1846*'"Вес" ПИР'!$B$30+AF1846*'"Вес" ПИР'!$B$31)/100</f>
        <v>0</v>
      </c>
      <c r="AH1846" s="39"/>
      <c r="AI1846" s="39"/>
      <c r="AJ1846" s="39"/>
      <c r="AK1846" s="39"/>
      <c r="AL1846" s="39"/>
      <c r="AM1846" s="39"/>
      <c r="AN1846" s="39"/>
      <c r="AO1846" s="39"/>
      <c r="AP1846" s="39"/>
      <c r="AQ1846" s="39"/>
      <c r="AR1846" s="39"/>
      <c r="AS1846" s="39"/>
      <c r="AT1846" s="39"/>
      <c r="AU1846" s="39"/>
      <c r="AV1846" s="39"/>
      <c r="AW1846" s="39"/>
      <c r="AX1846" s="39"/>
      <c r="AY1846" s="39"/>
      <c r="AZ1846" s="39"/>
      <c r="BA1846" s="39"/>
      <c r="BB1846" s="72">
        <f>(AI1846*'"Вес" ПИР'!$B$36+AK1846*'"Вес" ПИР'!$B$37+AM1846*'"Вес" ПИР'!$B$38+AO1846*'"Вес" ПИР'!$B$39+AQ1846*'"Вес" ПИР'!$B$40+AS1846*'"Вес" ПИР'!$B$41+AU1846*'"Вес" ПИР'!$B$42+AW1846*'"Вес" ПИР'!$B$43+AY1846*'"Вес" ПИР'!$B$44+BA1846*'"Вес" ПИР'!$B$45)/100</f>
        <v>0</v>
      </c>
      <c r="BC1846" s="39"/>
      <c r="BD1846" s="39"/>
      <c r="BE1846" s="39"/>
      <c r="BF1846" s="39"/>
      <c r="BG1846" s="72">
        <f>(BD1846*'"Вес" ПИР'!$B$50+BF1846*'"Вес" ПИР'!$B$51)/100</f>
        <v>0</v>
      </c>
      <c r="BH1846" s="39"/>
      <c r="BI1846" s="72">
        <v>0</v>
      </c>
      <c r="BJ1846" s="39"/>
      <c r="BK1846" s="39"/>
      <c r="BL1846" s="38">
        <f>(S1846*'"Вес" ПИР'!$B$3+X1846*'"Вес" ПИР'!$B$4+AG1846*'"Вес" ПИР'!$B$5+BB1846*'"Вес" ПИР'!$B$6+BG1846*'"Вес" ПИР'!$B$7+BI1846*'"Вес" ПИР'!$B$8)/100</f>
        <v>0</v>
      </c>
    </row>
    <row r="1847" spans="1:64" ht="15.75" customHeight="1">
      <c r="A1847" s="39"/>
      <c r="B1847" s="39">
        <v>2027</v>
      </c>
      <c r="C1847" s="39"/>
      <c r="D1847" s="61">
        <v>194477300</v>
      </c>
      <c r="E1847" s="61" t="s">
        <v>566</v>
      </c>
      <c r="F1847" s="61" t="s">
        <v>670</v>
      </c>
      <c r="G1847" s="61" t="s">
        <v>673</v>
      </c>
      <c r="H1847" s="61" t="s">
        <v>2881</v>
      </c>
      <c r="I1847" s="39"/>
      <c r="J1847" s="39"/>
      <c r="K1847" s="39"/>
      <c r="L1847" s="39"/>
      <c r="M1847" s="39"/>
      <c r="N1847" s="39"/>
      <c r="O1847" s="39"/>
      <c r="P1847" s="39"/>
      <c r="Q1847" s="39"/>
      <c r="R1847" s="39"/>
      <c r="S1847" s="38">
        <f>(J1847*'"Вес" ПИР'!$B$13+L1847*'"Вес" ПИР'!$B$14+N1847*'"Вес" ПИР'!$B$15+P1847*'"Вес" ПИР'!$B$16+R1847*'"Вес" ПИР'!$B$17)/100</f>
        <v>0</v>
      </c>
      <c r="T1847" s="39"/>
      <c r="U1847" s="39"/>
      <c r="V1847" s="39"/>
      <c r="W1847" s="39"/>
      <c r="X1847" s="72">
        <f>(U1847*'"Вес" ПИР'!$B$22+W1847*'"Вес" ПИР'!$B$23)/100</f>
        <v>0</v>
      </c>
      <c r="Y1847" s="39"/>
      <c r="Z1847" s="39"/>
      <c r="AA1847" s="39"/>
      <c r="AB1847" s="39"/>
      <c r="AC1847" s="39"/>
      <c r="AD1847" s="39"/>
      <c r="AE1847" s="39"/>
      <c r="AF1847" s="39"/>
      <c r="AG1847" s="38">
        <f>(Z1847*'"Вес" ПИР'!$B$28+AB1847*'"Вес" ПИР'!$B$29+AD1847*'"Вес" ПИР'!$B$30+AF1847*'"Вес" ПИР'!$B$31)/100</f>
        <v>0</v>
      </c>
      <c r="AH1847" s="39"/>
      <c r="AI1847" s="39"/>
      <c r="AJ1847" s="39"/>
      <c r="AK1847" s="39"/>
      <c r="AL1847" s="39"/>
      <c r="AM1847" s="39"/>
      <c r="AN1847" s="39"/>
      <c r="AO1847" s="39"/>
      <c r="AP1847" s="39"/>
      <c r="AQ1847" s="39"/>
      <c r="AR1847" s="39"/>
      <c r="AS1847" s="39"/>
      <c r="AT1847" s="39"/>
      <c r="AU1847" s="39"/>
      <c r="AV1847" s="39"/>
      <c r="AW1847" s="39"/>
      <c r="AX1847" s="39"/>
      <c r="AY1847" s="39"/>
      <c r="AZ1847" s="39"/>
      <c r="BA1847" s="39"/>
      <c r="BB1847" s="72">
        <f>(AI1847*'"Вес" ПИР'!$B$36+AK1847*'"Вес" ПИР'!$B$37+AM1847*'"Вес" ПИР'!$B$38+AO1847*'"Вес" ПИР'!$B$39+AQ1847*'"Вес" ПИР'!$B$40+AS1847*'"Вес" ПИР'!$B$41+AU1847*'"Вес" ПИР'!$B$42+AW1847*'"Вес" ПИР'!$B$43+AY1847*'"Вес" ПИР'!$B$44+BA1847*'"Вес" ПИР'!$B$45)/100</f>
        <v>0</v>
      </c>
      <c r="BC1847" s="39"/>
      <c r="BD1847" s="39"/>
      <c r="BE1847" s="39"/>
      <c r="BF1847" s="39"/>
      <c r="BG1847" s="72">
        <f>(BD1847*'"Вес" ПИР'!$B$50+BF1847*'"Вес" ПИР'!$B$51)/100</f>
        <v>0</v>
      </c>
      <c r="BH1847" s="39"/>
      <c r="BI1847" s="72">
        <v>0</v>
      </c>
      <c r="BJ1847" s="39"/>
      <c r="BK1847" s="39"/>
      <c r="BL1847" s="38">
        <f>(S1847*'"Вес" ПИР'!$B$3+X1847*'"Вес" ПИР'!$B$4+AG1847*'"Вес" ПИР'!$B$5+BB1847*'"Вес" ПИР'!$B$6+BG1847*'"Вес" ПИР'!$B$7+BI1847*'"Вес" ПИР'!$B$8)/100</f>
        <v>0</v>
      </c>
    </row>
    <row r="1848" spans="1:64" ht="15.75" customHeight="1">
      <c r="A1848" s="39"/>
      <c r="B1848" s="39">
        <v>2027</v>
      </c>
      <c r="C1848" s="39"/>
      <c r="D1848" s="61">
        <v>194477600</v>
      </c>
      <c r="E1848" s="61" t="s">
        <v>566</v>
      </c>
      <c r="F1848" s="61" t="s">
        <v>670</v>
      </c>
      <c r="G1848" s="61" t="s">
        <v>673</v>
      </c>
      <c r="H1848" s="61" t="s">
        <v>1346</v>
      </c>
      <c r="I1848" s="39"/>
      <c r="J1848" s="39"/>
      <c r="K1848" s="39"/>
      <c r="L1848" s="39"/>
      <c r="M1848" s="39"/>
      <c r="N1848" s="39"/>
      <c r="O1848" s="39"/>
      <c r="P1848" s="39"/>
      <c r="Q1848" s="39"/>
      <c r="R1848" s="39"/>
      <c r="S1848" s="38">
        <f>(J1848*'"Вес" ПИР'!$B$13+L1848*'"Вес" ПИР'!$B$14+N1848*'"Вес" ПИР'!$B$15+P1848*'"Вес" ПИР'!$B$16+R1848*'"Вес" ПИР'!$B$17)/100</f>
        <v>0</v>
      </c>
      <c r="T1848" s="39"/>
      <c r="U1848" s="39"/>
      <c r="V1848" s="39"/>
      <c r="W1848" s="39"/>
      <c r="X1848" s="72">
        <f>(U1848*'"Вес" ПИР'!$B$22+W1848*'"Вес" ПИР'!$B$23)/100</f>
        <v>0</v>
      </c>
      <c r="Y1848" s="39"/>
      <c r="Z1848" s="39"/>
      <c r="AA1848" s="39"/>
      <c r="AB1848" s="39"/>
      <c r="AC1848" s="39"/>
      <c r="AD1848" s="39"/>
      <c r="AE1848" s="39"/>
      <c r="AF1848" s="39"/>
      <c r="AG1848" s="38">
        <f>(Z1848*'"Вес" ПИР'!$B$28+AB1848*'"Вес" ПИР'!$B$29+AD1848*'"Вес" ПИР'!$B$30+AF1848*'"Вес" ПИР'!$B$31)/100</f>
        <v>0</v>
      </c>
      <c r="AH1848" s="39"/>
      <c r="AI1848" s="39"/>
      <c r="AJ1848" s="39"/>
      <c r="AK1848" s="39"/>
      <c r="AL1848" s="39"/>
      <c r="AM1848" s="39"/>
      <c r="AN1848" s="39"/>
      <c r="AO1848" s="39"/>
      <c r="AP1848" s="39"/>
      <c r="AQ1848" s="39"/>
      <c r="AR1848" s="39"/>
      <c r="AS1848" s="39"/>
      <c r="AT1848" s="39"/>
      <c r="AU1848" s="39"/>
      <c r="AV1848" s="39"/>
      <c r="AW1848" s="39"/>
      <c r="AX1848" s="39"/>
      <c r="AY1848" s="39"/>
      <c r="AZ1848" s="39"/>
      <c r="BA1848" s="39"/>
      <c r="BB1848" s="72">
        <f>(AI1848*'"Вес" ПИР'!$B$36+AK1848*'"Вес" ПИР'!$B$37+AM1848*'"Вес" ПИР'!$B$38+AO1848*'"Вес" ПИР'!$B$39+AQ1848*'"Вес" ПИР'!$B$40+AS1848*'"Вес" ПИР'!$B$41+AU1848*'"Вес" ПИР'!$B$42+AW1848*'"Вес" ПИР'!$B$43+AY1848*'"Вес" ПИР'!$B$44+BA1848*'"Вес" ПИР'!$B$45)/100</f>
        <v>0</v>
      </c>
      <c r="BC1848" s="39"/>
      <c r="BD1848" s="39"/>
      <c r="BE1848" s="39"/>
      <c r="BF1848" s="39"/>
      <c r="BG1848" s="72">
        <f>(BD1848*'"Вес" ПИР'!$B$50+BF1848*'"Вес" ПИР'!$B$51)/100</f>
        <v>0</v>
      </c>
      <c r="BH1848" s="39"/>
      <c r="BI1848" s="72">
        <v>0</v>
      </c>
      <c r="BJ1848" s="39"/>
      <c r="BK1848" s="39"/>
      <c r="BL1848" s="38">
        <f>(S1848*'"Вес" ПИР'!$B$3+X1848*'"Вес" ПИР'!$B$4+AG1848*'"Вес" ПИР'!$B$5+BB1848*'"Вес" ПИР'!$B$6+BG1848*'"Вес" ПИР'!$B$7+BI1848*'"Вес" ПИР'!$B$8)/100</f>
        <v>0</v>
      </c>
    </row>
    <row r="1849" spans="1:64" ht="15.75" customHeight="1">
      <c r="A1849" s="39"/>
      <c r="B1849" s="39">
        <v>2027</v>
      </c>
      <c r="C1849" s="39"/>
      <c r="D1849" s="61">
        <v>194465400</v>
      </c>
      <c r="E1849" s="61" t="s">
        <v>566</v>
      </c>
      <c r="F1849" s="61" t="s">
        <v>670</v>
      </c>
      <c r="G1849" s="61" t="s">
        <v>671</v>
      </c>
      <c r="H1849" s="61" t="s">
        <v>1428</v>
      </c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  <c r="S1849" s="38">
        <f>(J1849*'"Вес" ПИР'!$B$13+L1849*'"Вес" ПИР'!$B$14+N1849*'"Вес" ПИР'!$B$15+P1849*'"Вес" ПИР'!$B$16+R1849*'"Вес" ПИР'!$B$17)/100</f>
        <v>0</v>
      </c>
      <c r="T1849" s="39"/>
      <c r="U1849" s="39"/>
      <c r="V1849" s="39"/>
      <c r="W1849" s="39"/>
      <c r="X1849" s="72">
        <f>(U1849*'"Вес" ПИР'!$B$22+W1849*'"Вес" ПИР'!$B$23)/100</f>
        <v>0</v>
      </c>
      <c r="Y1849" s="39"/>
      <c r="Z1849" s="39"/>
      <c r="AA1849" s="39"/>
      <c r="AB1849" s="39"/>
      <c r="AC1849" s="39"/>
      <c r="AD1849" s="39"/>
      <c r="AE1849" s="39"/>
      <c r="AF1849" s="39"/>
      <c r="AG1849" s="38">
        <f>(Z1849*'"Вес" ПИР'!$B$28+AB1849*'"Вес" ПИР'!$B$29+AD1849*'"Вес" ПИР'!$B$30+AF1849*'"Вес" ПИР'!$B$31)/100</f>
        <v>0</v>
      </c>
      <c r="AH1849" s="39"/>
      <c r="AI1849" s="39"/>
      <c r="AJ1849" s="39"/>
      <c r="AK1849" s="39"/>
      <c r="AL1849" s="39"/>
      <c r="AM1849" s="39"/>
      <c r="AN1849" s="39"/>
      <c r="AO1849" s="39"/>
      <c r="AP1849" s="39"/>
      <c r="AQ1849" s="39"/>
      <c r="AR1849" s="39"/>
      <c r="AS1849" s="39"/>
      <c r="AT1849" s="39"/>
      <c r="AU1849" s="39"/>
      <c r="AV1849" s="39"/>
      <c r="AW1849" s="39"/>
      <c r="AX1849" s="39"/>
      <c r="AY1849" s="39"/>
      <c r="AZ1849" s="39"/>
      <c r="BA1849" s="39"/>
      <c r="BB1849" s="72">
        <f>(AI1849*'"Вес" ПИР'!$B$36+AK1849*'"Вес" ПИР'!$B$37+AM1849*'"Вес" ПИР'!$B$38+AO1849*'"Вес" ПИР'!$B$39+AQ1849*'"Вес" ПИР'!$B$40+AS1849*'"Вес" ПИР'!$B$41+AU1849*'"Вес" ПИР'!$B$42+AW1849*'"Вес" ПИР'!$B$43+AY1849*'"Вес" ПИР'!$B$44+BA1849*'"Вес" ПИР'!$B$45)/100</f>
        <v>0</v>
      </c>
      <c r="BC1849" s="39"/>
      <c r="BD1849" s="39"/>
      <c r="BE1849" s="39"/>
      <c r="BF1849" s="39"/>
      <c r="BG1849" s="72">
        <f>(BD1849*'"Вес" ПИР'!$B$50+BF1849*'"Вес" ПИР'!$B$51)/100</f>
        <v>0</v>
      </c>
      <c r="BH1849" s="39"/>
      <c r="BI1849" s="72">
        <v>0</v>
      </c>
      <c r="BJ1849" s="39"/>
      <c r="BK1849" s="39"/>
      <c r="BL1849" s="38">
        <f>(S1849*'"Вес" ПИР'!$B$3+X1849*'"Вес" ПИР'!$B$4+AG1849*'"Вес" ПИР'!$B$5+BB1849*'"Вес" ПИР'!$B$6+BG1849*'"Вес" ПИР'!$B$7+BI1849*'"Вес" ПИР'!$B$8)/100</f>
        <v>0</v>
      </c>
    </row>
    <row r="1850" spans="1:64" ht="15.75" customHeight="1">
      <c r="A1850" s="39"/>
      <c r="B1850" s="39">
        <v>2027</v>
      </c>
      <c r="C1850" s="39"/>
      <c r="D1850" s="61">
        <v>194433300</v>
      </c>
      <c r="E1850" s="61" t="s">
        <v>566</v>
      </c>
      <c r="F1850" s="61" t="s">
        <v>670</v>
      </c>
      <c r="G1850" s="61" t="s">
        <v>1036</v>
      </c>
      <c r="H1850" s="61" t="s">
        <v>2882</v>
      </c>
      <c r="I1850" s="39"/>
      <c r="J1850" s="39"/>
      <c r="K1850" s="39"/>
      <c r="L1850" s="39"/>
      <c r="M1850" s="39"/>
      <c r="N1850" s="39"/>
      <c r="O1850" s="39"/>
      <c r="P1850" s="39"/>
      <c r="Q1850" s="39"/>
      <c r="R1850" s="39"/>
      <c r="S1850" s="38">
        <f>(J1850*'"Вес" ПИР'!$B$13+L1850*'"Вес" ПИР'!$B$14+N1850*'"Вес" ПИР'!$B$15+P1850*'"Вес" ПИР'!$B$16+R1850*'"Вес" ПИР'!$B$17)/100</f>
        <v>0</v>
      </c>
      <c r="T1850" s="39"/>
      <c r="U1850" s="39"/>
      <c r="V1850" s="39"/>
      <c r="W1850" s="39"/>
      <c r="X1850" s="72">
        <f>(U1850*'"Вес" ПИР'!$B$22+W1850*'"Вес" ПИР'!$B$23)/100</f>
        <v>0</v>
      </c>
      <c r="Y1850" s="39"/>
      <c r="Z1850" s="39"/>
      <c r="AA1850" s="39"/>
      <c r="AB1850" s="39"/>
      <c r="AC1850" s="39"/>
      <c r="AD1850" s="39"/>
      <c r="AE1850" s="39"/>
      <c r="AF1850" s="39"/>
      <c r="AG1850" s="38">
        <f>(Z1850*'"Вес" ПИР'!$B$28+AB1850*'"Вес" ПИР'!$B$29+AD1850*'"Вес" ПИР'!$B$30+AF1850*'"Вес" ПИР'!$B$31)/100</f>
        <v>0</v>
      </c>
      <c r="AH1850" s="39"/>
      <c r="AI1850" s="39"/>
      <c r="AJ1850" s="39"/>
      <c r="AK1850" s="39"/>
      <c r="AL1850" s="39"/>
      <c r="AM1850" s="39"/>
      <c r="AN1850" s="39"/>
      <c r="AO1850" s="39"/>
      <c r="AP1850" s="39"/>
      <c r="AQ1850" s="39"/>
      <c r="AR1850" s="39"/>
      <c r="AS1850" s="39"/>
      <c r="AT1850" s="39"/>
      <c r="AU1850" s="39"/>
      <c r="AV1850" s="39"/>
      <c r="AW1850" s="39"/>
      <c r="AX1850" s="39"/>
      <c r="AY1850" s="39"/>
      <c r="AZ1850" s="39"/>
      <c r="BA1850" s="39"/>
      <c r="BB1850" s="72">
        <f>(AI1850*'"Вес" ПИР'!$B$36+AK1850*'"Вес" ПИР'!$B$37+AM1850*'"Вес" ПИР'!$B$38+AO1850*'"Вес" ПИР'!$B$39+AQ1850*'"Вес" ПИР'!$B$40+AS1850*'"Вес" ПИР'!$B$41+AU1850*'"Вес" ПИР'!$B$42+AW1850*'"Вес" ПИР'!$B$43+AY1850*'"Вес" ПИР'!$B$44+BA1850*'"Вес" ПИР'!$B$45)/100</f>
        <v>0</v>
      </c>
      <c r="BC1850" s="39"/>
      <c r="BD1850" s="39"/>
      <c r="BE1850" s="39"/>
      <c r="BF1850" s="39"/>
      <c r="BG1850" s="72">
        <f>(BD1850*'"Вес" ПИР'!$B$50+BF1850*'"Вес" ПИР'!$B$51)/100</f>
        <v>0</v>
      </c>
      <c r="BH1850" s="39"/>
      <c r="BI1850" s="72">
        <v>0</v>
      </c>
      <c r="BJ1850" s="39"/>
      <c r="BK1850" s="39"/>
      <c r="BL1850" s="38">
        <f>(S1850*'"Вес" ПИР'!$B$3+X1850*'"Вес" ПИР'!$B$4+AG1850*'"Вес" ПИР'!$B$5+BB1850*'"Вес" ПИР'!$B$6+BG1850*'"Вес" ПИР'!$B$7+BI1850*'"Вес" ПИР'!$B$8)/100</f>
        <v>0</v>
      </c>
    </row>
    <row r="1851" spans="1:64" ht="15.75" customHeight="1">
      <c r="A1851" s="39"/>
      <c r="B1851" s="39">
        <v>2027</v>
      </c>
      <c r="C1851" s="39"/>
      <c r="D1851" s="61">
        <v>194430300</v>
      </c>
      <c r="E1851" s="61" t="s">
        <v>566</v>
      </c>
      <c r="F1851" s="61" t="s">
        <v>670</v>
      </c>
      <c r="G1851" s="61" t="s">
        <v>2883</v>
      </c>
      <c r="H1851" s="61" t="s">
        <v>2884</v>
      </c>
      <c r="I1851" s="39"/>
      <c r="J1851" s="39"/>
      <c r="K1851" s="39"/>
      <c r="L1851" s="39"/>
      <c r="M1851" s="39"/>
      <c r="N1851" s="39"/>
      <c r="O1851" s="39"/>
      <c r="P1851" s="39"/>
      <c r="Q1851" s="39"/>
      <c r="R1851" s="39"/>
      <c r="S1851" s="38">
        <f>(J1851*'"Вес" ПИР'!$B$13+L1851*'"Вес" ПИР'!$B$14+N1851*'"Вес" ПИР'!$B$15+P1851*'"Вес" ПИР'!$B$16+R1851*'"Вес" ПИР'!$B$17)/100</f>
        <v>0</v>
      </c>
      <c r="T1851" s="39"/>
      <c r="U1851" s="39"/>
      <c r="V1851" s="39"/>
      <c r="W1851" s="39"/>
      <c r="X1851" s="72">
        <f>(U1851*'"Вес" ПИР'!$B$22+W1851*'"Вес" ПИР'!$B$23)/100</f>
        <v>0</v>
      </c>
      <c r="Y1851" s="39"/>
      <c r="Z1851" s="39"/>
      <c r="AA1851" s="39"/>
      <c r="AB1851" s="39"/>
      <c r="AC1851" s="39"/>
      <c r="AD1851" s="39"/>
      <c r="AE1851" s="39"/>
      <c r="AF1851" s="39"/>
      <c r="AG1851" s="38">
        <f>(Z1851*'"Вес" ПИР'!$B$28+AB1851*'"Вес" ПИР'!$B$29+AD1851*'"Вес" ПИР'!$B$30+AF1851*'"Вес" ПИР'!$B$31)/100</f>
        <v>0</v>
      </c>
      <c r="AH1851" s="39"/>
      <c r="AI1851" s="39"/>
      <c r="AJ1851" s="39"/>
      <c r="AK1851" s="39"/>
      <c r="AL1851" s="39"/>
      <c r="AM1851" s="39"/>
      <c r="AN1851" s="39"/>
      <c r="AO1851" s="39"/>
      <c r="AP1851" s="39"/>
      <c r="AQ1851" s="39"/>
      <c r="AR1851" s="39"/>
      <c r="AS1851" s="39"/>
      <c r="AT1851" s="39"/>
      <c r="AU1851" s="39"/>
      <c r="AV1851" s="39"/>
      <c r="AW1851" s="39"/>
      <c r="AX1851" s="39"/>
      <c r="AY1851" s="39"/>
      <c r="AZ1851" s="39"/>
      <c r="BA1851" s="39"/>
      <c r="BB1851" s="72">
        <f>(AI1851*'"Вес" ПИР'!$B$36+AK1851*'"Вес" ПИР'!$B$37+AM1851*'"Вес" ПИР'!$B$38+AO1851*'"Вес" ПИР'!$B$39+AQ1851*'"Вес" ПИР'!$B$40+AS1851*'"Вес" ПИР'!$B$41+AU1851*'"Вес" ПИР'!$B$42+AW1851*'"Вес" ПИР'!$B$43+AY1851*'"Вес" ПИР'!$B$44+BA1851*'"Вес" ПИР'!$B$45)/100</f>
        <v>0</v>
      </c>
      <c r="BC1851" s="39"/>
      <c r="BD1851" s="39"/>
      <c r="BE1851" s="39"/>
      <c r="BF1851" s="39"/>
      <c r="BG1851" s="72">
        <f>(BD1851*'"Вес" ПИР'!$B$50+BF1851*'"Вес" ПИР'!$B$51)/100</f>
        <v>0</v>
      </c>
      <c r="BH1851" s="39"/>
      <c r="BI1851" s="72">
        <v>0</v>
      </c>
      <c r="BJ1851" s="39"/>
      <c r="BK1851" s="39"/>
      <c r="BL1851" s="38">
        <f>(S1851*'"Вес" ПИР'!$B$3+X1851*'"Вес" ПИР'!$B$4+AG1851*'"Вес" ПИР'!$B$5+BB1851*'"Вес" ПИР'!$B$6+BG1851*'"Вес" ПИР'!$B$7+BI1851*'"Вес" ПИР'!$B$8)/100</f>
        <v>0</v>
      </c>
    </row>
    <row r="1852" spans="1:64" ht="15.75" customHeight="1">
      <c r="A1852" s="39"/>
      <c r="B1852" s="39">
        <v>2027</v>
      </c>
      <c r="C1852" s="39"/>
      <c r="D1852" s="61">
        <v>194441200</v>
      </c>
      <c r="E1852" s="61" t="s">
        <v>566</v>
      </c>
      <c r="F1852" s="61" t="s">
        <v>670</v>
      </c>
      <c r="G1852" s="61" t="s">
        <v>2873</v>
      </c>
      <c r="H1852" s="61" t="s">
        <v>2885</v>
      </c>
      <c r="I1852" s="39"/>
      <c r="J1852" s="39"/>
      <c r="K1852" s="39"/>
      <c r="L1852" s="39"/>
      <c r="M1852" s="39"/>
      <c r="N1852" s="39"/>
      <c r="O1852" s="39"/>
      <c r="P1852" s="39"/>
      <c r="Q1852" s="39"/>
      <c r="R1852" s="39"/>
      <c r="S1852" s="38">
        <f>(J1852*'"Вес" ПИР'!$B$13+L1852*'"Вес" ПИР'!$B$14+N1852*'"Вес" ПИР'!$B$15+P1852*'"Вес" ПИР'!$B$16+R1852*'"Вес" ПИР'!$B$17)/100</f>
        <v>0</v>
      </c>
      <c r="T1852" s="39"/>
      <c r="U1852" s="39"/>
      <c r="V1852" s="39"/>
      <c r="W1852" s="39"/>
      <c r="X1852" s="72">
        <f>(U1852*'"Вес" ПИР'!$B$22+W1852*'"Вес" ПИР'!$B$23)/100</f>
        <v>0</v>
      </c>
      <c r="Y1852" s="39"/>
      <c r="Z1852" s="39"/>
      <c r="AA1852" s="39"/>
      <c r="AB1852" s="39"/>
      <c r="AC1852" s="39"/>
      <c r="AD1852" s="39"/>
      <c r="AE1852" s="39"/>
      <c r="AF1852" s="39"/>
      <c r="AG1852" s="38">
        <f>(Z1852*'"Вес" ПИР'!$B$28+AB1852*'"Вес" ПИР'!$B$29+AD1852*'"Вес" ПИР'!$B$30+AF1852*'"Вес" ПИР'!$B$31)/100</f>
        <v>0</v>
      </c>
      <c r="AH1852" s="39"/>
      <c r="AI1852" s="39"/>
      <c r="AJ1852" s="39"/>
      <c r="AK1852" s="39"/>
      <c r="AL1852" s="39"/>
      <c r="AM1852" s="39"/>
      <c r="AN1852" s="39"/>
      <c r="AO1852" s="39"/>
      <c r="AP1852" s="39"/>
      <c r="AQ1852" s="39"/>
      <c r="AR1852" s="39"/>
      <c r="AS1852" s="39"/>
      <c r="AT1852" s="39"/>
      <c r="AU1852" s="39"/>
      <c r="AV1852" s="39"/>
      <c r="AW1852" s="39"/>
      <c r="AX1852" s="39"/>
      <c r="AY1852" s="39"/>
      <c r="AZ1852" s="39"/>
      <c r="BA1852" s="39"/>
      <c r="BB1852" s="72">
        <f>(AI1852*'"Вес" ПИР'!$B$36+AK1852*'"Вес" ПИР'!$B$37+AM1852*'"Вес" ПИР'!$B$38+AO1852*'"Вес" ПИР'!$B$39+AQ1852*'"Вес" ПИР'!$B$40+AS1852*'"Вес" ПИР'!$B$41+AU1852*'"Вес" ПИР'!$B$42+AW1852*'"Вес" ПИР'!$B$43+AY1852*'"Вес" ПИР'!$B$44+BA1852*'"Вес" ПИР'!$B$45)/100</f>
        <v>0</v>
      </c>
      <c r="BC1852" s="39"/>
      <c r="BD1852" s="39"/>
      <c r="BE1852" s="39"/>
      <c r="BF1852" s="39"/>
      <c r="BG1852" s="72">
        <f>(BD1852*'"Вес" ПИР'!$B$50+BF1852*'"Вес" ПИР'!$B$51)/100</f>
        <v>0</v>
      </c>
      <c r="BH1852" s="39"/>
      <c r="BI1852" s="72">
        <v>0</v>
      </c>
      <c r="BJ1852" s="39"/>
      <c r="BK1852" s="39"/>
      <c r="BL1852" s="38">
        <f>(S1852*'"Вес" ПИР'!$B$3+X1852*'"Вес" ПИР'!$B$4+AG1852*'"Вес" ПИР'!$B$5+BB1852*'"Вес" ПИР'!$B$6+BG1852*'"Вес" ПИР'!$B$7+BI1852*'"Вес" ПИР'!$B$8)/100</f>
        <v>0</v>
      </c>
    </row>
    <row r="1853" spans="1:64" ht="15.75" customHeight="1">
      <c r="A1853" s="39"/>
      <c r="B1853" s="39">
        <v>2027</v>
      </c>
      <c r="C1853" s="39"/>
      <c r="D1853" s="61">
        <v>195851200</v>
      </c>
      <c r="E1853" s="61" t="s">
        <v>566</v>
      </c>
      <c r="F1853" s="61" t="s">
        <v>2886</v>
      </c>
      <c r="G1853" s="61" t="s">
        <v>2887</v>
      </c>
      <c r="H1853" s="61" t="s">
        <v>2888</v>
      </c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  <c r="S1853" s="38">
        <f>(J1853*'"Вес" ПИР'!$B$13+L1853*'"Вес" ПИР'!$B$14+N1853*'"Вес" ПИР'!$B$15+P1853*'"Вес" ПИР'!$B$16+R1853*'"Вес" ПИР'!$B$17)/100</f>
        <v>0</v>
      </c>
      <c r="T1853" s="39"/>
      <c r="U1853" s="39"/>
      <c r="V1853" s="39"/>
      <c r="W1853" s="39"/>
      <c r="X1853" s="72">
        <f>(U1853*'"Вес" ПИР'!$B$22+W1853*'"Вес" ПИР'!$B$23)/100</f>
        <v>0</v>
      </c>
      <c r="Y1853" s="39"/>
      <c r="Z1853" s="39"/>
      <c r="AA1853" s="39"/>
      <c r="AB1853" s="39"/>
      <c r="AC1853" s="39"/>
      <c r="AD1853" s="39"/>
      <c r="AE1853" s="39"/>
      <c r="AF1853" s="39"/>
      <c r="AG1853" s="38">
        <f>(Z1853*'"Вес" ПИР'!$B$28+AB1853*'"Вес" ПИР'!$B$29+AD1853*'"Вес" ПИР'!$B$30+AF1853*'"Вес" ПИР'!$B$31)/100</f>
        <v>0</v>
      </c>
      <c r="AH1853" s="39"/>
      <c r="AI1853" s="39"/>
      <c r="AJ1853" s="39"/>
      <c r="AK1853" s="39"/>
      <c r="AL1853" s="39"/>
      <c r="AM1853" s="39"/>
      <c r="AN1853" s="39"/>
      <c r="AO1853" s="39"/>
      <c r="AP1853" s="39"/>
      <c r="AQ1853" s="39"/>
      <c r="AR1853" s="39"/>
      <c r="AS1853" s="39"/>
      <c r="AT1853" s="39"/>
      <c r="AU1853" s="39"/>
      <c r="AV1853" s="39"/>
      <c r="AW1853" s="39"/>
      <c r="AX1853" s="39"/>
      <c r="AY1853" s="39"/>
      <c r="AZ1853" s="39"/>
      <c r="BA1853" s="39"/>
      <c r="BB1853" s="72">
        <f>(AI1853*'"Вес" ПИР'!$B$36+AK1853*'"Вес" ПИР'!$B$37+AM1853*'"Вес" ПИР'!$B$38+AO1853*'"Вес" ПИР'!$B$39+AQ1853*'"Вес" ПИР'!$B$40+AS1853*'"Вес" ПИР'!$B$41+AU1853*'"Вес" ПИР'!$B$42+AW1853*'"Вес" ПИР'!$B$43+AY1853*'"Вес" ПИР'!$B$44+BA1853*'"Вес" ПИР'!$B$45)/100</f>
        <v>0</v>
      </c>
      <c r="BC1853" s="39"/>
      <c r="BD1853" s="39"/>
      <c r="BE1853" s="39"/>
      <c r="BF1853" s="39"/>
      <c r="BG1853" s="72">
        <f>(BD1853*'"Вес" ПИР'!$B$50+BF1853*'"Вес" ПИР'!$B$51)/100</f>
        <v>0</v>
      </c>
      <c r="BH1853" s="39"/>
      <c r="BI1853" s="72">
        <v>0</v>
      </c>
      <c r="BJ1853" s="39"/>
      <c r="BK1853" s="39"/>
      <c r="BL1853" s="38">
        <f>(S1853*'"Вес" ПИР'!$B$3+X1853*'"Вес" ПИР'!$B$4+AG1853*'"Вес" ПИР'!$B$5+BB1853*'"Вес" ПИР'!$B$6+BG1853*'"Вес" ПИР'!$B$7+BI1853*'"Вес" ПИР'!$B$8)/100</f>
        <v>0</v>
      </c>
    </row>
    <row r="1854" spans="1:64" ht="15.75" customHeight="1">
      <c r="A1854" s="39"/>
      <c r="B1854" s="39">
        <v>2027</v>
      </c>
      <c r="C1854" s="39"/>
      <c r="D1854" s="61">
        <v>195859200</v>
      </c>
      <c r="E1854" s="61" t="s">
        <v>566</v>
      </c>
      <c r="F1854" s="61" t="s">
        <v>2886</v>
      </c>
      <c r="G1854" s="61" t="s">
        <v>2889</v>
      </c>
      <c r="H1854" s="61" t="s">
        <v>2890</v>
      </c>
      <c r="I1854" s="39"/>
      <c r="J1854" s="39"/>
      <c r="K1854" s="39"/>
      <c r="L1854" s="39"/>
      <c r="M1854" s="39"/>
      <c r="N1854" s="39"/>
      <c r="O1854" s="39"/>
      <c r="P1854" s="39"/>
      <c r="Q1854" s="39"/>
      <c r="R1854" s="39"/>
      <c r="S1854" s="38">
        <f>(J1854*'"Вес" ПИР'!$B$13+L1854*'"Вес" ПИР'!$B$14+N1854*'"Вес" ПИР'!$B$15+P1854*'"Вес" ПИР'!$B$16+R1854*'"Вес" ПИР'!$B$17)/100</f>
        <v>0</v>
      </c>
      <c r="T1854" s="39"/>
      <c r="U1854" s="39"/>
      <c r="V1854" s="39"/>
      <c r="W1854" s="39"/>
      <c r="X1854" s="72">
        <f>(U1854*'"Вес" ПИР'!$B$22+W1854*'"Вес" ПИР'!$B$23)/100</f>
        <v>0</v>
      </c>
      <c r="Y1854" s="39"/>
      <c r="Z1854" s="39"/>
      <c r="AA1854" s="39"/>
      <c r="AB1854" s="39"/>
      <c r="AC1854" s="39"/>
      <c r="AD1854" s="39"/>
      <c r="AE1854" s="39"/>
      <c r="AF1854" s="39"/>
      <c r="AG1854" s="38">
        <f>(Z1854*'"Вес" ПИР'!$B$28+AB1854*'"Вес" ПИР'!$B$29+AD1854*'"Вес" ПИР'!$B$30+AF1854*'"Вес" ПИР'!$B$31)/100</f>
        <v>0</v>
      </c>
      <c r="AH1854" s="39"/>
      <c r="AI1854" s="39"/>
      <c r="AJ1854" s="39"/>
      <c r="AK1854" s="39"/>
      <c r="AL1854" s="39"/>
      <c r="AM1854" s="39"/>
      <c r="AN1854" s="39"/>
      <c r="AO1854" s="39"/>
      <c r="AP1854" s="39"/>
      <c r="AQ1854" s="39"/>
      <c r="AR1854" s="39"/>
      <c r="AS1854" s="39"/>
      <c r="AT1854" s="39"/>
      <c r="AU1854" s="39"/>
      <c r="AV1854" s="39"/>
      <c r="AW1854" s="39"/>
      <c r="AX1854" s="39"/>
      <c r="AY1854" s="39"/>
      <c r="AZ1854" s="39"/>
      <c r="BA1854" s="39"/>
      <c r="BB1854" s="72">
        <f>(AI1854*'"Вес" ПИР'!$B$36+AK1854*'"Вес" ПИР'!$B$37+AM1854*'"Вес" ПИР'!$B$38+AO1854*'"Вес" ПИР'!$B$39+AQ1854*'"Вес" ПИР'!$B$40+AS1854*'"Вес" ПИР'!$B$41+AU1854*'"Вес" ПИР'!$B$42+AW1854*'"Вес" ПИР'!$B$43+AY1854*'"Вес" ПИР'!$B$44+BA1854*'"Вес" ПИР'!$B$45)/100</f>
        <v>0</v>
      </c>
      <c r="BC1854" s="39"/>
      <c r="BD1854" s="39"/>
      <c r="BE1854" s="39"/>
      <c r="BF1854" s="39"/>
      <c r="BG1854" s="72">
        <f>(BD1854*'"Вес" ПИР'!$B$50+BF1854*'"Вес" ПИР'!$B$51)/100</f>
        <v>0</v>
      </c>
      <c r="BH1854" s="39"/>
      <c r="BI1854" s="72">
        <v>0</v>
      </c>
      <c r="BJ1854" s="39"/>
      <c r="BK1854" s="39"/>
      <c r="BL1854" s="38">
        <f>(S1854*'"Вес" ПИР'!$B$3+X1854*'"Вес" ПИР'!$B$4+AG1854*'"Вес" ПИР'!$B$5+BB1854*'"Вес" ПИР'!$B$6+BG1854*'"Вес" ПИР'!$B$7+BI1854*'"Вес" ПИР'!$B$8)/100</f>
        <v>0</v>
      </c>
    </row>
    <row r="1855" spans="1:64" ht="15.75" customHeight="1">
      <c r="A1855" s="39"/>
      <c r="B1855" s="39">
        <v>2027</v>
      </c>
      <c r="C1855" s="39"/>
      <c r="D1855" s="61">
        <v>195859300</v>
      </c>
      <c r="E1855" s="61" t="s">
        <v>566</v>
      </c>
      <c r="F1855" s="61" t="s">
        <v>2886</v>
      </c>
      <c r="G1855" s="61" t="s">
        <v>2889</v>
      </c>
      <c r="H1855" s="61" t="s">
        <v>2891</v>
      </c>
      <c r="I1855" s="39"/>
      <c r="J1855" s="39"/>
      <c r="K1855" s="39"/>
      <c r="L1855" s="39"/>
      <c r="M1855" s="39"/>
      <c r="N1855" s="39"/>
      <c r="O1855" s="39"/>
      <c r="P1855" s="39"/>
      <c r="Q1855" s="39"/>
      <c r="R1855" s="39"/>
      <c r="S1855" s="38">
        <f>(J1855*'"Вес" ПИР'!$B$13+L1855*'"Вес" ПИР'!$B$14+N1855*'"Вес" ПИР'!$B$15+P1855*'"Вес" ПИР'!$B$16+R1855*'"Вес" ПИР'!$B$17)/100</f>
        <v>0</v>
      </c>
      <c r="T1855" s="39"/>
      <c r="U1855" s="39"/>
      <c r="V1855" s="39"/>
      <c r="W1855" s="39"/>
      <c r="X1855" s="72">
        <f>(U1855*'"Вес" ПИР'!$B$22+W1855*'"Вес" ПИР'!$B$23)/100</f>
        <v>0</v>
      </c>
      <c r="Y1855" s="39"/>
      <c r="Z1855" s="39"/>
      <c r="AA1855" s="39"/>
      <c r="AB1855" s="39"/>
      <c r="AC1855" s="39"/>
      <c r="AD1855" s="39"/>
      <c r="AE1855" s="39"/>
      <c r="AF1855" s="39"/>
      <c r="AG1855" s="38">
        <f>(Z1855*'"Вес" ПИР'!$B$28+AB1855*'"Вес" ПИР'!$B$29+AD1855*'"Вес" ПИР'!$B$30+AF1855*'"Вес" ПИР'!$B$31)/100</f>
        <v>0</v>
      </c>
      <c r="AH1855" s="39"/>
      <c r="AI1855" s="39"/>
      <c r="AJ1855" s="39"/>
      <c r="AK1855" s="39"/>
      <c r="AL1855" s="39"/>
      <c r="AM1855" s="39"/>
      <c r="AN1855" s="39"/>
      <c r="AO1855" s="39"/>
      <c r="AP1855" s="39"/>
      <c r="AQ1855" s="39"/>
      <c r="AR1855" s="39"/>
      <c r="AS1855" s="39"/>
      <c r="AT1855" s="39"/>
      <c r="AU1855" s="39"/>
      <c r="AV1855" s="39"/>
      <c r="AW1855" s="39"/>
      <c r="AX1855" s="39"/>
      <c r="AY1855" s="39"/>
      <c r="AZ1855" s="39"/>
      <c r="BA1855" s="39"/>
      <c r="BB1855" s="72">
        <f>(AI1855*'"Вес" ПИР'!$B$36+AK1855*'"Вес" ПИР'!$B$37+AM1855*'"Вес" ПИР'!$B$38+AO1855*'"Вес" ПИР'!$B$39+AQ1855*'"Вес" ПИР'!$B$40+AS1855*'"Вес" ПИР'!$B$41+AU1855*'"Вес" ПИР'!$B$42+AW1855*'"Вес" ПИР'!$B$43+AY1855*'"Вес" ПИР'!$B$44+BA1855*'"Вес" ПИР'!$B$45)/100</f>
        <v>0</v>
      </c>
      <c r="BC1855" s="39"/>
      <c r="BD1855" s="39"/>
      <c r="BE1855" s="39"/>
      <c r="BF1855" s="39"/>
      <c r="BG1855" s="72">
        <f>(BD1855*'"Вес" ПИР'!$B$50+BF1855*'"Вес" ПИР'!$B$51)/100</f>
        <v>0</v>
      </c>
      <c r="BH1855" s="39"/>
      <c r="BI1855" s="72">
        <v>0</v>
      </c>
      <c r="BJ1855" s="39"/>
      <c r="BK1855" s="39"/>
      <c r="BL1855" s="38">
        <f>(S1855*'"Вес" ПИР'!$B$3+X1855*'"Вес" ПИР'!$B$4+AG1855*'"Вес" ПИР'!$B$5+BB1855*'"Вес" ПИР'!$B$6+BG1855*'"Вес" ПИР'!$B$7+BI1855*'"Вес" ПИР'!$B$8)/100</f>
        <v>0</v>
      </c>
    </row>
    <row r="1856" spans="1:64" ht="15.75" customHeight="1">
      <c r="A1856" s="39"/>
      <c r="B1856" s="39">
        <v>2027</v>
      </c>
      <c r="C1856" s="39"/>
      <c r="D1856" s="61">
        <v>196659200</v>
      </c>
      <c r="E1856" s="61" t="s">
        <v>566</v>
      </c>
      <c r="F1856" s="61" t="s">
        <v>639</v>
      </c>
      <c r="G1856" s="61" t="s">
        <v>2892</v>
      </c>
      <c r="H1856" s="61" t="s">
        <v>2893</v>
      </c>
      <c r="I1856" s="39"/>
      <c r="J1856" s="39"/>
      <c r="K1856" s="39"/>
      <c r="L1856" s="39"/>
      <c r="M1856" s="39"/>
      <c r="N1856" s="39"/>
      <c r="O1856" s="39"/>
      <c r="P1856" s="39"/>
      <c r="Q1856" s="39"/>
      <c r="R1856" s="39"/>
      <c r="S1856" s="38">
        <f>(J1856*'"Вес" ПИР'!$B$13+L1856*'"Вес" ПИР'!$B$14+N1856*'"Вес" ПИР'!$B$15+P1856*'"Вес" ПИР'!$B$16+R1856*'"Вес" ПИР'!$B$17)/100</f>
        <v>0</v>
      </c>
      <c r="T1856" s="39"/>
      <c r="U1856" s="39"/>
      <c r="V1856" s="39"/>
      <c r="W1856" s="39"/>
      <c r="X1856" s="72">
        <f>(U1856*'"Вес" ПИР'!$B$22+W1856*'"Вес" ПИР'!$B$23)/100</f>
        <v>0</v>
      </c>
      <c r="Y1856" s="39"/>
      <c r="Z1856" s="39"/>
      <c r="AA1856" s="39"/>
      <c r="AB1856" s="39"/>
      <c r="AC1856" s="39"/>
      <c r="AD1856" s="39"/>
      <c r="AE1856" s="39"/>
      <c r="AF1856" s="39"/>
      <c r="AG1856" s="38">
        <f>(Z1856*'"Вес" ПИР'!$B$28+AB1856*'"Вес" ПИР'!$B$29+AD1856*'"Вес" ПИР'!$B$30+AF1856*'"Вес" ПИР'!$B$31)/100</f>
        <v>0</v>
      </c>
      <c r="AH1856" s="39"/>
      <c r="AI1856" s="39"/>
      <c r="AJ1856" s="39"/>
      <c r="AK1856" s="39"/>
      <c r="AL1856" s="39"/>
      <c r="AM1856" s="39"/>
      <c r="AN1856" s="39"/>
      <c r="AO1856" s="39"/>
      <c r="AP1856" s="39"/>
      <c r="AQ1856" s="39"/>
      <c r="AR1856" s="39"/>
      <c r="AS1856" s="39"/>
      <c r="AT1856" s="39"/>
      <c r="AU1856" s="39"/>
      <c r="AV1856" s="39"/>
      <c r="AW1856" s="39"/>
      <c r="AX1856" s="39"/>
      <c r="AY1856" s="39"/>
      <c r="AZ1856" s="39"/>
      <c r="BA1856" s="39"/>
      <c r="BB1856" s="72">
        <f>(AI1856*'"Вес" ПИР'!$B$36+AK1856*'"Вес" ПИР'!$B$37+AM1856*'"Вес" ПИР'!$B$38+AO1856*'"Вес" ПИР'!$B$39+AQ1856*'"Вес" ПИР'!$B$40+AS1856*'"Вес" ПИР'!$B$41+AU1856*'"Вес" ПИР'!$B$42+AW1856*'"Вес" ПИР'!$B$43+AY1856*'"Вес" ПИР'!$B$44+BA1856*'"Вес" ПИР'!$B$45)/100</f>
        <v>0</v>
      </c>
      <c r="BC1856" s="39"/>
      <c r="BD1856" s="39"/>
      <c r="BE1856" s="39"/>
      <c r="BF1856" s="39"/>
      <c r="BG1856" s="72">
        <f>(BD1856*'"Вес" ПИР'!$B$50+BF1856*'"Вес" ПИР'!$B$51)/100</f>
        <v>0</v>
      </c>
      <c r="BH1856" s="39"/>
      <c r="BI1856" s="72">
        <v>0</v>
      </c>
      <c r="BJ1856" s="39"/>
      <c r="BK1856" s="39"/>
      <c r="BL1856" s="38">
        <f>(S1856*'"Вес" ПИР'!$B$3+X1856*'"Вес" ПИР'!$B$4+AG1856*'"Вес" ПИР'!$B$5+BB1856*'"Вес" ПИР'!$B$6+BG1856*'"Вес" ПИР'!$B$7+BI1856*'"Вес" ПИР'!$B$8)/100</f>
        <v>0</v>
      </c>
    </row>
    <row r="1857" spans="1:64" ht="15.75" customHeight="1">
      <c r="A1857" s="39"/>
      <c r="B1857" s="39">
        <v>2027</v>
      </c>
      <c r="C1857" s="39"/>
      <c r="D1857" s="61">
        <v>193655300</v>
      </c>
      <c r="E1857" s="61" t="s">
        <v>566</v>
      </c>
      <c r="F1857" s="61" t="s">
        <v>581</v>
      </c>
      <c r="G1857" s="61" t="s">
        <v>590</v>
      </c>
      <c r="H1857" s="61" t="s">
        <v>2894</v>
      </c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  <c r="S1857" s="38">
        <f>(J1857*'"Вес" ПИР'!$B$13+L1857*'"Вес" ПИР'!$B$14+N1857*'"Вес" ПИР'!$B$15+P1857*'"Вес" ПИР'!$B$16+R1857*'"Вес" ПИР'!$B$17)/100</f>
        <v>0</v>
      </c>
      <c r="T1857" s="39"/>
      <c r="U1857" s="39"/>
      <c r="V1857" s="39"/>
      <c r="W1857" s="39"/>
      <c r="X1857" s="72">
        <f>(U1857*'"Вес" ПИР'!$B$22+W1857*'"Вес" ПИР'!$B$23)/100</f>
        <v>0</v>
      </c>
      <c r="Y1857" s="39"/>
      <c r="Z1857" s="39"/>
      <c r="AA1857" s="39"/>
      <c r="AB1857" s="39"/>
      <c r="AC1857" s="39"/>
      <c r="AD1857" s="39"/>
      <c r="AE1857" s="39"/>
      <c r="AF1857" s="39"/>
      <c r="AG1857" s="38">
        <f>(Z1857*'"Вес" ПИР'!$B$28+AB1857*'"Вес" ПИР'!$B$29+AD1857*'"Вес" ПИР'!$B$30+AF1857*'"Вес" ПИР'!$B$31)/100</f>
        <v>0</v>
      </c>
      <c r="AH1857" s="39"/>
      <c r="AI1857" s="39"/>
      <c r="AJ1857" s="39"/>
      <c r="AK1857" s="39"/>
      <c r="AL1857" s="39"/>
      <c r="AM1857" s="39"/>
      <c r="AN1857" s="39"/>
      <c r="AO1857" s="39"/>
      <c r="AP1857" s="39"/>
      <c r="AQ1857" s="39"/>
      <c r="AR1857" s="39"/>
      <c r="AS1857" s="39"/>
      <c r="AT1857" s="39"/>
      <c r="AU1857" s="39"/>
      <c r="AV1857" s="39"/>
      <c r="AW1857" s="39"/>
      <c r="AX1857" s="39"/>
      <c r="AY1857" s="39"/>
      <c r="AZ1857" s="39"/>
      <c r="BA1857" s="39"/>
      <c r="BB1857" s="72">
        <f>(AI1857*'"Вес" ПИР'!$B$36+AK1857*'"Вес" ПИР'!$B$37+AM1857*'"Вес" ПИР'!$B$38+AO1857*'"Вес" ПИР'!$B$39+AQ1857*'"Вес" ПИР'!$B$40+AS1857*'"Вес" ПИР'!$B$41+AU1857*'"Вес" ПИР'!$B$42+AW1857*'"Вес" ПИР'!$B$43+AY1857*'"Вес" ПИР'!$B$44+BA1857*'"Вес" ПИР'!$B$45)/100</f>
        <v>0</v>
      </c>
      <c r="BC1857" s="39"/>
      <c r="BD1857" s="39"/>
      <c r="BE1857" s="39"/>
      <c r="BF1857" s="39"/>
      <c r="BG1857" s="72">
        <f>(BD1857*'"Вес" ПИР'!$B$50+BF1857*'"Вес" ПИР'!$B$51)/100</f>
        <v>0</v>
      </c>
      <c r="BH1857" s="39"/>
      <c r="BI1857" s="72">
        <v>0</v>
      </c>
      <c r="BJ1857" s="39"/>
      <c r="BK1857" s="39"/>
      <c r="BL1857" s="38">
        <f>(S1857*'"Вес" ПИР'!$B$3+X1857*'"Вес" ПИР'!$B$4+AG1857*'"Вес" ПИР'!$B$5+BB1857*'"Вес" ПИР'!$B$6+BG1857*'"Вес" ПИР'!$B$7+BI1857*'"Вес" ПИР'!$B$8)/100</f>
        <v>0</v>
      </c>
    </row>
    <row r="1858" spans="1:64" ht="15.75" customHeight="1">
      <c r="A1858" s="39"/>
      <c r="B1858" s="39">
        <v>2027</v>
      </c>
      <c r="C1858" s="39"/>
      <c r="D1858" s="61">
        <v>193657300</v>
      </c>
      <c r="E1858" s="61" t="s">
        <v>566</v>
      </c>
      <c r="F1858" s="61" t="s">
        <v>581</v>
      </c>
      <c r="G1858" s="61" t="s">
        <v>592</v>
      </c>
      <c r="H1858" s="61" t="s">
        <v>2895</v>
      </c>
      <c r="I1858" s="39"/>
      <c r="J1858" s="39"/>
      <c r="K1858" s="39"/>
      <c r="L1858" s="39"/>
      <c r="M1858" s="39"/>
      <c r="N1858" s="39"/>
      <c r="O1858" s="39"/>
      <c r="P1858" s="39"/>
      <c r="Q1858" s="39"/>
      <c r="R1858" s="39"/>
      <c r="S1858" s="38">
        <f>(J1858*'"Вес" ПИР'!$B$13+L1858*'"Вес" ПИР'!$B$14+N1858*'"Вес" ПИР'!$B$15+P1858*'"Вес" ПИР'!$B$16+R1858*'"Вес" ПИР'!$B$17)/100</f>
        <v>0</v>
      </c>
      <c r="T1858" s="39"/>
      <c r="U1858" s="39"/>
      <c r="V1858" s="39"/>
      <c r="W1858" s="39"/>
      <c r="X1858" s="72">
        <f>(U1858*'"Вес" ПИР'!$B$22+W1858*'"Вес" ПИР'!$B$23)/100</f>
        <v>0</v>
      </c>
      <c r="Y1858" s="39"/>
      <c r="Z1858" s="39"/>
      <c r="AA1858" s="39"/>
      <c r="AB1858" s="39"/>
      <c r="AC1858" s="39"/>
      <c r="AD1858" s="39"/>
      <c r="AE1858" s="39"/>
      <c r="AF1858" s="39"/>
      <c r="AG1858" s="38">
        <f>(Z1858*'"Вес" ПИР'!$B$28+AB1858*'"Вес" ПИР'!$B$29+AD1858*'"Вес" ПИР'!$B$30+AF1858*'"Вес" ПИР'!$B$31)/100</f>
        <v>0</v>
      </c>
      <c r="AH1858" s="39"/>
      <c r="AI1858" s="39"/>
      <c r="AJ1858" s="39"/>
      <c r="AK1858" s="39"/>
      <c r="AL1858" s="39"/>
      <c r="AM1858" s="39"/>
      <c r="AN1858" s="39"/>
      <c r="AO1858" s="39"/>
      <c r="AP1858" s="39"/>
      <c r="AQ1858" s="39"/>
      <c r="AR1858" s="39"/>
      <c r="AS1858" s="39"/>
      <c r="AT1858" s="39"/>
      <c r="AU1858" s="39"/>
      <c r="AV1858" s="39"/>
      <c r="AW1858" s="39"/>
      <c r="AX1858" s="39"/>
      <c r="AY1858" s="39"/>
      <c r="AZ1858" s="39"/>
      <c r="BA1858" s="39"/>
      <c r="BB1858" s="72">
        <f>(AI1858*'"Вес" ПИР'!$B$36+AK1858*'"Вес" ПИР'!$B$37+AM1858*'"Вес" ПИР'!$B$38+AO1858*'"Вес" ПИР'!$B$39+AQ1858*'"Вес" ПИР'!$B$40+AS1858*'"Вес" ПИР'!$B$41+AU1858*'"Вес" ПИР'!$B$42+AW1858*'"Вес" ПИР'!$B$43+AY1858*'"Вес" ПИР'!$B$44+BA1858*'"Вес" ПИР'!$B$45)/100</f>
        <v>0</v>
      </c>
      <c r="BC1858" s="39"/>
      <c r="BD1858" s="39"/>
      <c r="BE1858" s="39"/>
      <c r="BF1858" s="39"/>
      <c r="BG1858" s="72">
        <f>(BD1858*'"Вес" ПИР'!$B$50+BF1858*'"Вес" ПИР'!$B$51)/100</f>
        <v>0</v>
      </c>
      <c r="BH1858" s="39"/>
      <c r="BI1858" s="72">
        <v>0</v>
      </c>
      <c r="BJ1858" s="39"/>
      <c r="BK1858" s="39"/>
      <c r="BL1858" s="38">
        <f>(S1858*'"Вес" ПИР'!$B$3+X1858*'"Вес" ПИР'!$B$4+AG1858*'"Вес" ПИР'!$B$5+BB1858*'"Вес" ПИР'!$B$6+BG1858*'"Вес" ПИР'!$B$7+BI1858*'"Вес" ПИР'!$B$8)/100</f>
        <v>0</v>
      </c>
    </row>
    <row r="1859" spans="1:64" ht="15.75" customHeight="1">
      <c r="A1859" s="39"/>
      <c r="B1859" s="39">
        <v>2027</v>
      </c>
      <c r="C1859" s="39"/>
      <c r="D1859" s="61">
        <v>234245200</v>
      </c>
      <c r="E1859" s="61" t="s">
        <v>676</v>
      </c>
      <c r="F1859" s="61" t="s">
        <v>677</v>
      </c>
      <c r="G1859" s="61" t="s">
        <v>678</v>
      </c>
      <c r="H1859" s="61" t="s">
        <v>2896</v>
      </c>
      <c r="I1859" s="39"/>
      <c r="J1859" s="39"/>
      <c r="K1859" s="39"/>
      <c r="L1859" s="39"/>
      <c r="M1859" s="39"/>
      <c r="N1859" s="39"/>
      <c r="O1859" s="39"/>
      <c r="P1859" s="39"/>
      <c r="Q1859" s="39"/>
      <c r="R1859" s="39"/>
      <c r="S1859" s="38">
        <f>(J1859*'"Вес" ПИР'!$B$13+L1859*'"Вес" ПИР'!$B$14+N1859*'"Вес" ПИР'!$B$15+P1859*'"Вес" ПИР'!$B$16+R1859*'"Вес" ПИР'!$B$17)/100</f>
        <v>0</v>
      </c>
      <c r="T1859" s="39"/>
      <c r="U1859" s="39"/>
      <c r="V1859" s="39"/>
      <c r="W1859" s="39"/>
      <c r="X1859" s="72">
        <f>(U1859*'"Вес" ПИР'!$B$22+W1859*'"Вес" ПИР'!$B$23)/100</f>
        <v>0</v>
      </c>
      <c r="Y1859" s="39"/>
      <c r="Z1859" s="39"/>
      <c r="AA1859" s="39"/>
      <c r="AB1859" s="39"/>
      <c r="AC1859" s="39"/>
      <c r="AD1859" s="39"/>
      <c r="AE1859" s="39"/>
      <c r="AF1859" s="39"/>
      <c r="AG1859" s="38">
        <f>(Z1859*'"Вес" ПИР'!$B$28+AB1859*'"Вес" ПИР'!$B$29+AD1859*'"Вес" ПИР'!$B$30+AF1859*'"Вес" ПИР'!$B$31)/100</f>
        <v>0</v>
      </c>
      <c r="AH1859" s="39"/>
      <c r="AI1859" s="39"/>
      <c r="AJ1859" s="39"/>
      <c r="AK1859" s="39"/>
      <c r="AL1859" s="39"/>
      <c r="AM1859" s="39"/>
      <c r="AN1859" s="39"/>
      <c r="AO1859" s="39"/>
      <c r="AP1859" s="39"/>
      <c r="AQ1859" s="39"/>
      <c r="AR1859" s="39"/>
      <c r="AS1859" s="39"/>
      <c r="AT1859" s="39"/>
      <c r="AU1859" s="39"/>
      <c r="AV1859" s="39"/>
      <c r="AW1859" s="39"/>
      <c r="AX1859" s="39"/>
      <c r="AY1859" s="39"/>
      <c r="AZ1859" s="39"/>
      <c r="BA1859" s="39"/>
      <c r="BB1859" s="72">
        <f>(AI1859*'"Вес" ПИР'!$B$36+AK1859*'"Вес" ПИР'!$B$37+AM1859*'"Вес" ПИР'!$B$38+AO1859*'"Вес" ПИР'!$B$39+AQ1859*'"Вес" ПИР'!$B$40+AS1859*'"Вес" ПИР'!$B$41+AU1859*'"Вес" ПИР'!$B$42+AW1859*'"Вес" ПИР'!$B$43+AY1859*'"Вес" ПИР'!$B$44+BA1859*'"Вес" ПИР'!$B$45)/100</f>
        <v>0</v>
      </c>
      <c r="BC1859" s="39"/>
      <c r="BD1859" s="39"/>
      <c r="BE1859" s="39"/>
      <c r="BF1859" s="39"/>
      <c r="BG1859" s="72">
        <f>(BD1859*'"Вес" ПИР'!$B$50+BF1859*'"Вес" ПИР'!$B$51)/100</f>
        <v>0</v>
      </c>
      <c r="BH1859" s="39"/>
      <c r="BI1859" s="72">
        <v>0</v>
      </c>
      <c r="BJ1859" s="39"/>
      <c r="BK1859" s="39"/>
      <c r="BL1859" s="38">
        <f>(S1859*'"Вес" ПИР'!$B$3+X1859*'"Вес" ПИР'!$B$4+AG1859*'"Вес" ПИР'!$B$5+BB1859*'"Вес" ПИР'!$B$6+BG1859*'"Вес" ПИР'!$B$7+BI1859*'"Вес" ПИР'!$B$8)/100</f>
        <v>0</v>
      </c>
    </row>
    <row r="1860" spans="1:64" ht="15.75" customHeight="1">
      <c r="A1860" s="39"/>
      <c r="B1860" s="39">
        <v>2027</v>
      </c>
      <c r="C1860" s="39"/>
      <c r="D1860" s="61">
        <v>234855200</v>
      </c>
      <c r="E1860" s="61" t="s">
        <v>676</v>
      </c>
      <c r="F1860" s="61" t="s">
        <v>693</v>
      </c>
      <c r="G1860" s="61" t="s">
        <v>2897</v>
      </c>
      <c r="H1860" s="61" t="s">
        <v>2726</v>
      </c>
      <c r="I1860" s="39"/>
      <c r="J1860" s="39"/>
      <c r="K1860" s="39"/>
      <c r="L1860" s="39"/>
      <c r="M1860" s="39"/>
      <c r="N1860" s="39"/>
      <c r="O1860" s="39"/>
      <c r="P1860" s="39"/>
      <c r="Q1860" s="39"/>
      <c r="R1860" s="39"/>
      <c r="S1860" s="38">
        <f>(J1860*'"Вес" ПИР'!$B$13+L1860*'"Вес" ПИР'!$B$14+N1860*'"Вес" ПИР'!$B$15+P1860*'"Вес" ПИР'!$B$16+R1860*'"Вес" ПИР'!$B$17)/100</f>
        <v>0</v>
      </c>
      <c r="T1860" s="39"/>
      <c r="U1860" s="39"/>
      <c r="V1860" s="39"/>
      <c r="W1860" s="39"/>
      <c r="X1860" s="72">
        <f>(U1860*'"Вес" ПИР'!$B$22+W1860*'"Вес" ПИР'!$B$23)/100</f>
        <v>0</v>
      </c>
      <c r="Y1860" s="39"/>
      <c r="Z1860" s="39"/>
      <c r="AA1860" s="39"/>
      <c r="AB1860" s="39"/>
      <c r="AC1860" s="39"/>
      <c r="AD1860" s="39"/>
      <c r="AE1860" s="39"/>
      <c r="AF1860" s="39"/>
      <c r="AG1860" s="38">
        <f>(Z1860*'"Вес" ПИР'!$B$28+AB1860*'"Вес" ПИР'!$B$29+AD1860*'"Вес" ПИР'!$B$30+AF1860*'"Вес" ПИР'!$B$31)/100</f>
        <v>0</v>
      </c>
      <c r="AH1860" s="39"/>
      <c r="AI1860" s="39"/>
      <c r="AJ1860" s="39"/>
      <c r="AK1860" s="39"/>
      <c r="AL1860" s="39"/>
      <c r="AM1860" s="39"/>
      <c r="AN1860" s="39"/>
      <c r="AO1860" s="39"/>
      <c r="AP1860" s="39"/>
      <c r="AQ1860" s="39"/>
      <c r="AR1860" s="39"/>
      <c r="AS1860" s="39"/>
      <c r="AT1860" s="39"/>
      <c r="AU1860" s="39"/>
      <c r="AV1860" s="39"/>
      <c r="AW1860" s="39"/>
      <c r="AX1860" s="39"/>
      <c r="AY1860" s="39"/>
      <c r="AZ1860" s="39"/>
      <c r="BA1860" s="39"/>
      <c r="BB1860" s="72">
        <f>(AI1860*'"Вес" ПИР'!$B$36+AK1860*'"Вес" ПИР'!$B$37+AM1860*'"Вес" ПИР'!$B$38+AO1860*'"Вес" ПИР'!$B$39+AQ1860*'"Вес" ПИР'!$B$40+AS1860*'"Вес" ПИР'!$B$41+AU1860*'"Вес" ПИР'!$B$42+AW1860*'"Вес" ПИР'!$B$43+AY1860*'"Вес" ПИР'!$B$44+BA1860*'"Вес" ПИР'!$B$45)/100</f>
        <v>0</v>
      </c>
      <c r="BC1860" s="39"/>
      <c r="BD1860" s="39"/>
      <c r="BE1860" s="39"/>
      <c r="BF1860" s="39"/>
      <c r="BG1860" s="72">
        <f>(BD1860*'"Вес" ПИР'!$B$50+BF1860*'"Вес" ПИР'!$B$51)/100</f>
        <v>0</v>
      </c>
      <c r="BH1860" s="39"/>
      <c r="BI1860" s="72">
        <v>0</v>
      </c>
      <c r="BJ1860" s="39"/>
      <c r="BK1860" s="39"/>
      <c r="BL1860" s="38">
        <f>(S1860*'"Вес" ПИР'!$B$3+X1860*'"Вес" ПИР'!$B$4+AG1860*'"Вес" ПИР'!$B$5+BB1860*'"Вес" ПИР'!$B$6+BG1860*'"Вес" ПИР'!$B$7+BI1860*'"Вес" ПИР'!$B$8)/100</f>
        <v>0</v>
      </c>
    </row>
    <row r="1861" spans="1:64" ht="15.75" customHeight="1">
      <c r="A1861" s="39"/>
      <c r="B1861" s="39">
        <v>2027</v>
      </c>
      <c r="C1861" s="39"/>
      <c r="D1861" s="61">
        <v>234853400</v>
      </c>
      <c r="E1861" s="61" t="s">
        <v>676</v>
      </c>
      <c r="F1861" s="61" t="s">
        <v>693</v>
      </c>
      <c r="G1861" s="61" t="s">
        <v>724</v>
      </c>
      <c r="H1861" s="61" t="s">
        <v>2898</v>
      </c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  <c r="S1861" s="38">
        <f>(J1861*'"Вес" ПИР'!$B$13+L1861*'"Вес" ПИР'!$B$14+N1861*'"Вес" ПИР'!$B$15+P1861*'"Вес" ПИР'!$B$16+R1861*'"Вес" ПИР'!$B$17)/100</f>
        <v>0</v>
      </c>
      <c r="T1861" s="39"/>
      <c r="U1861" s="39"/>
      <c r="V1861" s="39"/>
      <c r="W1861" s="39"/>
      <c r="X1861" s="72">
        <f>(U1861*'"Вес" ПИР'!$B$22+W1861*'"Вес" ПИР'!$B$23)/100</f>
        <v>0</v>
      </c>
      <c r="Y1861" s="39"/>
      <c r="Z1861" s="39"/>
      <c r="AA1861" s="39"/>
      <c r="AB1861" s="39"/>
      <c r="AC1861" s="39"/>
      <c r="AD1861" s="39"/>
      <c r="AE1861" s="39"/>
      <c r="AF1861" s="39"/>
      <c r="AG1861" s="38">
        <f>(Z1861*'"Вес" ПИР'!$B$28+AB1861*'"Вес" ПИР'!$B$29+AD1861*'"Вес" ПИР'!$B$30+AF1861*'"Вес" ПИР'!$B$31)/100</f>
        <v>0</v>
      </c>
      <c r="AH1861" s="39"/>
      <c r="AI1861" s="39"/>
      <c r="AJ1861" s="39"/>
      <c r="AK1861" s="39"/>
      <c r="AL1861" s="39"/>
      <c r="AM1861" s="39"/>
      <c r="AN1861" s="39"/>
      <c r="AO1861" s="39"/>
      <c r="AP1861" s="39"/>
      <c r="AQ1861" s="39"/>
      <c r="AR1861" s="39"/>
      <c r="AS1861" s="39"/>
      <c r="AT1861" s="39"/>
      <c r="AU1861" s="39"/>
      <c r="AV1861" s="39"/>
      <c r="AW1861" s="39"/>
      <c r="AX1861" s="39"/>
      <c r="AY1861" s="39"/>
      <c r="AZ1861" s="39"/>
      <c r="BA1861" s="39"/>
      <c r="BB1861" s="72">
        <f>(AI1861*'"Вес" ПИР'!$B$36+AK1861*'"Вес" ПИР'!$B$37+AM1861*'"Вес" ПИР'!$B$38+AO1861*'"Вес" ПИР'!$B$39+AQ1861*'"Вес" ПИР'!$B$40+AS1861*'"Вес" ПИР'!$B$41+AU1861*'"Вес" ПИР'!$B$42+AW1861*'"Вес" ПИР'!$B$43+AY1861*'"Вес" ПИР'!$B$44+BA1861*'"Вес" ПИР'!$B$45)/100</f>
        <v>0</v>
      </c>
      <c r="BC1861" s="39"/>
      <c r="BD1861" s="39"/>
      <c r="BE1861" s="39"/>
      <c r="BF1861" s="39"/>
      <c r="BG1861" s="72">
        <f>(BD1861*'"Вес" ПИР'!$B$50+BF1861*'"Вес" ПИР'!$B$51)/100</f>
        <v>0</v>
      </c>
      <c r="BH1861" s="39"/>
      <c r="BI1861" s="72">
        <v>0</v>
      </c>
      <c r="BJ1861" s="39"/>
      <c r="BK1861" s="39"/>
      <c r="BL1861" s="38">
        <f>(S1861*'"Вес" ПИР'!$B$3+X1861*'"Вес" ПИР'!$B$4+AG1861*'"Вес" ПИР'!$B$5+BB1861*'"Вес" ПИР'!$B$6+BG1861*'"Вес" ПИР'!$B$7+BI1861*'"Вес" ПИР'!$B$8)/100</f>
        <v>0</v>
      </c>
    </row>
    <row r="1862" spans="1:64" ht="15.75" customHeight="1">
      <c r="A1862" s="39"/>
      <c r="B1862" s="39">
        <v>2027</v>
      </c>
      <c r="C1862" s="39"/>
      <c r="D1862" s="61">
        <v>234853500</v>
      </c>
      <c r="E1862" s="61" t="s">
        <v>676</v>
      </c>
      <c r="F1862" s="61" t="s">
        <v>693</v>
      </c>
      <c r="G1862" s="61" t="s">
        <v>724</v>
      </c>
      <c r="H1862" s="61" t="s">
        <v>2899</v>
      </c>
      <c r="I1862" s="39"/>
      <c r="J1862" s="39"/>
      <c r="K1862" s="39"/>
      <c r="L1862" s="39"/>
      <c r="M1862" s="39"/>
      <c r="N1862" s="39"/>
      <c r="O1862" s="39"/>
      <c r="P1862" s="39"/>
      <c r="Q1862" s="39"/>
      <c r="R1862" s="39"/>
      <c r="S1862" s="38">
        <f>(J1862*'"Вес" ПИР'!$B$13+L1862*'"Вес" ПИР'!$B$14+N1862*'"Вес" ПИР'!$B$15+P1862*'"Вес" ПИР'!$B$16+R1862*'"Вес" ПИР'!$B$17)/100</f>
        <v>0</v>
      </c>
      <c r="T1862" s="39"/>
      <c r="U1862" s="39"/>
      <c r="V1862" s="39"/>
      <c r="W1862" s="39"/>
      <c r="X1862" s="72">
        <f>(U1862*'"Вес" ПИР'!$B$22+W1862*'"Вес" ПИР'!$B$23)/100</f>
        <v>0</v>
      </c>
      <c r="Y1862" s="39"/>
      <c r="Z1862" s="39"/>
      <c r="AA1862" s="39"/>
      <c r="AB1862" s="39"/>
      <c r="AC1862" s="39"/>
      <c r="AD1862" s="39"/>
      <c r="AE1862" s="39"/>
      <c r="AF1862" s="39"/>
      <c r="AG1862" s="38">
        <f>(Z1862*'"Вес" ПИР'!$B$28+AB1862*'"Вес" ПИР'!$B$29+AD1862*'"Вес" ПИР'!$B$30+AF1862*'"Вес" ПИР'!$B$31)/100</f>
        <v>0</v>
      </c>
      <c r="AH1862" s="39"/>
      <c r="AI1862" s="39"/>
      <c r="AJ1862" s="39"/>
      <c r="AK1862" s="39"/>
      <c r="AL1862" s="39"/>
      <c r="AM1862" s="39"/>
      <c r="AN1862" s="39"/>
      <c r="AO1862" s="39"/>
      <c r="AP1862" s="39"/>
      <c r="AQ1862" s="39"/>
      <c r="AR1862" s="39"/>
      <c r="AS1862" s="39"/>
      <c r="AT1862" s="39"/>
      <c r="AU1862" s="39"/>
      <c r="AV1862" s="39"/>
      <c r="AW1862" s="39"/>
      <c r="AX1862" s="39"/>
      <c r="AY1862" s="39"/>
      <c r="AZ1862" s="39"/>
      <c r="BA1862" s="39"/>
      <c r="BB1862" s="72">
        <f>(AI1862*'"Вес" ПИР'!$B$36+AK1862*'"Вес" ПИР'!$B$37+AM1862*'"Вес" ПИР'!$B$38+AO1862*'"Вес" ПИР'!$B$39+AQ1862*'"Вес" ПИР'!$B$40+AS1862*'"Вес" ПИР'!$B$41+AU1862*'"Вес" ПИР'!$B$42+AW1862*'"Вес" ПИР'!$B$43+AY1862*'"Вес" ПИР'!$B$44+BA1862*'"Вес" ПИР'!$B$45)/100</f>
        <v>0</v>
      </c>
      <c r="BC1862" s="39"/>
      <c r="BD1862" s="39"/>
      <c r="BE1862" s="39"/>
      <c r="BF1862" s="39"/>
      <c r="BG1862" s="72">
        <f>(BD1862*'"Вес" ПИР'!$B$50+BF1862*'"Вес" ПИР'!$B$51)/100</f>
        <v>0</v>
      </c>
      <c r="BH1862" s="39"/>
      <c r="BI1862" s="72">
        <v>0</v>
      </c>
      <c r="BJ1862" s="39"/>
      <c r="BK1862" s="39"/>
      <c r="BL1862" s="38">
        <f>(S1862*'"Вес" ПИР'!$B$3+X1862*'"Вес" ПИР'!$B$4+AG1862*'"Вес" ПИР'!$B$5+BB1862*'"Вес" ПИР'!$B$6+BG1862*'"Вес" ПИР'!$B$7+BI1862*'"Вес" ПИР'!$B$8)/100</f>
        <v>0</v>
      </c>
    </row>
    <row r="1863" spans="1:64" ht="15.75" customHeight="1">
      <c r="A1863" s="39"/>
      <c r="B1863" s="39">
        <v>2027</v>
      </c>
      <c r="C1863" s="39"/>
      <c r="D1863" s="61">
        <v>234633200</v>
      </c>
      <c r="E1863" s="61" t="s">
        <v>676</v>
      </c>
      <c r="F1863" s="61" t="s">
        <v>682</v>
      </c>
      <c r="G1863" s="61" t="s">
        <v>683</v>
      </c>
      <c r="H1863" s="67" t="s">
        <v>2900</v>
      </c>
      <c r="I1863" s="39"/>
      <c r="J1863" s="39"/>
      <c r="K1863" s="39"/>
      <c r="L1863" s="39"/>
      <c r="M1863" s="39"/>
      <c r="N1863" s="39"/>
      <c r="O1863" s="39"/>
      <c r="P1863" s="39"/>
      <c r="Q1863" s="39"/>
      <c r="R1863" s="39"/>
      <c r="S1863" s="38">
        <f>(J1863*'"Вес" ПИР'!$B$13+L1863*'"Вес" ПИР'!$B$14+N1863*'"Вес" ПИР'!$B$15+P1863*'"Вес" ПИР'!$B$16+R1863*'"Вес" ПИР'!$B$17)/100</f>
        <v>0</v>
      </c>
      <c r="T1863" s="39"/>
      <c r="U1863" s="39"/>
      <c r="V1863" s="39"/>
      <c r="W1863" s="39"/>
      <c r="X1863" s="72">
        <f>(U1863*'"Вес" ПИР'!$B$22+W1863*'"Вес" ПИР'!$B$23)/100</f>
        <v>0</v>
      </c>
      <c r="Y1863" s="39"/>
      <c r="Z1863" s="39"/>
      <c r="AA1863" s="39"/>
      <c r="AB1863" s="39"/>
      <c r="AC1863" s="39"/>
      <c r="AD1863" s="39"/>
      <c r="AE1863" s="39"/>
      <c r="AF1863" s="39"/>
      <c r="AG1863" s="38">
        <f>(Z1863*'"Вес" ПИР'!$B$28+AB1863*'"Вес" ПИР'!$B$29+AD1863*'"Вес" ПИР'!$B$30+AF1863*'"Вес" ПИР'!$B$31)/100</f>
        <v>0</v>
      </c>
      <c r="AH1863" s="39"/>
      <c r="AI1863" s="39"/>
      <c r="AJ1863" s="39"/>
      <c r="AK1863" s="39"/>
      <c r="AL1863" s="39"/>
      <c r="AM1863" s="39"/>
      <c r="AN1863" s="39"/>
      <c r="AO1863" s="39"/>
      <c r="AP1863" s="39"/>
      <c r="AQ1863" s="39"/>
      <c r="AR1863" s="39"/>
      <c r="AS1863" s="39"/>
      <c r="AT1863" s="39"/>
      <c r="AU1863" s="39"/>
      <c r="AV1863" s="39"/>
      <c r="AW1863" s="39"/>
      <c r="AX1863" s="39"/>
      <c r="AY1863" s="39"/>
      <c r="AZ1863" s="39"/>
      <c r="BA1863" s="39"/>
      <c r="BB1863" s="72">
        <f>(AI1863*'"Вес" ПИР'!$B$36+AK1863*'"Вес" ПИР'!$B$37+AM1863*'"Вес" ПИР'!$B$38+AO1863*'"Вес" ПИР'!$B$39+AQ1863*'"Вес" ПИР'!$B$40+AS1863*'"Вес" ПИР'!$B$41+AU1863*'"Вес" ПИР'!$B$42+AW1863*'"Вес" ПИР'!$B$43+AY1863*'"Вес" ПИР'!$B$44+BA1863*'"Вес" ПИР'!$B$45)/100</f>
        <v>0</v>
      </c>
      <c r="BC1863" s="39"/>
      <c r="BD1863" s="39"/>
      <c r="BE1863" s="39"/>
      <c r="BF1863" s="39"/>
      <c r="BG1863" s="72">
        <f>(BD1863*'"Вес" ПИР'!$B$50+BF1863*'"Вес" ПИР'!$B$51)/100</f>
        <v>0</v>
      </c>
      <c r="BH1863" s="39"/>
      <c r="BI1863" s="72">
        <v>0</v>
      </c>
      <c r="BJ1863" s="39"/>
      <c r="BK1863" s="39"/>
      <c r="BL1863" s="38">
        <f>(S1863*'"Вес" ПИР'!$B$3+X1863*'"Вес" ПИР'!$B$4+AG1863*'"Вес" ПИР'!$B$5+BB1863*'"Вес" ПИР'!$B$6+BG1863*'"Вес" ПИР'!$B$7+BI1863*'"Вес" ПИР'!$B$8)/100</f>
        <v>0</v>
      </c>
    </row>
    <row r="1864" spans="1:64" ht="15.75" customHeight="1">
      <c r="A1864" s="39"/>
      <c r="B1864" s="39">
        <v>2027</v>
      </c>
      <c r="C1864" s="39"/>
      <c r="D1864" s="61">
        <v>234651400</v>
      </c>
      <c r="E1864" s="61" t="s">
        <v>676</v>
      </c>
      <c r="F1864" s="61" t="s">
        <v>682</v>
      </c>
      <c r="G1864" s="61" t="s">
        <v>2829</v>
      </c>
      <c r="H1864" s="61" t="s">
        <v>2901</v>
      </c>
      <c r="I1864" s="39"/>
      <c r="J1864" s="39"/>
      <c r="K1864" s="39"/>
      <c r="L1864" s="39"/>
      <c r="M1864" s="39"/>
      <c r="N1864" s="39"/>
      <c r="O1864" s="39"/>
      <c r="P1864" s="39"/>
      <c r="Q1864" s="39"/>
      <c r="R1864" s="39"/>
      <c r="S1864" s="38">
        <f>(J1864*'"Вес" ПИР'!$B$13+L1864*'"Вес" ПИР'!$B$14+N1864*'"Вес" ПИР'!$B$15+P1864*'"Вес" ПИР'!$B$16+R1864*'"Вес" ПИР'!$B$17)/100</f>
        <v>0</v>
      </c>
      <c r="T1864" s="39"/>
      <c r="U1864" s="39"/>
      <c r="V1864" s="39"/>
      <c r="W1864" s="39"/>
      <c r="X1864" s="72">
        <f>(U1864*'"Вес" ПИР'!$B$22+W1864*'"Вес" ПИР'!$B$23)/100</f>
        <v>0</v>
      </c>
      <c r="Y1864" s="39"/>
      <c r="Z1864" s="39"/>
      <c r="AA1864" s="39"/>
      <c r="AB1864" s="39"/>
      <c r="AC1864" s="39"/>
      <c r="AD1864" s="39"/>
      <c r="AE1864" s="39"/>
      <c r="AF1864" s="39"/>
      <c r="AG1864" s="38">
        <f>(Z1864*'"Вес" ПИР'!$B$28+AB1864*'"Вес" ПИР'!$B$29+AD1864*'"Вес" ПИР'!$B$30+AF1864*'"Вес" ПИР'!$B$31)/100</f>
        <v>0</v>
      </c>
      <c r="AH1864" s="39"/>
      <c r="AI1864" s="39"/>
      <c r="AJ1864" s="39"/>
      <c r="AK1864" s="39"/>
      <c r="AL1864" s="39"/>
      <c r="AM1864" s="39"/>
      <c r="AN1864" s="39"/>
      <c r="AO1864" s="39"/>
      <c r="AP1864" s="39"/>
      <c r="AQ1864" s="39"/>
      <c r="AR1864" s="39"/>
      <c r="AS1864" s="39"/>
      <c r="AT1864" s="39"/>
      <c r="AU1864" s="39"/>
      <c r="AV1864" s="39"/>
      <c r="AW1864" s="39"/>
      <c r="AX1864" s="39"/>
      <c r="AY1864" s="39"/>
      <c r="AZ1864" s="39"/>
      <c r="BA1864" s="39"/>
      <c r="BB1864" s="72">
        <f>(AI1864*'"Вес" ПИР'!$B$36+AK1864*'"Вес" ПИР'!$B$37+AM1864*'"Вес" ПИР'!$B$38+AO1864*'"Вес" ПИР'!$B$39+AQ1864*'"Вес" ПИР'!$B$40+AS1864*'"Вес" ПИР'!$B$41+AU1864*'"Вес" ПИР'!$B$42+AW1864*'"Вес" ПИР'!$B$43+AY1864*'"Вес" ПИР'!$B$44+BA1864*'"Вес" ПИР'!$B$45)/100</f>
        <v>0</v>
      </c>
      <c r="BC1864" s="39"/>
      <c r="BD1864" s="39"/>
      <c r="BE1864" s="39"/>
      <c r="BF1864" s="39"/>
      <c r="BG1864" s="72">
        <f>(BD1864*'"Вес" ПИР'!$B$50+BF1864*'"Вес" ПИР'!$B$51)/100</f>
        <v>0</v>
      </c>
      <c r="BH1864" s="39"/>
      <c r="BI1864" s="72">
        <v>0</v>
      </c>
      <c r="BJ1864" s="39"/>
      <c r="BK1864" s="39"/>
      <c r="BL1864" s="38">
        <f>(S1864*'"Вес" ПИР'!$B$3+X1864*'"Вес" ПИР'!$B$4+AG1864*'"Вес" ПИР'!$B$5+BB1864*'"Вес" ПИР'!$B$6+BG1864*'"Вес" ПИР'!$B$7+BI1864*'"Вес" ПИР'!$B$8)/100</f>
        <v>0</v>
      </c>
    </row>
    <row r="1865" spans="1:64" ht="15.75" customHeight="1">
      <c r="A1865" s="39"/>
      <c r="B1865" s="39">
        <v>2027</v>
      </c>
      <c r="C1865" s="39"/>
      <c r="D1865" s="61">
        <v>234657400</v>
      </c>
      <c r="E1865" s="61" t="s">
        <v>676</v>
      </c>
      <c r="F1865" s="61" t="s">
        <v>682</v>
      </c>
      <c r="G1865" s="61" t="s">
        <v>710</v>
      </c>
      <c r="H1865" s="61" t="s">
        <v>2902</v>
      </c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  <c r="S1865" s="38">
        <f>(J1865*'"Вес" ПИР'!$B$13+L1865*'"Вес" ПИР'!$B$14+N1865*'"Вес" ПИР'!$B$15+P1865*'"Вес" ПИР'!$B$16+R1865*'"Вес" ПИР'!$B$17)/100</f>
        <v>0</v>
      </c>
      <c r="T1865" s="39"/>
      <c r="U1865" s="39"/>
      <c r="V1865" s="39"/>
      <c r="W1865" s="39"/>
      <c r="X1865" s="72">
        <f>(U1865*'"Вес" ПИР'!$B$22+W1865*'"Вес" ПИР'!$B$23)/100</f>
        <v>0</v>
      </c>
      <c r="Y1865" s="39"/>
      <c r="Z1865" s="39"/>
      <c r="AA1865" s="39"/>
      <c r="AB1865" s="39"/>
      <c r="AC1865" s="39"/>
      <c r="AD1865" s="39"/>
      <c r="AE1865" s="39"/>
      <c r="AF1865" s="39"/>
      <c r="AG1865" s="38">
        <f>(Z1865*'"Вес" ПИР'!$B$28+AB1865*'"Вес" ПИР'!$B$29+AD1865*'"Вес" ПИР'!$B$30+AF1865*'"Вес" ПИР'!$B$31)/100</f>
        <v>0</v>
      </c>
      <c r="AH1865" s="39"/>
      <c r="AI1865" s="39"/>
      <c r="AJ1865" s="39"/>
      <c r="AK1865" s="39"/>
      <c r="AL1865" s="39"/>
      <c r="AM1865" s="39"/>
      <c r="AN1865" s="39"/>
      <c r="AO1865" s="39"/>
      <c r="AP1865" s="39"/>
      <c r="AQ1865" s="39"/>
      <c r="AR1865" s="39"/>
      <c r="AS1865" s="39"/>
      <c r="AT1865" s="39"/>
      <c r="AU1865" s="39"/>
      <c r="AV1865" s="39"/>
      <c r="AW1865" s="39"/>
      <c r="AX1865" s="39"/>
      <c r="AY1865" s="39"/>
      <c r="AZ1865" s="39"/>
      <c r="BA1865" s="39"/>
      <c r="BB1865" s="72">
        <f>(AI1865*'"Вес" ПИР'!$B$36+AK1865*'"Вес" ПИР'!$B$37+AM1865*'"Вес" ПИР'!$B$38+AO1865*'"Вес" ПИР'!$B$39+AQ1865*'"Вес" ПИР'!$B$40+AS1865*'"Вес" ПИР'!$B$41+AU1865*'"Вес" ПИР'!$B$42+AW1865*'"Вес" ПИР'!$B$43+AY1865*'"Вес" ПИР'!$B$44+BA1865*'"Вес" ПИР'!$B$45)/100</f>
        <v>0</v>
      </c>
      <c r="BC1865" s="39"/>
      <c r="BD1865" s="39"/>
      <c r="BE1865" s="39"/>
      <c r="BF1865" s="39"/>
      <c r="BG1865" s="72">
        <f>(BD1865*'"Вес" ПИР'!$B$50+BF1865*'"Вес" ПИР'!$B$51)/100</f>
        <v>0</v>
      </c>
      <c r="BH1865" s="39"/>
      <c r="BI1865" s="72">
        <v>0</v>
      </c>
      <c r="BJ1865" s="39"/>
      <c r="BK1865" s="39"/>
      <c r="BL1865" s="38">
        <f>(S1865*'"Вес" ПИР'!$B$3+X1865*'"Вес" ПИР'!$B$4+AG1865*'"Вес" ПИР'!$B$5+BB1865*'"Вес" ПИР'!$B$6+BG1865*'"Вес" ПИР'!$B$7+BI1865*'"Вес" ПИР'!$B$8)/100</f>
        <v>0</v>
      </c>
    </row>
    <row r="1866" spans="1:64" ht="15.75" customHeight="1">
      <c r="A1866" s="39"/>
      <c r="B1866" s="39">
        <v>2027</v>
      </c>
      <c r="C1866" s="39"/>
      <c r="D1866" s="61">
        <v>234649200</v>
      </c>
      <c r="E1866" s="61" t="s">
        <v>676</v>
      </c>
      <c r="F1866" s="61" t="s">
        <v>682</v>
      </c>
      <c r="G1866" s="61" t="s">
        <v>707</v>
      </c>
      <c r="H1866" s="61" t="s">
        <v>2903</v>
      </c>
      <c r="I1866" s="39"/>
      <c r="J1866" s="39"/>
      <c r="K1866" s="39"/>
      <c r="L1866" s="39"/>
      <c r="M1866" s="39"/>
      <c r="N1866" s="39"/>
      <c r="O1866" s="39"/>
      <c r="P1866" s="39"/>
      <c r="Q1866" s="39"/>
      <c r="R1866" s="39"/>
      <c r="S1866" s="38">
        <f>(J1866*'"Вес" ПИР'!$B$13+L1866*'"Вес" ПИР'!$B$14+N1866*'"Вес" ПИР'!$B$15+P1866*'"Вес" ПИР'!$B$16+R1866*'"Вес" ПИР'!$B$17)/100</f>
        <v>0</v>
      </c>
      <c r="T1866" s="39"/>
      <c r="U1866" s="39"/>
      <c r="V1866" s="39"/>
      <c r="W1866" s="39"/>
      <c r="X1866" s="72">
        <f>(U1866*'"Вес" ПИР'!$B$22+W1866*'"Вес" ПИР'!$B$23)/100</f>
        <v>0</v>
      </c>
      <c r="Y1866" s="39"/>
      <c r="Z1866" s="39"/>
      <c r="AA1866" s="39"/>
      <c r="AB1866" s="39"/>
      <c r="AC1866" s="39"/>
      <c r="AD1866" s="39"/>
      <c r="AE1866" s="39"/>
      <c r="AF1866" s="39"/>
      <c r="AG1866" s="38">
        <f>(Z1866*'"Вес" ПИР'!$B$28+AB1866*'"Вес" ПИР'!$B$29+AD1866*'"Вес" ПИР'!$B$30+AF1866*'"Вес" ПИР'!$B$31)/100</f>
        <v>0</v>
      </c>
      <c r="AH1866" s="39"/>
      <c r="AI1866" s="39"/>
      <c r="AJ1866" s="39"/>
      <c r="AK1866" s="39"/>
      <c r="AL1866" s="39"/>
      <c r="AM1866" s="39"/>
      <c r="AN1866" s="39"/>
      <c r="AO1866" s="39"/>
      <c r="AP1866" s="39"/>
      <c r="AQ1866" s="39"/>
      <c r="AR1866" s="39"/>
      <c r="AS1866" s="39"/>
      <c r="AT1866" s="39"/>
      <c r="AU1866" s="39"/>
      <c r="AV1866" s="39"/>
      <c r="AW1866" s="39"/>
      <c r="AX1866" s="39"/>
      <c r="AY1866" s="39"/>
      <c r="AZ1866" s="39"/>
      <c r="BA1866" s="39"/>
      <c r="BB1866" s="72">
        <f>(AI1866*'"Вес" ПИР'!$B$36+AK1866*'"Вес" ПИР'!$B$37+AM1866*'"Вес" ПИР'!$B$38+AO1866*'"Вес" ПИР'!$B$39+AQ1866*'"Вес" ПИР'!$B$40+AS1866*'"Вес" ПИР'!$B$41+AU1866*'"Вес" ПИР'!$B$42+AW1866*'"Вес" ПИР'!$B$43+AY1866*'"Вес" ПИР'!$B$44+BA1866*'"Вес" ПИР'!$B$45)/100</f>
        <v>0</v>
      </c>
      <c r="BC1866" s="39"/>
      <c r="BD1866" s="39"/>
      <c r="BE1866" s="39"/>
      <c r="BF1866" s="39"/>
      <c r="BG1866" s="72">
        <f>(BD1866*'"Вес" ПИР'!$B$50+BF1866*'"Вес" ПИР'!$B$51)/100</f>
        <v>0</v>
      </c>
      <c r="BH1866" s="39"/>
      <c r="BI1866" s="72">
        <v>0</v>
      </c>
      <c r="BJ1866" s="39"/>
      <c r="BK1866" s="39"/>
      <c r="BL1866" s="38">
        <f>(S1866*'"Вес" ПИР'!$B$3+X1866*'"Вес" ПИР'!$B$4+AG1866*'"Вес" ПИР'!$B$5+BB1866*'"Вес" ПИР'!$B$6+BG1866*'"Вес" ПИР'!$B$7+BI1866*'"Вес" ПИР'!$B$8)/100</f>
        <v>0</v>
      </c>
    </row>
    <row r="1867" spans="1:64" ht="15.75" customHeight="1">
      <c r="A1867" s="39"/>
      <c r="B1867" s="39">
        <v>2027</v>
      </c>
      <c r="C1867" s="39"/>
      <c r="D1867" s="61">
        <v>634067200</v>
      </c>
      <c r="E1867" s="61" t="s">
        <v>726</v>
      </c>
      <c r="F1867" s="61" t="s">
        <v>734</v>
      </c>
      <c r="G1867" s="61" t="s">
        <v>848</v>
      </c>
      <c r="H1867" s="61" t="s">
        <v>2904</v>
      </c>
      <c r="I1867" s="39"/>
      <c r="J1867" s="39"/>
      <c r="K1867" s="39"/>
      <c r="L1867" s="39"/>
      <c r="M1867" s="39"/>
      <c r="N1867" s="39"/>
      <c r="O1867" s="39"/>
      <c r="P1867" s="39"/>
      <c r="Q1867" s="39"/>
      <c r="R1867" s="39"/>
      <c r="S1867" s="38">
        <f>(J1867*'"Вес" ПИР'!$B$13+L1867*'"Вес" ПИР'!$B$14+N1867*'"Вес" ПИР'!$B$15+P1867*'"Вес" ПИР'!$B$16+R1867*'"Вес" ПИР'!$B$17)/100</f>
        <v>0</v>
      </c>
      <c r="T1867" s="39"/>
      <c r="U1867" s="39"/>
      <c r="V1867" s="39"/>
      <c r="W1867" s="39"/>
      <c r="X1867" s="72">
        <f>(U1867*'"Вес" ПИР'!$B$22+W1867*'"Вес" ПИР'!$B$23)/100</f>
        <v>0</v>
      </c>
      <c r="Y1867" s="39"/>
      <c r="Z1867" s="39"/>
      <c r="AA1867" s="39"/>
      <c r="AB1867" s="39"/>
      <c r="AC1867" s="39"/>
      <c r="AD1867" s="39"/>
      <c r="AE1867" s="39"/>
      <c r="AF1867" s="39"/>
      <c r="AG1867" s="38">
        <f>(Z1867*'"Вес" ПИР'!$B$28+AB1867*'"Вес" ПИР'!$B$29+AD1867*'"Вес" ПИР'!$B$30+AF1867*'"Вес" ПИР'!$B$31)/100</f>
        <v>0</v>
      </c>
      <c r="AH1867" s="39"/>
      <c r="AI1867" s="39"/>
      <c r="AJ1867" s="39"/>
      <c r="AK1867" s="39"/>
      <c r="AL1867" s="39"/>
      <c r="AM1867" s="39"/>
      <c r="AN1867" s="39"/>
      <c r="AO1867" s="39"/>
      <c r="AP1867" s="39"/>
      <c r="AQ1867" s="39"/>
      <c r="AR1867" s="39"/>
      <c r="AS1867" s="39"/>
      <c r="AT1867" s="39"/>
      <c r="AU1867" s="39"/>
      <c r="AV1867" s="39"/>
      <c r="AW1867" s="39"/>
      <c r="AX1867" s="39"/>
      <c r="AY1867" s="39"/>
      <c r="AZ1867" s="39"/>
      <c r="BA1867" s="39"/>
      <c r="BB1867" s="72">
        <f>(AI1867*'"Вес" ПИР'!$B$36+AK1867*'"Вес" ПИР'!$B$37+AM1867*'"Вес" ПИР'!$B$38+AO1867*'"Вес" ПИР'!$B$39+AQ1867*'"Вес" ПИР'!$B$40+AS1867*'"Вес" ПИР'!$B$41+AU1867*'"Вес" ПИР'!$B$42+AW1867*'"Вес" ПИР'!$B$43+AY1867*'"Вес" ПИР'!$B$44+BA1867*'"Вес" ПИР'!$B$45)/100</f>
        <v>0</v>
      </c>
      <c r="BC1867" s="39"/>
      <c r="BD1867" s="39"/>
      <c r="BE1867" s="39"/>
      <c r="BF1867" s="39"/>
      <c r="BG1867" s="72">
        <f>(BD1867*'"Вес" ПИР'!$B$50+BF1867*'"Вес" ПИР'!$B$51)/100</f>
        <v>0</v>
      </c>
      <c r="BH1867" s="39"/>
      <c r="BI1867" s="72">
        <v>0</v>
      </c>
      <c r="BJ1867" s="39"/>
      <c r="BK1867" s="39"/>
      <c r="BL1867" s="38">
        <f>(S1867*'"Вес" ПИР'!$B$3+X1867*'"Вес" ПИР'!$B$4+AG1867*'"Вес" ПИР'!$B$5+BB1867*'"Вес" ПИР'!$B$6+BG1867*'"Вес" ПИР'!$B$7+BI1867*'"Вес" ПИР'!$B$8)/100</f>
        <v>0</v>
      </c>
    </row>
    <row r="1868" spans="1:64" ht="15.75" customHeight="1">
      <c r="A1868" s="39"/>
      <c r="B1868" s="39">
        <v>2027</v>
      </c>
      <c r="C1868" s="39"/>
      <c r="D1868" s="61">
        <v>634649500</v>
      </c>
      <c r="E1868" s="61" t="s">
        <v>726</v>
      </c>
      <c r="F1868" s="61" t="s">
        <v>738</v>
      </c>
      <c r="G1868" s="61" t="s">
        <v>739</v>
      </c>
      <c r="H1868" s="61" t="s">
        <v>124</v>
      </c>
      <c r="I1868" s="39"/>
      <c r="J1868" s="39"/>
      <c r="K1868" s="39"/>
      <c r="L1868" s="39"/>
      <c r="M1868" s="39"/>
      <c r="N1868" s="39"/>
      <c r="O1868" s="39"/>
      <c r="P1868" s="39"/>
      <c r="Q1868" s="39"/>
      <c r="R1868" s="39"/>
      <c r="S1868" s="38">
        <f>(J1868*'"Вес" ПИР'!$B$13+L1868*'"Вес" ПИР'!$B$14+N1868*'"Вес" ПИР'!$B$15+P1868*'"Вес" ПИР'!$B$16+R1868*'"Вес" ПИР'!$B$17)/100</f>
        <v>0</v>
      </c>
      <c r="T1868" s="39"/>
      <c r="U1868" s="39"/>
      <c r="V1868" s="39"/>
      <c r="W1868" s="39"/>
      <c r="X1868" s="72">
        <f>(U1868*'"Вес" ПИР'!$B$22+W1868*'"Вес" ПИР'!$B$23)/100</f>
        <v>0</v>
      </c>
      <c r="Y1868" s="39"/>
      <c r="Z1868" s="39"/>
      <c r="AA1868" s="39"/>
      <c r="AB1868" s="39"/>
      <c r="AC1868" s="39"/>
      <c r="AD1868" s="39"/>
      <c r="AE1868" s="39"/>
      <c r="AF1868" s="39"/>
      <c r="AG1868" s="38">
        <f>(Z1868*'"Вес" ПИР'!$B$28+AB1868*'"Вес" ПИР'!$B$29+AD1868*'"Вес" ПИР'!$B$30+AF1868*'"Вес" ПИР'!$B$31)/100</f>
        <v>0</v>
      </c>
      <c r="AH1868" s="39"/>
      <c r="AI1868" s="39"/>
      <c r="AJ1868" s="39"/>
      <c r="AK1868" s="39"/>
      <c r="AL1868" s="39"/>
      <c r="AM1868" s="39"/>
      <c r="AN1868" s="39"/>
      <c r="AO1868" s="39"/>
      <c r="AP1868" s="39"/>
      <c r="AQ1868" s="39"/>
      <c r="AR1868" s="39"/>
      <c r="AS1868" s="39"/>
      <c r="AT1868" s="39"/>
      <c r="AU1868" s="39"/>
      <c r="AV1868" s="39"/>
      <c r="AW1868" s="39"/>
      <c r="AX1868" s="39"/>
      <c r="AY1868" s="39"/>
      <c r="AZ1868" s="39"/>
      <c r="BA1868" s="39"/>
      <c r="BB1868" s="72">
        <f>(AI1868*'"Вес" ПИР'!$B$36+AK1868*'"Вес" ПИР'!$B$37+AM1868*'"Вес" ПИР'!$B$38+AO1868*'"Вес" ПИР'!$B$39+AQ1868*'"Вес" ПИР'!$B$40+AS1868*'"Вес" ПИР'!$B$41+AU1868*'"Вес" ПИР'!$B$42+AW1868*'"Вес" ПИР'!$B$43+AY1868*'"Вес" ПИР'!$B$44+BA1868*'"Вес" ПИР'!$B$45)/100</f>
        <v>0</v>
      </c>
      <c r="BC1868" s="39"/>
      <c r="BD1868" s="39"/>
      <c r="BE1868" s="39"/>
      <c r="BF1868" s="39"/>
      <c r="BG1868" s="72">
        <f>(BD1868*'"Вес" ПИР'!$B$50+BF1868*'"Вес" ПИР'!$B$51)/100</f>
        <v>0</v>
      </c>
      <c r="BH1868" s="39"/>
      <c r="BI1868" s="72">
        <v>0</v>
      </c>
      <c r="BJ1868" s="39"/>
      <c r="BK1868" s="39"/>
      <c r="BL1868" s="38">
        <f>(S1868*'"Вес" ПИР'!$B$3+X1868*'"Вес" ПИР'!$B$4+AG1868*'"Вес" ПИР'!$B$5+BB1868*'"Вес" ПИР'!$B$6+BG1868*'"Вес" ПИР'!$B$7+BI1868*'"Вес" ПИР'!$B$8)/100</f>
        <v>0</v>
      </c>
    </row>
    <row r="1869" spans="1:64" ht="15.75" customHeight="1">
      <c r="A1869" s="39"/>
      <c r="B1869" s="39">
        <v>2027</v>
      </c>
      <c r="C1869" s="39"/>
      <c r="D1869" s="61">
        <v>634645600</v>
      </c>
      <c r="E1869" s="61" t="s">
        <v>726</v>
      </c>
      <c r="F1869" s="61" t="s">
        <v>738</v>
      </c>
      <c r="G1869" s="61" t="s">
        <v>1646</v>
      </c>
      <c r="H1869" s="61" t="s">
        <v>2905</v>
      </c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  <c r="S1869" s="38">
        <f>(J1869*'"Вес" ПИР'!$B$13+L1869*'"Вес" ПИР'!$B$14+N1869*'"Вес" ПИР'!$B$15+P1869*'"Вес" ПИР'!$B$16+R1869*'"Вес" ПИР'!$B$17)/100</f>
        <v>0</v>
      </c>
      <c r="T1869" s="39"/>
      <c r="U1869" s="39"/>
      <c r="V1869" s="39"/>
      <c r="W1869" s="39"/>
      <c r="X1869" s="72">
        <f>(U1869*'"Вес" ПИР'!$B$22+W1869*'"Вес" ПИР'!$B$23)/100</f>
        <v>0</v>
      </c>
      <c r="Y1869" s="39"/>
      <c r="Z1869" s="39"/>
      <c r="AA1869" s="39"/>
      <c r="AB1869" s="39"/>
      <c r="AC1869" s="39"/>
      <c r="AD1869" s="39"/>
      <c r="AE1869" s="39"/>
      <c r="AF1869" s="39"/>
      <c r="AG1869" s="38">
        <f>(Z1869*'"Вес" ПИР'!$B$28+AB1869*'"Вес" ПИР'!$B$29+AD1869*'"Вес" ПИР'!$B$30+AF1869*'"Вес" ПИР'!$B$31)/100</f>
        <v>0</v>
      </c>
      <c r="AH1869" s="39"/>
      <c r="AI1869" s="39"/>
      <c r="AJ1869" s="39"/>
      <c r="AK1869" s="39"/>
      <c r="AL1869" s="39"/>
      <c r="AM1869" s="39"/>
      <c r="AN1869" s="39"/>
      <c r="AO1869" s="39"/>
      <c r="AP1869" s="39"/>
      <c r="AQ1869" s="39"/>
      <c r="AR1869" s="39"/>
      <c r="AS1869" s="39"/>
      <c r="AT1869" s="39"/>
      <c r="AU1869" s="39"/>
      <c r="AV1869" s="39"/>
      <c r="AW1869" s="39"/>
      <c r="AX1869" s="39"/>
      <c r="AY1869" s="39"/>
      <c r="AZ1869" s="39"/>
      <c r="BA1869" s="39"/>
      <c r="BB1869" s="72">
        <f>(AI1869*'"Вес" ПИР'!$B$36+AK1869*'"Вес" ПИР'!$B$37+AM1869*'"Вес" ПИР'!$B$38+AO1869*'"Вес" ПИР'!$B$39+AQ1869*'"Вес" ПИР'!$B$40+AS1869*'"Вес" ПИР'!$B$41+AU1869*'"Вес" ПИР'!$B$42+AW1869*'"Вес" ПИР'!$B$43+AY1869*'"Вес" ПИР'!$B$44+BA1869*'"Вес" ПИР'!$B$45)/100</f>
        <v>0</v>
      </c>
      <c r="BC1869" s="39"/>
      <c r="BD1869" s="39"/>
      <c r="BE1869" s="39"/>
      <c r="BF1869" s="39"/>
      <c r="BG1869" s="72">
        <f>(BD1869*'"Вес" ПИР'!$B$50+BF1869*'"Вес" ПИР'!$B$51)/100</f>
        <v>0</v>
      </c>
      <c r="BH1869" s="39"/>
      <c r="BI1869" s="72">
        <v>0</v>
      </c>
      <c r="BJ1869" s="39"/>
      <c r="BK1869" s="39"/>
      <c r="BL1869" s="38">
        <f>(S1869*'"Вес" ПИР'!$B$3+X1869*'"Вес" ПИР'!$B$4+AG1869*'"Вес" ПИР'!$B$5+BB1869*'"Вес" ПИР'!$B$6+BG1869*'"Вес" ПИР'!$B$7+BI1869*'"Вес" ПИР'!$B$8)/100</f>
        <v>0</v>
      </c>
    </row>
    <row r="1870" spans="1:64" ht="15.75" customHeight="1">
      <c r="A1870" s="39"/>
      <c r="B1870" s="39">
        <v>2027</v>
      </c>
      <c r="C1870" s="39"/>
      <c r="D1870" s="61">
        <v>634633200</v>
      </c>
      <c r="E1870" s="61" t="s">
        <v>726</v>
      </c>
      <c r="F1870" s="61" t="s">
        <v>738</v>
      </c>
      <c r="G1870" s="61" t="s">
        <v>741</v>
      </c>
      <c r="H1870" s="61" t="s">
        <v>2906</v>
      </c>
      <c r="I1870" s="39"/>
      <c r="J1870" s="39"/>
      <c r="K1870" s="39"/>
      <c r="L1870" s="39"/>
      <c r="M1870" s="39"/>
      <c r="N1870" s="39"/>
      <c r="O1870" s="39"/>
      <c r="P1870" s="39"/>
      <c r="Q1870" s="39"/>
      <c r="R1870" s="39"/>
      <c r="S1870" s="38">
        <f>(J1870*'"Вес" ПИР'!$B$13+L1870*'"Вес" ПИР'!$B$14+N1870*'"Вес" ПИР'!$B$15+P1870*'"Вес" ПИР'!$B$16+R1870*'"Вес" ПИР'!$B$17)/100</f>
        <v>0</v>
      </c>
      <c r="T1870" s="39"/>
      <c r="U1870" s="39"/>
      <c r="V1870" s="39"/>
      <c r="W1870" s="39"/>
      <c r="X1870" s="72">
        <f>(U1870*'"Вес" ПИР'!$B$22+W1870*'"Вес" ПИР'!$B$23)/100</f>
        <v>0</v>
      </c>
      <c r="Y1870" s="39"/>
      <c r="Z1870" s="39"/>
      <c r="AA1870" s="39"/>
      <c r="AB1870" s="39"/>
      <c r="AC1870" s="39"/>
      <c r="AD1870" s="39"/>
      <c r="AE1870" s="39"/>
      <c r="AF1870" s="39"/>
      <c r="AG1870" s="38">
        <f>(Z1870*'"Вес" ПИР'!$B$28+AB1870*'"Вес" ПИР'!$B$29+AD1870*'"Вес" ПИР'!$B$30+AF1870*'"Вес" ПИР'!$B$31)/100</f>
        <v>0</v>
      </c>
      <c r="AH1870" s="39"/>
      <c r="AI1870" s="39"/>
      <c r="AJ1870" s="39"/>
      <c r="AK1870" s="39"/>
      <c r="AL1870" s="39"/>
      <c r="AM1870" s="39"/>
      <c r="AN1870" s="39"/>
      <c r="AO1870" s="39"/>
      <c r="AP1870" s="39"/>
      <c r="AQ1870" s="39"/>
      <c r="AR1870" s="39"/>
      <c r="AS1870" s="39"/>
      <c r="AT1870" s="39"/>
      <c r="AU1870" s="39"/>
      <c r="AV1870" s="39"/>
      <c r="AW1870" s="39"/>
      <c r="AX1870" s="39"/>
      <c r="AY1870" s="39"/>
      <c r="AZ1870" s="39"/>
      <c r="BA1870" s="39"/>
      <c r="BB1870" s="72">
        <f>(AI1870*'"Вес" ПИР'!$B$36+AK1870*'"Вес" ПИР'!$B$37+AM1870*'"Вес" ПИР'!$B$38+AO1870*'"Вес" ПИР'!$B$39+AQ1870*'"Вес" ПИР'!$B$40+AS1870*'"Вес" ПИР'!$B$41+AU1870*'"Вес" ПИР'!$B$42+AW1870*'"Вес" ПИР'!$B$43+AY1870*'"Вес" ПИР'!$B$44+BA1870*'"Вес" ПИР'!$B$45)/100</f>
        <v>0</v>
      </c>
      <c r="BC1870" s="39"/>
      <c r="BD1870" s="39"/>
      <c r="BE1870" s="39"/>
      <c r="BF1870" s="39"/>
      <c r="BG1870" s="72">
        <f>(BD1870*'"Вес" ПИР'!$B$50+BF1870*'"Вес" ПИР'!$B$51)/100</f>
        <v>0</v>
      </c>
      <c r="BH1870" s="39"/>
      <c r="BI1870" s="72">
        <v>0</v>
      </c>
      <c r="BJ1870" s="39"/>
      <c r="BK1870" s="39"/>
      <c r="BL1870" s="38">
        <f>(S1870*'"Вес" ПИР'!$B$3+X1870*'"Вес" ПИР'!$B$4+AG1870*'"Вес" ПИР'!$B$5+BB1870*'"Вес" ПИР'!$B$6+BG1870*'"Вес" ПИР'!$B$7+BI1870*'"Вес" ПИР'!$B$8)/100</f>
        <v>0</v>
      </c>
    </row>
    <row r="1871" spans="1:64" ht="15.75" customHeight="1">
      <c r="A1871" s="39"/>
      <c r="B1871" s="39">
        <v>2027</v>
      </c>
      <c r="C1871" s="39"/>
      <c r="D1871" s="61">
        <v>634639500</v>
      </c>
      <c r="E1871" s="61" t="s">
        <v>726</v>
      </c>
      <c r="F1871" s="61" t="s">
        <v>738</v>
      </c>
      <c r="G1871" s="61" t="s">
        <v>550</v>
      </c>
      <c r="H1871" s="61" t="s">
        <v>2907</v>
      </c>
      <c r="I1871" s="39"/>
      <c r="J1871" s="39"/>
      <c r="K1871" s="39"/>
      <c r="L1871" s="39"/>
      <c r="M1871" s="39"/>
      <c r="N1871" s="39"/>
      <c r="O1871" s="39"/>
      <c r="P1871" s="39"/>
      <c r="Q1871" s="39"/>
      <c r="R1871" s="39"/>
      <c r="S1871" s="38">
        <f>(J1871*'"Вес" ПИР'!$B$13+L1871*'"Вес" ПИР'!$B$14+N1871*'"Вес" ПИР'!$B$15+P1871*'"Вес" ПИР'!$B$16+R1871*'"Вес" ПИР'!$B$17)/100</f>
        <v>0</v>
      </c>
      <c r="T1871" s="39"/>
      <c r="U1871" s="39"/>
      <c r="V1871" s="39"/>
      <c r="W1871" s="39"/>
      <c r="X1871" s="72">
        <f>(U1871*'"Вес" ПИР'!$B$22+W1871*'"Вес" ПИР'!$B$23)/100</f>
        <v>0</v>
      </c>
      <c r="Y1871" s="39"/>
      <c r="Z1871" s="39"/>
      <c r="AA1871" s="39"/>
      <c r="AB1871" s="39"/>
      <c r="AC1871" s="39"/>
      <c r="AD1871" s="39"/>
      <c r="AE1871" s="39"/>
      <c r="AF1871" s="39"/>
      <c r="AG1871" s="38">
        <f>(Z1871*'"Вес" ПИР'!$B$28+AB1871*'"Вес" ПИР'!$B$29+AD1871*'"Вес" ПИР'!$B$30+AF1871*'"Вес" ПИР'!$B$31)/100</f>
        <v>0</v>
      </c>
      <c r="AH1871" s="39"/>
      <c r="AI1871" s="39"/>
      <c r="AJ1871" s="39"/>
      <c r="AK1871" s="39"/>
      <c r="AL1871" s="39"/>
      <c r="AM1871" s="39"/>
      <c r="AN1871" s="39"/>
      <c r="AO1871" s="39"/>
      <c r="AP1871" s="39"/>
      <c r="AQ1871" s="39"/>
      <c r="AR1871" s="39"/>
      <c r="AS1871" s="39"/>
      <c r="AT1871" s="39"/>
      <c r="AU1871" s="39"/>
      <c r="AV1871" s="39"/>
      <c r="AW1871" s="39"/>
      <c r="AX1871" s="39"/>
      <c r="AY1871" s="39"/>
      <c r="AZ1871" s="39"/>
      <c r="BA1871" s="39"/>
      <c r="BB1871" s="72">
        <f>(AI1871*'"Вес" ПИР'!$B$36+AK1871*'"Вес" ПИР'!$B$37+AM1871*'"Вес" ПИР'!$B$38+AO1871*'"Вес" ПИР'!$B$39+AQ1871*'"Вес" ПИР'!$B$40+AS1871*'"Вес" ПИР'!$B$41+AU1871*'"Вес" ПИР'!$B$42+AW1871*'"Вес" ПИР'!$B$43+AY1871*'"Вес" ПИР'!$B$44+BA1871*'"Вес" ПИР'!$B$45)/100</f>
        <v>0</v>
      </c>
      <c r="BC1871" s="39"/>
      <c r="BD1871" s="39"/>
      <c r="BE1871" s="39"/>
      <c r="BF1871" s="39"/>
      <c r="BG1871" s="72">
        <f>(BD1871*'"Вес" ПИР'!$B$50+BF1871*'"Вес" ПИР'!$B$51)/100</f>
        <v>0</v>
      </c>
      <c r="BH1871" s="39"/>
      <c r="BI1871" s="72">
        <v>0</v>
      </c>
      <c r="BJ1871" s="39"/>
      <c r="BK1871" s="39"/>
      <c r="BL1871" s="38">
        <f>(S1871*'"Вес" ПИР'!$B$3+X1871*'"Вес" ПИР'!$B$4+AG1871*'"Вес" ПИР'!$B$5+BB1871*'"Вес" ПИР'!$B$6+BG1871*'"Вес" ПИР'!$B$7+BI1871*'"Вес" ПИР'!$B$8)/100</f>
        <v>0</v>
      </c>
    </row>
    <row r="1872" spans="1:64" ht="15.75" customHeight="1">
      <c r="A1872" s="39"/>
      <c r="B1872" s="39">
        <v>2027</v>
      </c>
      <c r="C1872" s="39"/>
      <c r="D1872" s="61">
        <v>635430200</v>
      </c>
      <c r="E1872" s="61" t="s">
        <v>726</v>
      </c>
      <c r="F1872" s="61" t="s">
        <v>869</v>
      </c>
      <c r="G1872" s="61" t="s">
        <v>2908</v>
      </c>
      <c r="H1872" s="61" t="s">
        <v>2909</v>
      </c>
      <c r="I1872" s="39"/>
      <c r="J1872" s="39"/>
      <c r="K1872" s="39"/>
      <c r="L1872" s="39"/>
      <c r="M1872" s="39"/>
      <c r="N1872" s="39"/>
      <c r="O1872" s="39"/>
      <c r="P1872" s="39"/>
      <c r="Q1872" s="39"/>
      <c r="R1872" s="39"/>
      <c r="S1872" s="38">
        <f>(J1872*'"Вес" ПИР'!$B$13+L1872*'"Вес" ПИР'!$B$14+N1872*'"Вес" ПИР'!$B$15+P1872*'"Вес" ПИР'!$B$16+R1872*'"Вес" ПИР'!$B$17)/100</f>
        <v>0</v>
      </c>
      <c r="T1872" s="39"/>
      <c r="U1872" s="39"/>
      <c r="V1872" s="39"/>
      <c r="W1872" s="39"/>
      <c r="X1872" s="72">
        <f>(U1872*'"Вес" ПИР'!$B$22+W1872*'"Вес" ПИР'!$B$23)/100</f>
        <v>0</v>
      </c>
      <c r="Y1872" s="39"/>
      <c r="Z1872" s="39"/>
      <c r="AA1872" s="39"/>
      <c r="AB1872" s="39"/>
      <c r="AC1872" s="39"/>
      <c r="AD1872" s="39"/>
      <c r="AE1872" s="39"/>
      <c r="AF1872" s="39"/>
      <c r="AG1872" s="38">
        <f>(Z1872*'"Вес" ПИР'!$B$28+AB1872*'"Вес" ПИР'!$B$29+AD1872*'"Вес" ПИР'!$B$30+AF1872*'"Вес" ПИР'!$B$31)/100</f>
        <v>0</v>
      </c>
      <c r="AH1872" s="39"/>
      <c r="AI1872" s="39"/>
      <c r="AJ1872" s="39"/>
      <c r="AK1872" s="39"/>
      <c r="AL1872" s="39"/>
      <c r="AM1872" s="39"/>
      <c r="AN1872" s="39"/>
      <c r="AO1872" s="39"/>
      <c r="AP1872" s="39"/>
      <c r="AQ1872" s="39"/>
      <c r="AR1872" s="39"/>
      <c r="AS1872" s="39"/>
      <c r="AT1872" s="39"/>
      <c r="AU1872" s="39"/>
      <c r="AV1872" s="39"/>
      <c r="AW1872" s="39"/>
      <c r="AX1872" s="39"/>
      <c r="AY1872" s="39"/>
      <c r="AZ1872" s="39"/>
      <c r="BA1872" s="39"/>
      <c r="BB1872" s="72">
        <f>(AI1872*'"Вес" ПИР'!$B$36+AK1872*'"Вес" ПИР'!$B$37+AM1872*'"Вес" ПИР'!$B$38+AO1872*'"Вес" ПИР'!$B$39+AQ1872*'"Вес" ПИР'!$B$40+AS1872*'"Вес" ПИР'!$B$41+AU1872*'"Вес" ПИР'!$B$42+AW1872*'"Вес" ПИР'!$B$43+AY1872*'"Вес" ПИР'!$B$44+BA1872*'"Вес" ПИР'!$B$45)/100</f>
        <v>0</v>
      </c>
      <c r="BC1872" s="39"/>
      <c r="BD1872" s="39"/>
      <c r="BE1872" s="39"/>
      <c r="BF1872" s="39"/>
      <c r="BG1872" s="72">
        <f>(BD1872*'"Вес" ПИР'!$B$50+BF1872*'"Вес" ПИР'!$B$51)/100</f>
        <v>0</v>
      </c>
      <c r="BH1872" s="39"/>
      <c r="BI1872" s="72">
        <v>0</v>
      </c>
      <c r="BJ1872" s="39"/>
      <c r="BK1872" s="39"/>
      <c r="BL1872" s="38">
        <f>(S1872*'"Вес" ПИР'!$B$3+X1872*'"Вес" ПИР'!$B$4+AG1872*'"Вес" ПИР'!$B$5+BB1872*'"Вес" ПИР'!$B$6+BG1872*'"Вес" ПИР'!$B$7+BI1872*'"Вес" ПИР'!$B$8)/100</f>
        <v>0</v>
      </c>
    </row>
    <row r="1873" spans="1:64" ht="15.75" customHeight="1">
      <c r="A1873" s="39"/>
      <c r="B1873" s="39">
        <v>2027</v>
      </c>
      <c r="C1873" s="39"/>
      <c r="D1873" s="61">
        <v>635430300</v>
      </c>
      <c r="E1873" s="61" t="s">
        <v>726</v>
      </c>
      <c r="F1873" s="61" t="s">
        <v>869</v>
      </c>
      <c r="G1873" s="61" t="s">
        <v>2908</v>
      </c>
      <c r="H1873" s="61" t="s">
        <v>2295</v>
      </c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  <c r="S1873" s="38">
        <f>(J1873*'"Вес" ПИР'!$B$13+L1873*'"Вес" ПИР'!$B$14+N1873*'"Вес" ПИР'!$B$15+P1873*'"Вес" ПИР'!$B$16+R1873*'"Вес" ПИР'!$B$17)/100</f>
        <v>0</v>
      </c>
      <c r="T1873" s="39"/>
      <c r="U1873" s="39"/>
      <c r="V1873" s="39"/>
      <c r="W1873" s="39"/>
      <c r="X1873" s="72">
        <f>(U1873*'"Вес" ПИР'!$B$22+W1873*'"Вес" ПИР'!$B$23)/100</f>
        <v>0</v>
      </c>
      <c r="Y1873" s="39"/>
      <c r="Z1873" s="39"/>
      <c r="AA1873" s="39"/>
      <c r="AB1873" s="39"/>
      <c r="AC1873" s="39"/>
      <c r="AD1873" s="39"/>
      <c r="AE1873" s="39"/>
      <c r="AF1873" s="39"/>
      <c r="AG1873" s="38">
        <f>(Z1873*'"Вес" ПИР'!$B$28+AB1873*'"Вес" ПИР'!$B$29+AD1873*'"Вес" ПИР'!$B$30+AF1873*'"Вес" ПИР'!$B$31)/100</f>
        <v>0</v>
      </c>
      <c r="AH1873" s="39"/>
      <c r="AI1873" s="39"/>
      <c r="AJ1873" s="39"/>
      <c r="AK1873" s="39"/>
      <c r="AL1873" s="39"/>
      <c r="AM1873" s="39"/>
      <c r="AN1873" s="39"/>
      <c r="AO1873" s="39"/>
      <c r="AP1873" s="39"/>
      <c r="AQ1873" s="39"/>
      <c r="AR1873" s="39"/>
      <c r="AS1873" s="39"/>
      <c r="AT1873" s="39"/>
      <c r="AU1873" s="39"/>
      <c r="AV1873" s="39"/>
      <c r="AW1873" s="39"/>
      <c r="AX1873" s="39"/>
      <c r="AY1873" s="39"/>
      <c r="AZ1873" s="39"/>
      <c r="BA1873" s="39"/>
      <c r="BB1873" s="72">
        <f>(AI1873*'"Вес" ПИР'!$B$36+AK1873*'"Вес" ПИР'!$B$37+AM1873*'"Вес" ПИР'!$B$38+AO1873*'"Вес" ПИР'!$B$39+AQ1873*'"Вес" ПИР'!$B$40+AS1873*'"Вес" ПИР'!$B$41+AU1873*'"Вес" ПИР'!$B$42+AW1873*'"Вес" ПИР'!$B$43+AY1873*'"Вес" ПИР'!$B$44+BA1873*'"Вес" ПИР'!$B$45)/100</f>
        <v>0</v>
      </c>
      <c r="BC1873" s="39"/>
      <c r="BD1873" s="39"/>
      <c r="BE1873" s="39"/>
      <c r="BF1873" s="39"/>
      <c r="BG1873" s="72">
        <f>(BD1873*'"Вес" ПИР'!$B$50+BF1873*'"Вес" ПИР'!$B$51)/100</f>
        <v>0</v>
      </c>
      <c r="BH1873" s="39"/>
      <c r="BI1873" s="72">
        <v>0</v>
      </c>
      <c r="BJ1873" s="39"/>
      <c r="BK1873" s="39"/>
      <c r="BL1873" s="38">
        <f>(S1873*'"Вес" ПИР'!$B$3+X1873*'"Вес" ПИР'!$B$4+AG1873*'"Вес" ПИР'!$B$5+BB1873*'"Вес" ПИР'!$B$6+BG1873*'"Вес" ПИР'!$B$7+BI1873*'"Вес" ПИР'!$B$8)/100</f>
        <v>0</v>
      </c>
    </row>
    <row r="1874" spans="1:64" ht="15.75" customHeight="1">
      <c r="A1874" s="39"/>
      <c r="B1874" s="39">
        <v>2027</v>
      </c>
      <c r="C1874" s="39"/>
      <c r="D1874" s="61">
        <v>635430400</v>
      </c>
      <c r="E1874" s="61" t="s">
        <v>726</v>
      </c>
      <c r="F1874" s="61" t="s">
        <v>869</v>
      </c>
      <c r="G1874" s="61" t="s">
        <v>2908</v>
      </c>
      <c r="H1874" s="61" t="s">
        <v>167</v>
      </c>
      <c r="I1874" s="39"/>
      <c r="J1874" s="39"/>
      <c r="K1874" s="39"/>
      <c r="L1874" s="39"/>
      <c r="M1874" s="39"/>
      <c r="N1874" s="39"/>
      <c r="O1874" s="39"/>
      <c r="P1874" s="39"/>
      <c r="Q1874" s="39"/>
      <c r="R1874" s="39"/>
      <c r="S1874" s="38">
        <f>(J1874*'"Вес" ПИР'!$B$13+L1874*'"Вес" ПИР'!$B$14+N1874*'"Вес" ПИР'!$B$15+P1874*'"Вес" ПИР'!$B$16+R1874*'"Вес" ПИР'!$B$17)/100</f>
        <v>0</v>
      </c>
      <c r="T1874" s="39"/>
      <c r="U1874" s="39"/>
      <c r="V1874" s="39"/>
      <c r="W1874" s="39"/>
      <c r="X1874" s="72">
        <f>(U1874*'"Вес" ПИР'!$B$22+W1874*'"Вес" ПИР'!$B$23)/100</f>
        <v>0</v>
      </c>
      <c r="Y1874" s="39"/>
      <c r="Z1874" s="39"/>
      <c r="AA1874" s="39"/>
      <c r="AB1874" s="39"/>
      <c r="AC1874" s="39"/>
      <c r="AD1874" s="39"/>
      <c r="AE1874" s="39"/>
      <c r="AF1874" s="39"/>
      <c r="AG1874" s="38">
        <f>(Z1874*'"Вес" ПИР'!$B$28+AB1874*'"Вес" ПИР'!$B$29+AD1874*'"Вес" ПИР'!$B$30+AF1874*'"Вес" ПИР'!$B$31)/100</f>
        <v>0</v>
      </c>
      <c r="AH1874" s="39"/>
      <c r="AI1874" s="39"/>
      <c r="AJ1874" s="39"/>
      <c r="AK1874" s="39"/>
      <c r="AL1874" s="39"/>
      <c r="AM1874" s="39"/>
      <c r="AN1874" s="39"/>
      <c r="AO1874" s="39"/>
      <c r="AP1874" s="39"/>
      <c r="AQ1874" s="39"/>
      <c r="AR1874" s="39"/>
      <c r="AS1874" s="39"/>
      <c r="AT1874" s="39"/>
      <c r="AU1874" s="39"/>
      <c r="AV1874" s="39"/>
      <c r="AW1874" s="39"/>
      <c r="AX1874" s="39"/>
      <c r="AY1874" s="39"/>
      <c r="AZ1874" s="39"/>
      <c r="BA1874" s="39"/>
      <c r="BB1874" s="72">
        <f>(AI1874*'"Вес" ПИР'!$B$36+AK1874*'"Вес" ПИР'!$B$37+AM1874*'"Вес" ПИР'!$B$38+AO1874*'"Вес" ПИР'!$B$39+AQ1874*'"Вес" ПИР'!$B$40+AS1874*'"Вес" ПИР'!$B$41+AU1874*'"Вес" ПИР'!$B$42+AW1874*'"Вес" ПИР'!$B$43+AY1874*'"Вес" ПИР'!$B$44+BA1874*'"Вес" ПИР'!$B$45)/100</f>
        <v>0</v>
      </c>
      <c r="BC1874" s="39"/>
      <c r="BD1874" s="39"/>
      <c r="BE1874" s="39"/>
      <c r="BF1874" s="39"/>
      <c r="BG1874" s="72">
        <f>(BD1874*'"Вес" ПИР'!$B$50+BF1874*'"Вес" ПИР'!$B$51)/100</f>
        <v>0</v>
      </c>
      <c r="BH1874" s="39"/>
      <c r="BI1874" s="72">
        <v>0</v>
      </c>
      <c r="BJ1874" s="39"/>
      <c r="BK1874" s="39"/>
      <c r="BL1874" s="38">
        <f>(S1874*'"Вес" ПИР'!$B$3+X1874*'"Вес" ПИР'!$B$4+AG1874*'"Вес" ПИР'!$B$5+BB1874*'"Вес" ПИР'!$B$6+BG1874*'"Вес" ПИР'!$B$7+BI1874*'"Вес" ПИР'!$B$8)/100</f>
        <v>0</v>
      </c>
    </row>
    <row r="1875" spans="1:64" ht="15.75" customHeight="1">
      <c r="A1875" s="39"/>
      <c r="B1875" s="39">
        <v>2027</v>
      </c>
      <c r="C1875" s="39"/>
      <c r="D1875" s="61">
        <v>635430500</v>
      </c>
      <c r="E1875" s="61" t="s">
        <v>726</v>
      </c>
      <c r="F1875" s="61" t="s">
        <v>869</v>
      </c>
      <c r="G1875" s="61" t="s">
        <v>2908</v>
      </c>
      <c r="H1875" s="61" t="s">
        <v>2910</v>
      </c>
      <c r="I1875" s="39"/>
      <c r="J1875" s="39"/>
      <c r="K1875" s="39"/>
      <c r="L1875" s="39"/>
      <c r="M1875" s="39"/>
      <c r="N1875" s="39"/>
      <c r="O1875" s="39"/>
      <c r="P1875" s="39"/>
      <c r="Q1875" s="39"/>
      <c r="R1875" s="39"/>
      <c r="S1875" s="38">
        <f>(J1875*'"Вес" ПИР'!$B$13+L1875*'"Вес" ПИР'!$B$14+N1875*'"Вес" ПИР'!$B$15+P1875*'"Вес" ПИР'!$B$16+R1875*'"Вес" ПИР'!$B$17)/100</f>
        <v>0</v>
      </c>
      <c r="T1875" s="39"/>
      <c r="U1875" s="39"/>
      <c r="V1875" s="39"/>
      <c r="W1875" s="39"/>
      <c r="X1875" s="72">
        <f>(U1875*'"Вес" ПИР'!$B$22+W1875*'"Вес" ПИР'!$B$23)/100</f>
        <v>0</v>
      </c>
      <c r="Y1875" s="39"/>
      <c r="Z1875" s="39"/>
      <c r="AA1875" s="39"/>
      <c r="AB1875" s="39"/>
      <c r="AC1875" s="39"/>
      <c r="AD1875" s="39"/>
      <c r="AE1875" s="39"/>
      <c r="AF1875" s="39"/>
      <c r="AG1875" s="38">
        <f>(Z1875*'"Вес" ПИР'!$B$28+AB1875*'"Вес" ПИР'!$B$29+AD1875*'"Вес" ПИР'!$B$30+AF1875*'"Вес" ПИР'!$B$31)/100</f>
        <v>0</v>
      </c>
      <c r="AH1875" s="39"/>
      <c r="AI1875" s="39"/>
      <c r="AJ1875" s="39"/>
      <c r="AK1875" s="39"/>
      <c r="AL1875" s="39"/>
      <c r="AM1875" s="39"/>
      <c r="AN1875" s="39"/>
      <c r="AO1875" s="39"/>
      <c r="AP1875" s="39"/>
      <c r="AQ1875" s="39"/>
      <c r="AR1875" s="39"/>
      <c r="AS1875" s="39"/>
      <c r="AT1875" s="39"/>
      <c r="AU1875" s="39"/>
      <c r="AV1875" s="39"/>
      <c r="AW1875" s="39"/>
      <c r="AX1875" s="39"/>
      <c r="AY1875" s="39"/>
      <c r="AZ1875" s="39"/>
      <c r="BA1875" s="39"/>
      <c r="BB1875" s="72">
        <f>(AI1875*'"Вес" ПИР'!$B$36+AK1875*'"Вес" ПИР'!$B$37+AM1875*'"Вес" ПИР'!$B$38+AO1875*'"Вес" ПИР'!$B$39+AQ1875*'"Вес" ПИР'!$B$40+AS1875*'"Вес" ПИР'!$B$41+AU1875*'"Вес" ПИР'!$B$42+AW1875*'"Вес" ПИР'!$B$43+AY1875*'"Вес" ПИР'!$B$44+BA1875*'"Вес" ПИР'!$B$45)/100</f>
        <v>0</v>
      </c>
      <c r="BC1875" s="39"/>
      <c r="BD1875" s="39"/>
      <c r="BE1875" s="39"/>
      <c r="BF1875" s="39"/>
      <c r="BG1875" s="72">
        <f>(BD1875*'"Вес" ПИР'!$B$50+BF1875*'"Вес" ПИР'!$B$51)/100</f>
        <v>0</v>
      </c>
      <c r="BH1875" s="39"/>
      <c r="BI1875" s="72">
        <v>0</v>
      </c>
      <c r="BJ1875" s="39"/>
      <c r="BK1875" s="39"/>
      <c r="BL1875" s="38">
        <f>(S1875*'"Вес" ПИР'!$B$3+X1875*'"Вес" ПИР'!$B$4+AG1875*'"Вес" ПИР'!$B$5+BB1875*'"Вес" ПИР'!$B$6+BG1875*'"Вес" ПИР'!$B$7+BI1875*'"Вес" ПИР'!$B$8)/100</f>
        <v>0</v>
      </c>
    </row>
    <row r="1876" spans="1:64" ht="15.75" customHeight="1">
      <c r="A1876" s="39"/>
      <c r="B1876" s="39">
        <v>2027</v>
      </c>
      <c r="C1876" s="39"/>
      <c r="D1876" s="61">
        <v>635430600</v>
      </c>
      <c r="E1876" s="61" t="s">
        <v>726</v>
      </c>
      <c r="F1876" s="61" t="s">
        <v>869</v>
      </c>
      <c r="G1876" s="61" t="s">
        <v>2908</v>
      </c>
      <c r="H1876" s="61" t="s">
        <v>1764</v>
      </c>
      <c r="I1876" s="39"/>
      <c r="J1876" s="39"/>
      <c r="K1876" s="39"/>
      <c r="L1876" s="39"/>
      <c r="M1876" s="39"/>
      <c r="N1876" s="39"/>
      <c r="O1876" s="39"/>
      <c r="P1876" s="39"/>
      <c r="Q1876" s="39"/>
      <c r="R1876" s="39"/>
      <c r="S1876" s="38">
        <f>(J1876*'"Вес" ПИР'!$B$13+L1876*'"Вес" ПИР'!$B$14+N1876*'"Вес" ПИР'!$B$15+P1876*'"Вес" ПИР'!$B$16+R1876*'"Вес" ПИР'!$B$17)/100</f>
        <v>0</v>
      </c>
      <c r="T1876" s="39"/>
      <c r="U1876" s="39"/>
      <c r="V1876" s="39"/>
      <c r="W1876" s="39"/>
      <c r="X1876" s="72">
        <f>(U1876*'"Вес" ПИР'!$B$22+W1876*'"Вес" ПИР'!$B$23)/100</f>
        <v>0</v>
      </c>
      <c r="Y1876" s="39"/>
      <c r="Z1876" s="39"/>
      <c r="AA1876" s="39"/>
      <c r="AB1876" s="39"/>
      <c r="AC1876" s="39"/>
      <c r="AD1876" s="39"/>
      <c r="AE1876" s="39"/>
      <c r="AF1876" s="39"/>
      <c r="AG1876" s="38">
        <f>(Z1876*'"Вес" ПИР'!$B$28+AB1876*'"Вес" ПИР'!$B$29+AD1876*'"Вес" ПИР'!$B$30+AF1876*'"Вес" ПИР'!$B$31)/100</f>
        <v>0</v>
      </c>
      <c r="AH1876" s="39"/>
      <c r="AI1876" s="39"/>
      <c r="AJ1876" s="39"/>
      <c r="AK1876" s="39"/>
      <c r="AL1876" s="39"/>
      <c r="AM1876" s="39"/>
      <c r="AN1876" s="39"/>
      <c r="AO1876" s="39"/>
      <c r="AP1876" s="39"/>
      <c r="AQ1876" s="39"/>
      <c r="AR1876" s="39"/>
      <c r="AS1876" s="39"/>
      <c r="AT1876" s="39"/>
      <c r="AU1876" s="39"/>
      <c r="AV1876" s="39"/>
      <c r="AW1876" s="39"/>
      <c r="AX1876" s="39"/>
      <c r="AY1876" s="39"/>
      <c r="AZ1876" s="39"/>
      <c r="BA1876" s="39"/>
      <c r="BB1876" s="72">
        <f>(AI1876*'"Вес" ПИР'!$B$36+AK1876*'"Вес" ПИР'!$B$37+AM1876*'"Вес" ПИР'!$B$38+AO1876*'"Вес" ПИР'!$B$39+AQ1876*'"Вес" ПИР'!$B$40+AS1876*'"Вес" ПИР'!$B$41+AU1876*'"Вес" ПИР'!$B$42+AW1876*'"Вес" ПИР'!$B$43+AY1876*'"Вес" ПИР'!$B$44+BA1876*'"Вес" ПИР'!$B$45)/100</f>
        <v>0</v>
      </c>
      <c r="BC1876" s="39"/>
      <c r="BD1876" s="39"/>
      <c r="BE1876" s="39"/>
      <c r="BF1876" s="39"/>
      <c r="BG1876" s="72">
        <f>(BD1876*'"Вес" ПИР'!$B$50+BF1876*'"Вес" ПИР'!$B$51)/100</f>
        <v>0</v>
      </c>
      <c r="BH1876" s="39"/>
      <c r="BI1876" s="72">
        <v>0</v>
      </c>
      <c r="BJ1876" s="39"/>
      <c r="BK1876" s="39"/>
      <c r="BL1876" s="38">
        <f>(S1876*'"Вес" ПИР'!$B$3+X1876*'"Вес" ПИР'!$B$4+AG1876*'"Вес" ПИР'!$B$5+BB1876*'"Вес" ПИР'!$B$6+BG1876*'"Вес" ПИР'!$B$7+BI1876*'"Вес" ПИР'!$B$8)/100</f>
        <v>0</v>
      </c>
    </row>
    <row r="1877" spans="1:64" ht="15.75" customHeight="1">
      <c r="A1877" s="39"/>
      <c r="B1877" s="39">
        <v>2027</v>
      </c>
      <c r="C1877" s="39"/>
      <c r="D1877" s="61">
        <v>635433100</v>
      </c>
      <c r="E1877" s="61" t="s">
        <v>726</v>
      </c>
      <c r="F1877" s="61" t="s">
        <v>869</v>
      </c>
      <c r="G1877" s="61" t="s">
        <v>1069</v>
      </c>
      <c r="H1877" s="61" t="s">
        <v>1070</v>
      </c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  <c r="S1877" s="38">
        <f>(J1877*'"Вес" ПИР'!$B$13+L1877*'"Вес" ПИР'!$B$14+N1877*'"Вес" ПИР'!$B$15+P1877*'"Вес" ПИР'!$B$16+R1877*'"Вес" ПИР'!$B$17)/100</f>
        <v>0</v>
      </c>
      <c r="T1877" s="39"/>
      <c r="U1877" s="39"/>
      <c r="V1877" s="39"/>
      <c r="W1877" s="39"/>
      <c r="X1877" s="72">
        <f>(U1877*'"Вес" ПИР'!$B$22+W1877*'"Вес" ПИР'!$B$23)/100</f>
        <v>0</v>
      </c>
      <c r="Y1877" s="39"/>
      <c r="Z1877" s="39"/>
      <c r="AA1877" s="39"/>
      <c r="AB1877" s="39"/>
      <c r="AC1877" s="39"/>
      <c r="AD1877" s="39"/>
      <c r="AE1877" s="39"/>
      <c r="AF1877" s="39"/>
      <c r="AG1877" s="38">
        <f>(Z1877*'"Вес" ПИР'!$B$28+AB1877*'"Вес" ПИР'!$B$29+AD1877*'"Вес" ПИР'!$B$30+AF1877*'"Вес" ПИР'!$B$31)/100</f>
        <v>0</v>
      </c>
      <c r="AH1877" s="39"/>
      <c r="AI1877" s="39"/>
      <c r="AJ1877" s="39"/>
      <c r="AK1877" s="39"/>
      <c r="AL1877" s="39"/>
      <c r="AM1877" s="39"/>
      <c r="AN1877" s="39"/>
      <c r="AO1877" s="39"/>
      <c r="AP1877" s="39"/>
      <c r="AQ1877" s="39"/>
      <c r="AR1877" s="39"/>
      <c r="AS1877" s="39"/>
      <c r="AT1877" s="39"/>
      <c r="AU1877" s="39"/>
      <c r="AV1877" s="39"/>
      <c r="AW1877" s="39"/>
      <c r="AX1877" s="39"/>
      <c r="AY1877" s="39"/>
      <c r="AZ1877" s="39"/>
      <c r="BA1877" s="39"/>
      <c r="BB1877" s="72">
        <f>(AI1877*'"Вес" ПИР'!$B$36+AK1877*'"Вес" ПИР'!$B$37+AM1877*'"Вес" ПИР'!$B$38+AO1877*'"Вес" ПИР'!$B$39+AQ1877*'"Вес" ПИР'!$B$40+AS1877*'"Вес" ПИР'!$B$41+AU1877*'"Вес" ПИР'!$B$42+AW1877*'"Вес" ПИР'!$B$43+AY1877*'"Вес" ПИР'!$B$44+BA1877*'"Вес" ПИР'!$B$45)/100</f>
        <v>0</v>
      </c>
      <c r="BC1877" s="39"/>
      <c r="BD1877" s="39"/>
      <c r="BE1877" s="39"/>
      <c r="BF1877" s="39"/>
      <c r="BG1877" s="72">
        <f>(BD1877*'"Вес" ПИР'!$B$50+BF1877*'"Вес" ПИР'!$B$51)/100</f>
        <v>0</v>
      </c>
      <c r="BH1877" s="39"/>
      <c r="BI1877" s="72">
        <v>0</v>
      </c>
      <c r="BJ1877" s="39"/>
      <c r="BK1877" s="39"/>
      <c r="BL1877" s="38">
        <f>(S1877*'"Вес" ПИР'!$B$3+X1877*'"Вес" ПИР'!$B$4+AG1877*'"Вес" ПИР'!$B$5+BB1877*'"Вес" ПИР'!$B$6+BG1877*'"Вес" ПИР'!$B$7+BI1877*'"Вес" ПИР'!$B$8)/100</f>
        <v>0</v>
      </c>
    </row>
    <row r="1878" spans="1:64" ht="15.75" customHeight="1">
      <c r="A1878" s="39"/>
      <c r="B1878" s="39">
        <v>2027</v>
      </c>
      <c r="C1878" s="39"/>
      <c r="D1878" s="61">
        <v>635433200</v>
      </c>
      <c r="E1878" s="61" t="s">
        <v>726</v>
      </c>
      <c r="F1878" s="61" t="s">
        <v>869</v>
      </c>
      <c r="G1878" s="61" t="s">
        <v>1069</v>
      </c>
      <c r="H1878" s="61" t="s">
        <v>2911</v>
      </c>
      <c r="I1878" s="39"/>
      <c r="J1878" s="39"/>
      <c r="K1878" s="39"/>
      <c r="L1878" s="39"/>
      <c r="M1878" s="39"/>
      <c r="N1878" s="39"/>
      <c r="O1878" s="39"/>
      <c r="P1878" s="39"/>
      <c r="Q1878" s="39"/>
      <c r="R1878" s="39"/>
      <c r="S1878" s="38">
        <f>(J1878*'"Вес" ПИР'!$B$13+L1878*'"Вес" ПИР'!$B$14+N1878*'"Вес" ПИР'!$B$15+P1878*'"Вес" ПИР'!$B$16+R1878*'"Вес" ПИР'!$B$17)/100</f>
        <v>0</v>
      </c>
      <c r="T1878" s="39"/>
      <c r="U1878" s="39"/>
      <c r="V1878" s="39"/>
      <c r="W1878" s="39"/>
      <c r="X1878" s="72">
        <f>(U1878*'"Вес" ПИР'!$B$22+W1878*'"Вес" ПИР'!$B$23)/100</f>
        <v>0</v>
      </c>
      <c r="Y1878" s="39"/>
      <c r="Z1878" s="39"/>
      <c r="AA1878" s="39"/>
      <c r="AB1878" s="39"/>
      <c r="AC1878" s="39"/>
      <c r="AD1878" s="39"/>
      <c r="AE1878" s="39"/>
      <c r="AF1878" s="39"/>
      <c r="AG1878" s="38">
        <f>(Z1878*'"Вес" ПИР'!$B$28+AB1878*'"Вес" ПИР'!$B$29+AD1878*'"Вес" ПИР'!$B$30+AF1878*'"Вес" ПИР'!$B$31)/100</f>
        <v>0</v>
      </c>
      <c r="AH1878" s="39"/>
      <c r="AI1878" s="39"/>
      <c r="AJ1878" s="39"/>
      <c r="AK1878" s="39"/>
      <c r="AL1878" s="39"/>
      <c r="AM1878" s="39"/>
      <c r="AN1878" s="39"/>
      <c r="AO1878" s="39"/>
      <c r="AP1878" s="39"/>
      <c r="AQ1878" s="39"/>
      <c r="AR1878" s="39"/>
      <c r="AS1878" s="39"/>
      <c r="AT1878" s="39"/>
      <c r="AU1878" s="39"/>
      <c r="AV1878" s="39"/>
      <c r="AW1878" s="39"/>
      <c r="AX1878" s="39"/>
      <c r="AY1878" s="39"/>
      <c r="AZ1878" s="39"/>
      <c r="BA1878" s="39"/>
      <c r="BB1878" s="72">
        <f>(AI1878*'"Вес" ПИР'!$B$36+AK1878*'"Вес" ПИР'!$B$37+AM1878*'"Вес" ПИР'!$B$38+AO1878*'"Вес" ПИР'!$B$39+AQ1878*'"Вес" ПИР'!$B$40+AS1878*'"Вес" ПИР'!$B$41+AU1878*'"Вес" ПИР'!$B$42+AW1878*'"Вес" ПИР'!$B$43+AY1878*'"Вес" ПИР'!$B$44+BA1878*'"Вес" ПИР'!$B$45)/100</f>
        <v>0</v>
      </c>
      <c r="BC1878" s="39"/>
      <c r="BD1878" s="39"/>
      <c r="BE1878" s="39"/>
      <c r="BF1878" s="39"/>
      <c r="BG1878" s="72">
        <f>(BD1878*'"Вес" ПИР'!$B$50+BF1878*'"Вес" ПИР'!$B$51)/100</f>
        <v>0</v>
      </c>
      <c r="BH1878" s="39"/>
      <c r="BI1878" s="72">
        <v>0</v>
      </c>
      <c r="BJ1878" s="39"/>
      <c r="BK1878" s="39"/>
      <c r="BL1878" s="38">
        <f>(S1878*'"Вес" ПИР'!$B$3+X1878*'"Вес" ПИР'!$B$4+AG1878*'"Вес" ПИР'!$B$5+BB1878*'"Вес" ПИР'!$B$6+BG1878*'"Вес" ПИР'!$B$7+BI1878*'"Вес" ПИР'!$B$8)/100</f>
        <v>0</v>
      </c>
    </row>
    <row r="1879" spans="1:64" ht="15.75" customHeight="1">
      <c r="A1879" s="39"/>
      <c r="B1879" s="39">
        <v>2027</v>
      </c>
      <c r="C1879" s="39"/>
      <c r="D1879" s="61">
        <v>635435100</v>
      </c>
      <c r="E1879" s="61" t="s">
        <v>726</v>
      </c>
      <c r="F1879" s="61" t="s">
        <v>869</v>
      </c>
      <c r="G1879" s="61" t="s">
        <v>619</v>
      </c>
      <c r="H1879" s="61" t="s">
        <v>243</v>
      </c>
      <c r="I1879" s="39"/>
      <c r="J1879" s="39"/>
      <c r="K1879" s="39"/>
      <c r="L1879" s="39"/>
      <c r="M1879" s="39"/>
      <c r="N1879" s="39"/>
      <c r="O1879" s="39"/>
      <c r="P1879" s="39"/>
      <c r="Q1879" s="39"/>
      <c r="R1879" s="39"/>
      <c r="S1879" s="38">
        <f>(J1879*'"Вес" ПИР'!$B$13+L1879*'"Вес" ПИР'!$B$14+N1879*'"Вес" ПИР'!$B$15+P1879*'"Вес" ПИР'!$B$16+R1879*'"Вес" ПИР'!$B$17)/100</f>
        <v>0</v>
      </c>
      <c r="T1879" s="39"/>
      <c r="U1879" s="39"/>
      <c r="V1879" s="39"/>
      <c r="W1879" s="39"/>
      <c r="X1879" s="72">
        <f>(U1879*'"Вес" ПИР'!$B$22+W1879*'"Вес" ПИР'!$B$23)/100</f>
        <v>0</v>
      </c>
      <c r="Y1879" s="39"/>
      <c r="Z1879" s="39"/>
      <c r="AA1879" s="39"/>
      <c r="AB1879" s="39"/>
      <c r="AC1879" s="39"/>
      <c r="AD1879" s="39"/>
      <c r="AE1879" s="39"/>
      <c r="AF1879" s="39"/>
      <c r="AG1879" s="38">
        <f>(Z1879*'"Вес" ПИР'!$B$28+AB1879*'"Вес" ПИР'!$B$29+AD1879*'"Вес" ПИР'!$B$30+AF1879*'"Вес" ПИР'!$B$31)/100</f>
        <v>0</v>
      </c>
      <c r="AH1879" s="39"/>
      <c r="AI1879" s="39"/>
      <c r="AJ1879" s="39"/>
      <c r="AK1879" s="39"/>
      <c r="AL1879" s="39"/>
      <c r="AM1879" s="39"/>
      <c r="AN1879" s="39"/>
      <c r="AO1879" s="39"/>
      <c r="AP1879" s="39"/>
      <c r="AQ1879" s="39"/>
      <c r="AR1879" s="39"/>
      <c r="AS1879" s="39"/>
      <c r="AT1879" s="39"/>
      <c r="AU1879" s="39"/>
      <c r="AV1879" s="39"/>
      <c r="AW1879" s="39"/>
      <c r="AX1879" s="39"/>
      <c r="AY1879" s="39"/>
      <c r="AZ1879" s="39"/>
      <c r="BA1879" s="39"/>
      <c r="BB1879" s="72">
        <f>(AI1879*'"Вес" ПИР'!$B$36+AK1879*'"Вес" ПИР'!$B$37+AM1879*'"Вес" ПИР'!$B$38+AO1879*'"Вес" ПИР'!$B$39+AQ1879*'"Вес" ПИР'!$B$40+AS1879*'"Вес" ПИР'!$B$41+AU1879*'"Вес" ПИР'!$B$42+AW1879*'"Вес" ПИР'!$B$43+AY1879*'"Вес" ПИР'!$B$44+BA1879*'"Вес" ПИР'!$B$45)/100</f>
        <v>0</v>
      </c>
      <c r="BC1879" s="39"/>
      <c r="BD1879" s="39"/>
      <c r="BE1879" s="39"/>
      <c r="BF1879" s="39"/>
      <c r="BG1879" s="72">
        <f>(BD1879*'"Вес" ПИР'!$B$50+BF1879*'"Вес" ПИР'!$B$51)/100</f>
        <v>0</v>
      </c>
      <c r="BH1879" s="39"/>
      <c r="BI1879" s="72">
        <v>0</v>
      </c>
      <c r="BJ1879" s="39"/>
      <c r="BK1879" s="39"/>
      <c r="BL1879" s="38">
        <f>(S1879*'"Вес" ПИР'!$B$3+X1879*'"Вес" ПИР'!$B$4+AG1879*'"Вес" ПИР'!$B$5+BB1879*'"Вес" ПИР'!$B$6+BG1879*'"Вес" ПИР'!$B$7+BI1879*'"Вес" ПИР'!$B$8)/100</f>
        <v>0</v>
      </c>
    </row>
    <row r="1880" spans="1:64" ht="15.75" customHeight="1">
      <c r="A1880" s="39"/>
      <c r="B1880" s="39">
        <v>2027</v>
      </c>
      <c r="C1880" s="39"/>
      <c r="D1880" s="61">
        <v>635435200</v>
      </c>
      <c r="E1880" s="61" t="s">
        <v>726</v>
      </c>
      <c r="F1880" s="61" t="s">
        <v>869</v>
      </c>
      <c r="G1880" s="61" t="s">
        <v>619</v>
      </c>
      <c r="H1880" s="61" t="s">
        <v>2912</v>
      </c>
      <c r="I1880" s="39"/>
      <c r="J1880" s="39"/>
      <c r="K1880" s="39"/>
      <c r="L1880" s="39"/>
      <c r="M1880" s="39"/>
      <c r="N1880" s="39"/>
      <c r="O1880" s="39"/>
      <c r="P1880" s="39"/>
      <c r="Q1880" s="39"/>
      <c r="R1880" s="39"/>
      <c r="S1880" s="38">
        <f>(J1880*'"Вес" ПИР'!$B$13+L1880*'"Вес" ПИР'!$B$14+N1880*'"Вес" ПИР'!$B$15+P1880*'"Вес" ПИР'!$B$16+R1880*'"Вес" ПИР'!$B$17)/100</f>
        <v>0</v>
      </c>
      <c r="T1880" s="39"/>
      <c r="U1880" s="39"/>
      <c r="V1880" s="39"/>
      <c r="W1880" s="39"/>
      <c r="X1880" s="72">
        <f>(U1880*'"Вес" ПИР'!$B$22+W1880*'"Вес" ПИР'!$B$23)/100</f>
        <v>0</v>
      </c>
      <c r="Y1880" s="39"/>
      <c r="Z1880" s="39"/>
      <c r="AA1880" s="39"/>
      <c r="AB1880" s="39"/>
      <c r="AC1880" s="39"/>
      <c r="AD1880" s="39"/>
      <c r="AE1880" s="39"/>
      <c r="AF1880" s="39"/>
      <c r="AG1880" s="38">
        <f>(Z1880*'"Вес" ПИР'!$B$28+AB1880*'"Вес" ПИР'!$B$29+AD1880*'"Вес" ПИР'!$B$30+AF1880*'"Вес" ПИР'!$B$31)/100</f>
        <v>0</v>
      </c>
      <c r="AH1880" s="39"/>
      <c r="AI1880" s="39"/>
      <c r="AJ1880" s="39"/>
      <c r="AK1880" s="39"/>
      <c r="AL1880" s="39"/>
      <c r="AM1880" s="39"/>
      <c r="AN1880" s="39"/>
      <c r="AO1880" s="39"/>
      <c r="AP1880" s="39"/>
      <c r="AQ1880" s="39"/>
      <c r="AR1880" s="39"/>
      <c r="AS1880" s="39"/>
      <c r="AT1880" s="39"/>
      <c r="AU1880" s="39"/>
      <c r="AV1880" s="39"/>
      <c r="AW1880" s="39"/>
      <c r="AX1880" s="39"/>
      <c r="AY1880" s="39"/>
      <c r="AZ1880" s="39"/>
      <c r="BA1880" s="39"/>
      <c r="BB1880" s="72">
        <f>(AI1880*'"Вес" ПИР'!$B$36+AK1880*'"Вес" ПИР'!$B$37+AM1880*'"Вес" ПИР'!$B$38+AO1880*'"Вес" ПИР'!$B$39+AQ1880*'"Вес" ПИР'!$B$40+AS1880*'"Вес" ПИР'!$B$41+AU1880*'"Вес" ПИР'!$B$42+AW1880*'"Вес" ПИР'!$B$43+AY1880*'"Вес" ПИР'!$B$44+BA1880*'"Вес" ПИР'!$B$45)/100</f>
        <v>0</v>
      </c>
      <c r="BC1880" s="39"/>
      <c r="BD1880" s="39"/>
      <c r="BE1880" s="39"/>
      <c r="BF1880" s="39"/>
      <c r="BG1880" s="72">
        <f>(BD1880*'"Вес" ПИР'!$B$50+BF1880*'"Вес" ПИР'!$B$51)/100</f>
        <v>0</v>
      </c>
      <c r="BH1880" s="39"/>
      <c r="BI1880" s="72">
        <v>0</v>
      </c>
      <c r="BJ1880" s="39"/>
      <c r="BK1880" s="39"/>
      <c r="BL1880" s="38">
        <f>(S1880*'"Вес" ПИР'!$B$3+X1880*'"Вес" ПИР'!$B$4+AG1880*'"Вес" ПИР'!$B$5+BB1880*'"Вес" ПИР'!$B$6+BG1880*'"Вес" ПИР'!$B$7+BI1880*'"Вес" ПИР'!$B$8)/100</f>
        <v>0</v>
      </c>
    </row>
    <row r="1881" spans="1:64" ht="15.75" customHeight="1">
      <c r="A1881" s="39"/>
      <c r="B1881" s="39">
        <v>2027</v>
      </c>
      <c r="C1881" s="39"/>
      <c r="D1881" s="61">
        <v>635443300</v>
      </c>
      <c r="E1881" s="61" t="s">
        <v>726</v>
      </c>
      <c r="F1881" s="61" t="s">
        <v>869</v>
      </c>
      <c r="G1881" s="61" t="s">
        <v>2913</v>
      </c>
      <c r="H1881" s="61" t="s">
        <v>2914</v>
      </c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  <c r="S1881" s="38">
        <f>(J1881*'"Вес" ПИР'!$B$13+L1881*'"Вес" ПИР'!$B$14+N1881*'"Вес" ПИР'!$B$15+P1881*'"Вес" ПИР'!$B$16+R1881*'"Вес" ПИР'!$B$17)/100</f>
        <v>0</v>
      </c>
      <c r="T1881" s="39"/>
      <c r="U1881" s="39"/>
      <c r="V1881" s="39"/>
      <c r="W1881" s="39"/>
      <c r="X1881" s="72">
        <f>(U1881*'"Вес" ПИР'!$B$22+W1881*'"Вес" ПИР'!$B$23)/100</f>
        <v>0</v>
      </c>
      <c r="Y1881" s="39"/>
      <c r="Z1881" s="39"/>
      <c r="AA1881" s="39"/>
      <c r="AB1881" s="39"/>
      <c r="AC1881" s="39"/>
      <c r="AD1881" s="39"/>
      <c r="AE1881" s="39"/>
      <c r="AF1881" s="39"/>
      <c r="AG1881" s="38">
        <f>(Z1881*'"Вес" ПИР'!$B$28+AB1881*'"Вес" ПИР'!$B$29+AD1881*'"Вес" ПИР'!$B$30+AF1881*'"Вес" ПИР'!$B$31)/100</f>
        <v>0</v>
      </c>
      <c r="AH1881" s="39"/>
      <c r="AI1881" s="39"/>
      <c r="AJ1881" s="39"/>
      <c r="AK1881" s="39"/>
      <c r="AL1881" s="39"/>
      <c r="AM1881" s="39"/>
      <c r="AN1881" s="39"/>
      <c r="AO1881" s="39"/>
      <c r="AP1881" s="39"/>
      <c r="AQ1881" s="39"/>
      <c r="AR1881" s="39"/>
      <c r="AS1881" s="39"/>
      <c r="AT1881" s="39"/>
      <c r="AU1881" s="39"/>
      <c r="AV1881" s="39"/>
      <c r="AW1881" s="39"/>
      <c r="AX1881" s="39"/>
      <c r="AY1881" s="39"/>
      <c r="AZ1881" s="39"/>
      <c r="BA1881" s="39"/>
      <c r="BB1881" s="72">
        <f>(AI1881*'"Вес" ПИР'!$B$36+AK1881*'"Вес" ПИР'!$B$37+AM1881*'"Вес" ПИР'!$B$38+AO1881*'"Вес" ПИР'!$B$39+AQ1881*'"Вес" ПИР'!$B$40+AS1881*'"Вес" ПИР'!$B$41+AU1881*'"Вес" ПИР'!$B$42+AW1881*'"Вес" ПИР'!$B$43+AY1881*'"Вес" ПИР'!$B$44+BA1881*'"Вес" ПИР'!$B$45)/100</f>
        <v>0</v>
      </c>
      <c r="BC1881" s="39"/>
      <c r="BD1881" s="39"/>
      <c r="BE1881" s="39"/>
      <c r="BF1881" s="39"/>
      <c r="BG1881" s="72">
        <f>(BD1881*'"Вес" ПИР'!$B$50+BF1881*'"Вес" ПИР'!$B$51)/100</f>
        <v>0</v>
      </c>
      <c r="BH1881" s="39"/>
      <c r="BI1881" s="72">
        <v>0</v>
      </c>
      <c r="BJ1881" s="39"/>
      <c r="BK1881" s="39"/>
      <c r="BL1881" s="38">
        <f>(S1881*'"Вес" ПИР'!$B$3+X1881*'"Вес" ПИР'!$B$4+AG1881*'"Вес" ПИР'!$B$5+BB1881*'"Вес" ПИР'!$B$6+BG1881*'"Вес" ПИР'!$B$7+BI1881*'"Вес" ПИР'!$B$8)/100</f>
        <v>0</v>
      </c>
    </row>
    <row r="1882" spans="1:64" ht="15.75" customHeight="1">
      <c r="A1882" s="39"/>
      <c r="B1882" s="39">
        <v>2027</v>
      </c>
      <c r="C1882" s="39"/>
      <c r="D1882" s="61">
        <v>635443500</v>
      </c>
      <c r="E1882" s="61" t="s">
        <v>726</v>
      </c>
      <c r="F1882" s="61" t="s">
        <v>869</v>
      </c>
      <c r="G1882" s="61" t="s">
        <v>2913</v>
      </c>
      <c r="H1882" s="61" t="s">
        <v>2915</v>
      </c>
      <c r="I1882" s="39"/>
      <c r="J1882" s="39"/>
      <c r="K1882" s="39"/>
      <c r="L1882" s="39"/>
      <c r="M1882" s="39"/>
      <c r="N1882" s="39"/>
      <c r="O1882" s="39"/>
      <c r="P1882" s="39"/>
      <c r="Q1882" s="39"/>
      <c r="R1882" s="39"/>
      <c r="S1882" s="38">
        <f>(J1882*'"Вес" ПИР'!$B$13+L1882*'"Вес" ПИР'!$B$14+N1882*'"Вес" ПИР'!$B$15+P1882*'"Вес" ПИР'!$B$16+R1882*'"Вес" ПИР'!$B$17)/100</f>
        <v>0</v>
      </c>
      <c r="T1882" s="39"/>
      <c r="U1882" s="39"/>
      <c r="V1882" s="39"/>
      <c r="W1882" s="39"/>
      <c r="X1882" s="72">
        <f>(U1882*'"Вес" ПИР'!$B$22+W1882*'"Вес" ПИР'!$B$23)/100</f>
        <v>0</v>
      </c>
      <c r="Y1882" s="39"/>
      <c r="Z1882" s="39"/>
      <c r="AA1882" s="39"/>
      <c r="AB1882" s="39"/>
      <c r="AC1882" s="39"/>
      <c r="AD1882" s="39"/>
      <c r="AE1882" s="39"/>
      <c r="AF1882" s="39"/>
      <c r="AG1882" s="38">
        <f>(Z1882*'"Вес" ПИР'!$B$28+AB1882*'"Вес" ПИР'!$B$29+AD1882*'"Вес" ПИР'!$B$30+AF1882*'"Вес" ПИР'!$B$31)/100</f>
        <v>0</v>
      </c>
      <c r="AH1882" s="39"/>
      <c r="AI1882" s="39"/>
      <c r="AJ1882" s="39"/>
      <c r="AK1882" s="39"/>
      <c r="AL1882" s="39"/>
      <c r="AM1882" s="39"/>
      <c r="AN1882" s="39"/>
      <c r="AO1882" s="39"/>
      <c r="AP1882" s="39"/>
      <c r="AQ1882" s="39"/>
      <c r="AR1882" s="39"/>
      <c r="AS1882" s="39"/>
      <c r="AT1882" s="39"/>
      <c r="AU1882" s="39"/>
      <c r="AV1882" s="39"/>
      <c r="AW1882" s="39"/>
      <c r="AX1882" s="39"/>
      <c r="AY1882" s="39"/>
      <c r="AZ1882" s="39"/>
      <c r="BA1882" s="39"/>
      <c r="BB1882" s="72">
        <f>(AI1882*'"Вес" ПИР'!$B$36+AK1882*'"Вес" ПИР'!$B$37+AM1882*'"Вес" ПИР'!$B$38+AO1882*'"Вес" ПИР'!$B$39+AQ1882*'"Вес" ПИР'!$B$40+AS1882*'"Вес" ПИР'!$B$41+AU1882*'"Вес" ПИР'!$B$42+AW1882*'"Вес" ПИР'!$B$43+AY1882*'"Вес" ПИР'!$B$44+BA1882*'"Вес" ПИР'!$B$45)/100</f>
        <v>0</v>
      </c>
      <c r="BC1882" s="39"/>
      <c r="BD1882" s="39"/>
      <c r="BE1882" s="39"/>
      <c r="BF1882" s="39"/>
      <c r="BG1882" s="72">
        <f>(BD1882*'"Вес" ПИР'!$B$50+BF1882*'"Вес" ПИР'!$B$51)/100</f>
        <v>0</v>
      </c>
      <c r="BH1882" s="39"/>
      <c r="BI1882" s="72">
        <v>0</v>
      </c>
      <c r="BJ1882" s="39"/>
      <c r="BK1882" s="39"/>
      <c r="BL1882" s="38">
        <f>(S1882*'"Вес" ПИР'!$B$3+X1882*'"Вес" ПИР'!$B$4+AG1882*'"Вес" ПИР'!$B$5+BB1882*'"Вес" ПИР'!$B$6+BG1882*'"Вес" ПИР'!$B$7+BI1882*'"Вес" ПИР'!$B$8)/100</f>
        <v>0</v>
      </c>
    </row>
    <row r="1883" spans="1:64" ht="15.75" customHeight="1">
      <c r="A1883" s="39"/>
      <c r="B1883" s="39">
        <v>2027</v>
      </c>
      <c r="C1883" s="39"/>
      <c r="D1883" s="61">
        <v>635443200</v>
      </c>
      <c r="E1883" s="61" t="s">
        <v>726</v>
      </c>
      <c r="F1883" s="61" t="s">
        <v>869</v>
      </c>
      <c r="G1883" s="61" t="s">
        <v>2913</v>
      </c>
      <c r="H1883" s="61" t="s">
        <v>2916</v>
      </c>
      <c r="I1883" s="39"/>
      <c r="J1883" s="39"/>
      <c r="K1883" s="39"/>
      <c r="L1883" s="39"/>
      <c r="M1883" s="39"/>
      <c r="N1883" s="39"/>
      <c r="O1883" s="39"/>
      <c r="P1883" s="39"/>
      <c r="Q1883" s="39"/>
      <c r="R1883" s="39"/>
      <c r="S1883" s="38">
        <f>(J1883*'"Вес" ПИР'!$B$13+L1883*'"Вес" ПИР'!$B$14+N1883*'"Вес" ПИР'!$B$15+P1883*'"Вес" ПИР'!$B$16+R1883*'"Вес" ПИР'!$B$17)/100</f>
        <v>0</v>
      </c>
      <c r="T1883" s="39"/>
      <c r="U1883" s="39"/>
      <c r="V1883" s="39"/>
      <c r="W1883" s="39"/>
      <c r="X1883" s="72">
        <f>(U1883*'"Вес" ПИР'!$B$22+W1883*'"Вес" ПИР'!$B$23)/100</f>
        <v>0</v>
      </c>
      <c r="Y1883" s="39"/>
      <c r="Z1883" s="39"/>
      <c r="AA1883" s="39"/>
      <c r="AB1883" s="39"/>
      <c r="AC1883" s="39"/>
      <c r="AD1883" s="39"/>
      <c r="AE1883" s="39"/>
      <c r="AF1883" s="39"/>
      <c r="AG1883" s="38">
        <f>(Z1883*'"Вес" ПИР'!$B$28+AB1883*'"Вес" ПИР'!$B$29+AD1883*'"Вес" ПИР'!$B$30+AF1883*'"Вес" ПИР'!$B$31)/100</f>
        <v>0</v>
      </c>
      <c r="AH1883" s="39"/>
      <c r="AI1883" s="39"/>
      <c r="AJ1883" s="39"/>
      <c r="AK1883" s="39"/>
      <c r="AL1883" s="39"/>
      <c r="AM1883" s="39"/>
      <c r="AN1883" s="39"/>
      <c r="AO1883" s="39"/>
      <c r="AP1883" s="39"/>
      <c r="AQ1883" s="39"/>
      <c r="AR1883" s="39"/>
      <c r="AS1883" s="39"/>
      <c r="AT1883" s="39"/>
      <c r="AU1883" s="39"/>
      <c r="AV1883" s="39"/>
      <c r="AW1883" s="39"/>
      <c r="AX1883" s="39"/>
      <c r="AY1883" s="39"/>
      <c r="AZ1883" s="39"/>
      <c r="BA1883" s="39"/>
      <c r="BB1883" s="72">
        <f>(AI1883*'"Вес" ПИР'!$B$36+AK1883*'"Вес" ПИР'!$B$37+AM1883*'"Вес" ПИР'!$B$38+AO1883*'"Вес" ПИР'!$B$39+AQ1883*'"Вес" ПИР'!$B$40+AS1883*'"Вес" ПИР'!$B$41+AU1883*'"Вес" ПИР'!$B$42+AW1883*'"Вес" ПИР'!$B$43+AY1883*'"Вес" ПИР'!$B$44+BA1883*'"Вес" ПИР'!$B$45)/100</f>
        <v>0</v>
      </c>
      <c r="BC1883" s="39"/>
      <c r="BD1883" s="39"/>
      <c r="BE1883" s="39"/>
      <c r="BF1883" s="39"/>
      <c r="BG1883" s="72">
        <f>(BD1883*'"Вес" ПИР'!$B$50+BF1883*'"Вес" ПИР'!$B$51)/100</f>
        <v>0</v>
      </c>
      <c r="BH1883" s="39"/>
      <c r="BI1883" s="72">
        <v>0</v>
      </c>
      <c r="BJ1883" s="39"/>
      <c r="BK1883" s="39"/>
      <c r="BL1883" s="38">
        <f>(S1883*'"Вес" ПИР'!$B$3+X1883*'"Вес" ПИР'!$B$4+AG1883*'"Вес" ПИР'!$B$5+BB1883*'"Вес" ПИР'!$B$6+BG1883*'"Вес" ПИР'!$B$7+BI1883*'"Вес" ПИР'!$B$8)/100</f>
        <v>0</v>
      </c>
    </row>
    <row r="1884" spans="1:64" ht="15.75" customHeight="1">
      <c r="A1884" s="39"/>
      <c r="B1884" s="39">
        <v>2027</v>
      </c>
      <c r="C1884" s="39"/>
      <c r="D1884" s="61">
        <v>635445100</v>
      </c>
      <c r="E1884" s="61" t="s">
        <v>726</v>
      </c>
      <c r="F1884" s="61" t="s">
        <v>869</v>
      </c>
      <c r="G1884" s="61" t="s">
        <v>2917</v>
      </c>
      <c r="H1884" s="61" t="s">
        <v>2918</v>
      </c>
      <c r="I1884" s="39"/>
      <c r="J1884" s="39"/>
      <c r="K1884" s="39"/>
      <c r="L1884" s="39"/>
      <c r="M1884" s="39"/>
      <c r="N1884" s="39"/>
      <c r="O1884" s="39"/>
      <c r="P1884" s="39"/>
      <c r="Q1884" s="39"/>
      <c r="R1884" s="39"/>
      <c r="S1884" s="38">
        <f>(J1884*'"Вес" ПИР'!$B$13+L1884*'"Вес" ПИР'!$B$14+N1884*'"Вес" ПИР'!$B$15+P1884*'"Вес" ПИР'!$B$16+R1884*'"Вес" ПИР'!$B$17)/100</f>
        <v>0</v>
      </c>
      <c r="T1884" s="39"/>
      <c r="U1884" s="39"/>
      <c r="V1884" s="39"/>
      <c r="W1884" s="39"/>
      <c r="X1884" s="72">
        <f>(U1884*'"Вес" ПИР'!$B$22+W1884*'"Вес" ПИР'!$B$23)/100</f>
        <v>0</v>
      </c>
      <c r="Y1884" s="39"/>
      <c r="Z1884" s="39"/>
      <c r="AA1884" s="39"/>
      <c r="AB1884" s="39"/>
      <c r="AC1884" s="39"/>
      <c r="AD1884" s="39"/>
      <c r="AE1884" s="39"/>
      <c r="AF1884" s="39"/>
      <c r="AG1884" s="38">
        <f>(Z1884*'"Вес" ПИР'!$B$28+AB1884*'"Вес" ПИР'!$B$29+AD1884*'"Вес" ПИР'!$B$30+AF1884*'"Вес" ПИР'!$B$31)/100</f>
        <v>0</v>
      </c>
      <c r="AH1884" s="39"/>
      <c r="AI1884" s="39"/>
      <c r="AJ1884" s="39"/>
      <c r="AK1884" s="39"/>
      <c r="AL1884" s="39"/>
      <c r="AM1884" s="39"/>
      <c r="AN1884" s="39"/>
      <c r="AO1884" s="39"/>
      <c r="AP1884" s="39"/>
      <c r="AQ1884" s="39"/>
      <c r="AR1884" s="39"/>
      <c r="AS1884" s="39"/>
      <c r="AT1884" s="39"/>
      <c r="AU1884" s="39"/>
      <c r="AV1884" s="39"/>
      <c r="AW1884" s="39"/>
      <c r="AX1884" s="39"/>
      <c r="AY1884" s="39"/>
      <c r="AZ1884" s="39"/>
      <c r="BA1884" s="39"/>
      <c r="BB1884" s="72">
        <f>(AI1884*'"Вес" ПИР'!$B$36+AK1884*'"Вес" ПИР'!$B$37+AM1884*'"Вес" ПИР'!$B$38+AO1884*'"Вес" ПИР'!$B$39+AQ1884*'"Вес" ПИР'!$B$40+AS1884*'"Вес" ПИР'!$B$41+AU1884*'"Вес" ПИР'!$B$42+AW1884*'"Вес" ПИР'!$B$43+AY1884*'"Вес" ПИР'!$B$44+BA1884*'"Вес" ПИР'!$B$45)/100</f>
        <v>0</v>
      </c>
      <c r="BC1884" s="39"/>
      <c r="BD1884" s="39"/>
      <c r="BE1884" s="39"/>
      <c r="BF1884" s="39"/>
      <c r="BG1884" s="72">
        <f>(BD1884*'"Вес" ПИР'!$B$50+BF1884*'"Вес" ПИР'!$B$51)/100</f>
        <v>0</v>
      </c>
      <c r="BH1884" s="39"/>
      <c r="BI1884" s="72">
        <v>0</v>
      </c>
      <c r="BJ1884" s="39"/>
      <c r="BK1884" s="39"/>
      <c r="BL1884" s="38">
        <f>(S1884*'"Вес" ПИР'!$B$3+X1884*'"Вес" ПИР'!$B$4+AG1884*'"Вес" ПИР'!$B$5+BB1884*'"Вес" ПИР'!$B$6+BG1884*'"Вес" ПИР'!$B$7+BI1884*'"Вес" ПИР'!$B$8)/100</f>
        <v>0</v>
      </c>
    </row>
    <row r="1885" spans="1:64" ht="15.75" customHeight="1">
      <c r="A1885" s="39"/>
      <c r="B1885" s="39">
        <v>2027</v>
      </c>
      <c r="C1885" s="39"/>
      <c r="D1885" s="61">
        <v>635445400</v>
      </c>
      <c r="E1885" s="61" t="s">
        <v>726</v>
      </c>
      <c r="F1885" s="61" t="s">
        <v>869</v>
      </c>
      <c r="G1885" s="61" t="s">
        <v>2917</v>
      </c>
      <c r="H1885" s="61" t="s">
        <v>622</v>
      </c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  <c r="S1885" s="38">
        <f>(J1885*'"Вес" ПИР'!$B$13+L1885*'"Вес" ПИР'!$B$14+N1885*'"Вес" ПИР'!$B$15+P1885*'"Вес" ПИР'!$B$16+R1885*'"Вес" ПИР'!$B$17)/100</f>
        <v>0</v>
      </c>
      <c r="T1885" s="39"/>
      <c r="U1885" s="39"/>
      <c r="V1885" s="39"/>
      <c r="W1885" s="39"/>
      <c r="X1885" s="72">
        <f>(U1885*'"Вес" ПИР'!$B$22+W1885*'"Вес" ПИР'!$B$23)/100</f>
        <v>0</v>
      </c>
      <c r="Y1885" s="39"/>
      <c r="Z1885" s="39"/>
      <c r="AA1885" s="39"/>
      <c r="AB1885" s="39"/>
      <c r="AC1885" s="39"/>
      <c r="AD1885" s="39"/>
      <c r="AE1885" s="39"/>
      <c r="AF1885" s="39"/>
      <c r="AG1885" s="38">
        <f>(Z1885*'"Вес" ПИР'!$B$28+AB1885*'"Вес" ПИР'!$B$29+AD1885*'"Вес" ПИР'!$B$30+AF1885*'"Вес" ПИР'!$B$31)/100</f>
        <v>0</v>
      </c>
      <c r="AH1885" s="39"/>
      <c r="AI1885" s="39"/>
      <c r="AJ1885" s="39"/>
      <c r="AK1885" s="39"/>
      <c r="AL1885" s="39"/>
      <c r="AM1885" s="39"/>
      <c r="AN1885" s="39"/>
      <c r="AO1885" s="39"/>
      <c r="AP1885" s="39"/>
      <c r="AQ1885" s="39"/>
      <c r="AR1885" s="39"/>
      <c r="AS1885" s="39"/>
      <c r="AT1885" s="39"/>
      <c r="AU1885" s="39"/>
      <c r="AV1885" s="39"/>
      <c r="AW1885" s="39"/>
      <c r="AX1885" s="39"/>
      <c r="AY1885" s="39"/>
      <c r="AZ1885" s="39"/>
      <c r="BA1885" s="39"/>
      <c r="BB1885" s="72">
        <f>(AI1885*'"Вес" ПИР'!$B$36+AK1885*'"Вес" ПИР'!$B$37+AM1885*'"Вес" ПИР'!$B$38+AO1885*'"Вес" ПИР'!$B$39+AQ1885*'"Вес" ПИР'!$B$40+AS1885*'"Вес" ПИР'!$B$41+AU1885*'"Вес" ПИР'!$B$42+AW1885*'"Вес" ПИР'!$B$43+AY1885*'"Вес" ПИР'!$B$44+BA1885*'"Вес" ПИР'!$B$45)/100</f>
        <v>0</v>
      </c>
      <c r="BC1885" s="39"/>
      <c r="BD1885" s="39"/>
      <c r="BE1885" s="39"/>
      <c r="BF1885" s="39"/>
      <c r="BG1885" s="72">
        <f>(BD1885*'"Вес" ПИР'!$B$50+BF1885*'"Вес" ПИР'!$B$51)/100</f>
        <v>0</v>
      </c>
      <c r="BH1885" s="39"/>
      <c r="BI1885" s="72">
        <v>0</v>
      </c>
      <c r="BJ1885" s="39"/>
      <c r="BK1885" s="39"/>
      <c r="BL1885" s="38">
        <f>(S1885*'"Вес" ПИР'!$B$3+X1885*'"Вес" ПИР'!$B$4+AG1885*'"Вес" ПИР'!$B$5+BB1885*'"Вес" ПИР'!$B$6+BG1885*'"Вес" ПИР'!$B$7+BI1885*'"Вес" ПИР'!$B$8)/100</f>
        <v>0</v>
      </c>
    </row>
    <row r="1886" spans="1:64" ht="15.75" customHeight="1">
      <c r="A1886" s="39"/>
      <c r="B1886" s="39">
        <v>2027</v>
      </c>
      <c r="C1886" s="39"/>
      <c r="D1886" s="61">
        <v>635447200</v>
      </c>
      <c r="E1886" s="61" t="s">
        <v>726</v>
      </c>
      <c r="F1886" s="61" t="s">
        <v>869</v>
      </c>
      <c r="G1886" s="61" t="s">
        <v>2919</v>
      </c>
      <c r="H1886" s="61" t="s">
        <v>131</v>
      </c>
      <c r="I1886" s="39"/>
      <c r="J1886" s="39"/>
      <c r="K1886" s="39"/>
      <c r="L1886" s="39"/>
      <c r="M1886" s="39"/>
      <c r="N1886" s="39"/>
      <c r="O1886" s="39"/>
      <c r="P1886" s="39"/>
      <c r="Q1886" s="39"/>
      <c r="R1886" s="39"/>
      <c r="S1886" s="38">
        <f>(J1886*'"Вес" ПИР'!$B$13+L1886*'"Вес" ПИР'!$B$14+N1886*'"Вес" ПИР'!$B$15+P1886*'"Вес" ПИР'!$B$16+R1886*'"Вес" ПИР'!$B$17)/100</f>
        <v>0</v>
      </c>
      <c r="T1886" s="39"/>
      <c r="U1886" s="39"/>
      <c r="V1886" s="39"/>
      <c r="W1886" s="39"/>
      <c r="X1886" s="72">
        <f>(U1886*'"Вес" ПИР'!$B$22+W1886*'"Вес" ПИР'!$B$23)/100</f>
        <v>0</v>
      </c>
      <c r="Y1886" s="39"/>
      <c r="Z1886" s="39"/>
      <c r="AA1886" s="39"/>
      <c r="AB1886" s="39"/>
      <c r="AC1886" s="39"/>
      <c r="AD1886" s="39"/>
      <c r="AE1886" s="39"/>
      <c r="AF1886" s="39"/>
      <c r="AG1886" s="38">
        <f>(Z1886*'"Вес" ПИР'!$B$28+AB1886*'"Вес" ПИР'!$B$29+AD1886*'"Вес" ПИР'!$B$30+AF1886*'"Вес" ПИР'!$B$31)/100</f>
        <v>0</v>
      </c>
      <c r="AH1886" s="39"/>
      <c r="AI1886" s="39"/>
      <c r="AJ1886" s="39"/>
      <c r="AK1886" s="39"/>
      <c r="AL1886" s="39"/>
      <c r="AM1886" s="39"/>
      <c r="AN1886" s="39"/>
      <c r="AO1886" s="39"/>
      <c r="AP1886" s="39"/>
      <c r="AQ1886" s="39"/>
      <c r="AR1886" s="39"/>
      <c r="AS1886" s="39"/>
      <c r="AT1886" s="39"/>
      <c r="AU1886" s="39"/>
      <c r="AV1886" s="39"/>
      <c r="AW1886" s="39"/>
      <c r="AX1886" s="39"/>
      <c r="AY1886" s="39"/>
      <c r="AZ1886" s="39"/>
      <c r="BA1886" s="39"/>
      <c r="BB1886" s="72">
        <f>(AI1886*'"Вес" ПИР'!$B$36+AK1886*'"Вес" ПИР'!$B$37+AM1886*'"Вес" ПИР'!$B$38+AO1886*'"Вес" ПИР'!$B$39+AQ1886*'"Вес" ПИР'!$B$40+AS1886*'"Вес" ПИР'!$B$41+AU1886*'"Вес" ПИР'!$B$42+AW1886*'"Вес" ПИР'!$B$43+AY1886*'"Вес" ПИР'!$B$44+BA1886*'"Вес" ПИР'!$B$45)/100</f>
        <v>0</v>
      </c>
      <c r="BC1886" s="39"/>
      <c r="BD1886" s="39"/>
      <c r="BE1886" s="39"/>
      <c r="BF1886" s="39"/>
      <c r="BG1886" s="72">
        <f>(BD1886*'"Вес" ПИР'!$B$50+BF1886*'"Вес" ПИР'!$B$51)/100</f>
        <v>0</v>
      </c>
      <c r="BH1886" s="39"/>
      <c r="BI1886" s="72">
        <v>0</v>
      </c>
      <c r="BJ1886" s="39"/>
      <c r="BK1886" s="39"/>
      <c r="BL1886" s="38">
        <f>(S1886*'"Вес" ПИР'!$B$3+X1886*'"Вес" ПИР'!$B$4+AG1886*'"Вес" ПИР'!$B$5+BB1886*'"Вес" ПИР'!$B$6+BG1886*'"Вес" ПИР'!$B$7+BI1886*'"Вес" ПИР'!$B$8)/100</f>
        <v>0</v>
      </c>
    </row>
    <row r="1887" spans="1:64" ht="15.75" customHeight="1">
      <c r="A1887" s="39"/>
      <c r="B1887" s="39">
        <v>2027</v>
      </c>
      <c r="C1887" s="39"/>
      <c r="D1887" s="61">
        <v>635447400</v>
      </c>
      <c r="E1887" s="61" t="s">
        <v>726</v>
      </c>
      <c r="F1887" s="61" t="s">
        <v>869</v>
      </c>
      <c r="G1887" s="61" t="s">
        <v>2919</v>
      </c>
      <c r="H1887" s="61" t="s">
        <v>2920</v>
      </c>
      <c r="I1887" s="39"/>
      <c r="J1887" s="39"/>
      <c r="K1887" s="39"/>
      <c r="L1887" s="39"/>
      <c r="M1887" s="39"/>
      <c r="N1887" s="39"/>
      <c r="O1887" s="39"/>
      <c r="P1887" s="39"/>
      <c r="Q1887" s="39"/>
      <c r="R1887" s="39"/>
      <c r="S1887" s="38">
        <f>(J1887*'"Вес" ПИР'!$B$13+L1887*'"Вес" ПИР'!$B$14+N1887*'"Вес" ПИР'!$B$15+P1887*'"Вес" ПИР'!$B$16+R1887*'"Вес" ПИР'!$B$17)/100</f>
        <v>0</v>
      </c>
      <c r="T1887" s="39"/>
      <c r="U1887" s="39"/>
      <c r="V1887" s="39"/>
      <c r="W1887" s="39"/>
      <c r="X1887" s="72">
        <f>(U1887*'"Вес" ПИР'!$B$22+W1887*'"Вес" ПИР'!$B$23)/100</f>
        <v>0</v>
      </c>
      <c r="Y1887" s="39"/>
      <c r="Z1887" s="39"/>
      <c r="AA1887" s="39"/>
      <c r="AB1887" s="39"/>
      <c r="AC1887" s="39"/>
      <c r="AD1887" s="39"/>
      <c r="AE1887" s="39"/>
      <c r="AF1887" s="39"/>
      <c r="AG1887" s="38">
        <f>(Z1887*'"Вес" ПИР'!$B$28+AB1887*'"Вес" ПИР'!$B$29+AD1887*'"Вес" ПИР'!$B$30+AF1887*'"Вес" ПИР'!$B$31)/100</f>
        <v>0</v>
      </c>
      <c r="AH1887" s="39"/>
      <c r="AI1887" s="39"/>
      <c r="AJ1887" s="39"/>
      <c r="AK1887" s="39"/>
      <c r="AL1887" s="39"/>
      <c r="AM1887" s="39"/>
      <c r="AN1887" s="39"/>
      <c r="AO1887" s="39"/>
      <c r="AP1887" s="39"/>
      <c r="AQ1887" s="39"/>
      <c r="AR1887" s="39"/>
      <c r="AS1887" s="39"/>
      <c r="AT1887" s="39"/>
      <c r="AU1887" s="39"/>
      <c r="AV1887" s="39"/>
      <c r="AW1887" s="39"/>
      <c r="AX1887" s="39"/>
      <c r="AY1887" s="39"/>
      <c r="AZ1887" s="39"/>
      <c r="BA1887" s="39"/>
      <c r="BB1887" s="72">
        <f>(AI1887*'"Вес" ПИР'!$B$36+AK1887*'"Вес" ПИР'!$B$37+AM1887*'"Вес" ПИР'!$B$38+AO1887*'"Вес" ПИР'!$B$39+AQ1887*'"Вес" ПИР'!$B$40+AS1887*'"Вес" ПИР'!$B$41+AU1887*'"Вес" ПИР'!$B$42+AW1887*'"Вес" ПИР'!$B$43+AY1887*'"Вес" ПИР'!$B$44+BA1887*'"Вес" ПИР'!$B$45)/100</f>
        <v>0</v>
      </c>
      <c r="BC1887" s="39"/>
      <c r="BD1887" s="39"/>
      <c r="BE1887" s="39"/>
      <c r="BF1887" s="39"/>
      <c r="BG1887" s="72">
        <f>(BD1887*'"Вес" ПИР'!$B$50+BF1887*'"Вес" ПИР'!$B$51)/100</f>
        <v>0</v>
      </c>
      <c r="BH1887" s="39"/>
      <c r="BI1887" s="72">
        <v>0</v>
      </c>
      <c r="BJ1887" s="39"/>
      <c r="BK1887" s="39"/>
      <c r="BL1887" s="38">
        <f>(S1887*'"Вес" ПИР'!$B$3+X1887*'"Вес" ПИР'!$B$4+AG1887*'"Вес" ПИР'!$B$5+BB1887*'"Вес" ПИР'!$B$6+BG1887*'"Вес" ПИР'!$B$7+BI1887*'"Вес" ПИР'!$B$8)/100</f>
        <v>0</v>
      </c>
    </row>
    <row r="1888" spans="1:64" ht="15.75" customHeight="1">
      <c r="A1888" s="39"/>
      <c r="B1888" s="39">
        <v>2027</v>
      </c>
      <c r="C1888" s="39"/>
      <c r="D1888" s="61">
        <v>635449300</v>
      </c>
      <c r="E1888" s="61" t="s">
        <v>726</v>
      </c>
      <c r="F1888" s="61" t="s">
        <v>869</v>
      </c>
      <c r="G1888" s="61" t="s">
        <v>890</v>
      </c>
      <c r="H1888" s="61" t="s">
        <v>2921</v>
      </c>
      <c r="I1888" s="39"/>
      <c r="J1888" s="39"/>
      <c r="K1888" s="39"/>
      <c r="L1888" s="39"/>
      <c r="M1888" s="39"/>
      <c r="N1888" s="39"/>
      <c r="O1888" s="39"/>
      <c r="P1888" s="39"/>
      <c r="Q1888" s="39"/>
      <c r="R1888" s="39"/>
      <c r="S1888" s="38">
        <f>(J1888*'"Вес" ПИР'!$B$13+L1888*'"Вес" ПИР'!$B$14+N1888*'"Вес" ПИР'!$B$15+P1888*'"Вес" ПИР'!$B$16+R1888*'"Вес" ПИР'!$B$17)/100</f>
        <v>0</v>
      </c>
      <c r="T1888" s="39"/>
      <c r="U1888" s="39"/>
      <c r="V1888" s="39"/>
      <c r="W1888" s="39"/>
      <c r="X1888" s="72">
        <f>(U1888*'"Вес" ПИР'!$B$22+W1888*'"Вес" ПИР'!$B$23)/100</f>
        <v>0</v>
      </c>
      <c r="Y1888" s="39"/>
      <c r="Z1888" s="39"/>
      <c r="AA1888" s="39"/>
      <c r="AB1888" s="39"/>
      <c r="AC1888" s="39"/>
      <c r="AD1888" s="39"/>
      <c r="AE1888" s="39"/>
      <c r="AF1888" s="39"/>
      <c r="AG1888" s="38">
        <f>(Z1888*'"Вес" ПИР'!$B$28+AB1888*'"Вес" ПИР'!$B$29+AD1888*'"Вес" ПИР'!$B$30+AF1888*'"Вес" ПИР'!$B$31)/100</f>
        <v>0</v>
      </c>
      <c r="AH1888" s="39"/>
      <c r="AI1888" s="39"/>
      <c r="AJ1888" s="39"/>
      <c r="AK1888" s="39"/>
      <c r="AL1888" s="39"/>
      <c r="AM1888" s="39"/>
      <c r="AN1888" s="39"/>
      <c r="AO1888" s="39"/>
      <c r="AP1888" s="39"/>
      <c r="AQ1888" s="39"/>
      <c r="AR1888" s="39"/>
      <c r="AS1888" s="39"/>
      <c r="AT1888" s="39"/>
      <c r="AU1888" s="39"/>
      <c r="AV1888" s="39"/>
      <c r="AW1888" s="39"/>
      <c r="AX1888" s="39"/>
      <c r="AY1888" s="39"/>
      <c r="AZ1888" s="39"/>
      <c r="BA1888" s="39"/>
      <c r="BB1888" s="72">
        <f>(AI1888*'"Вес" ПИР'!$B$36+AK1888*'"Вес" ПИР'!$B$37+AM1888*'"Вес" ПИР'!$B$38+AO1888*'"Вес" ПИР'!$B$39+AQ1888*'"Вес" ПИР'!$B$40+AS1888*'"Вес" ПИР'!$B$41+AU1888*'"Вес" ПИР'!$B$42+AW1888*'"Вес" ПИР'!$B$43+AY1888*'"Вес" ПИР'!$B$44+BA1888*'"Вес" ПИР'!$B$45)/100</f>
        <v>0</v>
      </c>
      <c r="BC1888" s="39"/>
      <c r="BD1888" s="39"/>
      <c r="BE1888" s="39"/>
      <c r="BF1888" s="39"/>
      <c r="BG1888" s="72">
        <f>(BD1888*'"Вес" ПИР'!$B$50+BF1888*'"Вес" ПИР'!$B$51)/100</f>
        <v>0</v>
      </c>
      <c r="BH1888" s="39"/>
      <c r="BI1888" s="72">
        <v>0</v>
      </c>
      <c r="BJ1888" s="39"/>
      <c r="BK1888" s="39"/>
      <c r="BL1888" s="38">
        <f>(S1888*'"Вес" ПИР'!$B$3+X1888*'"Вес" ПИР'!$B$4+AG1888*'"Вес" ПИР'!$B$5+BB1888*'"Вес" ПИР'!$B$6+BG1888*'"Вес" ПИР'!$B$7+BI1888*'"Вес" ПИР'!$B$8)/100</f>
        <v>0</v>
      </c>
    </row>
    <row r="1889" spans="1:64" ht="15.75" customHeight="1">
      <c r="A1889" s="39"/>
      <c r="B1889" s="39">
        <v>2027</v>
      </c>
      <c r="C1889" s="39"/>
      <c r="D1889" s="61">
        <v>635449500</v>
      </c>
      <c r="E1889" s="61" t="s">
        <v>726</v>
      </c>
      <c r="F1889" s="61" t="s">
        <v>869</v>
      </c>
      <c r="G1889" s="61" t="s">
        <v>890</v>
      </c>
      <c r="H1889" s="61" t="s">
        <v>1049</v>
      </c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  <c r="S1889" s="38">
        <f>(J1889*'"Вес" ПИР'!$B$13+L1889*'"Вес" ПИР'!$B$14+N1889*'"Вес" ПИР'!$B$15+P1889*'"Вес" ПИР'!$B$16+R1889*'"Вес" ПИР'!$B$17)/100</f>
        <v>0</v>
      </c>
      <c r="T1889" s="39"/>
      <c r="U1889" s="39"/>
      <c r="V1889" s="39"/>
      <c r="W1889" s="39"/>
      <c r="X1889" s="72">
        <f>(U1889*'"Вес" ПИР'!$B$22+W1889*'"Вес" ПИР'!$B$23)/100</f>
        <v>0</v>
      </c>
      <c r="Y1889" s="39"/>
      <c r="Z1889" s="39"/>
      <c r="AA1889" s="39"/>
      <c r="AB1889" s="39"/>
      <c r="AC1889" s="39"/>
      <c r="AD1889" s="39"/>
      <c r="AE1889" s="39"/>
      <c r="AF1889" s="39"/>
      <c r="AG1889" s="38">
        <f>(Z1889*'"Вес" ПИР'!$B$28+AB1889*'"Вес" ПИР'!$B$29+AD1889*'"Вес" ПИР'!$B$30+AF1889*'"Вес" ПИР'!$B$31)/100</f>
        <v>0</v>
      </c>
      <c r="AH1889" s="39"/>
      <c r="AI1889" s="39"/>
      <c r="AJ1889" s="39"/>
      <c r="AK1889" s="39"/>
      <c r="AL1889" s="39"/>
      <c r="AM1889" s="39"/>
      <c r="AN1889" s="39"/>
      <c r="AO1889" s="39"/>
      <c r="AP1889" s="39"/>
      <c r="AQ1889" s="39"/>
      <c r="AR1889" s="39"/>
      <c r="AS1889" s="39"/>
      <c r="AT1889" s="39"/>
      <c r="AU1889" s="39"/>
      <c r="AV1889" s="39"/>
      <c r="AW1889" s="39"/>
      <c r="AX1889" s="39"/>
      <c r="AY1889" s="39"/>
      <c r="AZ1889" s="39"/>
      <c r="BA1889" s="39"/>
      <c r="BB1889" s="72">
        <f>(AI1889*'"Вес" ПИР'!$B$36+AK1889*'"Вес" ПИР'!$B$37+AM1889*'"Вес" ПИР'!$B$38+AO1889*'"Вес" ПИР'!$B$39+AQ1889*'"Вес" ПИР'!$B$40+AS1889*'"Вес" ПИР'!$B$41+AU1889*'"Вес" ПИР'!$B$42+AW1889*'"Вес" ПИР'!$B$43+AY1889*'"Вес" ПИР'!$B$44+BA1889*'"Вес" ПИР'!$B$45)/100</f>
        <v>0</v>
      </c>
      <c r="BC1889" s="39"/>
      <c r="BD1889" s="39"/>
      <c r="BE1889" s="39"/>
      <c r="BF1889" s="39"/>
      <c r="BG1889" s="72">
        <f>(BD1889*'"Вес" ПИР'!$B$50+BF1889*'"Вес" ПИР'!$B$51)/100</f>
        <v>0</v>
      </c>
      <c r="BH1889" s="39"/>
      <c r="BI1889" s="72">
        <v>0</v>
      </c>
      <c r="BJ1889" s="39"/>
      <c r="BK1889" s="39"/>
      <c r="BL1889" s="38">
        <f>(S1889*'"Вес" ПИР'!$B$3+X1889*'"Вес" ПИР'!$B$4+AG1889*'"Вес" ПИР'!$B$5+BB1889*'"Вес" ПИР'!$B$6+BG1889*'"Вес" ПИР'!$B$7+BI1889*'"Вес" ПИР'!$B$8)/100</f>
        <v>0</v>
      </c>
    </row>
    <row r="1890" spans="1:64" ht="15.75" customHeight="1">
      <c r="A1890" s="39"/>
      <c r="B1890" s="39">
        <v>2027</v>
      </c>
      <c r="C1890" s="39"/>
      <c r="D1890" s="61">
        <v>635453500</v>
      </c>
      <c r="E1890" s="61" t="s">
        <v>726</v>
      </c>
      <c r="F1890" s="61" t="s">
        <v>869</v>
      </c>
      <c r="G1890" s="61" t="s">
        <v>874</v>
      </c>
      <c r="H1890" s="61" t="s">
        <v>2922</v>
      </c>
      <c r="I1890" s="39"/>
      <c r="J1890" s="39"/>
      <c r="K1890" s="39"/>
      <c r="L1890" s="39"/>
      <c r="M1890" s="39"/>
      <c r="N1890" s="39"/>
      <c r="O1890" s="39"/>
      <c r="P1890" s="39"/>
      <c r="Q1890" s="39"/>
      <c r="R1890" s="39"/>
      <c r="S1890" s="38">
        <f>(J1890*'"Вес" ПИР'!$B$13+L1890*'"Вес" ПИР'!$B$14+N1890*'"Вес" ПИР'!$B$15+P1890*'"Вес" ПИР'!$B$16+R1890*'"Вес" ПИР'!$B$17)/100</f>
        <v>0</v>
      </c>
      <c r="T1890" s="39"/>
      <c r="U1890" s="39"/>
      <c r="V1890" s="39"/>
      <c r="W1890" s="39"/>
      <c r="X1890" s="72">
        <f>(U1890*'"Вес" ПИР'!$B$22+W1890*'"Вес" ПИР'!$B$23)/100</f>
        <v>0</v>
      </c>
      <c r="Y1890" s="39"/>
      <c r="Z1890" s="39"/>
      <c r="AA1890" s="39"/>
      <c r="AB1890" s="39"/>
      <c r="AC1890" s="39"/>
      <c r="AD1890" s="39"/>
      <c r="AE1890" s="39"/>
      <c r="AF1890" s="39"/>
      <c r="AG1890" s="38">
        <f>(Z1890*'"Вес" ПИР'!$B$28+AB1890*'"Вес" ПИР'!$B$29+AD1890*'"Вес" ПИР'!$B$30+AF1890*'"Вес" ПИР'!$B$31)/100</f>
        <v>0</v>
      </c>
      <c r="AH1890" s="39"/>
      <c r="AI1890" s="39"/>
      <c r="AJ1890" s="39"/>
      <c r="AK1890" s="39"/>
      <c r="AL1890" s="39"/>
      <c r="AM1890" s="39"/>
      <c r="AN1890" s="39"/>
      <c r="AO1890" s="39"/>
      <c r="AP1890" s="39"/>
      <c r="AQ1890" s="39"/>
      <c r="AR1890" s="39"/>
      <c r="AS1890" s="39"/>
      <c r="AT1890" s="39"/>
      <c r="AU1890" s="39"/>
      <c r="AV1890" s="39"/>
      <c r="AW1890" s="39"/>
      <c r="AX1890" s="39"/>
      <c r="AY1890" s="39"/>
      <c r="AZ1890" s="39"/>
      <c r="BA1890" s="39"/>
      <c r="BB1890" s="72">
        <f>(AI1890*'"Вес" ПИР'!$B$36+AK1890*'"Вес" ПИР'!$B$37+AM1890*'"Вес" ПИР'!$B$38+AO1890*'"Вес" ПИР'!$B$39+AQ1890*'"Вес" ПИР'!$B$40+AS1890*'"Вес" ПИР'!$B$41+AU1890*'"Вес" ПИР'!$B$42+AW1890*'"Вес" ПИР'!$B$43+AY1890*'"Вес" ПИР'!$B$44+BA1890*'"Вес" ПИР'!$B$45)/100</f>
        <v>0</v>
      </c>
      <c r="BC1890" s="39"/>
      <c r="BD1890" s="39"/>
      <c r="BE1890" s="39"/>
      <c r="BF1890" s="39"/>
      <c r="BG1890" s="72">
        <f>(BD1890*'"Вес" ПИР'!$B$50+BF1890*'"Вес" ПИР'!$B$51)/100</f>
        <v>0</v>
      </c>
      <c r="BH1890" s="39"/>
      <c r="BI1890" s="72">
        <v>0</v>
      </c>
      <c r="BJ1890" s="39"/>
      <c r="BK1890" s="39"/>
      <c r="BL1890" s="38">
        <f>(S1890*'"Вес" ПИР'!$B$3+X1890*'"Вес" ПИР'!$B$4+AG1890*'"Вес" ПИР'!$B$5+BB1890*'"Вес" ПИР'!$B$6+BG1890*'"Вес" ПИР'!$B$7+BI1890*'"Вес" ПИР'!$B$8)/100</f>
        <v>0</v>
      </c>
    </row>
    <row r="1891" spans="1:64" ht="15.75" customHeight="1">
      <c r="A1891" s="39"/>
      <c r="B1891" s="39">
        <v>2027</v>
      </c>
      <c r="C1891" s="39"/>
      <c r="D1891" s="61">
        <v>635455100</v>
      </c>
      <c r="E1891" s="61" t="s">
        <v>726</v>
      </c>
      <c r="F1891" s="61" t="s">
        <v>869</v>
      </c>
      <c r="G1891" s="61" t="s">
        <v>870</v>
      </c>
      <c r="H1891" s="61" t="s">
        <v>2923</v>
      </c>
      <c r="I1891" s="39"/>
      <c r="J1891" s="39"/>
      <c r="K1891" s="39"/>
      <c r="L1891" s="39"/>
      <c r="M1891" s="39"/>
      <c r="N1891" s="39"/>
      <c r="O1891" s="39"/>
      <c r="P1891" s="39"/>
      <c r="Q1891" s="39"/>
      <c r="R1891" s="39"/>
      <c r="S1891" s="38">
        <f>(J1891*'"Вес" ПИР'!$B$13+L1891*'"Вес" ПИР'!$B$14+N1891*'"Вес" ПИР'!$B$15+P1891*'"Вес" ПИР'!$B$16+R1891*'"Вес" ПИР'!$B$17)/100</f>
        <v>0</v>
      </c>
      <c r="T1891" s="39"/>
      <c r="U1891" s="39"/>
      <c r="V1891" s="39"/>
      <c r="W1891" s="39"/>
      <c r="X1891" s="72">
        <f>(U1891*'"Вес" ПИР'!$B$22+W1891*'"Вес" ПИР'!$B$23)/100</f>
        <v>0</v>
      </c>
      <c r="Y1891" s="39"/>
      <c r="Z1891" s="39"/>
      <c r="AA1891" s="39"/>
      <c r="AB1891" s="39"/>
      <c r="AC1891" s="39"/>
      <c r="AD1891" s="39"/>
      <c r="AE1891" s="39"/>
      <c r="AF1891" s="39"/>
      <c r="AG1891" s="38">
        <f>(Z1891*'"Вес" ПИР'!$B$28+AB1891*'"Вес" ПИР'!$B$29+AD1891*'"Вес" ПИР'!$B$30+AF1891*'"Вес" ПИР'!$B$31)/100</f>
        <v>0</v>
      </c>
      <c r="AH1891" s="39"/>
      <c r="AI1891" s="39"/>
      <c r="AJ1891" s="39"/>
      <c r="AK1891" s="39"/>
      <c r="AL1891" s="39"/>
      <c r="AM1891" s="39"/>
      <c r="AN1891" s="39"/>
      <c r="AO1891" s="39"/>
      <c r="AP1891" s="39"/>
      <c r="AQ1891" s="39"/>
      <c r="AR1891" s="39"/>
      <c r="AS1891" s="39"/>
      <c r="AT1891" s="39"/>
      <c r="AU1891" s="39"/>
      <c r="AV1891" s="39"/>
      <c r="AW1891" s="39"/>
      <c r="AX1891" s="39"/>
      <c r="AY1891" s="39"/>
      <c r="AZ1891" s="39"/>
      <c r="BA1891" s="39"/>
      <c r="BB1891" s="72">
        <f>(AI1891*'"Вес" ПИР'!$B$36+AK1891*'"Вес" ПИР'!$B$37+AM1891*'"Вес" ПИР'!$B$38+AO1891*'"Вес" ПИР'!$B$39+AQ1891*'"Вес" ПИР'!$B$40+AS1891*'"Вес" ПИР'!$B$41+AU1891*'"Вес" ПИР'!$B$42+AW1891*'"Вес" ПИР'!$B$43+AY1891*'"Вес" ПИР'!$B$44+BA1891*'"Вес" ПИР'!$B$45)/100</f>
        <v>0</v>
      </c>
      <c r="BC1891" s="39"/>
      <c r="BD1891" s="39"/>
      <c r="BE1891" s="39"/>
      <c r="BF1891" s="39"/>
      <c r="BG1891" s="72">
        <f>(BD1891*'"Вес" ПИР'!$B$50+BF1891*'"Вес" ПИР'!$B$51)/100</f>
        <v>0</v>
      </c>
      <c r="BH1891" s="39"/>
      <c r="BI1891" s="72">
        <v>0</v>
      </c>
      <c r="BJ1891" s="39"/>
      <c r="BK1891" s="39"/>
      <c r="BL1891" s="38">
        <f>(S1891*'"Вес" ПИР'!$B$3+X1891*'"Вес" ПИР'!$B$4+AG1891*'"Вес" ПИР'!$B$5+BB1891*'"Вес" ПИР'!$B$6+BG1891*'"Вес" ПИР'!$B$7+BI1891*'"Вес" ПИР'!$B$8)/100</f>
        <v>0</v>
      </c>
    </row>
    <row r="1892" spans="1:64" ht="15.75" customHeight="1">
      <c r="A1892" s="39"/>
      <c r="B1892" s="39">
        <v>2027</v>
      </c>
      <c r="C1892" s="39"/>
      <c r="D1892" s="61">
        <v>635457200</v>
      </c>
      <c r="E1892" s="61" t="s">
        <v>726</v>
      </c>
      <c r="F1892" s="61" t="s">
        <v>869</v>
      </c>
      <c r="G1892" s="61" t="s">
        <v>2924</v>
      </c>
      <c r="H1892" s="61" t="s">
        <v>2925</v>
      </c>
      <c r="I1892" s="39"/>
      <c r="J1892" s="39"/>
      <c r="K1892" s="39"/>
      <c r="L1892" s="39"/>
      <c r="M1892" s="39"/>
      <c r="N1892" s="39"/>
      <c r="O1892" s="39"/>
      <c r="P1892" s="39"/>
      <c r="Q1892" s="39"/>
      <c r="R1892" s="39"/>
      <c r="S1892" s="38">
        <f>(J1892*'"Вес" ПИР'!$B$13+L1892*'"Вес" ПИР'!$B$14+N1892*'"Вес" ПИР'!$B$15+P1892*'"Вес" ПИР'!$B$16+R1892*'"Вес" ПИР'!$B$17)/100</f>
        <v>0</v>
      </c>
      <c r="T1892" s="39"/>
      <c r="U1892" s="39"/>
      <c r="V1892" s="39"/>
      <c r="W1892" s="39"/>
      <c r="X1892" s="72">
        <f>(U1892*'"Вес" ПИР'!$B$22+W1892*'"Вес" ПИР'!$B$23)/100</f>
        <v>0</v>
      </c>
      <c r="Y1892" s="39"/>
      <c r="Z1892" s="39"/>
      <c r="AA1892" s="39"/>
      <c r="AB1892" s="39"/>
      <c r="AC1892" s="39"/>
      <c r="AD1892" s="39"/>
      <c r="AE1892" s="39"/>
      <c r="AF1892" s="39"/>
      <c r="AG1892" s="38">
        <f>(Z1892*'"Вес" ПИР'!$B$28+AB1892*'"Вес" ПИР'!$B$29+AD1892*'"Вес" ПИР'!$B$30+AF1892*'"Вес" ПИР'!$B$31)/100</f>
        <v>0</v>
      </c>
      <c r="AH1892" s="39"/>
      <c r="AI1892" s="39"/>
      <c r="AJ1892" s="39"/>
      <c r="AK1892" s="39"/>
      <c r="AL1892" s="39"/>
      <c r="AM1892" s="39"/>
      <c r="AN1892" s="39"/>
      <c r="AO1892" s="39"/>
      <c r="AP1892" s="39"/>
      <c r="AQ1892" s="39"/>
      <c r="AR1892" s="39"/>
      <c r="AS1892" s="39"/>
      <c r="AT1892" s="39"/>
      <c r="AU1892" s="39"/>
      <c r="AV1892" s="39"/>
      <c r="AW1892" s="39"/>
      <c r="AX1892" s="39"/>
      <c r="AY1892" s="39"/>
      <c r="AZ1892" s="39"/>
      <c r="BA1892" s="39"/>
      <c r="BB1892" s="72">
        <f>(AI1892*'"Вес" ПИР'!$B$36+AK1892*'"Вес" ПИР'!$B$37+AM1892*'"Вес" ПИР'!$B$38+AO1892*'"Вес" ПИР'!$B$39+AQ1892*'"Вес" ПИР'!$B$40+AS1892*'"Вес" ПИР'!$B$41+AU1892*'"Вес" ПИР'!$B$42+AW1892*'"Вес" ПИР'!$B$43+AY1892*'"Вес" ПИР'!$B$44+BA1892*'"Вес" ПИР'!$B$45)/100</f>
        <v>0</v>
      </c>
      <c r="BC1892" s="39"/>
      <c r="BD1892" s="39"/>
      <c r="BE1892" s="39"/>
      <c r="BF1892" s="39"/>
      <c r="BG1892" s="72">
        <f>(BD1892*'"Вес" ПИР'!$B$50+BF1892*'"Вес" ПИР'!$B$51)/100</f>
        <v>0</v>
      </c>
      <c r="BH1892" s="39"/>
      <c r="BI1892" s="72">
        <v>0</v>
      </c>
      <c r="BJ1892" s="39"/>
      <c r="BK1892" s="39"/>
      <c r="BL1892" s="38">
        <f>(S1892*'"Вес" ПИР'!$B$3+X1892*'"Вес" ПИР'!$B$4+AG1892*'"Вес" ПИР'!$B$5+BB1892*'"Вес" ПИР'!$B$6+BG1892*'"Вес" ПИР'!$B$7+BI1892*'"Вес" ПИР'!$B$8)/100</f>
        <v>0</v>
      </c>
    </row>
    <row r="1893" spans="1:64" ht="15.75" customHeight="1">
      <c r="A1893" s="39"/>
      <c r="B1893" s="39">
        <v>2027</v>
      </c>
      <c r="C1893" s="39"/>
      <c r="D1893" s="61">
        <v>635465400</v>
      </c>
      <c r="E1893" s="61" t="s">
        <v>726</v>
      </c>
      <c r="F1893" s="61" t="s">
        <v>869</v>
      </c>
      <c r="G1893" s="61" t="s">
        <v>2926</v>
      </c>
      <c r="H1893" s="61" t="s">
        <v>2927</v>
      </c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  <c r="S1893" s="38">
        <f>(J1893*'"Вес" ПИР'!$B$13+L1893*'"Вес" ПИР'!$B$14+N1893*'"Вес" ПИР'!$B$15+P1893*'"Вес" ПИР'!$B$16+R1893*'"Вес" ПИР'!$B$17)/100</f>
        <v>0</v>
      </c>
      <c r="T1893" s="39"/>
      <c r="U1893" s="39"/>
      <c r="V1893" s="39"/>
      <c r="W1893" s="39"/>
      <c r="X1893" s="72">
        <f>(U1893*'"Вес" ПИР'!$B$22+W1893*'"Вес" ПИР'!$B$23)/100</f>
        <v>0</v>
      </c>
      <c r="Y1893" s="39"/>
      <c r="Z1893" s="39"/>
      <c r="AA1893" s="39"/>
      <c r="AB1893" s="39"/>
      <c r="AC1893" s="39"/>
      <c r="AD1893" s="39"/>
      <c r="AE1893" s="39"/>
      <c r="AF1893" s="39"/>
      <c r="AG1893" s="38">
        <f>(Z1893*'"Вес" ПИР'!$B$28+AB1893*'"Вес" ПИР'!$B$29+AD1893*'"Вес" ПИР'!$B$30+AF1893*'"Вес" ПИР'!$B$31)/100</f>
        <v>0</v>
      </c>
      <c r="AH1893" s="39"/>
      <c r="AI1893" s="39"/>
      <c r="AJ1893" s="39"/>
      <c r="AK1893" s="39"/>
      <c r="AL1893" s="39"/>
      <c r="AM1893" s="39"/>
      <c r="AN1893" s="39"/>
      <c r="AO1893" s="39"/>
      <c r="AP1893" s="39"/>
      <c r="AQ1893" s="39"/>
      <c r="AR1893" s="39"/>
      <c r="AS1893" s="39"/>
      <c r="AT1893" s="39"/>
      <c r="AU1893" s="39"/>
      <c r="AV1893" s="39"/>
      <c r="AW1893" s="39"/>
      <c r="AX1893" s="39"/>
      <c r="AY1893" s="39"/>
      <c r="AZ1893" s="39"/>
      <c r="BA1893" s="39"/>
      <c r="BB1893" s="72">
        <f>(AI1893*'"Вес" ПИР'!$B$36+AK1893*'"Вес" ПИР'!$B$37+AM1893*'"Вес" ПИР'!$B$38+AO1893*'"Вес" ПИР'!$B$39+AQ1893*'"Вес" ПИР'!$B$40+AS1893*'"Вес" ПИР'!$B$41+AU1893*'"Вес" ПИР'!$B$42+AW1893*'"Вес" ПИР'!$B$43+AY1893*'"Вес" ПИР'!$B$44+BA1893*'"Вес" ПИР'!$B$45)/100</f>
        <v>0</v>
      </c>
      <c r="BC1893" s="39"/>
      <c r="BD1893" s="39"/>
      <c r="BE1893" s="39"/>
      <c r="BF1893" s="39"/>
      <c r="BG1893" s="72">
        <f>(BD1893*'"Вес" ПИР'!$B$50+BF1893*'"Вес" ПИР'!$B$51)/100</f>
        <v>0</v>
      </c>
      <c r="BH1893" s="39"/>
      <c r="BI1893" s="72">
        <v>0</v>
      </c>
      <c r="BJ1893" s="39"/>
      <c r="BK1893" s="39"/>
      <c r="BL1893" s="38">
        <f>(S1893*'"Вес" ПИР'!$B$3+X1893*'"Вес" ПИР'!$B$4+AG1893*'"Вес" ПИР'!$B$5+BB1893*'"Вес" ПИР'!$B$6+BG1893*'"Вес" ПИР'!$B$7+BI1893*'"Вес" ПИР'!$B$8)/100</f>
        <v>0</v>
      </c>
    </row>
    <row r="1894" spans="1:64" ht="15.75" customHeight="1">
      <c r="A1894" s="39"/>
      <c r="B1894" s="39">
        <v>2027</v>
      </c>
      <c r="C1894" s="39"/>
      <c r="D1894" s="61">
        <v>635465200</v>
      </c>
      <c r="E1894" s="61" t="s">
        <v>726</v>
      </c>
      <c r="F1894" s="61" t="s">
        <v>869</v>
      </c>
      <c r="G1894" s="61" t="s">
        <v>2926</v>
      </c>
      <c r="H1894" s="61" t="s">
        <v>779</v>
      </c>
      <c r="I1894" s="39"/>
      <c r="J1894" s="39"/>
      <c r="K1894" s="39"/>
      <c r="L1894" s="39"/>
      <c r="M1894" s="39"/>
      <c r="N1894" s="39"/>
      <c r="O1894" s="39"/>
      <c r="P1894" s="39"/>
      <c r="Q1894" s="39"/>
      <c r="R1894" s="39"/>
      <c r="S1894" s="38">
        <f>(J1894*'"Вес" ПИР'!$B$13+L1894*'"Вес" ПИР'!$B$14+N1894*'"Вес" ПИР'!$B$15+P1894*'"Вес" ПИР'!$B$16+R1894*'"Вес" ПИР'!$B$17)/100</f>
        <v>0</v>
      </c>
      <c r="T1894" s="39"/>
      <c r="U1894" s="39"/>
      <c r="V1894" s="39"/>
      <c r="W1894" s="39"/>
      <c r="X1894" s="72">
        <f>(U1894*'"Вес" ПИР'!$B$22+W1894*'"Вес" ПИР'!$B$23)/100</f>
        <v>0</v>
      </c>
      <c r="Y1894" s="39"/>
      <c r="Z1894" s="39"/>
      <c r="AA1894" s="39"/>
      <c r="AB1894" s="39"/>
      <c r="AC1894" s="39"/>
      <c r="AD1894" s="39"/>
      <c r="AE1894" s="39"/>
      <c r="AF1894" s="39"/>
      <c r="AG1894" s="38">
        <f>(Z1894*'"Вес" ПИР'!$B$28+AB1894*'"Вес" ПИР'!$B$29+AD1894*'"Вес" ПИР'!$B$30+AF1894*'"Вес" ПИР'!$B$31)/100</f>
        <v>0</v>
      </c>
      <c r="AH1894" s="39"/>
      <c r="AI1894" s="39"/>
      <c r="AJ1894" s="39"/>
      <c r="AK1894" s="39"/>
      <c r="AL1894" s="39"/>
      <c r="AM1894" s="39"/>
      <c r="AN1894" s="39"/>
      <c r="AO1894" s="39"/>
      <c r="AP1894" s="39"/>
      <c r="AQ1894" s="39"/>
      <c r="AR1894" s="39"/>
      <c r="AS1894" s="39"/>
      <c r="AT1894" s="39"/>
      <c r="AU1894" s="39"/>
      <c r="AV1894" s="39"/>
      <c r="AW1894" s="39"/>
      <c r="AX1894" s="39"/>
      <c r="AY1894" s="39"/>
      <c r="AZ1894" s="39"/>
      <c r="BA1894" s="39"/>
      <c r="BB1894" s="72">
        <f>(AI1894*'"Вес" ПИР'!$B$36+AK1894*'"Вес" ПИР'!$B$37+AM1894*'"Вес" ПИР'!$B$38+AO1894*'"Вес" ПИР'!$B$39+AQ1894*'"Вес" ПИР'!$B$40+AS1894*'"Вес" ПИР'!$B$41+AU1894*'"Вес" ПИР'!$B$42+AW1894*'"Вес" ПИР'!$B$43+AY1894*'"Вес" ПИР'!$B$44+BA1894*'"Вес" ПИР'!$B$45)/100</f>
        <v>0</v>
      </c>
      <c r="BC1894" s="39"/>
      <c r="BD1894" s="39"/>
      <c r="BE1894" s="39"/>
      <c r="BF1894" s="39"/>
      <c r="BG1894" s="72">
        <f>(BD1894*'"Вес" ПИР'!$B$50+BF1894*'"Вес" ПИР'!$B$51)/100</f>
        <v>0</v>
      </c>
      <c r="BH1894" s="39"/>
      <c r="BI1894" s="72">
        <v>0</v>
      </c>
      <c r="BJ1894" s="39"/>
      <c r="BK1894" s="39"/>
      <c r="BL1894" s="38">
        <f>(S1894*'"Вес" ПИР'!$B$3+X1894*'"Вес" ПИР'!$B$4+AG1894*'"Вес" ПИР'!$B$5+BB1894*'"Вес" ПИР'!$B$6+BG1894*'"Вес" ПИР'!$B$7+BI1894*'"Вес" ПИР'!$B$8)/100</f>
        <v>0</v>
      </c>
    </row>
    <row r="1895" spans="1:64" ht="15.75" customHeight="1">
      <c r="A1895" s="39"/>
      <c r="B1895" s="39">
        <v>2027</v>
      </c>
      <c r="C1895" s="39"/>
      <c r="D1895" s="61">
        <v>635465300</v>
      </c>
      <c r="E1895" s="61" t="s">
        <v>726</v>
      </c>
      <c r="F1895" s="61" t="s">
        <v>869</v>
      </c>
      <c r="G1895" s="61" t="s">
        <v>2926</v>
      </c>
      <c r="H1895" s="61" t="s">
        <v>2928</v>
      </c>
      <c r="I1895" s="39"/>
      <c r="J1895" s="39"/>
      <c r="K1895" s="39"/>
      <c r="L1895" s="39"/>
      <c r="M1895" s="39"/>
      <c r="N1895" s="39"/>
      <c r="O1895" s="39"/>
      <c r="P1895" s="39"/>
      <c r="Q1895" s="39"/>
      <c r="R1895" s="39"/>
      <c r="S1895" s="38">
        <f>(J1895*'"Вес" ПИР'!$B$13+L1895*'"Вес" ПИР'!$B$14+N1895*'"Вес" ПИР'!$B$15+P1895*'"Вес" ПИР'!$B$16+R1895*'"Вес" ПИР'!$B$17)/100</f>
        <v>0</v>
      </c>
      <c r="T1895" s="39"/>
      <c r="U1895" s="39"/>
      <c r="V1895" s="39"/>
      <c r="W1895" s="39"/>
      <c r="X1895" s="72">
        <f>(U1895*'"Вес" ПИР'!$B$22+W1895*'"Вес" ПИР'!$B$23)/100</f>
        <v>0</v>
      </c>
      <c r="Y1895" s="39"/>
      <c r="Z1895" s="39"/>
      <c r="AA1895" s="39"/>
      <c r="AB1895" s="39"/>
      <c r="AC1895" s="39"/>
      <c r="AD1895" s="39"/>
      <c r="AE1895" s="39"/>
      <c r="AF1895" s="39"/>
      <c r="AG1895" s="38">
        <f>(Z1895*'"Вес" ПИР'!$B$28+AB1895*'"Вес" ПИР'!$B$29+AD1895*'"Вес" ПИР'!$B$30+AF1895*'"Вес" ПИР'!$B$31)/100</f>
        <v>0</v>
      </c>
      <c r="AH1895" s="39"/>
      <c r="AI1895" s="39"/>
      <c r="AJ1895" s="39"/>
      <c r="AK1895" s="39"/>
      <c r="AL1895" s="39"/>
      <c r="AM1895" s="39"/>
      <c r="AN1895" s="39"/>
      <c r="AO1895" s="39"/>
      <c r="AP1895" s="39"/>
      <c r="AQ1895" s="39"/>
      <c r="AR1895" s="39"/>
      <c r="AS1895" s="39"/>
      <c r="AT1895" s="39"/>
      <c r="AU1895" s="39"/>
      <c r="AV1895" s="39"/>
      <c r="AW1895" s="39"/>
      <c r="AX1895" s="39"/>
      <c r="AY1895" s="39"/>
      <c r="AZ1895" s="39"/>
      <c r="BA1895" s="39"/>
      <c r="BB1895" s="72">
        <f>(AI1895*'"Вес" ПИР'!$B$36+AK1895*'"Вес" ПИР'!$B$37+AM1895*'"Вес" ПИР'!$B$38+AO1895*'"Вес" ПИР'!$B$39+AQ1895*'"Вес" ПИР'!$B$40+AS1895*'"Вес" ПИР'!$B$41+AU1895*'"Вес" ПИР'!$B$42+AW1895*'"Вес" ПИР'!$B$43+AY1895*'"Вес" ПИР'!$B$44+BA1895*'"Вес" ПИР'!$B$45)/100</f>
        <v>0</v>
      </c>
      <c r="BC1895" s="39"/>
      <c r="BD1895" s="39"/>
      <c r="BE1895" s="39"/>
      <c r="BF1895" s="39"/>
      <c r="BG1895" s="72">
        <f>(BD1895*'"Вес" ПИР'!$B$50+BF1895*'"Вес" ПИР'!$B$51)/100</f>
        <v>0</v>
      </c>
      <c r="BH1895" s="39"/>
      <c r="BI1895" s="72">
        <v>0</v>
      </c>
      <c r="BJ1895" s="39"/>
      <c r="BK1895" s="39"/>
      <c r="BL1895" s="38">
        <f>(S1895*'"Вес" ПИР'!$B$3+X1895*'"Вес" ПИР'!$B$4+AG1895*'"Вес" ПИР'!$B$5+BB1895*'"Вес" ПИР'!$B$6+BG1895*'"Вес" ПИР'!$B$7+BI1895*'"Вес" ПИР'!$B$8)/100</f>
        <v>0</v>
      </c>
    </row>
    <row r="1896" spans="1:64" ht="15.75" customHeight="1">
      <c r="A1896" s="39"/>
      <c r="B1896" s="39">
        <v>2027</v>
      </c>
      <c r="C1896" s="39"/>
      <c r="D1896" s="61">
        <v>635257300</v>
      </c>
      <c r="E1896" s="61" t="s">
        <v>726</v>
      </c>
      <c r="F1896" s="61" t="s">
        <v>761</v>
      </c>
      <c r="G1896" s="61" t="s">
        <v>780</v>
      </c>
      <c r="H1896" s="61" t="s">
        <v>2929</v>
      </c>
      <c r="I1896" s="39"/>
      <c r="J1896" s="39"/>
      <c r="K1896" s="39"/>
      <c r="L1896" s="39"/>
      <c r="M1896" s="39"/>
      <c r="N1896" s="39"/>
      <c r="O1896" s="39"/>
      <c r="P1896" s="39"/>
      <c r="Q1896" s="39"/>
      <c r="R1896" s="39"/>
      <c r="S1896" s="38">
        <f>(J1896*'"Вес" ПИР'!$B$13+L1896*'"Вес" ПИР'!$B$14+N1896*'"Вес" ПИР'!$B$15+P1896*'"Вес" ПИР'!$B$16+R1896*'"Вес" ПИР'!$B$17)/100</f>
        <v>0</v>
      </c>
      <c r="T1896" s="39"/>
      <c r="U1896" s="39"/>
      <c r="V1896" s="39"/>
      <c r="W1896" s="39"/>
      <c r="X1896" s="72">
        <f>(U1896*'"Вес" ПИР'!$B$22+W1896*'"Вес" ПИР'!$B$23)/100</f>
        <v>0</v>
      </c>
      <c r="Y1896" s="39"/>
      <c r="Z1896" s="39"/>
      <c r="AA1896" s="39"/>
      <c r="AB1896" s="39"/>
      <c r="AC1896" s="39"/>
      <c r="AD1896" s="39"/>
      <c r="AE1896" s="39"/>
      <c r="AF1896" s="39"/>
      <c r="AG1896" s="38">
        <f>(Z1896*'"Вес" ПИР'!$B$28+AB1896*'"Вес" ПИР'!$B$29+AD1896*'"Вес" ПИР'!$B$30+AF1896*'"Вес" ПИР'!$B$31)/100</f>
        <v>0</v>
      </c>
      <c r="AH1896" s="39"/>
      <c r="AI1896" s="39"/>
      <c r="AJ1896" s="39"/>
      <c r="AK1896" s="39"/>
      <c r="AL1896" s="39"/>
      <c r="AM1896" s="39"/>
      <c r="AN1896" s="39"/>
      <c r="AO1896" s="39"/>
      <c r="AP1896" s="39"/>
      <c r="AQ1896" s="39"/>
      <c r="AR1896" s="39"/>
      <c r="AS1896" s="39"/>
      <c r="AT1896" s="39"/>
      <c r="AU1896" s="39"/>
      <c r="AV1896" s="39"/>
      <c r="AW1896" s="39"/>
      <c r="AX1896" s="39"/>
      <c r="AY1896" s="39"/>
      <c r="AZ1896" s="39"/>
      <c r="BA1896" s="39"/>
      <c r="BB1896" s="72">
        <f>(AI1896*'"Вес" ПИР'!$B$36+AK1896*'"Вес" ПИР'!$B$37+AM1896*'"Вес" ПИР'!$B$38+AO1896*'"Вес" ПИР'!$B$39+AQ1896*'"Вес" ПИР'!$B$40+AS1896*'"Вес" ПИР'!$B$41+AU1896*'"Вес" ПИР'!$B$42+AW1896*'"Вес" ПИР'!$B$43+AY1896*'"Вес" ПИР'!$B$44+BA1896*'"Вес" ПИР'!$B$45)/100</f>
        <v>0</v>
      </c>
      <c r="BC1896" s="39"/>
      <c r="BD1896" s="39"/>
      <c r="BE1896" s="39"/>
      <c r="BF1896" s="39"/>
      <c r="BG1896" s="72">
        <f>(BD1896*'"Вес" ПИР'!$B$50+BF1896*'"Вес" ПИР'!$B$51)/100</f>
        <v>0</v>
      </c>
      <c r="BH1896" s="39"/>
      <c r="BI1896" s="72">
        <v>0</v>
      </c>
      <c r="BJ1896" s="39"/>
      <c r="BK1896" s="39"/>
      <c r="BL1896" s="38">
        <f>(S1896*'"Вес" ПИР'!$B$3+X1896*'"Вес" ПИР'!$B$4+AG1896*'"Вес" ПИР'!$B$5+BB1896*'"Вес" ПИР'!$B$6+BG1896*'"Вес" ПИР'!$B$7+BI1896*'"Вес" ПИР'!$B$8)/100</f>
        <v>0</v>
      </c>
    </row>
    <row r="1897" spans="1:64" ht="15.75" customHeight="1">
      <c r="A1897" s="39"/>
      <c r="B1897" s="39">
        <v>2027</v>
      </c>
      <c r="C1897" s="39"/>
      <c r="D1897" s="61">
        <v>635239700</v>
      </c>
      <c r="E1897" s="61" t="s">
        <v>726</v>
      </c>
      <c r="F1897" s="61" t="s">
        <v>766</v>
      </c>
      <c r="G1897" s="61" t="s">
        <v>774</v>
      </c>
      <c r="H1897" s="61" t="s">
        <v>2930</v>
      </c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  <c r="S1897" s="38">
        <f>(J1897*'"Вес" ПИР'!$B$13+L1897*'"Вес" ПИР'!$B$14+N1897*'"Вес" ПИР'!$B$15+P1897*'"Вес" ПИР'!$B$16+R1897*'"Вес" ПИР'!$B$17)/100</f>
        <v>0</v>
      </c>
      <c r="T1897" s="39"/>
      <c r="U1897" s="39"/>
      <c r="V1897" s="39"/>
      <c r="W1897" s="39"/>
      <c r="X1897" s="72">
        <f>(U1897*'"Вес" ПИР'!$B$22+W1897*'"Вес" ПИР'!$B$23)/100</f>
        <v>0</v>
      </c>
      <c r="Y1897" s="39"/>
      <c r="Z1897" s="39"/>
      <c r="AA1897" s="39"/>
      <c r="AB1897" s="39"/>
      <c r="AC1897" s="39"/>
      <c r="AD1897" s="39"/>
      <c r="AE1897" s="39"/>
      <c r="AF1897" s="39"/>
      <c r="AG1897" s="38">
        <f>(Z1897*'"Вес" ПИР'!$B$28+AB1897*'"Вес" ПИР'!$B$29+AD1897*'"Вес" ПИР'!$B$30+AF1897*'"Вес" ПИР'!$B$31)/100</f>
        <v>0</v>
      </c>
      <c r="AH1897" s="39"/>
      <c r="AI1897" s="39"/>
      <c r="AJ1897" s="39"/>
      <c r="AK1897" s="39"/>
      <c r="AL1897" s="39"/>
      <c r="AM1897" s="39"/>
      <c r="AN1897" s="39"/>
      <c r="AO1897" s="39"/>
      <c r="AP1897" s="39"/>
      <c r="AQ1897" s="39"/>
      <c r="AR1897" s="39"/>
      <c r="AS1897" s="39"/>
      <c r="AT1897" s="39"/>
      <c r="AU1897" s="39"/>
      <c r="AV1897" s="39"/>
      <c r="AW1897" s="39"/>
      <c r="AX1897" s="39"/>
      <c r="AY1897" s="39"/>
      <c r="AZ1897" s="39"/>
      <c r="BA1897" s="39"/>
      <c r="BB1897" s="72">
        <f>(AI1897*'"Вес" ПИР'!$B$36+AK1897*'"Вес" ПИР'!$B$37+AM1897*'"Вес" ПИР'!$B$38+AO1897*'"Вес" ПИР'!$B$39+AQ1897*'"Вес" ПИР'!$B$40+AS1897*'"Вес" ПИР'!$B$41+AU1897*'"Вес" ПИР'!$B$42+AW1897*'"Вес" ПИР'!$B$43+AY1897*'"Вес" ПИР'!$B$44+BA1897*'"Вес" ПИР'!$B$45)/100</f>
        <v>0</v>
      </c>
      <c r="BC1897" s="39"/>
      <c r="BD1897" s="39"/>
      <c r="BE1897" s="39"/>
      <c r="BF1897" s="39"/>
      <c r="BG1897" s="72">
        <f>(BD1897*'"Вес" ПИР'!$B$50+BF1897*'"Вес" ПИР'!$B$51)/100</f>
        <v>0</v>
      </c>
      <c r="BH1897" s="39"/>
      <c r="BI1897" s="72">
        <v>0</v>
      </c>
      <c r="BJ1897" s="39"/>
      <c r="BK1897" s="39"/>
      <c r="BL1897" s="38">
        <f>(S1897*'"Вес" ПИР'!$B$3+X1897*'"Вес" ПИР'!$B$4+AG1897*'"Вес" ПИР'!$B$5+BB1897*'"Вес" ПИР'!$B$6+BG1897*'"Вес" ПИР'!$B$7+BI1897*'"Вес" ПИР'!$B$8)/100</f>
        <v>0</v>
      </c>
    </row>
    <row r="1898" spans="1:64" ht="15.75" customHeight="1">
      <c r="A1898" s="39"/>
      <c r="B1898" s="39">
        <v>2027</v>
      </c>
      <c r="C1898" s="39"/>
      <c r="D1898" s="61">
        <v>634861600</v>
      </c>
      <c r="E1898" s="61" t="s">
        <v>726</v>
      </c>
      <c r="F1898" s="61" t="s">
        <v>753</v>
      </c>
      <c r="G1898" s="61" t="s">
        <v>1030</v>
      </c>
      <c r="H1898" s="61" t="s">
        <v>805</v>
      </c>
      <c r="I1898" s="39"/>
      <c r="J1898" s="39"/>
      <c r="K1898" s="39"/>
      <c r="L1898" s="39"/>
      <c r="M1898" s="39"/>
      <c r="N1898" s="39"/>
      <c r="O1898" s="39"/>
      <c r="P1898" s="39"/>
      <c r="Q1898" s="39"/>
      <c r="R1898" s="39"/>
      <c r="S1898" s="38">
        <f>(J1898*'"Вес" ПИР'!$B$13+L1898*'"Вес" ПИР'!$B$14+N1898*'"Вес" ПИР'!$B$15+P1898*'"Вес" ПИР'!$B$16+R1898*'"Вес" ПИР'!$B$17)/100</f>
        <v>0</v>
      </c>
      <c r="T1898" s="39"/>
      <c r="U1898" s="39"/>
      <c r="V1898" s="39"/>
      <c r="W1898" s="39"/>
      <c r="X1898" s="72">
        <f>(U1898*'"Вес" ПИР'!$B$22+W1898*'"Вес" ПИР'!$B$23)/100</f>
        <v>0</v>
      </c>
      <c r="Y1898" s="39"/>
      <c r="Z1898" s="39"/>
      <c r="AA1898" s="39"/>
      <c r="AB1898" s="39"/>
      <c r="AC1898" s="39"/>
      <c r="AD1898" s="39"/>
      <c r="AE1898" s="39"/>
      <c r="AF1898" s="39"/>
      <c r="AG1898" s="38">
        <f>(Z1898*'"Вес" ПИР'!$B$28+AB1898*'"Вес" ПИР'!$B$29+AD1898*'"Вес" ПИР'!$B$30+AF1898*'"Вес" ПИР'!$B$31)/100</f>
        <v>0</v>
      </c>
      <c r="AH1898" s="39"/>
      <c r="AI1898" s="39"/>
      <c r="AJ1898" s="39"/>
      <c r="AK1898" s="39"/>
      <c r="AL1898" s="39"/>
      <c r="AM1898" s="39"/>
      <c r="AN1898" s="39"/>
      <c r="AO1898" s="39"/>
      <c r="AP1898" s="39"/>
      <c r="AQ1898" s="39"/>
      <c r="AR1898" s="39"/>
      <c r="AS1898" s="39"/>
      <c r="AT1898" s="39"/>
      <c r="AU1898" s="39"/>
      <c r="AV1898" s="39"/>
      <c r="AW1898" s="39"/>
      <c r="AX1898" s="39"/>
      <c r="AY1898" s="39"/>
      <c r="AZ1898" s="39"/>
      <c r="BA1898" s="39"/>
      <c r="BB1898" s="72">
        <f>(AI1898*'"Вес" ПИР'!$B$36+AK1898*'"Вес" ПИР'!$B$37+AM1898*'"Вес" ПИР'!$B$38+AO1898*'"Вес" ПИР'!$B$39+AQ1898*'"Вес" ПИР'!$B$40+AS1898*'"Вес" ПИР'!$B$41+AU1898*'"Вес" ПИР'!$B$42+AW1898*'"Вес" ПИР'!$B$43+AY1898*'"Вес" ПИР'!$B$44+BA1898*'"Вес" ПИР'!$B$45)/100</f>
        <v>0</v>
      </c>
      <c r="BC1898" s="39"/>
      <c r="BD1898" s="39"/>
      <c r="BE1898" s="39"/>
      <c r="BF1898" s="39"/>
      <c r="BG1898" s="72">
        <f>(BD1898*'"Вес" ПИР'!$B$50+BF1898*'"Вес" ПИР'!$B$51)/100</f>
        <v>0</v>
      </c>
      <c r="BH1898" s="39"/>
      <c r="BI1898" s="72">
        <v>0</v>
      </c>
      <c r="BJ1898" s="39"/>
      <c r="BK1898" s="39"/>
      <c r="BL1898" s="38">
        <f>(S1898*'"Вес" ПИР'!$B$3+X1898*'"Вес" ПИР'!$B$4+AG1898*'"Вес" ПИР'!$B$5+BB1898*'"Вес" ПИР'!$B$6+BG1898*'"Вес" ПИР'!$B$7+BI1898*'"Вес" ПИР'!$B$8)/100</f>
        <v>0</v>
      </c>
    </row>
    <row r="1899" spans="1:64" ht="15.75" customHeight="1">
      <c r="A1899" s="39"/>
      <c r="B1899" s="39">
        <v>2027</v>
      </c>
      <c r="C1899" s="39"/>
      <c r="D1899" s="61">
        <v>634835300</v>
      </c>
      <c r="E1899" s="61" t="s">
        <v>726</v>
      </c>
      <c r="F1899" s="61" t="s">
        <v>753</v>
      </c>
      <c r="G1899" s="61" t="s">
        <v>2931</v>
      </c>
      <c r="H1899" s="61" t="s">
        <v>862</v>
      </c>
      <c r="I1899" s="39"/>
      <c r="J1899" s="39"/>
      <c r="K1899" s="39"/>
      <c r="L1899" s="39"/>
      <c r="M1899" s="39"/>
      <c r="N1899" s="39"/>
      <c r="O1899" s="39"/>
      <c r="P1899" s="39"/>
      <c r="Q1899" s="39"/>
      <c r="R1899" s="39"/>
      <c r="S1899" s="38">
        <f>(J1899*'"Вес" ПИР'!$B$13+L1899*'"Вес" ПИР'!$B$14+N1899*'"Вес" ПИР'!$B$15+P1899*'"Вес" ПИР'!$B$16+R1899*'"Вес" ПИР'!$B$17)/100</f>
        <v>0</v>
      </c>
      <c r="T1899" s="39"/>
      <c r="U1899" s="39"/>
      <c r="V1899" s="39"/>
      <c r="W1899" s="39"/>
      <c r="X1899" s="72">
        <f>(U1899*'"Вес" ПИР'!$B$22+W1899*'"Вес" ПИР'!$B$23)/100</f>
        <v>0</v>
      </c>
      <c r="Y1899" s="39"/>
      <c r="Z1899" s="39"/>
      <c r="AA1899" s="39"/>
      <c r="AB1899" s="39"/>
      <c r="AC1899" s="39"/>
      <c r="AD1899" s="39"/>
      <c r="AE1899" s="39"/>
      <c r="AF1899" s="39"/>
      <c r="AG1899" s="38">
        <f>(Z1899*'"Вес" ПИР'!$B$28+AB1899*'"Вес" ПИР'!$B$29+AD1899*'"Вес" ПИР'!$B$30+AF1899*'"Вес" ПИР'!$B$31)/100</f>
        <v>0</v>
      </c>
      <c r="AH1899" s="39"/>
      <c r="AI1899" s="39"/>
      <c r="AJ1899" s="39"/>
      <c r="AK1899" s="39"/>
      <c r="AL1899" s="39"/>
      <c r="AM1899" s="39"/>
      <c r="AN1899" s="39"/>
      <c r="AO1899" s="39"/>
      <c r="AP1899" s="39"/>
      <c r="AQ1899" s="39"/>
      <c r="AR1899" s="39"/>
      <c r="AS1899" s="39"/>
      <c r="AT1899" s="39"/>
      <c r="AU1899" s="39"/>
      <c r="AV1899" s="39"/>
      <c r="AW1899" s="39"/>
      <c r="AX1899" s="39"/>
      <c r="AY1899" s="39"/>
      <c r="AZ1899" s="39"/>
      <c r="BA1899" s="39"/>
      <c r="BB1899" s="72">
        <f>(AI1899*'"Вес" ПИР'!$B$36+AK1899*'"Вес" ПИР'!$B$37+AM1899*'"Вес" ПИР'!$B$38+AO1899*'"Вес" ПИР'!$B$39+AQ1899*'"Вес" ПИР'!$B$40+AS1899*'"Вес" ПИР'!$B$41+AU1899*'"Вес" ПИР'!$B$42+AW1899*'"Вес" ПИР'!$B$43+AY1899*'"Вес" ПИР'!$B$44+BA1899*'"Вес" ПИР'!$B$45)/100</f>
        <v>0</v>
      </c>
      <c r="BC1899" s="39"/>
      <c r="BD1899" s="39"/>
      <c r="BE1899" s="39"/>
      <c r="BF1899" s="39"/>
      <c r="BG1899" s="72">
        <f>(BD1899*'"Вес" ПИР'!$B$50+BF1899*'"Вес" ПИР'!$B$51)/100</f>
        <v>0</v>
      </c>
      <c r="BH1899" s="39"/>
      <c r="BI1899" s="72">
        <v>0</v>
      </c>
      <c r="BJ1899" s="39"/>
      <c r="BK1899" s="39"/>
      <c r="BL1899" s="38">
        <f>(S1899*'"Вес" ПИР'!$B$3+X1899*'"Вес" ПИР'!$B$4+AG1899*'"Вес" ПИР'!$B$5+BB1899*'"Вес" ПИР'!$B$6+BG1899*'"Вес" ПИР'!$B$7+BI1899*'"Вес" ПИР'!$B$8)/100</f>
        <v>0</v>
      </c>
    </row>
    <row r="1900" spans="1:64" ht="15.75" customHeight="1">
      <c r="A1900" s="39"/>
      <c r="B1900" s="39">
        <v>2027</v>
      </c>
      <c r="C1900" s="39"/>
      <c r="D1900" s="61">
        <v>634847300</v>
      </c>
      <c r="E1900" s="61" t="s">
        <v>726</v>
      </c>
      <c r="F1900" s="61" t="s">
        <v>753</v>
      </c>
      <c r="G1900" s="61" t="s">
        <v>837</v>
      </c>
      <c r="H1900" s="61" t="s">
        <v>2932</v>
      </c>
      <c r="I1900" s="39"/>
      <c r="J1900" s="39"/>
      <c r="K1900" s="39"/>
      <c r="L1900" s="39"/>
      <c r="M1900" s="39"/>
      <c r="N1900" s="39"/>
      <c r="O1900" s="39"/>
      <c r="P1900" s="39"/>
      <c r="Q1900" s="39"/>
      <c r="R1900" s="39"/>
      <c r="S1900" s="38">
        <f>(J1900*'"Вес" ПИР'!$B$13+L1900*'"Вес" ПИР'!$B$14+N1900*'"Вес" ПИР'!$B$15+P1900*'"Вес" ПИР'!$B$16+R1900*'"Вес" ПИР'!$B$17)/100</f>
        <v>0</v>
      </c>
      <c r="T1900" s="39"/>
      <c r="U1900" s="39"/>
      <c r="V1900" s="39"/>
      <c r="W1900" s="39"/>
      <c r="X1900" s="72">
        <f>(U1900*'"Вес" ПИР'!$B$22+W1900*'"Вес" ПИР'!$B$23)/100</f>
        <v>0</v>
      </c>
      <c r="Y1900" s="39"/>
      <c r="Z1900" s="39"/>
      <c r="AA1900" s="39"/>
      <c r="AB1900" s="39"/>
      <c r="AC1900" s="39"/>
      <c r="AD1900" s="39"/>
      <c r="AE1900" s="39"/>
      <c r="AF1900" s="39"/>
      <c r="AG1900" s="38">
        <f>(Z1900*'"Вес" ПИР'!$B$28+AB1900*'"Вес" ПИР'!$B$29+AD1900*'"Вес" ПИР'!$B$30+AF1900*'"Вес" ПИР'!$B$31)/100</f>
        <v>0</v>
      </c>
      <c r="AH1900" s="39"/>
      <c r="AI1900" s="39"/>
      <c r="AJ1900" s="39"/>
      <c r="AK1900" s="39"/>
      <c r="AL1900" s="39"/>
      <c r="AM1900" s="39"/>
      <c r="AN1900" s="39"/>
      <c r="AO1900" s="39"/>
      <c r="AP1900" s="39"/>
      <c r="AQ1900" s="39"/>
      <c r="AR1900" s="39"/>
      <c r="AS1900" s="39"/>
      <c r="AT1900" s="39"/>
      <c r="AU1900" s="39"/>
      <c r="AV1900" s="39"/>
      <c r="AW1900" s="39"/>
      <c r="AX1900" s="39"/>
      <c r="AY1900" s="39"/>
      <c r="AZ1900" s="39"/>
      <c r="BA1900" s="39"/>
      <c r="BB1900" s="72">
        <f>(AI1900*'"Вес" ПИР'!$B$36+AK1900*'"Вес" ПИР'!$B$37+AM1900*'"Вес" ПИР'!$B$38+AO1900*'"Вес" ПИР'!$B$39+AQ1900*'"Вес" ПИР'!$B$40+AS1900*'"Вес" ПИР'!$B$41+AU1900*'"Вес" ПИР'!$B$42+AW1900*'"Вес" ПИР'!$B$43+AY1900*'"Вес" ПИР'!$B$44+BA1900*'"Вес" ПИР'!$B$45)/100</f>
        <v>0</v>
      </c>
      <c r="BC1900" s="39"/>
      <c r="BD1900" s="39"/>
      <c r="BE1900" s="39"/>
      <c r="BF1900" s="39"/>
      <c r="BG1900" s="72">
        <f>(BD1900*'"Вес" ПИР'!$B$50+BF1900*'"Вес" ПИР'!$B$51)/100</f>
        <v>0</v>
      </c>
      <c r="BH1900" s="39"/>
      <c r="BI1900" s="72">
        <v>0</v>
      </c>
      <c r="BJ1900" s="39"/>
      <c r="BK1900" s="39"/>
      <c r="BL1900" s="38">
        <f>(S1900*'"Вес" ПИР'!$B$3+X1900*'"Вес" ПИР'!$B$4+AG1900*'"Вес" ПИР'!$B$5+BB1900*'"Вес" ПИР'!$B$6+BG1900*'"Вес" ПИР'!$B$7+BI1900*'"Вес" ПИР'!$B$8)/100</f>
        <v>0</v>
      </c>
    </row>
    <row r="1901" spans="1:64" ht="15.75" customHeight="1">
      <c r="A1901" s="39"/>
      <c r="B1901" s="39">
        <v>2027</v>
      </c>
      <c r="C1901" s="39"/>
      <c r="D1901" s="61">
        <v>634853400</v>
      </c>
      <c r="E1901" s="61" t="s">
        <v>726</v>
      </c>
      <c r="F1901" s="61" t="s">
        <v>753</v>
      </c>
      <c r="G1901" s="61" t="s">
        <v>835</v>
      </c>
      <c r="H1901" s="61" t="s">
        <v>2933</v>
      </c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  <c r="S1901" s="38">
        <f>(J1901*'"Вес" ПИР'!$B$13+L1901*'"Вес" ПИР'!$B$14+N1901*'"Вес" ПИР'!$B$15+P1901*'"Вес" ПИР'!$B$16+R1901*'"Вес" ПИР'!$B$17)/100</f>
        <v>0</v>
      </c>
      <c r="T1901" s="39"/>
      <c r="U1901" s="39"/>
      <c r="V1901" s="39"/>
      <c r="W1901" s="39"/>
      <c r="X1901" s="72">
        <f>(U1901*'"Вес" ПИР'!$B$22+W1901*'"Вес" ПИР'!$B$23)/100</f>
        <v>0</v>
      </c>
      <c r="Y1901" s="39"/>
      <c r="Z1901" s="39"/>
      <c r="AA1901" s="39"/>
      <c r="AB1901" s="39"/>
      <c r="AC1901" s="39"/>
      <c r="AD1901" s="39"/>
      <c r="AE1901" s="39"/>
      <c r="AF1901" s="39"/>
      <c r="AG1901" s="38">
        <f>(Z1901*'"Вес" ПИР'!$B$28+AB1901*'"Вес" ПИР'!$B$29+AD1901*'"Вес" ПИР'!$B$30+AF1901*'"Вес" ПИР'!$B$31)/100</f>
        <v>0</v>
      </c>
      <c r="AH1901" s="39"/>
      <c r="AI1901" s="39"/>
      <c r="AJ1901" s="39"/>
      <c r="AK1901" s="39"/>
      <c r="AL1901" s="39"/>
      <c r="AM1901" s="39"/>
      <c r="AN1901" s="39"/>
      <c r="AO1901" s="39"/>
      <c r="AP1901" s="39"/>
      <c r="AQ1901" s="39"/>
      <c r="AR1901" s="39"/>
      <c r="AS1901" s="39"/>
      <c r="AT1901" s="39"/>
      <c r="AU1901" s="39"/>
      <c r="AV1901" s="39"/>
      <c r="AW1901" s="39"/>
      <c r="AX1901" s="39"/>
      <c r="AY1901" s="39"/>
      <c r="AZ1901" s="39"/>
      <c r="BA1901" s="39"/>
      <c r="BB1901" s="72">
        <f>(AI1901*'"Вес" ПИР'!$B$36+AK1901*'"Вес" ПИР'!$B$37+AM1901*'"Вес" ПИР'!$B$38+AO1901*'"Вес" ПИР'!$B$39+AQ1901*'"Вес" ПИР'!$B$40+AS1901*'"Вес" ПИР'!$B$41+AU1901*'"Вес" ПИР'!$B$42+AW1901*'"Вес" ПИР'!$B$43+AY1901*'"Вес" ПИР'!$B$44+BA1901*'"Вес" ПИР'!$B$45)/100</f>
        <v>0</v>
      </c>
      <c r="BC1901" s="39"/>
      <c r="BD1901" s="39"/>
      <c r="BE1901" s="39"/>
      <c r="BF1901" s="39"/>
      <c r="BG1901" s="72">
        <f>(BD1901*'"Вес" ПИР'!$B$50+BF1901*'"Вес" ПИР'!$B$51)/100</f>
        <v>0</v>
      </c>
      <c r="BH1901" s="39"/>
      <c r="BI1901" s="72">
        <v>0</v>
      </c>
      <c r="BJ1901" s="39"/>
      <c r="BK1901" s="39"/>
      <c r="BL1901" s="38">
        <f>(S1901*'"Вес" ПИР'!$B$3+X1901*'"Вес" ПИР'!$B$4+AG1901*'"Вес" ПИР'!$B$5+BB1901*'"Вес" ПИР'!$B$6+BG1901*'"Вес" ПИР'!$B$7+BI1901*'"Вес" ПИР'!$B$8)/100</f>
        <v>0</v>
      </c>
    </row>
    <row r="1902" spans="1:64" ht="15.75" customHeight="1">
      <c r="A1902" s="39"/>
      <c r="B1902" s="39">
        <v>2027</v>
      </c>
      <c r="C1902" s="39"/>
      <c r="D1902" s="61">
        <v>634861100</v>
      </c>
      <c r="E1902" s="61" t="s">
        <v>726</v>
      </c>
      <c r="F1902" s="61" t="s">
        <v>753</v>
      </c>
      <c r="G1902" s="61" t="s">
        <v>1030</v>
      </c>
      <c r="H1902" s="61" t="s">
        <v>2201</v>
      </c>
      <c r="I1902" s="39"/>
      <c r="J1902" s="39"/>
      <c r="K1902" s="39"/>
      <c r="L1902" s="39"/>
      <c r="M1902" s="39"/>
      <c r="N1902" s="39"/>
      <c r="O1902" s="39"/>
      <c r="P1902" s="39"/>
      <c r="Q1902" s="39"/>
      <c r="R1902" s="39"/>
      <c r="S1902" s="38">
        <f>(J1902*'"Вес" ПИР'!$B$13+L1902*'"Вес" ПИР'!$B$14+N1902*'"Вес" ПИР'!$B$15+P1902*'"Вес" ПИР'!$B$16+R1902*'"Вес" ПИР'!$B$17)/100</f>
        <v>0</v>
      </c>
      <c r="T1902" s="39"/>
      <c r="U1902" s="39"/>
      <c r="V1902" s="39"/>
      <c r="W1902" s="39"/>
      <c r="X1902" s="72">
        <f>(U1902*'"Вес" ПИР'!$B$22+W1902*'"Вес" ПИР'!$B$23)/100</f>
        <v>0</v>
      </c>
      <c r="Y1902" s="39"/>
      <c r="Z1902" s="39"/>
      <c r="AA1902" s="39"/>
      <c r="AB1902" s="39"/>
      <c r="AC1902" s="39"/>
      <c r="AD1902" s="39"/>
      <c r="AE1902" s="39"/>
      <c r="AF1902" s="39"/>
      <c r="AG1902" s="38">
        <f>(Z1902*'"Вес" ПИР'!$B$28+AB1902*'"Вес" ПИР'!$B$29+AD1902*'"Вес" ПИР'!$B$30+AF1902*'"Вес" ПИР'!$B$31)/100</f>
        <v>0</v>
      </c>
      <c r="AH1902" s="39"/>
      <c r="AI1902" s="39"/>
      <c r="AJ1902" s="39"/>
      <c r="AK1902" s="39"/>
      <c r="AL1902" s="39"/>
      <c r="AM1902" s="39"/>
      <c r="AN1902" s="39"/>
      <c r="AO1902" s="39"/>
      <c r="AP1902" s="39"/>
      <c r="AQ1902" s="39"/>
      <c r="AR1902" s="39"/>
      <c r="AS1902" s="39"/>
      <c r="AT1902" s="39"/>
      <c r="AU1902" s="39"/>
      <c r="AV1902" s="39"/>
      <c r="AW1902" s="39"/>
      <c r="AX1902" s="39"/>
      <c r="AY1902" s="39"/>
      <c r="AZ1902" s="39"/>
      <c r="BA1902" s="39"/>
      <c r="BB1902" s="72">
        <f>(AI1902*'"Вес" ПИР'!$B$36+AK1902*'"Вес" ПИР'!$B$37+AM1902*'"Вес" ПИР'!$B$38+AO1902*'"Вес" ПИР'!$B$39+AQ1902*'"Вес" ПИР'!$B$40+AS1902*'"Вес" ПИР'!$B$41+AU1902*'"Вес" ПИР'!$B$42+AW1902*'"Вес" ПИР'!$B$43+AY1902*'"Вес" ПИР'!$B$44+BA1902*'"Вес" ПИР'!$B$45)/100</f>
        <v>0</v>
      </c>
      <c r="BC1902" s="39"/>
      <c r="BD1902" s="39"/>
      <c r="BE1902" s="39"/>
      <c r="BF1902" s="39"/>
      <c r="BG1902" s="72">
        <f>(BD1902*'"Вес" ПИР'!$B$50+BF1902*'"Вес" ПИР'!$B$51)/100</f>
        <v>0</v>
      </c>
      <c r="BH1902" s="39"/>
      <c r="BI1902" s="72">
        <v>0</v>
      </c>
      <c r="BJ1902" s="39"/>
      <c r="BK1902" s="39"/>
      <c r="BL1902" s="38">
        <f>(S1902*'"Вес" ПИР'!$B$3+X1902*'"Вес" ПИР'!$B$4+AG1902*'"Вес" ПИР'!$B$5+BB1902*'"Вес" ПИР'!$B$6+BG1902*'"Вес" ПИР'!$B$7+BI1902*'"Вес" ПИР'!$B$8)/100</f>
        <v>0</v>
      </c>
    </row>
    <row r="1903" spans="1:64" ht="15.75" customHeight="1">
      <c r="A1903" s="39"/>
      <c r="B1903" s="39">
        <v>2027</v>
      </c>
      <c r="C1903" s="39"/>
      <c r="D1903" s="61">
        <v>634861200</v>
      </c>
      <c r="E1903" s="61" t="s">
        <v>726</v>
      </c>
      <c r="F1903" s="61" t="s">
        <v>753</v>
      </c>
      <c r="G1903" s="61" t="s">
        <v>1030</v>
      </c>
      <c r="H1903" s="61" t="s">
        <v>2934</v>
      </c>
      <c r="I1903" s="39"/>
      <c r="J1903" s="39"/>
      <c r="K1903" s="39"/>
      <c r="L1903" s="39"/>
      <c r="M1903" s="39"/>
      <c r="N1903" s="39"/>
      <c r="O1903" s="39"/>
      <c r="P1903" s="39"/>
      <c r="Q1903" s="39"/>
      <c r="R1903" s="39"/>
      <c r="S1903" s="38">
        <f>(J1903*'"Вес" ПИР'!$B$13+L1903*'"Вес" ПИР'!$B$14+N1903*'"Вес" ПИР'!$B$15+P1903*'"Вес" ПИР'!$B$16+R1903*'"Вес" ПИР'!$B$17)/100</f>
        <v>0</v>
      </c>
      <c r="T1903" s="39"/>
      <c r="U1903" s="39"/>
      <c r="V1903" s="39"/>
      <c r="W1903" s="39"/>
      <c r="X1903" s="72">
        <f>(U1903*'"Вес" ПИР'!$B$22+W1903*'"Вес" ПИР'!$B$23)/100</f>
        <v>0</v>
      </c>
      <c r="Y1903" s="39"/>
      <c r="Z1903" s="39"/>
      <c r="AA1903" s="39"/>
      <c r="AB1903" s="39"/>
      <c r="AC1903" s="39"/>
      <c r="AD1903" s="39"/>
      <c r="AE1903" s="39"/>
      <c r="AF1903" s="39"/>
      <c r="AG1903" s="38">
        <f>(Z1903*'"Вес" ПИР'!$B$28+AB1903*'"Вес" ПИР'!$B$29+AD1903*'"Вес" ПИР'!$B$30+AF1903*'"Вес" ПИР'!$B$31)/100</f>
        <v>0</v>
      </c>
      <c r="AH1903" s="39"/>
      <c r="AI1903" s="39"/>
      <c r="AJ1903" s="39"/>
      <c r="AK1903" s="39"/>
      <c r="AL1903" s="39"/>
      <c r="AM1903" s="39"/>
      <c r="AN1903" s="39"/>
      <c r="AO1903" s="39"/>
      <c r="AP1903" s="39"/>
      <c r="AQ1903" s="39"/>
      <c r="AR1903" s="39"/>
      <c r="AS1903" s="39"/>
      <c r="AT1903" s="39"/>
      <c r="AU1903" s="39"/>
      <c r="AV1903" s="39"/>
      <c r="AW1903" s="39"/>
      <c r="AX1903" s="39"/>
      <c r="AY1903" s="39"/>
      <c r="AZ1903" s="39"/>
      <c r="BA1903" s="39"/>
      <c r="BB1903" s="72">
        <f>(AI1903*'"Вес" ПИР'!$B$36+AK1903*'"Вес" ПИР'!$B$37+AM1903*'"Вес" ПИР'!$B$38+AO1903*'"Вес" ПИР'!$B$39+AQ1903*'"Вес" ПИР'!$B$40+AS1903*'"Вес" ПИР'!$B$41+AU1903*'"Вес" ПИР'!$B$42+AW1903*'"Вес" ПИР'!$B$43+AY1903*'"Вес" ПИР'!$B$44+BA1903*'"Вес" ПИР'!$B$45)/100</f>
        <v>0</v>
      </c>
      <c r="BC1903" s="39"/>
      <c r="BD1903" s="39"/>
      <c r="BE1903" s="39"/>
      <c r="BF1903" s="39"/>
      <c r="BG1903" s="72">
        <f>(BD1903*'"Вес" ПИР'!$B$50+BF1903*'"Вес" ПИР'!$B$51)/100</f>
        <v>0</v>
      </c>
      <c r="BH1903" s="39"/>
      <c r="BI1903" s="72">
        <v>0</v>
      </c>
      <c r="BJ1903" s="39"/>
      <c r="BK1903" s="39"/>
      <c r="BL1903" s="38">
        <f>(S1903*'"Вес" ПИР'!$B$3+X1903*'"Вес" ПИР'!$B$4+AG1903*'"Вес" ПИР'!$B$5+BB1903*'"Вес" ПИР'!$B$6+BG1903*'"Вес" ПИР'!$B$7+BI1903*'"Вес" ПИР'!$B$8)/100</f>
        <v>0</v>
      </c>
    </row>
    <row r="1904" spans="1:64" ht="15.75" customHeight="1">
      <c r="A1904" s="39"/>
      <c r="B1904" s="39">
        <v>2027</v>
      </c>
      <c r="C1904" s="39"/>
      <c r="D1904" s="61">
        <v>634861300</v>
      </c>
      <c r="E1904" s="61" t="s">
        <v>726</v>
      </c>
      <c r="F1904" s="61" t="s">
        <v>753</v>
      </c>
      <c r="G1904" s="61" t="s">
        <v>1030</v>
      </c>
      <c r="H1904" s="61" t="s">
        <v>1714</v>
      </c>
      <c r="I1904" s="39"/>
      <c r="J1904" s="39"/>
      <c r="K1904" s="39"/>
      <c r="L1904" s="39"/>
      <c r="M1904" s="39"/>
      <c r="N1904" s="39"/>
      <c r="O1904" s="39"/>
      <c r="P1904" s="39"/>
      <c r="Q1904" s="39"/>
      <c r="R1904" s="39"/>
      <c r="S1904" s="38">
        <f>(J1904*'"Вес" ПИР'!$B$13+L1904*'"Вес" ПИР'!$B$14+N1904*'"Вес" ПИР'!$B$15+P1904*'"Вес" ПИР'!$B$16+R1904*'"Вес" ПИР'!$B$17)/100</f>
        <v>0</v>
      </c>
      <c r="T1904" s="39"/>
      <c r="U1904" s="39"/>
      <c r="V1904" s="39"/>
      <c r="W1904" s="39"/>
      <c r="X1904" s="72">
        <f>(U1904*'"Вес" ПИР'!$B$22+W1904*'"Вес" ПИР'!$B$23)/100</f>
        <v>0</v>
      </c>
      <c r="Y1904" s="39"/>
      <c r="Z1904" s="39"/>
      <c r="AA1904" s="39"/>
      <c r="AB1904" s="39"/>
      <c r="AC1904" s="39"/>
      <c r="AD1904" s="39"/>
      <c r="AE1904" s="39"/>
      <c r="AF1904" s="39"/>
      <c r="AG1904" s="38">
        <f>(Z1904*'"Вес" ПИР'!$B$28+AB1904*'"Вес" ПИР'!$B$29+AD1904*'"Вес" ПИР'!$B$30+AF1904*'"Вес" ПИР'!$B$31)/100</f>
        <v>0</v>
      </c>
      <c r="AH1904" s="39"/>
      <c r="AI1904" s="39"/>
      <c r="AJ1904" s="39"/>
      <c r="AK1904" s="39"/>
      <c r="AL1904" s="39"/>
      <c r="AM1904" s="39"/>
      <c r="AN1904" s="39"/>
      <c r="AO1904" s="39"/>
      <c r="AP1904" s="39"/>
      <c r="AQ1904" s="39"/>
      <c r="AR1904" s="39"/>
      <c r="AS1904" s="39"/>
      <c r="AT1904" s="39"/>
      <c r="AU1904" s="39"/>
      <c r="AV1904" s="39"/>
      <c r="AW1904" s="39"/>
      <c r="AX1904" s="39"/>
      <c r="AY1904" s="39"/>
      <c r="AZ1904" s="39"/>
      <c r="BA1904" s="39"/>
      <c r="BB1904" s="72">
        <f>(AI1904*'"Вес" ПИР'!$B$36+AK1904*'"Вес" ПИР'!$B$37+AM1904*'"Вес" ПИР'!$B$38+AO1904*'"Вес" ПИР'!$B$39+AQ1904*'"Вес" ПИР'!$B$40+AS1904*'"Вес" ПИР'!$B$41+AU1904*'"Вес" ПИР'!$B$42+AW1904*'"Вес" ПИР'!$B$43+AY1904*'"Вес" ПИР'!$B$44+BA1904*'"Вес" ПИР'!$B$45)/100</f>
        <v>0</v>
      </c>
      <c r="BC1904" s="39"/>
      <c r="BD1904" s="39"/>
      <c r="BE1904" s="39"/>
      <c r="BF1904" s="39"/>
      <c r="BG1904" s="72">
        <f>(BD1904*'"Вес" ПИР'!$B$50+BF1904*'"Вес" ПИР'!$B$51)/100</f>
        <v>0</v>
      </c>
      <c r="BH1904" s="39"/>
      <c r="BI1904" s="72">
        <v>0</v>
      </c>
      <c r="BJ1904" s="39"/>
      <c r="BK1904" s="39"/>
      <c r="BL1904" s="38">
        <f>(S1904*'"Вес" ПИР'!$B$3+X1904*'"Вес" ПИР'!$B$4+AG1904*'"Вес" ПИР'!$B$5+BB1904*'"Вес" ПИР'!$B$6+BG1904*'"Вес" ПИР'!$B$7+BI1904*'"Вес" ПИР'!$B$8)/100</f>
        <v>0</v>
      </c>
    </row>
    <row r="1905" spans="1:64" ht="15.75" customHeight="1">
      <c r="A1905" s="39"/>
      <c r="B1905" s="39">
        <v>2027</v>
      </c>
      <c r="C1905" s="39"/>
      <c r="D1905" s="61">
        <v>634861500</v>
      </c>
      <c r="E1905" s="61" t="s">
        <v>726</v>
      </c>
      <c r="F1905" s="61" t="s">
        <v>753</v>
      </c>
      <c r="G1905" s="61" t="s">
        <v>1030</v>
      </c>
      <c r="H1905" s="61" t="s">
        <v>2935</v>
      </c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  <c r="S1905" s="38">
        <f>(J1905*'"Вес" ПИР'!$B$13+L1905*'"Вес" ПИР'!$B$14+N1905*'"Вес" ПИР'!$B$15+P1905*'"Вес" ПИР'!$B$16+R1905*'"Вес" ПИР'!$B$17)/100</f>
        <v>0</v>
      </c>
      <c r="T1905" s="39"/>
      <c r="U1905" s="39"/>
      <c r="V1905" s="39"/>
      <c r="W1905" s="39"/>
      <c r="X1905" s="72">
        <f>(U1905*'"Вес" ПИР'!$B$22+W1905*'"Вес" ПИР'!$B$23)/100</f>
        <v>0</v>
      </c>
      <c r="Y1905" s="39"/>
      <c r="Z1905" s="39"/>
      <c r="AA1905" s="39"/>
      <c r="AB1905" s="39"/>
      <c r="AC1905" s="39"/>
      <c r="AD1905" s="39"/>
      <c r="AE1905" s="39"/>
      <c r="AF1905" s="39"/>
      <c r="AG1905" s="38">
        <f>(Z1905*'"Вес" ПИР'!$B$28+AB1905*'"Вес" ПИР'!$B$29+AD1905*'"Вес" ПИР'!$B$30+AF1905*'"Вес" ПИР'!$B$31)/100</f>
        <v>0</v>
      </c>
      <c r="AH1905" s="39"/>
      <c r="AI1905" s="39"/>
      <c r="AJ1905" s="39"/>
      <c r="AK1905" s="39"/>
      <c r="AL1905" s="39"/>
      <c r="AM1905" s="39"/>
      <c r="AN1905" s="39"/>
      <c r="AO1905" s="39"/>
      <c r="AP1905" s="39"/>
      <c r="AQ1905" s="39"/>
      <c r="AR1905" s="39"/>
      <c r="AS1905" s="39"/>
      <c r="AT1905" s="39"/>
      <c r="AU1905" s="39"/>
      <c r="AV1905" s="39"/>
      <c r="AW1905" s="39"/>
      <c r="AX1905" s="39"/>
      <c r="AY1905" s="39"/>
      <c r="AZ1905" s="39"/>
      <c r="BA1905" s="39"/>
      <c r="BB1905" s="72">
        <f>(AI1905*'"Вес" ПИР'!$B$36+AK1905*'"Вес" ПИР'!$B$37+AM1905*'"Вес" ПИР'!$B$38+AO1905*'"Вес" ПИР'!$B$39+AQ1905*'"Вес" ПИР'!$B$40+AS1905*'"Вес" ПИР'!$B$41+AU1905*'"Вес" ПИР'!$B$42+AW1905*'"Вес" ПИР'!$B$43+AY1905*'"Вес" ПИР'!$B$44+BA1905*'"Вес" ПИР'!$B$45)/100</f>
        <v>0</v>
      </c>
      <c r="BC1905" s="39"/>
      <c r="BD1905" s="39"/>
      <c r="BE1905" s="39"/>
      <c r="BF1905" s="39"/>
      <c r="BG1905" s="72">
        <f>(BD1905*'"Вес" ПИР'!$B$50+BF1905*'"Вес" ПИР'!$B$51)/100</f>
        <v>0</v>
      </c>
      <c r="BH1905" s="39"/>
      <c r="BI1905" s="72">
        <v>0</v>
      </c>
      <c r="BJ1905" s="39"/>
      <c r="BK1905" s="39"/>
      <c r="BL1905" s="38">
        <f>(S1905*'"Вес" ПИР'!$B$3+X1905*'"Вес" ПИР'!$B$4+AG1905*'"Вес" ПИР'!$B$5+BB1905*'"Вес" ПИР'!$B$6+BG1905*'"Вес" ПИР'!$B$7+BI1905*'"Вес" ПИР'!$B$8)/100</f>
        <v>0</v>
      </c>
    </row>
    <row r="1906" spans="1:64" ht="15.75" customHeight="1">
      <c r="A1906" s="39"/>
      <c r="B1906" s="39">
        <v>2027</v>
      </c>
      <c r="C1906" s="39"/>
      <c r="D1906" s="61">
        <v>634861400</v>
      </c>
      <c r="E1906" s="61" t="s">
        <v>726</v>
      </c>
      <c r="F1906" s="61" t="s">
        <v>753</v>
      </c>
      <c r="G1906" s="61" t="s">
        <v>1030</v>
      </c>
      <c r="H1906" s="61" t="s">
        <v>880</v>
      </c>
      <c r="I1906" s="39"/>
      <c r="J1906" s="39"/>
      <c r="K1906" s="39"/>
      <c r="L1906" s="39"/>
      <c r="M1906" s="39"/>
      <c r="N1906" s="39"/>
      <c r="O1906" s="39"/>
      <c r="P1906" s="39"/>
      <c r="Q1906" s="39"/>
      <c r="R1906" s="39"/>
      <c r="S1906" s="38">
        <f>(J1906*'"Вес" ПИР'!$B$13+L1906*'"Вес" ПИР'!$B$14+N1906*'"Вес" ПИР'!$B$15+P1906*'"Вес" ПИР'!$B$16+R1906*'"Вес" ПИР'!$B$17)/100</f>
        <v>0</v>
      </c>
      <c r="T1906" s="39"/>
      <c r="U1906" s="39"/>
      <c r="V1906" s="39"/>
      <c r="W1906" s="39"/>
      <c r="X1906" s="72">
        <f>(U1906*'"Вес" ПИР'!$B$22+W1906*'"Вес" ПИР'!$B$23)/100</f>
        <v>0</v>
      </c>
      <c r="Y1906" s="39"/>
      <c r="Z1906" s="39"/>
      <c r="AA1906" s="39"/>
      <c r="AB1906" s="39"/>
      <c r="AC1906" s="39"/>
      <c r="AD1906" s="39"/>
      <c r="AE1906" s="39"/>
      <c r="AF1906" s="39"/>
      <c r="AG1906" s="38">
        <f>(Z1906*'"Вес" ПИР'!$B$28+AB1906*'"Вес" ПИР'!$B$29+AD1906*'"Вес" ПИР'!$B$30+AF1906*'"Вес" ПИР'!$B$31)/100</f>
        <v>0</v>
      </c>
      <c r="AH1906" s="39"/>
      <c r="AI1906" s="39"/>
      <c r="AJ1906" s="39"/>
      <c r="AK1906" s="39"/>
      <c r="AL1906" s="39"/>
      <c r="AM1906" s="39"/>
      <c r="AN1906" s="39"/>
      <c r="AO1906" s="39"/>
      <c r="AP1906" s="39"/>
      <c r="AQ1906" s="39"/>
      <c r="AR1906" s="39"/>
      <c r="AS1906" s="39"/>
      <c r="AT1906" s="39"/>
      <c r="AU1906" s="39"/>
      <c r="AV1906" s="39"/>
      <c r="AW1906" s="39"/>
      <c r="AX1906" s="39"/>
      <c r="AY1906" s="39"/>
      <c r="AZ1906" s="39"/>
      <c r="BA1906" s="39"/>
      <c r="BB1906" s="72">
        <f>(AI1906*'"Вес" ПИР'!$B$36+AK1906*'"Вес" ПИР'!$B$37+AM1906*'"Вес" ПИР'!$B$38+AO1906*'"Вес" ПИР'!$B$39+AQ1906*'"Вес" ПИР'!$B$40+AS1906*'"Вес" ПИР'!$B$41+AU1906*'"Вес" ПИР'!$B$42+AW1906*'"Вес" ПИР'!$B$43+AY1906*'"Вес" ПИР'!$B$44+BA1906*'"Вес" ПИР'!$B$45)/100</f>
        <v>0</v>
      </c>
      <c r="BC1906" s="39"/>
      <c r="BD1906" s="39"/>
      <c r="BE1906" s="39"/>
      <c r="BF1906" s="39"/>
      <c r="BG1906" s="72">
        <f>(BD1906*'"Вес" ПИР'!$B$50+BF1906*'"Вес" ПИР'!$B$51)/100</f>
        <v>0</v>
      </c>
      <c r="BH1906" s="39"/>
      <c r="BI1906" s="72">
        <v>0</v>
      </c>
      <c r="BJ1906" s="39"/>
      <c r="BK1906" s="39"/>
      <c r="BL1906" s="38">
        <f>(S1906*'"Вес" ПИР'!$B$3+X1906*'"Вес" ПИР'!$B$4+AG1906*'"Вес" ПИР'!$B$5+BB1906*'"Вес" ПИР'!$B$6+BG1906*'"Вес" ПИР'!$B$7+BI1906*'"Вес" ПИР'!$B$8)/100</f>
        <v>0</v>
      </c>
    </row>
    <row r="1907" spans="1:64" ht="15.75" customHeight="1">
      <c r="A1907" s="39"/>
      <c r="B1907" s="39">
        <v>2027</v>
      </c>
      <c r="C1907" s="39"/>
      <c r="D1907" s="61">
        <v>634839200</v>
      </c>
      <c r="E1907" s="61" t="s">
        <v>726</v>
      </c>
      <c r="F1907" s="61" t="s">
        <v>753</v>
      </c>
      <c r="G1907" s="61" t="s">
        <v>754</v>
      </c>
      <c r="H1907" s="61" t="s">
        <v>2936</v>
      </c>
      <c r="I1907" s="39"/>
      <c r="J1907" s="39"/>
      <c r="K1907" s="39"/>
      <c r="L1907" s="39"/>
      <c r="M1907" s="39"/>
      <c r="N1907" s="39"/>
      <c r="O1907" s="39"/>
      <c r="P1907" s="39"/>
      <c r="Q1907" s="39"/>
      <c r="R1907" s="39"/>
      <c r="S1907" s="38">
        <f>(J1907*'"Вес" ПИР'!$B$13+L1907*'"Вес" ПИР'!$B$14+N1907*'"Вес" ПИР'!$B$15+P1907*'"Вес" ПИР'!$B$16+R1907*'"Вес" ПИР'!$B$17)/100</f>
        <v>0</v>
      </c>
      <c r="T1907" s="39"/>
      <c r="U1907" s="39"/>
      <c r="V1907" s="39"/>
      <c r="W1907" s="39"/>
      <c r="X1907" s="72">
        <f>(U1907*'"Вес" ПИР'!$B$22+W1907*'"Вес" ПИР'!$B$23)/100</f>
        <v>0</v>
      </c>
      <c r="Y1907" s="39"/>
      <c r="Z1907" s="39"/>
      <c r="AA1907" s="39"/>
      <c r="AB1907" s="39"/>
      <c r="AC1907" s="39"/>
      <c r="AD1907" s="39"/>
      <c r="AE1907" s="39"/>
      <c r="AF1907" s="39"/>
      <c r="AG1907" s="38">
        <f>(Z1907*'"Вес" ПИР'!$B$28+AB1907*'"Вес" ПИР'!$B$29+AD1907*'"Вес" ПИР'!$B$30+AF1907*'"Вес" ПИР'!$B$31)/100</f>
        <v>0</v>
      </c>
      <c r="AH1907" s="39"/>
      <c r="AI1907" s="39"/>
      <c r="AJ1907" s="39"/>
      <c r="AK1907" s="39"/>
      <c r="AL1907" s="39"/>
      <c r="AM1907" s="39"/>
      <c r="AN1907" s="39"/>
      <c r="AO1907" s="39"/>
      <c r="AP1907" s="39"/>
      <c r="AQ1907" s="39"/>
      <c r="AR1907" s="39"/>
      <c r="AS1907" s="39"/>
      <c r="AT1907" s="39"/>
      <c r="AU1907" s="39"/>
      <c r="AV1907" s="39"/>
      <c r="AW1907" s="39"/>
      <c r="AX1907" s="39"/>
      <c r="AY1907" s="39"/>
      <c r="AZ1907" s="39"/>
      <c r="BA1907" s="39"/>
      <c r="BB1907" s="72">
        <f>(AI1907*'"Вес" ПИР'!$B$36+AK1907*'"Вес" ПИР'!$B$37+AM1907*'"Вес" ПИР'!$B$38+AO1907*'"Вес" ПИР'!$B$39+AQ1907*'"Вес" ПИР'!$B$40+AS1907*'"Вес" ПИР'!$B$41+AU1907*'"Вес" ПИР'!$B$42+AW1907*'"Вес" ПИР'!$B$43+AY1907*'"Вес" ПИР'!$B$44+BA1907*'"Вес" ПИР'!$B$45)/100</f>
        <v>0</v>
      </c>
      <c r="BC1907" s="39"/>
      <c r="BD1907" s="39"/>
      <c r="BE1907" s="39"/>
      <c r="BF1907" s="39"/>
      <c r="BG1907" s="72">
        <f>(BD1907*'"Вес" ПИР'!$B$50+BF1907*'"Вес" ПИР'!$B$51)/100</f>
        <v>0</v>
      </c>
      <c r="BH1907" s="39"/>
      <c r="BI1907" s="72">
        <v>0</v>
      </c>
      <c r="BJ1907" s="39"/>
      <c r="BK1907" s="39"/>
      <c r="BL1907" s="38">
        <f>(S1907*'"Вес" ПИР'!$B$3+X1907*'"Вес" ПИР'!$B$4+AG1907*'"Вес" ПИР'!$B$5+BB1907*'"Вес" ПИР'!$B$6+BG1907*'"Вес" ПИР'!$B$7+BI1907*'"Вес" ПИР'!$B$8)/100</f>
        <v>0</v>
      </c>
    </row>
    <row r="1908" spans="1:64" ht="15.75" customHeight="1">
      <c r="A1908" s="39"/>
      <c r="B1908" s="39">
        <v>2027</v>
      </c>
      <c r="C1908" s="39"/>
      <c r="D1908" s="61">
        <v>635630500</v>
      </c>
      <c r="E1908" s="61" t="s">
        <v>726</v>
      </c>
      <c r="F1908" s="61" t="s">
        <v>853</v>
      </c>
      <c r="G1908" s="61" t="s">
        <v>854</v>
      </c>
      <c r="H1908" s="61" t="s">
        <v>2937</v>
      </c>
      <c r="I1908" s="39"/>
      <c r="J1908" s="39"/>
      <c r="K1908" s="39"/>
      <c r="L1908" s="39"/>
      <c r="M1908" s="39"/>
      <c r="N1908" s="39"/>
      <c r="O1908" s="39"/>
      <c r="P1908" s="39"/>
      <c r="Q1908" s="39"/>
      <c r="R1908" s="39"/>
      <c r="S1908" s="38">
        <f>(J1908*'"Вес" ПИР'!$B$13+L1908*'"Вес" ПИР'!$B$14+N1908*'"Вес" ПИР'!$B$15+P1908*'"Вес" ПИР'!$B$16+R1908*'"Вес" ПИР'!$B$17)/100</f>
        <v>0</v>
      </c>
      <c r="T1908" s="39"/>
      <c r="U1908" s="39"/>
      <c r="V1908" s="39"/>
      <c r="W1908" s="39"/>
      <c r="X1908" s="72">
        <f>(U1908*'"Вес" ПИР'!$B$22+W1908*'"Вес" ПИР'!$B$23)/100</f>
        <v>0</v>
      </c>
      <c r="Y1908" s="39"/>
      <c r="Z1908" s="39"/>
      <c r="AA1908" s="39"/>
      <c r="AB1908" s="39"/>
      <c r="AC1908" s="39"/>
      <c r="AD1908" s="39"/>
      <c r="AE1908" s="39"/>
      <c r="AF1908" s="39"/>
      <c r="AG1908" s="38">
        <f>(Z1908*'"Вес" ПИР'!$B$28+AB1908*'"Вес" ПИР'!$B$29+AD1908*'"Вес" ПИР'!$B$30+AF1908*'"Вес" ПИР'!$B$31)/100</f>
        <v>0</v>
      </c>
      <c r="AH1908" s="39"/>
      <c r="AI1908" s="39"/>
      <c r="AJ1908" s="39"/>
      <c r="AK1908" s="39"/>
      <c r="AL1908" s="39"/>
      <c r="AM1908" s="39"/>
      <c r="AN1908" s="39"/>
      <c r="AO1908" s="39"/>
      <c r="AP1908" s="39"/>
      <c r="AQ1908" s="39"/>
      <c r="AR1908" s="39"/>
      <c r="AS1908" s="39"/>
      <c r="AT1908" s="39"/>
      <c r="AU1908" s="39"/>
      <c r="AV1908" s="39"/>
      <c r="AW1908" s="39"/>
      <c r="AX1908" s="39"/>
      <c r="AY1908" s="39"/>
      <c r="AZ1908" s="39"/>
      <c r="BA1908" s="39"/>
      <c r="BB1908" s="72">
        <f>(AI1908*'"Вес" ПИР'!$B$36+AK1908*'"Вес" ПИР'!$B$37+AM1908*'"Вес" ПИР'!$B$38+AO1908*'"Вес" ПИР'!$B$39+AQ1908*'"Вес" ПИР'!$B$40+AS1908*'"Вес" ПИР'!$B$41+AU1908*'"Вес" ПИР'!$B$42+AW1908*'"Вес" ПИР'!$B$43+AY1908*'"Вес" ПИР'!$B$44+BA1908*'"Вес" ПИР'!$B$45)/100</f>
        <v>0</v>
      </c>
      <c r="BC1908" s="39"/>
      <c r="BD1908" s="39"/>
      <c r="BE1908" s="39"/>
      <c r="BF1908" s="39"/>
      <c r="BG1908" s="72">
        <f>(BD1908*'"Вес" ПИР'!$B$50+BF1908*'"Вес" ПИР'!$B$51)/100</f>
        <v>0</v>
      </c>
      <c r="BH1908" s="39"/>
      <c r="BI1908" s="72">
        <v>0</v>
      </c>
      <c r="BJ1908" s="39"/>
      <c r="BK1908" s="39"/>
      <c r="BL1908" s="38">
        <f>(S1908*'"Вес" ПИР'!$B$3+X1908*'"Вес" ПИР'!$B$4+AG1908*'"Вес" ПИР'!$B$5+BB1908*'"Вес" ПИР'!$B$6+BG1908*'"Вес" ПИР'!$B$7+BI1908*'"Вес" ПИР'!$B$8)/100</f>
        <v>0</v>
      </c>
    </row>
    <row r="1909" spans="1:64" ht="15.75" customHeight="1">
      <c r="A1909" s="39"/>
      <c r="B1909" s="39">
        <v>2027</v>
      </c>
      <c r="C1909" s="39"/>
      <c r="D1909" s="61">
        <v>635633100</v>
      </c>
      <c r="E1909" s="61" t="s">
        <v>726</v>
      </c>
      <c r="F1909" s="61" t="s">
        <v>853</v>
      </c>
      <c r="G1909" s="61" t="s">
        <v>2938</v>
      </c>
      <c r="H1909" s="61" t="s">
        <v>2939</v>
      </c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  <c r="S1909" s="38">
        <f>(J1909*'"Вес" ПИР'!$B$13+L1909*'"Вес" ПИР'!$B$14+N1909*'"Вес" ПИР'!$B$15+P1909*'"Вес" ПИР'!$B$16+R1909*'"Вес" ПИР'!$B$17)/100</f>
        <v>0</v>
      </c>
      <c r="T1909" s="39"/>
      <c r="U1909" s="39"/>
      <c r="V1909" s="39"/>
      <c r="W1909" s="39"/>
      <c r="X1909" s="72">
        <f>(U1909*'"Вес" ПИР'!$B$22+W1909*'"Вес" ПИР'!$B$23)/100</f>
        <v>0</v>
      </c>
      <c r="Y1909" s="39"/>
      <c r="Z1909" s="39"/>
      <c r="AA1909" s="39"/>
      <c r="AB1909" s="39"/>
      <c r="AC1909" s="39"/>
      <c r="AD1909" s="39"/>
      <c r="AE1909" s="39"/>
      <c r="AF1909" s="39"/>
      <c r="AG1909" s="38">
        <f>(Z1909*'"Вес" ПИР'!$B$28+AB1909*'"Вес" ПИР'!$B$29+AD1909*'"Вес" ПИР'!$B$30+AF1909*'"Вес" ПИР'!$B$31)/100</f>
        <v>0</v>
      </c>
      <c r="AH1909" s="39"/>
      <c r="AI1909" s="39"/>
      <c r="AJ1909" s="39"/>
      <c r="AK1909" s="39"/>
      <c r="AL1909" s="39"/>
      <c r="AM1909" s="39"/>
      <c r="AN1909" s="39"/>
      <c r="AO1909" s="39"/>
      <c r="AP1909" s="39"/>
      <c r="AQ1909" s="39"/>
      <c r="AR1909" s="39"/>
      <c r="AS1909" s="39"/>
      <c r="AT1909" s="39"/>
      <c r="AU1909" s="39"/>
      <c r="AV1909" s="39"/>
      <c r="AW1909" s="39"/>
      <c r="AX1909" s="39"/>
      <c r="AY1909" s="39"/>
      <c r="AZ1909" s="39"/>
      <c r="BA1909" s="39"/>
      <c r="BB1909" s="72">
        <f>(AI1909*'"Вес" ПИР'!$B$36+AK1909*'"Вес" ПИР'!$B$37+AM1909*'"Вес" ПИР'!$B$38+AO1909*'"Вес" ПИР'!$B$39+AQ1909*'"Вес" ПИР'!$B$40+AS1909*'"Вес" ПИР'!$B$41+AU1909*'"Вес" ПИР'!$B$42+AW1909*'"Вес" ПИР'!$B$43+AY1909*'"Вес" ПИР'!$B$44+BA1909*'"Вес" ПИР'!$B$45)/100</f>
        <v>0</v>
      </c>
      <c r="BC1909" s="39"/>
      <c r="BD1909" s="39"/>
      <c r="BE1909" s="39"/>
      <c r="BF1909" s="39"/>
      <c r="BG1909" s="72">
        <f>(BD1909*'"Вес" ПИР'!$B$50+BF1909*'"Вес" ПИР'!$B$51)/100</f>
        <v>0</v>
      </c>
      <c r="BH1909" s="39"/>
      <c r="BI1909" s="72">
        <v>0</v>
      </c>
      <c r="BJ1909" s="39"/>
      <c r="BK1909" s="39"/>
      <c r="BL1909" s="38">
        <f>(S1909*'"Вес" ПИР'!$B$3+X1909*'"Вес" ПИР'!$B$4+AG1909*'"Вес" ПИР'!$B$5+BB1909*'"Вес" ПИР'!$B$6+BG1909*'"Вес" ПИР'!$B$7+BI1909*'"Вес" ПИР'!$B$8)/100</f>
        <v>0</v>
      </c>
    </row>
    <row r="1910" spans="1:64" ht="15.75" customHeight="1">
      <c r="A1910" s="39"/>
      <c r="B1910" s="39">
        <v>2027</v>
      </c>
      <c r="C1910" s="39"/>
      <c r="D1910" s="61">
        <v>635633200</v>
      </c>
      <c r="E1910" s="61" t="s">
        <v>726</v>
      </c>
      <c r="F1910" s="61" t="s">
        <v>853</v>
      </c>
      <c r="G1910" s="61" t="s">
        <v>2938</v>
      </c>
      <c r="H1910" s="61" t="s">
        <v>277</v>
      </c>
      <c r="I1910" s="39"/>
      <c r="J1910" s="39"/>
      <c r="K1910" s="39"/>
      <c r="L1910" s="39"/>
      <c r="M1910" s="39"/>
      <c r="N1910" s="39"/>
      <c r="O1910" s="39"/>
      <c r="P1910" s="39"/>
      <c r="Q1910" s="39"/>
      <c r="R1910" s="39"/>
      <c r="S1910" s="38">
        <f>(J1910*'"Вес" ПИР'!$B$13+L1910*'"Вес" ПИР'!$B$14+N1910*'"Вес" ПИР'!$B$15+P1910*'"Вес" ПИР'!$B$16+R1910*'"Вес" ПИР'!$B$17)/100</f>
        <v>0</v>
      </c>
      <c r="T1910" s="39"/>
      <c r="U1910" s="39"/>
      <c r="V1910" s="39"/>
      <c r="W1910" s="39"/>
      <c r="X1910" s="72">
        <f>(U1910*'"Вес" ПИР'!$B$22+W1910*'"Вес" ПИР'!$B$23)/100</f>
        <v>0</v>
      </c>
      <c r="Y1910" s="39"/>
      <c r="Z1910" s="39"/>
      <c r="AA1910" s="39"/>
      <c r="AB1910" s="39"/>
      <c r="AC1910" s="39"/>
      <c r="AD1910" s="39"/>
      <c r="AE1910" s="39"/>
      <c r="AF1910" s="39"/>
      <c r="AG1910" s="38">
        <f>(Z1910*'"Вес" ПИР'!$B$28+AB1910*'"Вес" ПИР'!$B$29+AD1910*'"Вес" ПИР'!$B$30+AF1910*'"Вес" ПИР'!$B$31)/100</f>
        <v>0</v>
      </c>
      <c r="AH1910" s="39"/>
      <c r="AI1910" s="39"/>
      <c r="AJ1910" s="39"/>
      <c r="AK1910" s="39"/>
      <c r="AL1910" s="39"/>
      <c r="AM1910" s="39"/>
      <c r="AN1910" s="39"/>
      <c r="AO1910" s="39"/>
      <c r="AP1910" s="39"/>
      <c r="AQ1910" s="39"/>
      <c r="AR1910" s="39"/>
      <c r="AS1910" s="39"/>
      <c r="AT1910" s="39"/>
      <c r="AU1910" s="39"/>
      <c r="AV1910" s="39"/>
      <c r="AW1910" s="39"/>
      <c r="AX1910" s="39"/>
      <c r="AY1910" s="39"/>
      <c r="AZ1910" s="39"/>
      <c r="BA1910" s="39"/>
      <c r="BB1910" s="72">
        <f>(AI1910*'"Вес" ПИР'!$B$36+AK1910*'"Вес" ПИР'!$B$37+AM1910*'"Вес" ПИР'!$B$38+AO1910*'"Вес" ПИР'!$B$39+AQ1910*'"Вес" ПИР'!$B$40+AS1910*'"Вес" ПИР'!$B$41+AU1910*'"Вес" ПИР'!$B$42+AW1910*'"Вес" ПИР'!$B$43+AY1910*'"Вес" ПИР'!$B$44+BA1910*'"Вес" ПИР'!$B$45)/100</f>
        <v>0</v>
      </c>
      <c r="BC1910" s="39"/>
      <c r="BD1910" s="39"/>
      <c r="BE1910" s="39"/>
      <c r="BF1910" s="39"/>
      <c r="BG1910" s="72">
        <f>(BD1910*'"Вес" ПИР'!$B$50+BF1910*'"Вес" ПИР'!$B$51)/100</f>
        <v>0</v>
      </c>
      <c r="BH1910" s="39"/>
      <c r="BI1910" s="72">
        <v>0</v>
      </c>
      <c r="BJ1910" s="39"/>
      <c r="BK1910" s="39"/>
      <c r="BL1910" s="38">
        <f>(S1910*'"Вес" ПИР'!$B$3+X1910*'"Вес" ПИР'!$B$4+AG1910*'"Вес" ПИР'!$B$5+BB1910*'"Вес" ПИР'!$B$6+BG1910*'"Вес" ПИР'!$B$7+BI1910*'"Вес" ПИР'!$B$8)/100</f>
        <v>0</v>
      </c>
    </row>
    <row r="1911" spans="1:64" ht="15.75" customHeight="1">
      <c r="A1911" s="39"/>
      <c r="B1911" s="39">
        <v>2027</v>
      </c>
      <c r="C1911" s="39"/>
      <c r="D1911" s="61">
        <v>635633300</v>
      </c>
      <c r="E1911" s="61" t="s">
        <v>726</v>
      </c>
      <c r="F1911" s="61" t="s">
        <v>853</v>
      </c>
      <c r="G1911" s="61" t="s">
        <v>2938</v>
      </c>
      <c r="H1911" s="61" t="s">
        <v>2940</v>
      </c>
      <c r="I1911" s="39"/>
      <c r="J1911" s="39"/>
      <c r="K1911" s="39"/>
      <c r="L1911" s="39"/>
      <c r="M1911" s="39"/>
      <c r="N1911" s="39"/>
      <c r="O1911" s="39"/>
      <c r="P1911" s="39"/>
      <c r="Q1911" s="39"/>
      <c r="R1911" s="39"/>
      <c r="S1911" s="38">
        <f>(J1911*'"Вес" ПИР'!$B$13+L1911*'"Вес" ПИР'!$B$14+N1911*'"Вес" ПИР'!$B$15+P1911*'"Вес" ПИР'!$B$16+R1911*'"Вес" ПИР'!$B$17)/100</f>
        <v>0</v>
      </c>
      <c r="T1911" s="39"/>
      <c r="U1911" s="39"/>
      <c r="V1911" s="39"/>
      <c r="W1911" s="39"/>
      <c r="X1911" s="72">
        <f>(U1911*'"Вес" ПИР'!$B$22+W1911*'"Вес" ПИР'!$B$23)/100</f>
        <v>0</v>
      </c>
      <c r="Y1911" s="39"/>
      <c r="Z1911" s="39"/>
      <c r="AA1911" s="39"/>
      <c r="AB1911" s="39"/>
      <c r="AC1911" s="39"/>
      <c r="AD1911" s="39"/>
      <c r="AE1911" s="39"/>
      <c r="AF1911" s="39"/>
      <c r="AG1911" s="38">
        <f>(Z1911*'"Вес" ПИР'!$B$28+AB1911*'"Вес" ПИР'!$B$29+AD1911*'"Вес" ПИР'!$B$30+AF1911*'"Вес" ПИР'!$B$31)/100</f>
        <v>0</v>
      </c>
      <c r="AH1911" s="39"/>
      <c r="AI1911" s="39"/>
      <c r="AJ1911" s="39"/>
      <c r="AK1911" s="39"/>
      <c r="AL1911" s="39"/>
      <c r="AM1911" s="39"/>
      <c r="AN1911" s="39"/>
      <c r="AO1911" s="39"/>
      <c r="AP1911" s="39"/>
      <c r="AQ1911" s="39"/>
      <c r="AR1911" s="39"/>
      <c r="AS1911" s="39"/>
      <c r="AT1911" s="39"/>
      <c r="AU1911" s="39"/>
      <c r="AV1911" s="39"/>
      <c r="AW1911" s="39"/>
      <c r="AX1911" s="39"/>
      <c r="AY1911" s="39"/>
      <c r="AZ1911" s="39"/>
      <c r="BA1911" s="39"/>
      <c r="BB1911" s="72">
        <f>(AI1911*'"Вес" ПИР'!$B$36+AK1911*'"Вес" ПИР'!$B$37+AM1911*'"Вес" ПИР'!$B$38+AO1911*'"Вес" ПИР'!$B$39+AQ1911*'"Вес" ПИР'!$B$40+AS1911*'"Вес" ПИР'!$B$41+AU1911*'"Вес" ПИР'!$B$42+AW1911*'"Вес" ПИР'!$B$43+AY1911*'"Вес" ПИР'!$B$44+BA1911*'"Вес" ПИР'!$B$45)/100</f>
        <v>0</v>
      </c>
      <c r="BC1911" s="39"/>
      <c r="BD1911" s="39"/>
      <c r="BE1911" s="39"/>
      <c r="BF1911" s="39"/>
      <c r="BG1911" s="72">
        <f>(BD1911*'"Вес" ПИР'!$B$50+BF1911*'"Вес" ПИР'!$B$51)/100</f>
        <v>0</v>
      </c>
      <c r="BH1911" s="39"/>
      <c r="BI1911" s="72">
        <v>0</v>
      </c>
      <c r="BJ1911" s="39"/>
      <c r="BK1911" s="39"/>
      <c r="BL1911" s="38">
        <f>(S1911*'"Вес" ПИР'!$B$3+X1911*'"Вес" ПИР'!$B$4+AG1911*'"Вес" ПИР'!$B$5+BB1911*'"Вес" ПИР'!$B$6+BG1911*'"Вес" ПИР'!$B$7+BI1911*'"Вес" ПИР'!$B$8)/100</f>
        <v>0</v>
      </c>
    </row>
    <row r="1912" spans="1:64" ht="15.75" customHeight="1">
      <c r="A1912" s="39"/>
      <c r="B1912" s="39">
        <v>2027</v>
      </c>
      <c r="C1912" s="39"/>
      <c r="D1912" s="61">
        <v>635635100</v>
      </c>
      <c r="E1912" s="61" t="s">
        <v>726</v>
      </c>
      <c r="F1912" s="61" t="s">
        <v>853</v>
      </c>
      <c r="G1912" s="61" t="s">
        <v>2941</v>
      </c>
      <c r="H1912" s="61" t="s">
        <v>2942</v>
      </c>
      <c r="I1912" s="39"/>
      <c r="J1912" s="39"/>
      <c r="K1912" s="39"/>
      <c r="L1912" s="39"/>
      <c r="M1912" s="39"/>
      <c r="N1912" s="39"/>
      <c r="O1912" s="39"/>
      <c r="P1912" s="39"/>
      <c r="Q1912" s="39"/>
      <c r="R1912" s="39"/>
      <c r="S1912" s="38">
        <f>(J1912*'"Вес" ПИР'!$B$13+L1912*'"Вес" ПИР'!$B$14+N1912*'"Вес" ПИР'!$B$15+P1912*'"Вес" ПИР'!$B$16+R1912*'"Вес" ПИР'!$B$17)/100</f>
        <v>0</v>
      </c>
      <c r="T1912" s="39"/>
      <c r="U1912" s="39"/>
      <c r="V1912" s="39"/>
      <c r="W1912" s="39"/>
      <c r="X1912" s="72">
        <f>(U1912*'"Вес" ПИР'!$B$22+W1912*'"Вес" ПИР'!$B$23)/100</f>
        <v>0</v>
      </c>
      <c r="Y1912" s="39"/>
      <c r="Z1912" s="39"/>
      <c r="AA1912" s="39"/>
      <c r="AB1912" s="39"/>
      <c r="AC1912" s="39"/>
      <c r="AD1912" s="39"/>
      <c r="AE1912" s="39"/>
      <c r="AF1912" s="39"/>
      <c r="AG1912" s="38">
        <f>(Z1912*'"Вес" ПИР'!$B$28+AB1912*'"Вес" ПИР'!$B$29+AD1912*'"Вес" ПИР'!$B$30+AF1912*'"Вес" ПИР'!$B$31)/100</f>
        <v>0</v>
      </c>
      <c r="AH1912" s="39"/>
      <c r="AI1912" s="39"/>
      <c r="AJ1912" s="39"/>
      <c r="AK1912" s="39"/>
      <c r="AL1912" s="39"/>
      <c r="AM1912" s="39"/>
      <c r="AN1912" s="39"/>
      <c r="AO1912" s="39"/>
      <c r="AP1912" s="39"/>
      <c r="AQ1912" s="39"/>
      <c r="AR1912" s="39"/>
      <c r="AS1912" s="39"/>
      <c r="AT1912" s="39"/>
      <c r="AU1912" s="39"/>
      <c r="AV1912" s="39"/>
      <c r="AW1912" s="39"/>
      <c r="AX1912" s="39"/>
      <c r="AY1912" s="39"/>
      <c r="AZ1912" s="39"/>
      <c r="BA1912" s="39"/>
      <c r="BB1912" s="72">
        <f>(AI1912*'"Вес" ПИР'!$B$36+AK1912*'"Вес" ПИР'!$B$37+AM1912*'"Вес" ПИР'!$B$38+AO1912*'"Вес" ПИР'!$B$39+AQ1912*'"Вес" ПИР'!$B$40+AS1912*'"Вес" ПИР'!$B$41+AU1912*'"Вес" ПИР'!$B$42+AW1912*'"Вес" ПИР'!$B$43+AY1912*'"Вес" ПИР'!$B$44+BA1912*'"Вес" ПИР'!$B$45)/100</f>
        <v>0</v>
      </c>
      <c r="BC1912" s="39"/>
      <c r="BD1912" s="39"/>
      <c r="BE1912" s="39"/>
      <c r="BF1912" s="39"/>
      <c r="BG1912" s="72">
        <f>(BD1912*'"Вес" ПИР'!$B$50+BF1912*'"Вес" ПИР'!$B$51)/100</f>
        <v>0</v>
      </c>
      <c r="BH1912" s="39"/>
      <c r="BI1912" s="72">
        <v>0</v>
      </c>
      <c r="BJ1912" s="39"/>
      <c r="BK1912" s="39"/>
      <c r="BL1912" s="38">
        <f>(S1912*'"Вес" ПИР'!$B$3+X1912*'"Вес" ПИР'!$B$4+AG1912*'"Вес" ПИР'!$B$5+BB1912*'"Вес" ПИР'!$B$6+BG1912*'"Вес" ПИР'!$B$7+BI1912*'"Вес" ПИР'!$B$8)/100</f>
        <v>0</v>
      </c>
    </row>
    <row r="1913" spans="1:64" ht="15.75" customHeight="1">
      <c r="A1913" s="39"/>
      <c r="B1913" s="39">
        <v>2027</v>
      </c>
      <c r="C1913" s="39"/>
      <c r="D1913" s="61">
        <v>635635200</v>
      </c>
      <c r="E1913" s="61" t="s">
        <v>726</v>
      </c>
      <c r="F1913" s="61" t="s">
        <v>853</v>
      </c>
      <c r="G1913" s="61" t="s">
        <v>2941</v>
      </c>
      <c r="H1913" s="61" t="s">
        <v>2943</v>
      </c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  <c r="S1913" s="38">
        <f>(J1913*'"Вес" ПИР'!$B$13+L1913*'"Вес" ПИР'!$B$14+N1913*'"Вес" ПИР'!$B$15+P1913*'"Вес" ПИР'!$B$16+R1913*'"Вес" ПИР'!$B$17)/100</f>
        <v>0</v>
      </c>
      <c r="T1913" s="39"/>
      <c r="U1913" s="39"/>
      <c r="V1913" s="39"/>
      <c r="W1913" s="39"/>
      <c r="X1913" s="72">
        <f>(U1913*'"Вес" ПИР'!$B$22+W1913*'"Вес" ПИР'!$B$23)/100</f>
        <v>0</v>
      </c>
      <c r="Y1913" s="39"/>
      <c r="Z1913" s="39"/>
      <c r="AA1913" s="39"/>
      <c r="AB1913" s="39"/>
      <c r="AC1913" s="39"/>
      <c r="AD1913" s="39"/>
      <c r="AE1913" s="39"/>
      <c r="AF1913" s="39"/>
      <c r="AG1913" s="38">
        <f>(Z1913*'"Вес" ПИР'!$B$28+AB1913*'"Вес" ПИР'!$B$29+AD1913*'"Вес" ПИР'!$B$30+AF1913*'"Вес" ПИР'!$B$31)/100</f>
        <v>0</v>
      </c>
      <c r="AH1913" s="39"/>
      <c r="AI1913" s="39"/>
      <c r="AJ1913" s="39"/>
      <c r="AK1913" s="39"/>
      <c r="AL1913" s="39"/>
      <c r="AM1913" s="39"/>
      <c r="AN1913" s="39"/>
      <c r="AO1913" s="39"/>
      <c r="AP1913" s="39"/>
      <c r="AQ1913" s="39"/>
      <c r="AR1913" s="39"/>
      <c r="AS1913" s="39"/>
      <c r="AT1913" s="39"/>
      <c r="AU1913" s="39"/>
      <c r="AV1913" s="39"/>
      <c r="AW1913" s="39"/>
      <c r="AX1913" s="39"/>
      <c r="AY1913" s="39"/>
      <c r="AZ1913" s="39"/>
      <c r="BA1913" s="39"/>
      <c r="BB1913" s="72">
        <f>(AI1913*'"Вес" ПИР'!$B$36+AK1913*'"Вес" ПИР'!$B$37+AM1913*'"Вес" ПИР'!$B$38+AO1913*'"Вес" ПИР'!$B$39+AQ1913*'"Вес" ПИР'!$B$40+AS1913*'"Вес" ПИР'!$B$41+AU1913*'"Вес" ПИР'!$B$42+AW1913*'"Вес" ПИР'!$B$43+AY1913*'"Вес" ПИР'!$B$44+BA1913*'"Вес" ПИР'!$B$45)/100</f>
        <v>0</v>
      </c>
      <c r="BC1913" s="39"/>
      <c r="BD1913" s="39"/>
      <c r="BE1913" s="39"/>
      <c r="BF1913" s="39"/>
      <c r="BG1913" s="72">
        <f>(BD1913*'"Вес" ПИР'!$B$50+BF1913*'"Вес" ПИР'!$B$51)/100</f>
        <v>0</v>
      </c>
      <c r="BH1913" s="39"/>
      <c r="BI1913" s="72">
        <v>0</v>
      </c>
      <c r="BJ1913" s="39"/>
      <c r="BK1913" s="39"/>
      <c r="BL1913" s="38">
        <f>(S1913*'"Вес" ПИР'!$B$3+X1913*'"Вес" ПИР'!$B$4+AG1913*'"Вес" ПИР'!$B$5+BB1913*'"Вес" ПИР'!$B$6+BG1913*'"Вес" ПИР'!$B$7+BI1913*'"Вес" ПИР'!$B$8)/100</f>
        <v>0</v>
      </c>
    </row>
    <row r="1914" spans="1:64" ht="15.75" customHeight="1">
      <c r="A1914" s="39"/>
      <c r="B1914" s="39">
        <v>2027</v>
      </c>
      <c r="C1914" s="39"/>
      <c r="D1914" s="61">
        <v>635637200</v>
      </c>
      <c r="E1914" s="61" t="s">
        <v>726</v>
      </c>
      <c r="F1914" s="61" t="s">
        <v>853</v>
      </c>
      <c r="G1914" s="61" t="s">
        <v>2944</v>
      </c>
      <c r="H1914" s="61" t="s">
        <v>751</v>
      </c>
      <c r="I1914" s="39"/>
      <c r="J1914" s="39"/>
      <c r="K1914" s="39"/>
      <c r="L1914" s="39"/>
      <c r="M1914" s="39"/>
      <c r="N1914" s="39"/>
      <c r="O1914" s="39"/>
      <c r="P1914" s="39"/>
      <c r="Q1914" s="39"/>
      <c r="R1914" s="39"/>
      <c r="S1914" s="38">
        <f>(J1914*'"Вес" ПИР'!$B$13+L1914*'"Вес" ПИР'!$B$14+N1914*'"Вес" ПИР'!$B$15+P1914*'"Вес" ПИР'!$B$16+R1914*'"Вес" ПИР'!$B$17)/100</f>
        <v>0</v>
      </c>
      <c r="T1914" s="39"/>
      <c r="U1914" s="39"/>
      <c r="V1914" s="39"/>
      <c r="W1914" s="39"/>
      <c r="X1914" s="72">
        <f>(U1914*'"Вес" ПИР'!$B$22+W1914*'"Вес" ПИР'!$B$23)/100</f>
        <v>0</v>
      </c>
      <c r="Y1914" s="39"/>
      <c r="Z1914" s="39"/>
      <c r="AA1914" s="39"/>
      <c r="AB1914" s="39"/>
      <c r="AC1914" s="39"/>
      <c r="AD1914" s="39"/>
      <c r="AE1914" s="39"/>
      <c r="AF1914" s="39"/>
      <c r="AG1914" s="38">
        <f>(Z1914*'"Вес" ПИР'!$B$28+AB1914*'"Вес" ПИР'!$B$29+AD1914*'"Вес" ПИР'!$B$30+AF1914*'"Вес" ПИР'!$B$31)/100</f>
        <v>0</v>
      </c>
      <c r="AH1914" s="39"/>
      <c r="AI1914" s="39"/>
      <c r="AJ1914" s="39"/>
      <c r="AK1914" s="39"/>
      <c r="AL1914" s="39"/>
      <c r="AM1914" s="39"/>
      <c r="AN1914" s="39"/>
      <c r="AO1914" s="39"/>
      <c r="AP1914" s="39"/>
      <c r="AQ1914" s="39"/>
      <c r="AR1914" s="39"/>
      <c r="AS1914" s="39"/>
      <c r="AT1914" s="39"/>
      <c r="AU1914" s="39"/>
      <c r="AV1914" s="39"/>
      <c r="AW1914" s="39"/>
      <c r="AX1914" s="39"/>
      <c r="AY1914" s="39"/>
      <c r="AZ1914" s="39"/>
      <c r="BA1914" s="39"/>
      <c r="BB1914" s="72">
        <f>(AI1914*'"Вес" ПИР'!$B$36+AK1914*'"Вес" ПИР'!$B$37+AM1914*'"Вес" ПИР'!$B$38+AO1914*'"Вес" ПИР'!$B$39+AQ1914*'"Вес" ПИР'!$B$40+AS1914*'"Вес" ПИР'!$B$41+AU1914*'"Вес" ПИР'!$B$42+AW1914*'"Вес" ПИР'!$B$43+AY1914*'"Вес" ПИР'!$B$44+BA1914*'"Вес" ПИР'!$B$45)/100</f>
        <v>0</v>
      </c>
      <c r="BC1914" s="39"/>
      <c r="BD1914" s="39"/>
      <c r="BE1914" s="39"/>
      <c r="BF1914" s="39"/>
      <c r="BG1914" s="72">
        <f>(BD1914*'"Вес" ПИР'!$B$50+BF1914*'"Вес" ПИР'!$B$51)/100</f>
        <v>0</v>
      </c>
      <c r="BH1914" s="39"/>
      <c r="BI1914" s="72">
        <v>0</v>
      </c>
      <c r="BJ1914" s="39"/>
      <c r="BK1914" s="39"/>
      <c r="BL1914" s="38">
        <f>(S1914*'"Вес" ПИР'!$B$3+X1914*'"Вес" ПИР'!$B$4+AG1914*'"Вес" ПИР'!$B$5+BB1914*'"Вес" ПИР'!$B$6+BG1914*'"Вес" ПИР'!$B$7+BI1914*'"Вес" ПИР'!$B$8)/100</f>
        <v>0</v>
      </c>
    </row>
    <row r="1915" spans="1:64" ht="15.75" customHeight="1">
      <c r="A1915" s="39"/>
      <c r="B1915" s="39">
        <v>2027</v>
      </c>
      <c r="C1915" s="39"/>
      <c r="D1915" s="61">
        <v>635639100</v>
      </c>
      <c r="E1915" s="61" t="s">
        <v>726</v>
      </c>
      <c r="F1915" s="61" t="s">
        <v>853</v>
      </c>
      <c r="G1915" s="61" t="s">
        <v>2945</v>
      </c>
      <c r="H1915" s="61" t="s">
        <v>2946</v>
      </c>
      <c r="I1915" s="39"/>
      <c r="J1915" s="39"/>
      <c r="K1915" s="39"/>
      <c r="L1915" s="39"/>
      <c r="M1915" s="39"/>
      <c r="N1915" s="39"/>
      <c r="O1915" s="39"/>
      <c r="P1915" s="39"/>
      <c r="Q1915" s="39"/>
      <c r="R1915" s="39"/>
      <c r="S1915" s="38">
        <f>(J1915*'"Вес" ПИР'!$B$13+L1915*'"Вес" ПИР'!$B$14+N1915*'"Вес" ПИР'!$B$15+P1915*'"Вес" ПИР'!$B$16+R1915*'"Вес" ПИР'!$B$17)/100</f>
        <v>0</v>
      </c>
      <c r="T1915" s="39"/>
      <c r="U1915" s="39"/>
      <c r="V1915" s="39"/>
      <c r="W1915" s="39"/>
      <c r="X1915" s="72">
        <f>(U1915*'"Вес" ПИР'!$B$22+W1915*'"Вес" ПИР'!$B$23)/100</f>
        <v>0</v>
      </c>
      <c r="Y1915" s="39"/>
      <c r="Z1915" s="39"/>
      <c r="AA1915" s="39"/>
      <c r="AB1915" s="39"/>
      <c r="AC1915" s="39"/>
      <c r="AD1915" s="39"/>
      <c r="AE1915" s="39"/>
      <c r="AF1915" s="39"/>
      <c r="AG1915" s="38">
        <f>(Z1915*'"Вес" ПИР'!$B$28+AB1915*'"Вес" ПИР'!$B$29+AD1915*'"Вес" ПИР'!$B$30+AF1915*'"Вес" ПИР'!$B$31)/100</f>
        <v>0</v>
      </c>
      <c r="AH1915" s="39"/>
      <c r="AI1915" s="39"/>
      <c r="AJ1915" s="39"/>
      <c r="AK1915" s="39"/>
      <c r="AL1915" s="39"/>
      <c r="AM1915" s="39"/>
      <c r="AN1915" s="39"/>
      <c r="AO1915" s="39"/>
      <c r="AP1915" s="39"/>
      <c r="AQ1915" s="39"/>
      <c r="AR1915" s="39"/>
      <c r="AS1915" s="39"/>
      <c r="AT1915" s="39"/>
      <c r="AU1915" s="39"/>
      <c r="AV1915" s="39"/>
      <c r="AW1915" s="39"/>
      <c r="AX1915" s="39"/>
      <c r="AY1915" s="39"/>
      <c r="AZ1915" s="39"/>
      <c r="BA1915" s="39"/>
      <c r="BB1915" s="72">
        <f>(AI1915*'"Вес" ПИР'!$B$36+AK1915*'"Вес" ПИР'!$B$37+AM1915*'"Вес" ПИР'!$B$38+AO1915*'"Вес" ПИР'!$B$39+AQ1915*'"Вес" ПИР'!$B$40+AS1915*'"Вес" ПИР'!$B$41+AU1915*'"Вес" ПИР'!$B$42+AW1915*'"Вес" ПИР'!$B$43+AY1915*'"Вес" ПИР'!$B$44+BA1915*'"Вес" ПИР'!$B$45)/100</f>
        <v>0</v>
      </c>
      <c r="BC1915" s="39"/>
      <c r="BD1915" s="39"/>
      <c r="BE1915" s="39"/>
      <c r="BF1915" s="39"/>
      <c r="BG1915" s="72">
        <f>(BD1915*'"Вес" ПИР'!$B$50+BF1915*'"Вес" ПИР'!$B$51)/100</f>
        <v>0</v>
      </c>
      <c r="BH1915" s="39"/>
      <c r="BI1915" s="72">
        <v>0</v>
      </c>
      <c r="BJ1915" s="39"/>
      <c r="BK1915" s="39"/>
      <c r="BL1915" s="38">
        <f>(S1915*'"Вес" ПИР'!$B$3+X1915*'"Вес" ПИР'!$B$4+AG1915*'"Вес" ПИР'!$B$5+BB1915*'"Вес" ПИР'!$B$6+BG1915*'"Вес" ПИР'!$B$7+BI1915*'"Вес" ПИР'!$B$8)/100</f>
        <v>0</v>
      </c>
    </row>
    <row r="1916" spans="1:64" ht="15.75" customHeight="1">
      <c r="A1916" s="39"/>
      <c r="B1916" s="39">
        <v>2027</v>
      </c>
      <c r="C1916" s="39"/>
      <c r="D1916" s="61">
        <v>635639300</v>
      </c>
      <c r="E1916" s="61" t="s">
        <v>726</v>
      </c>
      <c r="F1916" s="61" t="s">
        <v>853</v>
      </c>
      <c r="G1916" s="61" t="s">
        <v>2945</v>
      </c>
      <c r="H1916" s="61" t="s">
        <v>2947</v>
      </c>
      <c r="I1916" s="39"/>
      <c r="J1916" s="39"/>
      <c r="K1916" s="39"/>
      <c r="L1916" s="39"/>
      <c r="M1916" s="39"/>
      <c r="N1916" s="39"/>
      <c r="O1916" s="39"/>
      <c r="P1916" s="39"/>
      <c r="Q1916" s="39"/>
      <c r="R1916" s="39"/>
      <c r="S1916" s="38">
        <f>(J1916*'"Вес" ПИР'!$B$13+L1916*'"Вес" ПИР'!$B$14+N1916*'"Вес" ПИР'!$B$15+P1916*'"Вес" ПИР'!$B$16+R1916*'"Вес" ПИР'!$B$17)/100</f>
        <v>0</v>
      </c>
      <c r="T1916" s="39"/>
      <c r="U1916" s="39"/>
      <c r="V1916" s="39"/>
      <c r="W1916" s="39"/>
      <c r="X1916" s="72">
        <f>(U1916*'"Вес" ПИР'!$B$22+W1916*'"Вес" ПИР'!$B$23)/100</f>
        <v>0</v>
      </c>
      <c r="Y1916" s="39"/>
      <c r="Z1916" s="39"/>
      <c r="AA1916" s="39"/>
      <c r="AB1916" s="39"/>
      <c r="AC1916" s="39"/>
      <c r="AD1916" s="39"/>
      <c r="AE1916" s="39"/>
      <c r="AF1916" s="39"/>
      <c r="AG1916" s="38">
        <f>(Z1916*'"Вес" ПИР'!$B$28+AB1916*'"Вес" ПИР'!$B$29+AD1916*'"Вес" ПИР'!$B$30+AF1916*'"Вес" ПИР'!$B$31)/100</f>
        <v>0</v>
      </c>
      <c r="AH1916" s="39"/>
      <c r="AI1916" s="39"/>
      <c r="AJ1916" s="39"/>
      <c r="AK1916" s="39"/>
      <c r="AL1916" s="39"/>
      <c r="AM1916" s="39"/>
      <c r="AN1916" s="39"/>
      <c r="AO1916" s="39"/>
      <c r="AP1916" s="39"/>
      <c r="AQ1916" s="39"/>
      <c r="AR1916" s="39"/>
      <c r="AS1916" s="39"/>
      <c r="AT1916" s="39"/>
      <c r="AU1916" s="39"/>
      <c r="AV1916" s="39"/>
      <c r="AW1916" s="39"/>
      <c r="AX1916" s="39"/>
      <c r="AY1916" s="39"/>
      <c r="AZ1916" s="39"/>
      <c r="BA1916" s="39"/>
      <c r="BB1916" s="72">
        <f>(AI1916*'"Вес" ПИР'!$B$36+AK1916*'"Вес" ПИР'!$B$37+AM1916*'"Вес" ПИР'!$B$38+AO1916*'"Вес" ПИР'!$B$39+AQ1916*'"Вес" ПИР'!$B$40+AS1916*'"Вес" ПИР'!$B$41+AU1916*'"Вес" ПИР'!$B$42+AW1916*'"Вес" ПИР'!$B$43+AY1916*'"Вес" ПИР'!$B$44+BA1916*'"Вес" ПИР'!$B$45)/100</f>
        <v>0</v>
      </c>
      <c r="BC1916" s="39"/>
      <c r="BD1916" s="39"/>
      <c r="BE1916" s="39"/>
      <c r="BF1916" s="39"/>
      <c r="BG1916" s="72">
        <f>(BD1916*'"Вес" ПИР'!$B$50+BF1916*'"Вес" ПИР'!$B$51)/100</f>
        <v>0</v>
      </c>
      <c r="BH1916" s="39"/>
      <c r="BI1916" s="72">
        <v>0</v>
      </c>
      <c r="BJ1916" s="39"/>
      <c r="BK1916" s="39"/>
      <c r="BL1916" s="38">
        <f>(S1916*'"Вес" ПИР'!$B$3+X1916*'"Вес" ПИР'!$B$4+AG1916*'"Вес" ПИР'!$B$5+BB1916*'"Вес" ПИР'!$B$6+BG1916*'"Вес" ПИР'!$B$7+BI1916*'"Вес" ПИР'!$B$8)/100</f>
        <v>0</v>
      </c>
    </row>
    <row r="1917" spans="1:64" ht="15.75" customHeight="1">
      <c r="A1917" s="39"/>
      <c r="B1917" s="39">
        <v>2027</v>
      </c>
      <c r="C1917" s="39"/>
      <c r="D1917" s="61">
        <v>635639400</v>
      </c>
      <c r="E1917" s="61" t="s">
        <v>726</v>
      </c>
      <c r="F1917" s="61" t="s">
        <v>853</v>
      </c>
      <c r="G1917" s="61" t="s">
        <v>2945</v>
      </c>
      <c r="H1917" s="61" t="s">
        <v>1052</v>
      </c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  <c r="S1917" s="38">
        <f>(J1917*'"Вес" ПИР'!$B$13+L1917*'"Вес" ПИР'!$B$14+N1917*'"Вес" ПИР'!$B$15+P1917*'"Вес" ПИР'!$B$16+R1917*'"Вес" ПИР'!$B$17)/100</f>
        <v>0</v>
      </c>
      <c r="T1917" s="39"/>
      <c r="U1917" s="39"/>
      <c r="V1917" s="39"/>
      <c r="W1917" s="39"/>
      <c r="X1917" s="72">
        <f>(U1917*'"Вес" ПИР'!$B$22+W1917*'"Вес" ПИР'!$B$23)/100</f>
        <v>0</v>
      </c>
      <c r="Y1917" s="39"/>
      <c r="Z1917" s="39"/>
      <c r="AA1917" s="39"/>
      <c r="AB1917" s="39"/>
      <c r="AC1917" s="39"/>
      <c r="AD1917" s="39"/>
      <c r="AE1917" s="39"/>
      <c r="AF1917" s="39"/>
      <c r="AG1917" s="38">
        <f>(Z1917*'"Вес" ПИР'!$B$28+AB1917*'"Вес" ПИР'!$B$29+AD1917*'"Вес" ПИР'!$B$30+AF1917*'"Вес" ПИР'!$B$31)/100</f>
        <v>0</v>
      </c>
      <c r="AH1917" s="39"/>
      <c r="AI1917" s="39"/>
      <c r="AJ1917" s="39"/>
      <c r="AK1917" s="39"/>
      <c r="AL1917" s="39"/>
      <c r="AM1917" s="39"/>
      <c r="AN1917" s="39"/>
      <c r="AO1917" s="39"/>
      <c r="AP1917" s="39"/>
      <c r="AQ1917" s="39"/>
      <c r="AR1917" s="39"/>
      <c r="AS1917" s="39"/>
      <c r="AT1917" s="39"/>
      <c r="AU1917" s="39"/>
      <c r="AV1917" s="39"/>
      <c r="AW1917" s="39"/>
      <c r="AX1917" s="39"/>
      <c r="AY1917" s="39"/>
      <c r="AZ1917" s="39"/>
      <c r="BA1917" s="39"/>
      <c r="BB1917" s="72">
        <f>(AI1917*'"Вес" ПИР'!$B$36+AK1917*'"Вес" ПИР'!$B$37+AM1917*'"Вес" ПИР'!$B$38+AO1917*'"Вес" ПИР'!$B$39+AQ1917*'"Вес" ПИР'!$B$40+AS1917*'"Вес" ПИР'!$B$41+AU1917*'"Вес" ПИР'!$B$42+AW1917*'"Вес" ПИР'!$B$43+AY1917*'"Вес" ПИР'!$B$44+BA1917*'"Вес" ПИР'!$B$45)/100</f>
        <v>0</v>
      </c>
      <c r="BC1917" s="39"/>
      <c r="BD1917" s="39"/>
      <c r="BE1917" s="39"/>
      <c r="BF1917" s="39"/>
      <c r="BG1917" s="72">
        <f>(BD1917*'"Вес" ПИР'!$B$50+BF1917*'"Вес" ПИР'!$B$51)/100</f>
        <v>0</v>
      </c>
      <c r="BH1917" s="39"/>
      <c r="BI1917" s="72">
        <v>0</v>
      </c>
      <c r="BJ1917" s="39"/>
      <c r="BK1917" s="39"/>
      <c r="BL1917" s="38">
        <f>(S1917*'"Вес" ПИР'!$B$3+X1917*'"Вес" ПИР'!$B$4+AG1917*'"Вес" ПИР'!$B$5+BB1917*'"Вес" ПИР'!$B$6+BG1917*'"Вес" ПИР'!$B$7+BI1917*'"Вес" ПИР'!$B$8)/100</f>
        <v>0</v>
      </c>
    </row>
    <row r="1918" spans="1:64" ht="15.75" customHeight="1">
      <c r="A1918" s="39"/>
      <c r="B1918" s="39">
        <v>2027</v>
      </c>
      <c r="C1918" s="39"/>
      <c r="D1918" s="61">
        <v>635643280</v>
      </c>
      <c r="E1918" s="61" t="s">
        <v>726</v>
      </c>
      <c r="F1918" s="61" t="s">
        <v>853</v>
      </c>
      <c r="G1918" s="61" t="s">
        <v>2948</v>
      </c>
      <c r="H1918" s="61" t="s">
        <v>2949</v>
      </c>
      <c r="I1918" s="39"/>
      <c r="J1918" s="39"/>
      <c r="K1918" s="39"/>
      <c r="L1918" s="39"/>
      <c r="M1918" s="39"/>
      <c r="N1918" s="39"/>
      <c r="O1918" s="39"/>
      <c r="P1918" s="39"/>
      <c r="Q1918" s="39"/>
      <c r="R1918" s="39"/>
      <c r="S1918" s="38">
        <f>(J1918*'"Вес" ПИР'!$B$13+L1918*'"Вес" ПИР'!$B$14+N1918*'"Вес" ПИР'!$B$15+P1918*'"Вес" ПИР'!$B$16+R1918*'"Вес" ПИР'!$B$17)/100</f>
        <v>0</v>
      </c>
      <c r="T1918" s="39"/>
      <c r="U1918" s="39"/>
      <c r="V1918" s="39"/>
      <c r="W1918" s="39"/>
      <c r="X1918" s="72">
        <f>(U1918*'"Вес" ПИР'!$B$22+W1918*'"Вес" ПИР'!$B$23)/100</f>
        <v>0</v>
      </c>
      <c r="Y1918" s="39"/>
      <c r="Z1918" s="39"/>
      <c r="AA1918" s="39"/>
      <c r="AB1918" s="39"/>
      <c r="AC1918" s="39"/>
      <c r="AD1918" s="39"/>
      <c r="AE1918" s="39"/>
      <c r="AF1918" s="39"/>
      <c r="AG1918" s="38">
        <f>(Z1918*'"Вес" ПИР'!$B$28+AB1918*'"Вес" ПИР'!$B$29+AD1918*'"Вес" ПИР'!$B$30+AF1918*'"Вес" ПИР'!$B$31)/100</f>
        <v>0</v>
      </c>
      <c r="AH1918" s="39"/>
      <c r="AI1918" s="39"/>
      <c r="AJ1918" s="39"/>
      <c r="AK1918" s="39"/>
      <c r="AL1918" s="39"/>
      <c r="AM1918" s="39"/>
      <c r="AN1918" s="39"/>
      <c r="AO1918" s="39"/>
      <c r="AP1918" s="39"/>
      <c r="AQ1918" s="39"/>
      <c r="AR1918" s="39"/>
      <c r="AS1918" s="39"/>
      <c r="AT1918" s="39"/>
      <c r="AU1918" s="39"/>
      <c r="AV1918" s="39"/>
      <c r="AW1918" s="39"/>
      <c r="AX1918" s="39"/>
      <c r="AY1918" s="39"/>
      <c r="AZ1918" s="39"/>
      <c r="BA1918" s="39"/>
      <c r="BB1918" s="72">
        <f>(AI1918*'"Вес" ПИР'!$B$36+AK1918*'"Вес" ПИР'!$B$37+AM1918*'"Вес" ПИР'!$B$38+AO1918*'"Вес" ПИР'!$B$39+AQ1918*'"Вес" ПИР'!$B$40+AS1918*'"Вес" ПИР'!$B$41+AU1918*'"Вес" ПИР'!$B$42+AW1918*'"Вес" ПИР'!$B$43+AY1918*'"Вес" ПИР'!$B$44+BA1918*'"Вес" ПИР'!$B$45)/100</f>
        <v>0</v>
      </c>
      <c r="BC1918" s="39"/>
      <c r="BD1918" s="39"/>
      <c r="BE1918" s="39"/>
      <c r="BF1918" s="39"/>
      <c r="BG1918" s="72">
        <f>(BD1918*'"Вес" ПИР'!$B$50+BF1918*'"Вес" ПИР'!$B$51)/100</f>
        <v>0</v>
      </c>
      <c r="BH1918" s="39"/>
      <c r="BI1918" s="72">
        <v>0</v>
      </c>
      <c r="BJ1918" s="39"/>
      <c r="BK1918" s="39"/>
      <c r="BL1918" s="38">
        <f>(S1918*'"Вес" ПИР'!$B$3+X1918*'"Вес" ПИР'!$B$4+AG1918*'"Вес" ПИР'!$B$5+BB1918*'"Вес" ПИР'!$B$6+BG1918*'"Вес" ПИР'!$B$7+BI1918*'"Вес" ПИР'!$B$8)/100</f>
        <v>0</v>
      </c>
    </row>
    <row r="1919" spans="1:64" ht="15.75" customHeight="1">
      <c r="A1919" s="39"/>
      <c r="B1919" s="39">
        <v>2027</v>
      </c>
      <c r="C1919" s="39"/>
      <c r="D1919" s="61">
        <v>635643480</v>
      </c>
      <c r="E1919" s="61" t="s">
        <v>726</v>
      </c>
      <c r="F1919" s="61" t="s">
        <v>853</v>
      </c>
      <c r="G1919" s="61" t="s">
        <v>2948</v>
      </c>
      <c r="H1919" s="61" t="s">
        <v>1460</v>
      </c>
      <c r="I1919" s="39"/>
      <c r="J1919" s="39"/>
      <c r="K1919" s="39"/>
      <c r="L1919" s="39"/>
      <c r="M1919" s="39"/>
      <c r="N1919" s="39"/>
      <c r="O1919" s="39"/>
      <c r="P1919" s="39"/>
      <c r="Q1919" s="39"/>
      <c r="R1919" s="39"/>
      <c r="S1919" s="38">
        <f>(J1919*'"Вес" ПИР'!$B$13+L1919*'"Вес" ПИР'!$B$14+N1919*'"Вес" ПИР'!$B$15+P1919*'"Вес" ПИР'!$B$16+R1919*'"Вес" ПИР'!$B$17)/100</f>
        <v>0</v>
      </c>
      <c r="T1919" s="39"/>
      <c r="U1919" s="39"/>
      <c r="V1919" s="39"/>
      <c r="W1919" s="39"/>
      <c r="X1919" s="72">
        <f>(U1919*'"Вес" ПИР'!$B$22+W1919*'"Вес" ПИР'!$B$23)/100</f>
        <v>0</v>
      </c>
      <c r="Y1919" s="39"/>
      <c r="Z1919" s="39"/>
      <c r="AA1919" s="39"/>
      <c r="AB1919" s="39"/>
      <c r="AC1919" s="39"/>
      <c r="AD1919" s="39"/>
      <c r="AE1919" s="39"/>
      <c r="AF1919" s="39"/>
      <c r="AG1919" s="38">
        <f>(Z1919*'"Вес" ПИР'!$B$28+AB1919*'"Вес" ПИР'!$B$29+AD1919*'"Вес" ПИР'!$B$30+AF1919*'"Вес" ПИР'!$B$31)/100</f>
        <v>0</v>
      </c>
      <c r="AH1919" s="39"/>
      <c r="AI1919" s="39"/>
      <c r="AJ1919" s="39"/>
      <c r="AK1919" s="39"/>
      <c r="AL1919" s="39"/>
      <c r="AM1919" s="39"/>
      <c r="AN1919" s="39"/>
      <c r="AO1919" s="39"/>
      <c r="AP1919" s="39"/>
      <c r="AQ1919" s="39"/>
      <c r="AR1919" s="39"/>
      <c r="AS1919" s="39"/>
      <c r="AT1919" s="39"/>
      <c r="AU1919" s="39"/>
      <c r="AV1919" s="39"/>
      <c r="AW1919" s="39"/>
      <c r="AX1919" s="39"/>
      <c r="AY1919" s="39"/>
      <c r="AZ1919" s="39"/>
      <c r="BA1919" s="39"/>
      <c r="BB1919" s="72">
        <f>(AI1919*'"Вес" ПИР'!$B$36+AK1919*'"Вес" ПИР'!$B$37+AM1919*'"Вес" ПИР'!$B$38+AO1919*'"Вес" ПИР'!$B$39+AQ1919*'"Вес" ПИР'!$B$40+AS1919*'"Вес" ПИР'!$B$41+AU1919*'"Вес" ПИР'!$B$42+AW1919*'"Вес" ПИР'!$B$43+AY1919*'"Вес" ПИР'!$B$44+BA1919*'"Вес" ПИР'!$B$45)/100</f>
        <v>0</v>
      </c>
      <c r="BC1919" s="39"/>
      <c r="BD1919" s="39"/>
      <c r="BE1919" s="39"/>
      <c r="BF1919" s="39"/>
      <c r="BG1919" s="72">
        <f>(BD1919*'"Вес" ПИР'!$B$50+BF1919*'"Вес" ПИР'!$B$51)/100</f>
        <v>0</v>
      </c>
      <c r="BH1919" s="39"/>
      <c r="BI1919" s="72">
        <v>0</v>
      </c>
      <c r="BJ1919" s="39"/>
      <c r="BK1919" s="39"/>
      <c r="BL1919" s="38">
        <f>(S1919*'"Вес" ПИР'!$B$3+X1919*'"Вес" ПИР'!$B$4+AG1919*'"Вес" ПИР'!$B$5+BB1919*'"Вес" ПИР'!$B$6+BG1919*'"Вес" ПИР'!$B$7+BI1919*'"Вес" ПИР'!$B$8)/100</f>
        <v>0</v>
      </c>
    </row>
    <row r="1920" spans="1:64" ht="15.75" customHeight="1">
      <c r="A1920" s="39"/>
      <c r="B1920" s="39">
        <v>2027</v>
      </c>
      <c r="C1920" s="39"/>
      <c r="D1920" s="61">
        <v>635643100</v>
      </c>
      <c r="E1920" s="61" t="s">
        <v>726</v>
      </c>
      <c r="F1920" s="61" t="s">
        <v>853</v>
      </c>
      <c r="G1920" s="61" t="s">
        <v>2948</v>
      </c>
      <c r="H1920" s="61" t="s">
        <v>2950</v>
      </c>
      <c r="I1920" s="39"/>
      <c r="J1920" s="39"/>
      <c r="K1920" s="39"/>
      <c r="L1920" s="39"/>
      <c r="M1920" s="39"/>
      <c r="N1920" s="39"/>
      <c r="O1920" s="39"/>
      <c r="P1920" s="39"/>
      <c r="Q1920" s="39"/>
      <c r="R1920" s="39"/>
      <c r="S1920" s="38">
        <f>(J1920*'"Вес" ПИР'!$B$13+L1920*'"Вес" ПИР'!$B$14+N1920*'"Вес" ПИР'!$B$15+P1920*'"Вес" ПИР'!$B$16+R1920*'"Вес" ПИР'!$B$17)/100</f>
        <v>0</v>
      </c>
      <c r="T1920" s="39"/>
      <c r="U1920" s="39"/>
      <c r="V1920" s="39"/>
      <c r="W1920" s="39"/>
      <c r="X1920" s="72">
        <f>(U1920*'"Вес" ПИР'!$B$22+W1920*'"Вес" ПИР'!$B$23)/100</f>
        <v>0</v>
      </c>
      <c r="Y1920" s="39"/>
      <c r="Z1920" s="39"/>
      <c r="AA1920" s="39"/>
      <c r="AB1920" s="39"/>
      <c r="AC1920" s="39"/>
      <c r="AD1920" s="39"/>
      <c r="AE1920" s="39"/>
      <c r="AF1920" s="39"/>
      <c r="AG1920" s="38">
        <f>(Z1920*'"Вес" ПИР'!$B$28+AB1920*'"Вес" ПИР'!$B$29+AD1920*'"Вес" ПИР'!$B$30+AF1920*'"Вес" ПИР'!$B$31)/100</f>
        <v>0</v>
      </c>
      <c r="AH1920" s="39"/>
      <c r="AI1920" s="39"/>
      <c r="AJ1920" s="39"/>
      <c r="AK1920" s="39"/>
      <c r="AL1920" s="39"/>
      <c r="AM1920" s="39"/>
      <c r="AN1920" s="39"/>
      <c r="AO1920" s="39"/>
      <c r="AP1920" s="39"/>
      <c r="AQ1920" s="39"/>
      <c r="AR1920" s="39"/>
      <c r="AS1920" s="39"/>
      <c r="AT1920" s="39"/>
      <c r="AU1920" s="39"/>
      <c r="AV1920" s="39"/>
      <c r="AW1920" s="39"/>
      <c r="AX1920" s="39"/>
      <c r="AY1920" s="39"/>
      <c r="AZ1920" s="39"/>
      <c r="BA1920" s="39"/>
      <c r="BB1920" s="72">
        <f>(AI1920*'"Вес" ПИР'!$B$36+AK1920*'"Вес" ПИР'!$B$37+AM1920*'"Вес" ПИР'!$B$38+AO1920*'"Вес" ПИР'!$B$39+AQ1920*'"Вес" ПИР'!$B$40+AS1920*'"Вес" ПИР'!$B$41+AU1920*'"Вес" ПИР'!$B$42+AW1920*'"Вес" ПИР'!$B$43+AY1920*'"Вес" ПИР'!$B$44+BA1920*'"Вес" ПИР'!$B$45)/100</f>
        <v>0</v>
      </c>
      <c r="BC1920" s="39"/>
      <c r="BD1920" s="39"/>
      <c r="BE1920" s="39"/>
      <c r="BF1920" s="39"/>
      <c r="BG1920" s="72">
        <f>(BD1920*'"Вес" ПИР'!$B$50+BF1920*'"Вес" ПИР'!$B$51)/100</f>
        <v>0</v>
      </c>
      <c r="BH1920" s="39"/>
      <c r="BI1920" s="72">
        <v>0</v>
      </c>
      <c r="BJ1920" s="39"/>
      <c r="BK1920" s="39"/>
      <c r="BL1920" s="38">
        <f>(S1920*'"Вес" ПИР'!$B$3+X1920*'"Вес" ПИР'!$B$4+AG1920*'"Вес" ПИР'!$B$5+BB1920*'"Вес" ПИР'!$B$6+BG1920*'"Вес" ПИР'!$B$7+BI1920*'"Вес" ПИР'!$B$8)/100</f>
        <v>0</v>
      </c>
    </row>
    <row r="1921" spans="1:64" ht="15.75" customHeight="1">
      <c r="A1921" s="39"/>
      <c r="B1921" s="39">
        <v>2027</v>
      </c>
      <c r="C1921" s="39"/>
      <c r="D1921" s="61">
        <v>635645300</v>
      </c>
      <c r="E1921" s="61" t="s">
        <v>726</v>
      </c>
      <c r="F1921" s="61" t="s">
        <v>853</v>
      </c>
      <c r="G1921" s="61" t="s">
        <v>2951</v>
      </c>
      <c r="H1921" s="61" t="s">
        <v>1303</v>
      </c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  <c r="S1921" s="38">
        <f>(J1921*'"Вес" ПИР'!$B$13+L1921*'"Вес" ПИР'!$B$14+N1921*'"Вес" ПИР'!$B$15+P1921*'"Вес" ПИР'!$B$16+R1921*'"Вес" ПИР'!$B$17)/100</f>
        <v>0</v>
      </c>
      <c r="T1921" s="39"/>
      <c r="U1921" s="39"/>
      <c r="V1921" s="39"/>
      <c r="W1921" s="39"/>
      <c r="X1921" s="72">
        <f>(U1921*'"Вес" ПИР'!$B$22+W1921*'"Вес" ПИР'!$B$23)/100</f>
        <v>0</v>
      </c>
      <c r="Y1921" s="39"/>
      <c r="Z1921" s="39"/>
      <c r="AA1921" s="39"/>
      <c r="AB1921" s="39"/>
      <c r="AC1921" s="39"/>
      <c r="AD1921" s="39"/>
      <c r="AE1921" s="39"/>
      <c r="AF1921" s="39"/>
      <c r="AG1921" s="38">
        <f>(Z1921*'"Вес" ПИР'!$B$28+AB1921*'"Вес" ПИР'!$B$29+AD1921*'"Вес" ПИР'!$B$30+AF1921*'"Вес" ПИР'!$B$31)/100</f>
        <v>0</v>
      </c>
      <c r="AH1921" s="39"/>
      <c r="AI1921" s="39"/>
      <c r="AJ1921" s="39"/>
      <c r="AK1921" s="39"/>
      <c r="AL1921" s="39"/>
      <c r="AM1921" s="39"/>
      <c r="AN1921" s="39"/>
      <c r="AO1921" s="39"/>
      <c r="AP1921" s="39"/>
      <c r="AQ1921" s="39"/>
      <c r="AR1921" s="39"/>
      <c r="AS1921" s="39"/>
      <c r="AT1921" s="39"/>
      <c r="AU1921" s="39"/>
      <c r="AV1921" s="39"/>
      <c r="AW1921" s="39"/>
      <c r="AX1921" s="39"/>
      <c r="AY1921" s="39"/>
      <c r="AZ1921" s="39"/>
      <c r="BA1921" s="39"/>
      <c r="BB1921" s="72">
        <f>(AI1921*'"Вес" ПИР'!$B$36+AK1921*'"Вес" ПИР'!$B$37+AM1921*'"Вес" ПИР'!$B$38+AO1921*'"Вес" ПИР'!$B$39+AQ1921*'"Вес" ПИР'!$B$40+AS1921*'"Вес" ПИР'!$B$41+AU1921*'"Вес" ПИР'!$B$42+AW1921*'"Вес" ПИР'!$B$43+AY1921*'"Вес" ПИР'!$B$44+BA1921*'"Вес" ПИР'!$B$45)/100</f>
        <v>0</v>
      </c>
      <c r="BC1921" s="39"/>
      <c r="BD1921" s="39"/>
      <c r="BE1921" s="39"/>
      <c r="BF1921" s="39"/>
      <c r="BG1921" s="72">
        <f>(BD1921*'"Вес" ПИР'!$B$50+BF1921*'"Вес" ПИР'!$B$51)/100</f>
        <v>0</v>
      </c>
      <c r="BH1921" s="39"/>
      <c r="BI1921" s="72">
        <v>0</v>
      </c>
      <c r="BJ1921" s="39"/>
      <c r="BK1921" s="39"/>
      <c r="BL1921" s="38">
        <f>(S1921*'"Вес" ПИР'!$B$3+X1921*'"Вес" ПИР'!$B$4+AG1921*'"Вес" ПИР'!$B$5+BB1921*'"Вес" ПИР'!$B$6+BG1921*'"Вес" ПИР'!$B$7+BI1921*'"Вес" ПИР'!$B$8)/100</f>
        <v>0</v>
      </c>
    </row>
    <row r="1922" spans="1:64" ht="15.75" customHeight="1">
      <c r="A1922" s="39"/>
      <c r="B1922" s="39">
        <v>2027</v>
      </c>
      <c r="C1922" s="39"/>
      <c r="D1922" s="61">
        <v>632400600</v>
      </c>
      <c r="E1922" s="61" t="s">
        <v>726</v>
      </c>
      <c r="F1922" s="61" t="s">
        <v>732</v>
      </c>
      <c r="G1922" s="61"/>
      <c r="H1922" s="61" t="s">
        <v>2952</v>
      </c>
      <c r="I1922" s="39"/>
      <c r="J1922" s="39"/>
      <c r="K1922" s="39"/>
      <c r="L1922" s="39"/>
      <c r="M1922" s="39"/>
      <c r="N1922" s="39"/>
      <c r="O1922" s="39"/>
      <c r="P1922" s="39"/>
      <c r="Q1922" s="39"/>
      <c r="R1922" s="39"/>
      <c r="S1922" s="38">
        <f>(J1922*'"Вес" ПИР'!$B$13+L1922*'"Вес" ПИР'!$B$14+N1922*'"Вес" ПИР'!$B$15+P1922*'"Вес" ПИР'!$B$16+R1922*'"Вес" ПИР'!$B$17)/100</f>
        <v>0</v>
      </c>
      <c r="T1922" s="39"/>
      <c r="U1922" s="39"/>
      <c r="V1922" s="39"/>
      <c r="W1922" s="39"/>
      <c r="X1922" s="72">
        <f>(U1922*'"Вес" ПИР'!$B$22+W1922*'"Вес" ПИР'!$B$23)/100</f>
        <v>0</v>
      </c>
      <c r="Y1922" s="39"/>
      <c r="Z1922" s="39"/>
      <c r="AA1922" s="39"/>
      <c r="AB1922" s="39"/>
      <c r="AC1922" s="39"/>
      <c r="AD1922" s="39"/>
      <c r="AE1922" s="39"/>
      <c r="AF1922" s="39"/>
      <c r="AG1922" s="38">
        <f>(Z1922*'"Вес" ПИР'!$B$28+AB1922*'"Вес" ПИР'!$B$29+AD1922*'"Вес" ПИР'!$B$30+AF1922*'"Вес" ПИР'!$B$31)/100</f>
        <v>0</v>
      </c>
      <c r="AH1922" s="39"/>
      <c r="AI1922" s="39"/>
      <c r="AJ1922" s="39"/>
      <c r="AK1922" s="39"/>
      <c r="AL1922" s="39"/>
      <c r="AM1922" s="39"/>
      <c r="AN1922" s="39"/>
      <c r="AO1922" s="39"/>
      <c r="AP1922" s="39"/>
      <c r="AQ1922" s="39"/>
      <c r="AR1922" s="39"/>
      <c r="AS1922" s="39"/>
      <c r="AT1922" s="39"/>
      <c r="AU1922" s="39"/>
      <c r="AV1922" s="39"/>
      <c r="AW1922" s="39"/>
      <c r="AX1922" s="39"/>
      <c r="AY1922" s="39"/>
      <c r="AZ1922" s="39"/>
      <c r="BA1922" s="39"/>
      <c r="BB1922" s="72">
        <f>(AI1922*'"Вес" ПИР'!$B$36+AK1922*'"Вес" ПИР'!$B$37+AM1922*'"Вес" ПИР'!$B$38+AO1922*'"Вес" ПИР'!$B$39+AQ1922*'"Вес" ПИР'!$B$40+AS1922*'"Вес" ПИР'!$B$41+AU1922*'"Вес" ПИР'!$B$42+AW1922*'"Вес" ПИР'!$B$43+AY1922*'"Вес" ПИР'!$B$44+BA1922*'"Вес" ПИР'!$B$45)/100</f>
        <v>0</v>
      </c>
      <c r="BC1922" s="39"/>
      <c r="BD1922" s="39"/>
      <c r="BE1922" s="39"/>
      <c r="BF1922" s="39"/>
      <c r="BG1922" s="72">
        <f>(BD1922*'"Вес" ПИР'!$B$50+BF1922*'"Вес" ПИР'!$B$51)/100</f>
        <v>0</v>
      </c>
      <c r="BH1922" s="39"/>
      <c r="BI1922" s="72">
        <v>0</v>
      </c>
      <c r="BJ1922" s="39"/>
      <c r="BK1922" s="39"/>
      <c r="BL1922" s="38">
        <f>(S1922*'"Вес" ПИР'!$B$3+X1922*'"Вес" ПИР'!$B$4+AG1922*'"Вес" ПИР'!$B$5+BB1922*'"Вес" ПИР'!$B$6+BG1922*'"Вес" ПИР'!$B$7+BI1922*'"Вес" ПИР'!$B$8)/100</f>
        <v>0</v>
      </c>
    </row>
    <row r="1923" spans="1:64" ht="15.75" customHeight="1">
      <c r="A1923" s="39"/>
      <c r="B1923" s="39">
        <v>2027</v>
      </c>
      <c r="C1923" s="39"/>
      <c r="D1923" s="61">
        <v>635830200</v>
      </c>
      <c r="E1923" s="61" t="s">
        <v>726</v>
      </c>
      <c r="F1923" s="61" t="s">
        <v>2953</v>
      </c>
      <c r="G1923" s="61" t="s">
        <v>502</v>
      </c>
      <c r="H1923" s="61" t="s">
        <v>1788</v>
      </c>
      <c r="I1923" s="39"/>
      <c r="J1923" s="39"/>
      <c r="K1923" s="39"/>
      <c r="L1923" s="39"/>
      <c r="M1923" s="39"/>
      <c r="N1923" s="39"/>
      <c r="O1923" s="39"/>
      <c r="P1923" s="39"/>
      <c r="Q1923" s="39"/>
      <c r="R1923" s="39"/>
      <c r="S1923" s="38">
        <f>(J1923*'"Вес" ПИР'!$B$13+L1923*'"Вес" ПИР'!$B$14+N1923*'"Вес" ПИР'!$B$15+P1923*'"Вес" ПИР'!$B$16+R1923*'"Вес" ПИР'!$B$17)/100</f>
        <v>0</v>
      </c>
      <c r="T1923" s="39"/>
      <c r="U1923" s="39"/>
      <c r="V1923" s="39"/>
      <c r="W1923" s="39"/>
      <c r="X1923" s="72">
        <f>(U1923*'"Вес" ПИР'!$B$22+W1923*'"Вес" ПИР'!$B$23)/100</f>
        <v>0</v>
      </c>
      <c r="Y1923" s="39"/>
      <c r="Z1923" s="39"/>
      <c r="AA1923" s="39"/>
      <c r="AB1923" s="39"/>
      <c r="AC1923" s="39"/>
      <c r="AD1923" s="39"/>
      <c r="AE1923" s="39"/>
      <c r="AF1923" s="39"/>
      <c r="AG1923" s="38">
        <f>(Z1923*'"Вес" ПИР'!$B$28+AB1923*'"Вес" ПИР'!$B$29+AD1923*'"Вес" ПИР'!$B$30+AF1923*'"Вес" ПИР'!$B$31)/100</f>
        <v>0</v>
      </c>
      <c r="AH1923" s="39"/>
      <c r="AI1923" s="39"/>
      <c r="AJ1923" s="39"/>
      <c r="AK1923" s="39"/>
      <c r="AL1923" s="39"/>
      <c r="AM1923" s="39"/>
      <c r="AN1923" s="39"/>
      <c r="AO1923" s="39"/>
      <c r="AP1923" s="39"/>
      <c r="AQ1923" s="39"/>
      <c r="AR1923" s="39"/>
      <c r="AS1923" s="39"/>
      <c r="AT1923" s="39"/>
      <c r="AU1923" s="39"/>
      <c r="AV1923" s="39"/>
      <c r="AW1923" s="39"/>
      <c r="AX1923" s="39"/>
      <c r="AY1923" s="39"/>
      <c r="AZ1923" s="39"/>
      <c r="BA1923" s="39"/>
      <c r="BB1923" s="72">
        <f>(AI1923*'"Вес" ПИР'!$B$36+AK1923*'"Вес" ПИР'!$B$37+AM1923*'"Вес" ПИР'!$B$38+AO1923*'"Вес" ПИР'!$B$39+AQ1923*'"Вес" ПИР'!$B$40+AS1923*'"Вес" ПИР'!$B$41+AU1923*'"Вес" ПИР'!$B$42+AW1923*'"Вес" ПИР'!$B$43+AY1923*'"Вес" ПИР'!$B$44+BA1923*'"Вес" ПИР'!$B$45)/100</f>
        <v>0</v>
      </c>
      <c r="BC1923" s="39"/>
      <c r="BD1923" s="39"/>
      <c r="BE1923" s="39"/>
      <c r="BF1923" s="39"/>
      <c r="BG1923" s="72">
        <f>(BD1923*'"Вес" ПИР'!$B$50+BF1923*'"Вес" ПИР'!$B$51)/100</f>
        <v>0</v>
      </c>
      <c r="BH1923" s="39"/>
      <c r="BI1923" s="72">
        <v>0</v>
      </c>
      <c r="BJ1923" s="39"/>
      <c r="BK1923" s="39"/>
      <c r="BL1923" s="38">
        <f>(S1923*'"Вес" ПИР'!$B$3+X1923*'"Вес" ПИР'!$B$4+AG1923*'"Вес" ПИР'!$B$5+BB1923*'"Вес" ПИР'!$B$6+BG1923*'"Вес" ПИР'!$B$7+BI1923*'"Вес" ПИР'!$B$8)/100</f>
        <v>0</v>
      </c>
    </row>
    <row r="1924" spans="1:64" ht="15.75" customHeight="1">
      <c r="A1924" s="39"/>
      <c r="B1924" s="39">
        <v>2027</v>
      </c>
      <c r="C1924" s="39"/>
      <c r="D1924" s="61">
        <v>635839100</v>
      </c>
      <c r="E1924" s="61" t="s">
        <v>726</v>
      </c>
      <c r="F1924" s="61" t="s">
        <v>2953</v>
      </c>
      <c r="G1924" s="61" t="s">
        <v>2954</v>
      </c>
      <c r="H1924" s="61" t="s">
        <v>719</v>
      </c>
      <c r="I1924" s="39"/>
      <c r="J1924" s="39"/>
      <c r="K1924" s="39"/>
      <c r="L1924" s="39"/>
      <c r="M1924" s="39"/>
      <c r="N1924" s="39"/>
      <c r="O1924" s="39"/>
      <c r="P1924" s="39"/>
      <c r="Q1924" s="39"/>
      <c r="R1924" s="39"/>
      <c r="S1924" s="38">
        <f>(J1924*'"Вес" ПИР'!$B$13+L1924*'"Вес" ПИР'!$B$14+N1924*'"Вес" ПИР'!$B$15+P1924*'"Вес" ПИР'!$B$16+R1924*'"Вес" ПИР'!$B$17)/100</f>
        <v>0</v>
      </c>
      <c r="T1924" s="39"/>
      <c r="U1924" s="39"/>
      <c r="V1924" s="39"/>
      <c r="W1924" s="39"/>
      <c r="X1924" s="72">
        <f>(U1924*'"Вес" ПИР'!$B$22+W1924*'"Вес" ПИР'!$B$23)/100</f>
        <v>0</v>
      </c>
      <c r="Y1924" s="39"/>
      <c r="Z1924" s="39"/>
      <c r="AA1924" s="39"/>
      <c r="AB1924" s="39"/>
      <c r="AC1924" s="39"/>
      <c r="AD1924" s="39"/>
      <c r="AE1924" s="39"/>
      <c r="AF1924" s="39"/>
      <c r="AG1924" s="38">
        <f>(Z1924*'"Вес" ПИР'!$B$28+AB1924*'"Вес" ПИР'!$B$29+AD1924*'"Вес" ПИР'!$B$30+AF1924*'"Вес" ПИР'!$B$31)/100</f>
        <v>0</v>
      </c>
      <c r="AH1924" s="39"/>
      <c r="AI1924" s="39"/>
      <c r="AJ1924" s="39"/>
      <c r="AK1924" s="39"/>
      <c r="AL1924" s="39"/>
      <c r="AM1924" s="39"/>
      <c r="AN1924" s="39"/>
      <c r="AO1924" s="39"/>
      <c r="AP1924" s="39"/>
      <c r="AQ1924" s="39"/>
      <c r="AR1924" s="39"/>
      <c r="AS1924" s="39"/>
      <c r="AT1924" s="39"/>
      <c r="AU1924" s="39"/>
      <c r="AV1924" s="39"/>
      <c r="AW1924" s="39"/>
      <c r="AX1924" s="39"/>
      <c r="AY1924" s="39"/>
      <c r="AZ1924" s="39"/>
      <c r="BA1924" s="39"/>
      <c r="BB1924" s="72">
        <f>(AI1924*'"Вес" ПИР'!$B$36+AK1924*'"Вес" ПИР'!$B$37+AM1924*'"Вес" ПИР'!$B$38+AO1924*'"Вес" ПИР'!$B$39+AQ1924*'"Вес" ПИР'!$B$40+AS1924*'"Вес" ПИР'!$B$41+AU1924*'"Вес" ПИР'!$B$42+AW1924*'"Вес" ПИР'!$B$43+AY1924*'"Вес" ПИР'!$B$44+BA1924*'"Вес" ПИР'!$B$45)/100</f>
        <v>0</v>
      </c>
      <c r="BC1924" s="39"/>
      <c r="BD1924" s="39"/>
      <c r="BE1924" s="39"/>
      <c r="BF1924" s="39"/>
      <c r="BG1924" s="72">
        <f>(BD1924*'"Вес" ПИР'!$B$50+BF1924*'"Вес" ПИР'!$B$51)/100</f>
        <v>0</v>
      </c>
      <c r="BH1924" s="39"/>
      <c r="BI1924" s="72">
        <v>0</v>
      </c>
      <c r="BJ1924" s="39"/>
      <c r="BK1924" s="39"/>
      <c r="BL1924" s="38">
        <f>(S1924*'"Вес" ПИР'!$B$3+X1924*'"Вес" ПИР'!$B$4+AG1924*'"Вес" ПИР'!$B$5+BB1924*'"Вес" ПИР'!$B$6+BG1924*'"Вес" ПИР'!$B$7+BI1924*'"Вес" ПИР'!$B$8)/100</f>
        <v>0</v>
      </c>
    </row>
    <row r="1925" spans="1:64" ht="15.75" customHeight="1">
      <c r="A1925" s="39"/>
      <c r="B1925" s="39">
        <v>2027</v>
      </c>
      <c r="C1925" s="39"/>
      <c r="D1925" s="61">
        <v>635843200</v>
      </c>
      <c r="E1925" s="61" t="s">
        <v>726</v>
      </c>
      <c r="F1925" s="61" t="s">
        <v>2953</v>
      </c>
      <c r="G1925" s="61" t="s">
        <v>1854</v>
      </c>
      <c r="H1925" s="61" t="s">
        <v>291</v>
      </c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  <c r="S1925" s="38">
        <f>(J1925*'"Вес" ПИР'!$B$13+L1925*'"Вес" ПИР'!$B$14+N1925*'"Вес" ПИР'!$B$15+P1925*'"Вес" ПИР'!$B$16+R1925*'"Вес" ПИР'!$B$17)/100</f>
        <v>0</v>
      </c>
      <c r="T1925" s="39"/>
      <c r="U1925" s="39"/>
      <c r="V1925" s="39"/>
      <c r="W1925" s="39"/>
      <c r="X1925" s="72">
        <f>(U1925*'"Вес" ПИР'!$B$22+W1925*'"Вес" ПИР'!$B$23)/100</f>
        <v>0</v>
      </c>
      <c r="Y1925" s="39"/>
      <c r="Z1925" s="39"/>
      <c r="AA1925" s="39"/>
      <c r="AB1925" s="39"/>
      <c r="AC1925" s="39"/>
      <c r="AD1925" s="39"/>
      <c r="AE1925" s="39"/>
      <c r="AF1925" s="39"/>
      <c r="AG1925" s="38">
        <f>(Z1925*'"Вес" ПИР'!$B$28+AB1925*'"Вес" ПИР'!$B$29+AD1925*'"Вес" ПИР'!$B$30+AF1925*'"Вес" ПИР'!$B$31)/100</f>
        <v>0</v>
      </c>
      <c r="AH1925" s="39"/>
      <c r="AI1925" s="39"/>
      <c r="AJ1925" s="39"/>
      <c r="AK1925" s="39"/>
      <c r="AL1925" s="39"/>
      <c r="AM1925" s="39"/>
      <c r="AN1925" s="39"/>
      <c r="AO1925" s="39"/>
      <c r="AP1925" s="39"/>
      <c r="AQ1925" s="39"/>
      <c r="AR1925" s="39"/>
      <c r="AS1925" s="39"/>
      <c r="AT1925" s="39"/>
      <c r="AU1925" s="39"/>
      <c r="AV1925" s="39"/>
      <c r="AW1925" s="39"/>
      <c r="AX1925" s="39"/>
      <c r="AY1925" s="39"/>
      <c r="AZ1925" s="39"/>
      <c r="BA1925" s="39"/>
      <c r="BB1925" s="72">
        <f>(AI1925*'"Вес" ПИР'!$B$36+AK1925*'"Вес" ПИР'!$B$37+AM1925*'"Вес" ПИР'!$B$38+AO1925*'"Вес" ПИР'!$B$39+AQ1925*'"Вес" ПИР'!$B$40+AS1925*'"Вес" ПИР'!$B$41+AU1925*'"Вес" ПИР'!$B$42+AW1925*'"Вес" ПИР'!$B$43+AY1925*'"Вес" ПИР'!$B$44+BA1925*'"Вес" ПИР'!$B$45)/100</f>
        <v>0</v>
      </c>
      <c r="BC1925" s="39"/>
      <c r="BD1925" s="39"/>
      <c r="BE1925" s="39"/>
      <c r="BF1925" s="39"/>
      <c r="BG1925" s="72">
        <f>(BD1925*'"Вес" ПИР'!$B$50+BF1925*'"Вес" ПИР'!$B$51)/100</f>
        <v>0</v>
      </c>
      <c r="BH1925" s="39"/>
      <c r="BI1925" s="72">
        <v>0</v>
      </c>
      <c r="BJ1925" s="39"/>
      <c r="BK1925" s="39"/>
      <c r="BL1925" s="38">
        <f>(S1925*'"Вес" ПИР'!$B$3+X1925*'"Вес" ПИР'!$B$4+AG1925*'"Вес" ПИР'!$B$5+BB1925*'"Вес" ПИР'!$B$6+BG1925*'"Вес" ПИР'!$B$7+BI1925*'"Вес" ПИР'!$B$8)/100</f>
        <v>0</v>
      </c>
    </row>
    <row r="1926" spans="1:64" ht="15.75" customHeight="1">
      <c r="A1926" s="39"/>
      <c r="B1926" s="39">
        <v>2027</v>
      </c>
      <c r="C1926" s="39"/>
      <c r="D1926" s="61">
        <v>635843300</v>
      </c>
      <c r="E1926" s="61" t="s">
        <v>726</v>
      </c>
      <c r="F1926" s="61" t="s">
        <v>2953</v>
      </c>
      <c r="G1926" s="61" t="s">
        <v>1854</v>
      </c>
      <c r="H1926" s="61" t="s">
        <v>2955</v>
      </c>
      <c r="I1926" s="39"/>
      <c r="J1926" s="39"/>
      <c r="K1926" s="39"/>
      <c r="L1926" s="39"/>
      <c r="M1926" s="39"/>
      <c r="N1926" s="39"/>
      <c r="O1926" s="39"/>
      <c r="P1926" s="39"/>
      <c r="Q1926" s="39"/>
      <c r="R1926" s="39"/>
      <c r="S1926" s="38">
        <f>(J1926*'"Вес" ПИР'!$B$13+L1926*'"Вес" ПИР'!$B$14+N1926*'"Вес" ПИР'!$B$15+P1926*'"Вес" ПИР'!$B$16+R1926*'"Вес" ПИР'!$B$17)/100</f>
        <v>0</v>
      </c>
      <c r="T1926" s="39"/>
      <c r="U1926" s="39"/>
      <c r="V1926" s="39"/>
      <c r="W1926" s="39"/>
      <c r="X1926" s="72">
        <f>(U1926*'"Вес" ПИР'!$B$22+W1926*'"Вес" ПИР'!$B$23)/100</f>
        <v>0</v>
      </c>
      <c r="Y1926" s="39"/>
      <c r="Z1926" s="39"/>
      <c r="AA1926" s="39"/>
      <c r="AB1926" s="39"/>
      <c r="AC1926" s="39"/>
      <c r="AD1926" s="39"/>
      <c r="AE1926" s="39"/>
      <c r="AF1926" s="39"/>
      <c r="AG1926" s="38">
        <f>(Z1926*'"Вес" ПИР'!$B$28+AB1926*'"Вес" ПИР'!$B$29+AD1926*'"Вес" ПИР'!$B$30+AF1926*'"Вес" ПИР'!$B$31)/100</f>
        <v>0</v>
      </c>
      <c r="AH1926" s="39"/>
      <c r="AI1926" s="39"/>
      <c r="AJ1926" s="39"/>
      <c r="AK1926" s="39"/>
      <c r="AL1926" s="39"/>
      <c r="AM1926" s="39"/>
      <c r="AN1926" s="39"/>
      <c r="AO1926" s="39"/>
      <c r="AP1926" s="39"/>
      <c r="AQ1926" s="39"/>
      <c r="AR1926" s="39"/>
      <c r="AS1926" s="39"/>
      <c r="AT1926" s="39"/>
      <c r="AU1926" s="39"/>
      <c r="AV1926" s="39"/>
      <c r="AW1926" s="39"/>
      <c r="AX1926" s="39"/>
      <c r="AY1926" s="39"/>
      <c r="AZ1926" s="39"/>
      <c r="BA1926" s="39"/>
      <c r="BB1926" s="72">
        <f>(AI1926*'"Вес" ПИР'!$B$36+AK1926*'"Вес" ПИР'!$B$37+AM1926*'"Вес" ПИР'!$B$38+AO1926*'"Вес" ПИР'!$B$39+AQ1926*'"Вес" ПИР'!$B$40+AS1926*'"Вес" ПИР'!$B$41+AU1926*'"Вес" ПИР'!$B$42+AW1926*'"Вес" ПИР'!$B$43+AY1926*'"Вес" ПИР'!$B$44+BA1926*'"Вес" ПИР'!$B$45)/100</f>
        <v>0</v>
      </c>
      <c r="BC1926" s="39"/>
      <c r="BD1926" s="39"/>
      <c r="BE1926" s="39"/>
      <c r="BF1926" s="39"/>
      <c r="BG1926" s="72">
        <f>(BD1926*'"Вес" ПИР'!$B$50+BF1926*'"Вес" ПИР'!$B$51)/100</f>
        <v>0</v>
      </c>
      <c r="BH1926" s="39"/>
      <c r="BI1926" s="72">
        <v>0</v>
      </c>
      <c r="BJ1926" s="39"/>
      <c r="BK1926" s="39"/>
      <c r="BL1926" s="38">
        <f>(S1926*'"Вес" ПИР'!$B$3+X1926*'"Вес" ПИР'!$B$4+AG1926*'"Вес" ПИР'!$B$5+BB1926*'"Вес" ПИР'!$B$6+BG1926*'"Вес" ПИР'!$B$7+BI1926*'"Вес" ПИР'!$B$8)/100</f>
        <v>0</v>
      </c>
    </row>
    <row r="1927" spans="1:64" ht="15.75" customHeight="1">
      <c r="A1927" s="39"/>
      <c r="B1927" s="39">
        <v>2027</v>
      </c>
      <c r="C1927" s="39"/>
      <c r="D1927" s="61">
        <v>635843400</v>
      </c>
      <c r="E1927" s="61" t="s">
        <v>726</v>
      </c>
      <c r="F1927" s="61" t="s">
        <v>2953</v>
      </c>
      <c r="G1927" s="61" t="s">
        <v>1854</v>
      </c>
      <c r="H1927" s="61" t="s">
        <v>787</v>
      </c>
      <c r="I1927" s="39"/>
      <c r="J1927" s="39"/>
      <c r="K1927" s="39"/>
      <c r="L1927" s="39"/>
      <c r="M1927" s="39"/>
      <c r="N1927" s="39"/>
      <c r="O1927" s="39"/>
      <c r="P1927" s="39"/>
      <c r="Q1927" s="39"/>
      <c r="R1927" s="39"/>
      <c r="S1927" s="38">
        <f>(J1927*'"Вес" ПИР'!$B$13+L1927*'"Вес" ПИР'!$B$14+N1927*'"Вес" ПИР'!$B$15+P1927*'"Вес" ПИР'!$B$16+R1927*'"Вес" ПИР'!$B$17)/100</f>
        <v>0</v>
      </c>
      <c r="T1927" s="39"/>
      <c r="U1927" s="39"/>
      <c r="V1927" s="39"/>
      <c r="W1927" s="39"/>
      <c r="X1927" s="72">
        <f>(U1927*'"Вес" ПИР'!$B$22+W1927*'"Вес" ПИР'!$B$23)/100</f>
        <v>0</v>
      </c>
      <c r="Y1927" s="39"/>
      <c r="Z1927" s="39"/>
      <c r="AA1927" s="39"/>
      <c r="AB1927" s="39"/>
      <c r="AC1927" s="39"/>
      <c r="AD1927" s="39"/>
      <c r="AE1927" s="39"/>
      <c r="AF1927" s="39"/>
      <c r="AG1927" s="38">
        <f>(Z1927*'"Вес" ПИР'!$B$28+AB1927*'"Вес" ПИР'!$B$29+AD1927*'"Вес" ПИР'!$B$30+AF1927*'"Вес" ПИР'!$B$31)/100</f>
        <v>0</v>
      </c>
      <c r="AH1927" s="39"/>
      <c r="AI1927" s="39"/>
      <c r="AJ1927" s="39"/>
      <c r="AK1927" s="39"/>
      <c r="AL1927" s="39"/>
      <c r="AM1927" s="39"/>
      <c r="AN1927" s="39"/>
      <c r="AO1927" s="39"/>
      <c r="AP1927" s="39"/>
      <c r="AQ1927" s="39"/>
      <c r="AR1927" s="39"/>
      <c r="AS1927" s="39"/>
      <c r="AT1927" s="39"/>
      <c r="AU1927" s="39"/>
      <c r="AV1927" s="39"/>
      <c r="AW1927" s="39"/>
      <c r="AX1927" s="39"/>
      <c r="AY1927" s="39"/>
      <c r="AZ1927" s="39"/>
      <c r="BA1927" s="39"/>
      <c r="BB1927" s="72">
        <f>(AI1927*'"Вес" ПИР'!$B$36+AK1927*'"Вес" ПИР'!$B$37+AM1927*'"Вес" ПИР'!$B$38+AO1927*'"Вес" ПИР'!$B$39+AQ1927*'"Вес" ПИР'!$B$40+AS1927*'"Вес" ПИР'!$B$41+AU1927*'"Вес" ПИР'!$B$42+AW1927*'"Вес" ПИР'!$B$43+AY1927*'"Вес" ПИР'!$B$44+BA1927*'"Вес" ПИР'!$B$45)/100</f>
        <v>0</v>
      </c>
      <c r="BC1927" s="39"/>
      <c r="BD1927" s="39"/>
      <c r="BE1927" s="39"/>
      <c r="BF1927" s="39"/>
      <c r="BG1927" s="72">
        <f>(BD1927*'"Вес" ПИР'!$B$50+BF1927*'"Вес" ПИР'!$B$51)/100</f>
        <v>0</v>
      </c>
      <c r="BH1927" s="39"/>
      <c r="BI1927" s="72">
        <v>0</v>
      </c>
      <c r="BJ1927" s="39"/>
      <c r="BK1927" s="39"/>
      <c r="BL1927" s="38">
        <f>(S1927*'"Вес" ПИР'!$B$3+X1927*'"Вес" ПИР'!$B$4+AG1927*'"Вес" ПИР'!$B$5+BB1927*'"Вес" ПИР'!$B$6+BG1927*'"Вес" ПИР'!$B$7+BI1927*'"Вес" ПИР'!$B$8)/100</f>
        <v>0</v>
      </c>
    </row>
    <row r="1928" spans="1:64" ht="15.75" customHeight="1">
      <c r="A1928" s="39"/>
      <c r="B1928" s="39">
        <v>2027</v>
      </c>
      <c r="C1928" s="39"/>
      <c r="D1928" s="61">
        <v>635847700</v>
      </c>
      <c r="E1928" s="61" t="s">
        <v>726</v>
      </c>
      <c r="F1928" s="61" t="s">
        <v>2953</v>
      </c>
      <c r="G1928" s="61" t="s">
        <v>623</v>
      </c>
      <c r="H1928" s="61" t="s">
        <v>2956</v>
      </c>
      <c r="I1928" s="39"/>
      <c r="J1928" s="39"/>
      <c r="K1928" s="39"/>
      <c r="L1928" s="39"/>
      <c r="M1928" s="39"/>
      <c r="N1928" s="39"/>
      <c r="O1928" s="39"/>
      <c r="P1928" s="39"/>
      <c r="Q1928" s="39"/>
      <c r="R1928" s="39"/>
      <c r="S1928" s="38">
        <f>(J1928*'"Вес" ПИР'!$B$13+L1928*'"Вес" ПИР'!$B$14+N1928*'"Вес" ПИР'!$B$15+P1928*'"Вес" ПИР'!$B$16+R1928*'"Вес" ПИР'!$B$17)/100</f>
        <v>0</v>
      </c>
      <c r="T1928" s="39"/>
      <c r="U1928" s="39"/>
      <c r="V1928" s="39"/>
      <c r="W1928" s="39"/>
      <c r="X1928" s="72">
        <f>(U1928*'"Вес" ПИР'!$B$22+W1928*'"Вес" ПИР'!$B$23)/100</f>
        <v>0</v>
      </c>
      <c r="Y1928" s="39"/>
      <c r="Z1928" s="39"/>
      <c r="AA1928" s="39"/>
      <c r="AB1928" s="39"/>
      <c r="AC1928" s="39"/>
      <c r="AD1928" s="39"/>
      <c r="AE1928" s="39"/>
      <c r="AF1928" s="39"/>
      <c r="AG1928" s="38">
        <f>(Z1928*'"Вес" ПИР'!$B$28+AB1928*'"Вес" ПИР'!$B$29+AD1928*'"Вес" ПИР'!$B$30+AF1928*'"Вес" ПИР'!$B$31)/100</f>
        <v>0</v>
      </c>
      <c r="AH1928" s="39"/>
      <c r="AI1928" s="39"/>
      <c r="AJ1928" s="39"/>
      <c r="AK1928" s="39"/>
      <c r="AL1928" s="39"/>
      <c r="AM1928" s="39"/>
      <c r="AN1928" s="39"/>
      <c r="AO1928" s="39"/>
      <c r="AP1928" s="39"/>
      <c r="AQ1928" s="39"/>
      <c r="AR1928" s="39"/>
      <c r="AS1928" s="39"/>
      <c r="AT1928" s="39"/>
      <c r="AU1928" s="39"/>
      <c r="AV1928" s="39"/>
      <c r="AW1928" s="39"/>
      <c r="AX1928" s="39"/>
      <c r="AY1928" s="39"/>
      <c r="AZ1928" s="39"/>
      <c r="BA1928" s="39"/>
      <c r="BB1928" s="72">
        <f>(AI1928*'"Вес" ПИР'!$B$36+AK1928*'"Вес" ПИР'!$B$37+AM1928*'"Вес" ПИР'!$B$38+AO1928*'"Вес" ПИР'!$B$39+AQ1928*'"Вес" ПИР'!$B$40+AS1928*'"Вес" ПИР'!$B$41+AU1928*'"Вес" ПИР'!$B$42+AW1928*'"Вес" ПИР'!$B$43+AY1928*'"Вес" ПИР'!$B$44+BA1928*'"Вес" ПИР'!$B$45)/100</f>
        <v>0</v>
      </c>
      <c r="BC1928" s="39"/>
      <c r="BD1928" s="39"/>
      <c r="BE1928" s="39"/>
      <c r="BF1928" s="39"/>
      <c r="BG1928" s="72">
        <f>(BD1928*'"Вес" ПИР'!$B$50+BF1928*'"Вес" ПИР'!$B$51)/100</f>
        <v>0</v>
      </c>
      <c r="BH1928" s="39"/>
      <c r="BI1928" s="72">
        <v>0</v>
      </c>
      <c r="BJ1928" s="39"/>
      <c r="BK1928" s="39"/>
      <c r="BL1928" s="38">
        <f>(S1928*'"Вес" ПИР'!$B$3+X1928*'"Вес" ПИР'!$B$4+AG1928*'"Вес" ПИР'!$B$5+BB1928*'"Вес" ПИР'!$B$6+BG1928*'"Вес" ПИР'!$B$7+BI1928*'"Вес" ПИР'!$B$8)/100</f>
        <v>0</v>
      </c>
    </row>
    <row r="1929" spans="1:64" ht="15.75" customHeight="1">
      <c r="A1929" s="39"/>
      <c r="B1929" s="39">
        <v>2027</v>
      </c>
      <c r="C1929" s="39"/>
      <c r="D1929" s="61">
        <v>635847800</v>
      </c>
      <c r="E1929" s="61" t="s">
        <v>726</v>
      </c>
      <c r="F1929" s="61" t="s">
        <v>2953</v>
      </c>
      <c r="G1929" s="61" t="s">
        <v>623</v>
      </c>
      <c r="H1929" s="61" t="s">
        <v>593</v>
      </c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  <c r="S1929" s="38">
        <f>(J1929*'"Вес" ПИР'!$B$13+L1929*'"Вес" ПИР'!$B$14+N1929*'"Вес" ПИР'!$B$15+P1929*'"Вес" ПИР'!$B$16+R1929*'"Вес" ПИР'!$B$17)/100</f>
        <v>0</v>
      </c>
      <c r="T1929" s="39"/>
      <c r="U1929" s="39"/>
      <c r="V1929" s="39"/>
      <c r="W1929" s="39"/>
      <c r="X1929" s="72">
        <f>(U1929*'"Вес" ПИР'!$B$22+W1929*'"Вес" ПИР'!$B$23)/100</f>
        <v>0</v>
      </c>
      <c r="Y1929" s="39"/>
      <c r="Z1929" s="39"/>
      <c r="AA1929" s="39"/>
      <c r="AB1929" s="39"/>
      <c r="AC1929" s="39"/>
      <c r="AD1929" s="39"/>
      <c r="AE1929" s="39"/>
      <c r="AF1929" s="39"/>
      <c r="AG1929" s="38">
        <f>(Z1929*'"Вес" ПИР'!$B$28+AB1929*'"Вес" ПИР'!$B$29+AD1929*'"Вес" ПИР'!$B$30+AF1929*'"Вес" ПИР'!$B$31)/100</f>
        <v>0</v>
      </c>
      <c r="AH1929" s="39"/>
      <c r="AI1929" s="39"/>
      <c r="AJ1929" s="39"/>
      <c r="AK1929" s="39"/>
      <c r="AL1929" s="39"/>
      <c r="AM1929" s="39"/>
      <c r="AN1929" s="39"/>
      <c r="AO1929" s="39"/>
      <c r="AP1929" s="39"/>
      <c r="AQ1929" s="39"/>
      <c r="AR1929" s="39"/>
      <c r="AS1929" s="39"/>
      <c r="AT1929" s="39"/>
      <c r="AU1929" s="39"/>
      <c r="AV1929" s="39"/>
      <c r="AW1929" s="39"/>
      <c r="AX1929" s="39"/>
      <c r="AY1929" s="39"/>
      <c r="AZ1929" s="39"/>
      <c r="BA1929" s="39"/>
      <c r="BB1929" s="72">
        <f>(AI1929*'"Вес" ПИР'!$B$36+AK1929*'"Вес" ПИР'!$B$37+AM1929*'"Вес" ПИР'!$B$38+AO1929*'"Вес" ПИР'!$B$39+AQ1929*'"Вес" ПИР'!$B$40+AS1929*'"Вес" ПИР'!$B$41+AU1929*'"Вес" ПИР'!$B$42+AW1929*'"Вес" ПИР'!$B$43+AY1929*'"Вес" ПИР'!$B$44+BA1929*'"Вес" ПИР'!$B$45)/100</f>
        <v>0</v>
      </c>
      <c r="BC1929" s="39"/>
      <c r="BD1929" s="39"/>
      <c r="BE1929" s="39"/>
      <c r="BF1929" s="39"/>
      <c r="BG1929" s="72">
        <f>(BD1929*'"Вес" ПИР'!$B$50+BF1929*'"Вес" ПИР'!$B$51)/100</f>
        <v>0</v>
      </c>
      <c r="BH1929" s="39"/>
      <c r="BI1929" s="72">
        <v>0</v>
      </c>
      <c r="BJ1929" s="39"/>
      <c r="BK1929" s="39"/>
      <c r="BL1929" s="38">
        <f>(S1929*'"Вес" ПИР'!$B$3+X1929*'"Вес" ПИР'!$B$4+AG1929*'"Вес" ПИР'!$B$5+BB1929*'"Вес" ПИР'!$B$6+BG1929*'"Вес" ПИР'!$B$7+BI1929*'"Вес" ПИР'!$B$8)/100</f>
        <v>0</v>
      </c>
    </row>
    <row r="1930" spans="1:64" ht="15.75" customHeight="1">
      <c r="A1930" s="39"/>
      <c r="B1930" s="39">
        <v>2027</v>
      </c>
      <c r="C1930" s="39"/>
      <c r="D1930" s="61">
        <v>635843500</v>
      </c>
      <c r="E1930" s="61" t="s">
        <v>726</v>
      </c>
      <c r="F1930" s="61" t="s">
        <v>2953</v>
      </c>
      <c r="G1930" s="61" t="s">
        <v>1854</v>
      </c>
      <c r="H1930" s="61" t="s">
        <v>2957</v>
      </c>
      <c r="I1930" s="39"/>
      <c r="J1930" s="39"/>
      <c r="K1930" s="39"/>
      <c r="L1930" s="39"/>
      <c r="M1930" s="39"/>
      <c r="N1930" s="39"/>
      <c r="O1930" s="39"/>
      <c r="P1930" s="39"/>
      <c r="Q1930" s="39"/>
      <c r="R1930" s="39"/>
      <c r="S1930" s="38">
        <f>(J1930*'"Вес" ПИР'!$B$13+L1930*'"Вес" ПИР'!$B$14+N1930*'"Вес" ПИР'!$B$15+P1930*'"Вес" ПИР'!$B$16+R1930*'"Вес" ПИР'!$B$17)/100</f>
        <v>0</v>
      </c>
      <c r="T1930" s="39"/>
      <c r="U1930" s="39"/>
      <c r="V1930" s="39"/>
      <c r="W1930" s="39"/>
      <c r="X1930" s="72">
        <f>(U1930*'"Вес" ПИР'!$B$22+W1930*'"Вес" ПИР'!$B$23)/100</f>
        <v>0</v>
      </c>
      <c r="Y1930" s="39"/>
      <c r="Z1930" s="39"/>
      <c r="AA1930" s="39"/>
      <c r="AB1930" s="39"/>
      <c r="AC1930" s="39"/>
      <c r="AD1930" s="39"/>
      <c r="AE1930" s="39"/>
      <c r="AF1930" s="39"/>
      <c r="AG1930" s="38">
        <f>(Z1930*'"Вес" ПИР'!$B$28+AB1930*'"Вес" ПИР'!$B$29+AD1930*'"Вес" ПИР'!$B$30+AF1930*'"Вес" ПИР'!$B$31)/100</f>
        <v>0</v>
      </c>
      <c r="AH1930" s="39"/>
      <c r="AI1930" s="39"/>
      <c r="AJ1930" s="39"/>
      <c r="AK1930" s="39"/>
      <c r="AL1930" s="39"/>
      <c r="AM1930" s="39"/>
      <c r="AN1930" s="39"/>
      <c r="AO1930" s="39"/>
      <c r="AP1930" s="39"/>
      <c r="AQ1930" s="39"/>
      <c r="AR1930" s="39"/>
      <c r="AS1930" s="39"/>
      <c r="AT1930" s="39"/>
      <c r="AU1930" s="39"/>
      <c r="AV1930" s="39"/>
      <c r="AW1930" s="39"/>
      <c r="AX1930" s="39"/>
      <c r="AY1930" s="39"/>
      <c r="AZ1930" s="39"/>
      <c r="BA1930" s="39"/>
      <c r="BB1930" s="72">
        <f>(AI1930*'"Вес" ПИР'!$B$36+AK1930*'"Вес" ПИР'!$B$37+AM1930*'"Вес" ПИР'!$B$38+AO1930*'"Вес" ПИР'!$B$39+AQ1930*'"Вес" ПИР'!$B$40+AS1930*'"Вес" ПИР'!$B$41+AU1930*'"Вес" ПИР'!$B$42+AW1930*'"Вес" ПИР'!$B$43+AY1930*'"Вес" ПИР'!$B$44+BA1930*'"Вес" ПИР'!$B$45)/100</f>
        <v>0</v>
      </c>
      <c r="BC1930" s="39"/>
      <c r="BD1930" s="39"/>
      <c r="BE1930" s="39"/>
      <c r="BF1930" s="39"/>
      <c r="BG1930" s="72">
        <f>(BD1930*'"Вес" ПИР'!$B$50+BF1930*'"Вес" ПИР'!$B$51)/100</f>
        <v>0</v>
      </c>
      <c r="BH1930" s="39"/>
      <c r="BI1930" s="72">
        <v>0</v>
      </c>
      <c r="BJ1930" s="39"/>
      <c r="BK1930" s="39"/>
      <c r="BL1930" s="38">
        <f>(S1930*'"Вес" ПИР'!$B$3+X1930*'"Вес" ПИР'!$B$4+AG1930*'"Вес" ПИР'!$B$5+BB1930*'"Вес" ПИР'!$B$6+BG1930*'"Вес" ПИР'!$B$7+BI1930*'"Вес" ПИР'!$B$8)/100</f>
        <v>0</v>
      </c>
    </row>
    <row r="1931" spans="1:64" ht="15.75" customHeight="1">
      <c r="A1931" s="39"/>
      <c r="B1931" s="39">
        <v>2027</v>
      </c>
      <c r="C1931" s="39"/>
      <c r="D1931" s="61">
        <v>635847100</v>
      </c>
      <c r="E1931" s="61" t="s">
        <v>726</v>
      </c>
      <c r="F1931" s="61" t="s">
        <v>2953</v>
      </c>
      <c r="G1931" s="61" t="s">
        <v>623</v>
      </c>
      <c r="H1931" s="61" t="s">
        <v>1309</v>
      </c>
      <c r="I1931" s="39"/>
      <c r="J1931" s="39"/>
      <c r="K1931" s="39"/>
      <c r="L1931" s="39"/>
      <c r="M1931" s="39"/>
      <c r="N1931" s="39"/>
      <c r="O1931" s="39"/>
      <c r="P1931" s="39"/>
      <c r="Q1931" s="39"/>
      <c r="R1931" s="39"/>
      <c r="S1931" s="38">
        <f>(J1931*'"Вес" ПИР'!$B$13+L1931*'"Вес" ПИР'!$B$14+N1931*'"Вес" ПИР'!$B$15+P1931*'"Вес" ПИР'!$B$16+R1931*'"Вес" ПИР'!$B$17)/100</f>
        <v>0</v>
      </c>
      <c r="T1931" s="39"/>
      <c r="U1931" s="39"/>
      <c r="V1931" s="39"/>
      <c r="W1931" s="39"/>
      <c r="X1931" s="72">
        <f>(U1931*'"Вес" ПИР'!$B$22+W1931*'"Вес" ПИР'!$B$23)/100</f>
        <v>0</v>
      </c>
      <c r="Y1931" s="39"/>
      <c r="Z1931" s="39"/>
      <c r="AA1931" s="39"/>
      <c r="AB1931" s="39"/>
      <c r="AC1931" s="39"/>
      <c r="AD1931" s="39"/>
      <c r="AE1931" s="39"/>
      <c r="AF1931" s="39"/>
      <c r="AG1931" s="38">
        <f>(Z1931*'"Вес" ПИР'!$B$28+AB1931*'"Вес" ПИР'!$B$29+AD1931*'"Вес" ПИР'!$B$30+AF1931*'"Вес" ПИР'!$B$31)/100</f>
        <v>0</v>
      </c>
      <c r="AH1931" s="39"/>
      <c r="AI1931" s="39"/>
      <c r="AJ1931" s="39"/>
      <c r="AK1931" s="39"/>
      <c r="AL1931" s="39"/>
      <c r="AM1931" s="39"/>
      <c r="AN1931" s="39"/>
      <c r="AO1931" s="39"/>
      <c r="AP1931" s="39"/>
      <c r="AQ1931" s="39"/>
      <c r="AR1931" s="39"/>
      <c r="AS1931" s="39"/>
      <c r="AT1931" s="39"/>
      <c r="AU1931" s="39"/>
      <c r="AV1931" s="39"/>
      <c r="AW1931" s="39"/>
      <c r="AX1931" s="39"/>
      <c r="AY1931" s="39"/>
      <c r="AZ1931" s="39"/>
      <c r="BA1931" s="39"/>
      <c r="BB1931" s="72">
        <f>(AI1931*'"Вес" ПИР'!$B$36+AK1931*'"Вес" ПИР'!$B$37+AM1931*'"Вес" ПИР'!$B$38+AO1931*'"Вес" ПИР'!$B$39+AQ1931*'"Вес" ПИР'!$B$40+AS1931*'"Вес" ПИР'!$B$41+AU1931*'"Вес" ПИР'!$B$42+AW1931*'"Вес" ПИР'!$B$43+AY1931*'"Вес" ПИР'!$B$44+BA1931*'"Вес" ПИР'!$B$45)/100</f>
        <v>0</v>
      </c>
      <c r="BC1931" s="39"/>
      <c r="BD1931" s="39"/>
      <c r="BE1931" s="39"/>
      <c r="BF1931" s="39"/>
      <c r="BG1931" s="72">
        <f>(BD1931*'"Вес" ПИР'!$B$50+BF1931*'"Вес" ПИР'!$B$51)/100</f>
        <v>0</v>
      </c>
      <c r="BH1931" s="39"/>
      <c r="BI1931" s="72">
        <v>0</v>
      </c>
      <c r="BJ1931" s="39"/>
      <c r="BK1931" s="39"/>
      <c r="BL1931" s="38">
        <f>(S1931*'"Вес" ПИР'!$B$3+X1931*'"Вес" ПИР'!$B$4+AG1931*'"Вес" ПИР'!$B$5+BB1931*'"Вес" ПИР'!$B$6+BG1931*'"Вес" ПИР'!$B$7+BI1931*'"Вес" ПИР'!$B$8)/100</f>
        <v>0</v>
      </c>
    </row>
    <row r="1932" spans="1:64" ht="15.75" customHeight="1">
      <c r="A1932" s="39"/>
      <c r="B1932" s="39">
        <v>2027</v>
      </c>
      <c r="C1932" s="39"/>
      <c r="D1932" s="61">
        <v>635839300</v>
      </c>
      <c r="E1932" s="61" t="s">
        <v>726</v>
      </c>
      <c r="F1932" s="61" t="s">
        <v>2953</v>
      </c>
      <c r="G1932" s="61" t="s">
        <v>2954</v>
      </c>
      <c r="H1932" s="61" t="s">
        <v>327</v>
      </c>
      <c r="I1932" s="39"/>
      <c r="J1932" s="39"/>
      <c r="K1932" s="39"/>
      <c r="L1932" s="39"/>
      <c r="M1932" s="39"/>
      <c r="N1932" s="39"/>
      <c r="O1932" s="39"/>
      <c r="P1932" s="39"/>
      <c r="Q1932" s="39"/>
      <c r="R1932" s="39"/>
      <c r="S1932" s="38">
        <f>(J1932*'"Вес" ПИР'!$B$13+L1932*'"Вес" ПИР'!$B$14+N1932*'"Вес" ПИР'!$B$15+P1932*'"Вес" ПИР'!$B$16+R1932*'"Вес" ПИР'!$B$17)/100</f>
        <v>0</v>
      </c>
      <c r="T1932" s="39"/>
      <c r="U1932" s="39"/>
      <c r="V1932" s="39"/>
      <c r="W1932" s="39"/>
      <c r="X1932" s="72">
        <f>(U1932*'"Вес" ПИР'!$B$22+W1932*'"Вес" ПИР'!$B$23)/100</f>
        <v>0</v>
      </c>
      <c r="Y1932" s="39"/>
      <c r="Z1932" s="39"/>
      <c r="AA1932" s="39"/>
      <c r="AB1932" s="39"/>
      <c r="AC1932" s="39"/>
      <c r="AD1932" s="39"/>
      <c r="AE1932" s="39"/>
      <c r="AF1932" s="39"/>
      <c r="AG1932" s="38">
        <f>(Z1932*'"Вес" ПИР'!$B$28+AB1932*'"Вес" ПИР'!$B$29+AD1932*'"Вес" ПИР'!$B$30+AF1932*'"Вес" ПИР'!$B$31)/100</f>
        <v>0</v>
      </c>
      <c r="AH1932" s="39"/>
      <c r="AI1932" s="39"/>
      <c r="AJ1932" s="39"/>
      <c r="AK1932" s="39"/>
      <c r="AL1932" s="39"/>
      <c r="AM1932" s="39"/>
      <c r="AN1932" s="39"/>
      <c r="AO1932" s="39"/>
      <c r="AP1932" s="39"/>
      <c r="AQ1932" s="39"/>
      <c r="AR1932" s="39"/>
      <c r="AS1932" s="39"/>
      <c r="AT1932" s="39"/>
      <c r="AU1932" s="39"/>
      <c r="AV1932" s="39"/>
      <c r="AW1932" s="39"/>
      <c r="AX1932" s="39"/>
      <c r="AY1932" s="39"/>
      <c r="AZ1932" s="39"/>
      <c r="BA1932" s="39"/>
      <c r="BB1932" s="72">
        <f>(AI1932*'"Вес" ПИР'!$B$36+AK1932*'"Вес" ПИР'!$B$37+AM1932*'"Вес" ПИР'!$B$38+AO1932*'"Вес" ПИР'!$B$39+AQ1932*'"Вес" ПИР'!$B$40+AS1932*'"Вес" ПИР'!$B$41+AU1932*'"Вес" ПИР'!$B$42+AW1932*'"Вес" ПИР'!$B$43+AY1932*'"Вес" ПИР'!$B$44+BA1932*'"Вес" ПИР'!$B$45)/100</f>
        <v>0</v>
      </c>
      <c r="BC1932" s="39"/>
      <c r="BD1932" s="39"/>
      <c r="BE1932" s="39"/>
      <c r="BF1932" s="39"/>
      <c r="BG1932" s="72">
        <f>(BD1932*'"Вес" ПИР'!$B$50+BF1932*'"Вес" ПИР'!$B$51)/100</f>
        <v>0</v>
      </c>
      <c r="BH1932" s="39"/>
      <c r="BI1932" s="72">
        <v>0</v>
      </c>
      <c r="BJ1932" s="39"/>
      <c r="BK1932" s="39"/>
      <c r="BL1932" s="38">
        <f>(S1932*'"Вес" ПИР'!$B$3+X1932*'"Вес" ПИР'!$B$4+AG1932*'"Вес" ПИР'!$B$5+BB1932*'"Вес" ПИР'!$B$6+BG1932*'"Вес" ПИР'!$B$7+BI1932*'"Вес" ПИР'!$B$8)/100</f>
        <v>0</v>
      </c>
    </row>
    <row r="1933" spans="1:64" ht="15.75" customHeight="1">
      <c r="A1933" s="39"/>
      <c r="B1933" s="39">
        <v>2027</v>
      </c>
      <c r="C1933" s="39"/>
      <c r="D1933" s="61">
        <v>635839400</v>
      </c>
      <c r="E1933" s="61" t="s">
        <v>726</v>
      </c>
      <c r="F1933" s="61" t="s">
        <v>2953</v>
      </c>
      <c r="G1933" s="61" t="s">
        <v>2954</v>
      </c>
      <c r="H1933" s="61" t="s">
        <v>784</v>
      </c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  <c r="S1933" s="38">
        <f>(J1933*'"Вес" ПИР'!$B$13+L1933*'"Вес" ПИР'!$B$14+N1933*'"Вес" ПИР'!$B$15+P1933*'"Вес" ПИР'!$B$16+R1933*'"Вес" ПИР'!$B$17)/100</f>
        <v>0</v>
      </c>
      <c r="T1933" s="39"/>
      <c r="U1933" s="39"/>
      <c r="V1933" s="39"/>
      <c r="W1933" s="39"/>
      <c r="X1933" s="72">
        <f>(U1933*'"Вес" ПИР'!$B$22+W1933*'"Вес" ПИР'!$B$23)/100</f>
        <v>0</v>
      </c>
      <c r="Y1933" s="39"/>
      <c r="Z1933" s="39"/>
      <c r="AA1933" s="39"/>
      <c r="AB1933" s="39"/>
      <c r="AC1933" s="39"/>
      <c r="AD1933" s="39"/>
      <c r="AE1933" s="39"/>
      <c r="AF1933" s="39"/>
      <c r="AG1933" s="38">
        <f>(Z1933*'"Вес" ПИР'!$B$28+AB1933*'"Вес" ПИР'!$B$29+AD1933*'"Вес" ПИР'!$B$30+AF1933*'"Вес" ПИР'!$B$31)/100</f>
        <v>0</v>
      </c>
      <c r="AH1933" s="39"/>
      <c r="AI1933" s="39"/>
      <c r="AJ1933" s="39"/>
      <c r="AK1933" s="39"/>
      <c r="AL1933" s="39"/>
      <c r="AM1933" s="39"/>
      <c r="AN1933" s="39"/>
      <c r="AO1933" s="39"/>
      <c r="AP1933" s="39"/>
      <c r="AQ1933" s="39"/>
      <c r="AR1933" s="39"/>
      <c r="AS1933" s="39"/>
      <c r="AT1933" s="39"/>
      <c r="AU1933" s="39"/>
      <c r="AV1933" s="39"/>
      <c r="AW1933" s="39"/>
      <c r="AX1933" s="39"/>
      <c r="AY1933" s="39"/>
      <c r="AZ1933" s="39"/>
      <c r="BA1933" s="39"/>
      <c r="BB1933" s="72">
        <f>(AI1933*'"Вес" ПИР'!$B$36+AK1933*'"Вес" ПИР'!$B$37+AM1933*'"Вес" ПИР'!$B$38+AO1933*'"Вес" ПИР'!$B$39+AQ1933*'"Вес" ПИР'!$B$40+AS1933*'"Вес" ПИР'!$B$41+AU1933*'"Вес" ПИР'!$B$42+AW1933*'"Вес" ПИР'!$B$43+AY1933*'"Вес" ПИР'!$B$44+BA1933*'"Вес" ПИР'!$B$45)/100</f>
        <v>0</v>
      </c>
      <c r="BC1933" s="39"/>
      <c r="BD1933" s="39"/>
      <c r="BE1933" s="39"/>
      <c r="BF1933" s="39"/>
      <c r="BG1933" s="72">
        <f>(BD1933*'"Вес" ПИР'!$B$50+BF1933*'"Вес" ПИР'!$B$51)/100</f>
        <v>0</v>
      </c>
      <c r="BH1933" s="39"/>
      <c r="BI1933" s="72">
        <v>0</v>
      </c>
      <c r="BJ1933" s="39"/>
      <c r="BK1933" s="39"/>
      <c r="BL1933" s="38">
        <f>(S1933*'"Вес" ПИР'!$B$3+X1933*'"Вес" ПИР'!$B$4+AG1933*'"Вес" ПИР'!$B$5+BB1933*'"Вес" ПИР'!$B$6+BG1933*'"Вес" ПИР'!$B$7+BI1933*'"Вес" ПИР'!$B$8)/100</f>
        <v>0</v>
      </c>
    </row>
    <row r="1934" spans="1:64" ht="15.75" customHeight="1">
      <c r="A1934" s="39"/>
      <c r="B1934" s="39">
        <v>2027</v>
      </c>
      <c r="C1934" s="39"/>
      <c r="D1934" s="61">
        <v>635863200</v>
      </c>
      <c r="E1934" s="61" t="s">
        <v>726</v>
      </c>
      <c r="F1934" s="61" t="s">
        <v>2953</v>
      </c>
      <c r="G1934" s="61" t="s">
        <v>2958</v>
      </c>
      <c r="H1934" s="61" t="s">
        <v>2959</v>
      </c>
      <c r="I1934" s="39"/>
      <c r="J1934" s="39"/>
      <c r="K1934" s="39"/>
      <c r="L1934" s="39"/>
      <c r="M1934" s="39"/>
      <c r="N1934" s="39"/>
      <c r="O1934" s="39"/>
      <c r="P1934" s="39"/>
      <c r="Q1934" s="39"/>
      <c r="R1934" s="39"/>
      <c r="S1934" s="38">
        <f>(J1934*'"Вес" ПИР'!$B$13+L1934*'"Вес" ПИР'!$B$14+N1934*'"Вес" ПИР'!$B$15+P1934*'"Вес" ПИР'!$B$16+R1934*'"Вес" ПИР'!$B$17)/100</f>
        <v>0</v>
      </c>
      <c r="T1934" s="39"/>
      <c r="U1934" s="39"/>
      <c r="V1934" s="39"/>
      <c r="W1934" s="39"/>
      <c r="X1934" s="72">
        <f>(U1934*'"Вес" ПИР'!$B$22+W1934*'"Вес" ПИР'!$B$23)/100</f>
        <v>0</v>
      </c>
      <c r="Y1934" s="39"/>
      <c r="Z1934" s="39"/>
      <c r="AA1934" s="39"/>
      <c r="AB1934" s="39"/>
      <c r="AC1934" s="39"/>
      <c r="AD1934" s="39"/>
      <c r="AE1934" s="39"/>
      <c r="AF1934" s="39"/>
      <c r="AG1934" s="38">
        <f>(Z1934*'"Вес" ПИР'!$B$28+AB1934*'"Вес" ПИР'!$B$29+AD1934*'"Вес" ПИР'!$B$30+AF1934*'"Вес" ПИР'!$B$31)/100</f>
        <v>0</v>
      </c>
      <c r="AH1934" s="39"/>
      <c r="AI1934" s="39"/>
      <c r="AJ1934" s="39"/>
      <c r="AK1934" s="39"/>
      <c r="AL1934" s="39"/>
      <c r="AM1934" s="39"/>
      <c r="AN1934" s="39"/>
      <c r="AO1934" s="39"/>
      <c r="AP1934" s="39"/>
      <c r="AQ1934" s="39"/>
      <c r="AR1934" s="39"/>
      <c r="AS1934" s="39"/>
      <c r="AT1934" s="39"/>
      <c r="AU1934" s="39"/>
      <c r="AV1934" s="39"/>
      <c r="AW1934" s="39"/>
      <c r="AX1934" s="39"/>
      <c r="AY1934" s="39"/>
      <c r="AZ1934" s="39"/>
      <c r="BA1934" s="39"/>
      <c r="BB1934" s="72">
        <f>(AI1934*'"Вес" ПИР'!$B$36+AK1934*'"Вес" ПИР'!$B$37+AM1934*'"Вес" ПИР'!$B$38+AO1934*'"Вес" ПИР'!$B$39+AQ1934*'"Вес" ПИР'!$B$40+AS1934*'"Вес" ПИР'!$B$41+AU1934*'"Вес" ПИР'!$B$42+AW1934*'"Вес" ПИР'!$B$43+AY1934*'"Вес" ПИР'!$B$44+BA1934*'"Вес" ПИР'!$B$45)/100</f>
        <v>0</v>
      </c>
      <c r="BC1934" s="39"/>
      <c r="BD1934" s="39"/>
      <c r="BE1934" s="39"/>
      <c r="BF1934" s="39"/>
      <c r="BG1934" s="72">
        <f>(BD1934*'"Вес" ПИР'!$B$50+BF1934*'"Вес" ПИР'!$B$51)/100</f>
        <v>0</v>
      </c>
      <c r="BH1934" s="39"/>
      <c r="BI1934" s="72">
        <v>0</v>
      </c>
      <c r="BJ1934" s="39"/>
      <c r="BK1934" s="39"/>
      <c r="BL1934" s="38">
        <f>(S1934*'"Вес" ПИР'!$B$3+X1934*'"Вес" ПИР'!$B$4+AG1934*'"Вес" ПИР'!$B$5+BB1934*'"Вес" ПИР'!$B$6+BG1934*'"Вес" ПИР'!$B$7+BI1934*'"Вес" ПИР'!$B$8)/100</f>
        <v>0</v>
      </c>
    </row>
    <row r="1935" spans="1:64" ht="15.75" customHeight="1">
      <c r="A1935" s="39"/>
      <c r="B1935" s="39">
        <v>2027</v>
      </c>
      <c r="C1935" s="39"/>
      <c r="D1935" s="61">
        <v>635830300</v>
      </c>
      <c r="E1935" s="61" t="s">
        <v>726</v>
      </c>
      <c r="F1935" s="61" t="s">
        <v>2953</v>
      </c>
      <c r="G1935" s="61" t="s">
        <v>502</v>
      </c>
      <c r="H1935" s="61" t="s">
        <v>2960</v>
      </c>
      <c r="I1935" s="39"/>
      <c r="J1935" s="39"/>
      <c r="K1935" s="39"/>
      <c r="L1935" s="39"/>
      <c r="M1935" s="39"/>
      <c r="N1935" s="39"/>
      <c r="O1935" s="39"/>
      <c r="P1935" s="39"/>
      <c r="Q1935" s="39"/>
      <c r="R1935" s="39"/>
      <c r="S1935" s="38">
        <f>(J1935*'"Вес" ПИР'!$B$13+L1935*'"Вес" ПИР'!$B$14+N1935*'"Вес" ПИР'!$B$15+P1935*'"Вес" ПИР'!$B$16+R1935*'"Вес" ПИР'!$B$17)/100</f>
        <v>0</v>
      </c>
      <c r="T1935" s="39"/>
      <c r="U1935" s="39"/>
      <c r="V1935" s="39"/>
      <c r="W1935" s="39"/>
      <c r="X1935" s="72">
        <f>(U1935*'"Вес" ПИР'!$B$22+W1935*'"Вес" ПИР'!$B$23)/100</f>
        <v>0</v>
      </c>
      <c r="Y1935" s="39"/>
      <c r="Z1935" s="39"/>
      <c r="AA1935" s="39"/>
      <c r="AB1935" s="39"/>
      <c r="AC1935" s="39"/>
      <c r="AD1935" s="39"/>
      <c r="AE1935" s="39"/>
      <c r="AF1935" s="39"/>
      <c r="AG1935" s="38">
        <f>(Z1935*'"Вес" ПИР'!$B$28+AB1935*'"Вес" ПИР'!$B$29+AD1935*'"Вес" ПИР'!$B$30+AF1935*'"Вес" ПИР'!$B$31)/100</f>
        <v>0</v>
      </c>
      <c r="AH1935" s="39"/>
      <c r="AI1935" s="39"/>
      <c r="AJ1935" s="39"/>
      <c r="AK1935" s="39"/>
      <c r="AL1935" s="39"/>
      <c r="AM1935" s="39"/>
      <c r="AN1935" s="39"/>
      <c r="AO1935" s="39"/>
      <c r="AP1935" s="39"/>
      <c r="AQ1935" s="39"/>
      <c r="AR1935" s="39"/>
      <c r="AS1935" s="39"/>
      <c r="AT1935" s="39"/>
      <c r="AU1935" s="39"/>
      <c r="AV1935" s="39"/>
      <c r="AW1935" s="39"/>
      <c r="AX1935" s="39"/>
      <c r="AY1935" s="39"/>
      <c r="AZ1935" s="39"/>
      <c r="BA1935" s="39"/>
      <c r="BB1935" s="72">
        <f>(AI1935*'"Вес" ПИР'!$B$36+AK1935*'"Вес" ПИР'!$B$37+AM1935*'"Вес" ПИР'!$B$38+AO1935*'"Вес" ПИР'!$B$39+AQ1935*'"Вес" ПИР'!$B$40+AS1935*'"Вес" ПИР'!$B$41+AU1935*'"Вес" ПИР'!$B$42+AW1935*'"Вес" ПИР'!$B$43+AY1935*'"Вес" ПИР'!$B$44+BA1935*'"Вес" ПИР'!$B$45)/100</f>
        <v>0</v>
      </c>
      <c r="BC1935" s="39"/>
      <c r="BD1935" s="39"/>
      <c r="BE1935" s="39"/>
      <c r="BF1935" s="39"/>
      <c r="BG1935" s="72">
        <f>(BD1935*'"Вес" ПИР'!$B$50+BF1935*'"Вес" ПИР'!$B$51)/100</f>
        <v>0</v>
      </c>
      <c r="BH1935" s="39"/>
      <c r="BI1935" s="72">
        <v>0</v>
      </c>
      <c r="BJ1935" s="39"/>
      <c r="BK1935" s="39"/>
      <c r="BL1935" s="38">
        <f>(S1935*'"Вес" ПИР'!$B$3+X1935*'"Вес" ПИР'!$B$4+AG1935*'"Вес" ПИР'!$B$5+BB1935*'"Вес" ПИР'!$B$6+BG1935*'"Вес" ПИР'!$B$7+BI1935*'"Вес" ПИР'!$B$8)/100</f>
        <v>0</v>
      </c>
    </row>
    <row r="1936" spans="1:64" ht="15.75" customHeight="1">
      <c r="A1936" s="39"/>
      <c r="B1936" s="39">
        <v>2027</v>
      </c>
      <c r="C1936" s="39"/>
      <c r="D1936" s="61">
        <v>635839200</v>
      </c>
      <c r="E1936" s="61" t="s">
        <v>726</v>
      </c>
      <c r="F1936" s="61" t="s">
        <v>2953</v>
      </c>
      <c r="G1936" s="61" t="s">
        <v>2954</v>
      </c>
      <c r="H1936" s="61" t="s">
        <v>2961</v>
      </c>
      <c r="I1936" s="39"/>
      <c r="J1936" s="39"/>
      <c r="K1936" s="39"/>
      <c r="L1936" s="39"/>
      <c r="M1936" s="39"/>
      <c r="N1936" s="39"/>
      <c r="O1936" s="39"/>
      <c r="P1936" s="39"/>
      <c r="Q1936" s="39"/>
      <c r="R1936" s="39"/>
      <c r="S1936" s="38">
        <f>(J1936*'"Вес" ПИР'!$B$13+L1936*'"Вес" ПИР'!$B$14+N1936*'"Вес" ПИР'!$B$15+P1936*'"Вес" ПИР'!$B$16+R1936*'"Вес" ПИР'!$B$17)/100</f>
        <v>0</v>
      </c>
      <c r="T1936" s="39"/>
      <c r="U1936" s="39"/>
      <c r="V1936" s="39"/>
      <c r="W1936" s="39"/>
      <c r="X1936" s="72">
        <f>(U1936*'"Вес" ПИР'!$B$22+W1936*'"Вес" ПИР'!$B$23)/100</f>
        <v>0</v>
      </c>
      <c r="Y1936" s="39"/>
      <c r="Z1936" s="39"/>
      <c r="AA1936" s="39"/>
      <c r="AB1936" s="39"/>
      <c r="AC1936" s="39"/>
      <c r="AD1936" s="39"/>
      <c r="AE1936" s="39"/>
      <c r="AF1936" s="39"/>
      <c r="AG1936" s="38">
        <f>(Z1936*'"Вес" ПИР'!$B$28+AB1936*'"Вес" ПИР'!$B$29+AD1936*'"Вес" ПИР'!$B$30+AF1936*'"Вес" ПИР'!$B$31)/100</f>
        <v>0</v>
      </c>
      <c r="AH1936" s="39"/>
      <c r="AI1936" s="39"/>
      <c r="AJ1936" s="39"/>
      <c r="AK1936" s="39"/>
      <c r="AL1936" s="39"/>
      <c r="AM1936" s="39"/>
      <c r="AN1936" s="39"/>
      <c r="AO1936" s="39"/>
      <c r="AP1936" s="39"/>
      <c r="AQ1936" s="39"/>
      <c r="AR1936" s="39"/>
      <c r="AS1936" s="39"/>
      <c r="AT1936" s="39"/>
      <c r="AU1936" s="39"/>
      <c r="AV1936" s="39"/>
      <c r="AW1936" s="39"/>
      <c r="AX1936" s="39"/>
      <c r="AY1936" s="39"/>
      <c r="AZ1936" s="39"/>
      <c r="BA1936" s="39"/>
      <c r="BB1936" s="72">
        <f>(AI1936*'"Вес" ПИР'!$B$36+AK1936*'"Вес" ПИР'!$B$37+AM1936*'"Вес" ПИР'!$B$38+AO1936*'"Вес" ПИР'!$B$39+AQ1936*'"Вес" ПИР'!$B$40+AS1936*'"Вес" ПИР'!$B$41+AU1936*'"Вес" ПИР'!$B$42+AW1936*'"Вес" ПИР'!$B$43+AY1936*'"Вес" ПИР'!$B$44+BA1936*'"Вес" ПИР'!$B$45)/100</f>
        <v>0</v>
      </c>
      <c r="BC1936" s="39"/>
      <c r="BD1936" s="39"/>
      <c r="BE1936" s="39"/>
      <c r="BF1936" s="39"/>
      <c r="BG1936" s="72">
        <f>(BD1936*'"Вес" ПИР'!$B$50+BF1936*'"Вес" ПИР'!$B$51)/100</f>
        <v>0</v>
      </c>
      <c r="BH1936" s="39"/>
      <c r="BI1936" s="72">
        <v>0</v>
      </c>
      <c r="BJ1936" s="39"/>
      <c r="BK1936" s="39"/>
      <c r="BL1936" s="38">
        <f>(S1936*'"Вес" ПИР'!$B$3+X1936*'"Вес" ПИР'!$B$4+AG1936*'"Вес" ПИР'!$B$5+BB1936*'"Вес" ПИР'!$B$6+BG1936*'"Вес" ПИР'!$B$7+BI1936*'"Вес" ПИР'!$B$8)/100</f>
        <v>0</v>
      </c>
    </row>
    <row r="1937" spans="1:64" ht="15.75" customHeight="1">
      <c r="A1937" s="39"/>
      <c r="B1937" s="39">
        <v>2027</v>
      </c>
      <c r="C1937" s="39"/>
      <c r="D1937" s="61">
        <v>636837500</v>
      </c>
      <c r="E1937" s="61" t="s">
        <v>726</v>
      </c>
      <c r="F1937" s="61" t="s">
        <v>813</v>
      </c>
      <c r="G1937" s="61" t="s">
        <v>816</v>
      </c>
      <c r="H1937" s="61" t="s">
        <v>2962</v>
      </c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  <c r="S1937" s="38">
        <f>(J1937*'"Вес" ПИР'!$B$13+L1937*'"Вес" ПИР'!$B$14+N1937*'"Вес" ПИР'!$B$15+P1937*'"Вес" ПИР'!$B$16+R1937*'"Вес" ПИР'!$B$17)/100</f>
        <v>0</v>
      </c>
      <c r="T1937" s="39"/>
      <c r="U1937" s="39"/>
      <c r="V1937" s="39"/>
      <c r="W1937" s="39"/>
      <c r="X1937" s="72">
        <f>(U1937*'"Вес" ПИР'!$B$22+W1937*'"Вес" ПИР'!$B$23)/100</f>
        <v>0</v>
      </c>
      <c r="Y1937" s="39"/>
      <c r="Z1937" s="39"/>
      <c r="AA1937" s="39"/>
      <c r="AB1937" s="39"/>
      <c r="AC1937" s="39"/>
      <c r="AD1937" s="39"/>
      <c r="AE1937" s="39"/>
      <c r="AF1937" s="39"/>
      <c r="AG1937" s="38">
        <f>(Z1937*'"Вес" ПИР'!$B$28+AB1937*'"Вес" ПИР'!$B$29+AD1937*'"Вес" ПИР'!$B$30+AF1937*'"Вес" ПИР'!$B$31)/100</f>
        <v>0</v>
      </c>
      <c r="AH1937" s="39"/>
      <c r="AI1937" s="39"/>
      <c r="AJ1937" s="39"/>
      <c r="AK1937" s="39"/>
      <c r="AL1937" s="39"/>
      <c r="AM1937" s="39"/>
      <c r="AN1937" s="39"/>
      <c r="AO1937" s="39"/>
      <c r="AP1937" s="39"/>
      <c r="AQ1937" s="39"/>
      <c r="AR1937" s="39"/>
      <c r="AS1937" s="39"/>
      <c r="AT1937" s="39"/>
      <c r="AU1937" s="39"/>
      <c r="AV1937" s="39"/>
      <c r="AW1937" s="39"/>
      <c r="AX1937" s="39"/>
      <c r="AY1937" s="39"/>
      <c r="AZ1937" s="39"/>
      <c r="BA1937" s="39"/>
      <c r="BB1937" s="72">
        <f>(AI1937*'"Вес" ПИР'!$B$36+AK1937*'"Вес" ПИР'!$B$37+AM1937*'"Вес" ПИР'!$B$38+AO1937*'"Вес" ПИР'!$B$39+AQ1937*'"Вес" ПИР'!$B$40+AS1937*'"Вес" ПИР'!$B$41+AU1937*'"Вес" ПИР'!$B$42+AW1937*'"Вес" ПИР'!$B$43+AY1937*'"Вес" ПИР'!$B$44+BA1937*'"Вес" ПИР'!$B$45)/100</f>
        <v>0</v>
      </c>
      <c r="BC1937" s="39"/>
      <c r="BD1937" s="39"/>
      <c r="BE1937" s="39"/>
      <c r="BF1937" s="39"/>
      <c r="BG1937" s="72">
        <f>(BD1937*'"Вес" ПИР'!$B$50+BF1937*'"Вес" ПИР'!$B$51)/100</f>
        <v>0</v>
      </c>
      <c r="BH1937" s="39"/>
      <c r="BI1937" s="72">
        <v>0</v>
      </c>
      <c r="BJ1937" s="39"/>
      <c r="BK1937" s="39"/>
      <c r="BL1937" s="38">
        <f>(S1937*'"Вес" ПИР'!$B$3+X1937*'"Вес" ПИР'!$B$4+AG1937*'"Вес" ПИР'!$B$5+BB1937*'"Вес" ПИР'!$B$6+BG1937*'"Вес" ПИР'!$B$7+BI1937*'"Вес" ПИР'!$B$8)/100</f>
        <v>0</v>
      </c>
    </row>
    <row r="1938" spans="1:64" ht="15.75" customHeight="1">
      <c r="A1938" s="39"/>
      <c r="B1938" s="39">
        <v>2027</v>
      </c>
      <c r="C1938" s="39"/>
      <c r="D1938" s="61">
        <v>313637200</v>
      </c>
      <c r="E1938" s="61" t="s">
        <v>895</v>
      </c>
      <c r="F1938" s="61" t="s">
        <v>896</v>
      </c>
      <c r="G1938" s="61" t="s">
        <v>897</v>
      </c>
      <c r="H1938" s="61" t="s">
        <v>2963</v>
      </c>
      <c r="I1938" s="39"/>
      <c r="J1938" s="39"/>
      <c r="K1938" s="39"/>
      <c r="L1938" s="39"/>
      <c r="M1938" s="39"/>
      <c r="N1938" s="39"/>
      <c r="O1938" s="39"/>
      <c r="P1938" s="39"/>
      <c r="Q1938" s="39"/>
      <c r="R1938" s="39"/>
      <c r="S1938" s="38">
        <f>(J1938*'"Вес" ПИР'!$B$13+L1938*'"Вес" ПИР'!$B$14+N1938*'"Вес" ПИР'!$B$15+P1938*'"Вес" ПИР'!$B$16+R1938*'"Вес" ПИР'!$B$17)/100</f>
        <v>0</v>
      </c>
      <c r="T1938" s="39"/>
      <c r="U1938" s="39"/>
      <c r="V1938" s="39"/>
      <c r="W1938" s="39"/>
      <c r="X1938" s="72">
        <f>(U1938*'"Вес" ПИР'!$B$22+W1938*'"Вес" ПИР'!$B$23)/100</f>
        <v>0</v>
      </c>
      <c r="Y1938" s="39"/>
      <c r="Z1938" s="39"/>
      <c r="AA1938" s="39"/>
      <c r="AB1938" s="39"/>
      <c r="AC1938" s="39"/>
      <c r="AD1938" s="39"/>
      <c r="AE1938" s="39"/>
      <c r="AF1938" s="39"/>
      <c r="AG1938" s="38">
        <f>(Z1938*'"Вес" ПИР'!$B$28+AB1938*'"Вес" ПИР'!$B$29+AD1938*'"Вес" ПИР'!$B$30+AF1938*'"Вес" ПИР'!$B$31)/100</f>
        <v>0</v>
      </c>
      <c r="AH1938" s="39"/>
      <c r="AI1938" s="39"/>
      <c r="AJ1938" s="39"/>
      <c r="AK1938" s="39"/>
      <c r="AL1938" s="39"/>
      <c r="AM1938" s="39"/>
      <c r="AN1938" s="39"/>
      <c r="AO1938" s="39"/>
      <c r="AP1938" s="39"/>
      <c r="AQ1938" s="39"/>
      <c r="AR1938" s="39"/>
      <c r="AS1938" s="39"/>
      <c r="AT1938" s="39"/>
      <c r="AU1938" s="39"/>
      <c r="AV1938" s="39"/>
      <c r="AW1938" s="39"/>
      <c r="AX1938" s="39"/>
      <c r="AY1938" s="39"/>
      <c r="AZ1938" s="39"/>
      <c r="BA1938" s="39"/>
      <c r="BB1938" s="72">
        <f>(AI1938*'"Вес" ПИР'!$B$36+AK1938*'"Вес" ПИР'!$B$37+AM1938*'"Вес" ПИР'!$B$38+AO1938*'"Вес" ПИР'!$B$39+AQ1938*'"Вес" ПИР'!$B$40+AS1938*'"Вес" ПИР'!$B$41+AU1938*'"Вес" ПИР'!$B$42+AW1938*'"Вес" ПИР'!$B$43+AY1938*'"Вес" ПИР'!$B$44+BA1938*'"Вес" ПИР'!$B$45)/100</f>
        <v>0</v>
      </c>
      <c r="BC1938" s="39"/>
      <c r="BD1938" s="39"/>
      <c r="BE1938" s="39"/>
      <c r="BF1938" s="39"/>
      <c r="BG1938" s="72">
        <f>(BD1938*'"Вес" ПИР'!$B$50+BF1938*'"Вес" ПИР'!$B$51)/100</f>
        <v>0</v>
      </c>
      <c r="BH1938" s="39"/>
      <c r="BI1938" s="72">
        <v>0</v>
      </c>
      <c r="BJ1938" s="39"/>
      <c r="BK1938" s="39"/>
      <c r="BL1938" s="38">
        <f>(S1938*'"Вес" ПИР'!$B$3+X1938*'"Вес" ПИР'!$B$4+AG1938*'"Вес" ПИР'!$B$5+BB1938*'"Вес" ПИР'!$B$6+BG1938*'"Вес" ПИР'!$B$7+BI1938*'"Вес" ПИР'!$B$8)/100</f>
        <v>0</v>
      </c>
    </row>
    <row r="1939" spans="1:64" ht="15.75" customHeight="1">
      <c r="A1939" s="39"/>
      <c r="B1939" s="39">
        <v>2027</v>
      </c>
      <c r="C1939" s="39"/>
      <c r="D1939" s="61">
        <v>315637500</v>
      </c>
      <c r="E1939" s="61" t="s">
        <v>895</v>
      </c>
      <c r="F1939" s="61" t="s">
        <v>1005</v>
      </c>
      <c r="G1939" s="61" t="s">
        <v>2964</v>
      </c>
      <c r="H1939" s="61" t="s">
        <v>2965</v>
      </c>
      <c r="I1939" s="39"/>
      <c r="J1939" s="39"/>
      <c r="K1939" s="39"/>
      <c r="L1939" s="39"/>
      <c r="M1939" s="39"/>
      <c r="N1939" s="39"/>
      <c r="O1939" s="39"/>
      <c r="P1939" s="39"/>
      <c r="Q1939" s="39"/>
      <c r="R1939" s="39"/>
      <c r="S1939" s="38">
        <f>(J1939*'"Вес" ПИР'!$B$13+L1939*'"Вес" ПИР'!$B$14+N1939*'"Вес" ПИР'!$B$15+P1939*'"Вес" ПИР'!$B$16+R1939*'"Вес" ПИР'!$B$17)/100</f>
        <v>0</v>
      </c>
      <c r="T1939" s="39"/>
      <c r="U1939" s="39"/>
      <c r="V1939" s="39"/>
      <c r="W1939" s="39"/>
      <c r="X1939" s="72">
        <f>(U1939*'"Вес" ПИР'!$B$22+W1939*'"Вес" ПИР'!$B$23)/100</f>
        <v>0</v>
      </c>
      <c r="Y1939" s="39"/>
      <c r="Z1939" s="39"/>
      <c r="AA1939" s="39"/>
      <c r="AB1939" s="39"/>
      <c r="AC1939" s="39"/>
      <c r="AD1939" s="39"/>
      <c r="AE1939" s="39"/>
      <c r="AF1939" s="39"/>
      <c r="AG1939" s="38">
        <f>(Z1939*'"Вес" ПИР'!$B$28+AB1939*'"Вес" ПИР'!$B$29+AD1939*'"Вес" ПИР'!$B$30+AF1939*'"Вес" ПИР'!$B$31)/100</f>
        <v>0</v>
      </c>
      <c r="AH1939" s="39"/>
      <c r="AI1939" s="39"/>
      <c r="AJ1939" s="39"/>
      <c r="AK1939" s="39"/>
      <c r="AL1939" s="39"/>
      <c r="AM1939" s="39"/>
      <c r="AN1939" s="39"/>
      <c r="AO1939" s="39"/>
      <c r="AP1939" s="39"/>
      <c r="AQ1939" s="39"/>
      <c r="AR1939" s="39"/>
      <c r="AS1939" s="39"/>
      <c r="AT1939" s="39"/>
      <c r="AU1939" s="39"/>
      <c r="AV1939" s="39"/>
      <c r="AW1939" s="39"/>
      <c r="AX1939" s="39"/>
      <c r="AY1939" s="39"/>
      <c r="AZ1939" s="39"/>
      <c r="BA1939" s="39"/>
      <c r="BB1939" s="72">
        <f>(AI1939*'"Вес" ПИР'!$B$36+AK1939*'"Вес" ПИР'!$B$37+AM1939*'"Вес" ПИР'!$B$38+AO1939*'"Вес" ПИР'!$B$39+AQ1939*'"Вес" ПИР'!$B$40+AS1939*'"Вес" ПИР'!$B$41+AU1939*'"Вес" ПИР'!$B$42+AW1939*'"Вес" ПИР'!$B$43+AY1939*'"Вес" ПИР'!$B$44+BA1939*'"Вес" ПИР'!$B$45)/100</f>
        <v>0</v>
      </c>
      <c r="BC1939" s="39"/>
      <c r="BD1939" s="39"/>
      <c r="BE1939" s="39"/>
      <c r="BF1939" s="39"/>
      <c r="BG1939" s="72">
        <f>(BD1939*'"Вес" ПИР'!$B$50+BF1939*'"Вес" ПИР'!$B$51)/100</f>
        <v>0</v>
      </c>
      <c r="BH1939" s="39"/>
      <c r="BI1939" s="72">
        <v>0</v>
      </c>
      <c r="BJ1939" s="39"/>
      <c r="BK1939" s="39"/>
      <c r="BL1939" s="38">
        <f>(S1939*'"Вес" ПИР'!$B$3+X1939*'"Вес" ПИР'!$B$4+AG1939*'"Вес" ПИР'!$B$5+BB1939*'"Вес" ПИР'!$B$6+BG1939*'"Вес" ПИР'!$B$7+BI1939*'"Вес" ПИР'!$B$8)/100</f>
        <v>0</v>
      </c>
    </row>
    <row r="1940" spans="1:64" ht="15.75" customHeight="1">
      <c r="A1940" s="39"/>
      <c r="B1940" s="39">
        <v>2027</v>
      </c>
      <c r="C1940" s="39"/>
      <c r="D1940" s="61">
        <v>315639100</v>
      </c>
      <c r="E1940" s="61" t="s">
        <v>895</v>
      </c>
      <c r="F1940" s="61" t="s">
        <v>1005</v>
      </c>
      <c r="G1940" s="61" t="s">
        <v>2966</v>
      </c>
      <c r="H1940" s="61" t="s">
        <v>2967</v>
      </c>
      <c r="I1940" s="39"/>
      <c r="J1940" s="39"/>
      <c r="K1940" s="39"/>
      <c r="L1940" s="39"/>
      <c r="M1940" s="39"/>
      <c r="N1940" s="39"/>
      <c r="O1940" s="39"/>
      <c r="P1940" s="39"/>
      <c r="Q1940" s="39"/>
      <c r="R1940" s="39"/>
      <c r="S1940" s="38">
        <f>(J1940*'"Вес" ПИР'!$B$13+L1940*'"Вес" ПИР'!$B$14+N1940*'"Вес" ПИР'!$B$15+P1940*'"Вес" ПИР'!$B$16+R1940*'"Вес" ПИР'!$B$17)/100</f>
        <v>0</v>
      </c>
      <c r="T1940" s="39"/>
      <c r="U1940" s="39"/>
      <c r="V1940" s="39"/>
      <c r="W1940" s="39"/>
      <c r="X1940" s="72">
        <f>(U1940*'"Вес" ПИР'!$B$22+W1940*'"Вес" ПИР'!$B$23)/100</f>
        <v>0</v>
      </c>
      <c r="Y1940" s="39"/>
      <c r="Z1940" s="39"/>
      <c r="AA1940" s="39"/>
      <c r="AB1940" s="39"/>
      <c r="AC1940" s="39"/>
      <c r="AD1940" s="39"/>
      <c r="AE1940" s="39"/>
      <c r="AF1940" s="39"/>
      <c r="AG1940" s="38">
        <f>(Z1940*'"Вес" ПИР'!$B$28+AB1940*'"Вес" ПИР'!$B$29+AD1940*'"Вес" ПИР'!$B$30+AF1940*'"Вес" ПИР'!$B$31)/100</f>
        <v>0</v>
      </c>
      <c r="AH1940" s="39"/>
      <c r="AI1940" s="39"/>
      <c r="AJ1940" s="39"/>
      <c r="AK1940" s="39"/>
      <c r="AL1940" s="39"/>
      <c r="AM1940" s="39"/>
      <c r="AN1940" s="39"/>
      <c r="AO1940" s="39"/>
      <c r="AP1940" s="39"/>
      <c r="AQ1940" s="39"/>
      <c r="AR1940" s="39"/>
      <c r="AS1940" s="39"/>
      <c r="AT1940" s="39"/>
      <c r="AU1940" s="39"/>
      <c r="AV1940" s="39"/>
      <c r="AW1940" s="39"/>
      <c r="AX1940" s="39"/>
      <c r="AY1940" s="39"/>
      <c r="AZ1940" s="39"/>
      <c r="BA1940" s="39"/>
      <c r="BB1940" s="72">
        <f>(AI1940*'"Вес" ПИР'!$B$36+AK1940*'"Вес" ПИР'!$B$37+AM1940*'"Вес" ПИР'!$B$38+AO1940*'"Вес" ПИР'!$B$39+AQ1940*'"Вес" ПИР'!$B$40+AS1940*'"Вес" ПИР'!$B$41+AU1940*'"Вес" ПИР'!$B$42+AW1940*'"Вес" ПИР'!$B$43+AY1940*'"Вес" ПИР'!$B$44+BA1940*'"Вес" ПИР'!$B$45)/100</f>
        <v>0</v>
      </c>
      <c r="BC1940" s="39"/>
      <c r="BD1940" s="39"/>
      <c r="BE1940" s="39"/>
      <c r="BF1940" s="39"/>
      <c r="BG1940" s="72">
        <f>(BD1940*'"Вес" ПИР'!$B$50+BF1940*'"Вес" ПИР'!$B$51)/100</f>
        <v>0</v>
      </c>
      <c r="BH1940" s="39"/>
      <c r="BI1940" s="72">
        <v>0</v>
      </c>
      <c r="BJ1940" s="39"/>
      <c r="BK1940" s="39"/>
      <c r="BL1940" s="38">
        <f>(S1940*'"Вес" ПИР'!$B$3+X1940*'"Вес" ПИР'!$B$4+AG1940*'"Вес" ПИР'!$B$5+BB1940*'"Вес" ПИР'!$B$6+BG1940*'"Вес" ПИР'!$B$7+BI1940*'"Вес" ПИР'!$B$8)/100</f>
        <v>0</v>
      </c>
    </row>
    <row r="1941" spans="1:64" ht="15.75" customHeight="1">
      <c r="A1941" s="39"/>
      <c r="B1941" s="39">
        <v>2027</v>
      </c>
      <c r="C1941" s="39"/>
      <c r="D1941" s="61">
        <v>315639400</v>
      </c>
      <c r="E1941" s="61" t="s">
        <v>895</v>
      </c>
      <c r="F1941" s="61" t="s">
        <v>1005</v>
      </c>
      <c r="G1941" s="61" t="s">
        <v>2966</v>
      </c>
      <c r="H1941" s="61" t="s">
        <v>2968</v>
      </c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  <c r="S1941" s="38">
        <f>(J1941*'"Вес" ПИР'!$B$13+L1941*'"Вес" ПИР'!$B$14+N1941*'"Вес" ПИР'!$B$15+P1941*'"Вес" ПИР'!$B$16+R1941*'"Вес" ПИР'!$B$17)/100</f>
        <v>0</v>
      </c>
      <c r="T1941" s="39"/>
      <c r="U1941" s="39"/>
      <c r="V1941" s="39"/>
      <c r="W1941" s="39"/>
      <c r="X1941" s="72">
        <f>(U1941*'"Вес" ПИР'!$B$22+W1941*'"Вес" ПИР'!$B$23)/100</f>
        <v>0</v>
      </c>
      <c r="Y1941" s="39"/>
      <c r="Z1941" s="39"/>
      <c r="AA1941" s="39"/>
      <c r="AB1941" s="39"/>
      <c r="AC1941" s="39"/>
      <c r="AD1941" s="39"/>
      <c r="AE1941" s="39"/>
      <c r="AF1941" s="39"/>
      <c r="AG1941" s="38">
        <f>(Z1941*'"Вес" ПИР'!$B$28+AB1941*'"Вес" ПИР'!$B$29+AD1941*'"Вес" ПИР'!$B$30+AF1941*'"Вес" ПИР'!$B$31)/100</f>
        <v>0</v>
      </c>
      <c r="AH1941" s="39"/>
      <c r="AI1941" s="39"/>
      <c r="AJ1941" s="39"/>
      <c r="AK1941" s="39"/>
      <c r="AL1941" s="39"/>
      <c r="AM1941" s="39"/>
      <c r="AN1941" s="39"/>
      <c r="AO1941" s="39"/>
      <c r="AP1941" s="39"/>
      <c r="AQ1941" s="39"/>
      <c r="AR1941" s="39"/>
      <c r="AS1941" s="39"/>
      <c r="AT1941" s="39"/>
      <c r="AU1941" s="39"/>
      <c r="AV1941" s="39"/>
      <c r="AW1941" s="39"/>
      <c r="AX1941" s="39"/>
      <c r="AY1941" s="39"/>
      <c r="AZ1941" s="39"/>
      <c r="BA1941" s="39"/>
      <c r="BB1941" s="72">
        <f>(AI1941*'"Вес" ПИР'!$B$36+AK1941*'"Вес" ПИР'!$B$37+AM1941*'"Вес" ПИР'!$B$38+AO1941*'"Вес" ПИР'!$B$39+AQ1941*'"Вес" ПИР'!$B$40+AS1941*'"Вес" ПИР'!$B$41+AU1941*'"Вес" ПИР'!$B$42+AW1941*'"Вес" ПИР'!$B$43+AY1941*'"Вес" ПИР'!$B$44+BA1941*'"Вес" ПИР'!$B$45)/100</f>
        <v>0</v>
      </c>
      <c r="BC1941" s="39"/>
      <c r="BD1941" s="39"/>
      <c r="BE1941" s="39"/>
      <c r="BF1941" s="39"/>
      <c r="BG1941" s="72">
        <f>(BD1941*'"Вес" ПИР'!$B$50+BF1941*'"Вес" ПИР'!$B$51)/100</f>
        <v>0</v>
      </c>
      <c r="BH1941" s="39"/>
      <c r="BI1941" s="72">
        <v>0</v>
      </c>
      <c r="BJ1941" s="39"/>
      <c r="BK1941" s="39"/>
      <c r="BL1941" s="38">
        <f>(S1941*'"Вес" ПИР'!$B$3+X1941*'"Вес" ПИР'!$B$4+AG1941*'"Вес" ПИР'!$B$5+BB1941*'"Вес" ПИР'!$B$6+BG1941*'"Вес" ПИР'!$B$7+BI1941*'"Вес" ПИР'!$B$8)/100</f>
        <v>0</v>
      </c>
    </row>
    <row r="1942" spans="1:64" ht="15.75" customHeight="1">
      <c r="A1942" s="39"/>
      <c r="B1942" s="39">
        <v>2027</v>
      </c>
      <c r="C1942" s="39"/>
      <c r="D1942" s="61">
        <v>315643100</v>
      </c>
      <c r="E1942" s="61" t="s">
        <v>895</v>
      </c>
      <c r="F1942" s="61" t="s">
        <v>1005</v>
      </c>
      <c r="G1942" s="61" t="s">
        <v>2969</v>
      </c>
      <c r="H1942" s="61" t="s">
        <v>2970</v>
      </c>
      <c r="I1942" s="39"/>
      <c r="J1942" s="39"/>
      <c r="K1942" s="39"/>
      <c r="L1942" s="39"/>
      <c r="M1942" s="39"/>
      <c r="N1942" s="39"/>
      <c r="O1942" s="39"/>
      <c r="P1942" s="39"/>
      <c r="Q1942" s="39"/>
      <c r="R1942" s="39"/>
      <c r="S1942" s="38">
        <f>(J1942*'"Вес" ПИР'!$B$13+L1942*'"Вес" ПИР'!$B$14+N1942*'"Вес" ПИР'!$B$15+P1942*'"Вес" ПИР'!$B$16+R1942*'"Вес" ПИР'!$B$17)/100</f>
        <v>0</v>
      </c>
      <c r="T1942" s="39"/>
      <c r="U1942" s="39"/>
      <c r="V1942" s="39"/>
      <c r="W1942" s="39"/>
      <c r="X1942" s="72">
        <f>(U1942*'"Вес" ПИР'!$B$22+W1942*'"Вес" ПИР'!$B$23)/100</f>
        <v>0</v>
      </c>
      <c r="Y1942" s="39"/>
      <c r="Z1942" s="39"/>
      <c r="AA1942" s="39"/>
      <c r="AB1942" s="39"/>
      <c r="AC1942" s="39"/>
      <c r="AD1942" s="39"/>
      <c r="AE1942" s="39"/>
      <c r="AF1942" s="39"/>
      <c r="AG1942" s="38">
        <f>(Z1942*'"Вес" ПИР'!$B$28+AB1942*'"Вес" ПИР'!$B$29+AD1942*'"Вес" ПИР'!$B$30+AF1942*'"Вес" ПИР'!$B$31)/100</f>
        <v>0</v>
      </c>
      <c r="AH1942" s="39"/>
      <c r="AI1942" s="39"/>
      <c r="AJ1942" s="39"/>
      <c r="AK1942" s="39"/>
      <c r="AL1942" s="39"/>
      <c r="AM1942" s="39"/>
      <c r="AN1942" s="39"/>
      <c r="AO1942" s="39"/>
      <c r="AP1942" s="39"/>
      <c r="AQ1942" s="39"/>
      <c r="AR1942" s="39"/>
      <c r="AS1942" s="39"/>
      <c r="AT1942" s="39"/>
      <c r="AU1942" s="39"/>
      <c r="AV1942" s="39"/>
      <c r="AW1942" s="39"/>
      <c r="AX1942" s="39"/>
      <c r="AY1942" s="39"/>
      <c r="AZ1942" s="39"/>
      <c r="BA1942" s="39"/>
      <c r="BB1942" s="72">
        <f>(AI1942*'"Вес" ПИР'!$B$36+AK1942*'"Вес" ПИР'!$B$37+AM1942*'"Вес" ПИР'!$B$38+AO1942*'"Вес" ПИР'!$B$39+AQ1942*'"Вес" ПИР'!$B$40+AS1942*'"Вес" ПИР'!$B$41+AU1942*'"Вес" ПИР'!$B$42+AW1942*'"Вес" ПИР'!$B$43+AY1942*'"Вес" ПИР'!$B$44+BA1942*'"Вес" ПИР'!$B$45)/100</f>
        <v>0</v>
      </c>
      <c r="BC1942" s="39"/>
      <c r="BD1942" s="39"/>
      <c r="BE1942" s="39"/>
      <c r="BF1942" s="39"/>
      <c r="BG1942" s="72">
        <f>(BD1942*'"Вес" ПИР'!$B$50+BF1942*'"Вес" ПИР'!$B$51)/100</f>
        <v>0</v>
      </c>
      <c r="BH1942" s="39"/>
      <c r="BI1942" s="72">
        <v>0</v>
      </c>
      <c r="BJ1942" s="39"/>
      <c r="BK1942" s="39"/>
      <c r="BL1942" s="38">
        <f>(S1942*'"Вес" ПИР'!$B$3+X1942*'"Вес" ПИР'!$B$4+AG1942*'"Вес" ПИР'!$B$5+BB1942*'"Вес" ПИР'!$B$6+BG1942*'"Вес" ПИР'!$B$7+BI1942*'"Вес" ПИР'!$B$8)/100</f>
        <v>0</v>
      </c>
    </row>
    <row r="1943" spans="1:64" ht="15.75" customHeight="1">
      <c r="A1943" s="39"/>
      <c r="B1943" s="39">
        <v>2027</v>
      </c>
      <c r="C1943" s="39"/>
      <c r="D1943" s="61">
        <v>315647100</v>
      </c>
      <c r="E1943" s="61" t="s">
        <v>895</v>
      </c>
      <c r="F1943" s="61" t="s">
        <v>1005</v>
      </c>
      <c r="G1943" s="61" t="s">
        <v>2971</v>
      </c>
      <c r="H1943" s="61" t="s">
        <v>2971</v>
      </c>
      <c r="I1943" s="39"/>
      <c r="J1943" s="39"/>
      <c r="K1943" s="39"/>
      <c r="L1943" s="39"/>
      <c r="M1943" s="39"/>
      <c r="N1943" s="39"/>
      <c r="O1943" s="39"/>
      <c r="P1943" s="39"/>
      <c r="Q1943" s="39"/>
      <c r="R1943" s="39"/>
      <c r="S1943" s="38">
        <f>(J1943*'"Вес" ПИР'!$B$13+L1943*'"Вес" ПИР'!$B$14+N1943*'"Вес" ПИР'!$B$15+P1943*'"Вес" ПИР'!$B$16+R1943*'"Вес" ПИР'!$B$17)/100</f>
        <v>0</v>
      </c>
      <c r="T1943" s="39"/>
      <c r="U1943" s="39"/>
      <c r="V1943" s="39"/>
      <c r="W1943" s="39"/>
      <c r="X1943" s="72">
        <f>(U1943*'"Вес" ПИР'!$B$22+W1943*'"Вес" ПИР'!$B$23)/100</f>
        <v>0</v>
      </c>
      <c r="Y1943" s="39"/>
      <c r="Z1943" s="39"/>
      <c r="AA1943" s="39"/>
      <c r="AB1943" s="39"/>
      <c r="AC1943" s="39"/>
      <c r="AD1943" s="39"/>
      <c r="AE1943" s="39"/>
      <c r="AF1943" s="39"/>
      <c r="AG1943" s="38">
        <f>(Z1943*'"Вес" ПИР'!$B$28+AB1943*'"Вес" ПИР'!$B$29+AD1943*'"Вес" ПИР'!$B$30+AF1943*'"Вес" ПИР'!$B$31)/100</f>
        <v>0</v>
      </c>
      <c r="AH1943" s="39"/>
      <c r="AI1943" s="39"/>
      <c r="AJ1943" s="39"/>
      <c r="AK1943" s="39"/>
      <c r="AL1943" s="39"/>
      <c r="AM1943" s="39"/>
      <c r="AN1943" s="39"/>
      <c r="AO1943" s="39"/>
      <c r="AP1943" s="39"/>
      <c r="AQ1943" s="39"/>
      <c r="AR1943" s="39"/>
      <c r="AS1943" s="39"/>
      <c r="AT1943" s="39"/>
      <c r="AU1943" s="39"/>
      <c r="AV1943" s="39"/>
      <c r="AW1943" s="39"/>
      <c r="AX1943" s="39"/>
      <c r="AY1943" s="39"/>
      <c r="AZ1943" s="39"/>
      <c r="BA1943" s="39"/>
      <c r="BB1943" s="72">
        <f>(AI1943*'"Вес" ПИР'!$B$36+AK1943*'"Вес" ПИР'!$B$37+AM1943*'"Вес" ПИР'!$B$38+AO1943*'"Вес" ПИР'!$B$39+AQ1943*'"Вес" ПИР'!$B$40+AS1943*'"Вес" ПИР'!$B$41+AU1943*'"Вес" ПИР'!$B$42+AW1943*'"Вес" ПИР'!$B$43+AY1943*'"Вес" ПИР'!$B$44+BA1943*'"Вес" ПИР'!$B$45)/100</f>
        <v>0</v>
      </c>
      <c r="BC1943" s="39"/>
      <c r="BD1943" s="39"/>
      <c r="BE1943" s="39"/>
      <c r="BF1943" s="39"/>
      <c r="BG1943" s="72">
        <f>(BD1943*'"Вес" ПИР'!$B$50+BF1943*'"Вес" ПИР'!$B$51)/100</f>
        <v>0</v>
      </c>
      <c r="BH1943" s="39"/>
      <c r="BI1943" s="72">
        <v>0</v>
      </c>
      <c r="BJ1943" s="39"/>
      <c r="BK1943" s="39"/>
      <c r="BL1943" s="38">
        <f>(S1943*'"Вес" ПИР'!$B$3+X1943*'"Вес" ПИР'!$B$4+AG1943*'"Вес" ПИР'!$B$5+BB1943*'"Вес" ПИР'!$B$6+BG1943*'"Вес" ПИР'!$B$7+BI1943*'"Вес" ПИР'!$B$8)/100</f>
        <v>0</v>
      </c>
    </row>
    <row r="1944" spans="1:64" ht="15.75" customHeight="1">
      <c r="A1944" s="39"/>
      <c r="B1944" s="39">
        <v>2027</v>
      </c>
      <c r="C1944" s="39"/>
      <c r="D1944" s="61">
        <v>315433700</v>
      </c>
      <c r="E1944" s="61" t="s">
        <v>895</v>
      </c>
      <c r="F1944" s="61" t="s">
        <v>2972</v>
      </c>
      <c r="G1944" s="61" t="s">
        <v>895</v>
      </c>
      <c r="H1944" s="61" t="s">
        <v>2973</v>
      </c>
      <c r="I1944" s="39"/>
      <c r="J1944" s="39"/>
      <c r="K1944" s="39"/>
      <c r="L1944" s="39"/>
      <c r="M1944" s="39"/>
      <c r="N1944" s="39"/>
      <c r="O1944" s="39"/>
      <c r="P1944" s="39"/>
      <c r="Q1944" s="39"/>
      <c r="R1944" s="39"/>
      <c r="S1944" s="38">
        <f>(J1944*'"Вес" ПИР'!$B$13+L1944*'"Вес" ПИР'!$B$14+N1944*'"Вес" ПИР'!$B$15+P1944*'"Вес" ПИР'!$B$16+R1944*'"Вес" ПИР'!$B$17)/100</f>
        <v>0</v>
      </c>
      <c r="T1944" s="39"/>
      <c r="U1944" s="39"/>
      <c r="V1944" s="39"/>
      <c r="W1944" s="39"/>
      <c r="X1944" s="72">
        <f>(U1944*'"Вес" ПИР'!$B$22+W1944*'"Вес" ПИР'!$B$23)/100</f>
        <v>0</v>
      </c>
      <c r="Y1944" s="39"/>
      <c r="Z1944" s="39"/>
      <c r="AA1944" s="39"/>
      <c r="AB1944" s="39"/>
      <c r="AC1944" s="39"/>
      <c r="AD1944" s="39"/>
      <c r="AE1944" s="39"/>
      <c r="AF1944" s="39"/>
      <c r="AG1944" s="38">
        <f>(Z1944*'"Вес" ПИР'!$B$28+AB1944*'"Вес" ПИР'!$B$29+AD1944*'"Вес" ПИР'!$B$30+AF1944*'"Вес" ПИР'!$B$31)/100</f>
        <v>0</v>
      </c>
      <c r="AH1944" s="39"/>
      <c r="AI1944" s="39"/>
      <c r="AJ1944" s="39"/>
      <c r="AK1944" s="39"/>
      <c r="AL1944" s="39"/>
      <c r="AM1944" s="39"/>
      <c r="AN1944" s="39"/>
      <c r="AO1944" s="39"/>
      <c r="AP1944" s="39"/>
      <c r="AQ1944" s="39"/>
      <c r="AR1944" s="39"/>
      <c r="AS1944" s="39"/>
      <c r="AT1944" s="39"/>
      <c r="AU1944" s="39"/>
      <c r="AV1944" s="39"/>
      <c r="AW1944" s="39"/>
      <c r="AX1944" s="39"/>
      <c r="AY1944" s="39"/>
      <c r="AZ1944" s="39"/>
      <c r="BA1944" s="39"/>
      <c r="BB1944" s="72">
        <f>(AI1944*'"Вес" ПИР'!$B$36+AK1944*'"Вес" ПИР'!$B$37+AM1944*'"Вес" ПИР'!$B$38+AO1944*'"Вес" ПИР'!$B$39+AQ1944*'"Вес" ПИР'!$B$40+AS1944*'"Вес" ПИР'!$B$41+AU1944*'"Вес" ПИР'!$B$42+AW1944*'"Вес" ПИР'!$B$43+AY1944*'"Вес" ПИР'!$B$44+BA1944*'"Вес" ПИР'!$B$45)/100</f>
        <v>0</v>
      </c>
      <c r="BC1944" s="39"/>
      <c r="BD1944" s="39"/>
      <c r="BE1944" s="39"/>
      <c r="BF1944" s="39"/>
      <c r="BG1944" s="72">
        <f>(BD1944*'"Вес" ПИР'!$B$50+BF1944*'"Вес" ПИР'!$B$51)/100</f>
        <v>0</v>
      </c>
      <c r="BH1944" s="39"/>
      <c r="BI1944" s="72">
        <v>0</v>
      </c>
      <c r="BJ1944" s="39"/>
      <c r="BK1944" s="39"/>
      <c r="BL1944" s="38">
        <f>(S1944*'"Вес" ПИР'!$B$3+X1944*'"Вес" ПИР'!$B$4+AG1944*'"Вес" ПИР'!$B$5+BB1944*'"Вес" ПИР'!$B$6+BG1944*'"Вес" ПИР'!$B$7+BI1944*'"Вес" ПИР'!$B$8)/100</f>
        <v>0</v>
      </c>
    </row>
    <row r="1945" spans="1:64" ht="15.75" customHeight="1">
      <c r="A1945" s="39"/>
      <c r="B1945" s="39">
        <v>2027</v>
      </c>
      <c r="C1945" s="39"/>
      <c r="D1945" s="61">
        <v>315446200</v>
      </c>
      <c r="E1945" s="61" t="s">
        <v>895</v>
      </c>
      <c r="F1945" s="61" t="s">
        <v>2972</v>
      </c>
      <c r="G1945" s="61" t="s">
        <v>2974</v>
      </c>
      <c r="H1945" s="61" t="s">
        <v>2975</v>
      </c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  <c r="S1945" s="38">
        <f>(J1945*'"Вес" ПИР'!$B$13+L1945*'"Вес" ПИР'!$B$14+N1945*'"Вес" ПИР'!$B$15+P1945*'"Вес" ПИР'!$B$16+R1945*'"Вес" ПИР'!$B$17)/100</f>
        <v>0</v>
      </c>
      <c r="T1945" s="39"/>
      <c r="U1945" s="39"/>
      <c r="V1945" s="39"/>
      <c r="W1945" s="39"/>
      <c r="X1945" s="72">
        <f>(U1945*'"Вес" ПИР'!$B$22+W1945*'"Вес" ПИР'!$B$23)/100</f>
        <v>0</v>
      </c>
      <c r="Y1945" s="39"/>
      <c r="Z1945" s="39"/>
      <c r="AA1945" s="39"/>
      <c r="AB1945" s="39"/>
      <c r="AC1945" s="39"/>
      <c r="AD1945" s="39"/>
      <c r="AE1945" s="39"/>
      <c r="AF1945" s="39"/>
      <c r="AG1945" s="38">
        <f>(Z1945*'"Вес" ПИР'!$B$28+AB1945*'"Вес" ПИР'!$B$29+AD1945*'"Вес" ПИР'!$B$30+AF1945*'"Вес" ПИР'!$B$31)/100</f>
        <v>0</v>
      </c>
      <c r="AH1945" s="39"/>
      <c r="AI1945" s="39"/>
      <c r="AJ1945" s="39"/>
      <c r="AK1945" s="39"/>
      <c r="AL1945" s="39"/>
      <c r="AM1945" s="39"/>
      <c r="AN1945" s="39"/>
      <c r="AO1945" s="39"/>
      <c r="AP1945" s="39"/>
      <c r="AQ1945" s="39"/>
      <c r="AR1945" s="39"/>
      <c r="AS1945" s="39"/>
      <c r="AT1945" s="39"/>
      <c r="AU1945" s="39"/>
      <c r="AV1945" s="39"/>
      <c r="AW1945" s="39"/>
      <c r="AX1945" s="39"/>
      <c r="AY1945" s="39"/>
      <c r="AZ1945" s="39"/>
      <c r="BA1945" s="39"/>
      <c r="BB1945" s="72">
        <f>(AI1945*'"Вес" ПИР'!$B$36+AK1945*'"Вес" ПИР'!$B$37+AM1945*'"Вес" ПИР'!$B$38+AO1945*'"Вес" ПИР'!$B$39+AQ1945*'"Вес" ПИР'!$B$40+AS1945*'"Вес" ПИР'!$B$41+AU1945*'"Вес" ПИР'!$B$42+AW1945*'"Вес" ПИР'!$B$43+AY1945*'"Вес" ПИР'!$B$44+BA1945*'"Вес" ПИР'!$B$45)/100</f>
        <v>0</v>
      </c>
      <c r="BC1945" s="39"/>
      <c r="BD1945" s="39"/>
      <c r="BE1945" s="39"/>
      <c r="BF1945" s="39"/>
      <c r="BG1945" s="72">
        <f>(BD1945*'"Вес" ПИР'!$B$50+BF1945*'"Вес" ПИР'!$B$51)/100</f>
        <v>0</v>
      </c>
      <c r="BH1945" s="39"/>
      <c r="BI1945" s="72">
        <v>0</v>
      </c>
      <c r="BJ1945" s="39"/>
      <c r="BK1945" s="39"/>
      <c r="BL1945" s="38">
        <f>(S1945*'"Вес" ПИР'!$B$3+X1945*'"Вес" ПИР'!$B$4+AG1945*'"Вес" ПИР'!$B$5+BB1945*'"Вес" ПИР'!$B$6+BG1945*'"Вес" ПИР'!$B$7+BI1945*'"Вес" ПИР'!$B$8)/100</f>
        <v>0</v>
      </c>
    </row>
    <row r="1946" spans="1:64" ht="15.75" customHeight="1">
      <c r="A1946" s="39"/>
      <c r="B1946" s="39">
        <v>2027</v>
      </c>
      <c r="C1946" s="39"/>
      <c r="D1946" s="61">
        <v>315446600</v>
      </c>
      <c r="E1946" s="61" t="s">
        <v>895</v>
      </c>
      <c r="F1946" s="61" t="s">
        <v>2972</v>
      </c>
      <c r="G1946" s="61" t="s">
        <v>2974</v>
      </c>
      <c r="H1946" s="61" t="s">
        <v>2976</v>
      </c>
      <c r="I1946" s="39"/>
      <c r="J1946" s="39"/>
      <c r="K1946" s="39"/>
      <c r="L1946" s="39"/>
      <c r="M1946" s="39"/>
      <c r="N1946" s="39"/>
      <c r="O1946" s="39"/>
      <c r="P1946" s="39"/>
      <c r="Q1946" s="39"/>
      <c r="R1946" s="39"/>
      <c r="S1946" s="38">
        <f>(J1946*'"Вес" ПИР'!$B$13+L1946*'"Вес" ПИР'!$B$14+N1946*'"Вес" ПИР'!$B$15+P1946*'"Вес" ПИР'!$B$16+R1946*'"Вес" ПИР'!$B$17)/100</f>
        <v>0</v>
      </c>
      <c r="T1946" s="39"/>
      <c r="U1946" s="39"/>
      <c r="V1946" s="39"/>
      <c r="W1946" s="39"/>
      <c r="X1946" s="72">
        <f>(U1946*'"Вес" ПИР'!$B$22+W1946*'"Вес" ПИР'!$B$23)/100</f>
        <v>0</v>
      </c>
      <c r="Y1946" s="39"/>
      <c r="Z1946" s="39"/>
      <c r="AA1946" s="39"/>
      <c r="AB1946" s="39"/>
      <c r="AC1946" s="39"/>
      <c r="AD1946" s="39"/>
      <c r="AE1946" s="39"/>
      <c r="AF1946" s="39"/>
      <c r="AG1946" s="38">
        <f>(Z1946*'"Вес" ПИР'!$B$28+AB1946*'"Вес" ПИР'!$B$29+AD1946*'"Вес" ПИР'!$B$30+AF1946*'"Вес" ПИР'!$B$31)/100</f>
        <v>0</v>
      </c>
      <c r="AH1946" s="39"/>
      <c r="AI1946" s="39"/>
      <c r="AJ1946" s="39"/>
      <c r="AK1946" s="39"/>
      <c r="AL1946" s="39"/>
      <c r="AM1946" s="39"/>
      <c r="AN1946" s="39"/>
      <c r="AO1946" s="39"/>
      <c r="AP1946" s="39"/>
      <c r="AQ1946" s="39"/>
      <c r="AR1946" s="39"/>
      <c r="AS1946" s="39"/>
      <c r="AT1946" s="39"/>
      <c r="AU1946" s="39"/>
      <c r="AV1946" s="39"/>
      <c r="AW1946" s="39"/>
      <c r="AX1946" s="39"/>
      <c r="AY1946" s="39"/>
      <c r="AZ1946" s="39"/>
      <c r="BA1946" s="39"/>
      <c r="BB1946" s="72">
        <f>(AI1946*'"Вес" ПИР'!$B$36+AK1946*'"Вес" ПИР'!$B$37+AM1946*'"Вес" ПИР'!$B$38+AO1946*'"Вес" ПИР'!$B$39+AQ1946*'"Вес" ПИР'!$B$40+AS1946*'"Вес" ПИР'!$B$41+AU1946*'"Вес" ПИР'!$B$42+AW1946*'"Вес" ПИР'!$B$43+AY1946*'"Вес" ПИР'!$B$44+BA1946*'"Вес" ПИР'!$B$45)/100</f>
        <v>0</v>
      </c>
      <c r="BC1946" s="39"/>
      <c r="BD1946" s="39"/>
      <c r="BE1946" s="39"/>
      <c r="BF1946" s="39"/>
      <c r="BG1946" s="72">
        <f>(BD1946*'"Вес" ПИР'!$B$50+BF1946*'"Вес" ПИР'!$B$51)/100</f>
        <v>0</v>
      </c>
      <c r="BH1946" s="39"/>
      <c r="BI1946" s="72">
        <v>0</v>
      </c>
      <c r="BJ1946" s="39"/>
      <c r="BK1946" s="39"/>
      <c r="BL1946" s="38">
        <f>(S1946*'"Вес" ПИР'!$B$3+X1946*'"Вес" ПИР'!$B$4+AG1946*'"Вес" ПИР'!$B$5+BB1946*'"Вес" ПИР'!$B$6+BG1946*'"Вес" ПИР'!$B$7+BI1946*'"Вес" ПИР'!$B$8)/100</f>
        <v>0</v>
      </c>
    </row>
    <row r="1947" spans="1:64" ht="15.75" customHeight="1">
      <c r="A1947" s="39"/>
      <c r="B1947" s="39">
        <v>2027</v>
      </c>
      <c r="C1947" s="39"/>
      <c r="D1947" s="61">
        <v>315447400</v>
      </c>
      <c r="E1947" s="61" t="s">
        <v>895</v>
      </c>
      <c r="F1947" s="61" t="s">
        <v>2972</v>
      </c>
      <c r="G1947" s="61" t="s">
        <v>2977</v>
      </c>
      <c r="H1947" s="61" t="s">
        <v>2978</v>
      </c>
      <c r="I1947" s="39"/>
      <c r="J1947" s="39"/>
      <c r="K1947" s="39"/>
      <c r="L1947" s="39"/>
      <c r="M1947" s="39"/>
      <c r="N1947" s="39"/>
      <c r="O1947" s="39"/>
      <c r="P1947" s="39"/>
      <c r="Q1947" s="39"/>
      <c r="R1947" s="39"/>
      <c r="S1947" s="38">
        <f>(J1947*'"Вес" ПИР'!$B$13+L1947*'"Вес" ПИР'!$B$14+N1947*'"Вес" ПИР'!$B$15+P1947*'"Вес" ПИР'!$B$16+R1947*'"Вес" ПИР'!$B$17)/100</f>
        <v>0</v>
      </c>
      <c r="T1947" s="39"/>
      <c r="U1947" s="39"/>
      <c r="V1947" s="39"/>
      <c r="W1947" s="39"/>
      <c r="X1947" s="72">
        <f>(U1947*'"Вес" ПИР'!$B$22+W1947*'"Вес" ПИР'!$B$23)/100</f>
        <v>0</v>
      </c>
      <c r="Y1947" s="39"/>
      <c r="Z1947" s="39"/>
      <c r="AA1947" s="39"/>
      <c r="AB1947" s="39"/>
      <c r="AC1947" s="39"/>
      <c r="AD1947" s="39"/>
      <c r="AE1947" s="39"/>
      <c r="AF1947" s="39"/>
      <c r="AG1947" s="38">
        <f>(Z1947*'"Вес" ПИР'!$B$28+AB1947*'"Вес" ПИР'!$B$29+AD1947*'"Вес" ПИР'!$B$30+AF1947*'"Вес" ПИР'!$B$31)/100</f>
        <v>0</v>
      </c>
      <c r="AH1947" s="39"/>
      <c r="AI1947" s="39"/>
      <c r="AJ1947" s="39"/>
      <c r="AK1947" s="39"/>
      <c r="AL1947" s="39"/>
      <c r="AM1947" s="39"/>
      <c r="AN1947" s="39"/>
      <c r="AO1947" s="39"/>
      <c r="AP1947" s="39"/>
      <c r="AQ1947" s="39"/>
      <c r="AR1947" s="39"/>
      <c r="AS1947" s="39"/>
      <c r="AT1947" s="39"/>
      <c r="AU1947" s="39"/>
      <c r="AV1947" s="39"/>
      <c r="AW1947" s="39"/>
      <c r="AX1947" s="39"/>
      <c r="AY1947" s="39"/>
      <c r="AZ1947" s="39"/>
      <c r="BA1947" s="39"/>
      <c r="BB1947" s="72">
        <f>(AI1947*'"Вес" ПИР'!$B$36+AK1947*'"Вес" ПИР'!$B$37+AM1947*'"Вес" ПИР'!$B$38+AO1947*'"Вес" ПИР'!$B$39+AQ1947*'"Вес" ПИР'!$B$40+AS1947*'"Вес" ПИР'!$B$41+AU1947*'"Вес" ПИР'!$B$42+AW1947*'"Вес" ПИР'!$B$43+AY1947*'"Вес" ПИР'!$B$44+BA1947*'"Вес" ПИР'!$B$45)/100</f>
        <v>0</v>
      </c>
      <c r="BC1947" s="39"/>
      <c r="BD1947" s="39"/>
      <c r="BE1947" s="39"/>
      <c r="BF1947" s="39"/>
      <c r="BG1947" s="72">
        <f>(BD1947*'"Вес" ПИР'!$B$50+BF1947*'"Вес" ПИР'!$B$51)/100</f>
        <v>0</v>
      </c>
      <c r="BH1947" s="39"/>
      <c r="BI1947" s="72">
        <v>0</v>
      </c>
      <c r="BJ1947" s="39"/>
      <c r="BK1947" s="39"/>
      <c r="BL1947" s="38">
        <f>(S1947*'"Вес" ПИР'!$B$3+X1947*'"Вес" ПИР'!$B$4+AG1947*'"Вес" ПИР'!$B$5+BB1947*'"Вес" ПИР'!$B$6+BG1947*'"Вес" ПИР'!$B$7+BI1947*'"Вес" ПИР'!$B$8)/100</f>
        <v>0</v>
      </c>
    </row>
    <row r="1948" spans="1:64" ht="15.75" customHeight="1">
      <c r="A1948" s="39"/>
      <c r="B1948" s="39">
        <v>2027</v>
      </c>
      <c r="C1948" s="39"/>
      <c r="D1948" s="61">
        <v>315453200</v>
      </c>
      <c r="E1948" s="61" t="s">
        <v>895</v>
      </c>
      <c r="F1948" s="61" t="s">
        <v>2972</v>
      </c>
      <c r="G1948" s="61" t="s">
        <v>2979</v>
      </c>
      <c r="H1948" s="61" t="s">
        <v>2980</v>
      </c>
      <c r="I1948" s="39"/>
      <c r="J1948" s="39"/>
      <c r="K1948" s="39"/>
      <c r="L1948" s="39"/>
      <c r="M1948" s="39"/>
      <c r="N1948" s="39"/>
      <c r="O1948" s="39"/>
      <c r="P1948" s="39"/>
      <c r="Q1948" s="39"/>
      <c r="R1948" s="39"/>
      <c r="S1948" s="38">
        <f>(J1948*'"Вес" ПИР'!$B$13+L1948*'"Вес" ПИР'!$B$14+N1948*'"Вес" ПИР'!$B$15+P1948*'"Вес" ПИР'!$B$16+R1948*'"Вес" ПИР'!$B$17)/100</f>
        <v>0</v>
      </c>
      <c r="T1948" s="39"/>
      <c r="U1948" s="39"/>
      <c r="V1948" s="39"/>
      <c r="W1948" s="39"/>
      <c r="X1948" s="72">
        <f>(U1948*'"Вес" ПИР'!$B$22+W1948*'"Вес" ПИР'!$B$23)/100</f>
        <v>0</v>
      </c>
      <c r="Y1948" s="39"/>
      <c r="Z1948" s="39"/>
      <c r="AA1948" s="39"/>
      <c r="AB1948" s="39"/>
      <c r="AC1948" s="39"/>
      <c r="AD1948" s="39"/>
      <c r="AE1948" s="39"/>
      <c r="AF1948" s="39"/>
      <c r="AG1948" s="38">
        <f>(Z1948*'"Вес" ПИР'!$B$28+AB1948*'"Вес" ПИР'!$B$29+AD1948*'"Вес" ПИР'!$B$30+AF1948*'"Вес" ПИР'!$B$31)/100</f>
        <v>0</v>
      </c>
      <c r="AH1948" s="39"/>
      <c r="AI1948" s="39"/>
      <c r="AJ1948" s="39"/>
      <c r="AK1948" s="39"/>
      <c r="AL1948" s="39"/>
      <c r="AM1948" s="39"/>
      <c r="AN1948" s="39"/>
      <c r="AO1948" s="39"/>
      <c r="AP1948" s="39"/>
      <c r="AQ1948" s="39"/>
      <c r="AR1948" s="39"/>
      <c r="AS1948" s="39"/>
      <c r="AT1948" s="39"/>
      <c r="AU1948" s="39"/>
      <c r="AV1948" s="39"/>
      <c r="AW1948" s="39"/>
      <c r="AX1948" s="39"/>
      <c r="AY1948" s="39"/>
      <c r="AZ1948" s="39"/>
      <c r="BA1948" s="39"/>
      <c r="BB1948" s="72">
        <f>(AI1948*'"Вес" ПИР'!$B$36+AK1948*'"Вес" ПИР'!$B$37+AM1948*'"Вес" ПИР'!$B$38+AO1948*'"Вес" ПИР'!$B$39+AQ1948*'"Вес" ПИР'!$B$40+AS1948*'"Вес" ПИР'!$B$41+AU1948*'"Вес" ПИР'!$B$42+AW1948*'"Вес" ПИР'!$B$43+AY1948*'"Вес" ПИР'!$B$44+BA1948*'"Вес" ПИР'!$B$45)/100</f>
        <v>0</v>
      </c>
      <c r="BC1948" s="39"/>
      <c r="BD1948" s="39"/>
      <c r="BE1948" s="39"/>
      <c r="BF1948" s="39"/>
      <c r="BG1948" s="72">
        <f>(BD1948*'"Вес" ПИР'!$B$50+BF1948*'"Вес" ПИР'!$B$51)/100</f>
        <v>0</v>
      </c>
      <c r="BH1948" s="39"/>
      <c r="BI1948" s="72">
        <v>0</v>
      </c>
      <c r="BJ1948" s="39"/>
      <c r="BK1948" s="39"/>
      <c r="BL1948" s="38">
        <f>(S1948*'"Вес" ПИР'!$B$3+X1948*'"Вес" ПИР'!$B$4+AG1948*'"Вес" ПИР'!$B$5+BB1948*'"Вес" ПИР'!$B$6+BG1948*'"Вес" ПИР'!$B$7+BI1948*'"Вес" ПИР'!$B$8)/100</f>
        <v>0</v>
      </c>
    </row>
    <row r="1949" spans="1:64" ht="15.75" customHeight="1">
      <c r="A1949" s="39"/>
      <c r="B1949" s="39">
        <v>2027</v>
      </c>
      <c r="C1949" s="39"/>
      <c r="D1949" s="61">
        <v>315453300</v>
      </c>
      <c r="E1949" s="61" t="s">
        <v>895</v>
      </c>
      <c r="F1949" s="61" t="s">
        <v>2972</v>
      </c>
      <c r="G1949" s="61" t="s">
        <v>2979</v>
      </c>
      <c r="H1949" s="61" t="s">
        <v>2981</v>
      </c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  <c r="S1949" s="38">
        <f>(J1949*'"Вес" ПИР'!$B$13+L1949*'"Вес" ПИР'!$B$14+N1949*'"Вес" ПИР'!$B$15+P1949*'"Вес" ПИР'!$B$16+R1949*'"Вес" ПИР'!$B$17)/100</f>
        <v>0</v>
      </c>
      <c r="T1949" s="39"/>
      <c r="U1949" s="39"/>
      <c r="V1949" s="39"/>
      <c r="W1949" s="39"/>
      <c r="X1949" s="72">
        <f>(U1949*'"Вес" ПИР'!$B$22+W1949*'"Вес" ПИР'!$B$23)/100</f>
        <v>0</v>
      </c>
      <c r="Y1949" s="39"/>
      <c r="Z1949" s="39"/>
      <c r="AA1949" s="39"/>
      <c r="AB1949" s="39"/>
      <c r="AC1949" s="39"/>
      <c r="AD1949" s="39"/>
      <c r="AE1949" s="39"/>
      <c r="AF1949" s="39"/>
      <c r="AG1949" s="38">
        <f>(Z1949*'"Вес" ПИР'!$B$28+AB1949*'"Вес" ПИР'!$B$29+AD1949*'"Вес" ПИР'!$B$30+AF1949*'"Вес" ПИР'!$B$31)/100</f>
        <v>0</v>
      </c>
      <c r="AH1949" s="39"/>
      <c r="AI1949" s="39"/>
      <c r="AJ1949" s="39"/>
      <c r="AK1949" s="39"/>
      <c r="AL1949" s="39"/>
      <c r="AM1949" s="39"/>
      <c r="AN1949" s="39"/>
      <c r="AO1949" s="39"/>
      <c r="AP1949" s="39"/>
      <c r="AQ1949" s="39"/>
      <c r="AR1949" s="39"/>
      <c r="AS1949" s="39"/>
      <c r="AT1949" s="39"/>
      <c r="AU1949" s="39"/>
      <c r="AV1949" s="39"/>
      <c r="AW1949" s="39"/>
      <c r="AX1949" s="39"/>
      <c r="AY1949" s="39"/>
      <c r="AZ1949" s="39"/>
      <c r="BA1949" s="39"/>
      <c r="BB1949" s="72">
        <f>(AI1949*'"Вес" ПИР'!$B$36+AK1949*'"Вес" ПИР'!$B$37+AM1949*'"Вес" ПИР'!$B$38+AO1949*'"Вес" ПИР'!$B$39+AQ1949*'"Вес" ПИР'!$B$40+AS1949*'"Вес" ПИР'!$B$41+AU1949*'"Вес" ПИР'!$B$42+AW1949*'"Вес" ПИР'!$B$43+AY1949*'"Вес" ПИР'!$B$44+BA1949*'"Вес" ПИР'!$B$45)/100</f>
        <v>0</v>
      </c>
      <c r="BC1949" s="39"/>
      <c r="BD1949" s="39"/>
      <c r="BE1949" s="39"/>
      <c r="BF1949" s="39"/>
      <c r="BG1949" s="72">
        <f>(BD1949*'"Вес" ПИР'!$B$50+BF1949*'"Вес" ПИР'!$B$51)/100</f>
        <v>0</v>
      </c>
      <c r="BH1949" s="39"/>
      <c r="BI1949" s="72">
        <v>0</v>
      </c>
      <c r="BJ1949" s="39"/>
      <c r="BK1949" s="39"/>
      <c r="BL1949" s="38">
        <f>(S1949*'"Вес" ПИР'!$B$3+X1949*'"Вес" ПИР'!$B$4+AG1949*'"Вес" ПИР'!$B$5+BB1949*'"Вес" ПИР'!$B$6+BG1949*'"Вес" ПИР'!$B$7+BI1949*'"Вес" ПИР'!$B$8)/100</f>
        <v>0</v>
      </c>
    </row>
    <row r="1950" spans="1:64" ht="15.75" customHeight="1">
      <c r="A1950" s="39"/>
      <c r="B1950" s="39">
        <v>2027</v>
      </c>
      <c r="C1950" s="39"/>
      <c r="D1950" s="61">
        <v>315431300</v>
      </c>
      <c r="E1950" s="61" t="s">
        <v>895</v>
      </c>
      <c r="F1950" s="61" t="s">
        <v>2972</v>
      </c>
      <c r="G1950" s="61" t="s">
        <v>2982</v>
      </c>
      <c r="H1950" s="61" t="s">
        <v>2983</v>
      </c>
      <c r="I1950" s="39"/>
      <c r="J1950" s="39"/>
      <c r="K1950" s="39"/>
      <c r="L1950" s="39"/>
      <c r="M1950" s="39"/>
      <c r="N1950" s="39"/>
      <c r="O1950" s="39"/>
      <c r="P1950" s="39"/>
      <c r="Q1950" s="39"/>
      <c r="R1950" s="39"/>
      <c r="S1950" s="38">
        <f>(J1950*'"Вес" ПИР'!$B$13+L1950*'"Вес" ПИР'!$B$14+N1950*'"Вес" ПИР'!$B$15+P1950*'"Вес" ПИР'!$B$16+R1950*'"Вес" ПИР'!$B$17)/100</f>
        <v>0</v>
      </c>
      <c r="T1950" s="39"/>
      <c r="U1950" s="39"/>
      <c r="V1950" s="39"/>
      <c r="W1950" s="39"/>
      <c r="X1950" s="72">
        <f>(U1950*'"Вес" ПИР'!$B$22+W1950*'"Вес" ПИР'!$B$23)/100</f>
        <v>0</v>
      </c>
      <c r="Y1950" s="39"/>
      <c r="Z1950" s="39"/>
      <c r="AA1950" s="39"/>
      <c r="AB1950" s="39"/>
      <c r="AC1950" s="39"/>
      <c r="AD1950" s="39"/>
      <c r="AE1950" s="39"/>
      <c r="AF1950" s="39"/>
      <c r="AG1950" s="38">
        <f>(Z1950*'"Вес" ПИР'!$B$28+AB1950*'"Вес" ПИР'!$B$29+AD1950*'"Вес" ПИР'!$B$30+AF1950*'"Вес" ПИР'!$B$31)/100</f>
        <v>0</v>
      </c>
      <c r="AH1950" s="39"/>
      <c r="AI1950" s="39"/>
      <c r="AJ1950" s="39"/>
      <c r="AK1950" s="39"/>
      <c r="AL1950" s="39"/>
      <c r="AM1950" s="39"/>
      <c r="AN1950" s="39"/>
      <c r="AO1950" s="39"/>
      <c r="AP1950" s="39"/>
      <c r="AQ1950" s="39"/>
      <c r="AR1950" s="39"/>
      <c r="AS1950" s="39"/>
      <c r="AT1950" s="39"/>
      <c r="AU1950" s="39"/>
      <c r="AV1950" s="39"/>
      <c r="AW1950" s="39"/>
      <c r="AX1950" s="39"/>
      <c r="AY1950" s="39"/>
      <c r="AZ1950" s="39"/>
      <c r="BA1950" s="39"/>
      <c r="BB1950" s="72">
        <f>(AI1950*'"Вес" ПИР'!$B$36+AK1950*'"Вес" ПИР'!$B$37+AM1950*'"Вес" ПИР'!$B$38+AO1950*'"Вес" ПИР'!$B$39+AQ1950*'"Вес" ПИР'!$B$40+AS1950*'"Вес" ПИР'!$B$41+AU1950*'"Вес" ПИР'!$B$42+AW1950*'"Вес" ПИР'!$B$43+AY1950*'"Вес" ПИР'!$B$44+BA1950*'"Вес" ПИР'!$B$45)/100</f>
        <v>0</v>
      </c>
      <c r="BC1950" s="39"/>
      <c r="BD1950" s="39"/>
      <c r="BE1950" s="39"/>
      <c r="BF1950" s="39"/>
      <c r="BG1950" s="72">
        <f>(BD1950*'"Вес" ПИР'!$B$50+BF1950*'"Вес" ПИР'!$B$51)/100</f>
        <v>0</v>
      </c>
      <c r="BH1950" s="39"/>
      <c r="BI1950" s="72">
        <v>0</v>
      </c>
      <c r="BJ1950" s="39"/>
      <c r="BK1950" s="39"/>
      <c r="BL1950" s="38">
        <f>(S1950*'"Вес" ПИР'!$B$3+X1950*'"Вес" ПИР'!$B$4+AG1950*'"Вес" ПИР'!$B$5+BB1950*'"Вес" ПИР'!$B$6+BG1950*'"Вес" ПИР'!$B$7+BI1950*'"Вес" ПИР'!$B$8)/100</f>
        <v>0</v>
      </c>
    </row>
    <row r="1951" spans="1:64" ht="15.75" customHeight="1">
      <c r="A1951" s="39"/>
      <c r="B1951" s="39">
        <v>2027</v>
      </c>
      <c r="C1951" s="39"/>
      <c r="D1951" s="61">
        <v>315431500</v>
      </c>
      <c r="E1951" s="61" t="s">
        <v>895</v>
      </c>
      <c r="F1951" s="61" t="s">
        <v>2972</v>
      </c>
      <c r="G1951" s="61" t="s">
        <v>2982</v>
      </c>
      <c r="H1951" s="61" t="s">
        <v>2984</v>
      </c>
      <c r="I1951" s="39"/>
      <c r="J1951" s="39"/>
      <c r="K1951" s="39"/>
      <c r="L1951" s="39"/>
      <c r="M1951" s="39"/>
      <c r="N1951" s="39"/>
      <c r="O1951" s="39"/>
      <c r="P1951" s="39"/>
      <c r="Q1951" s="39"/>
      <c r="R1951" s="39"/>
      <c r="S1951" s="38">
        <f>(J1951*'"Вес" ПИР'!$B$13+L1951*'"Вес" ПИР'!$B$14+N1951*'"Вес" ПИР'!$B$15+P1951*'"Вес" ПИР'!$B$16+R1951*'"Вес" ПИР'!$B$17)/100</f>
        <v>0</v>
      </c>
      <c r="T1951" s="39"/>
      <c r="U1951" s="39"/>
      <c r="V1951" s="39"/>
      <c r="W1951" s="39"/>
      <c r="X1951" s="72">
        <f>(U1951*'"Вес" ПИР'!$B$22+W1951*'"Вес" ПИР'!$B$23)/100</f>
        <v>0</v>
      </c>
      <c r="Y1951" s="39"/>
      <c r="Z1951" s="39"/>
      <c r="AA1951" s="39"/>
      <c r="AB1951" s="39"/>
      <c r="AC1951" s="39"/>
      <c r="AD1951" s="39"/>
      <c r="AE1951" s="39"/>
      <c r="AF1951" s="39"/>
      <c r="AG1951" s="38">
        <f>(Z1951*'"Вес" ПИР'!$B$28+AB1951*'"Вес" ПИР'!$B$29+AD1951*'"Вес" ПИР'!$B$30+AF1951*'"Вес" ПИР'!$B$31)/100</f>
        <v>0</v>
      </c>
      <c r="AH1951" s="39"/>
      <c r="AI1951" s="39"/>
      <c r="AJ1951" s="39"/>
      <c r="AK1951" s="39"/>
      <c r="AL1951" s="39"/>
      <c r="AM1951" s="39"/>
      <c r="AN1951" s="39"/>
      <c r="AO1951" s="39"/>
      <c r="AP1951" s="39"/>
      <c r="AQ1951" s="39"/>
      <c r="AR1951" s="39"/>
      <c r="AS1951" s="39"/>
      <c r="AT1951" s="39"/>
      <c r="AU1951" s="39"/>
      <c r="AV1951" s="39"/>
      <c r="AW1951" s="39"/>
      <c r="AX1951" s="39"/>
      <c r="AY1951" s="39"/>
      <c r="AZ1951" s="39"/>
      <c r="BA1951" s="39"/>
      <c r="BB1951" s="72">
        <f>(AI1951*'"Вес" ПИР'!$B$36+AK1951*'"Вес" ПИР'!$B$37+AM1951*'"Вес" ПИР'!$B$38+AO1951*'"Вес" ПИР'!$B$39+AQ1951*'"Вес" ПИР'!$B$40+AS1951*'"Вес" ПИР'!$B$41+AU1951*'"Вес" ПИР'!$B$42+AW1951*'"Вес" ПИР'!$B$43+AY1951*'"Вес" ПИР'!$B$44+BA1951*'"Вес" ПИР'!$B$45)/100</f>
        <v>0</v>
      </c>
      <c r="BC1951" s="39"/>
      <c r="BD1951" s="39"/>
      <c r="BE1951" s="39"/>
      <c r="BF1951" s="39"/>
      <c r="BG1951" s="72">
        <f>(BD1951*'"Вес" ПИР'!$B$50+BF1951*'"Вес" ПИР'!$B$51)/100</f>
        <v>0</v>
      </c>
      <c r="BH1951" s="39"/>
      <c r="BI1951" s="72">
        <v>0</v>
      </c>
      <c r="BJ1951" s="39"/>
      <c r="BK1951" s="39"/>
      <c r="BL1951" s="38">
        <f>(S1951*'"Вес" ПИР'!$B$3+X1951*'"Вес" ПИР'!$B$4+AG1951*'"Вес" ПИР'!$B$5+BB1951*'"Вес" ПИР'!$B$6+BG1951*'"Вес" ПИР'!$B$7+BI1951*'"Вес" ПИР'!$B$8)/100</f>
        <v>0</v>
      </c>
    </row>
    <row r="1952" spans="1:64" ht="15.75" customHeight="1">
      <c r="A1952" s="39"/>
      <c r="B1952" s="39">
        <v>2027</v>
      </c>
      <c r="C1952" s="39"/>
      <c r="D1952" s="61">
        <v>315431600</v>
      </c>
      <c r="E1952" s="61" t="s">
        <v>895</v>
      </c>
      <c r="F1952" s="61" t="s">
        <v>2972</v>
      </c>
      <c r="G1952" s="61" t="s">
        <v>2982</v>
      </c>
      <c r="H1952" s="61" t="s">
        <v>2985</v>
      </c>
      <c r="I1952" s="39"/>
      <c r="J1952" s="39"/>
      <c r="K1952" s="39"/>
      <c r="L1952" s="39"/>
      <c r="M1952" s="39"/>
      <c r="N1952" s="39"/>
      <c r="O1952" s="39"/>
      <c r="P1952" s="39"/>
      <c r="Q1952" s="39"/>
      <c r="R1952" s="39"/>
      <c r="S1952" s="38">
        <f>(J1952*'"Вес" ПИР'!$B$13+L1952*'"Вес" ПИР'!$B$14+N1952*'"Вес" ПИР'!$B$15+P1952*'"Вес" ПИР'!$B$16+R1952*'"Вес" ПИР'!$B$17)/100</f>
        <v>0</v>
      </c>
      <c r="T1952" s="39"/>
      <c r="U1952" s="39"/>
      <c r="V1952" s="39"/>
      <c r="W1952" s="39"/>
      <c r="X1952" s="72">
        <f>(U1952*'"Вес" ПИР'!$B$22+W1952*'"Вес" ПИР'!$B$23)/100</f>
        <v>0</v>
      </c>
      <c r="Y1952" s="39"/>
      <c r="Z1952" s="39"/>
      <c r="AA1952" s="39"/>
      <c r="AB1952" s="39"/>
      <c r="AC1952" s="39"/>
      <c r="AD1952" s="39"/>
      <c r="AE1952" s="39"/>
      <c r="AF1952" s="39"/>
      <c r="AG1952" s="38">
        <f>(Z1952*'"Вес" ПИР'!$B$28+AB1952*'"Вес" ПИР'!$B$29+AD1952*'"Вес" ПИР'!$B$30+AF1952*'"Вес" ПИР'!$B$31)/100</f>
        <v>0</v>
      </c>
      <c r="AH1952" s="39"/>
      <c r="AI1952" s="39"/>
      <c r="AJ1952" s="39"/>
      <c r="AK1952" s="39"/>
      <c r="AL1952" s="39"/>
      <c r="AM1952" s="39"/>
      <c r="AN1952" s="39"/>
      <c r="AO1952" s="39"/>
      <c r="AP1952" s="39"/>
      <c r="AQ1952" s="39"/>
      <c r="AR1952" s="39"/>
      <c r="AS1952" s="39"/>
      <c r="AT1952" s="39"/>
      <c r="AU1952" s="39"/>
      <c r="AV1952" s="39"/>
      <c r="AW1952" s="39"/>
      <c r="AX1952" s="39"/>
      <c r="AY1952" s="39"/>
      <c r="AZ1952" s="39"/>
      <c r="BA1952" s="39"/>
      <c r="BB1952" s="72">
        <f>(AI1952*'"Вес" ПИР'!$B$36+AK1952*'"Вес" ПИР'!$B$37+AM1952*'"Вес" ПИР'!$B$38+AO1952*'"Вес" ПИР'!$B$39+AQ1952*'"Вес" ПИР'!$B$40+AS1952*'"Вес" ПИР'!$B$41+AU1952*'"Вес" ПИР'!$B$42+AW1952*'"Вес" ПИР'!$B$43+AY1952*'"Вес" ПИР'!$B$44+BA1952*'"Вес" ПИР'!$B$45)/100</f>
        <v>0</v>
      </c>
      <c r="BC1952" s="39"/>
      <c r="BD1952" s="39"/>
      <c r="BE1952" s="39"/>
      <c r="BF1952" s="39"/>
      <c r="BG1952" s="72">
        <f>(BD1952*'"Вес" ПИР'!$B$50+BF1952*'"Вес" ПИР'!$B$51)/100</f>
        <v>0</v>
      </c>
      <c r="BH1952" s="39"/>
      <c r="BI1952" s="72">
        <v>0</v>
      </c>
      <c r="BJ1952" s="39"/>
      <c r="BK1952" s="39"/>
      <c r="BL1952" s="38">
        <f>(S1952*'"Вес" ПИР'!$B$3+X1952*'"Вес" ПИР'!$B$4+AG1952*'"Вес" ПИР'!$B$5+BB1952*'"Вес" ПИР'!$B$6+BG1952*'"Вес" ПИР'!$B$7+BI1952*'"Вес" ПИР'!$B$8)/100</f>
        <v>0</v>
      </c>
    </row>
    <row r="1953" spans="1:64" ht="15.75" customHeight="1">
      <c r="A1953" s="39"/>
      <c r="B1953" s="39">
        <v>2027</v>
      </c>
      <c r="C1953" s="39"/>
      <c r="D1953" s="61">
        <v>315432500</v>
      </c>
      <c r="E1953" s="61" t="s">
        <v>895</v>
      </c>
      <c r="F1953" s="61" t="s">
        <v>2972</v>
      </c>
      <c r="G1953" s="61" t="s">
        <v>965</v>
      </c>
      <c r="H1953" s="61" t="s">
        <v>2986</v>
      </c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  <c r="S1953" s="38">
        <f>(J1953*'"Вес" ПИР'!$B$13+L1953*'"Вес" ПИР'!$B$14+N1953*'"Вес" ПИР'!$B$15+P1953*'"Вес" ПИР'!$B$16+R1953*'"Вес" ПИР'!$B$17)/100</f>
        <v>0</v>
      </c>
      <c r="T1953" s="39"/>
      <c r="U1953" s="39"/>
      <c r="V1953" s="39"/>
      <c r="W1953" s="39"/>
      <c r="X1953" s="72">
        <f>(U1953*'"Вес" ПИР'!$B$22+W1953*'"Вес" ПИР'!$B$23)/100</f>
        <v>0</v>
      </c>
      <c r="Y1953" s="39"/>
      <c r="Z1953" s="39"/>
      <c r="AA1953" s="39"/>
      <c r="AB1953" s="39"/>
      <c r="AC1953" s="39"/>
      <c r="AD1953" s="39"/>
      <c r="AE1953" s="39"/>
      <c r="AF1953" s="39"/>
      <c r="AG1953" s="38">
        <f>(Z1953*'"Вес" ПИР'!$B$28+AB1953*'"Вес" ПИР'!$B$29+AD1953*'"Вес" ПИР'!$B$30+AF1953*'"Вес" ПИР'!$B$31)/100</f>
        <v>0</v>
      </c>
      <c r="AH1953" s="39"/>
      <c r="AI1953" s="39"/>
      <c r="AJ1953" s="39"/>
      <c r="AK1953" s="39"/>
      <c r="AL1953" s="39"/>
      <c r="AM1953" s="39"/>
      <c r="AN1953" s="39"/>
      <c r="AO1953" s="39"/>
      <c r="AP1953" s="39"/>
      <c r="AQ1953" s="39"/>
      <c r="AR1953" s="39"/>
      <c r="AS1953" s="39"/>
      <c r="AT1953" s="39"/>
      <c r="AU1953" s="39"/>
      <c r="AV1953" s="39"/>
      <c r="AW1953" s="39"/>
      <c r="AX1953" s="39"/>
      <c r="AY1953" s="39"/>
      <c r="AZ1953" s="39"/>
      <c r="BA1953" s="39"/>
      <c r="BB1953" s="72">
        <f>(AI1953*'"Вес" ПИР'!$B$36+AK1953*'"Вес" ПИР'!$B$37+AM1953*'"Вес" ПИР'!$B$38+AO1953*'"Вес" ПИР'!$B$39+AQ1953*'"Вес" ПИР'!$B$40+AS1953*'"Вес" ПИР'!$B$41+AU1953*'"Вес" ПИР'!$B$42+AW1953*'"Вес" ПИР'!$B$43+AY1953*'"Вес" ПИР'!$B$44+BA1953*'"Вес" ПИР'!$B$45)/100</f>
        <v>0</v>
      </c>
      <c r="BC1953" s="39"/>
      <c r="BD1953" s="39"/>
      <c r="BE1953" s="39"/>
      <c r="BF1953" s="39"/>
      <c r="BG1953" s="72">
        <f>(BD1953*'"Вес" ПИР'!$B$50+BF1953*'"Вес" ПИР'!$B$51)/100</f>
        <v>0</v>
      </c>
      <c r="BH1953" s="39"/>
      <c r="BI1953" s="72">
        <v>0</v>
      </c>
      <c r="BJ1953" s="39"/>
      <c r="BK1953" s="39"/>
      <c r="BL1953" s="38">
        <f>(S1953*'"Вес" ПИР'!$B$3+X1953*'"Вес" ПИР'!$B$4+AG1953*'"Вес" ПИР'!$B$5+BB1953*'"Вес" ПИР'!$B$6+BG1953*'"Вес" ПИР'!$B$7+BI1953*'"Вес" ПИР'!$B$8)/100</f>
        <v>0</v>
      </c>
    </row>
    <row r="1954" spans="1:64" ht="15.75" customHeight="1">
      <c r="A1954" s="39"/>
      <c r="B1954" s="39">
        <v>2027</v>
      </c>
      <c r="C1954" s="39"/>
      <c r="D1954" s="61">
        <v>315437700</v>
      </c>
      <c r="E1954" s="61" t="s">
        <v>895</v>
      </c>
      <c r="F1954" s="61" t="s">
        <v>2972</v>
      </c>
      <c r="G1954" s="61" t="s">
        <v>2987</v>
      </c>
      <c r="H1954" s="61" t="s">
        <v>2988</v>
      </c>
      <c r="I1954" s="39"/>
      <c r="J1954" s="39"/>
      <c r="K1954" s="39"/>
      <c r="L1954" s="39"/>
      <c r="M1954" s="39"/>
      <c r="N1954" s="39"/>
      <c r="O1954" s="39"/>
      <c r="P1954" s="39"/>
      <c r="Q1954" s="39"/>
      <c r="R1954" s="39"/>
      <c r="S1954" s="38">
        <f>(J1954*'"Вес" ПИР'!$B$13+L1954*'"Вес" ПИР'!$B$14+N1954*'"Вес" ПИР'!$B$15+P1954*'"Вес" ПИР'!$B$16+R1954*'"Вес" ПИР'!$B$17)/100</f>
        <v>0</v>
      </c>
      <c r="T1954" s="39"/>
      <c r="U1954" s="39"/>
      <c r="V1954" s="39"/>
      <c r="W1954" s="39"/>
      <c r="X1954" s="72">
        <f>(U1954*'"Вес" ПИР'!$B$22+W1954*'"Вес" ПИР'!$B$23)/100</f>
        <v>0</v>
      </c>
      <c r="Y1954" s="39"/>
      <c r="Z1954" s="39"/>
      <c r="AA1954" s="39"/>
      <c r="AB1954" s="39"/>
      <c r="AC1954" s="39"/>
      <c r="AD1954" s="39"/>
      <c r="AE1954" s="39"/>
      <c r="AF1954" s="39"/>
      <c r="AG1954" s="38">
        <f>(Z1954*'"Вес" ПИР'!$B$28+AB1954*'"Вес" ПИР'!$B$29+AD1954*'"Вес" ПИР'!$B$30+AF1954*'"Вес" ПИР'!$B$31)/100</f>
        <v>0</v>
      </c>
      <c r="AH1954" s="39"/>
      <c r="AI1954" s="39"/>
      <c r="AJ1954" s="39"/>
      <c r="AK1954" s="39"/>
      <c r="AL1954" s="39"/>
      <c r="AM1954" s="39"/>
      <c r="AN1954" s="39"/>
      <c r="AO1954" s="39"/>
      <c r="AP1954" s="39"/>
      <c r="AQ1954" s="39"/>
      <c r="AR1954" s="39"/>
      <c r="AS1954" s="39"/>
      <c r="AT1954" s="39"/>
      <c r="AU1954" s="39"/>
      <c r="AV1954" s="39"/>
      <c r="AW1954" s="39"/>
      <c r="AX1954" s="39"/>
      <c r="AY1954" s="39"/>
      <c r="AZ1954" s="39"/>
      <c r="BA1954" s="39"/>
      <c r="BB1954" s="72">
        <f>(AI1954*'"Вес" ПИР'!$B$36+AK1954*'"Вес" ПИР'!$B$37+AM1954*'"Вес" ПИР'!$B$38+AO1954*'"Вес" ПИР'!$B$39+AQ1954*'"Вес" ПИР'!$B$40+AS1954*'"Вес" ПИР'!$B$41+AU1954*'"Вес" ПИР'!$B$42+AW1954*'"Вес" ПИР'!$B$43+AY1954*'"Вес" ПИР'!$B$44+BA1954*'"Вес" ПИР'!$B$45)/100</f>
        <v>0</v>
      </c>
      <c r="BC1954" s="39"/>
      <c r="BD1954" s="39"/>
      <c r="BE1954" s="39"/>
      <c r="BF1954" s="39"/>
      <c r="BG1954" s="72">
        <f>(BD1954*'"Вес" ПИР'!$B$50+BF1954*'"Вес" ПИР'!$B$51)/100</f>
        <v>0</v>
      </c>
      <c r="BH1954" s="39"/>
      <c r="BI1954" s="72">
        <v>0</v>
      </c>
      <c r="BJ1954" s="39"/>
      <c r="BK1954" s="39"/>
      <c r="BL1954" s="38">
        <f>(S1954*'"Вес" ПИР'!$B$3+X1954*'"Вес" ПИР'!$B$4+AG1954*'"Вес" ПИР'!$B$5+BB1954*'"Вес" ПИР'!$B$6+BG1954*'"Вес" ПИР'!$B$7+BI1954*'"Вес" ПИР'!$B$8)/100</f>
        <v>0</v>
      </c>
    </row>
    <row r="1955" spans="1:64" ht="15.75" customHeight="1">
      <c r="A1955" s="39"/>
      <c r="B1955" s="39">
        <v>2027</v>
      </c>
      <c r="C1955" s="39"/>
      <c r="D1955" s="61">
        <v>315433400</v>
      </c>
      <c r="E1955" s="61" t="s">
        <v>895</v>
      </c>
      <c r="F1955" s="61" t="s">
        <v>2972</v>
      </c>
      <c r="G1955" s="61" t="s">
        <v>895</v>
      </c>
      <c r="H1955" s="61" t="s">
        <v>2989</v>
      </c>
      <c r="I1955" s="39"/>
      <c r="J1955" s="39"/>
      <c r="K1955" s="39"/>
      <c r="L1955" s="39"/>
      <c r="M1955" s="39"/>
      <c r="N1955" s="39"/>
      <c r="O1955" s="39"/>
      <c r="P1955" s="39"/>
      <c r="Q1955" s="39"/>
      <c r="R1955" s="39"/>
      <c r="S1955" s="38">
        <f>(J1955*'"Вес" ПИР'!$B$13+L1955*'"Вес" ПИР'!$B$14+N1955*'"Вес" ПИР'!$B$15+P1955*'"Вес" ПИР'!$B$16+R1955*'"Вес" ПИР'!$B$17)/100</f>
        <v>0</v>
      </c>
      <c r="T1955" s="39"/>
      <c r="U1955" s="39"/>
      <c r="V1955" s="39"/>
      <c r="W1955" s="39"/>
      <c r="X1955" s="72">
        <f>(U1955*'"Вес" ПИР'!$B$22+W1955*'"Вес" ПИР'!$B$23)/100</f>
        <v>0</v>
      </c>
      <c r="Y1955" s="39"/>
      <c r="Z1955" s="39"/>
      <c r="AA1955" s="39"/>
      <c r="AB1955" s="39"/>
      <c r="AC1955" s="39"/>
      <c r="AD1955" s="39"/>
      <c r="AE1955" s="39"/>
      <c r="AF1955" s="39"/>
      <c r="AG1955" s="38">
        <f>(Z1955*'"Вес" ПИР'!$B$28+AB1955*'"Вес" ПИР'!$B$29+AD1955*'"Вес" ПИР'!$B$30+AF1955*'"Вес" ПИР'!$B$31)/100</f>
        <v>0</v>
      </c>
      <c r="AH1955" s="39"/>
      <c r="AI1955" s="39"/>
      <c r="AJ1955" s="39"/>
      <c r="AK1955" s="39"/>
      <c r="AL1955" s="39"/>
      <c r="AM1955" s="39"/>
      <c r="AN1955" s="39"/>
      <c r="AO1955" s="39"/>
      <c r="AP1955" s="39"/>
      <c r="AQ1955" s="39"/>
      <c r="AR1955" s="39"/>
      <c r="AS1955" s="39"/>
      <c r="AT1955" s="39"/>
      <c r="AU1955" s="39"/>
      <c r="AV1955" s="39"/>
      <c r="AW1955" s="39"/>
      <c r="AX1955" s="39"/>
      <c r="AY1955" s="39"/>
      <c r="AZ1955" s="39"/>
      <c r="BA1955" s="39"/>
      <c r="BB1955" s="72">
        <f>(AI1955*'"Вес" ПИР'!$B$36+AK1955*'"Вес" ПИР'!$B$37+AM1955*'"Вес" ПИР'!$B$38+AO1955*'"Вес" ПИР'!$B$39+AQ1955*'"Вес" ПИР'!$B$40+AS1955*'"Вес" ПИР'!$B$41+AU1955*'"Вес" ПИР'!$B$42+AW1955*'"Вес" ПИР'!$B$43+AY1955*'"Вес" ПИР'!$B$44+BA1955*'"Вес" ПИР'!$B$45)/100</f>
        <v>0</v>
      </c>
      <c r="BC1955" s="39"/>
      <c r="BD1955" s="39"/>
      <c r="BE1955" s="39"/>
      <c r="BF1955" s="39"/>
      <c r="BG1955" s="72">
        <f>(BD1955*'"Вес" ПИР'!$B$50+BF1955*'"Вес" ПИР'!$B$51)/100</f>
        <v>0</v>
      </c>
      <c r="BH1955" s="39"/>
      <c r="BI1955" s="72">
        <v>0</v>
      </c>
      <c r="BJ1955" s="39"/>
      <c r="BK1955" s="39"/>
      <c r="BL1955" s="38">
        <f>(S1955*'"Вес" ПИР'!$B$3+X1955*'"Вес" ПИР'!$B$4+AG1955*'"Вес" ПИР'!$B$5+BB1955*'"Вес" ПИР'!$B$6+BG1955*'"Вес" ПИР'!$B$7+BI1955*'"Вес" ПИР'!$B$8)/100</f>
        <v>0</v>
      </c>
    </row>
    <row r="1956" spans="1:64" ht="15.75" customHeight="1">
      <c r="A1956" s="39"/>
      <c r="B1956" s="39">
        <v>2027</v>
      </c>
      <c r="C1956" s="39"/>
      <c r="D1956" s="61">
        <v>315435300</v>
      </c>
      <c r="E1956" s="61" t="s">
        <v>895</v>
      </c>
      <c r="F1956" s="61" t="s">
        <v>2972</v>
      </c>
      <c r="G1956" s="61" t="s">
        <v>2990</v>
      </c>
      <c r="H1956" s="61" t="s">
        <v>2991</v>
      </c>
      <c r="I1956" s="39"/>
      <c r="J1956" s="39"/>
      <c r="K1956" s="39"/>
      <c r="L1956" s="39"/>
      <c r="M1956" s="39"/>
      <c r="N1956" s="39"/>
      <c r="O1956" s="39"/>
      <c r="P1956" s="39"/>
      <c r="Q1956" s="39"/>
      <c r="R1956" s="39"/>
      <c r="S1956" s="38">
        <f>(J1956*'"Вес" ПИР'!$B$13+L1956*'"Вес" ПИР'!$B$14+N1956*'"Вес" ПИР'!$B$15+P1956*'"Вес" ПИР'!$B$16+R1956*'"Вес" ПИР'!$B$17)/100</f>
        <v>0</v>
      </c>
      <c r="T1956" s="39"/>
      <c r="U1956" s="39"/>
      <c r="V1956" s="39"/>
      <c r="W1956" s="39"/>
      <c r="X1956" s="72">
        <f>(U1956*'"Вес" ПИР'!$B$22+W1956*'"Вес" ПИР'!$B$23)/100</f>
        <v>0</v>
      </c>
      <c r="Y1956" s="39"/>
      <c r="Z1956" s="39"/>
      <c r="AA1956" s="39"/>
      <c r="AB1956" s="39"/>
      <c r="AC1956" s="39"/>
      <c r="AD1956" s="39"/>
      <c r="AE1956" s="39"/>
      <c r="AF1956" s="39"/>
      <c r="AG1956" s="38">
        <f>(Z1956*'"Вес" ПИР'!$B$28+AB1956*'"Вес" ПИР'!$B$29+AD1956*'"Вес" ПИР'!$B$30+AF1956*'"Вес" ПИР'!$B$31)/100</f>
        <v>0</v>
      </c>
      <c r="AH1956" s="39"/>
      <c r="AI1956" s="39"/>
      <c r="AJ1956" s="39"/>
      <c r="AK1956" s="39"/>
      <c r="AL1956" s="39"/>
      <c r="AM1956" s="39"/>
      <c r="AN1956" s="39"/>
      <c r="AO1956" s="39"/>
      <c r="AP1956" s="39"/>
      <c r="AQ1956" s="39"/>
      <c r="AR1956" s="39"/>
      <c r="AS1956" s="39"/>
      <c r="AT1956" s="39"/>
      <c r="AU1956" s="39"/>
      <c r="AV1956" s="39"/>
      <c r="AW1956" s="39"/>
      <c r="AX1956" s="39"/>
      <c r="AY1956" s="39"/>
      <c r="AZ1956" s="39"/>
      <c r="BA1956" s="39"/>
      <c r="BB1956" s="72">
        <f>(AI1956*'"Вес" ПИР'!$B$36+AK1956*'"Вес" ПИР'!$B$37+AM1956*'"Вес" ПИР'!$B$38+AO1956*'"Вес" ПИР'!$B$39+AQ1956*'"Вес" ПИР'!$B$40+AS1956*'"Вес" ПИР'!$B$41+AU1956*'"Вес" ПИР'!$B$42+AW1956*'"Вес" ПИР'!$B$43+AY1956*'"Вес" ПИР'!$B$44+BA1956*'"Вес" ПИР'!$B$45)/100</f>
        <v>0</v>
      </c>
      <c r="BC1956" s="39"/>
      <c r="BD1956" s="39"/>
      <c r="BE1956" s="39"/>
      <c r="BF1956" s="39"/>
      <c r="BG1956" s="72">
        <f>(BD1956*'"Вес" ПИР'!$B$50+BF1956*'"Вес" ПИР'!$B$51)/100</f>
        <v>0</v>
      </c>
      <c r="BH1956" s="39"/>
      <c r="BI1956" s="72">
        <v>0</v>
      </c>
      <c r="BJ1956" s="39"/>
      <c r="BK1956" s="39"/>
      <c r="BL1956" s="38">
        <f>(S1956*'"Вес" ПИР'!$B$3+X1956*'"Вес" ПИР'!$B$4+AG1956*'"Вес" ПИР'!$B$5+BB1956*'"Вес" ПИР'!$B$6+BG1956*'"Вес" ПИР'!$B$7+BI1956*'"Вес" ПИР'!$B$8)/100</f>
        <v>0</v>
      </c>
    </row>
    <row r="1957" spans="1:64" ht="15.75" customHeight="1">
      <c r="A1957" s="39"/>
      <c r="B1957" s="39">
        <v>2027</v>
      </c>
      <c r="C1957" s="39"/>
      <c r="D1957" s="61">
        <v>315435400</v>
      </c>
      <c r="E1957" s="61" t="s">
        <v>895</v>
      </c>
      <c r="F1957" s="61" t="s">
        <v>2972</v>
      </c>
      <c r="G1957" s="61" t="s">
        <v>2990</v>
      </c>
      <c r="H1957" s="61" t="s">
        <v>2992</v>
      </c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  <c r="S1957" s="38">
        <f>(J1957*'"Вес" ПИР'!$B$13+L1957*'"Вес" ПИР'!$B$14+N1957*'"Вес" ПИР'!$B$15+P1957*'"Вес" ПИР'!$B$16+R1957*'"Вес" ПИР'!$B$17)/100</f>
        <v>0</v>
      </c>
      <c r="T1957" s="39"/>
      <c r="U1957" s="39"/>
      <c r="V1957" s="39"/>
      <c r="W1957" s="39"/>
      <c r="X1957" s="72">
        <f>(U1957*'"Вес" ПИР'!$B$22+W1957*'"Вес" ПИР'!$B$23)/100</f>
        <v>0</v>
      </c>
      <c r="Y1957" s="39"/>
      <c r="Z1957" s="39"/>
      <c r="AA1957" s="39"/>
      <c r="AB1957" s="39"/>
      <c r="AC1957" s="39"/>
      <c r="AD1957" s="39"/>
      <c r="AE1957" s="39"/>
      <c r="AF1957" s="39"/>
      <c r="AG1957" s="38">
        <f>(Z1957*'"Вес" ПИР'!$B$28+AB1957*'"Вес" ПИР'!$B$29+AD1957*'"Вес" ПИР'!$B$30+AF1957*'"Вес" ПИР'!$B$31)/100</f>
        <v>0</v>
      </c>
      <c r="AH1957" s="39"/>
      <c r="AI1957" s="39"/>
      <c r="AJ1957" s="39"/>
      <c r="AK1957" s="39"/>
      <c r="AL1957" s="39"/>
      <c r="AM1957" s="39"/>
      <c r="AN1957" s="39"/>
      <c r="AO1957" s="39"/>
      <c r="AP1957" s="39"/>
      <c r="AQ1957" s="39"/>
      <c r="AR1957" s="39"/>
      <c r="AS1957" s="39"/>
      <c r="AT1957" s="39"/>
      <c r="AU1957" s="39"/>
      <c r="AV1957" s="39"/>
      <c r="AW1957" s="39"/>
      <c r="AX1957" s="39"/>
      <c r="AY1957" s="39"/>
      <c r="AZ1957" s="39"/>
      <c r="BA1957" s="39"/>
      <c r="BB1957" s="72">
        <f>(AI1957*'"Вес" ПИР'!$B$36+AK1957*'"Вес" ПИР'!$B$37+AM1957*'"Вес" ПИР'!$B$38+AO1957*'"Вес" ПИР'!$B$39+AQ1957*'"Вес" ПИР'!$B$40+AS1957*'"Вес" ПИР'!$B$41+AU1957*'"Вес" ПИР'!$B$42+AW1957*'"Вес" ПИР'!$B$43+AY1957*'"Вес" ПИР'!$B$44+BA1957*'"Вес" ПИР'!$B$45)/100</f>
        <v>0</v>
      </c>
      <c r="BC1957" s="39"/>
      <c r="BD1957" s="39"/>
      <c r="BE1957" s="39"/>
      <c r="BF1957" s="39"/>
      <c r="BG1957" s="72">
        <f>(BD1957*'"Вес" ПИР'!$B$50+BF1957*'"Вес" ПИР'!$B$51)/100</f>
        <v>0</v>
      </c>
      <c r="BH1957" s="39"/>
      <c r="BI1957" s="72">
        <v>0</v>
      </c>
      <c r="BJ1957" s="39"/>
      <c r="BK1957" s="39"/>
      <c r="BL1957" s="38">
        <f>(S1957*'"Вес" ПИР'!$B$3+X1957*'"Вес" ПИР'!$B$4+AG1957*'"Вес" ПИР'!$B$5+BB1957*'"Вес" ПИР'!$B$6+BG1957*'"Вес" ПИР'!$B$7+BI1957*'"Вес" ПИР'!$B$8)/100</f>
        <v>0</v>
      </c>
    </row>
    <row r="1958" spans="1:64" ht="15.75" customHeight="1">
      <c r="A1958" s="39"/>
      <c r="B1958" s="39">
        <v>2027</v>
      </c>
      <c r="C1958" s="39"/>
      <c r="D1958" s="61">
        <v>315441200</v>
      </c>
      <c r="E1958" s="61" t="s">
        <v>895</v>
      </c>
      <c r="F1958" s="61" t="s">
        <v>2972</v>
      </c>
      <c r="G1958" s="61" t="s">
        <v>2993</v>
      </c>
      <c r="H1958" s="61" t="s">
        <v>2994</v>
      </c>
      <c r="I1958" s="39"/>
      <c r="J1958" s="39"/>
      <c r="K1958" s="39"/>
      <c r="L1958" s="39"/>
      <c r="M1958" s="39"/>
      <c r="N1958" s="39"/>
      <c r="O1958" s="39"/>
      <c r="P1958" s="39"/>
      <c r="Q1958" s="39"/>
      <c r="R1958" s="39"/>
      <c r="S1958" s="38">
        <f>(J1958*'"Вес" ПИР'!$B$13+L1958*'"Вес" ПИР'!$B$14+N1958*'"Вес" ПИР'!$B$15+P1958*'"Вес" ПИР'!$B$16+R1958*'"Вес" ПИР'!$B$17)/100</f>
        <v>0</v>
      </c>
      <c r="T1958" s="39"/>
      <c r="U1958" s="39"/>
      <c r="V1958" s="39"/>
      <c r="W1958" s="39"/>
      <c r="X1958" s="72">
        <f>(U1958*'"Вес" ПИР'!$B$22+W1958*'"Вес" ПИР'!$B$23)/100</f>
        <v>0</v>
      </c>
      <c r="Y1958" s="39"/>
      <c r="Z1958" s="39"/>
      <c r="AA1958" s="39"/>
      <c r="AB1958" s="39"/>
      <c r="AC1958" s="39"/>
      <c r="AD1958" s="39"/>
      <c r="AE1958" s="39"/>
      <c r="AF1958" s="39"/>
      <c r="AG1958" s="38">
        <f>(Z1958*'"Вес" ПИР'!$B$28+AB1958*'"Вес" ПИР'!$B$29+AD1958*'"Вес" ПИР'!$B$30+AF1958*'"Вес" ПИР'!$B$31)/100</f>
        <v>0</v>
      </c>
      <c r="AH1958" s="39"/>
      <c r="AI1958" s="39"/>
      <c r="AJ1958" s="39"/>
      <c r="AK1958" s="39"/>
      <c r="AL1958" s="39"/>
      <c r="AM1958" s="39"/>
      <c r="AN1958" s="39"/>
      <c r="AO1958" s="39"/>
      <c r="AP1958" s="39"/>
      <c r="AQ1958" s="39"/>
      <c r="AR1958" s="39"/>
      <c r="AS1958" s="39"/>
      <c r="AT1958" s="39"/>
      <c r="AU1958" s="39"/>
      <c r="AV1958" s="39"/>
      <c r="AW1958" s="39"/>
      <c r="AX1958" s="39"/>
      <c r="AY1958" s="39"/>
      <c r="AZ1958" s="39"/>
      <c r="BA1958" s="39"/>
      <c r="BB1958" s="72">
        <f>(AI1958*'"Вес" ПИР'!$B$36+AK1958*'"Вес" ПИР'!$B$37+AM1958*'"Вес" ПИР'!$B$38+AO1958*'"Вес" ПИР'!$B$39+AQ1958*'"Вес" ПИР'!$B$40+AS1958*'"Вес" ПИР'!$B$41+AU1958*'"Вес" ПИР'!$B$42+AW1958*'"Вес" ПИР'!$B$43+AY1958*'"Вес" ПИР'!$B$44+BA1958*'"Вес" ПИР'!$B$45)/100</f>
        <v>0</v>
      </c>
      <c r="BC1958" s="39"/>
      <c r="BD1958" s="39"/>
      <c r="BE1958" s="39"/>
      <c r="BF1958" s="39"/>
      <c r="BG1958" s="72">
        <f>(BD1958*'"Вес" ПИР'!$B$50+BF1958*'"Вес" ПИР'!$B$51)/100</f>
        <v>0</v>
      </c>
      <c r="BH1958" s="39"/>
      <c r="BI1958" s="72">
        <v>0</v>
      </c>
      <c r="BJ1958" s="39"/>
      <c r="BK1958" s="39"/>
      <c r="BL1958" s="38">
        <f>(S1958*'"Вес" ПИР'!$B$3+X1958*'"Вес" ПИР'!$B$4+AG1958*'"Вес" ПИР'!$B$5+BB1958*'"Вес" ПИР'!$B$6+BG1958*'"Вес" ПИР'!$B$7+BI1958*'"Вес" ПИР'!$B$8)/100</f>
        <v>0</v>
      </c>
    </row>
    <row r="1959" spans="1:64" ht="15.75" customHeight="1">
      <c r="A1959" s="39"/>
      <c r="B1959" s="39">
        <v>2027</v>
      </c>
      <c r="C1959" s="39"/>
      <c r="D1959" s="61">
        <v>315447200</v>
      </c>
      <c r="E1959" s="61" t="s">
        <v>895</v>
      </c>
      <c r="F1959" s="61" t="s">
        <v>2972</v>
      </c>
      <c r="G1959" s="61" t="s">
        <v>2977</v>
      </c>
      <c r="H1959" s="61" t="s">
        <v>2995</v>
      </c>
      <c r="I1959" s="39"/>
      <c r="J1959" s="39"/>
      <c r="K1959" s="39"/>
      <c r="L1959" s="39"/>
      <c r="M1959" s="39"/>
      <c r="N1959" s="39"/>
      <c r="O1959" s="39"/>
      <c r="P1959" s="39"/>
      <c r="Q1959" s="39"/>
      <c r="R1959" s="39"/>
      <c r="S1959" s="38">
        <f>(J1959*'"Вес" ПИР'!$B$13+L1959*'"Вес" ПИР'!$B$14+N1959*'"Вес" ПИР'!$B$15+P1959*'"Вес" ПИР'!$B$16+R1959*'"Вес" ПИР'!$B$17)/100</f>
        <v>0</v>
      </c>
      <c r="T1959" s="39"/>
      <c r="U1959" s="39"/>
      <c r="V1959" s="39"/>
      <c r="W1959" s="39"/>
      <c r="X1959" s="72">
        <f>(U1959*'"Вес" ПИР'!$B$22+W1959*'"Вес" ПИР'!$B$23)/100</f>
        <v>0</v>
      </c>
      <c r="Y1959" s="39"/>
      <c r="Z1959" s="39"/>
      <c r="AA1959" s="39"/>
      <c r="AB1959" s="39"/>
      <c r="AC1959" s="39"/>
      <c r="AD1959" s="39"/>
      <c r="AE1959" s="39"/>
      <c r="AF1959" s="39"/>
      <c r="AG1959" s="38">
        <f>(Z1959*'"Вес" ПИР'!$B$28+AB1959*'"Вес" ПИР'!$B$29+AD1959*'"Вес" ПИР'!$B$30+AF1959*'"Вес" ПИР'!$B$31)/100</f>
        <v>0</v>
      </c>
      <c r="AH1959" s="39"/>
      <c r="AI1959" s="39"/>
      <c r="AJ1959" s="39"/>
      <c r="AK1959" s="39"/>
      <c r="AL1959" s="39"/>
      <c r="AM1959" s="39"/>
      <c r="AN1959" s="39"/>
      <c r="AO1959" s="39"/>
      <c r="AP1959" s="39"/>
      <c r="AQ1959" s="39"/>
      <c r="AR1959" s="39"/>
      <c r="AS1959" s="39"/>
      <c r="AT1959" s="39"/>
      <c r="AU1959" s="39"/>
      <c r="AV1959" s="39"/>
      <c r="AW1959" s="39"/>
      <c r="AX1959" s="39"/>
      <c r="AY1959" s="39"/>
      <c r="AZ1959" s="39"/>
      <c r="BA1959" s="39"/>
      <c r="BB1959" s="72">
        <f>(AI1959*'"Вес" ПИР'!$B$36+AK1959*'"Вес" ПИР'!$B$37+AM1959*'"Вес" ПИР'!$B$38+AO1959*'"Вес" ПИР'!$B$39+AQ1959*'"Вес" ПИР'!$B$40+AS1959*'"Вес" ПИР'!$B$41+AU1959*'"Вес" ПИР'!$B$42+AW1959*'"Вес" ПИР'!$B$43+AY1959*'"Вес" ПИР'!$B$44+BA1959*'"Вес" ПИР'!$B$45)/100</f>
        <v>0</v>
      </c>
      <c r="BC1959" s="39"/>
      <c r="BD1959" s="39"/>
      <c r="BE1959" s="39"/>
      <c r="BF1959" s="39"/>
      <c r="BG1959" s="72">
        <f>(BD1959*'"Вес" ПИР'!$B$50+BF1959*'"Вес" ПИР'!$B$51)/100</f>
        <v>0</v>
      </c>
      <c r="BH1959" s="39"/>
      <c r="BI1959" s="72">
        <v>0</v>
      </c>
      <c r="BJ1959" s="39"/>
      <c r="BK1959" s="39"/>
      <c r="BL1959" s="38">
        <f>(S1959*'"Вес" ПИР'!$B$3+X1959*'"Вес" ПИР'!$B$4+AG1959*'"Вес" ПИР'!$B$5+BB1959*'"Вес" ПИР'!$B$6+BG1959*'"Вес" ПИР'!$B$7+BI1959*'"Вес" ПИР'!$B$8)/100</f>
        <v>0</v>
      </c>
    </row>
    <row r="1960" spans="1:64" ht="15.75" customHeight="1">
      <c r="A1960" s="39"/>
      <c r="B1960" s="39">
        <v>2027</v>
      </c>
      <c r="C1960" s="39"/>
      <c r="D1960" s="61">
        <v>315430200</v>
      </c>
      <c r="E1960" s="61" t="s">
        <v>895</v>
      </c>
      <c r="F1960" s="61" t="s">
        <v>2972</v>
      </c>
      <c r="G1960" s="61" t="s">
        <v>2972</v>
      </c>
      <c r="H1960" s="61" t="s">
        <v>2996</v>
      </c>
      <c r="I1960" s="39"/>
      <c r="J1960" s="39"/>
      <c r="K1960" s="39"/>
      <c r="L1960" s="39"/>
      <c r="M1960" s="39"/>
      <c r="N1960" s="39"/>
      <c r="O1960" s="39"/>
      <c r="P1960" s="39"/>
      <c r="Q1960" s="39"/>
      <c r="R1960" s="39"/>
      <c r="S1960" s="38">
        <f>(J1960*'"Вес" ПИР'!$B$13+L1960*'"Вес" ПИР'!$B$14+N1960*'"Вес" ПИР'!$B$15+P1960*'"Вес" ПИР'!$B$16+R1960*'"Вес" ПИР'!$B$17)/100</f>
        <v>0</v>
      </c>
      <c r="T1960" s="39"/>
      <c r="U1960" s="39"/>
      <c r="V1960" s="39"/>
      <c r="W1960" s="39"/>
      <c r="X1960" s="72">
        <f>(U1960*'"Вес" ПИР'!$B$22+W1960*'"Вес" ПИР'!$B$23)/100</f>
        <v>0</v>
      </c>
      <c r="Y1960" s="39"/>
      <c r="Z1960" s="39"/>
      <c r="AA1960" s="39"/>
      <c r="AB1960" s="39"/>
      <c r="AC1960" s="39"/>
      <c r="AD1960" s="39"/>
      <c r="AE1960" s="39"/>
      <c r="AF1960" s="39"/>
      <c r="AG1960" s="38">
        <f>(Z1960*'"Вес" ПИР'!$B$28+AB1960*'"Вес" ПИР'!$B$29+AD1960*'"Вес" ПИР'!$B$30+AF1960*'"Вес" ПИР'!$B$31)/100</f>
        <v>0</v>
      </c>
      <c r="AH1960" s="39"/>
      <c r="AI1960" s="39"/>
      <c r="AJ1960" s="39"/>
      <c r="AK1960" s="39"/>
      <c r="AL1960" s="39"/>
      <c r="AM1960" s="39"/>
      <c r="AN1960" s="39"/>
      <c r="AO1960" s="39"/>
      <c r="AP1960" s="39"/>
      <c r="AQ1960" s="39"/>
      <c r="AR1960" s="39"/>
      <c r="AS1960" s="39"/>
      <c r="AT1960" s="39"/>
      <c r="AU1960" s="39"/>
      <c r="AV1960" s="39"/>
      <c r="AW1960" s="39"/>
      <c r="AX1960" s="39"/>
      <c r="AY1960" s="39"/>
      <c r="AZ1960" s="39"/>
      <c r="BA1960" s="39"/>
      <c r="BB1960" s="72">
        <f>(AI1960*'"Вес" ПИР'!$B$36+AK1960*'"Вес" ПИР'!$B$37+AM1960*'"Вес" ПИР'!$B$38+AO1960*'"Вес" ПИР'!$B$39+AQ1960*'"Вес" ПИР'!$B$40+AS1960*'"Вес" ПИР'!$B$41+AU1960*'"Вес" ПИР'!$B$42+AW1960*'"Вес" ПИР'!$B$43+AY1960*'"Вес" ПИР'!$B$44+BA1960*'"Вес" ПИР'!$B$45)/100</f>
        <v>0</v>
      </c>
      <c r="BC1960" s="39"/>
      <c r="BD1960" s="39"/>
      <c r="BE1960" s="39"/>
      <c r="BF1960" s="39"/>
      <c r="BG1960" s="72">
        <f>(BD1960*'"Вес" ПИР'!$B$50+BF1960*'"Вес" ПИР'!$B$51)/100</f>
        <v>0</v>
      </c>
      <c r="BH1960" s="39"/>
      <c r="BI1960" s="72">
        <v>0</v>
      </c>
      <c r="BJ1960" s="39"/>
      <c r="BK1960" s="39"/>
      <c r="BL1960" s="38">
        <f>(S1960*'"Вес" ПИР'!$B$3+X1960*'"Вес" ПИР'!$B$4+AG1960*'"Вес" ПИР'!$B$5+BB1960*'"Вес" ПИР'!$B$6+BG1960*'"Вес" ПИР'!$B$7+BI1960*'"Вес" ПИР'!$B$8)/100</f>
        <v>0</v>
      </c>
    </row>
    <row r="1961" spans="1:64" ht="15.75" customHeight="1">
      <c r="A1961" s="39"/>
      <c r="B1961" s="39">
        <v>2027</v>
      </c>
      <c r="C1961" s="39"/>
      <c r="D1961" s="61">
        <v>315443300</v>
      </c>
      <c r="E1961" s="61" t="s">
        <v>895</v>
      </c>
      <c r="F1961" s="61" t="s">
        <v>2972</v>
      </c>
      <c r="G1961" s="61" t="s">
        <v>2997</v>
      </c>
      <c r="H1961" s="61" t="s">
        <v>2998</v>
      </c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  <c r="S1961" s="38">
        <f>(J1961*'"Вес" ПИР'!$B$13+L1961*'"Вес" ПИР'!$B$14+N1961*'"Вес" ПИР'!$B$15+P1961*'"Вес" ПИР'!$B$16+R1961*'"Вес" ПИР'!$B$17)/100</f>
        <v>0</v>
      </c>
      <c r="T1961" s="39"/>
      <c r="U1961" s="39"/>
      <c r="V1961" s="39"/>
      <c r="W1961" s="39"/>
      <c r="X1961" s="72">
        <f>(U1961*'"Вес" ПИР'!$B$22+W1961*'"Вес" ПИР'!$B$23)/100</f>
        <v>0</v>
      </c>
      <c r="Y1961" s="39"/>
      <c r="Z1961" s="39"/>
      <c r="AA1961" s="39"/>
      <c r="AB1961" s="39"/>
      <c r="AC1961" s="39"/>
      <c r="AD1961" s="39"/>
      <c r="AE1961" s="39"/>
      <c r="AF1961" s="39"/>
      <c r="AG1961" s="38">
        <f>(Z1961*'"Вес" ПИР'!$B$28+AB1961*'"Вес" ПИР'!$B$29+AD1961*'"Вес" ПИР'!$B$30+AF1961*'"Вес" ПИР'!$B$31)/100</f>
        <v>0</v>
      </c>
      <c r="AH1961" s="39"/>
      <c r="AI1961" s="39"/>
      <c r="AJ1961" s="39"/>
      <c r="AK1961" s="39"/>
      <c r="AL1961" s="39"/>
      <c r="AM1961" s="39"/>
      <c r="AN1961" s="39"/>
      <c r="AO1961" s="39"/>
      <c r="AP1961" s="39"/>
      <c r="AQ1961" s="39"/>
      <c r="AR1961" s="39"/>
      <c r="AS1961" s="39"/>
      <c r="AT1961" s="39"/>
      <c r="AU1961" s="39"/>
      <c r="AV1961" s="39"/>
      <c r="AW1961" s="39"/>
      <c r="AX1961" s="39"/>
      <c r="AY1961" s="39"/>
      <c r="AZ1961" s="39"/>
      <c r="BA1961" s="39"/>
      <c r="BB1961" s="72">
        <f>(AI1961*'"Вес" ПИР'!$B$36+AK1961*'"Вес" ПИР'!$B$37+AM1961*'"Вес" ПИР'!$B$38+AO1961*'"Вес" ПИР'!$B$39+AQ1961*'"Вес" ПИР'!$B$40+AS1961*'"Вес" ПИР'!$B$41+AU1961*'"Вес" ПИР'!$B$42+AW1961*'"Вес" ПИР'!$B$43+AY1961*'"Вес" ПИР'!$B$44+BA1961*'"Вес" ПИР'!$B$45)/100</f>
        <v>0</v>
      </c>
      <c r="BC1961" s="39"/>
      <c r="BD1961" s="39"/>
      <c r="BE1961" s="39"/>
      <c r="BF1961" s="39"/>
      <c r="BG1961" s="72">
        <f>(BD1961*'"Вес" ПИР'!$B$50+BF1961*'"Вес" ПИР'!$B$51)/100</f>
        <v>0</v>
      </c>
      <c r="BH1961" s="39"/>
      <c r="BI1961" s="72">
        <v>0</v>
      </c>
      <c r="BJ1961" s="39"/>
      <c r="BK1961" s="39"/>
      <c r="BL1961" s="38">
        <f>(S1961*'"Вес" ПИР'!$B$3+X1961*'"Вес" ПИР'!$B$4+AG1961*'"Вес" ПИР'!$B$5+BB1961*'"Вес" ПИР'!$B$6+BG1961*'"Вес" ПИР'!$B$7+BI1961*'"Вес" ПИР'!$B$8)/100</f>
        <v>0</v>
      </c>
    </row>
    <row r="1962" spans="1:64" ht="15.75" customHeight="1">
      <c r="A1962" s="39"/>
      <c r="B1962" s="39">
        <v>2027</v>
      </c>
      <c r="C1962" s="39"/>
      <c r="D1962" s="61">
        <v>316035600</v>
      </c>
      <c r="E1962" s="61" t="s">
        <v>895</v>
      </c>
      <c r="F1962" s="61" t="s">
        <v>1016</v>
      </c>
      <c r="G1962" s="61" t="s">
        <v>1017</v>
      </c>
      <c r="H1962" s="61" t="s">
        <v>2999</v>
      </c>
      <c r="I1962" s="39"/>
      <c r="J1962" s="39"/>
      <c r="K1962" s="39"/>
      <c r="L1962" s="39"/>
      <c r="M1962" s="39"/>
      <c r="N1962" s="39"/>
      <c r="O1962" s="39"/>
      <c r="P1962" s="39"/>
      <c r="Q1962" s="39"/>
      <c r="R1962" s="39"/>
      <c r="S1962" s="38">
        <f>(J1962*'"Вес" ПИР'!$B$13+L1962*'"Вес" ПИР'!$B$14+N1962*'"Вес" ПИР'!$B$15+P1962*'"Вес" ПИР'!$B$16+R1962*'"Вес" ПИР'!$B$17)/100</f>
        <v>0</v>
      </c>
      <c r="T1962" s="39"/>
      <c r="U1962" s="39"/>
      <c r="V1962" s="39"/>
      <c r="W1962" s="39"/>
      <c r="X1962" s="72">
        <f>(U1962*'"Вес" ПИР'!$B$22+W1962*'"Вес" ПИР'!$B$23)/100</f>
        <v>0</v>
      </c>
      <c r="Y1962" s="39"/>
      <c r="Z1962" s="39"/>
      <c r="AA1962" s="39"/>
      <c r="AB1962" s="39"/>
      <c r="AC1962" s="39"/>
      <c r="AD1962" s="39"/>
      <c r="AE1962" s="39"/>
      <c r="AF1962" s="39"/>
      <c r="AG1962" s="38">
        <f>(Z1962*'"Вес" ПИР'!$B$28+AB1962*'"Вес" ПИР'!$B$29+AD1962*'"Вес" ПИР'!$B$30+AF1962*'"Вес" ПИР'!$B$31)/100</f>
        <v>0</v>
      </c>
      <c r="AH1962" s="39"/>
      <c r="AI1962" s="39"/>
      <c r="AJ1962" s="39"/>
      <c r="AK1962" s="39"/>
      <c r="AL1962" s="39"/>
      <c r="AM1962" s="39"/>
      <c r="AN1962" s="39"/>
      <c r="AO1962" s="39"/>
      <c r="AP1962" s="39"/>
      <c r="AQ1962" s="39"/>
      <c r="AR1962" s="39"/>
      <c r="AS1962" s="39"/>
      <c r="AT1962" s="39"/>
      <c r="AU1962" s="39"/>
      <c r="AV1962" s="39"/>
      <c r="AW1962" s="39"/>
      <c r="AX1962" s="39"/>
      <c r="AY1962" s="39"/>
      <c r="AZ1962" s="39"/>
      <c r="BA1962" s="39"/>
      <c r="BB1962" s="72">
        <f>(AI1962*'"Вес" ПИР'!$B$36+AK1962*'"Вес" ПИР'!$B$37+AM1962*'"Вес" ПИР'!$B$38+AO1962*'"Вес" ПИР'!$B$39+AQ1962*'"Вес" ПИР'!$B$40+AS1962*'"Вес" ПИР'!$B$41+AU1962*'"Вес" ПИР'!$B$42+AW1962*'"Вес" ПИР'!$B$43+AY1962*'"Вес" ПИР'!$B$44+BA1962*'"Вес" ПИР'!$B$45)/100</f>
        <v>0</v>
      </c>
      <c r="BC1962" s="39"/>
      <c r="BD1962" s="39"/>
      <c r="BE1962" s="39"/>
      <c r="BF1962" s="39"/>
      <c r="BG1962" s="72">
        <f>(BD1962*'"Вес" ПИР'!$B$50+BF1962*'"Вес" ПИР'!$B$51)/100</f>
        <v>0</v>
      </c>
      <c r="BH1962" s="39"/>
      <c r="BI1962" s="72">
        <v>0</v>
      </c>
      <c r="BJ1962" s="39"/>
      <c r="BK1962" s="39"/>
      <c r="BL1962" s="38">
        <f>(S1962*'"Вес" ПИР'!$B$3+X1962*'"Вес" ПИР'!$B$4+AG1962*'"Вес" ПИР'!$B$5+BB1962*'"Вес" ПИР'!$B$6+BG1962*'"Вес" ПИР'!$B$7+BI1962*'"Вес" ПИР'!$B$8)/100</f>
        <v>0</v>
      </c>
    </row>
    <row r="1963" spans="1:64" ht="15.75" customHeight="1">
      <c r="A1963" s="39"/>
      <c r="B1963" s="39">
        <v>2027</v>
      </c>
      <c r="C1963" s="39"/>
      <c r="D1963" s="61">
        <v>316035700</v>
      </c>
      <c r="E1963" s="61" t="s">
        <v>895</v>
      </c>
      <c r="F1963" s="61" t="s">
        <v>1016</v>
      </c>
      <c r="G1963" s="61" t="s">
        <v>1017</v>
      </c>
      <c r="H1963" s="61" t="s">
        <v>3000</v>
      </c>
      <c r="I1963" s="39"/>
      <c r="J1963" s="39"/>
      <c r="K1963" s="39"/>
      <c r="L1963" s="39"/>
      <c r="M1963" s="39"/>
      <c r="N1963" s="39"/>
      <c r="O1963" s="39"/>
      <c r="P1963" s="39"/>
      <c r="Q1963" s="39"/>
      <c r="R1963" s="39"/>
      <c r="S1963" s="38">
        <f>(J1963*'"Вес" ПИР'!$B$13+L1963*'"Вес" ПИР'!$B$14+N1963*'"Вес" ПИР'!$B$15+P1963*'"Вес" ПИР'!$B$16+R1963*'"Вес" ПИР'!$B$17)/100</f>
        <v>0</v>
      </c>
      <c r="T1963" s="39"/>
      <c r="U1963" s="39"/>
      <c r="V1963" s="39"/>
      <c r="W1963" s="39"/>
      <c r="X1963" s="72">
        <f>(U1963*'"Вес" ПИР'!$B$22+W1963*'"Вес" ПИР'!$B$23)/100</f>
        <v>0</v>
      </c>
      <c r="Y1963" s="39"/>
      <c r="Z1963" s="39"/>
      <c r="AA1963" s="39"/>
      <c r="AB1963" s="39"/>
      <c r="AC1963" s="39"/>
      <c r="AD1963" s="39"/>
      <c r="AE1963" s="39"/>
      <c r="AF1963" s="39"/>
      <c r="AG1963" s="38">
        <f>(Z1963*'"Вес" ПИР'!$B$28+AB1963*'"Вес" ПИР'!$B$29+AD1963*'"Вес" ПИР'!$B$30+AF1963*'"Вес" ПИР'!$B$31)/100</f>
        <v>0</v>
      </c>
      <c r="AH1963" s="39"/>
      <c r="AI1963" s="39"/>
      <c r="AJ1963" s="39"/>
      <c r="AK1963" s="39"/>
      <c r="AL1963" s="39"/>
      <c r="AM1963" s="39"/>
      <c r="AN1963" s="39"/>
      <c r="AO1963" s="39"/>
      <c r="AP1963" s="39"/>
      <c r="AQ1963" s="39"/>
      <c r="AR1963" s="39"/>
      <c r="AS1963" s="39"/>
      <c r="AT1963" s="39"/>
      <c r="AU1963" s="39"/>
      <c r="AV1963" s="39"/>
      <c r="AW1963" s="39"/>
      <c r="AX1963" s="39"/>
      <c r="AY1963" s="39"/>
      <c r="AZ1963" s="39"/>
      <c r="BA1963" s="39"/>
      <c r="BB1963" s="72">
        <f>(AI1963*'"Вес" ПИР'!$B$36+AK1963*'"Вес" ПИР'!$B$37+AM1963*'"Вес" ПИР'!$B$38+AO1963*'"Вес" ПИР'!$B$39+AQ1963*'"Вес" ПИР'!$B$40+AS1963*'"Вес" ПИР'!$B$41+AU1963*'"Вес" ПИР'!$B$42+AW1963*'"Вес" ПИР'!$B$43+AY1963*'"Вес" ПИР'!$B$44+BA1963*'"Вес" ПИР'!$B$45)/100</f>
        <v>0</v>
      </c>
      <c r="BC1963" s="39"/>
      <c r="BD1963" s="39"/>
      <c r="BE1963" s="39"/>
      <c r="BF1963" s="39"/>
      <c r="BG1963" s="72">
        <f>(BD1963*'"Вес" ПИР'!$B$50+BF1963*'"Вес" ПИР'!$B$51)/100</f>
        <v>0</v>
      </c>
      <c r="BH1963" s="39"/>
      <c r="BI1963" s="72">
        <v>0</v>
      </c>
      <c r="BJ1963" s="39"/>
      <c r="BK1963" s="39"/>
      <c r="BL1963" s="38">
        <f>(S1963*'"Вес" ПИР'!$B$3+X1963*'"Вес" ПИР'!$B$4+AG1963*'"Вес" ПИР'!$B$5+BB1963*'"Вес" ПИР'!$B$6+BG1963*'"Вес" ПИР'!$B$7+BI1963*'"Вес" ПИР'!$B$8)/100</f>
        <v>0</v>
      </c>
    </row>
    <row r="1964" spans="1:64" ht="15.75" customHeight="1">
      <c r="A1964" s="39"/>
      <c r="B1964" s="39">
        <v>2027</v>
      </c>
      <c r="C1964" s="39"/>
      <c r="D1964" s="61">
        <v>316043300</v>
      </c>
      <c r="E1964" s="61" t="s">
        <v>895</v>
      </c>
      <c r="F1964" s="61" t="s">
        <v>1016</v>
      </c>
      <c r="G1964" s="61" t="s">
        <v>3001</v>
      </c>
      <c r="H1964" s="61" t="s">
        <v>3002</v>
      </c>
      <c r="I1964" s="39"/>
      <c r="J1964" s="39"/>
      <c r="K1964" s="39"/>
      <c r="L1964" s="39"/>
      <c r="M1964" s="39"/>
      <c r="N1964" s="39"/>
      <c r="O1964" s="39"/>
      <c r="P1964" s="39"/>
      <c r="Q1964" s="39"/>
      <c r="R1964" s="39"/>
      <c r="S1964" s="38">
        <f>(J1964*'"Вес" ПИР'!$B$13+L1964*'"Вес" ПИР'!$B$14+N1964*'"Вес" ПИР'!$B$15+P1964*'"Вес" ПИР'!$B$16+R1964*'"Вес" ПИР'!$B$17)/100</f>
        <v>0</v>
      </c>
      <c r="T1964" s="39"/>
      <c r="U1964" s="39"/>
      <c r="V1964" s="39"/>
      <c r="W1964" s="39"/>
      <c r="X1964" s="72">
        <f>(U1964*'"Вес" ПИР'!$B$22+W1964*'"Вес" ПИР'!$B$23)/100</f>
        <v>0</v>
      </c>
      <c r="Y1964" s="39"/>
      <c r="Z1964" s="39"/>
      <c r="AA1964" s="39"/>
      <c r="AB1964" s="39"/>
      <c r="AC1964" s="39"/>
      <c r="AD1964" s="39"/>
      <c r="AE1964" s="39"/>
      <c r="AF1964" s="39"/>
      <c r="AG1964" s="38">
        <f>(Z1964*'"Вес" ПИР'!$B$28+AB1964*'"Вес" ПИР'!$B$29+AD1964*'"Вес" ПИР'!$B$30+AF1964*'"Вес" ПИР'!$B$31)/100</f>
        <v>0</v>
      </c>
      <c r="AH1964" s="39"/>
      <c r="AI1964" s="39"/>
      <c r="AJ1964" s="39"/>
      <c r="AK1964" s="39"/>
      <c r="AL1964" s="39"/>
      <c r="AM1964" s="39"/>
      <c r="AN1964" s="39"/>
      <c r="AO1964" s="39"/>
      <c r="AP1964" s="39"/>
      <c r="AQ1964" s="39"/>
      <c r="AR1964" s="39"/>
      <c r="AS1964" s="39"/>
      <c r="AT1964" s="39"/>
      <c r="AU1964" s="39"/>
      <c r="AV1964" s="39"/>
      <c r="AW1964" s="39"/>
      <c r="AX1964" s="39"/>
      <c r="AY1964" s="39"/>
      <c r="AZ1964" s="39"/>
      <c r="BA1964" s="39"/>
      <c r="BB1964" s="72">
        <f>(AI1964*'"Вес" ПИР'!$B$36+AK1964*'"Вес" ПИР'!$B$37+AM1964*'"Вес" ПИР'!$B$38+AO1964*'"Вес" ПИР'!$B$39+AQ1964*'"Вес" ПИР'!$B$40+AS1964*'"Вес" ПИР'!$B$41+AU1964*'"Вес" ПИР'!$B$42+AW1964*'"Вес" ПИР'!$B$43+AY1964*'"Вес" ПИР'!$B$44+BA1964*'"Вес" ПИР'!$B$45)/100</f>
        <v>0</v>
      </c>
      <c r="BC1964" s="39"/>
      <c r="BD1964" s="39"/>
      <c r="BE1964" s="39"/>
      <c r="BF1964" s="39"/>
      <c r="BG1964" s="72">
        <f>(BD1964*'"Вес" ПИР'!$B$50+BF1964*'"Вес" ПИР'!$B$51)/100</f>
        <v>0</v>
      </c>
      <c r="BH1964" s="39"/>
      <c r="BI1964" s="72">
        <v>0</v>
      </c>
      <c r="BJ1964" s="39"/>
      <c r="BK1964" s="39"/>
      <c r="BL1964" s="38">
        <f>(S1964*'"Вес" ПИР'!$B$3+X1964*'"Вес" ПИР'!$B$4+AG1964*'"Вес" ПИР'!$B$5+BB1964*'"Вес" ПИР'!$B$6+BG1964*'"Вес" ПИР'!$B$7+BI1964*'"Вес" ПИР'!$B$8)/100</f>
        <v>0</v>
      </c>
    </row>
    <row r="1965" spans="1:64" ht="15.75" customHeight="1">
      <c r="A1965" s="39"/>
      <c r="B1965" s="39">
        <v>2027</v>
      </c>
      <c r="C1965" s="39"/>
      <c r="D1965" s="61">
        <v>316047100</v>
      </c>
      <c r="E1965" s="61" t="s">
        <v>895</v>
      </c>
      <c r="F1965" s="61" t="s">
        <v>1016</v>
      </c>
      <c r="G1965" s="61" t="s">
        <v>3003</v>
      </c>
      <c r="H1965" s="61" t="s">
        <v>3003</v>
      </c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  <c r="S1965" s="38">
        <f>(J1965*'"Вес" ПИР'!$B$13+L1965*'"Вес" ПИР'!$B$14+N1965*'"Вес" ПИР'!$B$15+P1965*'"Вес" ПИР'!$B$16+R1965*'"Вес" ПИР'!$B$17)/100</f>
        <v>0</v>
      </c>
      <c r="T1965" s="39"/>
      <c r="U1965" s="39"/>
      <c r="V1965" s="39"/>
      <c r="W1965" s="39"/>
      <c r="X1965" s="72">
        <f>(U1965*'"Вес" ПИР'!$B$22+W1965*'"Вес" ПИР'!$B$23)/100</f>
        <v>0</v>
      </c>
      <c r="Y1965" s="39"/>
      <c r="Z1965" s="39"/>
      <c r="AA1965" s="39"/>
      <c r="AB1965" s="39"/>
      <c r="AC1965" s="39"/>
      <c r="AD1965" s="39"/>
      <c r="AE1965" s="39"/>
      <c r="AF1965" s="39"/>
      <c r="AG1965" s="38">
        <f>(Z1965*'"Вес" ПИР'!$B$28+AB1965*'"Вес" ПИР'!$B$29+AD1965*'"Вес" ПИР'!$B$30+AF1965*'"Вес" ПИР'!$B$31)/100</f>
        <v>0</v>
      </c>
      <c r="AH1965" s="39"/>
      <c r="AI1965" s="39"/>
      <c r="AJ1965" s="39"/>
      <c r="AK1965" s="39"/>
      <c r="AL1965" s="39"/>
      <c r="AM1965" s="39"/>
      <c r="AN1965" s="39"/>
      <c r="AO1965" s="39"/>
      <c r="AP1965" s="39"/>
      <c r="AQ1965" s="39"/>
      <c r="AR1965" s="39"/>
      <c r="AS1965" s="39"/>
      <c r="AT1965" s="39"/>
      <c r="AU1965" s="39"/>
      <c r="AV1965" s="39"/>
      <c r="AW1965" s="39"/>
      <c r="AX1965" s="39"/>
      <c r="AY1965" s="39"/>
      <c r="AZ1965" s="39"/>
      <c r="BA1965" s="39"/>
      <c r="BB1965" s="72">
        <f>(AI1965*'"Вес" ПИР'!$B$36+AK1965*'"Вес" ПИР'!$B$37+AM1965*'"Вес" ПИР'!$B$38+AO1965*'"Вес" ПИР'!$B$39+AQ1965*'"Вес" ПИР'!$B$40+AS1965*'"Вес" ПИР'!$B$41+AU1965*'"Вес" ПИР'!$B$42+AW1965*'"Вес" ПИР'!$B$43+AY1965*'"Вес" ПИР'!$B$44+BA1965*'"Вес" ПИР'!$B$45)/100</f>
        <v>0</v>
      </c>
      <c r="BC1965" s="39"/>
      <c r="BD1965" s="39"/>
      <c r="BE1965" s="39"/>
      <c r="BF1965" s="39"/>
      <c r="BG1965" s="72">
        <f>(BD1965*'"Вес" ПИР'!$B$50+BF1965*'"Вес" ПИР'!$B$51)/100</f>
        <v>0</v>
      </c>
      <c r="BH1965" s="39"/>
      <c r="BI1965" s="72">
        <v>0</v>
      </c>
      <c r="BJ1965" s="39"/>
      <c r="BK1965" s="39"/>
      <c r="BL1965" s="38">
        <f>(S1965*'"Вес" ПИР'!$B$3+X1965*'"Вес" ПИР'!$B$4+AG1965*'"Вес" ПИР'!$B$5+BB1965*'"Вес" ПИР'!$B$6+BG1965*'"Вес" ПИР'!$B$7+BI1965*'"Вес" ПИР'!$B$8)/100</f>
        <v>0</v>
      </c>
    </row>
    <row r="1966" spans="1:64" ht="15.75" customHeight="1">
      <c r="A1966" s="39"/>
      <c r="B1966" s="39">
        <v>2027</v>
      </c>
      <c r="C1966" s="39"/>
      <c r="D1966" s="61">
        <v>316047700</v>
      </c>
      <c r="E1966" s="61" t="s">
        <v>895</v>
      </c>
      <c r="F1966" s="61" t="s">
        <v>1016</v>
      </c>
      <c r="G1966" s="61" t="s">
        <v>3003</v>
      </c>
      <c r="H1966" s="61" t="s">
        <v>3004</v>
      </c>
      <c r="I1966" s="39"/>
      <c r="J1966" s="39"/>
      <c r="K1966" s="39"/>
      <c r="L1966" s="39"/>
      <c r="M1966" s="39"/>
      <c r="N1966" s="39"/>
      <c r="O1966" s="39"/>
      <c r="P1966" s="39"/>
      <c r="Q1966" s="39"/>
      <c r="R1966" s="39"/>
      <c r="S1966" s="38">
        <f>(J1966*'"Вес" ПИР'!$B$13+L1966*'"Вес" ПИР'!$B$14+N1966*'"Вес" ПИР'!$B$15+P1966*'"Вес" ПИР'!$B$16+R1966*'"Вес" ПИР'!$B$17)/100</f>
        <v>0</v>
      </c>
      <c r="T1966" s="39"/>
      <c r="U1966" s="39"/>
      <c r="V1966" s="39"/>
      <c r="W1966" s="39"/>
      <c r="X1966" s="72">
        <f>(U1966*'"Вес" ПИР'!$B$22+W1966*'"Вес" ПИР'!$B$23)/100</f>
        <v>0</v>
      </c>
      <c r="Y1966" s="39"/>
      <c r="Z1966" s="39"/>
      <c r="AA1966" s="39"/>
      <c r="AB1966" s="39"/>
      <c r="AC1966" s="39"/>
      <c r="AD1966" s="39"/>
      <c r="AE1966" s="39"/>
      <c r="AF1966" s="39"/>
      <c r="AG1966" s="38">
        <f>(Z1966*'"Вес" ПИР'!$B$28+AB1966*'"Вес" ПИР'!$B$29+AD1966*'"Вес" ПИР'!$B$30+AF1966*'"Вес" ПИР'!$B$31)/100</f>
        <v>0</v>
      </c>
      <c r="AH1966" s="39"/>
      <c r="AI1966" s="39"/>
      <c r="AJ1966" s="39"/>
      <c r="AK1966" s="39"/>
      <c r="AL1966" s="39"/>
      <c r="AM1966" s="39"/>
      <c r="AN1966" s="39"/>
      <c r="AO1966" s="39"/>
      <c r="AP1966" s="39"/>
      <c r="AQ1966" s="39"/>
      <c r="AR1966" s="39"/>
      <c r="AS1966" s="39"/>
      <c r="AT1966" s="39"/>
      <c r="AU1966" s="39"/>
      <c r="AV1966" s="39"/>
      <c r="AW1966" s="39"/>
      <c r="AX1966" s="39"/>
      <c r="AY1966" s="39"/>
      <c r="AZ1966" s="39"/>
      <c r="BA1966" s="39"/>
      <c r="BB1966" s="72">
        <f>(AI1966*'"Вес" ПИР'!$B$36+AK1966*'"Вес" ПИР'!$B$37+AM1966*'"Вес" ПИР'!$B$38+AO1966*'"Вес" ПИР'!$B$39+AQ1966*'"Вес" ПИР'!$B$40+AS1966*'"Вес" ПИР'!$B$41+AU1966*'"Вес" ПИР'!$B$42+AW1966*'"Вес" ПИР'!$B$43+AY1966*'"Вес" ПИР'!$B$44+BA1966*'"Вес" ПИР'!$B$45)/100</f>
        <v>0</v>
      </c>
      <c r="BC1966" s="39"/>
      <c r="BD1966" s="39"/>
      <c r="BE1966" s="39"/>
      <c r="BF1966" s="39"/>
      <c r="BG1966" s="72">
        <f>(BD1966*'"Вес" ПИР'!$B$50+BF1966*'"Вес" ПИР'!$B$51)/100</f>
        <v>0</v>
      </c>
      <c r="BH1966" s="39"/>
      <c r="BI1966" s="72">
        <v>0</v>
      </c>
      <c r="BJ1966" s="39"/>
      <c r="BK1966" s="39"/>
      <c r="BL1966" s="38">
        <f>(S1966*'"Вес" ПИР'!$B$3+X1966*'"Вес" ПИР'!$B$4+AG1966*'"Вес" ПИР'!$B$5+BB1966*'"Вес" ПИР'!$B$6+BG1966*'"Вес" ПИР'!$B$7+BI1966*'"Вес" ПИР'!$B$8)/100</f>
        <v>0</v>
      </c>
    </row>
    <row r="1967" spans="1:64" ht="15.75" customHeight="1">
      <c r="A1967" s="39"/>
      <c r="B1967" s="39">
        <v>2027</v>
      </c>
      <c r="C1967" s="39"/>
      <c r="D1967" s="61">
        <v>316043400</v>
      </c>
      <c r="E1967" s="61" t="s">
        <v>895</v>
      </c>
      <c r="F1967" s="61" t="s">
        <v>1016</v>
      </c>
      <c r="G1967" s="61" t="s">
        <v>3005</v>
      </c>
      <c r="H1967" s="61" t="s">
        <v>3006</v>
      </c>
      <c r="I1967" s="39"/>
      <c r="J1967" s="39"/>
      <c r="K1967" s="39"/>
      <c r="L1967" s="39"/>
      <c r="M1967" s="39"/>
      <c r="N1967" s="39"/>
      <c r="O1967" s="39"/>
      <c r="P1967" s="39"/>
      <c r="Q1967" s="39"/>
      <c r="R1967" s="39"/>
      <c r="S1967" s="38">
        <f>(J1967*'"Вес" ПИР'!$B$13+L1967*'"Вес" ПИР'!$B$14+N1967*'"Вес" ПИР'!$B$15+P1967*'"Вес" ПИР'!$B$16+R1967*'"Вес" ПИР'!$B$17)/100</f>
        <v>0</v>
      </c>
      <c r="T1967" s="39"/>
      <c r="U1967" s="39"/>
      <c r="V1967" s="39"/>
      <c r="W1967" s="39"/>
      <c r="X1967" s="72">
        <f>(U1967*'"Вес" ПИР'!$B$22+W1967*'"Вес" ПИР'!$B$23)/100</f>
        <v>0</v>
      </c>
      <c r="Y1967" s="39"/>
      <c r="Z1967" s="39"/>
      <c r="AA1967" s="39"/>
      <c r="AB1967" s="39"/>
      <c r="AC1967" s="39"/>
      <c r="AD1967" s="39"/>
      <c r="AE1967" s="39"/>
      <c r="AF1967" s="39"/>
      <c r="AG1967" s="38">
        <f>(Z1967*'"Вес" ПИР'!$B$28+AB1967*'"Вес" ПИР'!$B$29+AD1967*'"Вес" ПИР'!$B$30+AF1967*'"Вес" ПИР'!$B$31)/100</f>
        <v>0</v>
      </c>
      <c r="AH1967" s="39"/>
      <c r="AI1967" s="39"/>
      <c r="AJ1967" s="39"/>
      <c r="AK1967" s="39"/>
      <c r="AL1967" s="39"/>
      <c r="AM1967" s="39"/>
      <c r="AN1967" s="39"/>
      <c r="AO1967" s="39"/>
      <c r="AP1967" s="39"/>
      <c r="AQ1967" s="39"/>
      <c r="AR1967" s="39"/>
      <c r="AS1967" s="39"/>
      <c r="AT1967" s="39"/>
      <c r="AU1967" s="39"/>
      <c r="AV1967" s="39"/>
      <c r="AW1967" s="39"/>
      <c r="AX1967" s="39"/>
      <c r="AY1967" s="39"/>
      <c r="AZ1967" s="39"/>
      <c r="BA1967" s="39"/>
      <c r="BB1967" s="72">
        <f>(AI1967*'"Вес" ПИР'!$B$36+AK1967*'"Вес" ПИР'!$B$37+AM1967*'"Вес" ПИР'!$B$38+AO1967*'"Вес" ПИР'!$B$39+AQ1967*'"Вес" ПИР'!$B$40+AS1967*'"Вес" ПИР'!$B$41+AU1967*'"Вес" ПИР'!$B$42+AW1967*'"Вес" ПИР'!$B$43+AY1967*'"Вес" ПИР'!$B$44+BA1967*'"Вес" ПИР'!$B$45)/100</f>
        <v>0</v>
      </c>
      <c r="BC1967" s="39"/>
      <c r="BD1967" s="39"/>
      <c r="BE1967" s="39"/>
      <c r="BF1967" s="39"/>
      <c r="BG1967" s="72">
        <f>(BD1967*'"Вес" ПИР'!$B$50+BF1967*'"Вес" ПИР'!$B$51)/100</f>
        <v>0</v>
      </c>
      <c r="BH1967" s="39"/>
      <c r="BI1967" s="72">
        <v>0</v>
      </c>
      <c r="BJ1967" s="39"/>
      <c r="BK1967" s="39"/>
      <c r="BL1967" s="38">
        <f>(S1967*'"Вес" ПИР'!$B$3+X1967*'"Вес" ПИР'!$B$4+AG1967*'"Вес" ПИР'!$B$5+BB1967*'"Вес" ПИР'!$B$6+BG1967*'"Вес" ПИР'!$B$7+BI1967*'"Вес" ПИР'!$B$8)/100</f>
        <v>0</v>
      </c>
    </row>
    <row r="1968" spans="1:64" ht="15.75" customHeight="1">
      <c r="A1968" s="39"/>
      <c r="B1968" s="39">
        <v>2027</v>
      </c>
      <c r="C1968" s="39"/>
      <c r="D1968" s="61">
        <v>316037100</v>
      </c>
      <c r="E1968" s="61" t="s">
        <v>895</v>
      </c>
      <c r="F1968" s="61" t="s">
        <v>1016</v>
      </c>
      <c r="G1968" s="61" t="s">
        <v>3007</v>
      </c>
      <c r="H1968" s="61" t="s">
        <v>3008</v>
      </c>
      <c r="I1968" s="39"/>
      <c r="J1968" s="39"/>
      <c r="K1968" s="39"/>
      <c r="L1968" s="39"/>
      <c r="M1968" s="39"/>
      <c r="N1968" s="39"/>
      <c r="O1968" s="39"/>
      <c r="P1968" s="39"/>
      <c r="Q1968" s="39"/>
      <c r="R1968" s="39"/>
      <c r="S1968" s="38">
        <f>(J1968*'"Вес" ПИР'!$B$13+L1968*'"Вес" ПИР'!$B$14+N1968*'"Вес" ПИР'!$B$15+P1968*'"Вес" ПИР'!$B$16+R1968*'"Вес" ПИР'!$B$17)/100</f>
        <v>0</v>
      </c>
      <c r="T1968" s="39"/>
      <c r="U1968" s="39"/>
      <c r="V1968" s="39"/>
      <c r="W1968" s="39"/>
      <c r="X1968" s="72">
        <f>(U1968*'"Вес" ПИР'!$B$22+W1968*'"Вес" ПИР'!$B$23)/100</f>
        <v>0</v>
      </c>
      <c r="Y1968" s="39"/>
      <c r="Z1968" s="39"/>
      <c r="AA1968" s="39"/>
      <c r="AB1968" s="39"/>
      <c r="AC1968" s="39"/>
      <c r="AD1968" s="39"/>
      <c r="AE1968" s="39"/>
      <c r="AF1968" s="39"/>
      <c r="AG1968" s="38">
        <f>(Z1968*'"Вес" ПИР'!$B$28+AB1968*'"Вес" ПИР'!$B$29+AD1968*'"Вес" ПИР'!$B$30+AF1968*'"Вес" ПИР'!$B$31)/100</f>
        <v>0</v>
      </c>
      <c r="AH1968" s="39"/>
      <c r="AI1968" s="39"/>
      <c r="AJ1968" s="39"/>
      <c r="AK1968" s="39"/>
      <c r="AL1968" s="39"/>
      <c r="AM1968" s="39"/>
      <c r="AN1968" s="39"/>
      <c r="AO1968" s="39"/>
      <c r="AP1968" s="39"/>
      <c r="AQ1968" s="39"/>
      <c r="AR1968" s="39"/>
      <c r="AS1968" s="39"/>
      <c r="AT1968" s="39"/>
      <c r="AU1968" s="39"/>
      <c r="AV1968" s="39"/>
      <c r="AW1968" s="39"/>
      <c r="AX1968" s="39"/>
      <c r="AY1968" s="39"/>
      <c r="AZ1968" s="39"/>
      <c r="BA1968" s="39"/>
      <c r="BB1968" s="72">
        <f>(AI1968*'"Вес" ПИР'!$B$36+AK1968*'"Вес" ПИР'!$B$37+AM1968*'"Вес" ПИР'!$B$38+AO1968*'"Вес" ПИР'!$B$39+AQ1968*'"Вес" ПИР'!$B$40+AS1968*'"Вес" ПИР'!$B$41+AU1968*'"Вес" ПИР'!$B$42+AW1968*'"Вес" ПИР'!$B$43+AY1968*'"Вес" ПИР'!$B$44+BA1968*'"Вес" ПИР'!$B$45)/100</f>
        <v>0</v>
      </c>
      <c r="BC1968" s="39"/>
      <c r="BD1968" s="39"/>
      <c r="BE1968" s="39"/>
      <c r="BF1968" s="39"/>
      <c r="BG1968" s="72">
        <f>(BD1968*'"Вес" ПИР'!$B$50+BF1968*'"Вес" ПИР'!$B$51)/100</f>
        <v>0</v>
      </c>
      <c r="BH1968" s="39"/>
      <c r="BI1968" s="72">
        <v>0</v>
      </c>
      <c r="BJ1968" s="39"/>
      <c r="BK1968" s="39"/>
      <c r="BL1968" s="38">
        <f>(S1968*'"Вес" ПИР'!$B$3+X1968*'"Вес" ПИР'!$B$4+AG1968*'"Вес" ПИР'!$B$5+BB1968*'"Вес" ПИР'!$B$6+BG1968*'"Вес" ПИР'!$B$7+BI1968*'"Вес" ПИР'!$B$8)/100</f>
        <v>0</v>
      </c>
    </row>
    <row r="1969" spans="1:64" ht="15.75" customHeight="1">
      <c r="A1969" s="39"/>
      <c r="B1969" s="39">
        <v>2027</v>
      </c>
      <c r="C1969" s="39"/>
      <c r="D1969" s="61">
        <v>316041100</v>
      </c>
      <c r="E1969" s="61" t="s">
        <v>895</v>
      </c>
      <c r="F1969" s="61" t="s">
        <v>1016</v>
      </c>
      <c r="G1969" s="61" t="s">
        <v>3009</v>
      </c>
      <c r="H1969" s="61" t="s">
        <v>3010</v>
      </c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  <c r="S1969" s="38">
        <f>(J1969*'"Вес" ПИР'!$B$13+L1969*'"Вес" ПИР'!$B$14+N1969*'"Вес" ПИР'!$B$15+P1969*'"Вес" ПИР'!$B$16+R1969*'"Вес" ПИР'!$B$17)/100</f>
        <v>0</v>
      </c>
      <c r="T1969" s="39"/>
      <c r="U1969" s="39"/>
      <c r="V1969" s="39"/>
      <c r="W1969" s="39"/>
      <c r="X1969" s="72">
        <f>(U1969*'"Вес" ПИР'!$B$22+W1969*'"Вес" ПИР'!$B$23)/100</f>
        <v>0</v>
      </c>
      <c r="Y1969" s="39"/>
      <c r="Z1969" s="39"/>
      <c r="AA1969" s="39"/>
      <c r="AB1969" s="39"/>
      <c r="AC1969" s="39"/>
      <c r="AD1969" s="39"/>
      <c r="AE1969" s="39"/>
      <c r="AF1969" s="39"/>
      <c r="AG1969" s="38">
        <f>(Z1969*'"Вес" ПИР'!$B$28+AB1969*'"Вес" ПИР'!$B$29+AD1969*'"Вес" ПИР'!$B$30+AF1969*'"Вес" ПИР'!$B$31)/100</f>
        <v>0</v>
      </c>
      <c r="AH1969" s="39"/>
      <c r="AI1969" s="39"/>
      <c r="AJ1969" s="39"/>
      <c r="AK1969" s="39"/>
      <c r="AL1969" s="39"/>
      <c r="AM1969" s="39"/>
      <c r="AN1969" s="39"/>
      <c r="AO1969" s="39"/>
      <c r="AP1969" s="39"/>
      <c r="AQ1969" s="39"/>
      <c r="AR1969" s="39"/>
      <c r="AS1969" s="39"/>
      <c r="AT1969" s="39"/>
      <c r="AU1969" s="39"/>
      <c r="AV1969" s="39"/>
      <c r="AW1969" s="39"/>
      <c r="AX1969" s="39"/>
      <c r="AY1969" s="39"/>
      <c r="AZ1969" s="39"/>
      <c r="BA1969" s="39"/>
      <c r="BB1969" s="72">
        <f>(AI1969*'"Вес" ПИР'!$B$36+AK1969*'"Вес" ПИР'!$B$37+AM1969*'"Вес" ПИР'!$B$38+AO1969*'"Вес" ПИР'!$B$39+AQ1969*'"Вес" ПИР'!$B$40+AS1969*'"Вес" ПИР'!$B$41+AU1969*'"Вес" ПИР'!$B$42+AW1969*'"Вес" ПИР'!$B$43+AY1969*'"Вес" ПИР'!$B$44+BA1969*'"Вес" ПИР'!$B$45)/100</f>
        <v>0</v>
      </c>
      <c r="BC1969" s="39"/>
      <c r="BD1969" s="39"/>
      <c r="BE1969" s="39"/>
      <c r="BF1969" s="39"/>
      <c r="BG1969" s="72">
        <f>(BD1969*'"Вес" ПИР'!$B$50+BF1969*'"Вес" ПИР'!$B$51)/100</f>
        <v>0</v>
      </c>
      <c r="BH1969" s="39"/>
      <c r="BI1969" s="72">
        <v>0</v>
      </c>
      <c r="BJ1969" s="39"/>
      <c r="BK1969" s="39"/>
      <c r="BL1969" s="38">
        <f>(S1969*'"Вес" ПИР'!$B$3+X1969*'"Вес" ПИР'!$B$4+AG1969*'"Вес" ПИР'!$B$5+BB1969*'"Вес" ПИР'!$B$6+BG1969*'"Вес" ПИР'!$B$7+BI1969*'"Вес" ПИР'!$B$8)/100</f>
        <v>0</v>
      </c>
    </row>
    <row r="1970" spans="1:64" ht="15.75" customHeight="1">
      <c r="A1970" s="39"/>
      <c r="B1970" s="39">
        <v>2027</v>
      </c>
      <c r="C1970" s="39"/>
      <c r="D1970" s="61">
        <v>316041200</v>
      </c>
      <c r="E1970" s="61" t="s">
        <v>895</v>
      </c>
      <c r="F1970" s="61" t="s">
        <v>1016</v>
      </c>
      <c r="G1970" s="61" t="s">
        <v>3009</v>
      </c>
      <c r="H1970" s="61" t="s">
        <v>3011</v>
      </c>
      <c r="I1970" s="39"/>
      <c r="J1970" s="39"/>
      <c r="K1970" s="39"/>
      <c r="L1970" s="39"/>
      <c r="M1970" s="39"/>
      <c r="N1970" s="39"/>
      <c r="O1970" s="39"/>
      <c r="P1970" s="39"/>
      <c r="Q1970" s="39"/>
      <c r="R1970" s="39"/>
      <c r="S1970" s="38">
        <f>(J1970*'"Вес" ПИР'!$B$13+L1970*'"Вес" ПИР'!$B$14+N1970*'"Вес" ПИР'!$B$15+P1970*'"Вес" ПИР'!$B$16+R1970*'"Вес" ПИР'!$B$17)/100</f>
        <v>0</v>
      </c>
      <c r="T1970" s="39"/>
      <c r="U1970" s="39"/>
      <c r="V1970" s="39"/>
      <c r="W1970" s="39"/>
      <c r="X1970" s="72">
        <f>(U1970*'"Вес" ПИР'!$B$22+W1970*'"Вес" ПИР'!$B$23)/100</f>
        <v>0</v>
      </c>
      <c r="Y1970" s="39"/>
      <c r="Z1970" s="39"/>
      <c r="AA1970" s="39"/>
      <c r="AB1970" s="39"/>
      <c r="AC1970" s="39"/>
      <c r="AD1970" s="39"/>
      <c r="AE1970" s="39"/>
      <c r="AF1970" s="39"/>
      <c r="AG1970" s="38">
        <f>(Z1970*'"Вес" ПИР'!$B$28+AB1970*'"Вес" ПИР'!$B$29+AD1970*'"Вес" ПИР'!$B$30+AF1970*'"Вес" ПИР'!$B$31)/100</f>
        <v>0</v>
      </c>
      <c r="AH1970" s="39"/>
      <c r="AI1970" s="39"/>
      <c r="AJ1970" s="39"/>
      <c r="AK1970" s="39"/>
      <c r="AL1970" s="39"/>
      <c r="AM1970" s="39"/>
      <c r="AN1970" s="39"/>
      <c r="AO1970" s="39"/>
      <c r="AP1970" s="39"/>
      <c r="AQ1970" s="39"/>
      <c r="AR1970" s="39"/>
      <c r="AS1970" s="39"/>
      <c r="AT1970" s="39"/>
      <c r="AU1970" s="39"/>
      <c r="AV1970" s="39"/>
      <c r="AW1970" s="39"/>
      <c r="AX1970" s="39"/>
      <c r="AY1970" s="39"/>
      <c r="AZ1970" s="39"/>
      <c r="BA1970" s="39"/>
      <c r="BB1970" s="72">
        <f>(AI1970*'"Вес" ПИР'!$B$36+AK1970*'"Вес" ПИР'!$B$37+AM1970*'"Вес" ПИР'!$B$38+AO1970*'"Вес" ПИР'!$B$39+AQ1970*'"Вес" ПИР'!$B$40+AS1970*'"Вес" ПИР'!$B$41+AU1970*'"Вес" ПИР'!$B$42+AW1970*'"Вес" ПИР'!$B$43+AY1970*'"Вес" ПИР'!$B$44+BA1970*'"Вес" ПИР'!$B$45)/100</f>
        <v>0</v>
      </c>
      <c r="BC1970" s="39"/>
      <c r="BD1970" s="39"/>
      <c r="BE1970" s="39"/>
      <c r="BF1970" s="39"/>
      <c r="BG1970" s="72">
        <f>(BD1970*'"Вес" ПИР'!$B$50+BF1970*'"Вес" ПИР'!$B$51)/100</f>
        <v>0</v>
      </c>
      <c r="BH1970" s="39"/>
      <c r="BI1970" s="72">
        <v>0</v>
      </c>
      <c r="BJ1970" s="39"/>
      <c r="BK1970" s="39"/>
      <c r="BL1970" s="38">
        <f>(S1970*'"Вес" ПИР'!$B$3+X1970*'"Вес" ПИР'!$B$4+AG1970*'"Вес" ПИР'!$B$5+BB1970*'"Вес" ПИР'!$B$6+BG1970*'"Вес" ПИР'!$B$7+BI1970*'"Вес" ПИР'!$B$8)/100</f>
        <v>0</v>
      </c>
    </row>
    <row r="1971" spans="1:64" ht="15.75" customHeight="1">
      <c r="A1971" s="39"/>
      <c r="B1971" s="39">
        <v>2027</v>
      </c>
      <c r="C1971" s="39"/>
      <c r="D1971" s="61">
        <v>316041400</v>
      </c>
      <c r="E1971" s="61" t="s">
        <v>895</v>
      </c>
      <c r="F1971" s="61" t="s">
        <v>1016</v>
      </c>
      <c r="G1971" s="61" t="s">
        <v>3009</v>
      </c>
      <c r="H1971" s="61" t="s">
        <v>3012</v>
      </c>
      <c r="I1971" s="39"/>
      <c r="J1971" s="39"/>
      <c r="K1971" s="39"/>
      <c r="L1971" s="39"/>
      <c r="M1971" s="39"/>
      <c r="N1971" s="39"/>
      <c r="O1971" s="39"/>
      <c r="P1971" s="39"/>
      <c r="Q1971" s="39"/>
      <c r="R1971" s="39"/>
      <c r="S1971" s="38">
        <f>(J1971*'"Вес" ПИР'!$B$13+L1971*'"Вес" ПИР'!$B$14+N1971*'"Вес" ПИР'!$B$15+P1971*'"Вес" ПИР'!$B$16+R1971*'"Вес" ПИР'!$B$17)/100</f>
        <v>0</v>
      </c>
      <c r="T1971" s="39"/>
      <c r="U1971" s="39"/>
      <c r="V1971" s="39"/>
      <c r="W1971" s="39"/>
      <c r="X1971" s="72">
        <f>(U1971*'"Вес" ПИР'!$B$22+W1971*'"Вес" ПИР'!$B$23)/100</f>
        <v>0</v>
      </c>
      <c r="Y1971" s="39"/>
      <c r="Z1971" s="39"/>
      <c r="AA1971" s="39"/>
      <c r="AB1971" s="39"/>
      <c r="AC1971" s="39"/>
      <c r="AD1971" s="39"/>
      <c r="AE1971" s="39"/>
      <c r="AF1971" s="39"/>
      <c r="AG1971" s="38">
        <f>(Z1971*'"Вес" ПИР'!$B$28+AB1971*'"Вес" ПИР'!$B$29+AD1971*'"Вес" ПИР'!$B$30+AF1971*'"Вес" ПИР'!$B$31)/100</f>
        <v>0</v>
      </c>
      <c r="AH1971" s="39"/>
      <c r="AI1971" s="39"/>
      <c r="AJ1971" s="39"/>
      <c r="AK1971" s="39"/>
      <c r="AL1971" s="39"/>
      <c r="AM1971" s="39"/>
      <c r="AN1971" s="39"/>
      <c r="AO1971" s="39"/>
      <c r="AP1971" s="39"/>
      <c r="AQ1971" s="39"/>
      <c r="AR1971" s="39"/>
      <c r="AS1971" s="39"/>
      <c r="AT1971" s="39"/>
      <c r="AU1971" s="39"/>
      <c r="AV1971" s="39"/>
      <c r="AW1971" s="39"/>
      <c r="AX1971" s="39"/>
      <c r="AY1971" s="39"/>
      <c r="AZ1971" s="39"/>
      <c r="BA1971" s="39"/>
      <c r="BB1971" s="72">
        <f>(AI1971*'"Вес" ПИР'!$B$36+AK1971*'"Вес" ПИР'!$B$37+AM1971*'"Вес" ПИР'!$B$38+AO1971*'"Вес" ПИР'!$B$39+AQ1971*'"Вес" ПИР'!$B$40+AS1971*'"Вес" ПИР'!$B$41+AU1971*'"Вес" ПИР'!$B$42+AW1971*'"Вес" ПИР'!$B$43+AY1971*'"Вес" ПИР'!$B$44+BA1971*'"Вес" ПИР'!$B$45)/100</f>
        <v>0</v>
      </c>
      <c r="BC1971" s="39"/>
      <c r="BD1971" s="39"/>
      <c r="BE1971" s="39"/>
      <c r="BF1971" s="39"/>
      <c r="BG1971" s="72">
        <f>(BD1971*'"Вес" ПИР'!$B$50+BF1971*'"Вес" ПИР'!$B$51)/100</f>
        <v>0</v>
      </c>
      <c r="BH1971" s="39"/>
      <c r="BI1971" s="72">
        <v>0</v>
      </c>
      <c r="BJ1971" s="39"/>
      <c r="BK1971" s="39"/>
      <c r="BL1971" s="38">
        <f>(S1971*'"Вес" ПИР'!$B$3+X1971*'"Вес" ПИР'!$B$4+AG1971*'"Вес" ПИР'!$B$5+BB1971*'"Вес" ПИР'!$B$6+BG1971*'"Вес" ПИР'!$B$7+BI1971*'"Вес" ПИР'!$B$8)/100</f>
        <v>0</v>
      </c>
    </row>
    <row r="1972" spans="1:64" ht="15.75" customHeight="1">
      <c r="A1972" s="39"/>
      <c r="B1972" s="39">
        <v>2027</v>
      </c>
      <c r="C1972" s="39"/>
      <c r="D1972" s="61">
        <v>316047300</v>
      </c>
      <c r="E1972" s="61" t="s">
        <v>895</v>
      </c>
      <c r="F1972" s="61" t="s">
        <v>1016</v>
      </c>
      <c r="G1972" s="61" t="s">
        <v>3003</v>
      </c>
      <c r="H1972" s="61" t="s">
        <v>3013</v>
      </c>
      <c r="I1972" s="39"/>
      <c r="J1972" s="39"/>
      <c r="K1972" s="39"/>
      <c r="L1972" s="39"/>
      <c r="M1972" s="39"/>
      <c r="N1972" s="39"/>
      <c r="O1972" s="39"/>
      <c r="P1972" s="39"/>
      <c r="Q1972" s="39"/>
      <c r="R1972" s="39"/>
      <c r="S1972" s="38">
        <f>(J1972*'"Вес" ПИР'!$B$13+L1972*'"Вес" ПИР'!$B$14+N1972*'"Вес" ПИР'!$B$15+P1972*'"Вес" ПИР'!$B$16+R1972*'"Вес" ПИР'!$B$17)/100</f>
        <v>0</v>
      </c>
      <c r="T1972" s="39"/>
      <c r="U1972" s="39"/>
      <c r="V1972" s="39"/>
      <c r="W1972" s="39"/>
      <c r="X1972" s="72">
        <f>(U1972*'"Вес" ПИР'!$B$22+W1972*'"Вес" ПИР'!$B$23)/100</f>
        <v>0</v>
      </c>
      <c r="Y1972" s="39"/>
      <c r="Z1972" s="39"/>
      <c r="AA1972" s="39"/>
      <c r="AB1972" s="39"/>
      <c r="AC1972" s="39"/>
      <c r="AD1972" s="39"/>
      <c r="AE1972" s="39"/>
      <c r="AF1972" s="39"/>
      <c r="AG1972" s="38">
        <f>(Z1972*'"Вес" ПИР'!$B$28+AB1972*'"Вес" ПИР'!$B$29+AD1972*'"Вес" ПИР'!$B$30+AF1972*'"Вес" ПИР'!$B$31)/100</f>
        <v>0</v>
      </c>
      <c r="AH1972" s="39"/>
      <c r="AI1972" s="39"/>
      <c r="AJ1972" s="39"/>
      <c r="AK1972" s="39"/>
      <c r="AL1972" s="39"/>
      <c r="AM1972" s="39"/>
      <c r="AN1972" s="39"/>
      <c r="AO1972" s="39"/>
      <c r="AP1972" s="39"/>
      <c r="AQ1972" s="39"/>
      <c r="AR1972" s="39"/>
      <c r="AS1972" s="39"/>
      <c r="AT1972" s="39"/>
      <c r="AU1972" s="39"/>
      <c r="AV1972" s="39"/>
      <c r="AW1972" s="39"/>
      <c r="AX1972" s="39"/>
      <c r="AY1972" s="39"/>
      <c r="AZ1972" s="39"/>
      <c r="BA1972" s="39"/>
      <c r="BB1972" s="72">
        <f>(AI1972*'"Вес" ПИР'!$B$36+AK1972*'"Вес" ПИР'!$B$37+AM1972*'"Вес" ПИР'!$B$38+AO1972*'"Вес" ПИР'!$B$39+AQ1972*'"Вес" ПИР'!$B$40+AS1972*'"Вес" ПИР'!$B$41+AU1972*'"Вес" ПИР'!$B$42+AW1972*'"Вес" ПИР'!$B$43+AY1972*'"Вес" ПИР'!$B$44+BA1972*'"Вес" ПИР'!$B$45)/100</f>
        <v>0</v>
      </c>
      <c r="BC1972" s="39"/>
      <c r="BD1972" s="39"/>
      <c r="BE1972" s="39"/>
      <c r="BF1972" s="39"/>
      <c r="BG1972" s="72">
        <f>(BD1972*'"Вес" ПИР'!$B$50+BF1972*'"Вес" ПИР'!$B$51)/100</f>
        <v>0</v>
      </c>
      <c r="BH1972" s="39"/>
      <c r="BI1972" s="72">
        <v>0</v>
      </c>
      <c r="BJ1972" s="39"/>
      <c r="BK1972" s="39"/>
      <c r="BL1972" s="38">
        <f>(S1972*'"Вес" ПИР'!$B$3+X1972*'"Вес" ПИР'!$B$4+AG1972*'"Вес" ПИР'!$B$5+BB1972*'"Вес" ПИР'!$B$6+BG1972*'"Вес" ПИР'!$B$7+BI1972*'"Вес" ПИР'!$B$8)/100</f>
        <v>0</v>
      </c>
    </row>
    <row r="1973" spans="1:64" ht="15.75" customHeight="1">
      <c r="A1973" s="39"/>
      <c r="B1973" s="39">
        <v>2027</v>
      </c>
      <c r="C1973" s="39"/>
      <c r="D1973" s="61">
        <v>315030300</v>
      </c>
      <c r="E1973" s="61" t="s">
        <v>895</v>
      </c>
      <c r="F1973" s="61" t="s">
        <v>1012</v>
      </c>
      <c r="G1973" s="61" t="s">
        <v>3014</v>
      </c>
      <c r="H1973" s="61" t="s">
        <v>3015</v>
      </c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  <c r="S1973" s="38">
        <f>(J1973*'"Вес" ПИР'!$B$13+L1973*'"Вес" ПИР'!$B$14+N1973*'"Вес" ПИР'!$B$15+P1973*'"Вес" ПИР'!$B$16+R1973*'"Вес" ПИР'!$B$17)/100</f>
        <v>0</v>
      </c>
      <c r="T1973" s="39"/>
      <c r="U1973" s="39"/>
      <c r="V1973" s="39"/>
      <c r="W1973" s="39"/>
      <c r="X1973" s="72">
        <f>(U1973*'"Вес" ПИР'!$B$22+W1973*'"Вес" ПИР'!$B$23)/100</f>
        <v>0</v>
      </c>
      <c r="Y1973" s="39"/>
      <c r="Z1973" s="39"/>
      <c r="AA1973" s="39"/>
      <c r="AB1973" s="39"/>
      <c r="AC1973" s="39"/>
      <c r="AD1973" s="39"/>
      <c r="AE1973" s="39"/>
      <c r="AF1973" s="39"/>
      <c r="AG1973" s="38">
        <f>(Z1973*'"Вес" ПИР'!$B$28+AB1973*'"Вес" ПИР'!$B$29+AD1973*'"Вес" ПИР'!$B$30+AF1973*'"Вес" ПИР'!$B$31)/100</f>
        <v>0</v>
      </c>
      <c r="AH1973" s="39"/>
      <c r="AI1973" s="39"/>
      <c r="AJ1973" s="39"/>
      <c r="AK1973" s="39"/>
      <c r="AL1973" s="39"/>
      <c r="AM1973" s="39"/>
      <c r="AN1973" s="39"/>
      <c r="AO1973" s="39"/>
      <c r="AP1973" s="39"/>
      <c r="AQ1973" s="39"/>
      <c r="AR1973" s="39"/>
      <c r="AS1973" s="39"/>
      <c r="AT1973" s="39"/>
      <c r="AU1973" s="39"/>
      <c r="AV1973" s="39"/>
      <c r="AW1973" s="39"/>
      <c r="AX1973" s="39"/>
      <c r="AY1973" s="39"/>
      <c r="AZ1973" s="39"/>
      <c r="BA1973" s="39"/>
      <c r="BB1973" s="72">
        <f>(AI1973*'"Вес" ПИР'!$B$36+AK1973*'"Вес" ПИР'!$B$37+AM1973*'"Вес" ПИР'!$B$38+AO1973*'"Вес" ПИР'!$B$39+AQ1973*'"Вес" ПИР'!$B$40+AS1973*'"Вес" ПИР'!$B$41+AU1973*'"Вес" ПИР'!$B$42+AW1973*'"Вес" ПИР'!$B$43+AY1973*'"Вес" ПИР'!$B$44+BA1973*'"Вес" ПИР'!$B$45)/100</f>
        <v>0</v>
      </c>
      <c r="BC1973" s="39"/>
      <c r="BD1973" s="39"/>
      <c r="BE1973" s="39"/>
      <c r="BF1973" s="39"/>
      <c r="BG1973" s="72">
        <f>(BD1973*'"Вес" ПИР'!$B$50+BF1973*'"Вес" ПИР'!$B$51)/100</f>
        <v>0</v>
      </c>
      <c r="BH1973" s="39"/>
      <c r="BI1973" s="72">
        <v>0</v>
      </c>
      <c r="BJ1973" s="39"/>
      <c r="BK1973" s="39"/>
      <c r="BL1973" s="38">
        <f>(S1973*'"Вес" ПИР'!$B$3+X1973*'"Вес" ПИР'!$B$4+AG1973*'"Вес" ПИР'!$B$5+BB1973*'"Вес" ПИР'!$B$6+BG1973*'"Вес" ПИР'!$B$7+BI1973*'"Вес" ПИР'!$B$8)/100</f>
        <v>0</v>
      </c>
    </row>
    <row r="1974" spans="1:64" ht="15.75" customHeight="1">
      <c r="A1974" s="39"/>
      <c r="B1974" s="39">
        <v>2027</v>
      </c>
      <c r="C1974" s="39"/>
      <c r="D1974" s="61">
        <v>315031500</v>
      </c>
      <c r="E1974" s="61" t="s">
        <v>895</v>
      </c>
      <c r="F1974" s="61" t="s">
        <v>1012</v>
      </c>
      <c r="G1974" s="61" t="s">
        <v>3016</v>
      </c>
      <c r="H1974" s="61" t="s">
        <v>3017</v>
      </c>
      <c r="I1974" s="39"/>
      <c r="J1974" s="39"/>
      <c r="K1974" s="39"/>
      <c r="L1974" s="39"/>
      <c r="M1974" s="39"/>
      <c r="N1974" s="39"/>
      <c r="O1974" s="39"/>
      <c r="P1974" s="39"/>
      <c r="Q1974" s="39"/>
      <c r="R1974" s="39"/>
      <c r="S1974" s="38">
        <f>(J1974*'"Вес" ПИР'!$B$13+L1974*'"Вес" ПИР'!$B$14+N1974*'"Вес" ПИР'!$B$15+P1974*'"Вес" ПИР'!$B$16+R1974*'"Вес" ПИР'!$B$17)/100</f>
        <v>0</v>
      </c>
      <c r="T1974" s="39"/>
      <c r="U1974" s="39"/>
      <c r="V1974" s="39"/>
      <c r="W1974" s="39"/>
      <c r="X1974" s="72">
        <f>(U1974*'"Вес" ПИР'!$B$22+W1974*'"Вес" ПИР'!$B$23)/100</f>
        <v>0</v>
      </c>
      <c r="Y1974" s="39"/>
      <c r="Z1974" s="39"/>
      <c r="AA1974" s="39"/>
      <c r="AB1974" s="39"/>
      <c r="AC1974" s="39"/>
      <c r="AD1974" s="39"/>
      <c r="AE1974" s="39"/>
      <c r="AF1974" s="39"/>
      <c r="AG1974" s="38">
        <f>(Z1974*'"Вес" ПИР'!$B$28+AB1974*'"Вес" ПИР'!$B$29+AD1974*'"Вес" ПИР'!$B$30+AF1974*'"Вес" ПИР'!$B$31)/100</f>
        <v>0</v>
      </c>
      <c r="AH1974" s="39"/>
      <c r="AI1974" s="39"/>
      <c r="AJ1974" s="39"/>
      <c r="AK1974" s="39"/>
      <c r="AL1974" s="39"/>
      <c r="AM1974" s="39"/>
      <c r="AN1974" s="39"/>
      <c r="AO1974" s="39"/>
      <c r="AP1974" s="39"/>
      <c r="AQ1974" s="39"/>
      <c r="AR1974" s="39"/>
      <c r="AS1974" s="39"/>
      <c r="AT1974" s="39"/>
      <c r="AU1974" s="39"/>
      <c r="AV1974" s="39"/>
      <c r="AW1974" s="39"/>
      <c r="AX1974" s="39"/>
      <c r="AY1974" s="39"/>
      <c r="AZ1974" s="39"/>
      <c r="BA1974" s="39"/>
      <c r="BB1974" s="72">
        <f>(AI1974*'"Вес" ПИР'!$B$36+AK1974*'"Вес" ПИР'!$B$37+AM1974*'"Вес" ПИР'!$B$38+AO1974*'"Вес" ПИР'!$B$39+AQ1974*'"Вес" ПИР'!$B$40+AS1974*'"Вес" ПИР'!$B$41+AU1974*'"Вес" ПИР'!$B$42+AW1974*'"Вес" ПИР'!$B$43+AY1974*'"Вес" ПИР'!$B$44+BA1974*'"Вес" ПИР'!$B$45)/100</f>
        <v>0</v>
      </c>
      <c r="BC1974" s="39"/>
      <c r="BD1974" s="39"/>
      <c r="BE1974" s="39"/>
      <c r="BF1974" s="39"/>
      <c r="BG1974" s="72">
        <f>(BD1974*'"Вес" ПИР'!$B$50+BF1974*'"Вес" ПИР'!$B$51)/100</f>
        <v>0</v>
      </c>
      <c r="BH1974" s="39"/>
      <c r="BI1974" s="72">
        <v>0</v>
      </c>
      <c r="BJ1974" s="39"/>
      <c r="BK1974" s="39"/>
      <c r="BL1974" s="38">
        <f>(S1974*'"Вес" ПИР'!$B$3+X1974*'"Вес" ПИР'!$B$4+AG1974*'"Вес" ПИР'!$B$5+BB1974*'"Вес" ПИР'!$B$6+BG1974*'"Вес" ПИР'!$B$7+BI1974*'"Вес" ПИР'!$B$8)/100</f>
        <v>0</v>
      </c>
    </row>
    <row r="1975" spans="1:64" ht="15.75" customHeight="1">
      <c r="A1975" s="39"/>
      <c r="B1975" s="39">
        <v>2027</v>
      </c>
      <c r="C1975" s="39"/>
      <c r="D1975" s="61">
        <v>315033380</v>
      </c>
      <c r="E1975" s="61" t="s">
        <v>895</v>
      </c>
      <c r="F1975" s="61" t="s">
        <v>1012</v>
      </c>
      <c r="G1975" s="61" t="s">
        <v>3018</v>
      </c>
      <c r="H1975" s="61" t="s">
        <v>3019</v>
      </c>
      <c r="I1975" s="39"/>
      <c r="J1975" s="39"/>
      <c r="K1975" s="39"/>
      <c r="L1975" s="39"/>
      <c r="M1975" s="39"/>
      <c r="N1975" s="39"/>
      <c r="O1975" s="39"/>
      <c r="P1975" s="39"/>
      <c r="Q1975" s="39"/>
      <c r="R1975" s="39"/>
      <c r="S1975" s="38">
        <f>(J1975*'"Вес" ПИР'!$B$13+L1975*'"Вес" ПИР'!$B$14+N1975*'"Вес" ПИР'!$B$15+P1975*'"Вес" ПИР'!$B$16+R1975*'"Вес" ПИР'!$B$17)/100</f>
        <v>0</v>
      </c>
      <c r="T1975" s="39"/>
      <c r="U1975" s="39"/>
      <c r="V1975" s="39"/>
      <c r="W1975" s="39"/>
      <c r="X1975" s="72">
        <f>(U1975*'"Вес" ПИР'!$B$22+W1975*'"Вес" ПИР'!$B$23)/100</f>
        <v>0</v>
      </c>
      <c r="Y1975" s="39"/>
      <c r="Z1975" s="39"/>
      <c r="AA1975" s="39"/>
      <c r="AB1975" s="39"/>
      <c r="AC1975" s="39"/>
      <c r="AD1975" s="39"/>
      <c r="AE1975" s="39"/>
      <c r="AF1975" s="39"/>
      <c r="AG1975" s="38">
        <f>(Z1975*'"Вес" ПИР'!$B$28+AB1975*'"Вес" ПИР'!$B$29+AD1975*'"Вес" ПИР'!$B$30+AF1975*'"Вес" ПИР'!$B$31)/100</f>
        <v>0</v>
      </c>
      <c r="AH1975" s="39"/>
      <c r="AI1975" s="39"/>
      <c r="AJ1975" s="39"/>
      <c r="AK1975" s="39"/>
      <c r="AL1975" s="39"/>
      <c r="AM1975" s="39"/>
      <c r="AN1975" s="39"/>
      <c r="AO1975" s="39"/>
      <c r="AP1975" s="39"/>
      <c r="AQ1975" s="39"/>
      <c r="AR1975" s="39"/>
      <c r="AS1975" s="39"/>
      <c r="AT1975" s="39"/>
      <c r="AU1975" s="39"/>
      <c r="AV1975" s="39"/>
      <c r="AW1975" s="39"/>
      <c r="AX1975" s="39"/>
      <c r="AY1975" s="39"/>
      <c r="AZ1975" s="39"/>
      <c r="BA1975" s="39"/>
      <c r="BB1975" s="72">
        <f>(AI1975*'"Вес" ПИР'!$B$36+AK1975*'"Вес" ПИР'!$B$37+AM1975*'"Вес" ПИР'!$B$38+AO1975*'"Вес" ПИР'!$B$39+AQ1975*'"Вес" ПИР'!$B$40+AS1975*'"Вес" ПИР'!$B$41+AU1975*'"Вес" ПИР'!$B$42+AW1975*'"Вес" ПИР'!$B$43+AY1975*'"Вес" ПИР'!$B$44+BA1975*'"Вес" ПИР'!$B$45)/100</f>
        <v>0</v>
      </c>
      <c r="BC1975" s="39"/>
      <c r="BD1975" s="39"/>
      <c r="BE1975" s="39"/>
      <c r="BF1975" s="39"/>
      <c r="BG1975" s="72">
        <f>(BD1975*'"Вес" ПИР'!$B$50+BF1975*'"Вес" ПИР'!$B$51)/100</f>
        <v>0</v>
      </c>
      <c r="BH1975" s="39"/>
      <c r="BI1975" s="72">
        <v>0</v>
      </c>
      <c r="BJ1975" s="39"/>
      <c r="BK1975" s="39"/>
      <c r="BL1975" s="38">
        <f>(S1975*'"Вес" ПИР'!$B$3+X1975*'"Вес" ПИР'!$B$4+AG1975*'"Вес" ПИР'!$B$5+BB1975*'"Вес" ПИР'!$B$6+BG1975*'"Вес" ПИР'!$B$7+BI1975*'"Вес" ПИР'!$B$8)/100</f>
        <v>0</v>
      </c>
    </row>
    <row r="1976" spans="1:64" ht="15.75" customHeight="1">
      <c r="A1976" s="39"/>
      <c r="B1976" s="39">
        <v>2027</v>
      </c>
      <c r="C1976" s="39"/>
      <c r="D1976" s="61">
        <v>315035300</v>
      </c>
      <c r="E1976" s="61" t="s">
        <v>895</v>
      </c>
      <c r="F1976" s="61" t="s">
        <v>1012</v>
      </c>
      <c r="G1976" s="61" t="s">
        <v>3020</v>
      </c>
      <c r="H1976" s="61" t="s">
        <v>3021</v>
      </c>
      <c r="I1976" s="39"/>
      <c r="J1976" s="39"/>
      <c r="K1976" s="39"/>
      <c r="L1976" s="39"/>
      <c r="M1976" s="39"/>
      <c r="N1976" s="39"/>
      <c r="O1976" s="39"/>
      <c r="P1976" s="39"/>
      <c r="Q1976" s="39"/>
      <c r="R1976" s="39"/>
      <c r="S1976" s="38">
        <f>(J1976*'"Вес" ПИР'!$B$13+L1976*'"Вес" ПИР'!$B$14+N1976*'"Вес" ПИР'!$B$15+P1976*'"Вес" ПИР'!$B$16+R1976*'"Вес" ПИР'!$B$17)/100</f>
        <v>0</v>
      </c>
      <c r="T1976" s="39"/>
      <c r="U1976" s="39"/>
      <c r="V1976" s="39"/>
      <c r="W1976" s="39"/>
      <c r="X1976" s="72">
        <f>(U1976*'"Вес" ПИР'!$B$22+W1976*'"Вес" ПИР'!$B$23)/100</f>
        <v>0</v>
      </c>
      <c r="Y1976" s="39"/>
      <c r="Z1976" s="39"/>
      <c r="AA1976" s="39"/>
      <c r="AB1976" s="39"/>
      <c r="AC1976" s="39"/>
      <c r="AD1976" s="39"/>
      <c r="AE1976" s="39"/>
      <c r="AF1976" s="39"/>
      <c r="AG1976" s="38">
        <f>(Z1976*'"Вес" ПИР'!$B$28+AB1976*'"Вес" ПИР'!$B$29+AD1976*'"Вес" ПИР'!$B$30+AF1976*'"Вес" ПИР'!$B$31)/100</f>
        <v>0</v>
      </c>
      <c r="AH1976" s="39"/>
      <c r="AI1976" s="39"/>
      <c r="AJ1976" s="39"/>
      <c r="AK1976" s="39"/>
      <c r="AL1976" s="39"/>
      <c r="AM1976" s="39"/>
      <c r="AN1976" s="39"/>
      <c r="AO1976" s="39"/>
      <c r="AP1976" s="39"/>
      <c r="AQ1976" s="39"/>
      <c r="AR1976" s="39"/>
      <c r="AS1976" s="39"/>
      <c r="AT1976" s="39"/>
      <c r="AU1976" s="39"/>
      <c r="AV1976" s="39"/>
      <c r="AW1976" s="39"/>
      <c r="AX1976" s="39"/>
      <c r="AY1976" s="39"/>
      <c r="AZ1976" s="39"/>
      <c r="BA1976" s="39"/>
      <c r="BB1976" s="72">
        <f>(AI1976*'"Вес" ПИР'!$B$36+AK1976*'"Вес" ПИР'!$B$37+AM1976*'"Вес" ПИР'!$B$38+AO1976*'"Вес" ПИР'!$B$39+AQ1976*'"Вес" ПИР'!$B$40+AS1976*'"Вес" ПИР'!$B$41+AU1976*'"Вес" ПИР'!$B$42+AW1976*'"Вес" ПИР'!$B$43+AY1976*'"Вес" ПИР'!$B$44+BA1976*'"Вес" ПИР'!$B$45)/100</f>
        <v>0</v>
      </c>
      <c r="BC1976" s="39"/>
      <c r="BD1976" s="39"/>
      <c r="BE1976" s="39"/>
      <c r="BF1976" s="39"/>
      <c r="BG1976" s="72">
        <f>(BD1976*'"Вес" ПИР'!$B$50+BF1976*'"Вес" ПИР'!$B$51)/100</f>
        <v>0</v>
      </c>
      <c r="BH1976" s="39"/>
      <c r="BI1976" s="72">
        <v>0</v>
      </c>
      <c r="BJ1976" s="39"/>
      <c r="BK1976" s="39"/>
      <c r="BL1976" s="38">
        <f>(S1976*'"Вес" ПИР'!$B$3+X1976*'"Вес" ПИР'!$B$4+AG1976*'"Вес" ПИР'!$B$5+BB1976*'"Вес" ПИР'!$B$6+BG1976*'"Вес" ПИР'!$B$7+BI1976*'"Вес" ПИР'!$B$8)/100</f>
        <v>0</v>
      </c>
    </row>
    <row r="1977" spans="1:64" ht="15.75" customHeight="1">
      <c r="A1977" s="39"/>
      <c r="B1977" s="39">
        <v>2027</v>
      </c>
      <c r="C1977" s="39"/>
      <c r="D1977" s="61">
        <v>315035600</v>
      </c>
      <c r="E1977" s="61" t="s">
        <v>895</v>
      </c>
      <c r="F1977" s="61" t="s">
        <v>1012</v>
      </c>
      <c r="G1977" s="61" t="s">
        <v>3020</v>
      </c>
      <c r="H1977" s="61" t="s">
        <v>3022</v>
      </c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  <c r="S1977" s="38">
        <f>(J1977*'"Вес" ПИР'!$B$13+L1977*'"Вес" ПИР'!$B$14+N1977*'"Вес" ПИР'!$B$15+P1977*'"Вес" ПИР'!$B$16+R1977*'"Вес" ПИР'!$B$17)/100</f>
        <v>0</v>
      </c>
      <c r="T1977" s="39"/>
      <c r="U1977" s="39"/>
      <c r="V1977" s="39"/>
      <c r="W1977" s="39"/>
      <c r="X1977" s="72">
        <f>(U1977*'"Вес" ПИР'!$B$22+W1977*'"Вес" ПИР'!$B$23)/100</f>
        <v>0</v>
      </c>
      <c r="Y1977" s="39"/>
      <c r="Z1977" s="39"/>
      <c r="AA1977" s="39"/>
      <c r="AB1977" s="39"/>
      <c r="AC1977" s="39"/>
      <c r="AD1977" s="39"/>
      <c r="AE1977" s="39"/>
      <c r="AF1977" s="39"/>
      <c r="AG1977" s="38">
        <f>(Z1977*'"Вес" ПИР'!$B$28+AB1977*'"Вес" ПИР'!$B$29+AD1977*'"Вес" ПИР'!$B$30+AF1977*'"Вес" ПИР'!$B$31)/100</f>
        <v>0</v>
      </c>
      <c r="AH1977" s="39"/>
      <c r="AI1977" s="39"/>
      <c r="AJ1977" s="39"/>
      <c r="AK1977" s="39"/>
      <c r="AL1977" s="39"/>
      <c r="AM1977" s="39"/>
      <c r="AN1977" s="39"/>
      <c r="AO1977" s="39"/>
      <c r="AP1977" s="39"/>
      <c r="AQ1977" s="39"/>
      <c r="AR1977" s="39"/>
      <c r="AS1977" s="39"/>
      <c r="AT1977" s="39"/>
      <c r="AU1977" s="39"/>
      <c r="AV1977" s="39"/>
      <c r="AW1977" s="39"/>
      <c r="AX1977" s="39"/>
      <c r="AY1977" s="39"/>
      <c r="AZ1977" s="39"/>
      <c r="BA1977" s="39"/>
      <c r="BB1977" s="72">
        <f>(AI1977*'"Вес" ПИР'!$B$36+AK1977*'"Вес" ПИР'!$B$37+AM1977*'"Вес" ПИР'!$B$38+AO1977*'"Вес" ПИР'!$B$39+AQ1977*'"Вес" ПИР'!$B$40+AS1977*'"Вес" ПИР'!$B$41+AU1977*'"Вес" ПИР'!$B$42+AW1977*'"Вес" ПИР'!$B$43+AY1977*'"Вес" ПИР'!$B$44+BA1977*'"Вес" ПИР'!$B$45)/100</f>
        <v>0</v>
      </c>
      <c r="BC1977" s="39"/>
      <c r="BD1977" s="39"/>
      <c r="BE1977" s="39"/>
      <c r="BF1977" s="39"/>
      <c r="BG1977" s="72">
        <f>(BD1977*'"Вес" ПИР'!$B$50+BF1977*'"Вес" ПИР'!$B$51)/100</f>
        <v>0</v>
      </c>
      <c r="BH1977" s="39"/>
      <c r="BI1977" s="72">
        <v>0</v>
      </c>
      <c r="BJ1977" s="39"/>
      <c r="BK1977" s="39"/>
      <c r="BL1977" s="38">
        <f>(S1977*'"Вес" ПИР'!$B$3+X1977*'"Вес" ПИР'!$B$4+AG1977*'"Вес" ПИР'!$B$5+BB1977*'"Вес" ПИР'!$B$6+BG1977*'"Вес" ПИР'!$B$7+BI1977*'"Вес" ПИР'!$B$8)/100</f>
        <v>0</v>
      </c>
    </row>
    <row r="1978" spans="1:64" ht="15.75" customHeight="1">
      <c r="A1978" s="39"/>
      <c r="B1978" s="39">
        <v>2027</v>
      </c>
      <c r="C1978" s="39"/>
      <c r="D1978" s="61">
        <v>315035700</v>
      </c>
      <c r="E1978" s="61" t="s">
        <v>895</v>
      </c>
      <c r="F1978" s="61" t="s">
        <v>1012</v>
      </c>
      <c r="G1978" s="61" t="s">
        <v>3020</v>
      </c>
      <c r="H1978" s="61" t="s">
        <v>3023</v>
      </c>
      <c r="I1978" s="39"/>
      <c r="J1978" s="39"/>
      <c r="K1978" s="39"/>
      <c r="L1978" s="39"/>
      <c r="M1978" s="39"/>
      <c r="N1978" s="39"/>
      <c r="O1978" s="39"/>
      <c r="P1978" s="39"/>
      <c r="Q1978" s="39"/>
      <c r="R1978" s="39"/>
      <c r="S1978" s="38">
        <f>(J1978*'"Вес" ПИР'!$B$13+L1978*'"Вес" ПИР'!$B$14+N1978*'"Вес" ПИР'!$B$15+P1978*'"Вес" ПИР'!$B$16+R1978*'"Вес" ПИР'!$B$17)/100</f>
        <v>0</v>
      </c>
      <c r="T1978" s="39"/>
      <c r="U1978" s="39"/>
      <c r="V1978" s="39"/>
      <c r="W1978" s="39"/>
      <c r="X1978" s="72">
        <f>(U1978*'"Вес" ПИР'!$B$22+W1978*'"Вес" ПИР'!$B$23)/100</f>
        <v>0</v>
      </c>
      <c r="Y1978" s="39"/>
      <c r="Z1978" s="39"/>
      <c r="AA1978" s="39"/>
      <c r="AB1978" s="39"/>
      <c r="AC1978" s="39"/>
      <c r="AD1978" s="39"/>
      <c r="AE1978" s="39"/>
      <c r="AF1978" s="39"/>
      <c r="AG1978" s="38">
        <f>(Z1978*'"Вес" ПИР'!$B$28+AB1978*'"Вес" ПИР'!$B$29+AD1978*'"Вес" ПИР'!$B$30+AF1978*'"Вес" ПИР'!$B$31)/100</f>
        <v>0</v>
      </c>
      <c r="AH1978" s="39"/>
      <c r="AI1978" s="39"/>
      <c r="AJ1978" s="39"/>
      <c r="AK1978" s="39"/>
      <c r="AL1978" s="39"/>
      <c r="AM1978" s="39"/>
      <c r="AN1978" s="39"/>
      <c r="AO1978" s="39"/>
      <c r="AP1978" s="39"/>
      <c r="AQ1978" s="39"/>
      <c r="AR1978" s="39"/>
      <c r="AS1978" s="39"/>
      <c r="AT1978" s="39"/>
      <c r="AU1978" s="39"/>
      <c r="AV1978" s="39"/>
      <c r="AW1978" s="39"/>
      <c r="AX1978" s="39"/>
      <c r="AY1978" s="39"/>
      <c r="AZ1978" s="39"/>
      <c r="BA1978" s="39"/>
      <c r="BB1978" s="72">
        <f>(AI1978*'"Вес" ПИР'!$B$36+AK1978*'"Вес" ПИР'!$B$37+AM1978*'"Вес" ПИР'!$B$38+AO1978*'"Вес" ПИР'!$B$39+AQ1978*'"Вес" ПИР'!$B$40+AS1978*'"Вес" ПИР'!$B$41+AU1978*'"Вес" ПИР'!$B$42+AW1978*'"Вес" ПИР'!$B$43+AY1978*'"Вес" ПИР'!$B$44+BA1978*'"Вес" ПИР'!$B$45)/100</f>
        <v>0</v>
      </c>
      <c r="BC1978" s="39"/>
      <c r="BD1978" s="39"/>
      <c r="BE1978" s="39"/>
      <c r="BF1978" s="39"/>
      <c r="BG1978" s="72">
        <f>(BD1978*'"Вес" ПИР'!$B$50+BF1978*'"Вес" ПИР'!$B$51)/100</f>
        <v>0</v>
      </c>
      <c r="BH1978" s="39"/>
      <c r="BI1978" s="72">
        <v>0</v>
      </c>
      <c r="BJ1978" s="39"/>
      <c r="BK1978" s="39"/>
      <c r="BL1978" s="38">
        <f>(S1978*'"Вес" ПИР'!$B$3+X1978*'"Вес" ПИР'!$B$4+AG1978*'"Вес" ПИР'!$B$5+BB1978*'"Вес" ПИР'!$B$6+BG1978*'"Вес" ПИР'!$B$7+BI1978*'"Вес" ПИР'!$B$8)/100</f>
        <v>0</v>
      </c>
    </row>
    <row r="1979" spans="1:64" ht="15.75" customHeight="1">
      <c r="A1979" s="39"/>
      <c r="B1979" s="39">
        <v>2027</v>
      </c>
      <c r="C1979" s="39"/>
      <c r="D1979" s="61">
        <v>315040400</v>
      </c>
      <c r="E1979" s="61" t="s">
        <v>895</v>
      </c>
      <c r="F1979" s="61" t="s">
        <v>1012</v>
      </c>
      <c r="G1979" s="61" t="s">
        <v>2980</v>
      </c>
      <c r="H1979" s="61" t="s">
        <v>3024</v>
      </c>
      <c r="I1979" s="39"/>
      <c r="J1979" s="39"/>
      <c r="K1979" s="39"/>
      <c r="L1979" s="39"/>
      <c r="M1979" s="39"/>
      <c r="N1979" s="39"/>
      <c r="O1979" s="39"/>
      <c r="P1979" s="39"/>
      <c r="Q1979" s="39"/>
      <c r="R1979" s="39"/>
      <c r="S1979" s="38">
        <f>(J1979*'"Вес" ПИР'!$B$13+L1979*'"Вес" ПИР'!$B$14+N1979*'"Вес" ПИР'!$B$15+P1979*'"Вес" ПИР'!$B$16+R1979*'"Вес" ПИР'!$B$17)/100</f>
        <v>0</v>
      </c>
      <c r="T1979" s="39"/>
      <c r="U1979" s="39"/>
      <c r="V1979" s="39"/>
      <c r="W1979" s="39"/>
      <c r="X1979" s="72">
        <f>(U1979*'"Вес" ПИР'!$B$22+W1979*'"Вес" ПИР'!$B$23)/100</f>
        <v>0</v>
      </c>
      <c r="Y1979" s="39"/>
      <c r="Z1979" s="39"/>
      <c r="AA1979" s="39"/>
      <c r="AB1979" s="39"/>
      <c r="AC1979" s="39"/>
      <c r="AD1979" s="39"/>
      <c r="AE1979" s="39"/>
      <c r="AF1979" s="39"/>
      <c r="AG1979" s="38">
        <f>(Z1979*'"Вес" ПИР'!$B$28+AB1979*'"Вес" ПИР'!$B$29+AD1979*'"Вес" ПИР'!$B$30+AF1979*'"Вес" ПИР'!$B$31)/100</f>
        <v>0</v>
      </c>
      <c r="AH1979" s="39"/>
      <c r="AI1979" s="39"/>
      <c r="AJ1979" s="39"/>
      <c r="AK1979" s="39"/>
      <c r="AL1979" s="39"/>
      <c r="AM1979" s="39"/>
      <c r="AN1979" s="39"/>
      <c r="AO1979" s="39"/>
      <c r="AP1979" s="39"/>
      <c r="AQ1979" s="39"/>
      <c r="AR1979" s="39"/>
      <c r="AS1979" s="39"/>
      <c r="AT1979" s="39"/>
      <c r="AU1979" s="39"/>
      <c r="AV1979" s="39"/>
      <c r="AW1979" s="39"/>
      <c r="AX1979" s="39"/>
      <c r="AY1979" s="39"/>
      <c r="AZ1979" s="39"/>
      <c r="BA1979" s="39"/>
      <c r="BB1979" s="72">
        <f>(AI1979*'"Вес" ПИР'!$B$36+AK1979*'"Вес" ПИР'!$B$37+AM1979*'"Вес" ПИР'!$B$38+AO1979*'"Вес" ПИР'!$B$39+AQ1979*'"Вес" ПИР'!$B$40+AS1979*'"Вес" ПИР'!$B$41+AU1979*'"Вес" ПИР'!$B$42+AW1979*'"Вес" ПИР'!$B$43+AY1979*'"Вес" ПИР'!$B$44+BA1979*'"Вес" ПИР'!$B$45)/100</f>
        <v>0</v>
      </c>
      <c r="BC1979" s="39"/>
      <c r="BD1979" s="39"/>
      <c r="BE1979" s="39"/>
      <c r="BF1979" s="39"/>
      <c r="BG1979" s="72">
        <f>(BD1979*'"Вес" ПИР'!$B$50+BF1979*'"Вес" ПИР'!$B$51)/100</f>
        <v>0</v>
      </c>
      <c r="BH1979" s="39"/>
      <c r="BI1979" s="72">
        <v>0</v>
      </c>
      <c r="BJ1979" s="39"/>
      <c r="BK1979" s="39"/>
      <c r="BL1979" s="38">
        <f>(S1979*'"Вес" ПИР'!$B$3+X1979*'"Вес" ПИР'!$B$4+AG1979*'"Вес" ПИР'!$B$5+BB1979*'"Вес" ПИР'!$B$6+BG1979*'"Вес" ПИР'!$B$7+BI1979*'"Вес" ПИР'!$B$8)/100</f>
        <v>0</v>
      </c>
    </row>
    <row r="1980" spans="1:64" ht="15.75" customHeight="1">
      <c r="A1980" s="39"/>
      <c r="B1980" s="39">
        <v>2027</v>
      </c>
      <c r="C1980" s="39"/>
      <c r="D1980" s="61">
        <v>315042300</v>
      </c>
      <c r="E1980" s="61" t="s">
        <v>895</v>
      </c>
      <c r="F1980" s="61" t="s">
        <v>1012</v>
      </c>
      <c r="G1980" s="61" t="s">
        <v>3025</v>
      </c>
      <c r="H1980" s="61" t="s">
        <v>3026</v>
      </c>
      <c r="I1980" s="39"/>
      <c r="J1980" s="39"/>
      <c r="K1980" s="39"/>
      <c r="L1980" s="39"/>
      <c r="M1980" s="39"/>
      <c r="N1980" s="39"/>
      <c r="O1980" s="39"/>
      <c r="P1980" s="39"/>
      <c r="Q1980" s="39"/>
      <c r="R1980" s="39"/>
      <c r="S1980" s="38">
        <f>(J1980*'"Вес" ПИР'!$B$13+L1980*'"Вес" ПИР'!$B$14+N1980*'"Вес" ПИР'!$B$15+P1980*'"Вес" ПИР'!$B$16+R1980*'"Вес" ПИР'!$B$17)/100</f>
        <v>0</v>
      </c>
      <c r="T1980" s="39"/>
      <c r="U1980" s="39"/>
      <c r="V1980" s="39"/>
      <c r="W1980" s="39"/>
      <c r="X1980" s="72">
        <f>(U1980*'"Вес" ПИР'!$B$22+W1980*'"Вес" ПИР'!$B$23)/100</f>
        <v>0</v>
      </c>
      <c r="Y1980" s="39"/>
      <c r="Z1980" s="39"/>
      <c r="AA1980" s="39"/>
      <c r="AB1980" s="39"/>
      <c r="AC1980" s="39"/>
      <c r="AD1980" s="39"/>
      <c r="AE1980" s="39"/>
      <c r="AF1980" s="39"/>
      <c r="AG1980" s="38">
        <f>(Z1980*'"Вес" ПИР'!$B$28+AB1980*'"Вес" ПИР'!$B$29+AD1980*'"Вес" ПИР'!$B$30+AF1980*'"Вес" ПИР'!$B$31)/100</f>
        <v>0</v>
      </c>
      <c r="AH1980" s="39"/>
      <c r="AI1980" s="39"/>
      <c r="AJ1980" s="39"/>
      <c r="AK1980" s="39"/>
      <c r="AL1980" s="39"/>
      <c r="AM1980" s="39"/>
      <c r="AN1980" s="39"/>
      <c r="AO1980" s="39"/>
      <c r="AP1980" s="39"/>
      <c r="AQ1980" s="39"/>
      <c r="AR1980" s="39"/>
      <c r="AS1980" s="39"/>
      <c r="AT1980" s="39"/>
      <c r="AU1980" s="39"/>
      <c r="AV1980" s="39"/>
      <c r="AW1980" s="39"/>
      <c r="AX1980" s="39"/>
      <c r="AY1980" s="39"/>
      <c r="AZ1980" s="39"/>
      <c r="BA1980" s="39"/>
      <c r="BB1980" s="72">
        <f>(AI1980*'"Вес" ПИР'!$B$36+AK1980*'"Вес" ПИР'!$B$37+AM1980*'"Вес" ПИР'!$B$38+AO1980*'"Вес" ПИР'!$B$39+AQ1980*'"Вес" ПИР'!$B$40+AS1980*'"Вес" ПИР'!$B$41+AU1980*'"Вес" ПИР'!$B$42+AW1980*'"Вес" ПИР'!$B$43+AY1980*'"Вес" ПИР'!$B$44+BA1980*'"Вес" ПИР'!$B$45)/100</f>
        <v>0</v>
      </c>
      <c r="BC1980" s="39"/>
      <c r="BD1980" s="39"/>
      <c r="BE1980" s="39"/>
      <c r="BF1980" s="39"/>
      <c r="BG1980" s="72">
        <f>(BD1980*'"Вес" ПИР'!$B$50+BF1980*'"Вес" ПИР'!$B$51)/100</f>
        <v>0</v>
      </c>
      <c r="BH1980" s="39"/>
      <c r="BI1980" s="72">
        <v>0</v>
      </c>
      <c r="BJ1980" s="39"/>
      <c r="BK1980" s="39"/>
      <c r="BL1980" s="38">
        <f>(S1980*'"Вес" ПИР'!$B$3+X1980*'"Вес" ПИР'!$B$4+AG1980*'"Вес" ПИР'!$B$5+BB1980*'"Вес" ПИР'!$B$6+BG1980*'"Вес" ПИР'!$B$7+BI1980*'"Вес" ПИР'!$B$8)/100</f>
        <v>0</v>
      </c>
    </row>
    <row r="1981" spans="1:64" ht="15.75" customHeight="1">
      <c r="A1981" s="39"/>
      <c r="B1981" s="39">
        <v>2027</v>
      </c>
      <c r="C1981" s="39"/>
      <c r="D1981" s="61">
        <v>315042600</v>
      </c>
      <c r="E1981" s="61" t="s">
        <v>895</v>
      </c>
      <c r="F1981" s="61" t="s">
        <v>1012</v>
      </c>
      <c r="G1981" s="61" t="s">
        <v>3025</v>
      </c>
      <c r="H1981" s="61" t="s">
        <v>3027</v>
      </c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  <c r="S1981" s="38">
        <f>(J1981*'"Вес" ПИР'!$B$13+L1981*'"Вес" ПИР'!$B$14+N1981*'"Вес" ПИР'!$B$15+P1981*'"Вес" ПИР'!$B$16+R1981*'"Вес" ПИР'!$B$17)/100</f>
        <v>0</v>
      </c>
      <c r="T1981" s="39"/>
      <c r="U1981" s="39"/>
      <c r="V1981" s="39"/>
      <c r="W1981" s="39"/>
      <c r="X1981" s="72">
        <f>(U1981*'"Вес" ПИР'!$B$22+W1981*'"Вес" ПИР'!$B$23)/100</f>
        <v>0</v>
      </c>
      <c r="Y1981" s="39"/>
      <c r="Z1981" s="39"/>
      <c r="AA1981" s="39"/>
      <c r="AB1981" s="39"/>
      <c r="AC1981" s="39"/>
      <c r="AD1981" s="39"/>
      <c r="AE1981" s="39"/>
      <c r="AF1981" s="39"/>
      <c r="AG1981" s="38">
        <f>(Z1981*'"Вес" ПИР'!$B$28+AB1981*'"Вес" ПИР'!$B$29+AD1981*'"Вес" ПИР'!$B$30+AF1981*'"Вес" ПИР'!$B$31)/100</f>
        <v>0</v>
      </c>
      <c r="AH1981" s="39"/>
      <c r="AI1981" s="39"/>
      <c r="AJ1981" s="39"/>
      <c r="AK1981" s="39"/>
      <c r="AL1981" s="39"/>
      <c r="AM1981" s="39"/>
      <c r="AN1981" s="39"/>
      <c r="AO1981" s="39"/>
      <c r="AP1981" s="39"/>
      <c r="AQ1981" s="39"/>
      <c r="AR1981" s="39"/>
      <c r="AS1981" s="39"/>
      <c r="AT1981" s="39"/>
      <c r="AU1981" s="39"/>
      <c r="AV1981" s="39"/>
      <c r="AW1981" s="39"/>
      <c r="AX1981" s="39"/>
      <c r="AY1981" s="39"/>
      <c r="AZ1981" s="39"/>
      <c r="BA1981" s="39"/>
      <c r="BB1981" s="72">
        <f>(AI1981*'"Вес" ПИР'!$B$36+AK1981*'"Вес" ПИР'!$B$37+AM1981*'"Вес" ПИР'!$B$38+AO1981*'"Вес" ПИР'!$B$39+AQ1981*'"Вес" ПИР'!$B$40+AS1981*'"Вес" ПИР'!$B$41+AU1981*'"Вес" ПИР'!$B$42+AW1981*'"Вес" ПИР'!$B$43+AY1981*'"Вес" ПИР'!$B$44+BA1981*'"Вес" ПИР'!$B$45)/100</f>
        <v>0</v>
      </c>
      <c r="BC1981" s="39"/>
      <c r="BD1981" s="39"/>
      <c r="BE1981" s="39"/>
      <c r="BF1981" s="39"/>
      <c r="BG1981" s="72">
        <f>(BD1981*'"Вес" ПИР'!$B$50+BF1981*'"Вес" ПИР'!$B$51)/100</f>
        <v>0</v>
      </c>
      <c r="BH1981" s="39"/>
      <c r="BI1981" s="72">
        <v>0</v>
      </c>
      <c r="BJ1981" s="39"/>
      <c r="BK1981" s="39"/>
      <c r="BL1981" s="38">
        <f>(S1981*'"Вес" ПИР'!$B$3+X1981*'"Вес" ПИР'!$B$4+AG1981*'"Вес" ПИР'!$B$5+BB1981*'"Вес" ПИР'!$B$6+BG1981*'"Вес" ПИР'!$B$7+BI1981*'"Вес" ПИР'!$B$8)/100</f>
        <v>0</v>
      </c>
    </row>
    <row r="1982" spans="1:64" ht="15.75" customHeight="1">
      <c r="A1982" s="39"/>
      <c r="B1982" s="39">
        <v>2027</v>
      </c>
      <c r="C1982" s="39"/>
      <c r="D1982" s="61">
        <v>315055280</v>
      </c>
      <c r="E1982" s="61" t="s">
        <v>895</v>
      </c>
      <c r="F1982" s="61" t="s">
        <v>1012</v>
      </c>
      <c r="G1982" s="61" t="s">
        <v>3028</v>
      </c>
      <c r="H1982" s="61" t="s">
        <v>3017</v>
      </c>
      <c r="I1982" s="39"/>
      <c r="J1982" s="39"/>
      <c r="K1982" s="39"/>
      <c r="L1982" s="39"/>
      <c r="M1982" s="39"/>
      <c r="N1982" s="39"/>
      <c r="O1982" s="39"/>
      <c r="P1982" s="39"/>
      <c r="Q1982" s="39"/>
      <c r="R1982" s="39"/>
      <c r="S1982" s="38">
        <f>(J1982*'"Вес" ПИР'!$B$13+L1982*'"Вес" ПИР'!$B$14+N1982*'"Вес" ПИР'!$B$15+P1982*'"Вес" ПИР'!$B$16+R1982*'"Вес" ПИР'!$B$17)/100</f>
        <v>0</v>
      </c>
      <c r="T1982" s="39"/>
      <c r="U1982" s="39"/>
      <c r="V1982" s="39"/>
      <c r="W1982" s="39"/>
      <c r="X1982" s="72">
        <f>(U1982*'"Вес" ПИР'!$B$22+W1982*'"Вес" ПИР'!$B$23)/100</f>
        <v>0</v>
      </c>
      <c r="Y1982" s="39"/>
      <c r="Z1982" s="39"/>
      <c r="AA1982" s="39"/>
      <c r="AB1982" s="39"/>
      <c r="AC1982" s="39"/>
      <c r="AD1982" s="39"/>
      <c r="AE1982" s="39"/>
      <c r="AF1982" s="39"/>
      <c r="AG1982" s="38">
        <f>(Z1982*'"Вес" ПИР'!$B$28+AB1982*'"Вес" ПИР'!$B$29+AD1982*'"Вес" ПИР'!$B$30+AF1982*'"Вес" ПИР'!$B$31)/100</f>
        <v>0</v>
      </c>
      <c r="AH1982" s="39"/>
      <c r="AI1982" s="39"/>
      <c r="AJ1982" s="39"/>
      <c r="AK1982" s="39"/>
      <c r="AL1982" s="39"/>
      <c r="AM1982" s="39"/>
      <c r="AN1982" s="39"/>
      <c r="AO1982" s="39"/>
      <c r="AP1982" s="39"/>
      <c r="AQ1982" s="39"/>
      <c r="AR1982" s="39"/>
      <c r="AS1982" s="39"/>
      <c r="AT1982" s="39"/>
      <c r="AU1982" s="39"/>
      <c r="AV1982" s="39"/>
      <c r="AW1982" s="39"/>
      <c r="AX1982" s="39"/>
      <c r="AY1982" s="39"/>
      <c r="AZ1982" s="39"/>
      <c r="BA1982" s="39"/>
      <c r="BB1982" s="72">
        <f>(AI1982*'"Вес" ПИР'!$B$36+AK1982*'"Вес" ПИР'!$B$37+AM1982*'"Вес" ПИР'!$B$38+AO1982*'"Вес" ПИР'!$B$39+AQ1982*'"Вес" ПИР'!$B$40+AS1982*'"Вес" ПИР'!$B$41+AU1982*'"Вес" ПИР'!$B$42+AW1982*'"Вес" ПИР'!$B$43+AY1982*'"Вес" ПИР'!$B$44+BA1982*'"Вес" ПИР'!$B$45)/100</f>
        <v>0</v>
      </c>
      <c r="BC1982" s="39"/>
      <c r="BD1982" s="39"/>
      <c r="BE1982" s="39"/>
      <c r="BF1982" s="39"/>
      <c r="BG1982" s="72">
        <f>(BD1982*'"Вес" ПИР'!$B$50+BF1982*'"Вес" ПИР'!$B$51)/100</f>
        <v>0</v>
      </c>
      <c r="BH1982" s="39"/>
      <c r="BI1982" s="72">
        <v>0</v>
      </c>
      <c r="BJ1982" s="39"/>
      <c r="BK1982" s="39"/>
      <c r="BL1982" s="38">
        <f>(S1982*'"Вес" ПИР'!$B$3+X1982*'"Вес" ПИР'!$B$4+AG1982*'"Вес" ПИР'!$B$5+BB1982*'"Вес" ПИР'!$B$6+BG1982*'"Вес" ПИР'!$B$7+BI1982*'"Вес" ПИР'!$B$8)/100</f>
        <v>0</v>
      </c>
    </row>
    <row r="1983" spans="1:64" ht="15.75" customHeight="1">
      <c r="A1983" s="39"/>
      <c r="B1983" s="39">
        <v>2027</v>
      </c>
      <c r="C1983" s="39"/>
      <c r="D1983" s="61">
        <v>315055800</v>
      </c>
      <c r="E1983" s="61" t="s">
        <v>895</v>
      </c>
      <c r="F1983" s="61" t="s">
        <v>1012</v>
      </c>
      <c r="G1983" s="61" t="s">
        <v>3028</v>
      </c>
      <c r="H1983" s="61" t="s">
        <v>3029</v>
      </c>
      <c r="I1983" s="39"/>
      <c r="J1983" s="39"/>
      <c r="K1983" s="39"/>
      <c r="L1983" s="39"/>
      <c r="M1983" s="39"/>
      <c r="N1983" s="39"/>
      <c r="O1983" s="39"/>
      <c r="P1983" s="39"/>
      <c r="Q1983" s="39"/>
      <c r="R1983" s="39"/>
      <c r="S1983" s="38">
        <f>(J1983*'"Вес" ПИР'!$B$13+L1983*'"Вес" ПИР'!$B$14+N1983*'"Вес" ПИР'!$B$15+P1983*'"Вес" ПИР'!$B$16+R1983*'"Вес" ПИР'!$B$17)/100</f>
        <v>0</v>
      </c>
      <c r="T1983" s="39"/>
      <c r="U1983" s="39"/>
      <c r="V1983" s="39"/>
      <c r="W1983" s="39"/>
      <c r="X1983" s="72">
        <f>(U1983*'"Вес" ПИР'!$B$22+W1983*'"Вес" ПИР'!$B$23)/100</f>
        <v>0</v>
      </c>
      <c r="Y1983" s="39"/>
      <c r="Z1983" s="39"/>
      <c r="AA1983" s="39"/>
      <c r="AB1983" s="39"/>
      <c r="AC1983" s="39"/>
      <c r="AD1983" s="39"/>
      <c r="AE1983" s="39"/>
      <c r="AF1983" s="39"/>
      <c r="AG1983" s="38">
        <f>(Z1983*'"Вес" ПИР'!$B$28+AB1983*'"Вес" ПИР'!$B$29+AD1983*'"Вес" ПИР'!$B$30+AF1983*'"Вес" ПИР'!$B$31)/100</f>
        <v>0</v>
      </c>
      <c r="AH1983" s="39"/>
      <c r="AI1983" s="39"/>
      <c r="AJ1983" s="39"/>
      <c r="AK1983" s="39"/>
      <c r="AL1983" s="39"/>
      <c r="AM1983" s="39"/>
      <c r="AN1983" s="39"/>
      <c r="AO1983" s="39"/>
      <c r="AP1983" s="39"/>
      <c r="AQ1983" s="39"/>
      <c r="AR1983" s="39"/>
      <c r="AS1983" s="39"/>
      <c r="AT1983" s="39"/>
      <c r="AU1983" s="39"/>
      <c r="AV1983" s="39"/>
      <c r="AW1983" s="39"/>
      <c r="AX1983" s="39"/>
      <c r="AY1983" s="39"/>
      <c r="AZ1983" s="39"/>
      <c r="BA1983" s="39"/>
      <c r="BB1983" s="72">
        <f>(AI1983*'"Вес" ПИР'!$B$36+AK1983*'"Вес" ПИР'!$B$37+AM1983*'"Вес" ПИР'!$B$38+AO1983*'"Вес" ПИР'!$B$39+AQ1983*'"Вес" ПИР'!$B$40+AS1983*'"Вес" ПИР'!$B$41+AU1983*'"Вес" ПИР'!$B$42+AW1983*'"Вес" ПИР'!$B$43+AY1983*'"Вес" ПИР'!$B$44+BA1983*'"Вес" ПИР'!$B$45)/100</f>
        <v>0</v>
      </c>
      <c r="BC1983" s="39"/>
      <c r="BD1983" s="39"/>
      <c r="BE1983" s="39"/>
      <c r="BF1983" s="39"/>
      <c r="BG1983" s="72">
        <f>(BD1983*'"Вес" ПИР'!$B$50+BF1983*'"Вес" ПИР'!$B$51)/100</f>
        <v>0</v>
      </c>
      <c r="BH1983" s="39"/>
      <c r="BI1983" s="72">
        <v>0</v>
      </c>
      <c r="BJ1983" s="39"/>
      <c r="BK1983" s="39"/>
      <c r="BL1983" s="38">
        <f>(S1983*'"Вес" ПИР'!$B$3+X1983*'"Вес" ПИР'!$B$4+AG1983*'"Вес" ПИР'!$B$5+BB1983*'"Вес" ПИР'!$B$6+BG1983*'"Вес" ПИР'!$B$7+BI1983*'"Вес" ПИР'!$B$8)/100</f>
        <v>0</v>
      </c>
    </row>
    <row r="1984" spans="1:64" ht="15.75" customHeight="1">
      <c r="A1984" s="39"/>
      <c r="B1984" s="39">
        <v>2027</v>
      </c>
      <c r="C1984" s="39"/>
      <c r="D1984" s="61">
        <v>315051500</v>
      </c>
      <c r="E1984" s="61" t="s">
        <v>895</v>
      </c>
      <c r="F1984" s="61" t="s">
        <v>1012</v>
      </c>
      <c r="G1984" s="61" t="s">
        <v>3030</v>
      </c>
      <c r="H1984" s="61" t="s">
        <v>3031</v>
      </c>
      <c r="I1984" s="39"/>
      <c r="J1984" s="39"/>
      <c r="K1984" s="39"/>
      <c r="L1984" s="39"/>
      <c r="M1984" s="39"/>
      <c r="N1984" s="39"/>
      <c r="O1984" s="39"/>
      <c r="P1984" s="39"/>
      <c r="Q1984" s="39"/>
      <c r="R1984" s="39"/>
      <c r="S1984" s="38">
        <f>(J1984*'"Вес" ПИР'!$B$13+L1984*'"Вес" ПИР'!$B$14+N1984*'"Вес" ПИР'!$B$15+P1984*'"Вес" ПИР'!$B$16+R1984*'"Вес" ПИР'!$B$17)/100</f>
        <v>0</v>
      </c>
      <c r="T1984" s="39"/>
      <c r="U1984" s="39"/>
      <c r="V1984" s="39"/>
      <c r="W1984" s="39"/>
      <c r="X1984" s="72">
        <f>(U1984*'"Вес" ПИР'!$B$22+W1984*'"Вес" ПИР'!$B$23)/100</f>
        <v>0</v>
      </c>
      <c r="Y1984" s="39"/>
      <c r="Z1984" s="39"/>
      <c r="AA1984" s="39"/>
      <c r="AB1984" s="39"/>
      <c r="AC1984" s="39"/>
      <c r="AD1984" s="39"/>
      <c r="AE1984" s="39"/>
      <c r="AF1984" s="39"/>
      <c r="AG1984" s="38">
        <f>(Z1984*'"Вес" ПИР'!$B$28+AB1984*'"Вес" ПИР'!$B$29+AD1984*'"Вес" ПИР'!$B$30+AF1984*'"Вес" ПИР'!$B$31)/100</f>
        <v>0</v>
      </c>
      <c r="AH1984" s="39"/>
      <c r="AI1984" s="39"/>
      <c r="AJ1984" s="39"/>
      <c r="AK1984" s="39"/>
      <c r="AL1984" s="39"/>
      <c r="AM1984" s="39"/>
      <c r="AN1984" s="39"/>
      <c r="AO1984" s="39"/>
      <c r="AP1984" s="39"/>
      <c r="AQ1984" s="39"/>
      <c r="AR1984" s="39"/>
      <c r="AS1984" s="39"/>
      <c r="AT1984" s="39"/>
      <c r="AU1984" s="39"/>
      <c r="AV1984" s="39"/>
      <c r="AW1984" s="39"/>
      <c r="AX1984" s="39"/>
      <c r="AY1984" s="39"/>
      <c r="AZ1984" s="39"/>
      <c r="BA1984" s="39"/>
      <c r="BB1984" s="72">
        <f>(AI1984*'"Вес" ПИР'!$B$36+AK1984*'"Вес" ПИР'!$B$37+AM1984*'"Вес" ПИР'!$B$38+AO1984*'"Вес" ПИР'!$B$39+AQ1984*'"Вес" ПИР'!$B$40+AS1984*'"Вес" ПИР'!$B$41+AU1984*'"Вес" ПИР'!$B$42+AW1984*'"Вес" ПИР'!$B$43+AY1984*'"Вес" ПИР'!$B$44+BA1984*'"Вес" ПИР'!$B$45)/100</f>
        <v>0</v>
      </c>
      <c r="BC1984" s="39"/>
      <c r="BD1984" s="39"/>
      <c r="BE1984" s="39"/>
      <c r="BF1984" s="39"/>
      <c r="BG1984" s="72">
        <f>(BD1984*'"Вес" ПИР'!$B$50+BF1984*'"Вес" ПИР'!$B$51)/100</f>
        <v>0</v>
      </c>
      <c r="BH1984" s="39"/>
      <c r="BI1984" s="72">
        <v>0</v>
      </c>
      <c r="BJ1984" s="39"/>
      <c r="BK1984" s="39"/>
      <c r="BL1984" s="38">
        <f>(S1984*'"Вес" ПИР'!$B$3+X1984*'"Вес" ПИР'!$B$4+AG1984*'"Вес" ПИР'!$B$5+BB1984*'"Вес" ПИР'!$B$6+BG1984*'"Вес" ПИР'!$B$7+BI1984*'"Вес" ПИР'!$B$8)/100</f>
        <v>0</v>
      </c>
    </row>
    <row r="1985" spans="1:64" ht="15.75" customHeight="1">
      <c r="A1985" s="39"/>
      <c r="B1985" s="39">
        <v>2027</v>
      </c>
      <c r="C1985" s="39"/>
      <c r="D1985" s="61">
        <v>315040200</v>
      </c>
      <c r="E1985" s="61" t="s">
        <v>895</v>
      </c>
      <c r="F1985" s="61" t="s">
        <v>1012</v>
      </c>
      <c r="G1985" s="61" t="s">
        <v>2980</v>
      </c>
      <c r="H1985" s="61" t="s">
        <v>3032</v>
      </c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  <c r="S1985" s="38">
        <f>(J1985*'"Вес" ПИР'!$B$13+L1985*'"Вес" ПИР'!$B$14+N1985*'"Вес" ПИР'!$B$15+P1985*'"Вес" ПИР'!$B$16+R1985*'"Вес" ПИР'!$B$17)/100</f>
        <v>0</v>
      </c>
      <c r="T1985" s="39"/>
      <c r="U1985" s="39"/>
      <c r="V1985" s="39"/>
      <c r="W1985" s="39"/>
      <c r="X1985" s="72">
        <f>(U1985*'"Вес" ПИР'!$B$22+W1985*'"Вес" ПИР'!$B$23)/100</f>
        <v>0</v>
      </c>
      <c r="Y1985" s="39"/>
      <c r="Z1985" s="39"/>
      <c r="AA1985" s="39"/>
      <c r="AB1985" s="39"/>
      <c r="AC1985" s="39"/>
      <c r="AD1985" s="39"/>
      <c r="AE1985" s="39"/>
      <c r="AF1985" s="39"/>
      <c r="AG1985" s="38">
        <f>(Z1985*'"Вес" ПИР'!$B$28+AB1985*'"Вес" ПИР'!$B$29+AD1985*'"Вес" ПИР'!$B$30+AF1985*'"Вес" ПИР'!$B$31)/100</f>
        <v>0</v>
      </c>
      <c r="AH1985" s="39"/>
      <c r="AI1985" s="39"/>
      <c r="AJ1985" s="39"/>
      <c r="AK1985" s="39"/>
      <c r="AL1985" s="39"/>
      <c r="AM1985" s="39"/>
      <c r="AN1985" s="39"/>
      <c r="AO1985" s="39"/>
      <c r="AP1985" s="39"/>
      <c r="AQ1985" s="39"/>
      <c r="AR1985" s="39"/>
      <c r="AS1985" s="39"/>
      <c r="AT1985" s="39"/>
      <c r="AU1985" s="39"/>
      <c r="AV1985" s="39"/>
      <c r="AW1985" s="39"/>
      <c r="AX1985" s="39"/>
      <c r="AY1985" s="39"/>
      <c r="AZ1985" s="39"/>
      <c r="BA1985" s="39"/>
      <c r="BB1985" s="72">
        <f>(AI1985*'"Вес" ПИР'!$B$36+AK1985*'"Вес" ПИР'!$B$37+AM1985*'"Вес" ПИР'!$B$38+AO1985*'"Вес" ПИР'!$B$39+AQ1985*'"Вес" ПИР'!$B$40+AS1985*'"Вес" ПИР'!$B$41+AU1985*'"Вес" ПИР'!$B$42+AW1985*'"Вес" ПИР'!$B$43+AY1985*'"Вес" ПИР'!$B$44+BA1985*'"Вес" ПИР'!$B$45)/100</f>
        <v>0</v>
      </c>
      <c r="BC1985" s="39"/>
      <c r="BD1985" s="39"/>
      <c r="BE1985" s="39"/>
      <c r="BF1985" s="39"/>
      <c r="BG1985" s="72">
        <f>(BD1985*'"Вес" ПИР'!$B$50+BF1985*'"Вес" ПИР'!$B$51)/100</f>
        <v>0</v>
      </c>
      <c r="BH1985" s="39"/>
      <c r="BI1985" s="72">
        <v>0</v>
      </c>
      <c r="BJ1985" s="39"/>
      <c r="BK1985" s="39"/>
      <c r="BL1985" s="38">
        <f>(S1985*'"Вес" ПИР'!$B$3+X1985*'"Вес" ПИР'!$B$4+AG1985*'"Вес" ПИР'!$B$5+BB1985*'"Вес" ПИР'!$B$6+BG1985*'"Вес" ПИР'!$B$7+BI1985*'"Вес" ПИР'!$B$8)/100</f>
        <v>0</v>
      </c>
    </row>
    <row r="1986" spans="1:64" ht="15.75" customHeight="1">
      <c r="A1986" s="39"/>
      <c r="B1986" s="39">
        <v>2027</v>
      </c>
      <c r="C1986" s="39"/>
      <c r="D1986" s="61">
        <v>315037700</v>
      </c>
      <c r="E1986" s="61" t="s">
        <v>895</v>
      </c>
      <c r="F1986" s="61" t="s">
        <v>1012</v>
      </c>
      <c r="G1986" s="61" t="s">
        <v>3033</v>
      </c>
      <c r="H1986" s="61" t="s">
        <v>3034</v>
      </c>
      <c r="I1986" s="39"/>
      <c r="J1986" s="39"/>
      <c r="K1986" s="39"/>
      <c r="L1986" s="39"/>
      <c r="M1986" s="39"/>
      <c r="N1986" s="39"/>
      <c r="O1986" s="39"/>
      <c r="P1986" s="39"/>
      <c r="Q1986" s="39"/>
      <c r="R1986" s="39"/>
      <c r="S1986" s="38">
        <f>(J1986*'"Вес" ПИР'!$B$13+L1986*'"Вес" ПИР'!$B$14+N1986*'"Вес" ПИР'!$B$15+P1986*'"Вес" ПИР'!$B$16+R1986*'"Вес" ПИР'!$B$17)/100</f>
        <v>0</v>
      </c>
      <c r="T1986" s="39"/>
      <c r="U1986" s="39"/>
      <c r="V1986" s="39"/>
      <c r="W1986" s="39"/>
      <c r="X1986" s="72">
        <f>(U1986*'"Вес" ПИР'!$B$22+W1986*'"Вес" ПИР'!$B$23)/100</f>
        <v>0</v>
      </c>
      <c r="Y1986" s="39"/>
      <c r="Z1986" s="39"/>
      <c r="AA1986" s="39"/>
      <c r="AB1986" s="39"/>
      <c r="AC1986" s="39"/>
      <c r="AD1986" s="39"/>
      <c r="AE1986" s="39"/>
      <c r="AF1986" s="39"/>
      <c r="AG1986" s="38">
        <f>(Z1986*'"Вес" ПИР'!$B$28+AB1986*'"Вес" ПИР'!$B$29+AD1986*'"Вес" ПИР'!$B$30+AF1986*'"Вес" ПИР'!$B$31)/100</f>
        <v>0</v>
      </c>
      <c r="AH1986" s="39"/>
      <c r="AI1986" s="39"/>
      <c r="AJ1986" s="39"/>
      <c r="AK1986" s="39"/>
      <c r="AL1986" s="39"/>
      <c r="AM1986" s="39"/>
      <c r="AN1986" s="39"/>
      <c r="AO1986" s="39"/>
      <c r="AP1986" s="39"/>
      <c r="AQ1986" s="39"/>
      <c r="AR1986" s="39"/>
      <c r="AS1986" s="39"/>
      <c r="AT1986" s="39"/>
      <c r="AU1986" s="39"/>
      <c r="AV1986" s="39"/>
      <c r="AW1986" s="39"/>
      <c r="AX1986" s="39"/>
      <c r="AY1986" s="39"/>
      <c r="AZ1986" s="39"/>
      <c r="BA1986" s="39"/>
      <c r="BB1986" s="72">
        <f>(AI1986*'"Вес" ПИР'!$B$36+AK1986*'"Вес" ПИР'!$B$37+AM1986*'"Вес" ПИР'!$B$38+AO1986*'"Вес" ПИР'!$B$39+AQ1986*'"Вес" ПИР'!$B$40+AS1986*'"Вес" ПИР'!$B$41+AU1986*'"Вес" ПИР'!$B$42+AW1986*'"Вес" ПИР'!$B$43+AY1986*'"Вес" ПИР'!$B$44+BA1986*'"Вес" ПИР'!$B$45)/100</f>
        <v>0</v>
      </c>
      <c r="BC1986" s="39"/>
      <c r="BD1986" s="39"/>
      <c r="BE1986" s="39"/>
      <c r="BF1986" s="39"/>
      <c r="BG1986" s="72">
        <f>(BD1986*'"Вес" ПИР'!$B$50+BF1986*'"Вес" ПИР'!$B$51)/100</f>
        <v>0</v>
      </c>
      <c r="BH1986" s="39"/>
      <c r="BI1986" s="72">
        <v>0</v>
      </c>
      <c r="BJ1986" s="39"/>
      <c r="BK1986" s="39"/>
      <c r="BL1986" s="38">
        <f>(S1986*'"Вес" ПИР'!$B$3+X1986*'"Вес" ПИР'!$B$4+AG1986*'"Вес" ПИР'!$B$5+BB1986*'"Вес" ПИР'!$B$6+BG1986*'"Вес" ПИР'!$B$7+BI1986*'"Вес" ПИР'!$B$8)/100</f>
        <v>0</v>
      </c>
    </row>
    <row r="1987" spans="1:64" ht="15.75" customHeight="1">
      <c r="A1987" s="39"/>
      <c r="B1987" s="39">
        <v>2027</v>
      </c>
      <c r="C1987" s="39"/>
      <c r="D1987" s="61">
        <v>315036700</v>
      </c>
      <c r="E1987" s="61" t="s">
        <v>895</v>
      </c>
      <c r="F1987" s="61" t="s">
        <v>1012</v>
      </c>
      <c r="G1987" s="61" t="s">
        <v>3035</v>
      </c>
      <c r="H1987" s="61" t="s">
        <v>3036</v>
      </c>
      <c r="I1987" s="39"/>
      <c r="J1987" s="39"/>
      <c r="K1987" s="39"/>
      <c r="L1987" s="39"/>
      <c r="M1987" s="39"/>
      <c r="N1987" s="39"/>
      <c r="O1987" s="39"/>
      <c r="P1987" s="39"/>
      <c r="Q1987" s="39"/>
      <c r="R1987" s="39"/>
      <c r="S1987" s="38">
        <f>(J1987*'"Вес" ПИР'!$B$13+L1987*'"Вес" ПИР'!$B$14+N1987*'"Вес" ПИР'!$B$15+P1987*'"Вес" ПИР'!$B$16+R1987*'"Вес" ПИР'!$B$17)/100</f>
        <v>0</v>
      </c>
      <c r="T1987" s="39"/>
      <c r="U1987" s="39"/>
      <c r="V1987" s="39"/>
      <c r="W1987" s="39"/>
      <c r="X1987" s="72">
        <f>(U1987*'"Вес" ПИР'!$B$22+W1987*'"Вес" ПИР'!$B$23)/100</f>
        <v>0</v>
      </c>
      <c r="Y1987" s="39"/>
      <c r="Z1987" s="39"/>
      <c r="AA1987" s="39"/>
      <c r="AB1987" s="39"/>
      <c r="AC1987" s="39"/>
      <c r="AD1987" s="39"/>
      <c r="AE1987" s="39"/>
      <c r="AF1987" s="39"/>
      <c r="AG1987" s="38">
        <f>(Z1987*'"Вес" ПИР'!$B$28+AB1987*'"Вес" ПИР'!$B$29+AD1987*'"Вес" ПИР'!$B$30+AF1987*'"Вес" ПИР'!$B$31)/100</f>
        <v>0</v>
      </c>
      <c r="AH1987" s="39"/>
      <c r="AI1987" s="39"/>
      <c r="AJ1987" s="39"/>
      <c r="AK1987" s="39"/>
      <c r="AL1987" s="39"/>
      <c r="AM1987" s="39"/>
      <c r="AN1987" s="39"/>
      <c r="AO1987" s="39"/>
      <c r="AP1987" s="39"/>
      <c r="AQ1987" s="39"/>
      <c r="AR1987" s="39"/>
      <c r="AS1987" s="39"/>
      <c r="AT1987" s="39"/>
      <c r="AU1987" s="39"/>
      <c r="AV1987" s="39"/>
      <c r="AW1987" s="39"/>
      <c r="AX1987" s="39"/>
      <c r="AY1987" s="39"/>
      <c r="AZ1987" s="39"/>
      <c r="BA1987" s="39"/>
      <c r="BB1987" s="72">
        <f>(AI1987*'"Вес" ПИР'!$B$36+AK1987*'"Вес" ПИР'!$B$37+AM1987*'"Вес" ПИР'!$B$38+AO1987*'"Вес" ПИР'!$B$39+AQ1987*'"Вес" ПИР'!$B$40+AS1987*'"Вес" ПИР'!$B$41+AU1987*'"Вес" ПИР'!$B$42+AW1987*'"Вес" ПИР'!$B$43+AY1987*'"Вес" ПИР'!$B$44+BA1987*'"Вес" ПИР'!$B$45)/100</f>
        <v>0</v>
      </c>
      <c r="BC1987" s="39"/>
      <c r="BD1987" s="39"/>
      <c r="BE1987" s="39"/>
      <c r="BF1987" s="39"/>
      <c r="BG1987" s="72">
        <f>(BD1987*'"Вес" ПИР'!$B$50+BF1987*'"Вес" ПИР'!$B$51)/100</f>
        <v>0</v>
      </c>
      <c r="BH1987" s="39"/>
      <c r="BI1987" s="72">
        <v>0</v>
      </c>
      <c r="BJ1987" s="39"/>
      <c r="BK1987" s="39"/>
      <c r="BL1987" s="38">
        <f>(S1987*'"Вес" ПИР'!$B$3+X1987*'"Вес" ПИР'!$B$4+AG1987*'"Вес" ПИР'!$B$5+BB1987*'"Вес" ПИР'!$B$6+BG1987*'"Вес" ПИР'!$B$7+BI1987*'"Вес" ПИР'!$B$8)/100</f>
        <v>0</v>
      </c>
    </row>
    <row r="1988" spans="1:64" ht="15.75" customHeight="1">
      <c r="A1988" s="39"/>
      <c r="B1988" s="39">
        <v>2027</v>
      </c>
      <c r="C1988" s="39"/>
      <c r="D1988" s="61">
        <v>315051600</v>
      </c>
      <c r="E1988" s="61" t="s">
        <v>895</v>
      </c>
      <c r="F1988" s="61" t="s">
        <v>1012</v>
      </c>
      <c r="G1988" s="61" t="s">
        <v>3037</v>
      </c>
      <c r="H1988" s="61" t="s">
        <v>3038</v>
      </c>
      <c r="I1988" s="39"/>
      <c r="J1988" s="39"/>
      <c r="K1988" s="39"/>
      <c r="L1988" s="39"/>
      <c r="M1988" s="39"/>
      <c r="N1988" s="39"/>
      <c r="O1988" s="39"/>
      <c r="P1988" s="39"/>
      <c r="Q1988" s="39"/>
      <c r="R1988" s="39"/>
      <c r="S1988" s="38">
        <f>(J1988*'"Вес" ПИР'!$B$13+L1988*'"Вес" ПИР'!$B$14+N1988*'"Вес" ПИР'!$B$15+P1988*'"Вес" ПИР'!$B$16+R1988*'"Вес" ПИР'!$B$17)/100</f>
        <v>0</v>
      </c>
      <c r="T1988" s="39"/>
      <c r="U1988" s="39"/>
      <c r="V1988" s="39"/>
      <c r="W1988" s="39"/>
      <c r="X1988" s="72">
        <f>(U1988*'"Вес" ПИР'!$B$22+W1988*'"Вес" ПИР'!$B$23)/100</f>
        <v>0</v>
      </c>
      <c r="Y1988" s="39"/>
      <c r="Z1988" s="39"/>
      <c r="AA1988" s="39"/>
      <c r="AB1988" s="39"/>
      <c r="AC1988" s="39"/>
      <c r="AD1988" s="39"/>
      <c r="AE1988" s="39"/>
      <c r="AF1988" s="39"/>
      <c r="AG1988" s="38">
        <f>(Z1988*'"Вес" ПИР'!$B$28+AB1988*'"Вес" ПИР'!$B$29+AD1988*'"Вес" ПИР'!$B$30+AF1988*'"Вес" ПИР'!$B$31)/100</f>
        <v>0</v>
      </c>
      <c r="AH1988" s="39"/>
      <c r="AI1988" s="39"/>
      <c r="AJ1988" s="39"/>
      <c r="AK1988" s="39"/>
      <c r="AL1988" s="39"/>
      <c r="AM1988" s="39"/>
      <c r="AN1988" s="39"/>
      <c r="AO1988" s="39"/>
      <c r="AP1988" s="39"/>
      <c r="AQ1988" s="39"/>
      <c r="AR1988" s="39"/>
      <c r="AS1988" s="39"/>
      <c r="AT1988" s="39"/>
      <c r="AU1988" s="39"/>
      <c r="AV1988" s="39"/>
      <c r="AW1988" s="39"/>
      <c r="AX1988" s="39"/>
      <c r="AY1988" s="39"/>
      <c r="AZ1988" s="39"/>
      <c r="BA1988" s="39"/>
      <c r="BB1988" s="72">
        <f>(AI1988*'"Вес" ПИР'!$B$36+AK1988*'"Вес" ПИР'!$B$37+AM1988*'"Вес" ПИР'!$B$38+AO1988*'"Вес" ПИР'!$B$39+AQ1988*'"Вес" ПИР'!$B$40+AS1988*'"Вес" ПИР'!$B$41+AU1988*'"Вес" ПИР'!$B$42+AW1988*'"Вес" ПИР'!$B$43+AY1988*'"Вес" ПИР'!$B$44+BA1988*'"Вес" ПИР'!$B$45)/100</f>
        <v>0</v>
      </c>
      <c r="BC1988" s="39"/>
      <c r="BD1988" s="39"/>
      <c r="BE1988" s="39"/>
      <c r="BF1988" s="39"/>
      <c r="BG1988" s="72">
        <f>(BD1988*'"Вес" ПИР'!$B$50+BF1988*'"Вес" ПИР'!$B$51)/100</f>
        <v>0</v>
      </c>
      <c r="BH1988" s="39"/>
      <c r="BI1988" s="72">
        <v>0</v>
      </c>
      <c r="BJ1988" s="39"/>
      <c r="BK1988" s="39"/>
      <c r="BL1988" s="38">
        <f>(S1988*'"Вес" ПИР'!$B$3+X1988*'"Вес" ПИР'!$B$4+AG1988*'"Вес" ПИР'!$B$5+BB1988*'"Вес" ПИР'!$B$6+BG1988*'"Вес" ПИР'!$B$7+BI1988*'"Вес" ПИР'!$B$8)/100</f>
        <v>0</v>
      </c>
    </row>
    <row r="1989" spans="1:64" ht="15.75" customHeight="1">
      <c r="A1989" s="39"/>
      <c r="B1989" s="39">
        <v>2027</v>
      </c>
      <c r="C1989" s="39"/>
      <c r="D1989" s="61">
        <v>316237200</v>
      </c>
      <c r="E1989" s="61" t="s">
        <v>895</v>
      </c>
      <c r="F1989" s="61" t="s">
        <v>3039</v>
      </c>
      <c r="G1989" s="61" t="s">
        <v>2987</v>
      </c>
      <c r="H1989" s="61" t="s">
        <v>3040</v>
      </c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  <c r="S1989" s="38">
        <f>(J1989*'"Вес" ПИР'!$B$13+L1989*'"Вес" ПИР'!$B$14+N1989*'"Вес" ПИР'!$B$15+P1989*'"Вес" ПИР'!$B$16+R1989*'"Вес" ПИР'!$B$17)/100</f>
        <v>0</v>
      </c>
      <c r="T1989" s="39"/>
      <c r="U1989" s="39"/>
      <c r="V1989" s="39"/>
      <c r="W1989" s="39"/>
      <c r="X1989" s="72">
        <f>(U1989*'"Вес" ПИР'!$B$22+W1989*'"Вес" ПИР'!$B$23)/100</f>
        <v>0</v>
      </c>
      <c r="Y1989" s="39"/>
      <c r="Z1989" s="39"/>
      <c r="AA1989" s="39"/>
      <c r="AB1989" s="39"/>
      <c r="AC1989" s="39"/>
      <c r="AD1989" s="39"/>
      <c r="AE1989" s="39"/>
      <c r="AF1989" s="39"/>
      <c r="AG1989" s="38">
        <f>(Z1989*'"Вес" ПИР'!$B$28+AB1989*'"Вес" ПИР'!$B$29+AD1989*'"Вес" ПИР'!$B$30+AF1989*'"Вес" ПИР'!$B$31)/100</f>
        <v>0</v>
      </c>
      <c r="AH1989" s="39"/>
      <c r="AI1989" s="39"/>
      <c r="AJ1989" s="39"/>
      <c r="AK1989" s="39"/>
      <c r="AL1989" s="39"/>
      <c r="AM1989" s="39"/>
      <c r="AN1989" s="39"/>
      <c r="AO1989" s="39"/>
      <c r="AP1989" s="39"/>
      <c r="AQ1989" s="39"/>
      <c r="AR1989" s="39"/>
      <c r="AS1989" s="39"/>
      <c r="AT1989" s="39"/>
      <c r="AU1989" s="39"/>
      <c r="AV1989" s="39"/>
      <c r="AW1989" s="39"/>
      <c r="AX1989" s="39"/>
      <c r="AY1989" s="39"/>
      <c r="AZ1989" s="39"/>
      <c r="BA1989" s="39"/>
      <c r="BB1989" s="72">
        <f>(AI1989*'"Вес" ПИР'!$B$36+AK1989*'"Вес" ПИР'!$B$37+AM1989*'"Вес" ПИР'!$B$38+AO1989*'"Вес" ПИР'!$B$39+AQ1989*'"Вес" ПИР'!$B$40+AS1989*'"Вес" ПИР'!$B$41+AU1989*'"Вес" ПИР'!$B$42+AW1989*'"Вес" ПИР'!$B$43+AY1989*'"Вес" ПИР'!$B$44+BA1989*'"Вес" ПИР'!$B$45)/100</f>
        <v>0</v>
      </c>
      <c r="BC1989" s="39"/>
      <c r="BD1989" s="39"/>
      <c r="BE1989" s="39"/>
      <c r="BF1989" s="39"/>
      <c r="BG1989" s="72">
        <f>(BD1989*'"Вес" ПИР'!$B$50+BF1989*'"Вес" ПИР'!$B$51)/100</f>
        <v>0</v>
      </c>
      <c r="BH1989" s="39"/>
      <c r="BI1989" s="72">
        <v>0</v>
      </c>
      <c r="BJ1989" s="39"/>
      <c r="BK1989" s="39"/>
      <c r="BL1989" s="38">
        <f>(S1989*'"Вес" ПИР'!$B$3+X1989*'"Вес" ПИР'!$B$4+AG1989*'"Вес" ПИР'!$B$5+BB1989*'"Вес" ПИР'!$B$6+BG1989*'"Вес" ПИР'!$B$7+BI1989*'"Вес" ПИР'!$B$8)/100</f>
        <v>0</v>
      </c>
    </row>
    <row r="1990" spans="1:64" ht="15.75" customHeight="1">
      <c r="A1990" s="39"/>
      <c r="B1990" s="39">
        <v>2027</v>
      </c>
      <c r="C1990" s="39"/>
      <c r="D1990" s="61">
        <v>316239200</v>
      </c>
      <c r="E1990" s="61" t="s">
        <v>895</v>
      </c>
      <c r="F1990" s="61" t="s">
        <v>3039</v>
      </c>
      <c r="G1990" s="61" t="s">
        <v>915</v>
      </c>
      <c r="H1990" s="61" t="s">
        <v>1001</v>
      </c>
      <c r="I1990" s="39"/>
      <c r="J1990" s="39"/>
      <c r="K1990" s="39"/>
      <c r="L1990" s="39"/>
      <c r="M1990" s="39"/>
      <c r="N1990" s="39"/>
      <c r="O1990" s="39"/>
      <c r="P1990" s="39"/>
      <c r="Q1990" s="39"/>
      <c r="R1990" s="39"/>
      <c r="S1990" s="38">
        <f>(J1990*'"Вес" ПИР'!$B$13+L1990*'"Вес" ПИР'!$B$14+N1990*'"Вес" ПИР'!$B$15+P1990*'"Вес" ПИР'!$B$16+R1990*'"Вес" ПИР'!$B$17)/100</f>
        <v>0</v>
      </c>
      <c r="T1990" s="39"/>
      <c r="U1990" s="39"/>
      <c r="V1990" s="39"/>
      <c r="W1990" s="39"/>
      <c r="X1990" s="72">
        <f>(U1990*'"Вес" ПИР'!$B$22+W1990*'"Вес" ПИР'!$B$23)/100</f>
        <v>0</v>
      </c>
      <c r="Y1990" s="39"/>
      <c r="Z1990" s="39"/>
      <c r="AA1990" s="39"/>
      <c r="AB1990" s="39"/>
      <c r="AC1990" s="39"/>
      <c r="AD1990" s="39"/>
      <c r="AE1990" s="39"/>
      <c r="AF1990" s="39"/>
      <c r="AG1990" s="38">
        <f>(Z1990*'"Вес" ПИР'!$B$28+AB1990*'"Вес" ПИР'!$B$29+AD1990*'"Вес" ПИР'!$B$30+AF1990*'"Вес" ПИР'!$B$31)/100</f>
        <v>0</v>
      </c>
      <c r="AH1990" s="39"/>
      <c r="AI1990" s="39"/>
      <c r="AJ1990" s="39"/>
      <c r="AK1990" s="39"/>
      <c r="AL1990" s="39"/>
      <c r="AM1990" s="39"/>
      <c r="AN1990" s="39"/>
      <c r="AO1990" s="39"/>
      <c r="AP1990" s="39"/>
      <c r="AQ1990" s="39"/>
      <c r="AR1990" s="39"/>
      <c r="AS1990" s="39"/>
      <c r="AT1990" s="39"/>
      <c r="AU1990" s="39"/>
      <c r="AV1990" s="39"/>
      <c r="AW1990" s="39"/>
      <c r="AX1990" s="39"/>
      <c r="AY1990" s="39"/>
      <c r="AZ1990" s="39"/>
      <c r="BA1990" s="39"/>
      <c r="BB1990" s="72">
        <f>(AI1990*'"Вес" ПИР'!$B$36+AK1990*'"Вес" ПИР'!$B$37+AM1990*'"Вес" ПИР'!$B$38+AO1990*'"Вес" ПИР'!$B$39+AQ1990*'"Вес" ПИР'!$B$40+AS1990*'"Вес" ПИР'!$B$41+AU1990*'"Вес" ПИР'!$B$42+AW1990*'"Вес" ПИР'!$B$43+AY1990*'"Вес" ПИР'!$B$44+BA1990*'"Вес" ПИР'!$B$45)/100</f>
        <v>0</v>
      </c>
      <c r="BC1990" s="39"/>
      <c r="BD1990" s="39"/>
      <c r="BE1990" s="39"/>
      <c r="BF1990" s="39"/>
      <c r="BG1990" s="72">
        <f>(BD1990*'"Вес" ПИР'!$B$50+BF1990*'"Вес" ПИР'!$B$51)/100</f>
        <v>0</v>
      </c>
      <c r="BH1990" s="39"/>
      <c r="BI1990" s="72">
        <v>0</v>
      </c>
      <c r="BJ1990" s="39"/>
      <c r="BK1990" s="39"/>
      <c r="BL1990" s="38">
        <f>(S1990*'"Вес" ПИР'!$B$3+X1990*'"Вес" ПИР'!$B$4+AG1990*'"Вес" ПИР'!$B$5+BB1990*'"Вес" ПИР'!$B$6+BG1990*'"Вес" ПИР'!$B$7+BI1990*'"Вес" ПИР'!$B$8)/100</f>
        <v>0</v>
      </c>
    </row>
    <row r="1991" spans="1:64" ht="15.75" customHeight="1">
      <c r="A1991" s="39"/>
      <c r="B1991" s="39">
        <v>2027</v>
      </c>
      <c r="C1991" s="39"/>
      <c r="D1991" s="61">
        <v>316241200</v>
      </c>
      <c r="E1991" s="61" t="s">
        <v>895</v>
      </c>
      <c r="F1991" s="61" t="s">
        <v>3039</v>
      </c>
      <c r="G1991" s="61" t="s">
        <v>3041</v>
      </c>
      <c r="H1991" s="61" t="s">
        <v>908</v>
      </c>
      <c r="I1991" s="39"/>
      <c r="J1991" s="39"/>
      <c r="K1991" s="39"/>
      <c r="L1991" s="39"/>
      <c r="M1991" s="39"/>
      <c r="N1991" s="39"/>
      <c r="O1991" s="39"/>
      <c r="P1991" s="39"/>
      <c r="Q1991" s="39"/>
      <c r="R1991" s="39"/>
      <c r="S1991" s="38">
        <f>(J1991*'"Вес" ПИР'!$B$13+L1991*'"Вес" ПИР'!$B$14+N1991*'"Вес" ПИР'!$B$15+P1991*'"Вес" ПИР'!$B$16+R1991*'"Вес" ПИР'!$B$17)/100</f>
        <v>0</v>
      </c>
      <c r="T1991" s="39"/>
      <c r="U1991" s="39"/>
      <c r="V1991" s="39"/>
      <c r="W1991" s="39"/>
      <c r="X1991" s="72">
        <f>(U1991*'"Вес" ПИР'!$B$22+W1991*'"Вес" ПИР'!$B$23)/100</f>
        <v>0</v>
      </c>
      <c r="Y1991" s="39"/>
      <c r="Z1991" s="39"/>
      <c r="AA1991" s="39"/>
      <c r="AB1991" s="39"/>
      <c r="AC1991" s="39"/>
      <c r="AD1991" s="39"/>
      <c r="AE1991" s="39"/>
      <c r="AF1991" s="39"/>
      <c r="AG1991" s="38">
        <f>(Z1991*'"Вес" ПИР'!$B$28+AB1991*'"Вес" ПИР'!$B$29+AD1991*'"Вес" ПИР'!$B$30+AF1991*'"Вес" ПИР'!$B$31)/100</f>
        <v>0</v>
      </c>
      <c r="AH1991" s="39"/>
      <c r="AI1991" s="39"/>
      <c r="AJ1991" s="39"/>
      <c r="AK1991" s="39"/>
      <c r="AL1991" s="39"/>
      <c r="AM1991" s="39"/>
      <c r="AN1991" s="39"/>
      <c r="AO1991" s="39"/>
      <c r="AP1991" s="39"/>
      <c r="AQ1991" s="39"/>
      <c r="AR1991" s="39"/>
      <c r="AS1991" s="39"/>
      <c r="AT1991" s="39"/>
      <c r="AU1991" s="39"/>
      <c r="AV1991" s="39"/>
      <c r="AW1991" s="39"/>
      <c r="AX1991" s="39"/>
      <c r="AY1991" s="39"/>
      <c r="AZ1991" s="39"/>
      <c r="BA1991" s="39"/>
      <c r="BB1991" s="72">
        <f>(AI1991*'"Вес" ПИР'!$B$36+AK1991*'"Вес" ПИР'!$B$37+AM1991*'"Вес" ПИР'!$B$38+AO1991*'"Вес" ПИР'!$B$39+AQ1991*'"Вес" ПИР'!$B$40+AS1991*'"Вес" ПИР'!$B$41+AU1991*'"Вес" ПИР'!$B$42+AW1991*'"Вес" ПИР'!$B$43+AY1991*'"Вес" ПИР'!$B$44+BA1991*'"Вес" ПИР'!$B$45)/100</f>
        <v>0</v>
      </c>
      <c r="BC1991" s="39"/>
      <c r="BD1991" s="39"/>
      <c r="BE1991" s="39"/>
      <c r="BF1991" s="39"/>
      <c r="BG1991" s="72">
        <f>(BD1991*'"Вес" ПИР'!$B$50+BF1991*'"Вес" ПИР'!$B$51)/100</f>
        <v>0</v>
      </c>
      <c r="BH1991" s="39"/>
      <c r="BI1991" s="72">
        <v>0</v>
      </c>
      <c r="BJ1991" s="39"/>
      <c r="BK1991" s="39"/>
      <c r="BL1991" s="38">
        <f>(S1991*'"Вес" ПИР'!$B$3+X1991*'"Вес" ПИР'!$B$4+AG1991*'"Вес" ПИР'!$B$5+BB1991*'"Вес" ПИР'!$B$6+BG1991*'"Вес" ПИР'!$B$7+BI1991*'"Вес" ПИР'!$B$8)/100</f>
        <v>0</v>
      </c>
    </row>
    <row r="1992" spans="1:64" ht="15.75" customHeight="1">
      <c r="A1992" s="39"/>
      <c r="B1992" s="39">
        <v>2027</v>
      </c>
      <c r="C1992" s="39"/>
      <c r="D1992" s="61">
        <v>316247200</v>
      </c>
      <c r="E1992" s="61" t="s">
        <v>895</v>
      </c>
      <c r="F1992" s="61" t="s">
        <v>3039</v>
      </c>
      <c r="G1992" s="61" t="s">
        <v>3042</v>
      </c>
      <c r="H1992" s="61" t="s">
        <v>3043</v>
      </c>
      <c r="I1992" s="39"/>
      <c r="J1992" s="39"/>
      <c r="K1992" s="39"/>
      <c r="L1992" s="39"/>
      <c r="M1992" s="39"/>
      <c r="N1992" s="39"/>
      <c r="O1992" s="39"/>
      <c r="P1992" s="39"/>
      <c r="Q1992" s="39"/>
      <c r="R1992" s="39"/>
      <c r="S1992" s="38">
        <f>(J1992*'"Вес" ПИР'!$B$13+L1992*'"Вес" ПИР'!$B$14+N1992*'"Вес" ПИР'!$B$15+P1992*'"Вес" ПИР'!$B$16+R1992*'"Вес" ПИР'!$B$17)/100</f>
        <v>0</v>
      </c>
      <c r="T1992" s="39"/>
      <c r="U1992" s="39"/>
      <c r="V1992" s="39"/>
      <c r="W1992" s="39"/>
      <c r="X1992" s="72">
        <f>(U1992*'"Вес" ПИР'!$B$22+W1992*'"Вес" ПИР'!$B$23)/100</f>
        <v>0</v>
      </c>
      <c r="Y1992" s="39"/>
      <c r="Z1992" s="39"/>
      <c r="AA1992" s="39"/>
      <c r="AB1992" s="39"/>
      <c r="AC1992" s="39"/>
      <c r="AD1992" s="39"/>
      <c r="AE1992" s="39"/>
      <c r="AF1992" s="39"/>
      <c r="AG1992" s="38">
        <f>(Z1992*'"Вес" ПИР'!$B$28+AB1992*'"Вес" ПИР'!$B$29+AD1992*'"Вес" ПИР'!$B$30+AF1992*'"Вес" ПИР'!$B$31)/100</f>
        <v>0</v>
      </c>
      <c r="AH1992" s="39"/>
      <c r="AI1992" s="39"/>
      <c r="AJ1992" s="39"/>
      <c r="AK1992" s="39"/>
      <c r="AL1992" s="39"/>
      <c r="AM1992" s="39"/>
      <c r="AN1992" s="39"/>
      <c r="AO1992" s="39"/>
      <c r="AP1992" s="39"/>
      <c r="AQ1992" s="39"/>
      <c r="AR1992" s="39"/>
      <c r="AS1992" s="39"/>
      <c r="AT1992" s="39"/>
      <c r="AU1992" s="39"/>
      <c r="AV1992" s="39"/>
      <c r="AW1992" s="39"/>
      <c r="AX1992" s="39"/>
      <c r="AY1992" s="39"/>
      <c r="AZ1992" s="39"/>
      <c r="BA1992" s="39"/>
      <c r="BB1992" s="72">
        <f>(AI1992*'"Вес" ПИР'!$B$36+AK1992*'"Вес" ПИР'!$B$37+AM1992*'"Вес" ПИР'!$B$38+AO1992*'"Вес" ПИР'!$B$39+AQ1992*'"Вес" ПИР'!$B$40+AS1992*'"Вес" ПИР'!$B$41+AU1992*'"Вес" ПИР'!$B$42+AW1992*'"Вес" ПИР'!$B$43+AY1992*'"Вес" ПИР'!$B$44+BA1992*'"Вес" ПИР'!$B$45)/100</f>
        <v>0</v>
      </c>
      <c r="BC1992" s="39"/>
      <c r="BD1992" s="39"/>
      <c r="BE1992" s="39"/>
      <c r="BF1992" s="39"/>
      <c r="BG1992" s="72">
        <f>(BD1992*'"Вес" ПИР'!$B$50+BF1992*'"Вес" ПИР'!$B$51)/100</f>
        <v>0</v>
      </c>
      <c r="BH1992" s="39"/>
      <c r="BI1992" s="72">
        <v>0</v>
      </c>
      <c r="BJ1992" s="39"/>
      <c r="BK1992" s="39"/>
      <c r="BL1992" s="38">
        <f>(S1992*'"Вес" ПИР'!$B$3+X1992*'"Вес" ПИР'!$B$4+AG1992*'"Вес" ПИР'!$B$5+BB1992*'"Вес" ПИР'!$B$6+BG1992*'"Вес" ПИР'!$B$7+BI1992*'"Вес" ПИР'!$B$8)/100</f>
        <v>0</v>
      </c>
    </row>
    <row r="1993" spans="1:64" ht="15.75" customHeight="1">
      <c r="A1993" s="39"/>
      <c r="B1993" s="39">
        <v>2027</v>
      </c>
      <c r="C1993" s="39"/>
      <c r="D1993" s="61">
        <v>316247300</v>
      </c>
      <c r="E1993" s="61" t="s">
        <v>895</v>
      </c>
      <c r="F1993" s="61" t="s">
        <v>3039</v>
      </c>
      <c r="G1993" s="61" t="s">
        <v>3042</v>
      </c>
      <c r="H1993" s="61" t="s">
        <v>3044</v>
      </c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  <c r="S1993" s="38">
        <f>(J1993*'"Вес" ПИР'!$B$13+L1993*'"Вес" ПИР'!$B$14+N1993*'"Вес" ПИР'!$B$15+P1993*'"Вес" ПИР'!$B$16+R1993*'"Вес" ПИР'!$B$17)/100</f>
        <v>0</v>
      </c>
      <c r="T1993" s="39"/>
      <c r="U1993" s="39"/>
      <c r="V1993" s="39"/>
      <c r="W1993" s="39"/>
      <c r="X1993" s="72">
        <f>(U1993*'"Вес" ПИР'!$B$22+W1993*'"Вес" ПИР'!$B$23)/100</f>
        <v>0</v>
      </c>
      <c r="Y1993" s="39"/>
      <c r="Z1993" s="39"/>
      <c r="AA1993" s="39"/>
      <c r="AB1993" s="39"/>
      <c r="AC1993" s="39"/>
      <c r="AD1993" s="39"/>
      <c r="AE1993" s="39"/>
      <c r="AF1993" s="39"/>
      <c r="AG1993" s="38">
        <f>(Z1993*'"Вес" ПИР'!$B$28+AB1993*'"Вес" ПИР'!$B$29+AD1993*'"Вес" ПИР'!$B$30+AF1993*'"Вес" ПИР'!$B$31)/100</f>
        <v>0</v>
      </c>
      <c r="AH1993" s="39"/>
      <c r="AI1993" s="39"/>
      <c r="AJ1993" s="39"/>
      <c r="AK1993" s="39"/>
      <c r="AL1993" s="39"/>
      <c r="AM1993" s="39"/>
      <c r="AN1993" s="39"/>
      <c r="AO1993" s="39"/>
      <c r="AP1993" s="39"/>
      <c r="AQ1993" s="39"/>
      <c r="AR1993" s="39"/>
      <c r="AS1993" s="39"/>
      <c r="AT1993" s="39"/>
      <c r="AU1993" s="39"/>
      <c r="AV1993" s="39"/>
      <c r="AW1993" s="39"/>
      <c r="AX1993" s="39"/>
      <c r="AY1993" s="39"/>
      <c r="AZ1993" s="39"/>
      <c r="BA1993" s="39"/>
      <c r="BB1993" s="72">
        <f>(AI1993*'"Вес" ПИР'!$B$36+AK1993*'"Вес" ПИР'!$B$37+AM1993*'"Вес" ПИР'!$B$38+AO1993*'"Вес" ПИР'!$B$39+AQ1993*'"Вес" ПИР'!$B$40+AS1993*'"Вес" ПИР'!$B$41+AU1993*'"Вес" ПИР'!$B$42+AW1993*'"Вес" ПИР'!$B$43+AY1993*'"Вес" ПИР'!$B$44+BA1993*'"Вес" ПИР'!$B$45)/100</f>
        <v>0</v>
      </c>
      <c r="BC1993" s="39"/>
      <c r="BD1993" s="39"/>
      <c r="BE1993" s="39"/>
      <c r="BF1993" s="39"/>
      <c r="BG1993" s="72">
        <f>(BD1993*'"Вес" ПИР'!$B$50+BF1993*'"Вес" ПИР'!$B$51)/100</f>
        <v>0</v>
      </c>
      <c r="BH1993" s="39"/>
      <c r="BI1993" s="72">
        <v>0</v>
      </c>
      <c r="BJ1993" s="39"/>
      <c r="BK1993" s="39"/>
      <c r="BL1993" s="38">
        <f>(S1993*'"Вес" ПИР'!$B$3+X1993*'"Вес" ПИР'!$B$4+AG1993*'"Вес" ПИР'!$B$5+BB1993*'"Вес" ПИР'!$B$6+BG1993*'"Вес" ПИР'!$B$7+BI1993*'"Вес" ПИР'!$B$8)/100</f>
        <v>0</v>
      </c>
    </row>
    <row r="1994" spans="1:64" ht="15.75" customHeight="1">
      <c r="A1994" s="39"/>
      <c r="B1994" s="39">
        <v>2027</v>
      </c>
      <c r="C1994" s="39"/>
      <c r="D1994" s="61">
        <v>316249400</v>
      </c>
      <c r="E1994" s="61" t="s">
        <v>895</v>
      </c>
      <c r="F1994" s="61" t="s">
        <v>3039</v>
      </c>
      <c r="G1994" s="61" t="s">
        <v>3045</v>
      </c>
      <c r="H1994" s="61" t="s">
        <v>995</v>
      </c>
      <c r="I1994" s="39"/>
      <c r="J1994" s="39"/>
      <c r="K1994" s="39"/>
      <c r="L1994" s="39"/>
      <c r="M1994" s="39"/>
      <c r="N1994" s="39"/>
      <c r="O1994" s="39"/>
      <c r="P1994" s="39"/>
      <c r="Q1994" s="39"/>
      <c r="R1994" s="39"/>
      <c r="S1994" s="38">
        <f>(J1994*'"Вес" ПИР'!$B$13+L1994*'"Вес" ПИР'!$B$14+N1994*'"Вес" ПИР'!$B$15+P1994*'"Вес" ПИР'!$B$16+R1994*'"Вес" ПИР'!$B$17)/100</f>
        <v>0</v>
      </c>
      <c r="T1994" s="39"/>
      <c r="U1994" s="39"/>
      <c r="V1994" s="39"/>
      <c r="W1994" s="39"/>
      <c r="X1994" s="72">
        <f>(U1994*'"Вес" ПИР'!$B$22+W1994*'"Вес" ПИР'!$B$23)/100</f>
        <v>0</v>
      </c>
      <c r="Y1994" s="39"/>
      <c r="Z1994" s="39"/>
      <c r="AA1994" s="39"/>
      <c r="AB1994" s="39"/>
      <c r="AC1994" s="39"/>
      <c r="AD1994" s="39"/>
      <c r="AE1994" s="39"/>
      <c r="AF1994" s="39"/>
      <c r="AG1994" s="38">
        <f>(Z1994*'"Вес" ПИР'!$B$28+AB1994*'"Вес" ПИР'!$B$29+AD1994*'"Вес" ПИР'!$B$30+AF1994*'"Вес" ПИР'!$B$31)/100</f>
        <v>0</v>
      </c>
      <c r="AH1994" s="39"/>
      <c r="AI1994" s="39"/>
      <c r="AJ1994" s="39"/>
      <c r="AK1994" s="39"/>
      <c r="AL1994" s="39"/>
      <c r="AM1994" s="39"/>
      <c r="AN1994" s="39"/>
      <c r="AO1994" s="39"/>
      <c r="AP1994" s="39"/>
      <c r="AQ1994" s="39"/>
      <c r="AR1994" s="39"/>
      <c r="AS1994" s="39"/>
      <c r="AT1994" s="39"/>
      <c r="AU1994" s="39"/>
      <c r="AV1994" s="39"/>
      <c r="AW1994" s="39"/>
      <c r="AX1994" s="39"/>
      <c r="AY1994" s="39"/>
      <c r="AZ1994" s="39"/>
      <c r="BA1994" s="39"/>
      <c r="BB1994" s="72">
        <f>(AI1994*'"Вес" ПИР'!$B$36+AK1994*'"Вес" ПИР'!$B$37+AM1994*'"Вес" ПИР'!$B$38+AO1994*'"Вес" ПИР'!$B$39+AQ1994*'"Вес" ПИР'!$B$40+AS1994*'"Вес" ПИР'!$B$41+AU1994*'"Вес" ПИР'!$B$42+AW1994*'"Вес" ПИР'!$B$43+AY1994*'"Вес" ПИР'!$B$44+BA1994*'"Вес" ПИР'!$B$45)/100</f>
        <v>0</v>
      </c>
      <c r="BC1994" s="39"/>
      <c r="BD1994" s="39"/>
      <c r="BE1994" s="39"/>
      <c r="BF1994" s="39"/>
      <c r="BG1994" s="72">
        <f>(BD1994*'"Вес" ПИР'!$B$50+BF1994*'"Вес" ПИР'!$B$51)/100</f>
        <v>0</v>
      </c>
      <c r="BH1994" s="39"/>
      <c r="BI1994" s="72">
        <v>0</v>
      </c>
      <c r="BJ1994" s="39"/>
      <c r="BK1994" s="39"/>
      <c r="BL1994" s="38">
        <f>(S1994*'"Вес" ПИР'!$B$3+X1994*'"Вес" ПИР'!$B$4+AG1994*'"Вес" ПИР'!$B$5+BB1994*'"Вес" ПИР'!$B$6+BG1994*'"Вес" ПИР'!$B$7+BI1994*'"Вес" ПИР'!$B$8)/100</f>
        <v>0</v>
      </c>
    </row>
    <row r="1995" spans="1:64" ht="15.75" customHeight="1">
      <c r="A1995" s="39"/>
      <c r="B1995" s="39">
        <v>2027</v>
      </c>
      <c r="C1995" s="39"/>
      <c r="D1995" s="61">
        <v>316259500</v>
      </c>
      <c r="E1995" s="61" t="s">
        <v>895</v>
      </c>
      <c r="F1995" s="61" t="s">
        <v>3039</v>
      </c>
      <c r="G1995" s="61" t="s">
        <v>3046</v>
      </c>
      <c r="H1995" s="61" t="s">
        <v>3047</v>
      </c>
      <c r="I1995" s="39"/>
      <c r="J1995" s="39"/>
      <c r="K1995" s="39"/>
      <c r="L1995" s="39"/>
      <c r="M1995" s="39"/>
      <c r="N1995" s="39"/>
      <c r="O1995" s="39"/>
      <c r="P1995" s="39"/>
      <c r="Q1995" s="39"/>
      <c r="R1995" s="39"/>
      <c r="S1995" s="38">
        <f>(J1995*'"Вес" ПИР'!$B$13+L1995*'"Вес" ПИР'!$B$14+N1995*'"Вес" ПИР'!$B$15+P1995*'"Вес" ПИР'!$B$16+R1995*'"Вес" ПИР'!$B$17)/100</f>
        <v>0</v>
      </c>
      <c r="T1995" s="39"/>
      <c r="U1995" s="39"/>
      <c r="V1995" s="39"/>
      <c r="W1995" s="39"/>
      <c r="X1995" s="72">
        <f>(U1995*'"Вес" ПИР'!$B$22+W1995*'"Вес" ПИР'!$B$23)/100</f>
        <v>0</v>
      </c>
      <c r="Y1995" s="39"/>
      <c r="Z1995" s="39"/>
      <c r="AA1995" s="39"/>
      <c r="AB1995" s="39"/>
      <c r="AC1995" s="39"/>
      <c r="AD1995" s="39"/>
      <c r="AE1995" s="39"/>
      <c r="AF1995" s="39"/>
      <c r="AG1995" s="38">
        <f>(Z1995*'"Вес" ПИР'!$B$28+AB1995*'"Вес" ПИР'!$B$29+AD1995*'"Вес" ПИР'!$B$30+AF1995*'"Вес" ПИР'!$B$31)/100</f>
        <v>0</v>
      </c>
      <c r="AH1995" s="39"/>
      <c r="AI1995" s="39"/>
      <c r="AJ1995" s="39"/>
      <c r="AK1995" s="39"/>
      <c r="AL1995" s="39"/>
      <c r="AM1995" s="39"/>
      <c r="AN1995" s="39"/>
      <c r="AO1995" s="39"/>
      <c r="AP1995" s="39"/>
      <c r="AQ1995" s="39"/>
      <c r="AR1995" s="39"/>
      <c r="AS1995" s="39"/>
      <c r="AT1995" s="39"/>
      <c r="AU1995" s="39"/>
      <c r="AV1995" s="39"/>
      <c r="AW1995" s="39"/>
      <c r="AX1995" s="39"/>
      <c r="AY1995" s="39"/>
      <c r="AZ1995" s="39"/>
      <c r="BA1995" s="39"/>
      <c r="BB1995" s="72">
        <f>(AI1995*'"Вес" ПИР'!$B$36+AK1995*'"Вес" ПИР'!$B$37+AM1995*'"Вес" ПИР'!$B$38+AO1995*'"Вес" ПИР'!$B$39+AQ1995*'"Вес" ПИР'!$B$40+AS1995*'"Вес" ПИР'!$B$41+AU1995*'"Вес" ПИР'!$B$42+AW1995*'"Вес" ПИР'!$B$43+AY1995*'"Вес" ПИР'!$B$44+BA1995*'"Вес" ПИР'!$B$45)/100</f>
        <v>0</v>
      </c>
      <c r="BC1995" s="39"/>
      <c r="BD1995" s="39"/>
      <c r="BE1995" s="39"/>
      <c r="BF1995" s="39"/>
      <c r="BG1995" s="72">
        <f>(BD1995*'"Вес" ПИР'!$B$50+BF1995*'"Вес" ПИР'!$B$51)/100</f>
        <v>0</v>
      </c>
      <c r="BH1995" s="39"/>
      <c r="BI1995" s="72">
        <v>0</v>
      </c>
      <c r="BJ1995" s="39"/>
      <c r="BK1995" s="39"/>
      <c r="BL1995" s="38">
        <f>(S1995*'"Вес" ПИР'!$B$3+X1995*'"Вес" ПИР'!$B$4+AG1995*'"Вес" ПИР'!$B$5+BB1995*'"Вес" ПИР'!$B$6+BG1995*'"Вес" ПИР'!$B$7+BI1995*'"Вес" ПИР'!$B$8)/100</f>
        <v>0</v>
      </c>
    </row>
    <row r="1996" spans="1:64" ht="15.75" customHeight="1">
      <c r="A1996" s="39"/>
      <c r="B1996" s="39">
        <v>2027</v>
      </c>
      <c r="C1996" s="39"/>
      <c r="D1996" s="61">
        <v>316243200</v>
      </c>
      <c r="E1996" s="61" t="s">
        <v>895</v>
      </c>
      <c r="F1996" s="61" t="s">
        <v>3039</v>
      </c>
      <c r="G1996" s="61" t="s">
        <v>3048</v>
      </c>
      <c r="H1996" s="61" t="s">
        <v>3049</v>
      </c>
      <c r="I1996" s="39"/>
      <c r="J1996" s="39"/>
      <c r="K1996" s="39"/>
      <c r="L1996" s="39"/>
      <c r="M1996" s="39"/>
      <c r="N1996" s="39"/>
      <c r="O1996" s="39"/>
      <c r="P1996" s="39"/>
      <c r="Q1996" s="39"/>
      <c r="R1996" s="39"/>
      <c r="S1996" s="38">
        <f>(J1996*'"Вес" ПИР'!$B$13+L1996*'"Вес" ПИР'!$B$14+N1996*'"Вес" ПИР'!$B$15+P1996*'"Вес" ПИР'!$B$16+R1996*'"Вес" ПИР'!$B$17)/100</f>
        <v>0</v>
      </c>
      <c r="T1996" s="39"/>
      <c r="U1996" s="39"/>
      <c r="V1996" s="39"/>
      <c r="W1996" s="39"/>
      <c r="X1996" s="72">
        <f>(U1996*'"Вес" ПИР'!$B$22+W1996*'"Вес" ПИР'!$B$23)/100</f>
        <v>0</v>
      </c>
      <c r="Y1996" s="39"/>
      <c r="Z1996" s="39"/>
      <c r="AA1996" s="39"/>
      <c r="AB1996" s="39"/>
      <c r="AC1996" s="39"/>
      <c r="AD1996" s="39"/>
      <c r="AE1996" s="39"/>
      <c r="AF1996" s="39"/>
      <c r="AG1996" s="38">
        <f>(Z1996*'"Вес" ПИР'!$B$28+AB1996*'"Вес" ПИР'!$B$29+AD1996*'"Вес" ПИР'!$B$30+AF1996*'"Вес" ПИР'!$B$31)/100</f>
        <v>0</v>
      </c>
      <c r="AH1996" s="39"/>
      <c r="AI1996" s="39"/>
      <c r="AJ1996" s="39"/>
      <c r="AK1996" s="39"/>
      <c r="AL1996" s="39"/>
      <c r="AM1996" s="39"/>
      <c r="AN1996" s="39"/>
      <c r="AO1996" s="39"/>
      <c r="AP1996" s="39"/>
      <c r="AQ1996" s="39"/>
      <c r="AR1996" s="39"/>
      <c r="AS1996" s="39"/>
      <c r="AT1996" s="39"/>
      <c r="AU1996" s="39"/>
      <c r="AV1996" s="39"/>
      <c r="AW1996" s="39"/>
      <c r="AX1996" s="39"/>
      <c r="AY1996" s="39"/>
      <c r="AZ1996" s="39"/>
      <c r="BA1996" s="39"/>
      <c r="BB1996" s="72">
        <f>(AI1996*'"Вес" ПИР'!$B$36+AK1996*'"Вес" ПИР'!$B$37+AM1996*'"Вес" ПИР'!$B$38+AO1996*'"Вес" ПИР'!$B$39+AQ1996*'"Вес" ПИР'!$B$40+AS1996*'"Вес" ПИР'!$B$41+AU1996*'"Вес" ПИР'!$B$42+AW1996*'"Вес" ПИР'!$B$43+AY1996*'"Вес" ПИР'!$B$44+BA1996*'"Вес" ПИР'!$B$45)/100</f>
        <v>0</v>
      </c>
      <c r="BC1996" s="39"/>
      <c r="BD1996" s="39"/>
      <c r="BE1996" s="39"/>
      <c r="BF1996" s="39"/>
      <c r="BG1996" s="72">
        <f>(BD1996*'"Вес" ПИР'!$B$50+BF1996*'"Вес" ПИР'!$B$51)/100</f>
        <v>0</v>
      </c>
      <c r="BH1996" s="39"/>
      <c r="BI1996" s="72">
        <v>0</v>
      </c>
      <c r="BJ1996" s="39"/>
      <c r="BK1996" s="39"/>
      <c r="BL1996" s="38">
        <f>(S1996*'"Вес" ПИР'!$B$3+X1996*'"Вес" ПИР'!$B$4+AG1996*'"Вес" ПИР'!$B$5+BB1996*'"Вес" ПИР'!$B$6+BG1996*'"Вес" ПИР'!$B$7+BI1996*'"Вес" ПИР'!$B$8)/100</f>
        <v>0</v>
      </c>
    </row>
    <row r="1997" spans="1:64" ht="15.75" customHeight="1">
      <c r="A1997" s="39"/>
      <c r="B1997" s="39">
        <v>2027</v>
      </c>
      <c r="C1997" s="39"/>
      <c r="D1997" s="61">
        <v>316645300</v>
      </c>
      <c r="E1997" s="61" t="s">
        <v>895</v>
      </c>
      <c r="F1997" s="61" t="s">
        <v>1009</v>
      </c>
      <c r="G1997" s="61" t="s">
        <v>3033</v>
      </c>
      <c r="H1997" s="61" t="s">
        <v>940</v>
      </c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  <c r="S1997" s="38">
        <f>(J1997*'"Вес" ПИР'!$B$13+L1997*'"Вес" ПИР'!$B$14+N1997*'"Вес" ПИР'!$B$15+P1997*'"Вес" ПИР'!$B$16+R1997*'"Вес" ПИР'!$B$17)/100</f>
        <v>0</v>
      </c>
      <c r="T1997" s="39"/>
      <c r="U1997" s="39"/>
      <c r="V1997" s="39"/>
      <c r="W1997" s="39"/>
      <c r="X1997" s="72">
        <f>(U1997*'"Вес" ПИР'!$B$22+W1997*'"Вес" ПИР'!$B$23)/100</f>
        <v>0</v>
      </c>
      <c r="Y1997" s="39"/>
      <c r="Z1997" s="39"/>
      <c r="AA1997" s="39"/>
      <c r="AB1997" s="39"/>
      <c r="AC1997" s="39"/>
      <c r="AD1997" s="39"/>
      <c r="AE1997" s="39"/>
      <c r="AF1997" s="39"/>
      <c r="AG1997" s="38">
        <f>(Z1997*'"Вес" ПИР'!$B$28+AB1997*'"Вес" ПИР'!$B$29+AD1997*'"Вес" ПИР'!$B$30+AF1997*'"Вес" ПИР'!$B$31)/100</f>
        <v>0</v>
      </c>
      <c r="AH1997" s="39"/>
      <c r="AI1997" s="39"/>
      <c r="AJ1997" s="39"/>
      <c r="AK1997" s="39"/>
      <c r="AL1997" s="39"/>
      <c r="AM1997" s="39"/>
      <c r="AN1997" s="39"/>
      <c r="AO1997" s="39"/>
      <c r="AP1997" s="39"/>
      <c r="AQ1997" s="39"/>
      <c r="AR1997" s="39"/>
      <c r="AS1997" s="39"/>
      <c r="AT1997" s="39"/>
      <c r="AU1997" s="39"/>
      <c r="AV1997" s="39"/>
      <c r="AW1997" s="39"/>
      <c r="AX1997" s="39"/>
      <c r="AY1997" s="39"/>
      <c r="AZ1997" s="39"/>
      <c r="BA1997" s="39"/>
      <c r="BB1997" s="72">
        <f>(AI1997*'"Вес" ПИР'!$B$36+AK1997*'"Вес" ПИР'!$B$37+AM1997*'"Вес" ПИР'!$B$38+AO1997*'"Вес" ПИР'!$B$39+AQ1997*'"Вес" ПИР'!$B$40+AS1997*'"Вес" ПИР'!$B$41+AU1997*'"Вес" ПИР'!$B$42+AW1997*'"Вес" ПИР'!$B$43+AY1997*'"Вес" ПИР'!$B$44+BA1997*'"Вес" ПИР'!$B$45)/100</f>
        <v>0</v>
      </c>
      <c r="BC1997" s="39"/>
      <c r="BD1997" s="39"/>
      <c r="BE1997" s="39"/>
      <c r="BF1997" s="39"/>
      <c r="BG1997" s="72">
        <f>(BD1997*'"Вес" ПИР'!$B$50+BF1997*'"Вес" ПИР'!$B$51)/100</f>
        <v>0</v>
      </c>
      <c r="BH1997" s="39"/>
      <c r="BI1997" s="72">
        <v>0</v>
      </c>
      <c r="BJ1997" s="39"/>
      <c r="BK1997" s="39"/>
      <c r="BL1997" s="38">
        <f>(S1997*'"Вес" ПИР'!$B$3+X1997*'"Вес" ПИР'!$B$4+AG1997*'"Вес" ПИР'!$B$5+BB1997*'"Вес" ПИР'!$B$6+BG1997*'"Вес" ПИР'!$B$7+BI1997*'"Вес" ПИР'!$B$8)/100</f>
        <v>0</v>
      </c>
    </row>
    <row r="1998" spans="1:64" ht="15.75" customHeight="1">
      <c r="A1998" s="39"/>
      <c r="B1998" s="39">
        <v>2027</v>
      </c>
      <c r="C1998" s="39"/>
      <c r="D1998" s="61">
        <v>316631200</v>
      </c>
      <c r="E1998" s="61" t="s">
        <v>895</v>
      </c>
      <c r="F1998" s="61" t="s">
        <v>1009</v>
      </c>
      <c r="G1998" s="61" t="s">
        <v>929</v>
      </c>
      <c r="H1998" s="61" t="s">
        <v>3050</v>
      </c>
      <c r="I1998" s="39"/>
      <c r="J1998" s="39"/>
      <c r="K1998" s="39"/>
      <c r="L1998" s="39"/>
      <c r="M1998" s="39"/>
      <c r="N1998" s="39"/>
      <c r="O1998" s="39"/>
      <c r="P1998" s="39"/>
      <c r="Q1998" s="39"/>
      <c r="R1998" s="39"/>
      <c r="S1998" s="38">
        <f>(J1998*'"Вес" ПИР'!$B$13+L1998*'"Вес" ПИР'!$B$14+N1998*'"Вес" ПИР'!$B$15+P1998*'"Вес" ПИР'!$B$16+R1998*'"Вес" ПИР'!$B$17)/100</f>
        <v>0</v>
      </c>
      <c r="T1998" s="39"/>
      <c r="U1998" s="39"/>
      <c r="V1998" s="39"/>
      <c r="W1998" s="39"/>
      <c r="X1998" s="72">
        <f>(U1998*'"Вес" ПИР'!$B$22+W1998*'"Вес" ПИР'!$B$23)/100</f>
        <v>0</v>
      </c>
      <c r="Y1998" s="39"/>
      <c r="Z1998" s="39"/>
      <c r="AA1998" s="39"/>
      <c r="AB1998" s="39"/>
      <c r="AC1998" s="39"/>
      <c r="AD1998" s="39"/>
      <c r="AE1998" s="39"/>
      <c r="AF1998" s="39"/>
      <c r="AG1998" s="38">
        <f>(Z1998*'"Вес" ПИР'!$B$28+AB1998*'"Вес" ПИР'!$B$29+AD1998*'"Вес" ПИР'!$B$30+AF1998*'"Вес" ПИР'!$B$31)/100</f>
        <v>0</v>
      </c>
      <c r="AH1998" s="39"/>
      <c r="AI1998" s="39"/>
      <c r="AJ1998" s="39"/>
      <c r="AK1998" s="39"/>
      <c r="AL1998" s="39"/>
      <c r="AM1998" s="39"/>
      <c r="AN1998" s="39"/>
      <c r="AO1998" s="39"/>
      <c r="AP1998" s="39"/>
      <c r="AQ1998" s="39"/>
      <c r="AR1998" s="39"/>
      <c r="AS1998" s="39"/>
      <c r="AT1998" s="39"/>
      <c r="AU1998" s="39"/>
      <c r="AV1998" s="39"/>
      <c r="AW1998" s="39"/>
      <c r="AX1998" s="39"/>
      <c r="AY1998" s="39"/>
      <c r="AZ1998" s="39"/>
      <c r="BA1998" s="39"/>
      <c r="BB1998" s="72">
        <f>(AI1998*'"Вес" ПИР'!$B$36+AK1998*'"Вес" ПИР'!$B$37+AM1998*'"Вес" ПИР'!$B$38+AO1998*'"Вес" ПИР'!$B$39+AQ1998*'"Вес" ПИР'!$B$40+AS1998*'"Вес" ПИР'!$B$41+AU1998*'"Вес" ПИР'!$B$42+AW1998*'"Вес" ПИР'!$B$43+AY1998*'"Вес" ПИР'!$B$44+BA1998*'"Вес" ПИР'!$B$45)/100</f>
        <v>0</v>
      </c>
      <c r="BC1998" s="39"/>
      <c r="BD1998" s="39"/>
      <c r="BE1998" s="39"/>
      <c r="BF1998" s="39"/>
      <c r="BG1998" s="72">
        <f>(BD1998*'"Вес" ПИР'!$B$50+BF1998*'"Вес" ПИР'!$B$51)/100</f>
        <v>0</v>
      </c>
      <c r="BH1998" s="39"/>
      <c r="BI1998" s="72">
        <v>0</v>
      </c>
      <c r="BJ1998" s="39"/>
      <c r="BK1998" s="39"/>
      <c r="BL1998" s="38">
        <f>(S1998*'"Вес" ПИР'!$B$3+X1998*'"Вес" ПИР'!$B$4+AG1998*'"Вес" ПИР'!$B$5+BB1998*'"Вес" ПИР'!$B$6+BG1998*'"Вес" ПИР'!$B$7+BI1998*'"Вес" ПИР'!$B$8)/100</f>
        <v>0</v>
      </c>
    </row>
    <row r="1999" spans="1:64" ht="15.75" customHeight="1">
      <c r="A1999" s="39"/>
      <c r="B1999" s="39">
        <v>2027</v>
      </c>
      <c r="C1999" s="39"/>
      <c r="D1999" s="61">
        <v>316635400</v>
      </c>
      <c r="E1999" s="61" t="s">
        <v>895</v>
      </c>
      <c r="F1999" s="61" t="s">
        <v>1009</v>
      </c>
      <c r="G1999" s="61" t="s">
        <v>3051</v>
      </c>
      <c r="H1999" s="61" t="s">
        <v>3052</v>
      </c>
      <c r="I1999" s="39"/>
      <c r="J1999" s="39"/>
      <c r="K1999" s="39"/>
      <c r="L1999" s="39"/>
      <c r="M1999" s="39"/>
      <c r="N1999" s="39"/>
      <c r="O1999" s="39"/>
      <c r="P1999" s="39"/>
      <c r="Q1999" s="39"/>
      <c r="R1999" s="39"/>
      <c r="S1999" s="38">
        <f>(J1999*'"Вес" ПИР'!$B$13+L1999*'"Вес" ПИР'!$B$14+N1999*'"Вес" ПИР'!$B$15+P1999*'"Вес" ПИР'!$B$16+R1999*'"Вес" ПИР'!$B$17)/100</f>
        <v>0</v>
      </c>
      <c r="T1999" s="39"/>
      <c r="U1999" s="39"/>
      <c r="V1999" s="39"/>
      <c r="W1999" s="39"/>
      <c r="X1999" s="72">
        <f>(U1999*'"Вес" ПИР'!$B$22+W1999*'"Вес" ПИР'!$B$23)/100</f>
        <v>0</v>
      </c>
      <c r="Y1999" s="39"/>
      <c r="Z1999" s="39"/>
      <c r="AA1999" s="39"/>
      <c r="AB1999" s="39"/>
      <c r="AC1999" s="39"/>
      <c r="AD1999" s="39"/>
      <c r="AE1999" s="39"/>
      <c r="AF1999" s="39"/>
      <c r="AG1999" s="38">
        <f>(Z1999*'"Вес" ПИР'!$B$28+AB1999*'"Вес" ПИР'!$B$29+AD1999*'"Вес" ПИР'!$B$30+AF1999*'"Вес" ПИР'!$B$31)/100</f>
        <v>0</v>
      </c>
      <c r="AH1999" s="39"/>
      <c r="AI1999" s="39"/>
      <c r="AJ1999" s="39"/>
      <c r="AK1999" s="39"/>
      <c r="AL1999" s="39"/>
      <c r="AM1999" s="39"/>
      <c r="AN1999" s="39"/>
      <c r="AO1999" s="39"/>
      <c r="AP1999" s="39"/>
      <c r="AQ1999" s="39"/>
      <c r="AR1999" s="39"/>
      <c r="AS1999" s="39"/>
      <c r="AT1999" s="39"/>
      <c r="AU1999" s="39"/>
      <c r="AV1999" s="39"/>
      <c r="AW1999" s="39"/>
      <c r="AX1999" s="39"/>
      <c r="AY1999" s="39"/>
      <c r="AZ1999" s="39"/>
      <c r="BA1999" s="39"/>
      <c r="BB1999" s="72">
        <f>(AI1999*'"Вес" ПИР'!$B$36+AK1999*'"Вес" ПИР'!$B$37+AM1999*'"Вес" ПИР'!$B$38+AO1999*'"Вес" ПИР'!$B$39+AQ1999*'"Вес" ПИР'!$B$40+AS1999*'"Вес" ПИР'!$B$41+AU1999*'"Вес" ПИР'!$B$42+AW1999*'"Вес" ПИР'!$B$43+AY1999*'"Вес" ПИР'!$B$44+BA1999*'"Вес" ПИР'!$B$45)/100</f>
        <v>0</v>
      </c>
      <c r="BC1999" s="39"/>
      <c r="BD1999" s="39"/>
      <c r="BE1999" s="39"/>
      <c r="BF1999" s="39"/>
      <c r="BG1999" s="72">
        <f>(BD1999*'"Вес" ПИР'!$B$50+BF1999*'"Вес" ПИР'!$B$51)/100</f>
        <v>0</v>
      </c>
      <c r="BH1999" s="39"/>
      <c r="BI1999" s="72">
        <v>0</v>
      </c>
      <c r="BJ1999" s="39"/>
      <c r="BK1999" s="39"/>
      <c r="BL1999" s="38">
        <f>(S1999*'"Вес" ПИР'!$B$3+X1999*'"Вес" ПИР'!$B$4+AG1999*'"Вес" ПИР'!$B$5+BB1999*'"Вес" ПИР'!$B$6+BG1999*'"Вес" ПИР'!$B$7+BI1999*'"Вес" ПИР'!$B$8)/100</f>
        <v>0</v>
      </c>
    </row>
    <row r="2000" spans="1:64" ht="15.75" customHeight="1">
      <c r="A2000" s="39"/>
      <c r="B2000" s="39">
        <v>2027</v>
      </c>
      <c r="C2000" s="39"/>
      <c r="D2000" s="61">
        <v>316637300</v>
      </c>
      <c r="E2000" s="61" t="s">
        <v>895</v>
      </c>
      <c r="F2000" s="61" t="s">
        <v>1009</v>
      </c>
      <c r="G2000" s="61" t="s">
        <v>3053</v>
      </c>
      <c r="H2000" s="61" t="s">
        <v>3054</v>
      </c>
      <c r="I2000" s="39"/>
      <c r="J2000" s="39"/>
      <c r="K2000" s="39"/>
      <c r="L2000" s="39"/>
      <c r="M2000" s="39"/>
      <c r="N2000" s="39"/>
      <c r="O2000" s="39"/>
      <c r="P2000" s="39"/>
      <c r="Q2000" s="39"/>
      <c r="R2000" s="39"/>
      <c r="S2000" s="38">
        <f>(J2000*'"Вес" ПИР'!$B$13+L2000*'"Вес" ПИР'!$B$14+N2000*'"Вес" ПИР'!$B$15+P2000*'"Вес" ПИР'!$B$16+R2000*'"Вес" ПИР'!$B$17)/100</f>
        <v>0</v>
      </c>
      <c r="T2000" s="39"/>
      <c r="U2000" s="39"/>
      <c r="V2000" s="39"/>
      <c r="W2000" s="39"/>
      <c r="X2000" s="72">
        <f>(U2000*'"Вес" ПИР'!$B$22+W2000*'"Вес" ПИР'!$B$23)/100</f>
        <v>0</v>
      </c>
      <c r="Y2000" s="39"/>
      <c r="Z2000" s="39"/>
      <c r="AA2000" s="39"/>
      <c r="AB2000" s="39"/>
      <c r="AC2000" s="39"/>
      <c r="AD2000" s="39"/>
      <c r="AE2000" s="39"/>
      <c r="AF2000" s="39"/>
      <c r="AG2000" s="38">
        <f>(Z2000*'"Вес" ПИР'!$B$28+AB2000*'"Вес" ПИР'!$B$29+AD2000*'"Вес" ПИР'!$B$30+AF2000*'"Вес" ПИР'!$B$31)/100</f>
        <v>0</v>
      </c>
      <c r="AH2000" s="39"/>
      <c r="AI2000" s="39"/>
      <c r="AJ2000" s="39"/>
      <c r="AK2000" s="39"/>
      <c r="AL2000" s="39"/>
      <c r="AM2000" s="39"/>
      <c r="AN2000" s="39"/>
      <c r="AO2000" s="39"/>
      <c r="AP2000" s="39"/>
      <c r="AQ2000" s="39"/>
      <c r="AR2000" s="39"/>
      <c r="AS2000" s="39"/>
      <c r="AT2000" s="39"/>
      <c r="AU2000" s="39"/>
      <c r="AV2000" s="39"/>
      <c r="AW2000" s="39"/>
      <c r="AX2000" s="39"/>
      <c r="AY2000" s="39"/>
      <c r="AZ2000" s="39"/>
      <c r="BA2000" s="39"/>
      <c r="BB2000" s="72">
        <f>(AI2000*'"Вес" ПИР'!$B$36+AK2000*'"Вес" ПИР'!$B$37+AM2000*'"Вес" ПИР'!$B$38+AO2000*'"Вес" ПИР'!$B$39+AQ2000*'"Вес" ПИР'!$B$40+AS2000*'"Вес" ПИР'!$B$41+AU2000*'"Вес" ПИР'!$B$42+AW2000*'"Вес" ПИР'!$B$43+AY2000*'"Вес" ПИР'!$B$44+BA2000*'"Вес" ПИР'!$B$45)/100</f>
        <v>0</v>
      </c>
      <c r="BC2000" s="39"/>
      <c r="BD2000" s="39"/>
      <c r="BE2000" s="39"/>
      <c r="BF2000" s="39"/>
      <c r="BG2000" s="72">
        <f>(BD2000*'"Вес" ПИР'!$B$50+BF2000*'"Вес" ПИР'!$B$51)/100</f>
        <v>0</v>
      </c>
      <c r="BH2000" s="39"/>
      <c r="BI2000" s="72">
        <v>0</v>
      </c>
      <c r="BJ2000" s="39"/>
      <c r="BK2000" s="39"/>
      <c r="BL2000" s="38">
        <f>(S2000*'"Вес" ПИР'!$B$3+X2000*'"Вес" ПИР'!$B$4+AG2000*'"Вес" ПИР'!$B$5+BB2000*'"Вес" ПИР'!$B$6+BG2000*'"Вес" ПИР'!$B$7+BI2000*'"Вес" ПИР'!$B$8)/100</f>
        <v>0</v>
      </c>
    </row>
    <row r="2001" spans="1:64" ht="15.75" customHeight="1">
      <c r="A2001" s="39"/>
      <c r="B2001" s="39">
        <v>2027</v>
      </c>
      <c r="C2001" s="39"/>
      <c r="D2001" s="61">
        <v>316637500</v>
      </c>
      <c r="E2001" s="61" t="s">
        <v>895</v>
      </c>
      <c r="F2001" s="61" t="s">
        <v>1009</v>
      </c>
      <c r="G2001" s="61" t="s">
        <v>3053</v>
      </c>
      <c r="H2001" s="61" t="s">
        <v>3055</v>
      </c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  <c r="S2001" s="38">
        <f>(J2001*'"Вес" ПИР'!$B$13+L2001*'"Вес" ПИР'!$B$14+N2001*'"Вес" ПИР'!$B$15+P2001*'"Вес" ПИР'!$B$16+R2001*'"Вес" ПИР'!$B$17)/100</f>
        <v>0</v>
      </c>
      <c r="T2001" s="39"/>
      <c r="U2001" s="39"/>
      <c r="V2001" s="39"/>
      <c r="W2001" s="39"/>
      <c r="X2001" s="72">
        <f>(U2001*'"Вес" ПИР'!$B$22+W2001*'"Вес" ПИР'!$B$23)/100</f>
        <v>0</v>
      </c>
      <c r="Y2001" s="39"/>
      <c r="Z2001" s="39"/>
      <c r="AA2001" s="39"/>
      <c r="AB2001" s="39"/>
      <c r="AC2001" s="39"/>
      <c r="AD2001" s="39"/>
      <c r="AE2001" s="39"/>
      <c r="AF2001" s="39"/>
      <c r="AG2001" s="38">
        <f>(Z2001*'"Вес" ПИР'!$B$28+AB2001*'"Вес" ПИР'!$B$29+AD2001*'"Вес" ПИР'!$B$30+AF2001*'"Вес" ПИР'!$B$31)/100</f>
        <v>0</v>
      </c>
      <c r="AH2001" s="39"/>
      <c r="AI2001" s="39"/>
      <c r="AJ2001" s="39"/>
      <c r="AK2001" s="39"/>
      <c r="AL2001" s="39"/>
      <c r="AM2001" s="39"/>
      <c r="AN2001" s="39"/>
      <c r="AO2001" s="39"/>
      <c r="AP2001" s="39"/>
      <c r="AQ2001" s="39"/>
      <c r="AR2001" s="39"/>
      <c r="AS2001" s="39"/>
      <c r="AT2001" s="39"/>
      <c r="AU2001" s="39"/>
      <c r="AV2001" s="39"/>
      <c r="AW2001" s="39"/>
      <c r="AX2001" s="39"/>
      <c r="AY2001" s="39"/>
      <c r="AZ2001" s="39"/>
      <c r="BA2001" s="39"/>
      <c r="BB2001" s="72">
        <f>(AI2001*'"Вес" ПИР'!$B$36+AK2001*'"Вес" ПИР'!$B$37+AM2001*'"Вес" ПИР'!$B$38+AO2001*'"Вес" ПИР'!$B$39+AQ2001*'"Вес" ПИР'!$B$40+AS2001*'"Вес" ПИР'!$B$41+AU2001*'"Вес" ПИР'!$B$42+AW2001*'"Вес" ПИР'!$B$43+AY2001*'"Вес" ПИР'!$B$44+BA2001*'"Вес" ПИР'!$B$45)/100</f>
        <v>0</v>
      </c>
      <c r="BC2001" s="39"/>
      <c r="BD2001" s="39"/>
      <c r="BE2001" s="39"/>
      <c r="BF2001" s="39"/>
      <c r="BG2001" s="72">
        <f>(BD2001*'"Вес" ПИР'!$B$50+BF2001*'"Вес" ПИР'!$B$51)/100</f>
        <v>0</v>
      </c>
      <c r="BH2001" s="39"/>
      <c r="BI2001" s="72">
        <v>0</v>
      </c>
      <c r="BJ2001" s="39"/>
      <c r="BK2001" s="39"/>
      <c r="BL2001" s="38">
        <f>(S2001*'"Вес" ПИР'!$B$3+X2001*'"Вес" ПИР'!$B$4+AG2001*'"Вес" ПИР'!$B$5+BB2001*'"Вес" ПИР'!$B$6+BG2001*'"Вес" ПИР'!$B$7+BI2001*'"Вес" ПИР'!$B$8)/100</f>
        <v>0</v>
      </c>
    </row>
    <row r="2002" spans="1:64" ht="15.75" customHeight="1">
      <c r="A2002" s="39"/>
      <c r="B2002" s="39">
        <v>2027</v>
      </c>
      <c r="C2002" s="39"/>
      <c r="D2002" s="61">
        <v>316645400</v>
      </c>
      <c r="E2002" s="61" t="s">
        <v>895</v>
      </c>
      <c r="F2002" s="61" t="s">
        <v>1009</v>
      </c>
      <c r="G2002" s="61" t="s">
        <v>3033</v>
      </c>
      <c r="H2002" s="61" t="s">
        <v>3056</v>
      </c>
      <c r="I2002" s="39"/>
      <c r="J2002" s="39"/>
      <c r="K2002" s="39"/>
      <c r="L2002" s="39"/>
      <c r="M2002" s="39"/>
      <c r="N2002" s="39"/>
      <c r="O2002" s="39"/>
      <c r="P2002" s="39"/>
      <c r="Q2002" s="39"/>
      <c r="R2002" s="39"/>
      <c r="S2002" s="38">
        <f>(J2002*'"Вес" ПИР'!$B$13+L2002*'"Вес" ПИР'!$B$14+N2002*'"Вес" ПИР'!$B$15+P2002*'"Вес" ПИР'!$B$16+R2002*'"Вес" ПИР'!$B$17)/100</f>
        <v>0</v>
      </c>
      <c r="T2002" s="39"/>
      <c r="U2002" s="39"/>
      <c r="V2002" s="39"/>
      <c r="W2002" s="39"/>
      <c r="X2002" s="72">
        <f>(U2002*'"Вес" ПИР'!$B$22+W2002*'"Вес" ПИР'!$B$23)/100</f>
        <v>0</v>
      </c>
      <c r="Y2002" s="39"/>
      <c r="Z2002" s="39"/>
      <c r="AA2002" s="39"/>
      <c r="AB2002" s="39"/>
      <c r="AC2002" s="39"/>
      <c r="AD2002" s="39"/>
      <c r="AE2002" s="39"/>
      <c r="AF2002" s="39"/>
      <c r="AG2002" s="38">
        <f>(Z2002*'"Вес" ПИР'!$B$28+AB2002*'"Вес" ПИР'!$B$29+AD2002*'"Вес" ПИР'!$B$30+AF2002*'"Вес" ПИР'!$B$31)/100</f>
        <v>0</v>
      </c>
      <c r="AH2002" s="39"/>
      <c r="AI2002" s="39"/>
      <c r="AJ2002" s="39"/>
      <c r="AK2002" s="39"/>
      <c r="AL2002" s="39"/>
      <c r="AM2002" s="39"/>
      <c r="AN2002" s="39"/>
      <c r="AO2002" s="39"/>
      <c r="AP2002" s="39"/>
      <c r="AQ2002" s="39"/>
      <c r="AR2002" s="39"/>
      <c r="AS2002" s="39"/>
      <c r="AT2002" s="39"/>
      <c r="AU2002" s="39"/>
      <c r="AV2002" s="39"/>
      <c r="AW2002" s="39"/>
      <c r="AX2002" s="39"/>
      <c r="AY2002" s="39"/>
      <c r="AZ2002" s="39"/>
      <c r="BA2002" s="39"/>
      <c r="BB2002" s="72">
        <f>(AI2002*'"Вес" ПИР'!$B$36+AK2002*'"Вес" ПИР'!$B$37+AM2002*'"Вес" ПИР'!$B$38+AO2002*'"Вес" ПИР'!$B$39+AQ2002*'"Вес" ПИР'!$B$40+AS2002*'"Вес" ПИР'!$B$41+AU2002*'"Вес" ПИР'!$B$42+AW2002*'"Вес" ПИР'!$B$43+AY2002*'"Вес" ПИР'!$B$44+BA2002*'"Вес" ПИР'!$B$45)/100</f>
        <v>0</v>
      </c>
      <c r="BC2002" s="39"/>
      <c r="BD2002" s="39"/>
      <c r="BE2002" s="39"/>
      <c r="BF2002" s="39"/>
      <c r="BG2002" s="72">
        <f>(BD2002*'"Вес" ПИР'!$B$50+BF2002*'"Вес" ПИР'!$B$51)/100</f>
        <v>0</v>
      </c>
      <c r="BH2002" s="39"/>
      <c r="BI2002" s="72">
        <v>0</v>
      </c>
      <c r="BJ2002" s="39"/>
      <c r="BK2002" s="39"/>
      <c r="BL2002" s="38">
        <f>(S2002*'"Вес" ПИР'!$B$3+X2002*'"Вес" ПИР'!$B$4+AG2002*'"Вес" ПИР'!$B$5+BB2002*'"Вес" ПИР'!$B$6+BG2002*'"Вес" ПИР'!$B$7+BI2002*'"Вес" ПИР'!$B$8)/100</f>
        <v>0</v>
      </c>
    </row>
    <row r="2003" spans="1:64" ht="15.75" customHeight="1">
      <c r="A2003" s="39"/>
      <c r="B2003" s="39">
        <v>2027</v>
      </c>
      <c r="C2003" s="39"/>
      <c r="D2003" s="61">
        <v>316631180</v>
      </c>
      <c r="E2003" s="61" t="s">
        <v>895</v>
      </c>
      <c r="F2003" s="61" t="s">
        <v>1009</v>
      </c>
      <c r="G2003" s="61" t="s">
        <v>929</v>
      </c>
      <c r="H2003" s="61" t="s">
        <v>3057</v>
      </c>
      <c r="I2003" s="39"/>
      <c r="J2003" s="39"/>
      <c r="K2003" s="39"/>
      <c r="L2003" s="39"/>
      <c r="M2003" s="39"/>
      <c r="N2003" s="39"/>
      <c r="O2003" s="39"/>
      <c r="P2003" s="39"/>
      <c r="Q2003" s="39"/>
      <c r="R2003" s="39"/>
      <c r="S2003" s="38">
        <f>(J2003*'"Вес" ПИР'!$B$13+L2003*'"Вес" ПИР'!$B$14+N2003*'"Вес" ПИР'!$B$15+P2003*'"Вес" ПИР'!$B$16+R2003*'"Вес" ПИР'!$B$17)/100</f>
        <v>0</v>
      </c>
      <c r="T2003" s="39"/>
      <c r="U2003" s="39"/>
      <c r="V2003" s="39"/>
      <c r="W2003" s="39"/>
      <c r="X2003" s="72">
        <f>(U2003*'"Вес" ПИР'!$B$22+W2003*'"Вес" ПИР'!$B$23)/100</f>
        <v>0</v>
      </c>
      <c r="Y2003" s="39"/>
      <c r="Z2003" s="39"/>
      <c r="AA2003" s="39"/>
      <c r="AB2003" s="39"/>
      <c r="AC2003" s="39"/>
      <c r="AD2003" s="39"/>
      <c r="AE2003" s="39"/>
      <c r="AF2003" s="39"/>
      <c r="AG2003" s="38">
        <f>(Z2003*'"Вес" ПИР'!$B$28+AB2003*'"Вес" ПИР'!$B$29+AD2003*'"Вес" ПИР'!$B$30+AF2003*'"Вес" ПИР'!$B$31)/100</f>
        <v>0</v>
      </c>
      <c r="AH2003" s="39"/>
      <c r="AI2003" s="39"/>
      <c r="AJ2003" s="39"/>
      <c r="AK2003" s="39"/>
      <c r="AL2003" s="39"/>
      <c r="AM2003" s="39"/>
      <c r="AN2003" s="39"/>
      <c r="AO2003" s="39"/>
      <c r="AP2003" s="39"/>
      <c r="AQ2003" s="39"/>
      <c r="AR2003" s="39"/>
      <c r="AS2003" s="39"/>
      <c r="AT2003" s="39"/>
      <c r="AU2003" s="39"/>
      <c r="AV2003" s="39"/>
      <c r="AW2003" s="39"/>
      <c r="AX2003" s="39"/>
      <c r="AY2003" s="39"/>
      <c r="AZ2003" s="39"/>
      <c r="BA2003" s="39"/>
      <c r="BB2003" s="72">
        <f>(AI2003*'"Вес" ПИР'!$B$36+AK2003*'"Вес" ПИР'!$B$37+AM2003*'"Вес" ПИР'!$B$38+AO2003*'"Вес" ПИР'!$B$39+AQ2003*'"Вес" ПИР'!$B$40+AS2003*'"Вес" ПИР'!$B$41+AU2003*'"Вес" ПИР'!$B$42+AW2003*'"Вес" ПИР'!$B$43+AY2003*'"Вес" ПИР'!$B$44+BA2003*'"Вес" ПИР'!$B$45)/100</f>
        <v>0</v>
      </c>
      <c r="BC2003" s="39"/>
      <c r="BD2003" s="39"/>
      <c r="BE2003" s="39"/>
      <c r="BF2003" s="39"/>
      <c r="BG2003" s="72">
        <f>(BD2003*'"Вес" ПИР'!$B$50+BF2003*'"Вес" ПИР'!$B$51)/100</f>
        <v>0</v>
      </c>
      <c r="BH2003" s="39"/>
      <c r="BI2003" s="72">
        <v>0</v>
      </c>
      <c r="BJ2003" s="39"/>
      <c r="BK2003" s="39"/>
      <c r="BL2003" s="38">
        <f>(S2003*'"Вес" ПИР'!$B$3+X2003*'"Вес" ПИР'!$B$4+AG2003*'"Вес" ПИР'!$B$5+BB2003*'"Вес" ПИР'!$B$6+BG2003*'"Вес" ПИР'!$B$7+BI2003*'"Вес" ПИР'!$B$8)/100</f>
        <v>0</v>
      </c>
    </row>
    <row r="2004" spans="1:64" ht="15.75" customHeight="1">
      <c r="A2004" s="39"/>
      <c r="B2004" s="39">
        <v>2027</v>
      </c>
      <c r="C2004" s="39"/>
      <c r="D2004" s="61">
        <v>316640200</v>
      </c>
      <c r="E2004" s="61" t="s">
        <v>895</v>
      </c>
      <c r="F2004" s="61" t="s">
        <v>1009</v>
      </c>
      <c r="G2004" s="61" t="s">
        <v>3058</v>
      </c>
      <c r="H2004" s="61" t="s">
        <v>3059</v>
      </c>
      <c r="I2004" s="39"/>
      <c r="J2004" s="39"/>
      <c r="K2004" s="39"/>
      <c r="L2004" s="39"/>
      <c r="M2004" s="39"/>
      <c r="N2004" s="39"/>
      <c r="O2004" s="39"/>
      <c r="P2004" s="39"/>
      <c r="Q2004" s="39"/>
      <c r="R2004" s="39"/>
      <c r="S2004" s="38">
        <f>(J2004*'"Вес" ПИР'!$B$13+L2004*'"Вес" ПИР'!$B$14+N2004*'"Вес" ПИР'!$B$15+P2004*'"Вес" ПИР'!$B$16+R2004*'"Вес" ПИР'!$B$17)/100</f>
        <v>0</v>
      </c>
      <c r="T2004" s="39"/>
      <c r="U2004" s="39"/>
      <c r="V2004" s="39"/>
      <c r="W2004" s="39"/>
      <c r="X2004" s="72">
        <f>(U2004*'"Вес" ПИР'!$B$22+W2004*'"Вес" ПИР'!$B$23)/100</f>
        <v>0</v>
      </c>
      <c r="Y2004" s="39"/>
      <c r="Z2004" s="39"/>
      <c r="AA2004" s="39"/>
      <c r="AB2004" s="39"/>
      <c r="AC2004" s="39"/>
      <c r="AD2004" s="39"/>
      <c r="AE2004" s="39"/>
      <c r="AF2004" s="39"/>
      <c r="AG2004" s="38">
        <f>(Z2004*'"Вес" ПИР'!$B$28+AB2004*'"Вес" ПИР'!$B$29+AD2004*'"Вес" ПИР'!$B$30+AF2004*'"Вес" ПИР'!$B$31)/100</f>
        <v>0</v>
      </c>
      <c r="AH2004" s="39"/>
      <c r="AI2004" s="39"/>
      <c r="AJ2004" s="39"/>
      <c r="AK2004" s="39"/>
      <c r="AL2004" s="39"/>
      <c r="AM2004" s="39"/>
      <c r="AN2004" s="39"/>
      <c r="AO2004" s="39"/>
      <c r="AP2004" s="39"/>
      <c r="AQ2004" s="39"/>
      <c r="AR2004" s="39"/>
      <c r="AS2004" s="39"/>
      <c r="AT2004" s="39"/>
      <c r="AU2004" s="39"/>
      <c r="AV2004" s="39"/>
      <c r="AW2004" s="39"/>
      <c r="AX2004" s="39"/>
      <c r="AY2004" s="39"/>
      <c r="AZ2004" s="39"/>
      <c r="BA2004" s="39"/>
      <c r="BB2004" s="72">
        <f>(AI2004*'"Вес" ПИР'!$B$36+AK2004*'"Вес" ПИР'!$B$37+AM2004*'"Вес" ПИР'!$B$38+AO2004*'"Вес" ПИР'!$B$39+AQ2004*'"Вес" ПИР'!$B$40+AS2004*'"Вес" ПИР'!$B$41+AU2004*'"Вес" ПИР'!$B$42+AW2004*'"Вес" ПИР'!$B$43+AY2004*'"Вес" ПИР'!$B$44+BA2004*'"Вес" ПИР'!$B$45)/100</f>
        <v>0</v>
      </c>
      <c r="BC2004" s="39"/>
      <c r="BD2004" s="39"/>
      <c r="BE2004" s="39"/>
      <c r="BF2004" s="39"/>
      <c r="BG2004" s="72">
        <f>(BD2004*'"Вес" ПИР'!$B$50+BF2004*'"Вес" ПИР'!$B$51)/100</f>
        <v>0</v>
      </c>
      <c r="BH2004" s="39"/>
      <c r="BI2004" s="72">
        <v>0</v>
      </c>
      <c r="BJ2004" s="39"/>
      <c r="BK2004" s="39"/>
      <c r="BL2004" s="38">
        <f>(S2004*'"Вес" ПИР'!$B$3+X2004*'"Вес" ПИР'!$B$4+AG2004*'"Вес" ПИР'!$B$5+BB2004*'"Вес" ПИР'!$B$6+BG2004*'"Вес" ПИР'!$B$7+BI2004*'"Вес" ПИР'!$B$8)/100</f>
        <v>0</v>
      </c>
    </row>
    <row r="2005" spans="1:64" ht="15.75" customHeight="1">
      <c r="A2005" s="39"/>
      <c r="B2005" s="39">
        <v>2027</v>
      </c>
      <c r="C2005" s="39"/>
      <c r="D2005" s="61">
        <v>316641300</v>
      </c>
      <c r="E2005" s="61" t="s">
        <v>895</v>
      </c>
      <c r="F2005" s="61" t="s">
        <v>1009</v>
      </c>
      <c r="G2005" s="61" t="s">
        <v>3060</v>
      </c>
      <c r="H2005" s="61" t="s">
        <v>3061</v>
      </c>
      <c r="I2005" s="39"/>
      <c r="J2005" s="39"/>
      <c r="K2005" s="39"/>
      <c r="L2005" s="39"/>
      <c r="M2005" s="39"/>
      <c r="N2005" s="39"/>
      <c r="O2005" s="39"/>
      <c r="P2005" s="39"/>
      <c r="Q2005" s="39"/>
      <c r="R2005" s="39"/>
      <c r="S2005" s="38">
        <f>(J2005*'"Вес" ПИР'!$B$13+L2005*'"Вес" ПИР'!$B$14+N2005*'"Вес" ПИР'!$B$15+P2005*'"Вес" ПИР'!$B$16+R2005*'"Вес" ПИР'!$B$17)/100</f>
        <v>0</v>
      </c>
      <c r="T2005" s="39"/>
      <c r="U2005" s="39"/>
      <c r="V2005" s="39"/>
      <c r="W2005" s="39"/>
      <c r="X2005" s="72">
        <f>(U2005*'"Вес" ПИР'!$B$22+W2005*'"Вес" ПИР'!$B$23)/100</f>
        <v>0</v>
      </c>
      <c r="Y2005" s="39"/>
      <c r="Z2005" s="39"/>
      <c r="AA2005" s="39"/>
      <c r="AB2005" s="39"/>
      <c r="AC2005" s="39"/>
      <c r="AD2005" s="39"/>
      <c r="AE2005" s="39"/>
      <c r="AF2005" s="39"/>
      <c r="AG2005" s="38">
        <f>(Z2005*'"Вес" ПИР'!$B$28+AB2005*'"Вес" ПИР'!$B$29+AD2005*'"Вес" ПИР'!$B$30+AF2005*'"Вес" ПИР'!$B$31)/100</f>
        <v>0</v>
      </c>
      <c r="AH2005" s="39"/>
      <c r="AI2005" s="39"/>
      <c r="AJ2005" s="39"/>
      <c r="AK2005" s="39"/>
      <c r="AL2005" s="39"/>
      <c r="AM2005" s="39"/>
      <c r="AN2005" s="39"/>
      <c r="AO2005" s="39"/>
      <c r="AP2005" s="39"/>
      <c r="AQ2005" s="39"/>
      <c r="AR2005" s="39"/>
      <c r="AS2005" s="39"/>
      <c r="AT2005" s="39"/>
      <c r="AU2005" s="39"/>
      <c r="AV2005" s="39"/>
      <c r="AW2005" s="39"/>
      <c r="AX2005" s="39"/>
      <c r="AY2005" s="39"/>
      <c r="AZ2005" s="39"/>
      <c r="BA2005" s="39"/>
      <c r="BB2005" s="72">
        <f>(AI2005*'"Вес" ПИР'!$B$36+AK2005*'"Вес" ПИР'!$B$37+AM2005*'"Вес" ПИР'!$B$38+AO2005*'"Вес" ПИР'!$B$39+AQ2005*'"Вес" ПИР'!$B$40+AS2005*'"Вес" ПИР'!$B$41+AU2005*'"Вес" ПИР'!$B$42+AW2005*'"Вес" ПИР'!$B$43+AY2005*'"Вес" ПИР'!$B$44+BA2005*'"Вес" ПИР'!$B$45)/100</f>
        <v>0</v>
      </c>
      <c r="BC2005" s="39"/>
      <c r="BD2005" s="39"/>
      <c r="BE2005" s="39"/>
      <c r="BF2005" s="39"/>
      <c r="BG2005" s="72">
        <f>(BD2005*'"Вес" ПИР'!$B$50+BF2005*'"Вес" ПИР'!$B$51)/100</f>
        <v>0</v>
      </c>
      <c r="BH2005" s="39"/>
      <c r="BI2005" s="72">
        <v>0</v>
      </c>
      <c r="BJ2005" s="39"/>
      <c r="BK2005" s="39"/>
      <c r="BL2005" s="38">
        <f>(S2005*'"Вес" ПИР'!$B$3+X2005*'"Вес" ПИР'!$B$4+AG2005*'"Вес" ПИР'!$B$5+BB2005*'"Вес" ПИР'!$B$6+BG2005*'"Вес" ПИР'!$B$7+BI2005*'"Вес" ПИР'!$B$8)/100</f>
        <v>0</v>
      </c>
    </row>
    <row r="2006" spans="1:64" ht="15.75" customHeight="1">
      <c r="A2006" s="39"/>
      <c r="B2006" s="39">
        <v>2027</v>
      </c>
      <c r="C2006" s="39"/>
      <c r="D2006" s="61">
        <v>316651100</v>
      </c>
      <c r="E2006" s="61" t="s">
        <v>895</v>
      </c>
      <c r="F2006" s="61" t="s">
        <v>1009</v>
      </c>
      <c r="G2006" s="61" t="s">
        <v>3055</v>
      </c>
      <c r="H2006" s="61" t="s">
        <v>3055</v>
      </c>
      <c r="I2006" s="39"/>
      <c r="J2006" s="39"/>
      <c r="K2006" s="39"/>
      <c r="L2006" s="39"/>
      <c r="M2006" s="39"/>
      <c r="N2006" s="39"/>
      <c r="O2006" s="39"/>
      <c r="P2006" s="39"/>
      <c r="Q2006" s="39"/>
      <c r="R2006" s="39"/>
      <c r="S2006" s="38">
        <f>(J2006*'"Вес" ПИР'!$B$13+L2006*'"Вес" ПИР'!$B$14+N2006*'"Вес" ПИР'!$B$15+P2006*'"Вес" ПИР'!$B$16+R2006*'"Вес" ПИР'!$B$17)/100</f>
        <v>0</v>
      </c>
      <c r="T2006" s="39"/>
      <c r="U2006" s="39"/>
      <c r="V2006" s="39"/>
      <c r="W2006" s="39"/>
      <c r="X2006" s="72">
        <f>(U2006*'"Вес" ПИР'!$B$22+W2006*'"Вес" ПИР'!$B$23)/100</f>
        <v>0</v>
      </c>
      <c r="Y2006" s="39"/>
      <c r="Z2006" s="39"/>
      <c r="AA2006" s="39"/>
      <c r="AB2006" s="39"/>
      <c r="AC2006" s="39"/>
      <c r="AD2006" s="39"/>
      <c r="AE2006" s="39"/>
      <c r="AF2006" s="39"/>
      <c r="AG2006" s="38">
        <f>(Z2006*'"Вес" ПИР'!$B$28+AB2006*'"Вес" ПИР'!$B$29+AD2006*'"Вес" ПИР'!$B$30+AF2006*'"Вес" ПИР'!$B$31)/100</f>
        <v>0</v>
      </c>
      <c r="AH2006" s="39"/>
      <c r="AI2006" s="39"/>
      <c r="AJ2006" s="39"/>
      <c r="AK2006" s="39"/>
      <c r="AL2006" s="39"/>
      <c r="AM2006" s="39"/>
      <c r="AN2006" s="39"/>
      <c r="AO2006" s="39"/>
      <c r="AP2006" s="39"/>
      <c r="AQ2006" s="39"/>
      <c r="AR2006" s="39"/>
      <c r="AS2006" s="39"/>
      <c r="AT2006" s="39"/>
      <c r="AU2006" s="39"/>
      <c r="AV2006" s="39"/>
      <c r="AW2006" s="39"/>
      <c r="AX2006" s="39"/>
      <c r="AY2006" s="39"/>
      <c r="AZ2006" s="39"/>
      <c r="BA2006" s="39"/>
      <c r="BB2006" s="72">
        <f>(AI2006*'"Вес" ПИР'!$B$36+AK2006*'"Вес" ПИР'!$B$37+AM2006*'"Вес" ПИР'!$B$38+AO2006*'"Вес" ПИР'!$B$39+AQ2006*'"Вес" ПИР'!$B$40+AS2006*'"Вес" ПИР'!$B$41+AU2006*'"Вес" ПИР'!$B$42+AW2006*'"Вес" ПИР'!$B$43+AY2006*'"Вес" ПИР'!$B$44+BA2006*'"Вес" ПИР'!$B$45)/100</f>
        <v>0</v>
      </c>
      <c r="BC2006" s="39"/>
      <c r="BD2006" s="39"/>
      <c r="BE2006" s="39"/>
      <c r="BF2006" s="39"/>
      <c r="BG2006" s="72">
        <f>(BD2006*'"Вес" ПИР'!$B$50+BF2006*'"Вес" ПИР'!$B$51)/100</f>
        <v>0</v>
      </c>
      <c r="BH2006" s="39"/>
      <c r="BI2006" s="72">
        <v>0</v>
      </c>
      <c r="BJ2006" s="39"/>
      <c r="BK2006" s="39"/>
      <c r="BL2006" s="38">
        <f>(S2006*'"Вес" ПИР'!$B$3+X2006*'"Вес" ПИР'!$B$4+AG2006*'"Вес" ПИР'!$B$5+BB2006*'"Вес" ПИР'!$B$6+BG2006*'"Вес" ПИР'!$B$7+BI2006*'"Вес" ПИР'!$B$8)/100</f>
        <v>0</v>
      </c>
    </row>
    <row r="2007" spans="1:64" ht="15.75" customHeight="1">
      <c r="A2007" s="39"/>
      <c r="B2007" s="39">
        <v>2027</v>
      </c>
      <c r="C2007" s="39"/>
      <c r="D2007" s="61">
        <v>316651200</v>
      </c>
      <c r="E2007" s="61" t="s">
        <v>895</v>
      </c>
      <c r="F2007" s="61" t="s">
        <v>1009</v>
      </c>
      <c r="G2007" s="61" t="s">
        <v>3055</v>
      </c>
      <c r="H2007" s="61" t="s">
        <v>3062</v>
      </c>
      <c r="I2007" s="39"/>
      <c r="J2007" s="39"/>
      <c r="K2007" s="39"/>
      <c r="L2007" s="39"/>
      <c r="M2007" s="39"/>
      <c r="N2007" s="39"/>
      <c r="O2007" s="39"/>
      <c r="P2007" s="39"/>
      <c r="Q2007" s="39"/>
      <c r="R2007" s="39"/>
      <c r="S2007" s="38">
        <f>(J2007*'"Вес" ПИР'!$B$13+L2007*'"Вес" ПИР'!$B$14+N2007*'"Вес" ПИР'!$B$15+P2007*'"Вес" ПИР'!$B$16+R2007*'"Вес" ПИР'!$B$17)/100</f>
        <v>0</v>
      </c>
      <c r="T2007" s="39"/>
      <c r="U2007" s="39"/>
      <c r="V2007" s="39"/>
      <c r="W2007" s="39"/>
      <c r="X2007" s="72">
        <f>(U2007*'"Вес" ПИР'!$B$22+W2007*'"Вес" ПИР'!$B$23)/100</f>
        <v>0</v>
      </c>
      <c r="Y2007" s="39"/>
      <c r="Z2007" s="39"/>
      <c r="AA2007" s="39"/>
      <c r="AB2007" s="39"/>
      <c r="AC2007" s="39"/>
      <c r="AD2007" s="39"/>
      <c r="AE2007" s="39"/>
      <c r="AF2007" s="39"/>
      <c r="AG2007" s="38">
        <f>(Z2007*'"Вес" ПИР'!$B$28+AB2007*'"Вес" ПИР'!$B$29+AD2007*'"Вес" ПИР'!$B$30+AF2007*'"Вес" ПИР'!$B$31)/100</f>
        <v>0</v>
      </c>
      <c r="AH2007" s="39"/>
      <c r="AI2007" s="39"/>
      <c r="AJ2007" s="39"/>
      <c r="AK2007" s="39"/>
      <c r="AL2007" s="39"/>
      <c r="AM2007" s="39"/>
      <c r="AN2007" s="39"/>
      <c r="AO2007" s="39"/>
      <c r="AP2007" s="39"/>
      <c r="AQ2007" s="39"/>
      <c r="AR2007" s="39"/>
      <c r="AS2007" s="39"/>
      <c r="AT2007" s="39"/>
      <c r="AU2007" s="39"/>
      <c r="AV2007" s="39"/>
      <c r="AW2007" s="39"/>
      <c r="AX2007" s="39"/>
      <c r="AY2007" s="39"/>
      <c r="AZ2007" s="39"/>
      <c r="BA2007" s="39"/>
      <c r="BB2007" s="72">
        <f>(AI2007*'"Вес" ПИР'!$B$36+AK2007*'"Вес" ПИР'!$B$37+AM2007*'"Вес" ПИР'!$B$38+AO2007*'"Вес" ПИР'!$B$39+AQ2007*'"Вес" ПИР'!$B$40+AS2007*'"Вес" ПИР'!$B$41+AU2007*'"Вес" ПИР'!$B$42+AW2007*'"Вес" ПИР'!$B$43+AY2007*'"Вес" ПИР'!$B$44+BA2007*'"Вес" ПИР'!$B$45)/100</f>
        <v>0</v>
      </c>
      <c r="BC2007" s="39"/>
      <c r="BD2007" s="39"/>
      <c r="BE2007" s="39"/>
      <c r="BF2007" s="39"/>
      <c r="BG2007" s="72">
        <f>(BD2007*'"Вес" ПИР'!$B$50+BF2007*'"Вес" ПИР'!$B$51)/100</f>
        <v>0</v>
      </c>
      <c r="BH2007" s="39"/>
      <c r="BI2007" s="72">
        <v>0</v>
      </c>
      <c r="BJ2007" s="39"/>
      <c r="BK2007" s="39"/>
      <c r="BL2007" s="38">
        <f>(S2007*'"Вес" ПИР'!$B$3+X2007*'"Вес" ПИР'!$B$4+AG2007*'"Вес" ПИР'!$B$5+BB2007*'"Вес" ПИР'!$B$6+BG2007*'"Вес" ПИР'!$B$7+BI2007*'"Вес" ПИР'!$B$8)/100</f>
        <v>0</v>
      </c>
    </row>
    <row r="2008" spans="1:64" ht="15.75" customHeight="1">
      <c r="A2008" s="39"/>
      <c r="B2008" s="39">
        <v>2027</v>
      </c>
      <c r="C2008" s="39"/>
      <c r="D2008" s="61">
        <v>275433200</v>
      </c>
      <c r="E2008" s="61" t="s">
        <v>1026</v>
      </c>
      <c r="F2008" s="61" t="s">
        <v>3063</v>
      </c>
      <c r="G2008" s="61" t="s">
        <v>3064</v>
      </c>
      <c r="H2008" s="61" t="s">
        <v>3065</v>
      </c>
      <c r="I2008" s="39"/>
      <c r="J2008" s="39"/>
      <c r="K2008" s="39"/>
      <c r="L2008" s="39"/>
      <c r="M2008" s="39"/>
      <c r="N2008" s="39"/>
      <c r="O2008" s="39"/>
      <c r="P2008" s="39"/>
      <c r="Q2008" s="39"/>
      <c r="R2008" s="39"/>
      <c r="S2008" s="38">
        <f>(J2008*'"Вес" ПИР'!$B$13+L2008*'"Вес" ПИР'!$B$14+N2008*'"Вес" ПИР'!$B$15+P2008*'"Вес" ПИР'!$B$16+R2008*'"Вес" ПИР'!$B$17)/100</f>
        <v>0</v>
      </c>
      <c r="T2008" s="39"/>
      <c r="U2008" s="39"/>
      <c r="V2008" s="39"/>
      <c r="W2008" s="39"/>
      <c r="X2008" s="72">
        <f>(U2008*'"Вес" ПИР'!$B$22+W2008*'"Вес" ПИР'!$B$23)/100</f>
        <v>0</v>
      </c>
      <c r="Y2008" s="39"/>
      <c r="Z2008" s="39"/>
      <c r="AA2008" s="39"/>
      <c r="AB2008" s="39"/>
      <c r="AC2008" s="39"/>
      <c r="AD2008" s="39"/>
      <c r="AE2008" s="39"/>
      <c r="AF2008" s="39"/>
      <c r="AG2008" s="38">
        <f>(Z2008*'"Вес" ПИР'!$B$28+AB2008*'"Вес" ПИР'!$B$29+AD2008*'"Вес" ПИР'!$B$30+AF2008*'"Вес" ПИР'!$B$31)/100</f>
        <v>0</v>
      </c>
      <c r="AH2008" s="39"/>
      <c r="AI2008" s="39"/>
      <c r="AJ2008" s="39"/>
      <c r="AK2008" s="39"/>
      <c r="AL2008" s="39"/>
      <c r="AM2008" s="39"/>
      <c r="AN2008" s="39"/>
      <c r="AO2008" s="39"/>
      <c r="AP2008" s="39"/>
      <c r="AQ2008" s="39"/>
      <c r="AR2008" s="39"/>
      <c r="AS2008" s="39"/>
      <c r="AT2008" s="39"/>
      <c r="AU2008" s="39"/>
      <c r="AV2008" s="39"/>
      <c r="AW2008" s="39"/>
      <c r="AX2008" s="39"/>
      <c r="AY2008" s="39"/>
      <c r="AZ2008" s="39"/>
      <c r="BA2008" s="39"/>
      <c r="BB2008" s="72">
        <f>(AI2008*'"Вес" ПИР'!$B$36+AK2008*'"Вес" ПИР'!$B$37+AM2008*'"Вес" ПИР'!$B$38+AO2008*'"Вес" ПИР'!$B$39+AQ2008*'"Вес" ПИР'!$B$40+AS2008*'"Вес" ПИР'!$B$41+AU2008*'"Вес" ПИР'!$B$42+AW2008*'"Вес" ПИР'!$B$43+AY2008*'"Вес" ПИР'!$B$44+BA2008*'"Вес" ПИР'!$B$45)/100</f>
        <v>0</v>
      </c>
      <c r="BC2008" s="39"/>
      <c r="BD2008" s="39"/>
      <c r="BE2008" s="39"/>
      <c r="BF2008" s="39"/>
      <c r="BG2008" s="72">
        <f>(BD2008*'"Вес" ПИР'!$B$50+BF2008*'"Вес" ПИР'!$B$51)/100</f>
        <v>0</v>
      </c>
      <c r="BH2008" s="39"/>
      <c r="BI2008" s="72">
        <v>0</v>
      </c>
      <c r="BJ2008" s="39"/>
      <c r="BK2008" s="39"/>
      <c r="BL2008" s="38">
        <f>(S2008*'"Вес" ПИР'!$B$3+X2008*'"Вес" ПИР'!$B$4+AG2008*'"Вес" ПИР'!$B$5+BB2008*'"Вес" ПИР'!$B$6+BG2008*'"Вес" ПИР'!$B$7+BI2008*'"Вес" ПИР'!$B$8)/100</f>
        <v>0</v>
      </c>
    </row>
    <row r="2009" spans="1:64" ht="15.75" customHeight="1">
      <c r="A2009" s="39"/>
      <c r="B2009" s="39">
        <v>2027</v>
      </c>
      <c r="C2009" s="39"/>
      <c r="D2009" s="61">
        <v>275439200</v>
      </c>
      <c r="E2009" s="61" t="s">
        <v>1026</v>
      </c>
      <c r="F2009" s="61" t="s">
        <v>3063</v>
      </c>
      <c r="G2009" s="61" t="s">
        <v>3066</v>
      </c>
      <c r="H2009" s="61" t="s">
        <v>3067</v>
      </c>
      <c r="I2009" s="39"/>
      <c r="J2009" s="39"/>
      <c r="K2009" s="39"/>
      <c r="L2009" s="39"/>
      <c r="M2009" s="39"/>
      <c r="N2009" s="39"/>
      <c r="O2009" s="39"/>
      <c r="P2009" s="39"/>
      <c r="Q2009" s="39"/>
      <c r="R2009" s="39"/>
      <c r="S2009" s="38">
        <f>(J2009*'"Вес" ПИР'!$B$13+L2009*'"Вес" ПИР'!$B$14+N2009*'"Вес" ПИР'!$B$15+P2009*'"Вес" ПИР'!$B$16+R2009*'"Вес" ПИР'!$B$17)/100</f>
        <v>0</v>
      </c>
      <c r="T2009" s="39"/>
      <c r="U2009" s="39"/>
      <c r="V2009" s="39"/>
      <c r="W2009" s="39"/>
      <c r="X2009" s="72">
        <f>(U2009*'"Вес" ПИР'!$B$22+W2009*'"Вес" ПИР'!$B$23)/100</f>
        <v>0</v>
      </c>
      <c r="Y2009" s="39"/>
      <c r="Z2009" s="39"/>
      <c r="AA2009" s="39"/>
      <c r="AB2009" s="39"/>
      <c r="AC2009" s="39"/>
      <c r="AD2009" s="39"/>
      <c r="AE2009" s="39"/>
      <c r="AF2009" s="39"/>
      <c r="AG2009" s="38">
        <f>(Z2009*'"Вес" ПИР'!$B$28+AB2009*'"Вес" ПИР'!$B$29+AD2009*'"Вес" ПИР'!$B$30+AF2009*'"Вес" ПИР'!$B$31)/100</f>
        <v>0</v>
      </c>
      <c r="AH2009" s="39"/>
      <c r="AI2009" s="39"/>
      <c r="AJ2009" s="39"/>
      <c r="AK2009" s="39"/>
      <c r="AL2009" s="39"/>
      <c r="AM2009" s="39"/>
      <c r="AN2009" s="39"/>
      <c r="AO2009" s="39"/>
      <c r="AP2009" s="39"/>
      <c r="AQ2009" s="39"/>
      <c r="AR2009" s="39"/>
      <c r="AS2009" s="39"/>
      <c r="AT2009" s="39"/>
      <c r="AU2009" s="39"/>
      <c r="AV2009" s="39"/>
      <c r="AW2009" s="39"/>
      <c r="AX2009" s="39"/>
      <c r="AY2009" s="39"/>
      <c r="AZ2009" s="39"/>
      <c r="BA2009" s="39"/>
      <c r="BB2009" s="72">
        <f>(AI2009*'"Вес" ПИР'!$B$36+AK2009*'"Вес" ПИР'!$B$37+AM2009*'"Вес" ПИР'!$B$38+AO2009*'"Вес" ПИР'!$B$39+AQ2009*'"Вес" ПИР'!$B$40+AS2009*'"Вес" ПИР'!$B$41+AU2009*'"Вес" ПИР'!$B$42+AW2009*'"Вес" ПИР'!$B$43+AY2009*'"Вес" ПИР'!$B$44+BA2009*'"Вес" ПИР'!$B$45)/100</f>
        <v>0</v>
      </c>
      <c r="BC2009" s="39"/>
      <c r="BD2009" s="39"/>
      <c r="BE2009" s="39"/>
      <c r="BF2009" s="39"/>
      <c r="BG2009" s="72">
        <f>(BD2009*'"Вес" ПИР'!$B$50+BF2009*'"Вес" ПИР'!$B$51)/100</f>
        <v>0</v>
      </c>
      <c r="BH2009" s="39"/>
      <c r="BI2009" s="72">
        <v>0</v>
      </c>
      <c r="BJ2009" s="39"/>
      <c r="BK2009" s="39"/>
      <c r="BL2009" s="38">
        <f>(S2009*'"Вес" ПИР'!$B$3+X2009*'"Вес" ПИР'!$B$4+AG2009*'"Вес" ПИР'!$B$5+BB2009*'"Вес" ПИР'!$B$6+BG2009*'"Вес" ПИР'!$B$7+BI2009*'"Вес" ПИР'!$B$8)/100</f>
        <v>0</v>
      </c>
    </row>
    <row r="2010" spans="1:64" ht="15.75" customHeight="1">
      <c r="A2010" s="39"/>
      <c r="B2010" s="39">
        <v>2027</v>
      </c>
      <c r="C2010" s="39"/>
      <c r="D2010" s="61">
        <v>275439400</v>
      </c>
      <c r="E2010" s="61" t="s">
        <v>1026</v>
      </c>
      <c r="F2010" s="61" t="s">
        <v>3063</v>
      </c>
      <c r="G2010" s="61" t="s">
        <v>3066</v>
      </c>
      <c r="H2010" s="61" t="s">
        <v>3068</v>
      </c>
      <c r="I2010" s="39"/>
      <c r="J2010" s="39"/>
      <c r="K2010" s="39"/>
      <c r="L2010" s="39"/>
      <c r="M2010" s="39"/>
      <c r="N2010" s="39"/>
      <c r="O2010" s="39"/>
      <c r="P2010" s="39"/>
      <c r="Q2010" s="39"/>
      <c r="R2010" s="39"/>
      <c r="S2010" s="38">
        <f>(J2010*'"Вес" ПИР'!$B$13+L2010*'"Вес" ПИР'!$B$14+N2010*'"Вес" ПИР'!$B$15+P2010*'"Вес" ПИР'!$B$16+R2010*'"Вес" ПИР'!$B$17)/100</f>
        <v>0</v>
      </c>
      <c r="T2010" s="39"/>
      <c r="U2010" s="39"/>
      <c r="V2010" s="39"/>
      <c r="W2010" s="39"/>
      <c r="X2010" s="72">
        <f>(U2010*'"Вес" ПИР'!$B$22+W2010*'"Вес" ПИР'!$B$23)/100</f>
        <v>0</v>
      </c>
      <c r="Y2010" s="39"/>
      <c r="Z2010" s="39"/>
      <c r="AA2010" s="39"/>
      <c r="AB2010" s="39"/>
      <c r="AC2010" s="39"/>
      <c r="AD2010" s="39"/>
      <c r="AE2010" s="39"/>
      <c r="AF2010" s="39"/>
      <c r="AG2010" s="38">
        <f>(Z2010*'"Вес" ПИР'!$B$28+AB2010*'"Вес" ПИР'!$B$29+AD2010*'"Вес" ПИР'!$B$30+AF2010*'"Вес" ПИР'!$B$31)/100</f>
        <v>0</v>
      </c>
      <c r="AH2010" s="39"/>
      <c r="AI2010" s="39"/>
      <c r="AJ2010" s="39"/>
      <c r="AK2010" s="39"/>
      <c r="AL2010" s="39"/>
      <c r="AM2010" s="39"/>
      <c r="AN2010" s="39"/>
      <c r="AO2010" s="39"/>
      <c r="AP2010" s="39"/>
      <c r="AQ2010" s="39"/>
      <c r="AR2010" s="39"/>
      <c r="AS2010" s="39"/>
      <c r="AT2010" s="39"/>
      <c r="AU2010" s="39"/>
      <c r="AV2010" s="39"/>
      <c r="AW2010" s="39"/>
      <c r="AX2010" s="39"/>
      <c r="AY2010" s="39"/>
      <c r="AZ2010" s="39"/>
      <c r="BA2010" s="39"/>
      <c r="BB2010" s="72">
        <f>(AI2010*'"Вес" ПИР'!$B$36+AK2010*'"Вес" ПИР'!$B$37+AM2010*'"Вес" ПИР'!$B$38+AO2010*'"Вес" ПИР'!$B$39+AQ2010*'"Вес" ПИР'!$B$40+AS2010*'"Вес" ПИР'!$B$41+AU2010*'"Вес" ПИР'!$B$42+AW2010*'"Вес" ПИР'!$B$43+AY2010*'"Вес" ПИР'!$B$44+BA2010*'"Вес" ПИР'!$B$45)/100</f>
        <v>0</v>
      </c>
      <c r="BC2010" s="39"/>
      <c r="BD2010" s="39"/>
      <c r="BE2010" s="39"/>
      <c r="BF2010" s="39"/>
      <c r="BG2010" s="72">
        <f>(BD2010*'"Вес" ПИР'!$B$50+BF2010*'"Вес" ПИР'!$B$51)/100</f>
        <v>0</v>
      </c>
      <c r="BH2010" s="39"/>
      <c r="BI2010" s="72">
        <v>0</v>
      </c>
      <c r="BJ2010" s="39"/>
      <c r="BK2010" s="39"/>
      <c r="BL2010" s="38">
        <f>(S2010*'"Вес" ПИР'!$B$3+X2010*'"Вес" ПИР'!$B$4+AG2010*'"Вес" ПИР'!$B$5+BB2010*'"Вес" ПИР'!$B$6+BG2010*'"Вес" ПИР'!$B$7+BI2010*'"Вес" ПИР'!$B$8)/100</f>
        <v>0</v>
      </c>
    </row>
    <row r="2011" spans="1:64" ht="15.75" customHeight="1">
      <c r="A2011" s="39"/>
      <c r="B2011" s="39">
        <v>2027</v>
      </c>
      <c r="C2011" s="39"/>
      <c r="D2011" s="61">
        <v>275443300</v>
      </c>
      <c r="E2011" s="61" t="s">
        <v>1026</v>
      </c>
      <c r="F2011" s="61" t="s">
        <v>3063</v>
      </c>
      <c r="G2011" s="61" t="s">
        <v>3069</v>
      </c>
      <c r="H2011" s="61" t="s">
        <v>1309</v>
      </c>
      <c r="I2011" s="39"/>
      <c r="J2011" s="39"/>
      <c r="K2011" s="39"/>
      <c r="L2011" s="39"/>
      <c r="M2011" s="39"/>
      <c r="N2011" s="39"/>
      <c r="O2011" s="39"/>
      <c r="P2011" s="39"/>
      <c r="Q2011" s="39"/>
      <c r="R2011" s="39"/>
      <c r="S2011" s="38">
        <f>(J2011*'"Вес" ПИР'!$B$13+L2011*'"Вес" ПИР'!$B$14+N2011*'"Вес" ПИР'!$B$15+P2011*'"Вес" ПИР'!$B$16+R2011*'"Вес" ПИР'!$B$17)/100</f>
        <v>0</v>
      </c>
      <c r="T2011" s="39"/>
      <c r="U2011" s="39"/>
      <c r="V2011" s="39"/>
      <c r="W2011" s="39"/>
      <c r="X2011" s="72">
        <f>(U2011*'"Вес" ПИР'!$B$22+W2011*'"Вес" ПИР'!$B$23)/100</f>
        <v>0</v>
      </c>
      <c r="Y2011" s="39"/>
      <c r="Z2011" s="39"/>
      <c r="AA2011" s="39"/>
      <c r="AB2011" s="39"/>
      <c r="AC2011" s="39"/>
      <c r="AD2011" s="39"/>
      <c r="AE2011" s="39"/>
      <c r="AF2011" s="39"/>
      <c r="AG2011" s="38">
        <f>(Z2011*'"Вес" ПИР'!$B$28+AB2011*'"Вес" ПИР'!$B$29+AD2011*'"Вес" ПИР'!$B$30+AF2011*'"Вес" ПИР'!$B$31)/100</f>
        <v>0</v>
      </c>
      <c r="AH2011" s="39"/>
      <c r="AI2011" s="39"/>
      <c r="AJ2011" s="39"/>
      <c r="AK2011" s="39"/>
      <c r="AL2011" s="39"/>
      <c r="AM2011" s="39"/>
      <c r="AN2011" s="39"/>
      <c r="AO2011" s="39"/>
      <c r="AP2011" s="39"/>
      <c r="AQ2011" s="39"/>
      <c r="AR2011" s="39"/>
      <c r="AS2011" s="39"/>
      <c r="AT2011" s="39"/>
      <c r="AU2011" s="39"/>
      <c r="AV2011" s="39"/>
      <c r="AW2011" s="39"/>
      <c r="AX2011" s="39"/>
      <c r="AY2011" s="39"/>
      <c r="AZ2011" s="39"/>
      <c r="BA2011" s="39"/>
      <c r="BB2011" s="72">
        <f>(AI2011*'"Вес" ПИР'!$B$36+AK2011*'"Вес" ПИР'!$B$37+AM2011*'"Вес" ПИР'!$B$38+AO2011*'"Вес" ПИР'!$B$39+AQ2011*'"Вес" ПИР'!$B$40+AS2011*'"Вес" ПИР'!$B$41+AU2011*'"Вес" ПИР'!$B$42+AW2011*'"Вес" ПИР'!$B$43+AY2011*'"Вес" ПИР'!$B$44+BA2011*'"Вес" ПИР'!$B$45)/100</f>
        <v>0</v>
      </c>
      <c r="BC2011" s="39"/>
      <c r="BD2011" s="39"/>
      <c r="BE2011" s="39"/>
      <c r="BF2011" s="39"/>
      <c r="BG2011" s="72">
        <f>(BD2011*'"Вес" ПИР'!$B$50+BF2011*'"Вес" ПИР'!$B$51)/100</f>
        <v>0</v>
      </c>
      <c r="BH2011" s="39"/>
      <c r="BI2011" s="72">
        <v>0</v>
      </c>
      <c r="BJ2011" s="39"/>
      <c r="BK2011" s="39"/>
      <c r="BL2011" s="38">
        <f>(S2011*'"Вес" ПИР'!$B$3+X2011*'"Вес" ПИР'!$B$4+AG2011*'"Вес" ПИР'!$B$5+BB2011*'"Вес" ПИР'!$B$6+BG2011*'"Вес" ПИР'!$B$7+BI2011*'"Вес" ПИР'!$B$8)/100</f>
        <v>0</v>
      </c>
    </row>
    <row r="2012" spans="1:64" ht="15.75" customHeight="1">
      <c r="A2012" s="39"/>
      <c r="B2012" s="39">
        <v>2027</v>
      </c>
      <c r="C2012" s="39"/>
      <c r="D2012" s="61">
        <v>275443500</v>
      </c>
      <c r="E2012" s="61" t="s">
        <v>1026</v>
      </c>
      <c r="F2012" s="61" t="s">
        <v>3063</v>
      </c>
      <c r="G2012" s="61" t="s">
        <v>3069</v>
      </c>
      <c r="H2012" s="61" t="s">
        <v>3070</v>
      </c>
      <c r="I2012" s="39"/>
      <c r="J2012" s="39"/>
      <c r="K2012" s="39"/>
      <c r="L2012" s="39"/>
      <c r="M2012" s="39"/>
      <c r="N2012" s="39"/>
      <c r="O2012" s="39"/>
      <c r="P2012" s="39"/>
      <c r="Q2012" s="39"/>
      <c r="R2012" s="39"/>
      <c r="S2012" s="38">
        <f>(J2012*'"Вес" ПИР'!$B$13+L2012*'"Вес" ПИР'!$B$14+N2012*'"Вес" ПИР'!$B$15+P2012*'"Вес" ПИР'!$B$16+R2012*'"Вес" ПИР'!$B$17)/100</f>
        <v>0</v>
      </c>
      <c r="T2012" s="39"/>
      <c r="U2012" s="39"/>
      <c r="V2012" s="39"/>
      <c r="W2012" s="39"/>
      <c r="X2012" s="72">
        <f>(U2012*'"Вес" ПИР'!$B$22+W2012*'"Вес" ПИР'!$B$23)/100</f>
        <v>0</v>
      </c>
      <c r="Y2012" s="39"/>
      <c r="Z2012" s="39"/>
      <c r="AA2012" s="39"/>
      <c r="AB2012" s="39"/>
      <c r="AC2012" s="39"/>
      <c r="AD2012" s="39"/>
      <c r="AE2012" s="39"/>
      <c r="AF2012" s="39"/>
      <c r="AG2012" s="38">
        <f>(Z2012*'"Вес" ПИР'!$B$28+AB2012*'"Вес" ПИР'!$B$29+AD2012*'"Вес" ПИР'!$B$30+AF2012*'"Вес" ПИР'!$B$31)/100</f>
        <v>0</v>
      </c>
      <c r="AH2012" s="39"/>
      <c r="AI2012" s="39"/>
      <c r="AJ2012" s="39"/>
      <c r="AK2012" s="39"/>
      <c r="AL2012" s="39"/>
      <c r="AM2012" s="39"/>
      <c r="AN2012" s="39"/>
      <c r="AO2012" s="39"/>
      <c r="AP2012" s="39"/>
      <c r="AQ2012" s="39"/>
      <c r="AR2012" s="39"/>
      <c r="AS2012" s="39"/>
      <c r="AT2012" s="39"/>
      <c r="AU2012" s="39"/>
      <c r="AV2012" s="39"/>
      <c r="AW2012" s="39"/>
      <c r="AX2012" s="39"/>
      <c r="AY2012" s="39"/>
      <c r="AZ2012" s="39"/>
      <c r="BA2012" s="39"/>
      <c r="BB2012" s="72">
        <f>(AI2012*'"Вес" ПИР'!$B$36+AK2012*'"Вес" ПИР'!$B$37+AM2012*'"Вес" ПИР'!$B$38+AO2012*'"Вес" ПИР'!$B$39+AQ2012*'"Вес" ПИР'!$B$40+AS2012*'"Вес" ПИР'!$B$41+AU2012*'"Вес" ПИР'!$B$42+AW2012*'"Вес" ПИР'!$B$43+AY2012*'"Вес" ПИР'!$B$44+BA2012*'"Вес" ПИР'!$B$45)/100</f>
        <v>0</v>
      </c>
      <c r="BC2012" s="39"/>
      <c r="BD2012" s="39"/>
      <c r="BE2012" s="39"/>
      <c r="BF2012" s="39"/>
      <c r="BG2012" s="72">
        <f>(BD2012*'"Вес" ПИР'!$B$50+BF2012*'"Вес" ПИР'!$B$51)/100</f>
        <v>0</v>
      </c>
      <c r="BH2012" s="39"/>
      <c r="BI2012" s="72">
        <v>0</v>
      </c>
      <c r="BJ2012" s="39"/>
      <c r="BK2012" s="39"/>
      <c r="BL2012" s="38">
        <f>(S2012*'"Вес" ПИР'!$B$3+X2012*'"Вес" ПИР'!$B$4+AG2012*'"Вес" ПИР'!$B$5+BB2012*'"Вес" ПИР'!$B$6+BG2012*'"Вес" ПИР'!$B$7+BI2012*'"Вес" ПИР'!$B$8)/100</f>
        <v>0</v>
      </c>
    </row>
    <row r="2013" spans="1:64" ht="15.75" customHeight="1">
      <c r="A2013" s="39"/>
      <c r="B2013" s="39">
        <v>2027</v>
      </c>
      <c r="C2013" s="39"/>
      <c r="D2013" s="61">
        <v>275430200</v>
      </c>
      <c r="E2013" s="61" t="s">
        <v>1026</v>
      </c>
      <c r="F2013" s="61" t="s">
        <v>3063</v>
      </c>
      <c r="G2013" s="61" t="s">
        <v>3071</v>
      </c>
      <c r="H2013" s="61" t="s">
        <v>3072</v>
      </c>
      <c r="I2013" s="39"/>
      <c r="J2013" s="39"/>
      <c r="K2013" s="39"/>
      <c r="L2013" s="39"/>
      <c r="M2013" s="39"/>
      <c r="N2013" s="39"/>
      <c r="O2013" s="39"/>
      <c r="P2013" s="39"/>
      <c r="Q2013" s="39"/>
      <c r="R2013" s="39"/>
      <c r="S2013" s="38">
        <f>(J2013*'"Вес" ПИР'!$B$13+L2013*'"Вес" ПИР'!$B$14+N2013*'"Вес" ПИР'!$B$15+P2013*'"Вес" ПИР'!$B$16+R2013*'"Вес" ПИР'!$B$17)/100</f>
        <v>0</v>
      </c>
      <c r="T2013" s="39"/>
      <c r="U2013" s="39"/>
      <c r="V2013" s="39"/>
      <c r="W2013" s="39"/>
      <c r="X2013" s="72">
        <f>(U2013*'"Вес" ПИР'!$B$22+W2013*'"Вес" ПИР'!$B$23)/100</f>
        <v>0</v>
      </c>
      <c r="Y2013" s="39"/>
      <c r="Z2013" s="39"/>
      <c r="AA2013" s="39"/>
      <c r="AB2013" s="39"/>
      <c r="AC2013" s="39"/>
      <c r="AD2013" s="39"/>
      <c r="AE2013" s="39"/>
      <c r="AF2013" s="39"/>
      <c r="AG2013" s="38">
        <f>(Z2013*'"Вес" ПИР'!$B$28+AB2013*'"Вес" ПИР'!$B$29+AD2013*'"Вес" ПИР'!$B$30+AF2013*'"Вес" ПИР'!$B$31)/100</f>
        <v>0</v>
      </c>
      <c r="AH2013" s="39"/>
      <c r="AI2013" s="39"/>
      <c r="AJ2013" s="39"/>
      <c r="AK2013" s="39"/>
      <c r="AL2013" s="39"/>
      <c r="AM2013" s="39"/>
      <c r="AN2013" s="39"/>
      <c r="AO2013" s="39"/>
      <c r="AP2013" s="39"/>
      <c r="AQ2013" s="39"/>
      <c r="AR2013" s="39"/>
      <c r="AS2013" s="39"/>
      <c r="AT2013" s="39"/>
      <c r="AU2013" s="39"/>
      <c r="AV2013" s="39"/>
      <c r="AW2013" s="39"/>
      <c r="AX2013" s="39"/>
      <c r="AY2013" s="39"/>
      <c r="AZ2013" s="39"/>
      <c r="BA2013" s="39"/>
      <c r="BB2013" s="72">
        <f>(AI2013*'"Вес" ПИР'!$B$36+AK2013*'"Вес" ПИР'!$B$37+AM2013*'"Вес" ПИР'!$B$38+AO2013*'"Вес" ПИР'!$B$39+AQ2013*'"Вес" ПИР'!$B$40+AS2013*'"Вес" ПИР'!$B$41+AU2013*'"Вес" ПИР'!$B$42+AW2013*'"Вес" ПИР'!$B$43+AY2013*'"Вес" ПИР'!$B$44+BA2013*'"Вес" ПИР'!$B$45)/100</f>
        <v>0</v>
      </c>
      <c r="BC2013" s="39"/>
      <c r="BD2013" s="39"/>
      <c r="BE2013" s="39"/>
      <c r="BF2013" s="39"/>
      <c r="BG2013" s="72">
        <f>(BD2013*'"Вес" ПИР'!$B$50+BF2013*'"Вес" ПИР'!$B$51)/100</f>
        <v>0</v>
      </c>
      <c r="BH2013" s="39"/>
      <c r="BI2013" s="72">
        <v>0</v>
      </c>
      <c r="BJ2013" s="39"/>
      <c r="BK2013" s="39"/>
      <c r="BL2013" s="38">
        <f>(S2013*'"Вес" ПИР'!$B$3+X2013*'"Вес" ПИР'!$B$4+AG2013*'"Вес" ПИР'!$B$5+BB2013*'"Вес" ПИР'!$B$6+BG2013*'"Вес" ПИР'!$B$7+BI2013*'"Вес" ПИР'!$B$8)/100</f>
        <v>0</v>
      </c>
    </row>
    <row r="2014" spans="1:64" ht="15.75" customHeight="1">
      <c r="A2014" s="39"/>
      <c r="B2014" s="39">
        <v>2027</v>
      </c>
      <c r="C2014" s="39"/>
      <c r="D2014" s="61">
        <v>275437300</v>
      </c>
      <c r="E2014" s="61" t="s">
        <v>1026</v>
      </c>
      <c r="F2014" s="61" t="s">
        <v>3063</v>
      </c>
      <c r="G2014" s="61" t="s">
        <v>3073</v>
      </c>
      <c r="H2014" s="61" t="s">
        <v>3074</v>
      </c>
      <c r="I2014" s="39"/>
      <c r="J2014" s="39"/>
      <c r="K2014" s="39"/>
      <c r="L2014" s="39"/>
      <c r="M2014" s="39"/>
      <c r="N2014" s="39"/>
      <c r="O2014" s="39"/>
      <c r="P2014" s="39"/>
      <c r="Q2014" s="39"/>
      <c r="R2014" s="39"/>
      <c r="S2014" s="38">
        <f>(J2014*'"Вес" ПИР'!$B$13+L2014*'"Вес" ПИР'!$B$14+N2014*'"Вес" ПИР'!$B$15+P2014*'"Вес" ПИР'!$B$16+R2014*'"Вес" ПИР'!$B$17)/100</f>
        <v>0</v>
      </c>
      <c r="T2014" s="39"/>
      <c r="U2014" s="39"/>
      <c r="V2014" s="39"/>
      <c r="W2014" s="39"/>
      <c r="X2014" s="72">
        <f>(U2014*'"Вес" ПИР'!$B$22+W2014*'"Вес" ПИР'!$B$23)/100</f>
        <v>0</v>
      </c>
      <c r="Y2014" s="39"/>
      <c r="Z2014" s="39"/>
      <c r="AA2014" s="39"/>
      <c r="AB2014" s="39"/>
      <c r="AC2014" s="39"/>
      <c r="AD2014" s="39"/>
      <c r="AE2014" s="39"/>
      <c r="AF2014" s="39"/>
      <c r="AG2014" s="38">
        <f>(Z2014*'"Вес" ПИР'!$B$28+AB2014*'"Вес" ПИР'!$B$29+AD2014*'"Вес" ПИР'!$B$30+AF2014*'"Вес" ПИР'!$B$31)/100</f>
        <v>0</v>
      </c>
      <c r="AH2014" s="39"/>
      <c r="AI2014" s="39"/>
      <c r="AJ2014" s="39"/>
      <c r="AK2014" s="39"/>
      <c r="AL2014" s="39"/>
      <c r="AM2014" s="39"/>
      <c r="AN2014" s="39"/>
      <c r="AO2014" s="39"/>
      <c r="AP2014" s="39"/>
      <c r="AQ2014" s="39"/>
      <c r="AR2014" s="39"/>
      <c r="AS2014" s="39"/>
      <c r="AT2014" s="39"/>
      <c r="AU2014" s="39"/>
      <c r="AV2014" s="39"/>
      <c r="AW2014" s="39"/>
      <c r="AX2014" s="39"/>
      <c r="AY2014" s="39"/>
      <c r="AZ2014" s="39"/>
      <c r="BA2014" s="39"/>
      <c r="BB2014" s="72">
        <f>(AI2014*'"Вес" ПИР'!$B$36+AK2014*'"Вес" ПИР'!$B$37+AM2014*'"Вес" ПИР'!$B$38+AO2014*'"Вес" ПИР'!$B$39+AQ2014*'"Вес" ПИР'!$B$40+AS2014*'"Вес" ПИР'!$B$41+AU2014*'"Вес" ПИР'!$B$42+AW2014*'"Вес" ПИР'!$B$43+AY2014*'"Вес" ПИР'!$B$44+BA2014*'"Вес" ПИР'!$B$45)/100</f>
        <v>0</v>
      </c>
      <c r="BC2014" s="39"/>
      <c r="BD2014" s="39"/>
      <c r="BE2014" s="39"/>
      <c r="BF2014" s="39"/>
      <c r="BG2014" s="72">
        <f>(BD2014*'"Вес" ПИР'!$B$50+BF2014*'"Вес" ПИР'!$B$51)/100</f>
        <v>0</v>
      </c>
      <c r="BH2014" s="39"/>
      <c r="BI2014" s="72">
        <v>0</v>
      </c>
      <c r="BJ2014" s="39"/>
      <c r="BK2014" s="39"/>
      <c r="BL2014" s="38">
        <f>(S2014*'"Вес" ПИР'!$B$3+X2014*'"Вес" ПИР'!$B$4+AG2014*'"Вес" ПИР'!$B$5+BB2014*'"Вес" ПИР'!$B$6+BG2014*'"Вес" ПИР'!$B$7+BI2014*'"Вес" ПИР'!$B$8)/100</f>
        <v>0</v>
      </c>
    </row>
    <row r="2015" spans="1:64" ht="15.75" customHeight="1">
      <c r="A2015" s="39"/>
      <c r="B2015" s="39">
        <v>2027</v>
      </c>
      <c r="C2015" s="39"/>
      <c r="D2015" s="61">
        <v>275435200</v>
      </c>
      <c r="E2015" s="61" t="s">
        <v>1026</v>
      </c>
      <c r="F2015" s="61" t="s">
        <v>3063</v>
      </c>
      <c r="G2015" s="61" t="s">
        <v>2147</v>
      </c>
      <c r="H2015" s="61" t="s">
        <v>3075</v>
      </c>
      <c r="I2015" s="39"/>
      <c r="J2015" s="39"/>
      <c r="K2015" s="39"/>
      <c r="L2015" s="39"/>
      <c r="M2015" s="39"/>
      <c r="N2015" s="39"/>
      <c r="O2015" s="39"/>
      <c r="P2015" s="39"/>
      <c r="Q2015" s="39"/>
      <c r="R2015" s="39"/>
      <c r="S2015" s="38">
        <f>(J2015*'"Вес" ПИР'!$B$13+L2015*'"Вес" ПИР'!$B$14+N2015*'"Вес" ПИР'!$B$15+P2015*'"Вес" ПИР'!$B$16+R2015*'"Вес" ПИР'!$B$17)/100</f>
        <v>0</v>
      </c>
      <c r="T2015" s="39"/>
      <c r="U2015" s="39"/>
      <c r="V2015" s="39"/>
      <c r="W2015" s="39"/>
      <c r="X2015" s="72">
        <f>(U2015*'"Вес" ПИР'!$B$22+W2015*'"Вес" ПИР'!$B$23)/100</f>
        <v>0</v>
      </c>
      <c r="Y2015" s="39"/>
      <c r="Z2015" s="39"/>
      <c r="AA2015" s="39"/>
      <c r="AB2015" s="39"/>
      <c r="AC2015" s="39"/>
      <c r="AD2015" s="39"/>
      <c r="AE2015" s="39"/>
      <c r="AF2015" s="39"/>
      <c r="AG2015" s="38">
        <f>(Z2015*'"Вес" ПИР'!$B$28+AB2015*'"Вес" ПИР'!$B$29+AD2015*'"Вес" ПИР'!$B$30+AF2015*'"Вес" ПИР'!$B$31)/100</f>
        <v>0</v>
      </c>
      <c r="AH2015" s="39"/>
      <c r="AI2015" s="39"/>
      <c r="AJ2015" s="39"/>
      <c r="AK2015" s="39"/>
      <c r="AL2015" s="39"/>
      <c r="AM2015" s="39"/>
      <c r="AN2015" s="39"/>
      <c r="AO2015" s="39"/>
      <c r="AP2015" s="39"/>
      <c r="AQ2015" s="39"/>
      <c r="AR2015" s="39"/>
      <c r="AS2015" s="39"/>
      <c r="AT2015" s="39"/>
      <c r="AU2015" s="39"/>
      <c r="AV2015" s="39"/>
      <c r="AW2015" s="39"/>
      <c r="AX2015" s="39"/>
      <c r="AY2015" s="39"/>
      <c r="AZ2015" s="39"/>
      <c r="BA2015" s="39"/>
      <c r="BB2015" s="72">
        <f>(AI2015*'"Вес" ПИР'!$B$36+AK2015*'"Вес" ПИР'!$B$37+AM2015*'"Вес" ПИР'!$B$38+AO2015*'"Вес" ПИР'!$B$39+AQ2015*'"Вес" ПИР'!$B$40+AS2015*'"Вес" ПИР'!$B$41+AU2015*'"Вес" ПИР'!$B$42+AW2015*'"Вес" ПИР'!$B$43+AY2015*'"Вес" ПИР'!$B$44+BA2015*'"Вес" ПИР'!$B$45)/100</f>
        <v>0</v>
      </c>
      <c r="BC2015" s="39"/>
      <c r="BD2015" s="39"/>
      <c r="BE2015" s="39"/>
      <c r="BF2015" s="39"/>
      <c r="BG2015" s="72">
        <f>(BD2015*'"Вес" ПИР'!$B$50+BF2015*'"Вес" ПИР'!$B$51)/100</f>
        <v>0</v>
      </c>
      <c r="BH2015" s="39"/>
      <c r="BI2015" s="72">
        <v>0</v>
      </c>
      <c r="BJ2015" s="39"/>
      <c r="BK2015" s="39"/>
      <c r="BL2015" s="38">
        <f>(S2015*'"Вес" ПИР'!$B$3+X2015*'"Вес" ПИР'!$B$4+AG2015*'"Вес" ПИР'!$B$5+BB2015*'"Вес" ПИР'!$B$6+BG2015*'"Вес" ПИР'!$B$7+BI2015*'"Вес" ПИР'!$B$8)/100</f>
        <v>0</v>
      </c>
    </row>
    <row r="2016" spans="1:64" ht="15.75" customHeight="1">
      <c r="A2016" s="39"/>
      <c r="B2016" s="39">
        <v>2027</v>
      </c>
      <c r="C2016" s="39"/>
      <c r="D2016" s="61">
        <v>274033200</v>
      </c>
      <c r="E2016" s="61" t="s">
        <v>1026</v>
      </c>
      <c r="F2016" s="61" t="s">
        <v>3076</v>
      </c>
      <c r="G2016" s="61" t="s">
        <v>2039</v>
      </c>
      <c r="H2016" s="61" t="s">
        <v>3077</v>
      </c>
      <c r="I2016" s="39"/>
      <c r="J2016" s="39"/>
      <c r="K2016" s="39"/>
      <c r="L2016" s="39"/>
      <c r="M2016" s="39"/>
      <c r="N2016" s="39"/>
      <c r="O2016" s="39"/>
      <c r="P2016" s="39"/>
      <c r="Q2016" s="39"/>
      <c r="R2016" s="39"/>
      <c r="S2016" s="38">
        <f>(J2016*'"Вес" ПИР'!$B$13+L2016*'"Вес" ПИР'!$B$14+N2016*'"Вес" ПИР'!$B$15+P2016*'"Вес" ПИР'!$B$16+R2016*'"Вес" ПИР'!$B$17)/100</f>
        <v>0</v>
      </c>
      <c r="T2016" s="39"/>
      <c r="U2016" s="39"/>
      <c r="V2016" s="39"/>
      <c r="W2016" s="39"/>
      <c r="X2016" s="72">
        <f>(U2016*'"Вес" ПИР'!$B$22+W2016*'"Вес" ПИР'!$B$23)/100</f>
        <v>0</v>
      </c>
      <c r="Y2016" s="39"/>
      <c r="Z2016" s="39"/>
      <c r="AA2016" s="39"/>
      <c r="AB2016" s="39"/>
      <c r="AC2016" s="39"/>
      <c r="AD2016" s="39"/>
      <c r="AE2016" s="39"/>
      <c r="AF2016" s="39"/>
      <c r="AG2016" s="38">
        <f>(Z2016*'"Вес" ПИР'!$B$28+AB2016*'"Вес" ПИР'!$B$29+AD2016*'"Вес" ПИР'!$B$30+AF2016*'"Вес" ПИР'!$B$31)/100</f>
        <v>0</v>
      </c>
      <c r="AH2016" s="39"/>
      <c r="AI2016" s="39"/>
      <c r="AJ2016" s="39"/>
      <c r="AK2016" s="39"/>
      <c r="AL2016" s="39"/>
      <c r="AM2016" s="39"/>
      <c r="AN2016" s="39"/>
      <c r="AO2016" s="39"/>
      <c r="AP2016" s="39"/>
      <c r="AQ2016" s="39"/>
      <c r="AR2016" s="39"/>
      <c r="AS2016" s="39"/>
      <c r="AT2016" s="39"/>
      <c r="AU2016" s="39"/>
      <c r="AV2016" s="39"/>
      <c r="AW2016" s="39"/>
      <c r="AX2016" s="39"/>
      <c r="AY2016" s="39"/>
      <c r="AZ2016" s="39"/>
      <c r="BA2016" s="39"/>
      <c r="BB2016" s="72">
        <f>(AI2016*'"Вес" ПИР'!$B$36+AK2016*'"Вес" ПИР'!$B$37+AM2016*'"Вес" ПИР'!$B$38+AO2016*'"Вес" ПИР'!$B$39+AQ2016*'"Вес" ПИР'!$B$40+AS2016*'"Вес" ПИР'!$B$41+AU2016*'"Вес" ПИР'!$B$42+AW2016*'"Вес" ПИР'!$B$43+AY2016*'"Вес" ПИР'!$B$44+BA2016*'"Вес" ПИР'!$B$45)/100</f>
        <v>0</v>
      </c>
      <c r="BC2016" s="39"/>
      <c r="BD2016" s="39"/>
      <c r="BE2016" s="39"/>
      <c r="BF2016" s="39"/>
      <c r="BG2016" s="72">
        <f>(BD2016*'"Вес" ПИР'!$B$50+BF2016*'"Вес" ПИР'!$B$51)/100</f>
        <v>0</v>
      </c>
      <c r="BH2016" s="39"/>
      <c r="BI2016" s="72">
        <v>0</v>
      </c>
      <c r="BJ2016" s="39"/>
      <c r="BK2016" s="39"/>
      <c r="BL2016" s="38">
        <f>(S2016*'"Вес" ПИР'!$B$3+X2016*'"Вес" ПИР'!$B$4+AG2016*'"Вес" ПИР'!$B$5+BB2016*'"Вес" ПИР'!$B$6+BG2016*'"Вес" ПИР'!$B$7+BI2016*'"Вес" ПИР'!$B$8)/100</f>
        <v>0</v>
      </c>
    </row>
    <row r="2017" spans="1:64" ht="15.75" customHeight="1">
      <c r="A2017" s="39"/>
      <c r="B2017" s="39">
        <v>2027</v>
      </c>
      <c r="C2017" s="39"/>
      <c r="D2017" s="61">
        <v>274035200</v>
      </c>
      <c r="E2017" s="61" t="s">
        <v>1026</v>
      </c>
      <c r="F2017" s="61" t="s">
        <v>3076</v>
      </c>
      <c r="G2017" s="61" t="s">
        <v>3078</v>
      </c>
      <c r="H2017" s="61" t="s">
        <v>3079</v>
      </c>
      <c r="I2017" s="39"/>
      <c r="J2017" s="39"/>
      <c r="K2017" s="39"/>
      <c r="L2017" s="39"/>
      <c r="M2017" s="39"/>
      <c r="N2017" s="39"/>
      <c r="O2017" s="39"/>
      <c r="P2017" s="39"/>
      <c r="Q2017" s="39"/>
      <c r="R2017" s="39"/>
      <c r="S2017" s="38">
        <f>(J2017*'"Вес" ПИР'!$B$13+L2017*'"Вес" ПИР'!$B$14+N2017*'"Вес" ПИР'!$B$15+P2017*'"Вес" ПИР'!$B$16+R2017*'"Вес" ПИР'!$B$17)/100</f>
        <v>0</v>
      </c>
      <c r="T2017" s="39"/>
      <c r="U2017" s="39"/>
      <c r="V2017" s="39"/>
      <c r="W2017" s="39"/>
      <c r="X2017" s="72">
        <f>(U2017*'"Вес" ПИР'!$B$22+W2017*'"Вес" ПИР'!$B$23)/100</f>
        <v>0</v>
      </c>
      <c r="Y2017" s="39"/>
      <c r="Z2017" s="39"/>
      <c r="AA2017" s="39"/>
      <c r="AB2017" s="39"/>
      <c r="AC2017" s="39"/>
      <c r="AD2017" s="39"/>
      <c r="AE2017" s="39"/>
      <c r="AF2017" s="39"/>
      <c r="AG2017" s="38">
        <f>(Z2017*'"Вес" ПИР'!$B$28+AB2017*'"Вес" ПИР'!$B$29+AD2017*'"Вес" ПИР'!$B$30+AF2017*'"Вес" ПИР'!$B$31)/100</f>
        <v>0</v>
      </c>
      <c r="AH2017" s="39"/>
      <c r="AI2017" s="39"/>
      <c r="AJ2017" s="39"/>
      <c r="AK2017" s="39"/>
      <c r="AL2017" s="39"/>
      <c r="AM2017" s="39"/>
      <c r="AN2017" s="39"/>
      <c r="AO2017" s="39"/>
      <c r="AP2017" s="39"/>
      <c r="AQ2017" s="39"/>
      <c r="AR2017" s="39"/>
      <c r="AS2017" s="39"/>
      <c r="AT2017" s="39"/>
      <c r="AU2017" s="39"/>
      <c r="AV2017" s="39"/>
      <c r="AW2017" s="39"/>
      <c r="AX2017" s="39"/>
      <c r="AY2017" s="39"/>
      <c r="AZ2017" s="39"/>
      <c r="BA2017" s="39"/>
      <c r="BB2017" s="72">
        <f>(AI2017*'"Вес" ПИР'!$B$36+AK2017*'"Вес" ПИР'!$B$37+AM2017*'"Вес" ПИР'!$B$38+AO2017*'"Вес" ПИР'!$B$39+AQ2017*'"Вес" ПИР'!$B$40+AS2017*'"Вес" ПИР'!$B$41+AU2017*'"Вес" ПИР'!$B$42+AW2017*'"Вес" ПИР'!$B$43+AY2017*'"Вес" ПИР'!$B$44+BA2017*'"Вес" ПИР'!$B$45)/100</f>
        <v>0</v>
      </c>
      <c r="BC2017" s="39"/>
      <c r="BD2017" s="39"/>
      <c r="BE2017" s="39"/>
      <c r="BF2017" s="39"/>
      <c r="BG2017" s="72">
        <f>(BD2017*'"Вес" ПИР'!$B$50+BF2017*'"Вес" ПИР'!$B$51)/100</f>
        <v>0</v>
      </c>
      <c r="BH2017" s="39"/>
      <c r="BI2017" s="72">
        <v>0</v>
      </c>
      <c r="BJ2017" s="39"/>
      <c r="BK2017" s="39"/>
      <c r="BL2017" s="38">
        <f>(S2017*'"Вес" ПИР'!$B$3+X2017*'"Вес" ПИР'!$B$4+AG2017*'"Вес" ПИР'!$B$5+BB2017*'"Вес" ПИР'!$B$6+BG2017*'"Вес" ПИР'!$B$7+BI2017*'"Вес" ПИР'!$B$8)/100</f>
        <v>0</v>
      </c>
    </row>
    <row r="2018" spans="1:64" ht="15.75" customHeight="1">
      <c r="A2018" s="39"/>
      <c r="B2018" s="39">
        <v>2027</v>
      </c>
      <c r="C2018" s="39"/>
      <c r="D2018" s="61">
        <v>274035400</v>
      </c>
      <c r="E2018" s="61" t="s">
        <v>1026</v>
      </c>
      <c r="F2018" s="61" t="s">
        <v>3076</v>
      </c>
      <c r="G2018" s="61" t="s">
        <v>3078</v>
      </c>
      <c r="H2018" s="61" t="s">
        <v>1428</v>
      </c>
      <c r="I2018" s="39"/>
      <c r="J2018" s="39"/>
      <c r="K2018" s="39"/>
      <c r="L2018" s="39"/>
      <c r="M2018" s="39"/>
      <c r="N2018" s="39"/>
      <c r="O2018" s="39"/>
      <c r="P2018" s="39"/>
      <c r="Q2018" s="39"/>
      <c r="R2018" s="39"/>
      <c r="S2018" s="38">
        <f>(J2018*'"Вес" ПИР'!$B$13+L2018*'"Вес" ПИР'!$B$14+N2018*'"Вес" ПИР'!$B$15+P2018*'"Вес" ПИР'!$B$16+R2018*'"Вес" ПИР'!$B$17)/100</f>
        <v>0</v>
      </c>
      <c r="T2018" s="39"/>
      <c r="U2018" s="39"/>
      <c r="V2018" s="39"/>
      <c r="W2018" s="39"/>
      <c r="X2018" s="72">
        <f>(U2018*'"Вес" ПИР'!$B$22+W2018*'"Вес" ПИР'!$B$23)/100</f>
        <v>0</v>
      </c>
      <c r="Y2018" s="39"/>
      <c r="Z2018" s="39"/>
      <c r="AA2018" s="39"/>
      <c r="AB2018" s="39"/>
      <c r="AC2018" s="39"/>
      <c r="AD2018" s="39"/>
      <c r="AE2018" s="39"/>
      <c r="AF2018" s="39"/>
      <c r="AG2018" s="38">
        <f>(Z2018*'"Вес" ПИР'!$B$28+AB2018*'"Вес" ПИР'!$B$29+AD2018*'"Вес" ПИР'!$B$30+AF2018*'"Вес" ПИР'!$B$31)/100</f>
        <v>0</v>
      </c>
      <c r="AH2018" s="39"/>
      <c r="AI2018" s="39"/>
      <c r="AJ2018" s="39"/>
      <c r="AK2018" s="39"/>
      <c r="AL2018" s="39"/>
      <c r="AM2018" s="39"/>
      <c r="AN2018" s="39"/>
      <c r="AO2018" s="39"/>
      <c r="AP2018" s="39"/>
      <c r="AQ2018" s="39"/>
      <c r="AR2018" s="39"/>
      <c r="AS2018" s="39"/>
      <c r="AT2018" s="39"/>
      <c r="AU2018" s="39"/>
      <c r="AV2018" s="39"/>
      <c r="AW2018" s="39"/>
      <c r="AX2018" s="39"/>
      <c r="AY2018" s="39"/>
      <c r="AZ2018" s="39"/>
      <c r="BA2018" s="39"/>
      <c r="BB2018" s="72">
        <f>(AI2018*'"Вес" ПИР'!$B$36+AK2018*'"Вес" ПИР'!$B$37+AM2018*'"Вес" ПИР'!$B$38+AO2018*'"Вес" ПИР'!$B$39+AQ2018*'"Вес" ПИР'!$B$40+AS2018*'"Вес" ПИР'!$B$41+AU2018*'"Вес" ПИР'!$B$42+AW2018*'"Вес" ПИР'!$B$43+AY2018*'"Вес" ПИР'!$B$44+BA2018*'"Вес" ПИР'!$B$45)/100</f>
        <v>0</v>
      </c>
      <c r="BC2018" s="39"/>
      <c r="BD2018" s="39"/>
      <c r="BE2018" s="39"/>
      <c r="BF2018" s="39"/>
      <c r="BG2018" s="72">
        <f>(BD2018*'"Вес" ПИР'!$B$50+BF2018*'"Вес" ПИР'!$B$51)/100</f>
        <v>0</v>
      </c>
      <c r="BH2018" s="39"/>
      <c r="BI2018" s="72">
        <v>0</v>
      </c>
      <c r="BJ2018" s="39"/>
      <c r="BK2018" s="39"/>
      <c r="BL2018" s="38">
        <f>(S2018*'"Вес" ПИР'!$B$3+X2018*'"Вес" ПИР'!$B$4+AG2018*'"Вес" ПИР'!$B$5+BB2018*'"Вес" ПИР'!$B$6+BG2018*'"Вес" ПИР'!$B$7+BI2018*'"Вес" ПИР'!$B$8)/100</f>
        <v>0</v>
      </c>
    </row>
    <row r="2019" spans="1:64" ht="15.75" customHeight="1">
      <c r="A2019" s="39"/>
      <c r="B2019" s="39">
        <v>2027</v>
      </c>
      <c r="C2019" s="39"/>
      <c r="D2019" s="61">
        <v>274037400</v>
      </c>
      <c r="E2019" s="61" t="s">
        <v>1026</v>
      </c>
      <c r="F2019" s="61" t="s">
        <v>3076</v>
      </c>
      <c r="G2019" s="61" t="s">
        <v>3080</v>
      </c>
      <c r="H2019" s="61" t="s">
        <v>3081</v>
      </c>
      <c r="I2019" s="39"/>
      <c r="J2019" s="39"/>
      <c r="K2019" s="39"/>
      <c r="L2019" s="39"/>
      <c r="M2019" s="39"/>
      <c r="N2019" s="39"/>
      <c r="O2019" s="39"/>
      <c r="P2019" s="39"/>
      <c r="Q2019" s="39"/>
      <c r="R2019" s="39"/>
      <c r="S2019" s="38">
        <f>(J2019*'"Вес" ПИР'!$B$13+L2019*'"Вес" ПИР'!$B$14+N2019*'"Вес" ПИР'!$B$15+P2019*'"Вес" ПИР'!$B$16+R2019*'"Вес" ПИР'!$B$17)/100</f>
        <v>0</v>
      </c>
      <c r="T2019" s="39"/>
      <c r="U2019" s="39"/>
      <c r="V2019" s="39"/>
      <c r="W2019" s="39"/>
      <c r="X2019" s="72">
        <f>(U2019*'"Вес" ПИР'!$B$22+W2019*'"Вес" ПИР'!$B$23)/100</f>
        <v>0</v>
      </c>
      <c r="Y2019" s="39"/>
      <c r="Z2019" s="39"/>
      <c r="AA2019" s="39"/>
      <c r="AB2019" s="39"/>
      <c r="AC2019" s="39"/>
      <c r="AD2019" s="39"/>
      <c r="AE2019" s="39"/>
      <c r="AF2019" s="39"/>
      <c r="AG2019" s="38">
        <f>(Z2019*'"Вес" ПИР'!$B$28+AB2019*'"Вес" ПИР'!$B$29+AD2019*'"Вес" ПИР'!$B$30+AF2019*'"Вес" ПИР'!$B$31)/100</f>
        <v>0</v>
      </c>
      <c r="AH2019" s="39"/>
      <c r="AI2019" s="39"/>
      <c r="AJ2019" s="39"/>
      <c r="AK2019" s="39"/>
      <c r="AL2019" s="39"/>
      <c r="AM2019" s="39"/>
      <c r="AN2019" s="39"/>
      <c r="AO2019" s="39"/>
      <c r="AP2019" s="39"/>
      <c r="AQ2019" s="39"/>
      <c r="AR2019" s="39"/>
      <c r="AS2019" s="39"/>
      <c r="AT2019" s="39"/>
      <c r="AU2019" s="39"/>
      <c r="AV2019" s="39"/>
      <c r="AW2019" s="39"/>
      <c r="AX2019" s="39"/>
      <c r="AY2019" s="39"/>
      <c r="AZ2019" s="39"/>
      <c r="BA2019" s="39"/>
      <c r="BB2019" s="72">
        <f>(AI2019*'"Вес" ПИР'!$B$36+AK2019*'"Вес" ПИР'!$B$37+AM2019*'"Вес" ПИР'!$B$38+AO2019*'"Вес" ПИР'!$B$39+AQ2019*'"Вес" ПИР'!$B$40+AS2019*'"Вес" ПИР'!$B$41+AU2019*'"Вес" ПИР'!$B$42+AW2019*'"Вес" ПИР'!$B$43+AY2019*'"Вес" ПИР'!$B$44+BA2019*'"Вес" ПИР'!$B$45)/100</f>
        <v>0</v>
      </c>
      <c r="BC2019" s="39"/>
      <c r="BD2019" s="39"/>
      <c r="BE2019" s="39"/>
      <c r="BF2019" s="39"/>
      <c r="BG2019" s="72">
        <f>(BD2019*'"Вес" ПИР'!$B$50+BF2019*'"Вес" ПИР'!$B$51)/100</f>
        <v>0</v>
      </c>
      <c r="BH2019" s="39"/>
      <c r="BI2019" s="72">
        <v>0</v>
      </c>
      <c r="BJ2019" s="39"/>
      <c r="BK2019" s="39"/>
      <c r="BL2019" s="38">
        <f>(S2019*'"Вес" ПИР'!$B$3+X2019*'"Вес" ПИР'!$B$4+AG2019*'"Вес" ПИР'!$B$5+BB2019*'"Вес" ПИР'!$B$6+BG2019*'"Вес" ПИР'!$B$7+BI2019*'"Вес" ПИР'!$B$8)/100</f>
        <v>0</v>
      </c>
    </row>
    <row r="2020" spans="1:64" ht="15.75" customHeight="1">
      <c r="A2020" s="39"/>
      <c r="B2020" s="39">
        <v>2027</v>
      </c>
      <c r="C2020" s="39"/>
      <c r="D2020" s="61">
        <v>274045200</v>
      </c>
      <c r="E2020" s="61" t="s">
        <v>1026</v>
      </c>
      <c r="F2020" s="61" t="s">
        <v>3076</v>
      </c>
      <c r="G2020" s="61" t="s">
        <v>3082</v>
      </c>
      <c r="H2020" s="61" t="s">
        <v>3083</v>
      </c>
      <c r="I2020" s="39"/>
      <c r="J2020" s="39"/>
      <c r="K2020" s="39"/>
      <c r="L2020" s="39"/>
      <c r="M2020" s="39"/>
      <c r="N2020" s="39"/>
      <c r="O2020" s="39"/>
      <c r="P2020" s="39"/>
      <c r="Q2020" s="39"/>
      <c r="R2020" s="39"/>
      <c r="S2020" s="38">
        <f>(J2020*'"Вес" ПИР'!$B$13+L2020*'"Вес" ПИР'!$B$14+N2020*'"Вес" ПИР'!$B$15+P2020*'"Вес" ПИР'!$B$16+R2020*'"Вес" ПИР'!$B$17)/100</f>
        <v>0</v>
      </c>
      <c r="T2020" s="39"/>
      <c r="U2020" s="39"/>
      <c r="V2020" s="39"/>
      <c r="W2020" s="39"/>
      <c r="X2020" s="72">
        <f>(U2020*'"Вес" ПИР'!$B$22+W2020*'"Вес" ПИР'!$B$23)/100</f>
        <v>0</v>
      </c>
      <c r="Y2020" s="39"/>
      <c r="Z2020" s="39"/>
      <c r="AA2020" s="39"/>
      <c r="AB2020" s="39"/>
      <c r="AC2020" s="39"/>
      <c r="AD2020" s="39"/>
      <c r="AE2020" s="39"/>
      <c r="AF2020" s="39"/>
      <c r="AG2020" s="38">
        <f>(Z2020*'"Вес" ПИР'!$B$28+AB2020*'"Вес" ПИР'!$B$29+AD2020*'"Вес" ПИР'!$B$30+AF2020*'"Вес" ПИР'!$B$31)/100</f>
        <v>0</v>
      </c>
      <c r="AH2020" s="39"/>
      <c r="AI2020" s="39"/>
      <c r="AJ2020" s="39"/>
      <c r="AK2020" s="39"/>
      <c r="AL2020" s="39"/>
      <c r="AM2020" s="39"/>
      <c r="AN2020" s="39"/>
      <c r="AO2020" s="39"/>
      <c r="AP2020" s="39"/>
      <c r="AQ2020" s="39"/>
      <c r="AR2020" s="39"/>
      <c r="AS2020" s="39"/>
      <c r="AT2020" s="39"/>
      <c r="AU2020" s="39"/>
      <c r="AV2020" s="39"/>
      <c r="AW2020" s="39"/>
      <c r="AX2020" s="39"/>
      <c r="AY2020" s="39"/>
      <c r="AZ2020" s="39"/>
      <c r="BA2020" s="39"/>
      <c r="BB2020" s="72">
        <f>(AI2020*'"Вес" ПИР'!$B$36+AK2020*'"Вес" ПИР'!$B$37+AM2020*'"Вес" ПИР'!$B$38+AO2020*'"Вес" ПИР'!$B$39+AQ2020*'"Вес" ПИР'!$B$40+AS2020*'"Вес" ПИР'!$B$41+AU2020*'"Вес" ПИР'!$B$42+AW2020*'"Вес" ПИР'!$B$43+AY2020*'"Вес" ПИР'!$B$44+BA2020*'"Вес" ПИР'!$B$45)/100</f>
        <v>0</v>
      </c>
      <c r="BC2020" s="39"/>
      <c r="BD2020" s="39"/>
      <c r="BE2020" s="39"/>
      <c r="BF2020" s="39"/>
      <c r="BG2020" s="72">
        <f>(BD2020*'"Вес" ПИР'!$B$50+BF2020*'"Вес" ПИР'!$B$51)/100</f>
        <v>0</v>
      </c>
      <c r="BH2020" s="39"/>
      <c r="BI2020" s="72">
        <v>0</v>
      </c>
      <c r="BJ2020" s="39"/>
      <c r="BK2020" s="39"/>
      <c r="BL2020" s="38">
        <f>(S2020*'"Вес" ПИР'!$B$3+X2020*'"Вес" ПИР'!$B$4+AG2020*'"Вес" ПИР'!$B$5+BB2020*'"Вес" ПИР'!$B$6+BG2020*'"Вес" ПИР'!$B$7+BI2020*'"Вес" ПИР'!$B$8)/100</f>
        <v>0</v>
      </c>
    </row>
    <row r="2021" spans="1:64" ht="15.75" customHeight="1">
      <c r="A2021" s="39"/>
      <c r="B2021" s="39">
        <v>2027</v>
      </c>
      <c r="C2021" s="39"/>
      <c r="D2021" s="61">
        <v>274045400</v>
      </c>
      <c r="E2021" s="61" t="s">
        <v>1026</v>
      </c>
      <c r="F2021" s="61" t="s">
        <v>3076</v>
      </c>
      <c r="G2021" s="61" t="s">
        <v>3082</v>
      </c>
      <c r="H2021" s="61" t="s">
        <v>3084</v>
      </c>
      <c r="I2021" s="39"/>
      <c r="J2021" s="39"/>
      <c r="K2021" s="39"/>
      <c r="L2021" s="39"/>
      <c r="M2021" s="39"/>
      <c r="N2021" s="39"/>
      <c r="O2021" s="39"/>
      <c r="P2021" s="39"/>
      <c r="Q2021" s="39"/>
      <c r="R2021" s="39"/>
      <c r="S2021" s="38">
        <f>(J2021*'"Вес" ПИР'!$B$13+L2021*'"Вес" ПИР'!$B$14+N2021*'"Вес" ПИР'!$B$15+P2021*'"Вес" ПИР'!$B$16+R2021*'"Вес" ПИР'!$B$17)/100</f>
        <v>0</v>
      </c>
      <c r="T2021" s="39"/>
      <c r="U2021" s="39"/>
      <c r="V2021" s="39"/>
      <c r="W2021" s="39"/>
      <c r="X2021" s="72">
        <f>(U2021*'"Вес" ПИР'!$B$22+W2021*'"Вес" ПИР'!$B$23)/100</f>
        <v>0</v>
      </c>
      <c r="Y2021" s="39"/>
      <c r="Z2021" s="39"/>
      <c r="AA2021" s="39"/>
      <c r="AB2021" s="39"/>
      <c r="AC2021" s="39"/>
      <c r="AD2021" s="39"/>
      <c r="AE2021" s="39"/>
      <c r="AF2021" s="39"/>
      <c r="AG2021" s="38">
        <f>(Z2021*'"Вес" ПИР'!$B$28+AB2021*'"Вес" ПИР'!$B$29+AD2021*'"Вес" ПИР'!$B$30+AF2021*'"Вес" ПИР'!$B$31)/100</f>
        <v>0</v>
      </c>
      <c r="AH2021" s="39"/>
      <c r="AI2021" s="39"/>
      <c r="AJ2021" s="39"/>
      <c r="AK2021" s="39"/>
      <c r="AL2021" s="39"/>
      <c r="AM2021" s="39"/>
      <c r="AN2021" s="39"/>
      <c r="AO2021" s="39"/>
      <c r="AP2021" s="39"/>
      <c r="AQ2021" s="39"/>
      <c r="AR2021" s="39"/>
      <c r="AS2021" s="39"/>
      <c r="AT2021" s="39"/>
      <c r="AU2021" s="39"/>
      <c r="AV2021" s="39"/>
      <c r="AW2021" s="39"/>
      <c r="AX2021" s="39"/>
      <c r="AY2021" s="39"/>
      <c r="AZ2021" s="39"/>
      <c r="BA2021" s="39"/>
      <c r="BB2021" s="72">
        <f>(AI2021*'"Вес" ПИР'!$B$36+AK2021*'"Вес" ПИР'!$B$37+AM2021*'"Вес" ПИР'!$B$38+AO2021*'"Вес" ПИР'!$B$39+AQ2021*'"Вес" ПИР'!$B$40+AS2021*'"Вес" ПИР'!$B$41+AU2021*'"Вес" ПИР'!$B$42+AW2021*'"Вес" ПИР'!$B$43+AY2021*'"Вес" ПИР'!$B$44+BA2021*'"Вес" ПИР'!$B$45)/100</f>
        <v>0</v>
      </c>
      <c r="BC2021" s="39"/>
      <c r="BD2021" s="39"/>
      <c r="BE2021" s="39"/>
      <c r="BF2021" s="39"/>
      <c r="BG2021" s="72">
        <f>(BD2021*'"Вес" ПИР'!$B$50+BF2021*'"Вес" ПИР'!$B$51)/100</f>
        <v>0</v>
      </c>
      <c r="BH2021" s="39"/>
      <c r="BI2021" s="72">
        <v>0</v>
      </c>
      <c r="BJ2021" s="39"/>
      <c r="BK2021" s="39"/>
      <c r="BL2021" s="38">
        <f>(S2021*'"Вес" ПИР'!$B$3+X2021*'"Вес" ПИР'!$B$4+AG2021*'"Вес" ПИР'!$B$5+BB2021*'"Вес" ПИР'!$B$6+BG2021*'"Вес" ПИР'!$B$7+BI2021*'"Вес" ПИР'!$B$8)/100</f>
        <v>0</v>
      </c>
    </row>
    <row r="2022" spans="1:64" ht="15.75" customHeight="1">
      <c r="A2022" s="39"/>
      <c r="B2022" s="39">
        <v>2027</v>
      </c>
      <c r="C2022" s="39"/>
      <c r="D2022" s="61">
        <v>274047400</v>
      </c>
      <c r="E2022" s="61" t="s">
        <v>1026</v>
      </c>
      <c r="F2022" s="61" t="s">
        <v>3076</v>
      </c>
      <c r="G2022" s="61" t="s">
        <v>3085</v>
      </c>
      <c r="H2022" s="61" t="s">
        <v>3086</v>
      </c>
      <c r="I2022" s="39"/>
      <c r="J2022" s="39"/>
      <c r="K2022" s="39"/>
      <c r="L2022" s="39"/>
      <c r="M2022" s="39"/>
      <c r="N2022" s="39"/>
      <c r="O2022" s="39"/>
      <c r="P2022" s="39"/>
      <c r="Q2022" s="39"/>
      <c r="R2022" s="39"/>
      <c r="S2022" s="38">
        <f>(J2022*'"Вес" ПИР'!$B$13+L2022*'"Вес" ПИР'!$B$14+N2022*'"Вес" ПИР'!$B$15+P2022*'"Вес" ПИР'!$B$16+R2022*'"Вес" ПИР'!$B$17)/100</f>
        <v>0</v>
      </c>
      <c r="T2022" s="39"/>
      <c r="U2022" s="39"/>
      <c r="V2022" s="39"/>
      <c r="W2022" s="39"/>
      <c r="X2022" s="72">
        <f>(U2022*'"Вес" ПИР'!$B$22+W2022*'"Вес" ПИР'!$B$23)/100</f>
        <v>0</v>
      </c>
      <c r="Y2022" s="39"/>
      <c r="Z2022" s="39"/>
      <c r="AA2022" s="39"/>
      <c r="AB2022" s="39"/>
      <c r="AC2022" s="39"/>
      <c r="AD2022" s="39"/>
      <c r="AE2022" s="39"/>
      <c r="AF2022" s="39"/>
      <c r="AG2022" s="38">
        <f>(Z2022*'"Вес" ПИР'!$B$28+AB2022*'"Вес" ПИР'!$B$29+AD2022*'"Вес" ПИР'!$B$30+AF2022*'"Вес" ПИР'!$B$31)/100</f>
        <v>0</v>
      </c>
      <c r="AH2022" s="39"/>
      <c r="AI2022" s="39"/>
      <c r="AJ2022" s="39"/>
      <c r="AK2022" s="39"/>
      <c r="AL2022" s="39"/>
      <c r="AM2022" s="39"/>
      <c r="AN2022" s="39"/>
      <c r="AO2022" s="39"/>
      <c r="AP2022" s="39"/>
      <c r="AQ2022" s="39"/>
      <c r="AR2022" s="39"/>
      <c r="AS2022" s="39"/>
      <c r="AT2022" s="39"/>
      <c r="AU2022" s="39"/>
      <c r="AV2022" s="39"/>
      <c r="AW2022" s="39"/>
      <c r="AX2022" s="39"/>
      <c r="AY2022" s="39"/>
      <c r="AZ2022" s="39"/>
      <c r="BA2022" s="39"/>
      <c r="BB2022" s="72">
        <f>(AI2022*'"Вес" ПИР'!$B$36+AK2022*'"Вес" ПИР'!$B$37+AM2022*'"Вес" ПИР'!$B$38+AO2022*'"Вес" ПИР'!$B$39+AQ2022*'"Вес" ПИР'!$B$40+AS2022*'"Вес" ПИР'!$B$41+AU2022*'"Вес" ПИР'!$B$42+AW2022*'"Вес" ПИР'!$B$43+AY2022*'"Вес" ПИР'!$B$44+BA2022*'"Вес" ПИР'!$B$45)/100</f>
        <v>0</v>
      </c>
      <c r="BC2022" s="39"/>
      <c r="BD2022" s="39"/>
      <c r="BE2022" s="39"/>
      <c r="BF2022" s="39"/>
      <c r="BG2022" s="72">
        <f>(BD2022*'"Вес" ПИР'!$B$50+BF2022*'"Вес" ПИР'!$B$51)/100</f>
        <v>0</v>
      </c>
      <c r="BH2022" s="39"/>
      <c r="BI2022" s="72">
        <v>0</v>
      </c>
      <c r="BJ2022" s="39"/>
      <c r="BK2022" s="39"/>
      <c r="BL2022" s="38">
        <f>(S2022*'"Вес" ПИР'!$B$3+X2022*'"Вес" ПИР'!$B$4+AG2022*'"Вес" ПИР'!$B$5+BB2022*'"Вес" ПИР'!$B$6+BG2022*'"Вес" ПИР'!$B$7+BI2022*'"Вес" ПИР'!$B$8)/100</f>
        <v>0</v>
      </c>
    </row>
    <row r="2023" spans="1:64" ht="15.75" customHeight="1">
      <c r="A2023" s="39"/>
      <c r="B2023" s="39">
        <v>2027</v>
      </c>
      <c r="C2023" s="39"/>
      <c r="D2023" s="61">
        <v>274053400</v>
      </c>
      <c r="E2023" s="61" t="s">
        <v>1026</v>
      </c>
      <c r="F2023" s="61" t="s">
        <v>3076</v>
      </c>
      <c r="G2023" s="61" t="s">
        <v>3087</v>
      </c>
      <c r="H2023" s="61" t="s">
        <v>3088</v>
      </c>
      <c r="I2023" s="39"/>
      <c r="J2023" s="39"/>
      <c r="K2023" s="39"/>
      <c r="L2023" s="39"/>
      <c r="M2023" s="39"/>
      <c r="N2023" s="39"/>
      <c r="O2023" s="39"/>
      <c r="P2023" s="39"/>
      <c r="Q2023" s="39"/>
      <c r="R2023" s="39"/>
      <c r="S2023" s="38">
        <f>(J2023*'"Вес" ПИР'!$B$13+L2023*'"Вес" ПИР'!$B$14+N2023*'"Вес" ПИР'!$B$15+P2023*'"Вес" ПИР'!$B$16+R2023*'"Вес" ПИР'!$B$17)/100</f>
        <v>0</v>
      </c>
      <c r="T2023" s="39"/>
      <c r="U2023" s="39"/>
      <c r="V2023" s="39"/>
      <c r="W2023" s="39"/>
      <c r="X2023" s="72">
        <f>(U2023*'"Вес" ПИР'!$B$22+W2023*'"Вес" ПИР'!$B$23)/100</f>
        <v>0</v>
      </c>
      <c r="Y2023" s="39"/>
      <c r="Z2023" s="39"/>
      <c r="AA2023" s="39"/>
      <c r="AB2023" s="39"/>
      <c r="AC2023" s="39"/>
      <c r="AD2023" s="39"/>
      <c r="AE2023" s="39"/>
      <c r="AF2023" s="39"/>
      <c r="AG2023" s="38">
        <f>(Z2023*'"Вес" ПИР'!$B$28+AB2023*'"Вес" ПИР'!$B$29+AD2023*'"Вес" ПИР'!$B$30+AF2023*'"Вес" ПИР'!$B$31)/100</f>
        <v>0</v>
      </c>
      <c r="AH2023" s="39"/>
      <c r="AI2023" s="39"/>
      <c r="AJ2023" s="39"/>
      <c r="AK2023" s="39"/>
      <c r="AL2023" s="39"/>
      <c r="AM2023" s="39"/>
      <c r="AN2023" s="39"/>
      <c r="AO2023" s="39"/>
      <c r="AP2023" s="39"/>
      <c r="AQ2023" s="39"/>
      <c r="AR2023" s="39"/>
      <c r="AS2023" s="39"/>
      <c r="AT2023" s="39"/>
      <c r="AU2023" s="39"/>
      <c r="AV2023" s="39"/>
      <c r="AW2023" s="39"/>
      <c r="AX2023" s="39"/>
      <c r="AY2023" s="39"/>
      <c r="AZ2023" s="39"/>
      <c r="BA2023" s="39"/>
      <c r="BB2023" s="72">
        <f>(AI2023*'"Вес" ПИР'!$B$36+AK2023*'"Вес" ПИР'!$B$37+AM2023*'"Вес" ПИР'!$B$38+AO2023*'"Вес" ПИР'!$B$39+AQ2023*'"Вес" ПИР'!$B$40+AS2023*'"Вес" ПИР'!$B$41+AU2023*'"Вес" ПИР'!$B$42+AW2023*'"Вес" ПИР'!$B$43+AY2023*'"Вес" ПИР'!$B$44+BA2023*'"Вес" ПИР'!$B$45)/100</f>
        <v>0</v>
      </c>
      <c r="BC2023" s="39"/>
      <c r="BD2023" s="39"/>
      <c r="BE2023" s="39"/>
      <c r="BF2023" s="39"/>
      <c r="BG2023" s="72">
        <f>(BD2023*'"Вес" ПИР'!$B$50+BF2023*'"Вес" ПИР'!$B$51)/100</f>
        <v>0</v>
      </c>
      <c r="BH2023" s="39"/>
      <c r="BI2023" s="72">
        <v>0</v>
      </c>
      <c r="BJ2023" s="39"/>
      <c r="BK2023" s="39"/>
      <c r="BL2023" s="38">
        <f>(S2023*'"Вес" ПИР'!$B$3+X2023*'"Вес" ПИР'!$B$4+AG2023*'"Вес" ПИР'!$B$5+BB2023*'"Вес" ПИР'!$B$6+BG2023*'"Вес" ПИР'!$B$7+BI2023*'"Вес" ПИР'!$B$8)/100</f>
        <v>0</v>
      </c>
    </row>
    <row r="2024" spans="1:64" ht="15.75" customHeight="1">
      <c r="A2024" s="39"/>
      <c r="B2024" s="39">
        <v>2027</v>
      </c>
      <c r="C2024" s="39"/>
      <c r="D2024" s="61">
        <v>274053500</v>
      </c>
      <c r="E2024" s="61" t="s">
        <v>1026</v>
      </c>
      <c r="F2024" s="61" t="s">
        <v>3076</v>
      </c>
      <c r="G2024" s="61" t="s">
        <v>3087</v>
      </c>
      <c r="H2024" s="61" t="s">
        <v>3089</v>
      </c>
      <c r="I2024" s="39"/>
      <c r="J2024" s="39"/>
      <c r="K2024" s="39"/>
      <c r="L2024" s="39"/>
      <c r="M2024" s="39"/>
      <c r="N2024" s="39"/>
      <c r="O2024" s="39"/>
      <c r="P2024" s="39"/>
      <c r="Q2024" s="39"/>
      <c r="R2024" s="39"/>
      <c r="S2024" s="38">
        <f>(J2024*'"Вес" ПИР'!$B$13+L2024*'"Вес" ПИР'!$B$14+N2024*'"Вес" ПИР'!$B$15+P2024*'"Вес" ПИР'!$B$16+R2024*'"Вес" ПИР'!$B$17)/100</f>
        <v>0</v>
      </c>
      <c r="T2024" s="39"/>
      <c r="U2024" s="39"/>
      <c r="V2024" s="39"/>
      <c r="W2024" s="39"/>
      <c r="X2024" s="72">
        <f>(U2024*'"Вес" ПИР'!$B$22+W2024*'"Вес" ПИР'!$B$23)/100</f>
        <v>0</v>
      </c>
      <c r="Y2024" s="39"/>
      <c r="Z2024" s="39"/>
      <c r="AA2024" s="39"/>
      <c r="AB2024" s="39"/>
      <c r="AC2024" s="39"/>
      <c r="AD2024" s="39"/>
      <c r="AE2024" s="39"/>
      <c r="AF2024" s="39"/>
      <c r="AG2024" s="38">
        <f>(Z2024*'"Вес" ПИР'!$B$28+AB2024*'"Вес" ПИР'!$B$29+AD2024*'"Вес" ПИР'!$B$30+AF2024*'"Вес" ПИР'!$B$31)/100</f>
        <v>0</v>
      </c>
      <c r="AH2024" s="39"/>
      <c r="AI2024" s="39"/>
      <c r="AJ2024" s="39"/>
      <c r="AK2024" s="39"/>
      <c r="AL2024" s="39"/>
      <c r="AM2024" s="39"/>
      <c r="AN2024" s="39"/>
      <c r="AO2024" s="39"/>
      <c r="AP2024" s="39"/>
      <c r="AQ2024" s="39"/>
      <c r="AR2024" s="39"/>
      <c r="AS2024" s="39"/>
      <c r="AT2024" s="39"/>
      <c r="AU2024" s="39"/>
      <c r="AV2024" s="39"/>
      <c r="AW2024" s="39"/>
      <c r="AX2024" s="39"/>
      <c r="AY2024" s="39"/>
      <c r="AZ2024" s="39"/>
      <c r="BA2024" s="39"/>
      <c r="BB2024" s="72">
        <f>(AI2024*'"Вес" ПИР'!$B$36+AK2024*'"Вес" ПИР'!$B$37+AM2024*'"Вес" ПИР'!$B$38+AO2024*'"Вес" ПИР'!$B$39+AQ2024*'"Вес" ПИР'!$B$40+AS2024*'"Вес" ПИР'!$B$41+AU2024*'"Вес" ПИР'!$B$42+AW2024*'"Вес" ПИР'!$B$43+AY2024*'"Вес" ПИР'!$B$44+BA2024*'"Вес" ПИР'!$B$45)/100</f>
        <v>0</v>
      </c>
      <c r="BC2024" s="39"/>
      <c r="BD2024" s="39"/>
      <c r="BE2024" s="39"/>
      <c r="BF2024" s="39"/>
      <c r="BG2024" s="72">
        <f>(BD2024*'"Вес" ПИР'!$B$50+BF2024*'"Вес" ПИР'!$B$51)/100</f>
        <v>0</v>
      </c>
      <c r="BH2024" s="39"/>
      <c r="BI2024" s="72">
        <v>0</v>
      </c>
      <c r="BJ2024" s="39"/>
      <c r="BK2024" s="39"/>
      <c r="BL2024" s="38">
        <f>(S2024*'"Вес" ПИР'!$B$3+X2024*'"Вес" ПИР'!$B$4+AG2024*'"Вес" ПИР'!$B$5+BB2024*'"Вес" ПИР'!$B$6+BG2024*'"Вес" ПИР'!$B$7+BI2024*'"Вес" ПИР'!$B$8)/100</f>
        <v>0</v>
      </c>
    </row>
    <row r="2025" spans="1:64" ht="15.75" customHeight="1">
      <c r="A2025" s="39"/>
      <c r="B2025" s="39">
        <v>2027</v>
      </c>
      <c r="C2025" s="39"/>
      <c r="D2025" s="61">
        <v>274043300</v>
      </c>
      <c r="E2025" s="61" t="s">
        <v>1026</v>
      </c>
      <c r="F2025" s="61" t="s">
        <v>3076</v>
      </c>
      <c r="G2025" s="61" t="s">
        <v>3090</v>
      </c>
      <c r="H2025" s="61" t="s">
        <v>1203</v>
      </c>
      <c r="I2025" s="39"/>
      <c r="J2025" s="39"/>
      <c r="K2025" s="39"/>
      <c r="L2025" s="39"/>
      <c r="M2025" s="39"/>
      <c r="N2025" s="39"/>
      <c r="O2025" s="39"/>
      <c r="P2025" s="39"/>
      <c r="Q2025" s="39"/>
      <c r="R2025" s="39"/>
      <c r="S2025" s="38">
        <f>(J2025*'"Вес" ПИР'!$B$13+L2025*'"Вес" ПИР'!$B$14+N2025*'"Вес" ПИР'!$B$15+P2025*'"Вес" ПИР'!$B$16+R2025*'"Вес" ПИР'!$B$17)/100</f>
        <v>0</v>
      </c>
      <c r="T2025" s="39"/>
      <c r="U2025" s="39"/>
      <c r="V2025" s="39"/>
      <c r="W2025" s="39"/>
      <c r="X2025" s="72">
        <f>(U2025*'"Вес" ПИР'!$B$22+W2025*'"Вес" ПИР'!$B$23)/100</f>
        <v>0</v>
      </c>
      <c r="Y2025" s="39"/>
      <c r="Z2025" s="39"/>
      <c r="AA2025" s="39"/>
      <c r="AB2025" s="39"/>
      <c r="AC2025" s="39"/>
      <c r="AD2025" s="39"/>
      <c r="AE2025" s="39"/>
      <c r="AF2025" s="39"/>
      <c r="AG2025" s="38">
        <f>(Z2025*'"Вес" ПИР'!$B$28+AB2025*'"Вес" ПИР'!$B$29+AD2025*'"Вес" ПИР'!$B$30+AF2025*'"Вес" ПИР'!$B$31)/100</f>
        <v>0</v>
      </c>
      <c r="AH2025" s="39"/>
      <c r="AI2025" s="39"/>
      <c r="AJ2025" s="39"/>
      <c r="AK2025" s="39"/>
      <c r="AL2025" s="39"/>
      <c r="AM2025" s="39"/>
      <c r="AN2025" s="39"/>
      <c r="AO2025" s="39"/>
      <c r="AP2025" s="39"/>
      <c r="AQ2025" s="39"/>
      <c r="AR2025" s="39"/>
      <c r="AS2025" s="39"/>
      <c r="AT2025" s="39"/>
      <c r="AU2025" s="39"/>
      <c r="AV2025" s="39"/>
      <c r="AW2025" s="39"/>
      <c r="AX2025" s="39"/>
      <c r="AY2025" s="39"/>
      <c r="AZ2025" s="39"/>
      <c r="BA2025" s="39"/>
      <c r="BB2025" s="72">
        <f>(AI2025*'"Вес" ПИР'!$B$36+AK2025*'"Вес" ПИР'!$B$37+AM2025*'"Вес" ПИР'!$B$38+AO2025*'"Вес" ПИР'!$B$39+AQ2025*'"Вес" ПИР'!$B$40+AS2025*'"Вес" ПИР'!$B$41+AU2025*'"Вес" ПИР'!$B$42+AW2025*'"Вес" ПИР'!$B$43+AY2025*'"Вес" ПИР'!$B$44+BA2025*'"Вес" ПИР'!$B$45)/100</f>
        <v>0</v>
      </c>
      <c r="BC2025" s="39"/>
      <c r="BD2025" s="39"/>
      <c r="BE2025" s="39"/>
      <c r="BF2025" s="39"/>
      <c r="BG2025" s="72">
        <f>(BD2025*'"Вес" ПИР'!$B$50+BF2025*'"Вес" ПИР'!$B$51)/100</f>
        <v>0</v>
      </c>
      <c r="BH2025" s="39"/>
      <c r="BI2025" s="72">
        <v>0</v>
      </c>
      <c r="BJ2025" s="39"/>
      <c r="BK2025" s="39"/>
      <c r="BL2025" s="38">
        <f>(S2025*'"Вес" ПИР'!$B$3+X2025*'"Вес" ПИР'!$B$4+AG2025*'"Вес" ПИР'!$B$5+BB2025*'"Вес" ПИР'!$B$6+BG2025*'"Вес" ПИР'!$B$7+BI2025*'"Вес" ПИР'!$B$8)/100</f>
        <v>0</v>
      </c>
    </row>
    <row r="2026" spans="1:64" ht="15.75" customHeight="1">
      <c r="A2026" s="39"/>
      <c r="B2026" s="39">
        <v>2027</v>
      </c>
      <c r="C2026" s="39"/>
      <c r="D2026" s="61">
        <v>274033300</v>
      </c>
      <c r="E2026" s="61" t="s">
        <v>1026</v>
      </c>
      <c r="F2026" s="61" t="s">
        <v>3076</v>
      </c>
      <c r="G2026" s="61" t="s">
        <v>2039</v>
      </c>
      <c r="H2026" s="61" t="s">
        <v>3091</v>
      </c>
      <c r="I2026" s="39"/>
      <c r="J2026" s="39"/>
      <c r="K2026" s="39"/>
      <c r="L2026" s="39"/>
      <c r="M2026" s="39"/>
      <c r="N2026" s="39"/>
      <c r="O2026" s="39"/>
      <c r="P2026" s="39"/>
      <c r="Q2026" s="39"/>
      <c r="R2026" s="39"/>
      <c r="S2026" s="38">
        <f>(J2026*'"Вес" ПИР'!$B$13+L2026*'"Вес" ПИР'!$B$14+N2026*'"Вес" ПИР'!$B$15+P2026*'"Вес" ПИР'!$B$16+R2026*'"Вес" ПИР'!$B$17)/100</f>
        <v>0</v>
      </c>
      <c r="T2026" s="39"/>
      <c r="U2026" s="39"/>
      <c r="V2026" s="39"/>
      <c r="W2026" s="39"/>
      <c r="X2026" s="72">
        <f>(U2026*'"Вес" ПИР'!$B$22+W2026*'"Вес" ПИР'!$B$23)/100</f>
        <v>0</v>
      </c>
      <c r="Y2026" s="39"/>
      <c r="Z2026" s="39"/>
      <c r="AA2026" s="39"/>
      <c r="AB2026" s="39"/>
      <c r="AC2026" s="39"/>
      <c r="AD2026" s="39"/>
      <c r="AE2026" s="39"/>
      <c r="AF2026" s="39"/>
      <c r="AG2026" s="38">
        <f>(Z2026*'"Вес" ПИР'!$B$28+AB2026*'"Вес" ПИР'!$B$29+AD2026*'"Вес" ПИР'!$B$30+AF2026*'"Вес" ПИР'!$B$31)/100</f>
        <v>0</v>
      </c>
      <c r="AH2026" s="39"/>
      <c r="AI2026" s="39"/>
      <c r="AJ2026" s="39"/>
      <c r="AK2026" s="39"/>
      <c r="AL2026" s="39"/>
      <c r="AM2026" s="39"/>
      <c r="AN2026" s="39"/>
      <c r="AO2026" s="39"/>
      <c r="AP2026" s="39"/>
      <c r="AQ2026" s="39"/>
      <c r="AR2026" s="39"/>
      <c r="AS2026" s="39"/>
      <c r="AT2026" s="39"/>
      <c r="AU2026" s="39"/>
      <c r="AV2026" s="39"/>
      <c r="AW2026" s="39"/>
      <c r="AX2026" s="39"/>
      <c r="AY2026" s="39"/>
      <c r="AZ2026" s="39"/>
      <c r="BA2026" s="39"/>
      <c r="BB2026" s="72">
        <f>(AI2026*'"Вес" ПИР'!$B$36+AK2026*'"Вес" ПИР'!$B$37+AM2026*'"Вес" ПИР'!$B$38+AO2026*'"Вес" ПИР'!$B$39+AQ2026*'"Вес" ПИР'!$B$40+AS2026*'"Вес" ПИР'!$B$41+AU2026*'"Вес" ПИР'!$B$42+AW2026*'"Вес" ПИР'!$B$43+AY2026*'"Вес" ПИР'!$B$44+BA2026*'"Вес" ПИР'!$B$45)/100</f>
        <v>0</v>
      </c>
      <c r="BC2026" s="39"/>
      <c r="BD2026" s="39"/>
      <c r="BE2026" s="39"/>
      <c r="BF2026" s="39"/>
      <c r="BG2026" s="72">
        <f>(BD2026*'"Вес" ПИР'!$B$50+BF2026*'"Вес" ПИР'!$B$51)/100</f>
        <v>0</v>
      </c>
      <c r="BH2026" s="39"/>
      <c r="BI2026" s="72">
        <v>0</v>
      </c>
      <c r="BJ2026" s="39"/>
      <c r="BK2026" s="39"/>
      <c r="BL2026" s="38">
        <f>(S2026*'"Вес" ПИР'!$B$3+X2026*'"Вес" ПИР'!$B$4+AG2026*'"Вес" ПИР'!$B$5+BB2026*'"Вес" ПИР'!$B$6+BG2026*'"Вес" ПИР'!$B$7+BI2026*'"Вес" ПИР'!$B$8)/100</f>
        <v>0</v>
      </c>
    </row>
    <row r="2027" spans="1:64" ht="15.75" customHeight="1">
      <c r="A2027" s="39"/>
      <c r="B2027" s="39">
        <v>2027</v>
      </c>
      <c r="C2027" s="39"/>
      <c r="D2027" s="61">
        <v>274235100</v>
      </c>
      <c r="E2027" s="61" t="s">
        <v>1026</v>
      </c>
      <c r="F2027" s="61" t="s">
        <v>3092</v>
      </c>
      <c r="G2027" s="61" t="s">
        <v>3093</v>
      </c>
      <c r="H2027" s="61" t="s">
        <v>3094</v>
      </c>
      <c r="I2027" s="39"/>
      <c r="J2027" s="39"/>
      <c r="K2027" s="39"/>
      <c r="L2027" s="39"/>
      <c r="M2027" s="39"/>
      <c r="N2027" s="39"/>
      <c r="O2027" s="39"/>
      <c r="P2027" s="39"/>
      <c r="Q2027" s="39"/>
      <c r="R2027" s="39"/>
      <c r="S2027" s="38">
        <f>(J2027*'"Вес" ПИР'!$B$13+L2027*'"Вес" ПИР'!$B$14+N2027*'"Вес" ПИР'!$B$15+P2027*'"Вес" ПИР'!$B$16+R2027*'"Вес" ПИР'!$B$17)/100</f>
        <v>0</v>
      </c>
      <c r="T2027" s="39"/>
      <c r="U2027" s="39"/>
      <c r="V2027" s="39"/>
      <c r="W2027" s="39"/>
      <c r="X2027" s="72">
        <f>(U2027*'"Вес" ПИР'!$B$22+W2027*'"Вес" ПИР'!$B$23)/100</f>
        <v>0</v>
      </c>
      <c r="Y2027" s="39"/>
      <c r="Z2027" s="39"/>
      <c r="AA2027" s="39"/>
      <c r="AB2027" s="39"/>
      <c r="AC2027" s="39"/>
      <c r="AD2027" s="39"/>
      <c r="AE2027" s="39"/>
      <c r="AF2027" s="39"/>
      <c r="AG2027" s="38">
        <f>(Z2027*'"Вес" ПИР'!$B$28+AB2027*'"Вес" ПИР'!$B$29+AD2027*'"Вес" ПИР'!$B$30+AF2027*'"Вес" ПИР'!$B$31)/100</f>
        <v>0</v>
      </c>
      <c r="AH2027" s="39"/>
      <c r="AI2027" s="39"/>
      <c r="AJ2027" s="39"/>
      <c r="AK2027" s="39"/>
      <c r="AL2027" s="39"/>
      <c r="AM2027" s="39"/>
      <c r="AN2027" s="39"/>
      <c r="AO2027" s="39"/>
      <c r="AP2027" s="39"/>
      <c r="AQ2027" s="39"/>
      <c r="AR2027" s="39"/>
      <c r="AS2027" s="39"/>
      <c r="AT2027" s="39"/>
      <c r="AU2027" s="39"/>
      <c r="AV2027" s="39"/>
      <c r="AW2027" s="39"/>
      <c r="AX2027" s="39"/>
      <c r="AY2027" s="39"/>
      <c r="AZ2027" s="39"/>
      <c r="BA2027" s="39"/>
      <c r="BB2027" s="72">
        <f>(AI2027*'"Вес" ПИР'!$B$36+AK2027*'"Вес" ПИР'!$B$37+AM2027*'"Вес" ПИР'!$B$38+AO2027*'"Вес" ПИР'!$B$39+AQ2027*'"Вес" ПИР'!$B$40+AS2027*'"Вес" ПИР'!$B$41+AU2027*'"Вес" ПИР'!$B$42+AW2027*'"Вес" ПИР'!$B$43+AY2027*'"Вес" ПИР'!$B$44+BA2027*'"Вес" ПИР'!$B$45)/100</f>
        <v>0</v>
      </c>
      <c r="BC2027" s="39"/>
      <c r="BD2027" s="39"/>
      <c r="BE2027" s="39"/>
      <c r="BF2027" s="39"/>
      <c r="BG2027" s="72">
        <f>(BD2027*'"Вес" ПИР'!$B$50+BF2027*'"Вес" ПИР'!$B$51)/100</f>
        <v>0</v>
      </c>
      <c r="BH2027" s="39"/>
      <c r="BI2027" s="72">
        <v>0</v>
      </c>
      <c r="BJ2027" s="39"/>
      <c r="BK2027" s="39"/>
      <c r="BL2027" s="38">
        <f>(S2027*'"Вес" ПИР'!$B$3+X2027*'"Вес" ПИР'!$B$4+AG2027*'"Вес" ПИР'!$B$5+BB2027*'"Вес" ПИР'!$B$6+BG2027*'"Вес" ПИР'!$B$7+BI2027*'"Вес" ПИР'!$B$8)/100</f>
        <v>0</v>
      </c>
    </row>
    <row r="2028" spans="1:64" ht="15.75" customHeight="1">
      <c r="A2028" s="39"/>
      <c r="B2028" s="39">
        <v>2027</v>
      </c>
      <c r="C2028" s="39"/>
      <c r="D2028" s="61">
        <v>274235200</v>
      </c>
      <c r="E2028" s="61" t="s">
        <v>1026</v>
      </c>
      <c r="F2028" s="61" t="s">
        <v>3092</v>
      </c>
      <c r="G2028" s="61" t="s">
        <v>3093</v>
      </c>
      <c r="H2028" s="61" t="s">
        <v>3095</v>
      </c>
      <c r="I2028" s="39"/>
      <c r="J2028" s="39"/>
      <c r="K2028" s="39"/>
      <c r="L2028" s="39"/>
      <c r="M2028" s="39"/>
      <c r="N2028" s="39"/>
      <c r="O2028" s="39"/>
      <c r="P2028" s="39"/>
      <c r="Q2028" s="39"/>
      <c r="R2028" s="39"/>
      <c r="S2028" s="38">
        <f>(J2028*'"Вес" ПИР'!$B$13+L2028*'"Вес" ПИР'!$B$14+N2028*'"Вес" ПИР'!$B$15+P2028*'"Вес" ПИР'!$B$16+R2028*'"Вес" ПИР'!$B$17)/100</f>
        <v>0</v>
      </c>
      <c r="T2028" s="39"/>
      <c r="U2028" s="39"/>
      <c r="V2028" s="39"/>
      <c r="W2028" s="39"/>
      <c r="X2028" s="72">
        <f>(U2028*'"Вес" ПИР'!$B$22+W2028*'"Вес" ПИР'!$B$23)/100</f>
        <v>0</v>
      </c>
      <c r="Y2028" s="39"/>
      <c r="Z2028" s="39"/>
      <c r="AA2028" s="39"/>
      <c r="AB2028" s="39"/>
      <c r="AC2028" s="39"/>
      <c r="AD2028" s="39"/>
      <c r="AE2028" s="39"/>
      <c r="AF2028" s="39"/>
      <c r="AG2028" s="38">
        <f>(Z2028*'"Вес" ПИР'!$B$28+AB2028*'"Вес" ПИР'!$B$29+AD2028*'"Вес" ПИР'!$B$30+AF2028*'"Вес" ПИР'!$B$31)/100</f>
        <v>0</v>
      </c>
      <c r="AH2028" s="39"/>
      <c r="AI2028" s="39"/>
      <c r="AJ2028" s="39"/>
      <c r="AK2028" s="39"/>
      <c r="AL2028" s="39"/>
      <c r="AM2028" s="39"/>
      <c r="AN2028" s="39"/>
      <c r="AO2028" s="39"/>
      <c r="AP2028" s="39"/>
      <c r="AQ2028" s="39"/>
      <c r="AR2028" s="39"/>
      <c r="AS2028" s="39"/>
      <c r="AT2028" s="39"/>
      <c r="AU2028" s="39"/>
      <c r="AV2028" s="39"/>
      <c r="AW2028" s="39"/>
      <c r="AX2028" s="39"/>
      <c r="AY2028" s="39"/>
      <c r="AZ2028" s="39"/>
      <c r="BA2028" s="39"/>
      <c r="BB2028" s="72">
        <f>(AI2028*'"Вес" ПИР'!$B$36+AK2028*'"Вес" ПИР'!$B$37+AM2028*'"Вес" ПИР'!$B$38+AO2028*'"Вес" ПИР'!$B$39+AQ2028*'"Вес" ПИР'!$B$40+AS2028*'"Вес" ПИР'!$B$41+AU2028*'"Вес" ПИР'!$B$42+AW2028*'"Вес" ПИР'!$B$43+AY2028*'"Вес" ПИР'!$B$44+BA2028*'"Вес" ПИР'!$B$45)/100</f>
        <v>0</v>
      </c>
      <c r="BC2028" s="39"/>
      <c r="BD2028" s="39"/>
      <c r="BE2028" s="39"/>
      <c r="BF2028" s="39"/>
      <c r="BG2028" s="72">
        <f>(BD2028*'"Вес" ПИР'!$B$50+BF2028*'"Вес" ПИР'!$B$51)/100</f>
        <v>0</v>
      </c>
      <c r="BH2028" s="39"/>
      <c r="BI2028" s="72">
        <v>0</v>
      </c>
      <c r="BJ2028" s="39"/>
      <c r="BK2028" s="39"/>
      <c r="BL2028" s="38">
        <f>(S2028*'"Вес" ПИР'!$B$3+X2028*'"Вес" ПИР'!$B$4+AG2028*'"Вес" ПИР'!$B$5+BB2028*'"Вес" ПИР'!$B$6+BG2028*'"Вес" ПИР'!$B$7+BI2028*'"Вес" ПИР'!$B$8)/100</f>
        <v>0</v>
      </c>
    </row>
    <row r="2029" spans="1:64" ht="15.75" customHeight="1">
      <c r="A2029" s="39"/>
      <c r="B2029" s="39">
        <v>2027</v>
      </c>
      <c r="C2029" s="39"/>
      <c r="D2029" s="61">
        <v>274243300</v>
      </c>
      <c r="E2029" s="61" t="s">
        <v>1026</v>
      </c>
      <c r="F2029" s="61" t="s">
        <v>3092</v>
      </c>
      <c r="G2029" s="61" t="s">
        <v>3096</v>
      </c>
      <c r="H2029" s="61" t="s">
        <v>448</v>
      </c>
      <c r="I2029" s="39"/>
      <c r="J2029" s="39"/>
      <c r="K2029" s="39"/>
      <c r="L2029" s="39"/>
      <c r="M2029" s="39"/>
      <c r="N2029" s="39"/>
      <c r="O2029" s="39"/>
      <c r="P2029" s="39"/>
      <c r="Q2029" s="39"/>
      <c r="R2029" s="39"/>
      <c r="S2029" s="38">
        <f>(J2029*'"Вес" ПИР'!$B$13+L2029*'"Вес" ПИР'!$B$14+N2029*'"Вес" ПИР'!$B$15+P2029*'"Вес" ПИР'!$B$16+R2029*'"Вес" ПИР'!$B$17)/100</f>
        <v>0</v>
      </c>
      <c r="T2029" s="39"/>
      <c r="U2029" s="39"/>
      <c r="V2029" s="39"/>
      <c r="W2029" s="39"/>
      <c r="X2029" s="72">
        <f>(U2029*'"Вес" ПИР'!$B$22+W2029*'"Вес" ПИР'!$B$23)/100</f>
        <v>0</v>
      </c>
      <c r="Y2029" s="39"/>
      <c r="Z2029" s="39"/>
      <c r="AA2029" s="39"/>
      <c r="AB2029" s="39"/>
      <c r="AC2029" s="39"/>
      <c r="AD2029" s="39"/>
      <c r="AE2029" s="39"/>
      <c r="AF2029" s="39"/>
      <c r="AG2029" s="38">
        <f>(Z2029*'"Вес" ПИР'!$B$28+AB2029*'"Вес" ПИР'!$B$29+AD2029*'"Вес" ПИР'!$B$30+AF2029*'"Вес" ПИР'!$B$31)/100</f>
        <v>0</v>
      </c>
      <c r="AH2029" s="39"/>
      <c r="AI2029" s="39"/>
      <c r="AJ2029" s="39"/>
      <c r="AK2029" s="39"/>
      <c r="AL2029" s="39"/>
      <c r="AM2029" s="39"/>
      <c r="AN2029" s="39"/>
      <c r="AO2029" s="39"/>
      <c r="AP2029" s="39"/>
      <c r="AQ2029" s="39"/>
      <c r="AR2029" s="39"/>
      <c r="AS2029" s="39"/>
      <c r="AT2029" s="39"/>
      <c r="AU2029" s="39"/>
      <c r="AV2029" s="39"/>
      <c r="AW2029" s="39"/>
      <c r="AX2029" s="39"/>
      <c r="AY2029" s="39"/>
      <c r="AZ2029" s="39"/>
      <c r="BA2029" s="39"/>
      <c r="BB2029" s="72">
        <f>(AI2029*'"Вес" ПИР'!$B$36+AK2029*'"Вес" ПИР'!$B$37+AM2029*'"Вес" ПИР'!$B$38+AO2029*'"Вес" ПИР'!$B$39+AQ2029*'"Вес" ПИР'!$B$40+AS2029*'"Вес" ПИР'!$B$41+AU2029*'"Вес" ПИР'!$B$42+AW2029*'"Вес" ПИР'!$B$43+AY2029*'"Вес" ПИР'!$B$44+BA2029*'"Вес" ПИР'!$B$45)/100</f>
        <v>0</v>
      </c>
      <c r="BC2029" s="39"/>
      <c r="BD2029" s="39"/>
      <c r="BE2029" s="39"/>
      <c r="BF2029" s="39"/>
      <c r="BG2029" s="72">
        <f>(BD2029*'"Вес" ПИР'!$B$50+BF2029*'"Вес" ПИР'!$B$51)/100</f>
        <v>0</v>
      </c>
      <c r="BH2029" s="39"/>
      <c r="BI2029" s="72">
        <v>0</v>
      </c>
      <c r="BJ2029" s="39"/>
      <c r="BK2029" s="39"/>
      <c r="BL2029" s="38">
        <f>(S2029*'"Вес" ПИР'!$B$3+X2029*'"Вес" ПИР'!$B$4+AG2029*'"Вес" ПИР'!$B$5+BB2029*'"Вес" ПИР'!$B$6+BG2029*'"Вес" ПИР'!$B$7+BI2029*'"Вес" ПИР'!$B$8)/100</f>
        <v>0</v>
      </c>
    </row>
    <row r="2030" spans="1:64" ht="15.75" customHeight="1">
      <c r="A2030" s="39"/>
      <c r="B2030" s="39">
        <v>2027</v>
      </c>
      <c r="C2030" s="39"/>
      <c r="D2030" s="61">
        <v>274243400</v>
      </c>
      <c r="E2030" s="61" t="s">
        <v>1026</v>
      </c>
      <c r="F2030" s="61" t="s">
        <v>3092</v>
      </c>
      <c r="G2030" s="61" t="s">
        <v>3096</v>
      </c>
      <c r="H2030" s="61" t="s">
        <v>3097</v>
      </c>
      <c r="I2030" s="39"/>
      <c r="J2030" s="39"/>
      <c r="K2030" s="39"/>
      <c r="L2030" s="39"/>
      <c r="M2030" s="39"/>
      <c r="N2030" s="39"/>
      <c r="O2030" s="39"/>
      <c r="P2030" s="39"/>
      <c r="Q2030" s="39"/>
      <c r="R2030" s="39"/>
      <c r="S2030" s="38">
        <f>(J2030*'"Вес" ПИР'!$B$13+L2030*'"Вес" ПИР'!$B$14+N2030*'"Вес" ПИР'!$B$15+P2030*'"Вес" ПИР'!$B$16+R2030*'"Вес" ПИР'!$B$17)/100</f>
        <v>0</v>
      </c>
      <c r="T2030" s="39"/>
      <c r="U2030" s="39"/>
      <c r="V2030" s="39"/>
      <c r="W2030" s="39"/>
      <c r="X2030" s="72">
        <f>(U2030*'"Вес" ПИР'!$B$22+W2030*'"Вес" ПИР'!$B$23)/100</f>
        <v>0</v>
      </c>
      <c r="Y2030" s="39"/>
      <c r="Z2030" s="39"/>
      <c r="AA2030" s="39"/>
      <c r="AB2030" s="39"/>
      <c r="AC2030" s="39"/>
      <c r="AD2030" s="39"/>
      <c r="AE2030" s="39"/>
      <c r="AF2030" s="39"/>
      <c r="AG2030" s="38">
        <f>(Z2030*'"Вес" ПИР'!$B$28+AB2030*'"Вес" ПИР'!$B$29+AD2030*'"Вес" ПИР'!$B$30+AF2030*'"Вес" ПИР'!$B$31)/100</f>
        <v>0</v>
      </c>
      <c r="AH2030" s="39"/>
      <c r="AI2030" s="39"/>
      <c r="AJ2030" s="39"/>
      <c r="AK2030" s="39"/>
      <c r="AL2030" s="39"/>
      <c r="AM2030" s="39"/>
      <c r="AN2030" s="39"/>
      <c r="AO2030" s="39"/>
      <c r="AP2030" s="39"/>
      <c r="AQ2030" s="39"/>
      <c r="AR2030" s="39"/>
      <c r="AS2030" s="39"/>
      <c r="AT2030" s="39"/>
      <c r="AU2030" s="39"/>
      <c r="AV2030" s="39"/>
      <c r="AW2030" s="39"/>
      <c r="AX2030" s="39"/>
      <c r="AY2030" s="39"/>
      <c r="AZ2030" s="39"/>
      <c r="BA2030" s="39"/>
      <c r="BB2030" s="72">
        <f>(AI2030*'"Вес" ПИР'!$B$36+AK2030*'"Вес" ПИР'!$B$37+AM2030*'"Вес" ПИР'!$B$38+AO2030*'"Вес" ПИР'!$B$39+AQ2030*'"Вес" ПИР'!$B$40+AS2030*'"Вес" ПИР'!$B$41+AU2030*'"Вес" ПИР'!$B$42+AW2030*'"Вес" ПИР'!$B$43+AY2030*'"Вес" ПИР'!$B$44+BA2030*'"Вес" ПИР'!$B$45)/100</f>
        <v>0</v>
      </c>
      <c r="BC2030" s="39"/>
      <c r="BD2030" s="39"/>
      <c r="BE2030" s="39"/>
      <c r="BF2030" s="39"/>
      <c r="BG2030" s="72">
        <f>(BD2030*'"Вес" ПИР'!$B$50+BF2030*'"Вес" ПИР'!$B$51)/100</f>
        <v>0</v>
      </c>
      <c r="BH2030" s="39"/>
      <c r="BI2030" s="72">
        <v>0</v>
      </c>
      <c r="BJ2030" s="39"/>
      <c r="BK2030" s="39"/>
      <c r="BL2030" s="38">
        <f>(S2030*'"Вес" ПИР'!$B$3+X2030*'"Вес" ПИР'!$B$4+AG2030*'"Вес" ПИР'!$B$5+BB2030*'"Вес" ПИР'!$B$6+BG2030*'"Вес" ПИР'!$B$7+BI2030*'"Вес" ПИР'!$B$8)/100</f>
        <v>0</v>
      </c>
    </row>
    <row r="2031" spans="1:64" ht="15.75" customHeight="1">
      <c r="A2031" s="39"/>
      <c r="B2031" s="39">
        <v>2027</v>
      </c>
      <c r="C2031" s="39"/>
      <c r="D2031" s="61">
        <v>274249300</v>
      </c>
      <c r="E2031" s="61" t="s">
        <v>1026</v>
      </c>
      <c r="F2031" s="61" t="s">
        <v>3092</v>
      </c>
      <c r="G2031" s="61" t="s">
        <v>3098</v>
      </c>
      <c r="H2031" s="61" t="s">
        <v>3099</v>
      </c>
      <c r="I2031" s="39"/>
      <c r="J2031" s="39"/>
      <c r="K2031" s="39"/>
      <c r="L2031" s="39"/>
      <c r="M2031" s="39"/>
      <c r="N2031" s="39"/>
      <c r="O2031" s="39"/>
      <c r="P2031" s="39"/>
      <c r="Q2031" s="39"/>
      <c r="R2031" s="39"/>
      <c r="S2031" s="38">
        <f>(J2031*'"Вес" ПИР'!$B$13+L2031*'"Вес" ПИР'!$B$14+N2031*'"Вес" ПИР'!$B$15+P2031*'"Вес" ПИР'!$B$16+R2031*'"Вес" ПИР'!$B$17)/100</f>
        <v>0</v>
      </c>
      <c r="T2031" s="39"/>
      <c r="U2031" s="39"/>
      <c r="V2031" s="39"/>
      <c r="W2031" s="39"/>
      <c r="X2031" s="72">
        <f>(U2031*'"Вес" ПИР'!$B$22+W2031*'"Вес" ПИР'!$B$23)/100</f>
        <v>0</v>
      </c>
      <c r="Y2031" s="39"/>
      <c r="Z2031" s="39"/>
      <c r="AA2031" s="39"/>
      <c r="AB2031" s="39"/>
      <c r="AC2031" s="39"/>
      <c r="AD2031" s="39"/>
      <c r="AE2031" s="39"/>
      <c r="AF2031" s="39"/>
      <c r="AG2031" s="38">
        <f>(Z2031*'"Вес" ПИР'!$B$28+AB2031*'"Вес" ПИР'!$B$29+AD2031*'"Вес" ПИР'!$B$30+AF2031*'"Вес" ПИР'!$B$31)/100</f>
        <v>0</v>
      </c>
      <c r="AH2031" s="39"/>
      <c r="AI2031" s="39"/>
      <c r="AJ2031" s="39"/>
      <c r="AK2031" s="39"/>
      <c r="AL2031" s="39"/>
      <c r="AM2031" s="39"/>
      <c r="AN2031" s="39"/>
      <c r="AO2031" s="39"/>
      <c r="AP2031" s="39"/>
      <c r="AQ2031" s="39"/>
      <c r="AR2031" s="39"/>
      <c r="AS2031" s="39"/>
      <c r="AT2031" s="39"/>
      <c r="AU2031" s="39"/>
      <c r="AV2031" s="39"/>
      <c r="AW2031" s="39"/>
      <c r="AX2031" s="39"/>
      <c r="AY2031" s="39"/>
      <c r="AZ2031" s="39"/>
      <c r="BA2031" s="39"/>
      <c r="BB2031" s="72">
        <f>(AI2031*'"Вес" ПИР'!$B$36+AK2031*'"Вес" ПИР'!$B$37+AM2031*'"Вес" ПИР'!$B$38+AO2031*'"Вес" ПИР'!$B$39+AQ2031*'"Вес" ПИР'!$B$40+AS2031*'"Вес" ПИР'!$B$41+AU2031*'"Вес" ПИР'!$B$42+AW2031*'"Вес" ПИР'!$B$43+AY2031*'"Вес" ПИР'!$B$44+BA2031*'"Вес" ПИР'!$B$45)/100</f>
        <v>0</v>
      </c>
      <c r="BC2031" s="39"/>
      <c r="BD2031" s="39"/>
      <c r="BE2031" s="39"/>
      <c r="BF2031" s="39"/>
      <c r="BG2031" s="72">
        <f>(BD2031*'"Вес" ПИР'!$B$50+BF2031*'"Вес" ПИР'!$B$51)/100</f>
        <v>0</v>
      </c>
      <c r="BH2031" s="39"/>
      <c r="BI2031" s="72">
        <v>0</v>
      </c>
      <c r="BJ2031" s="39"/>
      <c r="BK2031" s="39"/>
      <c r="BL2031" s="38">
        <f>(S2031*'"Вес" ПИР'!$B$3+X2031*'"Вес" ПИР'!$B$4+AG2031*'"Вес" ПИР'!$B$5+BB2031*'"Вес" ПИР'!$B$6+BG2031*'"Вес" ПИР'!$B$7+BI2031*'"Вес" ПИР'!$B$8)/100</f>
        <v>0</v>
      </c>
    </row>
    <row r="2032" spans="1:64" ht="15.75" customHeight="1">
      <c r="A2032" s="39"/>
      <c r="B2032" s="39">
        <v>2027</v>
      </c>
      <c r="C2032" s="39"/>
      <c r="D2032" s="61">
        <v>274253200</v>
      </c>
      <c r="E2032" s="61" t="s">
        <v>1026</v>
      </c>
      <c r="F2032" s="61" t="s">
        <v>3092</v>
      </c>
      <c r="G2032" s="61" t="s">
        <v>249</v>
      </c>
      <c r="H2032" s="61" t="s">
        <v>2336</v>
      </c>
      <c r="I2032" s="39"/>
      <c r="J2032" s="39"/>
      <c r="K2032" s="39"/>
      <c r="L2032" s="39"/>
      <c r="M2032" s="39"/>
      <c r="N2032" s="39"/>
      <c r="O2032" s="39"/>
      <c r="P2032" s="39"/>
      <c r="Q2032" s="39"/>
      <c r="R2032" s="39"/>
      <c r="S2032" s="38">
        <f>(J2032*'"Вес" ПИР'!$B$13+L2032*'"Вес" ПИР'!$B$14+N2032*'"Вес" ПИР'!$B$15+P2032*'"Вес" ПИР'!$B$16+R2032*'"Вес" ПИР'!$B$17)/100</f>
        <v>0</v>
      </c>
      <c r="T2032" s="39"/>
      <c r="U2032" s="39"/>
      <c r="V2032" s="39"/>
      <c r="W2032" s="39"/>
      <c r="X2032" s="72">
        <f>(U2032*'"Вес" ПИР'!$B$22+W2032*'"Вес" ПИР'!$B$23)/100</f>
        <v>0</v>
      </c>
      <c r="Y2032" s="39"/>
      <c r="Z2032" s="39"/>
      <c r="AA2032" s="39"/>
      <c r="AB2032" s="39"/>
      <c r="AC2032" s="39"/>
      <c r="AD2032" s="39"/>
      <c r="AE2032" s="39"/>
      <c r="AF2032" s="39"/>
      <c r="AG2032" s="38">
        <f>(Z2032*'"Вес" ПИР'!$B$28+AB2032*'"Вес" ПИР'!$B$29+AD2032*'"Вес" ПИР'!$B$30+AF2032*'"Вес" ПИР'!$B$31)/100</f>
        <v>0</v>
      </c>
      <c r="AH2032" s="39"/>
      <c r="AI2032" s="39"/>
      <c r="AJ2032" s="39"/>
      <c r="AK2032" s="39"/>
      <c r="AL2032" s="39"/>
      <c r="AM2032" s="39"/>
      <c r="AN2032" s="39"/>
      <c r="AO2032" s="39"/>
      <c r="AP2032" s="39"/>
      <c r="AQ2032" s="39"/>
      <c r="AR2032" s="39"/>
      <c r="AS2032" s="39"/>
      <c r="AT2032" s="39"/>
      <c r="AU2032" s="39"/>
      <c r="AV2032" s="39"/>
      <c r="AW2032" s="39"/>
      <c r="AX2032" s="39"/>
      <c r="AY2032" s="39"/>
      <c r="AZ2032" s="39"/>
      <c r="BA2032" s="39"/>
      <c r="BB2032" s="72">
        <f>(AI2032*'"Вес" ПИР'!$B$36+AK2032*'"Вес" ПИР'!$B$37+AM2032*'"Вес" ПИР'!$B$38+AO2032*'"Вес" ПИР'!$B$39+AQ2032*'"Вес" ПИР'!$B$40+AS2032*'"Вес" ПИР'!$B$41+AU2032*'"Вес" ПИР'!$B$42+AW2032*'"Вес" ПИР'!$B$43+AY2032*'"Вес" ПИР'!$B$44+BA2032*'"Вес" ПИР'!$B$45)/100</f>
        <v>0</v>
      </c>
      <c r="BC2032" s="39"/>
      <c r="BD2032" s="39"/>
      <c r="BE2032" s="39"/>
      <c r="BF2032" s="39"/>
      <c r="BG2032" s="72">
        <f>(BD2032*'"Вес" ПИР'!$B$50+BF2032*'"Вес" ПИР'!$B$51)/100</f>
        <v>0</v>
      </c>
      <c r="BH2032" s="39"/>
      <c r="BI2032" s="72">
        <v>0</v>
      </c>
      <c r="BJ2032" s="39"/>
      <c r="BK2032" s="39"/>
      <c r="BL2032" s="38">
        <f>(S2032*'"Вес" ПИР'!$B$3+X2032*'"Вес" ПИР'!$B$4+AG2032*'"Вес" ПИР'!$B$5+BB2032*'"Вес" ПИР'!$B$6+BG2032*'"Вес" ПИР'!$B$7+BI2032*'"Вес" ПИР'!$B$8)/100</f>
        <v>0</v>
      </c>
    </row>
    <row r="2033" spans="1:64" ht="15.75" customHeight="1">
      <c r="A2033" s="39"/>
      <c r="B2033" s="39">
        <v>2027</v>
      </c>
      <c r="C2033" s="39"/>
      <c r="D2033" s="61">
        <v>274247100</v>
      </c>
      <c r="E2033" s="61" t="s">
        <v>1026</v>
      </c>
      <c r="F2033" s="61" t="s">
        <v>3092</v>
      </c>
      <c r="G2033" s="61" t="s">
        <v>3100</v>
      </c>
      <c r="H2033" s="61" t="s">
        <v>3101</v>
      </c>
      <c r="I2033" s="39"/>
      <c r="J2033" s="39"/>
      <c r="K2033" s="39"/>
      <c r="L2033" s="39"/>
      <c r="M2033" s="39"/>
      <c r="N2033" s="39"/>
      <c r="O2033" s="39"/>
      <c r="P2033" s="39"/>
      <c r="Q2033" s="39"/>
      <c r="R2033" s="39"/>
      <c r="S2033" s="38">
        <f>(J2033*'"Вес" ПИР'!$B$13+L2033*'"Вес" ПИР'!$B$14+N2033*'"Вес" ПИР'!$B$15+P2033*'"Вес" ПИР'!$B$16+R2033*'"Вес" ПИР'!$B$17)/100</f>
        <v>0</v>
      </c>
      <c r="T2033" s="39"/>
      <c r="U2033" s="39"/>
      <c r="V2033" s="39"/>
      <c r="W2033" s="39"/>
      <c r="X2033" s="72">
        <f>(U2033*'"Вес" ПИР'!$B$22+W2033*'"Вес" ПИР'!$B$23)/100</f>
        <v>0</v>
      </c>
      <c r="Y2033" s="39"/>
      <c r="Z2033" s="39"/>
      <c r="AA2033" s="39"/>
      <c r="AB2033" s="39"/>
      <c r="AC2033" s="39"/>
      <c r="AD2033" s="39"/>
      <c r="AE2033" s="39"/>
      <c r="AF2033" s="39"/>
      <c r="AG2033" s="38">
        <f>(Z2033*'"Вес" ПИР'!$B$28+AB2033*'"Вес" ПИР'!$B$29+AD2033*'"Вес" ПИР'!$B$30+AF2033*'"Вес" ПИР'!$B$31)/100</f>
        <v>0</v>
      </c>
      <c r="AH2033" s="39"/>
      <c r="AI2033" s="39"/>
      <c r="AJ2033" s="39"/>
      <c r="AK2033" s="39"/>
      <c r="AL2033" s="39"/>
      <c r="AM2033" s="39"/>
      <c r="AN2033" s="39"/>
      <c r="AO2033" s="39"/>
      <c r="AP2033" s="39"/>
      <c r="AQ2033" s="39"/>
      <c r="AR2033" s="39"/>
      <c r="AS2033" s="39"/>
      <c r="AT2033" s="39"/>
      <c r="AU2033" s="39"/>
      <c r="AV2033" s="39"/>
      <c r="AW2033" s="39"/>
      <c r="AX2033" s="39"/>
      <c r="AY2033" s="39"/>
      <c r="AZ2033" s="39"/>
      <c r="BA2033" s="39"/>
      <c r="BB2033" s="72">
        <f>(AI2033*'"Вес" ПИР'!$B$36+AK2033*'"Вес" ПИР'!$B$37+AM2033*'"Вес" ПИР'!$B$38+AO2033*'"Вес" ПИР'!$B$39+AQ2033*'"Вес" ПИР'!$B$40+AS2033*'"Вес" ПИР'!$B$41+AU2033*'"Вес" ПИР'!$B$42+AW2033*'"Вес" ПИР'!$B$43+AY2033*'"Вес" ПИР'!$B$44+BA2033*'"Вес" ПИР'!$B$45)/100</f>
        <v>0</v>
      </c>
      <c r="BC2033" s="39"/>
      <c r="BD2033" s="39"/>
      <c r="BE2033" s="39"/>
      <c r="BF2033" s="39"/>
      <c r="BG2033" s="72">
        <f>(BD2033*'"Вес" ПИР'!$B$50+BF2033*'"Вес" ПИР'!$B$51)/100</f>
        <v>0</v>
      </c>
      <c r="BH2033" s="39"/>
      <c r="BI2033" s="72">
        <v>0</v>
      </c>
      <c r="BJ2033" s="39"/>
      <c r="BK2033" s="39"/>
      <c r="BL2033" s="38">
        <f>(S2033*'"Вес" ПИР'!$B$3+X2033*'"Вес" ПИР'!$B$4+AG2033*'"Вес" ПИР'!$B$5+BB2033*'"Вес" ПИР'!$B$6+BG2033*'"Вес" ПИР'!$B$7+BI2033*'"Вес" ПИР'!$B$8)/100</f>
        <v>0</v>
      </c>
    </row>
    <row r="2034" spans="1:64" ht="15.75" customHeight="1">
      <c r="A2034" s="39"/>
      <c r="B2034" s="39">
        <v>2027</v>
      </c>
      <c r="C2034" s="39"/>
      <c r="D2034" s="62">
        <v>274247200</v>
      </c>
      <c r="E2034" s="62" t="s">
        <v>1026</v>
      </c>
      <c r="F2034" s="62" t="s">
        <v>3092</v>
      </c>
      <c r="G2034" s="62" t="s">
        <v>3100</v>
      </c>
      <c r="H2034" s="62" t="s">
        <v>3102</v>
      </c>
      <c r="I2034" s="39"/>
      <c r="J2034" s="39"/>
      <c r="K2034" s="39"/>
      <c r="L2034" s="39"/>
      <c r="M2034" s="39"/>
      <c r="N2034" s="39"/>
      <c r="O2034" s="39"/>
      <c r="P2034" s="39"/>
      <c r="Q2034" s="39"/>
      <c r="R2034" s="39"/>
      <c r="S2034" s="38">
        <f>(J2034*'"Вес" ПИР'!$B$13+L2034*'"Вес" ПИР'!$B$14+N2034*'"Вес" ПИР'!$B$15+P2034*'"Вес" ПИР'!$B$16+R2034*'"Вес" ПИР'!$B$17)/100</f>
        <v>0</v>
      </c>
      <c r="T2034" s="39"/>
      <c r="U2034" s="39"/>
      <c r="V2034" s="39"/>
      <c r="W2034" s="39"/>
      <c r="X2034" s="72">
        <f>(U2034*'"Вес" ПИР'!$B$22+W2034*'"Вес" ПИР'!$B$23)/100</f>
        <v>0</v>
      </c>
      <c r="Y2034" s="39"/>
      <c r="Z2034" s="39"/>
      <c r="AA2034" s="39"/>
      <c r="AB2034" s="39"/>
      <c r="AC2034" s="39"/>
      <c r="AD2034" s="39"/>
      <c r="AE2034" s="39"/>
      <c r="AF2034" s="39"/>
      <c r="AG2034" s="38">
        <f>(Z2034*'"Вес" ПИР'!$B$28+AB2034*'"Вес" ПИР'!$B$29+AD2034*'"Вес" ПИР'!$B$30+AF2034*'"Вес" ПИР'!$B$31)/100</f>
        <v>0</v>
      </c>
      <c r="AH2034" s="39"/>
      <c r="AI2034" s="39"/>
      <c r="AJ2034" s="39"/>
      <c r="AK2034" s="39"/>
      <c r="AL2034" s="39"/>
      <c r="AM2034" s="39"/>
      <c r="AN2034" s="39"/>
      <c r="AO2034" s="39"/>
      <c r="AP2034" s="39"/>
      <c r="AQ2034" s="39"/>
      <c r="AR2034" s="39"/>
      <c r="AS2034" s="39"/>
      <c r="AT2034" s="39"/>
      <c r="AU2034" s="39"/>
      <c r="AV2034" s="39"/>
      <c r="AW2034" s="39"/>
      <c r="AX2034" s="39"/>
      <c r="AY2034" s="39"/>
      <c r="AZ2034" s="39"/>
      <c r="BA2034" s="39"/>
      <c r="BB2034" s="72">
        <f>(AI2034*'"Вес" ПИР'!$B$36+AK2034*'"Вес" ПИР'!$B$37+AM2034*'"Вес" ПИР'!$B$38+AO2034*'"Вес" ПИР'!$B$39+AQ2034*'"Вес" ПИР'!$B$40+AS2034*'"Вес" ПИР'!$B$41+AU2034*'"Вес" ПИР'!$B$42+AW2034*'"Вес" ПИР'!$B$43+AY2034*'"Вес" ПИР'!$B$44+BA2034*'"Вес" ПИР'!$B$45)/100</f>
        <v>0</v>
      </c>
      <c r="BC2034" s="39"/>
      <c r="BD2034" s="39"/>
      <c r="BE2034" s="39"/>
      <c r="BF2034" s="39"/>
      <c r="BG2034" s="72">
        <f>(BD2034*'"Вес" ПИР'!$B$50+BF2034*'"Вес" ПИР'!$B$51)/100</f>
        <v>0</v>
      </c>
      <c r="BH2034" s="39"/>
      <c r="BI2034" s="72">
        <v>0</v>
      </c>
      <c r="BJ2034" s="39"/>
      <c r="BK2034" s="39"/>
      <c r="BL2034" s="38">
        <f>(S2034*'"Вес" ПИР'!$B$3+X2034*'"Вес" ПИР'!$B$4+AG2034*'"Вес" ПИР'!$B$5+BB2034*'"Вес" ПИР'!$B$6+BG2034*'"Вес" ПИР'!$B$7+BI2034*'"Вес" ПИР'!$B$8)/100</f>
        <v>0</v>
      </c>
    </row>
    <row r="2035" spans="1:64" ht="15.75" customHeight="1">
      <c r="A2035" s="39"/>
      <c r="B2035" s="39">
        <v>2027</v>
      </c>
      <c r="C2035" s="39"/>
      <c r="D2035" s="61">
        <v>274830200</v>
      </c>
      <c r="E2035" s="61" t="s">
        <v>1026</v>
      </c>
      <c r="F2035" s="61" t="s">
        <v>3103</v>
      </c>
      <c r="G2035" s="61" t="s">
        <v>3104</v>
      </c>
      <c r="H2035" s="61" t="s">
        <v>3105</v>
      </c>
      <c r="I2035" s="39"/>
      <c r="J2035" s="39"/>
      <c r="K2035" s="39"/>
      <c r="L2035" s="39"/>
      <c r="M2035" s="39"/>
      <c r="N2035" s="39"/>
      <c r="O2035" s="39"/>
      <c r="P2035" s="39"/>
      <c r="Q2035" s="39"/>
      <c r="R2035" s="39"/>
      <c r="S2035" s="38">
        <f>(J2035*'"Вес" ПИР'!$B$13+L2035*'"Вес" ПИР'!$B$14+N2035*'"Вес" ПИР'!$B$15+P2035*'"Вес" ПИР'!$B$16+R2035*'"Вес" ПИР'!$B$17)/100</f>
        <v>0</v>
      </c>
      <c r="T2035" s="39"/>
      <c r="U2035" s="39"/>
      <c r="V2035" s="39"/>
      <c r="W2035" s="39"/>
      <c r="X2035" s="72">
        <f>(U2035*'"Вес" ПИР'!$B$22+W2035*'"Вес" ПИР'!$B$23)/100</f>
        <v>0</v>
      </c>
      <c r="Y2035" s="39"/>
      <c r="Z2035" s="39"/>
      <c r="AA2035" s="39"/>
      <c r="AB2035" s="39"/>
      <c r="AC2035" s="39"/>
      <c r="AD2035" s="39"/>
      <c r="AE2035" s="39"/>
      <c r="AF2035" s="39"/>
      <c r="AG2035" s="38">
        <f>(Z2035*'"Вес" ПИР'!$B$28+AB2035*'"Вес" ПИР'!$B$29+AD2035*'"Вес" ПИР'!$B$30+AF2035*'"Вес" ПИР'!$B$31)/100</f>
        <v>0</v>
      </c>
      <c r="AH2035" s="39"/>
      <c r="AI2035" s="39"/>
      <c r="AJ2035" s="39"/>
      <c r="AK2035" s="39"/>
      <c r="AL2035" s="39"/>
      <c r="AM2035" s="39"/>
      <c r="AN2035" s="39"/>
      <c r="AO2035" s="39"/>
      <c r="AP2035" s="39"/>
      <c r="AQ2035" s="39"/>
      <c r="AR2035" s="39"/>
      <c r="AS2035" s="39"/>
      <c r="AT2035" s="39"/>
      <c r="AU2035" s="39"/>
      <c r="AV2035" s="39"/>
      <c r="AW2035" s="39"/>
      <c r="AX2035" s="39"/>
      <c r="AY2035" s="39"/>
      <c r="AZ2035" s="39"/>
      <c r="BA2035" s="39"/>
      <c r="BB2035" s="72">
        <f>(AI2035*'"Вес" ПИР'!$B$36+AK2035*'"Вес" ПИР'!$B$37+AM2035*'"Вес" ПИР'!$B$38+AO2035*'"Вес" ПИР'!$B$39+AQ2035*'"Вес" ПИР'!$B$40+AS2035*'"Вес" ПИР'!$B$41+AU2035*'"Вес" ПИР'!$B$42+AW2035*'"Вес" ПИР'!$B$43+AY2035*'"Вес" ПИР'!$B$44+BA2035*'"Вес" ПИР'!$B$45)/100</f>
        <v>0</v>
      </c>
      <c r="BC2035" s="39"/>
      <c r="BD2035" s="39"/>
      <c r="BE2035" s="39"/>
      <c r="BF2035" s="39"/>
      <c r="BG2035" s="72">
        <f>(BD2035*'"Вес" ПИР'!$B$50+BF2035*'"Вес" ПИР'!$B$51)/100</f>
        <v>0</v>
      </c>
      <c r="BH2035" s="39"/>
      <c r="BI2035" s="72">
        <v>0</v>
      </c>
      <c r="BJ2035" s="39"/>
      <c r="BK2035" s="39"/>
      <c r="BL2035" s="38">
        <f>(S2035*'"Вес" ПИР'!$B$3+X2035*'"Вес" ПИР'!$B$4+AG2035*'"Вес" ПИР'!$B$5+BB2035*'"Вес" ПИР'!$B$6+BG2035*'"Вес" ПИР'!$B$7+BI2035*'"Вес" ПИР'!$B$8)/100</f>
        <v>0</v>
      </c>
    </row>
    <row r="2036" spans="1:64" ht="15.75" customHeight="1">
      <c r="A2036" s="39"/>
      <c r="B2036" s="39">
        <v>2027</v>
      </c>
      <c r="C2036" s="39"/>
      <c r="D2036" s="61">
        <v>274837100</v>
      </c>
      <c r="E2036" s="61" t="s">
        <v>1026</v>
      </c>
      <c r="F2036" s="61" t="s">
        <v>3103</v>
      </c>
      <c r="G2036" s="61" t="s">
        <v>3106</v>
      </c>
      <c r="H2036" s="61" t="s">
        <v>3107</v>
      </c>
      <c r="I2036" s="39"/>
      <c r="J2036" s="39"/>
      <c r="K2036" s="39"/>
      <c r="L2036" s="39"/>
      <c r="M2036" s="39"/>
      <c r="N2036" s="39"/>
      <c r="O2036" s="39"/>
      <c r="P2036" s="39"/>
      <c r="Q2036" s="39"/>
      <c r="R2036" s="39"/>
      <c r="S2036" s="38">
        <f>(J2036*'"Вес" ПИР'!$B$13+L2036*'"Вес" ПИР'!$B$14+N2036*'"Вес" ПИР'!$B$15+P2036*'"Вес" ПИР'!$B$16+R2036*'"Вес" ПИР'!$B$17)/100</f>
        <v>0</v>
      </c>
      <c r="T2036" s="39"/>
      <c r="U2036" s="39"/>
      <c r="V2036" s="39"/>
      <c r="W2036" s="39"/>
      <c r="X2036" s="72">
        <f>(U2036*'"Вес" ПИР'!$B$22+W2036*'"Вес" ПИР'!$B$23)/100</f>
        <v>0</v>
      </c>
      <c r="Y2036" s="39"/>
      <c r="Z2036" s="39"/>
      <c r="AA2036" s="39"/>
      <c r="AB2036" s="39"/>
      <c r="AC2036" s="39"/>
      <c r="AD2036" s="39"/>
      <c r="AE2036" s="39"/>
      <c r="AF2036" s="39"/>
      <c r="AG2036" s="38">
        <f>(Z2036*'"Вес" ПИР'!$B$28+AB2036*'"Вес" ПИР'!$B$29+AD2036*'"Вес" ПИР'!$B$30+AF2036*'"Вес" ПИР'!$B$31)/100</f>
        <v>0</v>
      </c>
      <c r="AH2036" s="39"/>
      <c r="AI2036" s="39"/>
      <c r="AJ2036" s="39"/>
      <c r="AK2036" s="39"/>
      <c r="AL2036" s="39"/>
      <c r="AM2036" s="39"/>
      <c r="AN2036" s="39"/>
      <c r="AO2036" s="39"/>
      <c r="AP2036" s="39"/>
      <c r="AQ2036" s="39"/>
      <c r="AR2036" s="39"/>
      <c r="AS2036" s="39"/>
      <c r="AT2036" s="39"/>
      <c r="AU2036" s="39"/>
      <c r="AV2036" s="39"/>
      <c r="AW2036" s="39"/>
      <c r="AX2036" s="39"/>
      <c r="AY2036" s="39"/>
      <c r="AZ2036" s="39"/>
      <c r="BA2036" s="39"/>
      <c r="BB2036" s="72">
        <f>(AI2036*'"Вес" ПИР'!$B$36+AK2036*'"Вес" ПИР'!$B$37+AM2036*'"Вес" ПИР'!$B$38+AO2036*'"Вес" ПИР'!$B$39+AQ2036*'"Вес" ПИР'!$B$40+AS2036*'"Вес" ПИР'!$B$41+AU2036*'"Вес" ПИР'!$B$42+AW2036*'"Вес" ПИР'!$B$43+AY2036*'"Вес" ПИР'!$B$44+BA2036*'"Вес" ПИР'!$B$45)/100</f>
        <v>0</v>
      </c>
      <c r="BC2036" s="39"/>
      <c r="BD2036" s="39"/>
      <c r="BE2036" s="39"/>
      <c r="BF2036" s="39"/>
      <c r="BG2036" s="72">
        <f>(BD2036*'"Вес" ПИР'!$B$50+BF2036*'"Вес" ПИР'!$B$51)/100</f>
        <v>0</v>
      </c>
      <c r="BH2036" s="39"/>
      <c r="BI2036" s="72">
        <v>0</v>
      </c>
      <c r="BJ2036" s="39"/>
      <c r="BK2036" s="39"/>
      <c r="BL2036" s="38">
        <f>(S2036*'"Вес" ПИР'!$B$3+X2036*'"Вес" ПИР'!$B$4+AG2036*'"Вес" ПИР'!$B$5+BB2036*'"Вес" ПИР'!$B$6+BG2036*'"Вес" ПИР'!$B$7+BI2036*'"Вес" ПИР'!$B$8)/100</f>
        <v>0</v>
      </c>
    </row>
    <row r="2037" spans="1:64" ht="15.75" customHeight="1">
      <c r="A2037" s="39"/>
      <c r="B2037" s="39">
        <v>2027</v>
      </c>
      <c r="C2037" s="39"/>
      <c r="D2037" s="61">
        <v>274837200</v>
      </c>
      <c r="E2037" s="61" t="s">
        <v>1026</v>
      </c>
      <c r="F2037" s="61" t="s">
        <v>3103</v>
      </c>
      <c r="G2037" s="61" t="s">
        <v>3106</v>
      </c>
      <c r="H2037" s="61" t="s">
        <v>3108</v>
      </c>
      <c r="I2037" s="39"/>
      <c r="J2037" s="39"/>
      <c r="K2037" s="39"/>
      <c r="L2037" s="39"/>
      <c r="M2037" s="39"/>
      <c r="N2037" s="39"/>
      <c r="O2037" s="39"/>
      <c r="P2037" s="39"/>
      <c r="Q2037" s="39"/>
      <c r="R2037" s="39"/>
      <c r="S2037" s="38">
        <f>(J2037*'"Вес" ПИР'!$B$13+L2037*'"Вес" ПИР'!$B$14+N2037*'"Вес" ПИР'!$B$15+P2037*'"Вес" ПИР'!$B$16+R2037*'"Вес" ПИР'!$B$17)/100</f>
        <v>0</v>
      </c>
      <c r="T2037" s="39"/>
      <c r="U2037" s="39"/>
      <c r="V2037" s="39"/>
      <c r="W2037" s="39"/>
      <c r="X2037" s="72">
        <f>(U2037*'"Вес" ПИР'!$B$22+W2037*'"Вес" ПИР'!$B$23)/100</f>
        <v>0</v>
      </c>
      <c r="Y2037" s="39"/>
      <c r="Z2037" s="39"/>
      <c r="AA2037" s="39"/>
      <c r="AB2037" s="39"/>
      <c r="AC2037" s="39"/>
      <c r="AD2037" s="39"/>
      <c r="AE2037" s="39"/>
      <c r="AF2037" s="39"/>
      <c r="AG2037" s="38">
        <f>(Z2037*'"Вес" ПИР'!$B$28+AB2037*'"Вес" ПИР'!$B$29+AD2037*'"Вес" ПИР'!$B$30+AF2037*'"Вес" ПИР'!$B$31)/100</f>
        <v>0</v>
      </c>
      <c r="AH2037" s="39"/>
      <c r="AI2037" s="39"/>
      <c r="AJ2037" s="39"/>
      <c r="AK2037" s="39"/>
      <c r="AL2037" s="39"/>
      <c r="AM2037" s="39"/>
      <c r="AN2037" s="39"/>
      <c r="AO2037" s="39"/>
      <c r="AP2037" s="39"/>
      <c r="AQ2037" s="39"/>
      <c r="AR2037" s="39"/>
      <c r="AS2037" s="39"/>
      <c r="AT2037" s="39"/>
      <c r="AU2037" s="39"/>
      <c r="AV2037" s="39"/>
      <c r="AW2037" s="39"/>
      <c r="AX2037" s="39"/>
      <c r="AY2037" s="39"/>
      <c r="AZ2037" s="39"/>
      <c r="BA2037" s="39"/>
      <c r="BB2037" s="72">
        <f>(AI2037*'"Вес" ПИР'!$B$36+AK2037*'"Вес" ПИР'!$B$37+AM2037*'"Вес" ПИР'!$B$38+AO2037*'"Вес" ПИР'!$B$39+AQ2037*'"Вес" ПИР'!$B$40+AS2037*'"Вес" ПИР'!$B$41+AU2037*'"Вес" ПИР'!$B$42+AW2037*'"Вес" ПИР'!$B$43+AY2037*'"Вес" ПИР'!$B$44+BA2037*'"Вес" ПИР'!$B$45)/100</f>
        <v>0</v>
      </c>
      <c r="BC2037" s="39"/>
      <c r="BD2037" s="39"/>
      <c r="BE2037" s="39"/>
      <c r="BF2037" s="39"/>
      <c r="BG2037" s="72">
        <f>(BD2037*'"Вес" ПИР'!$B$50+BF2037*'"Вес" ПИР'!$B$51)/100</f>
        <v>0</v>
      </c>
      <c r="BH2037" s="39"/>
      <c r="BI2037" s="72">
        <v>0</v>
      </c>
      <c r="BJ2037" s="39"/>
      <c r="BK2037" s="39"/>
      <c r="BL2037" s="38">
        <f>(S2037*'"Вес" ПИР'!$B$3+X2037*'"Вес" ПИР'!$B$4+AG2037*'"Вес" ПИР'!$B$5+BB2037*'"Вес" ПИР'!$B$6+BG2037*'"Вес" ПИР'!$B$7+BI2037*'"Вес" ПИР'!$B$8)/100</f>
        <v>0</v>
      </c>
    </row>
    <row r="2038" spans="1:64" ht="15.75" customHeight="1">
      <c r="A2038" s="39"/>
      <c r="B2038" s="39">
        <v>2027</v>
      </c>
      <c r="C2038" s="39"/>
      <c r="D2038" s="61">
        <v>274837300</v>
      </c>
      <c r="E2038" s="61" t="s">
        <v>1026</v>
      </c>
      <c r="F2038" s="61" t="s">
        <v>3103</v>
      </c>
      <c r="G2038" s="61" t="s">
        <v>3106</v>
      </c>
      <c r="H2038" s="61" t="s">
        <v>3109</v>
      </c>
      <c r="I2038" s="39"/>
      <c r="J2038" s="39"/>
      <c r="K2038" s="39"/>
      <c r="L2038" s="39"/>
      <c r="M2038" s="39"/>
      <c r="N2038" s="39"/>
      <c r="O2038" s="39"/>
      <c r="P2038" s="39"/>
      <c r="Q2038" s="39"/>
      <c r="R2038" s="39"/>
      <c r="S2038" s="38">
        <f>(J2038*'"Вес" ПИР'!$B$13+L2038*'"Вес" ПИР'!$B$14+N2038*'"Вес" ПИР'!$B$15+P2038*'"Вес" ПИР'!$B$16+R2038*'"Вес" ПИР'!$B$17)/100</f>
        <v>0</v>
      </c>
      <c r="T2038" s="39"/>
      <c r="U2038" s="39"/>
      <c r="V2038" s="39"/>
      <c r="W2038" s="39"/>
      <c r="X2038" s="72">
        <f>(U2038*'"Вес" ПИР'!$B$22+W2038*'"Вес" ПИР'!$B$23)/100</f>
        <v>0</v>
      </c>
      <c r="Y2038" s="39"/>
      <c r="Z2038" s="39"/>
      <c r="AA2038" s="39"/>
      <c r="AB2038" s="39"/>
      <c r="AC2038" s="39"/>
      <c r="AD2038" s="39"/>
      <c r="AE2038" s="39"/>
      <c r="AF2038" s="39"/>
      <c r="AG2038" s="38">
        <f>(Z2038*'"Вес" ПИР'!$B$28+AB2038*'"Вес" ПИР'!$B$29+AD2038*'"Вес" ПИР'!$B$30+AF2038*'"Вес" ПИР'!$B$31)/100</f>
        <v>0</v>
      </c>
      <c r="AH2038" s="39"/>
      <c r="AI2038" s="39"/>
      <c r="AJ2038" s="39"/>
      <c r="AK2038" s="39"/>
      <c r="AL2038" s="39"/>
      <c r="AM2038" s="39"/>
      <c r="AN2038" s="39"/>
      <c r="AO2038" s="39"/>
      <c r="AP2038" s="39"/>
      <c r="AQ2038" s="39"/>
      <c r="AR2038" s="39"/>
      <c r="AS2038" s="39"/>
      <c r="AT2038" s="39"/>
      <c r="AU2038" s="39"/>
      <c r="AV2038" s="39"/>
      <c r="AW2038" s="39"/>
      <c r="AX2038" s="39"/>
      <c r="AY2038" s="39"/>
      <c r="AZ2038" s="39"/>
      <c r="BA2038" s="39"/>
      <c r="BB2038" s="72">
        <f>(AI2038*'"Вес" ПИР'!$B$36+AK2038*'"Вес" ПИР'!$B$37+AM2038*'"Вес" ПИР'!$B$38+AO2038*'"Вес" ПИР'!$B$39+AQ2038*'"Вес" ПИР'!$B$40+AS2038*'"Вес" ПИР'!$B$41+AU2038*'"Вес" ПИР'!$B$42+AW2038*'"Вес" ПИР'!$B$43+AY2038*'"Вес" ПИР'!$B$44+BA2038*'"Вес" ПИР'!$B$45)/100</f>
        <v>0</v>
      </c>
      <c r="BC2038" s="39"/>
      <c r="BD2038" s="39"/>
      <c r="BE2038" s="39"/>
      <c r="BF2038" s="39"/>
      <c r="BG2038" s="72">
        <f>(BD2038*'"Вес" ПИР'!$B$50+BF2038*'"Вес" ПИР'!$B$51)/100</f>
        <v>0</v>
      </c>
      <c r="BH2038" s="39"/>
      <c r="BI2038" s="72">
        <v>0</v>
      </c>
      <c r="BJ2038" s="39"/>
      <c r="BK2038" s="39"/>
      <c r="BL2038" s="38">
        <f>(S2038*'"Вес" ПИР'!$B$3+X2038*'"Вес" ПИР'!$B$4+AG2038*'"Вес" ПИР'!$B$5+BB2038*'"Вес" ПИР'!$B$6+BG2038*'"Вес" ПИР'!$B$7+BI2038*'"Вес" ПИР'!$B$8)/100</f>
        <v>0</v>
      </c>
    </row>
    <row r="2039" spans="1:64" ht="15.75" customHeight="1">
      <c r="A2039" s="39"/>
      <c r="B2039" s="39">
        <v>2027</v>
      </c>
      <c r="C2039" s="39"/>
      <c r="D2039" s="61">
        <v>274845300</v>
      </c>
      <c r="E2039" s="61" t="s">
        <v>1026</v>
      </c>
      <c r="F2039" s="61" t="s">
        <v>3103</v>
      </c>
      <c r="G2039" s="61" t="s">
        <v>3078</v>
      </c>
      <c r="H2039" s="61" t="s">
        <v>3110</v>
      </c>
      <c r="I2039" s="39"/>
      <c r="J2039" s="39"/>
      <c r="K2039" s="39"/>
      <c r="L2039" s="39"/>
      <c r="M2039" s="39"/>
      <c r="N2039" s="39"/>
      <c r="O2039" s="39"/>
      <c r="P2039" s="39"/>
      <c r="Q2039" s="39"/>
      <c r="R2039" s="39"/>
      <c r="S2039" s="38">
        <f>(J2039*'"Вес" ПИР'!$B$13+L2039*'"Вес" ПИР'!$B$14+N2039*'"Вес" ПИР'!$B$15+P2039*'"Вес" ПИР'!$B$16+R2039*'"Вес" ПИР'!$B$17)/100</f>
        <v>0</v>
      </c>
      <c r="T2039" s="39"/>
      <c r="U2039" s="39"/>
      <c r="V2039" s="39"/>
      <c r="W2039" s="39"/>
      <c r="X2039" s="72">
        <f>(U2039*'"Вес" ПИР'!$B$22+W2039*'"Вес" ПИР'!$B$23)/100</f>
        <v>0</v>
      </c>
      <c r="Y2039" s="39"/>
      <c r="Z2039" s="39"/>
      <c r="AA2039" s="39"/>
      <c r="AB2039" s="39"/>
      <c r="AC2039" s="39"/>
      <c r="AD2039" s="39"/>
      <c r="AE2039" s="39"/>
      <c r="AF2039" s="39"/>
      <c r="AG2039" s="38">
        <f>(Z2039*'"Вес" ПИР'!$B$28+AB2039*'"Вес" ПИР'!$B$29+AD2039*'"Вес" ПИР'!$B$30+AF2039*'"Вес" ПИР'!$B$31)/100</f>
        <v>0</v>
      </c>
      <c r="AH2039" s="39"/>
      <c r="AI2039" s="39"/>
      <c r="AJ2039" s="39"/>
      <c r="AK2039" s="39"/>
      <c r="AL2039" s="39"/>
      <c r="AM2039" s="39"/>
      <c r="AN2039" s="39"/>
      <c r="AO2039" s="39"/>
      <c r="AP2039" s="39"/>
      <c r="AQ2039" s="39"/>
      <c r="AR2039" s="39"/>
      <c r="AS2039" s="39"/>
      <c r="AT2039" s="39"/>
      <c r="AU2039" s="39"/>
      <c r="AV2039" s="39"/>
      <c r="AW2039" s="39"/>
      <c r="AX2039" s="39"/>
      <c r="AY2039" s="39"/>
      <c r="AZ2039" s="39"/>
      <c r="BA2039" s="39"/>
      <c r="BB2039" s="72">
        <f>(AI2039*'"Вес" ПИР'!$B$36+AK2039*'"Вес" ПИР'!$B$37+AM2039*'"Вес" ПИР'!$B$38+AO2039*'"Вес" ПИР'!$B$39+AQ2039*'"Вес" ПИР'!$B$40+AS2039*'"Вес" ПИР'!$B$41+AU2039*'"Вес" ПИР'!$B$42+AW2039*'"Вес" ПИР'!$B$43+AY2039*'"Вес" ПИР'!$B$44+BA2039*'"Вес" ПИР'!$B$45)/100</f>
        <v>0</v>
      </c>
      <c r="BC2039" s="39"/>
      <c r="BD2039" s="39"/>
      <c r="BE2039" s="39"/>
      <c r="BF2039" s="39"/>
      <c r="BG2039" s="72">
        <f>(BD2039*'"Вес" ПИР'!$B$50+BF2039*'"Вес" ПИР'!$B$51)/100</f>
        <v>0</v>
      </c>
      <c r="BH2039" s="39"/>
      <c r="BI2039" s="72">
        <v>0</v>
      </c>
      <c r="BJ2039" s="39"/>
      <c r="BK2039" s="39"/>
      <c r="BL2039" s="38">
        <f>(S2039*'"Вес" ПИР'!$B$3+X2039*'"Вес" ПИР'!$B$4+AG2039*'"Вес" ПИР'!$B$5+BB2039*'"Вес" ПИР'!$B$6+BG2039*'"Вес" ПИР'!$B$7+BI2039*'"Вес" ПИР'!$B$8)/100</f>
        <v>0</v>
      </c>
    </row>
    <row r="2040" spans="1:64" ht="15.75" customHeight="1">
      <c r="A2040" s="39"/>
      <c r="B2040" s="39">
        <v>2027</v>
      </c>
      <c r="C2040" s="39"/>
      <c r="D2040" s="61">
        <v>274849400</v>
      </c>
      <c r="E2040" s="61" t="s">
        <v>1026</v>
      </c>
      <c r="F2040" s="61" t="s">
        <v>3103</v>
      </c>
      <c r="G2040" s="61" t="s">
        <v>3111</v>
      </c>
      <c r="H2040" s="61" t="s">
        <v>1203</v>
      </c>
      <c r="I2040" s="39"/>
      <c r="J2040" s="39"/>
      <c r="K2040" s="39"/>
      <c r="L2040" s="39"/>
      <c r="M2040" s="39"/>
      <c r="N2040" s="39"/>
      <c r="O2040" s="39"/>
      <c r="P2040" s="39"/>
      <c r="Q2040" s="39"/>
      <c r="R2040" s="39"/>
      <c r="S2040" s="38">
        <f>(J2040*'"Вес" ПИР'!$B$13+L2040*'"Вес" ПИР'!$B$14+N2040*'"Вес" ПИР'!$B$15+P2040*'"Вес" ПИР'!$B$16+R2040*'"Вес" ПИР'!$B$17)/100</f>
        <v>0</v>
      </c>
      <c r="T2040" s="39"/>
      <c r="U2040" s="39"/>
      <c r="V2040" s="39"/>
      <c r="W2040" s="39"/>
      <c r="X2040" s="72">
        <f>(U2040*'"Вес" ПИР'!$B$22+W2040*'"Вес" ПИР'!$B$23)/100</f>
        <v>0</v>
      </c>
      <c r="Y2040" s="39"/>
      <c r="Z2040" s="39"/>
      <c r="AA2040" s="39"/>
      <c r="AB2040" s="39"/>
      <c r="AC2040" s="39"/>
      <c r="AD2040" s="39"/>
      <c r="AE2040" s="39"/>
      <c r="AF2040" s="39"/>
      <c r="AG2040" s="38">
        <f>(Z2040*'"Вес" ПИР'!$B$28+AB2040*'"Вес" ПИР'!$B$29+AD2040*'"Вес" ПИР'!$B$30+AF2040*'"Вес" ПИР'!$B$31)/100</f>
        <v>0</v>
      </c>
      <c r="AH2040" s="39"/>
      <c r="AI2040" s="39"/>
      <c r="AJ2040" s="39"/>
      <c r="AK2040" s="39"/>
      <c r="AL2040" s="39"/>
      <c r="AM2040" s="39"/>
      <c r="AN2040" s="39"/>
      <c r="AO2040" s="39"/>
      <c r="AP2040" s="39"/>
      <c r="AQ2040" s="39"/>
      <c r="AR2040" s="39"/>
      <c r="AS2040" s="39"/>
      <c r="AT2040" s="39"/>
      <c r="AU2040" s="39"/>
      <c r="AV2040" s="39"/>
      <c r="AW2040" s="39"/>
      <c r="AX2040" s="39"/>
      <c r="AY2040" s="39"/>
      <c r="AZ2040" s="39"/>
      <c r="BA2040" s="39"/>
      <c r="BB2040" s="72">
        <f>(AI2040*'"Вес" ПИР'!$B$36+AK2040*'"Вес" ПИР'!$B$37+AM2040*'"Вес" ПИР'!$B$38+AO2040*'"Вес" ПИР'!$B$39+AQ2040*'"Вес" ПИР'!$B$40+AS2040*'"Вес" ПИР'!$B$41+AU2040*'"Вес" ПИР'!$B$42+AW2040*'"Вес" ПИР'!$B$43+AY2040*'"Вес" ПИР'!$B$44+BA2040*'"Вес" ПИР'!$B$45)/100</f>
        <v>0</v>
      </c>
      <c r="BC2040" s="39"/>
      <c r="BD2040" s="39"/>
      <c r="BE2040" s="39"/>
      <c r="BF2040" s="39"/>
      <c r="BG2040" s="72">
        <f>(BD2040*'"Вес" ПИР'!$B$50+BF2040*'"Вес" ПИР'!$B$51)/100</f>
        <v>0</v>
      </c>
      <c r="BH2040" s="39"/>
      <c r="BI2040" s="72">
        <v>0</v>
      </c>
      <c r="BJ2040" s="39"/>
      <c r="BK2040" s="39"/>
      <c r="BL2040" s="38">
        <f>(S2040*'"Вес" ПИР'!$B$3+X2040*'"Вес" ПИР'!$B$4+AG2040*'"Вес" ПИР'!$B$5+BB2040*'"Вес" ПИР'!$B$6+BG2040*'"Вес" ПИР'!$B$7+BI2040*'"Вес" ПИР'!$B$8)/100</f>
        <v>0</v>
      </c>
    </row>
    <row r="2041" spans="1:64" ht="15.75" customHeight="1">
      <c r="A2041" s="39"/>
      <c r="B2041" s="39">
        <v>2027</v>
      </c>
      <c r="C2041" s="39"/>
      <c r="D2041" s="61">
        <v>274849500</v>
      </c>
      <c r="E2041" s="61" t="s">
        <v>1026</v>
      </c>
      <c r="F2041" s="61" t="s">
        <v>3103</v>
      </c>
      <c r="G2041" s="61" t="s">
        <v>3111</v>
      </c>
      <c r="H2041" s="61" t="s">
        <v>3112</v>
      </c>
      <c r="I2041" s="39"/>
      <c r="J2041" s="39"/>
      <c r="K2041" s="39"/>
      <c r="L2041" s="39"/>
      <c r="M2041" s="39"/>
      <c r="N2041" s="39"/>
      <c r="O2041" s="39"/>
      <c r="P2041" s="39"/>
      <c r="Q2041" s="39"/>
      <c r="R2041" s="39"/>
      <c r="S2041" s="38">
        <f>(J2041*'"Вес" ПИР'!$B$13+L2041*'"Вес" ПИР'!$B$14+N2041*'"Вес" ПИР'!$B$15+P2041*'"Вес" ПИР'!$B$16+R2041*'"Вес" ПИР'!$B$17)/100</f>
        <v>0</v>
      </c>
      <c r="T2041" s="39"/>
      <c r="U2041" s="39"/>
      <c r="V2041" s="39"/>
      <c r="W2041" s="39"/>
      <c r="X2041" s="72">
        <f>(U2041*'"Вес" ПИР'!$B$22+W2041*'"Вес" ПИР'!$B$23)/100</f>
        <v>0</v>
      </c>
      <c r="Y2041" s="39"/>
      <c r="Z2041" s="39"/>
      <c r="AA2041" s="39"/>
      <c r="AB2041" s="39"/>
      <c r="AC2041" s="39"/>
      <c r="AD2041" s="39"/>
      <c r="AE2041" s="39"/>
      <c r="AF2041" s="39"/>
      <c r="AG2041" s="38">
        <f>(Z2041*'"Вес" ПИР'!$B$28+AB2041*'"Вес" ПИР'!$B$29+AD2041*'"Вес" ПИР'!$B$30+AF2041*'"Вес" ПИР'!$B$31)/100</f>
        <v>0</v>
      </c>
      <c r="AH2041" s="39"/>
      <c r="AI2041" s="39"/>
      <c r="AJ2041" s="39"/>
      <c r="AK2041" s="39"/>
      <c r="AL2041" s="39"/>
      <c r="AM2041" s="39"/>
      <c r="AN2041" s="39"/>
      <c r="AO2041" s="39"/>
      <c r="AP2041" s="39"/>
      <c r="AQ2041" s="39"/>
      <c r="AR2041" s="39"/>
      <c r="AS2041" s="39"/>
      <c r="AT2041" s="39"/>
      <c r="AU2041" s="39"/>
      <c r="AV2041" s="39"/>
      <c r="AW2041" s="39"/>
      <c r="AX2041" s="39"/>
      <c r="AY2041" s="39"/>
      <c r="AZ2041" s="39"/>
      <c r="BA2041" s="39"/>
      <c r="BB2041" s="72">
        <f>(AI2041*'"Вес" ПИР'!$B$36+AK2041*'"Вес" ПИР'!$B$37+AM2041*'"Вес" ПИР'!$B$38+AO2041*'"Вес" ПИР'!$B$39+AQ2041*'"Вес" ПИР'!$B$40+AS2041*'"Вес" ПИР'!$B$41+AU2041*'"Вес" ПИР'!$B$42+AW2041*'"Вес" ПИР'!$B$43+AY2041*'"Вес" ПИР'!$B$44+BA2041*'"Вес" ПИР'!$B$45)/100</f>
        <v>0</v>
      </c>
      <c r="BC2041" s="39"/>
      <c r="BD2041" s="39"/>
      <c r="BE2041" s="39"/>
      <c r="BF2041" s="39"/>
      <c r="BG2041" s="72">
        <f>(BD2041*'"Вес" ПИР'!$B$50+BF2041*'"Вес" ПИР'!$B$51)/100</f>
        <v>0</v>
      </c>
      <c r="BH2041" s="39"/>
      <c r="BI2041" s="72">
        <v>0</v>
      </c>
      <c r="BJ2041" s="39"/>
      <c r="BK2041" s="39"/>
      <c r="BL2041" s="38">
        <f>(S2041*'"Вес" ПИР'!$B$3+X2041*'"Вес" ПИР'!$B$4+AG2041*'"Вес" ПИР'!$B$5+BB2041*'"Вес" ПИР'!$B$6+BG2041*'"Вес" ПИР'!$B$7+BI2041*'"Вес" ПИР'!$B$8)/100</f>
        <v>0</v>
      </c>
    </row>
    <row r="2042" spans="1:64" ht="15.75" customHeight="1">
      <c r="A2042" s="39"/>
      <c r="B2042" s="39">
        <v>2027</v>
      </c>
      <c r="C2042" s="39"/>
      <c r="D2042" s="61">
        <v>274851200</v>
      </c>
      <c r="E2042" s="61" t="s">
        <v>1026</v>
      </c>
      <c r="F2042" s="61" t="s">
        <v>3103</v>
      </c>
      <c r="G2042" s="61" t="s">
        <v>1940</v>
      </c>
      <c r="H2042" s="61" t="s">
        <v>144</v>
      </c>
      <c r="I2042" s="39"/>
      <c r="J2042" s="39"/>
      <c r="K2042" s="39"/>
      <c r="L2042" s="39"/>
      <c r="M2042" s="39"/>
      <c r="N2042" s="39"/>
      <c r="O2042" s="39"/>
      <c r="P2042" s="39"/>
      <c r="Q2042" s="39"/>
      <c r="R2042" s="39"/>
      <c r="S2042" s="38">
        <f>(J2042*'"Вес" ПИР'!$B$13+L2042*'"Вес" ПИР'!$B$14+N2042*'"Вес" ПИР'!$B$15+P2042*'"Вес" ПИР'!$B$16+R2042*'"Вес" ПИР'!$B$17)/100</f>
        <v>0</v>
      </c>
      <c r="T2042" s="39"/>
      <c r="U2042" s="39"/>
      <c r="V2042" s="39"/>
      <c r="W2042" s="39"/>
      <c r="X2042" s="72">
        <f>(U2042*'"Вес" ПИР'!$B$22+W2042*'"Вес" ПИР'!$B$23)/100</f>
        <v>0</v>
      </c>
      <c r="Y2042" s="39"/>
      <c r="Z2042" s="39"/>
      <c r="AA2042" s="39"/>
      <c r="AB2042" s="39"/>
      <c r="AC2042" s="39"/>
      <c r="AD2042" s="39"/>
      <c r="AE2042" s="39"/>
      <c r="AF2042" s="39"/>
      <c r="AG2042" s="38">
        <f>(Z2042*'"Вес" ПИР'!$B$28+AB2042*'"Вес" ПИР'!$B$29+AD2042*'"Вес" ПИР'!$B$30+AF2042*'"Вес" ПИР'!$B$31)/100</f>
        <v>0</v>
      </c>
      <c r="AH2042" s="39"/>
      <c r="AI2042" s="39"/>
      <c r="AJ2042" s="39"/>
      <c r="AK2042" s="39"/>
      <c r="AL2042" s="39"/>
      <c r="AM2042" s="39"/>
      <c r="AN2042" s="39"/>
      <c r="AO2042" s="39"/>
      <c r="AP2042" s="39"/>
      <c r="AQ2042" s="39"/>
      <c r="AR2042" s="39"/>
      <c r="AS2042" s="39"/>
      <c r="AT2042" s="39"/>
      <c r="AU2042" s="39"/>
      <c r="AV2042" s="39"/>
      <c r="AW2042" s="39"/>
      <c r="AX2042" s="39"/>
      <c r="AY2042" s="39"/>
      <c r="AZ2042" s="39"/>
      <c r="BA2042" s="39"/>
      <c r="BB2042" s="72">
        <f>(AI2042*'"Вес" ПИР'!$B$36+AK2042*'"Вес" ПИР'!$B$37+AM2042*'"Вес" ПИР'!$B$38+AO2042*'"Вес" ПИР'!$B$39+AQ2042*'"Вес" ПИР'!$B$40+AS2042*'"Вес" ПИР'!$B$41+AU2042*'"Вес" ПИР'!$B$42+AW2042*'"Вес" ПИР'!$B$43+AY2042*'"Вес" ПИР'!$B$44+BA2042*'"Вес" ПИР'!$B$45)/100</f>
        <v>0</v>
      </c>
      <c r="BC2042" s="39"/>
      <c r="BD2042" s="39"/>
      <c r="BE2042" s="39"/>
      <c r="BF2042" s="39"/>
      <c r="BG2042" s="72">
        <f>(BD2042*'"Вес" ПИР'!$B$50+BF2042*'"Вес" ПИР'!$B$51)/100</f>
        <v>0</v>
      </c>
      <c r="BH2042" s="39"/>
      <c r="BI2042" s="72">
        <v>0</v>
      </c>
      <c r="BJ2042" s="39"/>
      <c r="BK2042" s="39"/>
      <c r="BL2042" s="38">
        <f>(S2042*'"Вес" ПИР'!$B$3+X2042*'"Вес" ПИР'!$B$4+AG2042*'"Вес" ПИР'!$B$5+BB2042*'"Вес" ПИР'!$B$6+BG2042*'"Вес" ПИР'!$B$7+BI2042*'"Вес" ПИР'!$B$8)/100</f>
        <v>0</v>
      </c>
    </row>
    <row r="2043" spans="1:64" ht="15.75" customHeight="1">
      <c r="A2043" s="39"/>
      <c r="B2043" s="39">
        <v>2027</v>
      </c>
      <c r="C2043" s="39"/>
      <c r="D2043" s="61">
        <v>274851300</v>
      </c>
      <c r="E2043" s="61" t="s">
        <v>1026</v>
      </c>
      <c r="F2043" s="61" t="s">
        <v>3103</v>
      </c>
      <c r="G2043" s="61" t="s">
        <v>1940</v>
      </c>
      <c r="H2043" s="61" t="s">
        <v>3113</v>
      </c>
      <c r="I2043" s="39"/>
      <c r="J2043" s="39"/>
      <c r="K2043" s="39"/>
      <c r="L2043" s="39"/>
      <c r="M2043" s="39"/>
      <c r="N2043" s="39"/>
      <c r="O2043" s="39"/>
      <c r="P2043" s="39"/>
      <c r="Q2043" s="39"/>
      <c r="R2043" s="39"/>
      <c r="S2043" s="38">
        <f>(J2043*'"Вес" ПИР'!$B$13+L2043*'"Вес" ПИР'!$B$14+N2043*'"Вес" ПИР'!$B$15+P2043*'"Вес" ПИР'!$B$16+R2043*'"Вес" ПИР'!$B$17)/100</f>
        <v>0</v>
      </c>
      <c r="T2043" s="39"/>
      <c r="U2043" s="39"/>
      <c r="V2043" s="39"/>
      <c r="W2043" s="39"/>
      <c r="X2043" s="72">
        <f>(U2043*'"Вес" ПИР'!$B$22+W2043*'"Вес" ПИР'!$B$23)/100</f>
        <v>0</v>
      </c>
      <c r="Y2043" s="39"/>
      <c r="Z2043" s="39"/>
      <c r="AA2043" s="39"/>
      <c r="AB2043" s="39"/>
      <c r="AC2043" s="39"/>
      <c r="AD2043" s="39"/>
      <c r="AE2043" s="39"/>
      <c r="AF2043" s="39"/>
      <c r="AG2043" s="38">
        <f>(Z2043*'"Вес" ПИР'!$B$28+AB2043*'"Вес" ПИР'!$B$29+AD2043*'"Вес" ПИР'!$B$30+AF2043*'"Вес" ПИР'!$B$31)/100</f>
        <v>0</v>
      </c>
      <c r="AH2043" s="39"/>
      <c r="AI2043" s="39"/>
      <c r="AJ2043" s="39"/>
      <c r="AK2043" s="39"/>
      <c r="AL2043" s="39"/>
      <c r="AM2043" s="39"/>
      <c r="AN2043" s="39"/>
      <c r="AO2043" s="39"/>
      <c r="AP2043" s="39"/>
      <c r="AQ2043" s="39"/>
      <c r="AR2043" s="39"/>
      <c r="AS2043" s="39"/>
      <c r="AT2043" s="39"/>
      <c r="AU2043" s="39"/>
      <c r="AV2043" s="39"/>
      <c r="AW2043" s="39"/>
      <c r="AX2043" s="39"/>
      <c r="AY2043" s="39"/>
      <c r="AZ2043" s="39"/>
      <c r="BA2043" s="39"/>
      <c r="BB2043" s="72">
        <f>(AI2043*'"Вес" ПИР'!$B$36+AK2043*'"Вес" ПИР'!$B$37+AM2043*'"Вес" ПИР'!$B$38+AO2043*'"Вес" ПИР'!$B$39+AQ2043*'"Вес" ПИР'!$B$40+AS2043*'"Вес" ПИР'!$B$41+AU2043*'"Вес" ПИР'!$B$42+AW2043*'"Вес" ПИР'!$B$43+AY2043*'"Вес" ПИР'!$B$44+BA2043*'"Вес" ПИР'!$B$45)/100</f>
        <v>0</v>
      </c>
      <c r="BC2043" s="39"/>
      <c r="BD2043" s="39"/>
      <c r="BE2043" s="39"/>
      <c r="BF2043" s="39"/>
      <c r="BG2043" s="72">
        <f>(BD2043*'"Вес" ПИР'!$B$50+BF2043*'"Вес" ПИР'!$B$51)/100</f>
        <v>0</v>
      </c>
      <c r="BH2043" s="39"/>
      <c r="BI2043" s="72">
        <v>0</v>
      </c>
      <c r="BJ2043" s="39"/>
      <c r="BK2043" s="39"/>
      <c r="BL2043" s="38">
        <f>(S2043*'"Вес" ПИР'!$B$3+X2043*'"Вес" ПИР'!$B$4+AG2043*'"Вес" ПИР'!$B$5+BB2043*'"Вес" ПИР'!$B$6+BG2043*'"Вес" ПИР'!$B$7+BI2043*'"Вес" ПИР'!$B$8)/100</f>
        <v>0</v>
      </c>
    </row>
    <row r="2044" spans="1:64" ht="15.75" customHeight="1">
      <c r="A2044" s="39"/>
      <c r="B2044" s="39">
        <v>2027</v>
      </c>
      <c r="C2044" s="39"/>
      <c r="D2044" s="61">
        <v>274853100</v>
      </c>
      <c r="E2044" s="61" t="s">
        <v>1026</v>
      </c>
      <c r="F2044" s="61" t="s">
        <v>3103</v>
      </c>
      <c r="G2044" s="61" t="s">
        <v>3114</v>
      </c>
      <c r="H2044" s="61" t="s">
        <v>3115</v>
      </c>
      <c r="I2044" s="39"/>
      <c r="J2044" s="39"/>
      <c r="K2044" s="39"/>
      <c r="L2044" s="39"/>
      <c r="M2044" s="39"/>
      <c r="N2044" s="39"/>
      <c r="O2044" s="39"/>
      <c r="P2044" s="39"/>
      <c r="Q2044" s="39"/>
      <c r="R2044" s="39"/>
      <c r="S2044" s="38">
        <f>(J2044*'"Вес" ПИР'!$B$13+L2044*'"Вес" ПИР'!$B$14+N2044*'"Вес" ПИР'!$B$15+P2044*'"Вес" ПИР'!$B$16+R2044*'"Вес" ПИР'!$B$17)/100</f>
        <v>0</v>
      </c>
      <c r="T2044" s="39"/>
      <c r="U2044" s="39"/>
      <c r="V2044" s="39"/>
      <c r="W2044" s="39"/>
      <c r="X2044" s="72">
        <f>(U2044*'"Вес" ПИР'!$B$22+W2044*'"Вес" ПИР'!$B$23)/100</f>
        <v>0</v>
      </c>
      <c r="Y2044" s="39"/>
      <c r="Z2044" s="39"/>
      <c r="AA2044" s="39"/>
      <c r="AB2044" s="39"/>
      <c r="AC2044" s="39"/>
      <c r="AD2044" s="39"/>
      <c r="AE2044" s="39"/>
      <c r="AF2044" s="39"/>
      <c r="AG2044" s="38">
        <f>(Z2044*'"Вес" ПИР'!$B$28+AB2044*'"Вес" ПИР'!$B$29+AD2044*'"Вес" ПИР'!$B$30+AF2044*'"Вес" ПИР'!$B$31)/100</f>
        <v>0</v>
      </c>
      <c r="AH2044" s="39"/>
      <c r="AI2044" s="39"/>
      <c r="AJ2044" s="39"/>
      <c r="AK2044" s="39"/>
      <c r="AL2044" s="39"/>
      <c r="AM2044" s="39"/>
      <c r="AN2044" s="39"/>
      <c r="AO2044" s="39"/>
      <c r="AP2044" s="39"/>
      <c r="AQ2044" s="39"/>
      <c r="AR2044" s="39"/>
      <c r="AS2044" s="39"/>
      <c r="AT2044" s="39"/>
      <c r="AU2044" s="39"/>
      <c r="AV2044" s="39"/>
      <c r="AW2044" s="39"/>
      <c r="AX2044" s="39"/>
      <c r="AY2044" s="39"/>
      <c r="AZ2044" s="39"/>
      <c r="BA2044" s="39"/>
      <c r="BB2044" s="72">
        <f>(AI2044*'"Вес" ПИР'!$B$36+AK2044*'"Вес" ПИР'!$B$37+AM2044*'"Вес" ПИР'!$B$38+AO2044*'"Вес" ПИР'!$B$39+AQ2044*'"Вес" ПИР'!$B$40+AS2044*'"Вес" ПИР'!$B$41+AU2044*'"Вес" ПИР'!$B$42+AW2044*'"Вес" ПИР'!$B$43+AY2044*'"Вес" ПИР'!$B$44+BA2044*'"Вес" ПИР'!$B$45)/100</f>
        <v>0</v>
      </c>
      <c r="BC2044" s="39"/>
      <c r="BD2044" s="39"/>
      <c r="BE2044" s="39"/>
      <c r="BF2044" s="39"/>
      <c r="BG2044" s="72">
        <f>(BD2044*'"Вес" ПИР'!$B$50+BF2044*'"Вес" ПИР'!$B$51)/100</f>
        <v>0</v>
      </c>
      <c r="BH2044" s="39"/>
      <c r="BI2044" s="72">
        <v>0</v>
      </c>
      <c r="BJ2044" s="39"/>
      <c r="BK2044" s="39"/>
      <c r="BL2044" s="38">
        <f>(S2044*'"Вес" ПИР'!$B$3+X2044*'"Вес" ПИР'!$B$4+AG2044*'"Вес" ПИР'!$B$5+BB2044*'"Вес" ПИР'!$B$6+BG2044*'"Вес" ПИР'!$B$7+BI2044*'"Вес" ПИР'!$B$8)/100</f>
        <v>0</v>
      </c>
    </row>
    <row r="2045" spans="1:64" ht="15.75" customHeight="1">
      <c r="A2045" s="39"/>
      <c r="B2045" s="39">
        <v>2027</v>
      </c>
      <c r="C2045" s="39"/>
      <c r="D2045" s="61">
        <v>274853400</v>
      </c>
      <c r="E2045" s="61" t="s">
        <v>1026</v>
      </c>
      <c r="F2045" s="61" t="s">
        <v>3103</v>
      </c>
      <c r="G2045" s="61" t="s">
        <v>3114</v>
      </c>
      <c r="H2045" s="61" t="s">
        <v>3116</v>
      </c>
      <c r="I2045" s="39"/>
      <c r="J2045" s="39"/>
      <c r="K2045" s="39"/>
      <c r="L2045" s="39"/>
      <c r="M2045" s="39"/>
      <c r="N2045" s="39"/>
      <c r="O2045" s="39"/>
      <c r="P2045" s="39"/>
      <c r="Q2045" s="39"/>
      <c r="R2045" s="39"/>
      <c r="S2045" s="38">
        <f>(J2045*'"Вес" ПИР'!$B$13+L2045*'"Вес" ПИР'!$B$14+N2045*'"Вес" ПИР'!$B$15+P2045*'"Вес" ПИР'!$B$16+R2045*'"Вес" ПИР'!$B$17)/100</f>
        <v>0</v>
      </c>
      <c r="T2045" s="39"/>
      <c r="U2045" s="39"/>
      <c r="V2045" s="39"/>
      <c r="W2045" s="39"/>
      <c r="X2045" s="72">
        <f>(U2045*'"Вес" ПИР'!$B$22+W2045*'"Вес" ПИР'!$B$23)/100</f>
        <v>0</v>
      </c>
      <c r="Y2045" s="39"/>
      <c r="Z2045" s="39"/>
      <c r="AA2045" s="39"/>
      <c r="AB2045" s="39"/>
      <c r="AC2045" s="39"/>
      <c r="AD2045" s="39"/>
      <c r="AE2045" s="39"/>
      <c r="AF2045" s="39"/>
      <c r="AG2045" s="38">
        <f>(Z2045*'"Вес" ПИР'!$B$28+AB2045*'"Вес" ПИР'!$B$29+AD2045*'"Вес" ПИР'!$B$30+AF2045*'"Вес" ПИР'!$B$31)/100</f>
        <v>0</v>
      </c>
      <c r="AH2045" s="39"/>
      <c r="AI2045" s="39"/>
      <c r="AJ2045" s="39"/>
      <c r="AK2045" s="39"/>
      <c r="AL2045" s="39"/>
      <c r="AM2045" s="39"/>
      <c r="AN2045" s="39"/>
      <c r="AO2045" s="39"/>
      <c r="AP2045" s="39"/>
      <c r="AQ2045" s="39"/>
      <c r="AR2045" s="39"/>
      <c r="AS2045" s="39"/>
      <c r="AT2045" s="39"/>
      <c r="AU2045" s="39"/>
      <c r="AV2045" s="39"/>
      <c r="AW2045" s="39"/>
      <c r="AX2045" s="39"/>
      <c r="AY2045" s="39"/>
      <c r="AZ2045" s="39"/>
      <c r="BA2045" s="39"/>
      <c r="BB2045" s="72">
        <f>(AI2045*'"Вес" ПИР'!$B$36+AK2045*'"Вес" ПИР'!$B$37+AM2045*'"Вес" ПИР'!$B$38+AO2045*'"Вес" ПИР'!$B$39+AQ2045*'"Вес" ПИР'!$B$40+AS2045*'"Вес" ПИР'!$B$41+AU2045*'"Вес" ПИР'!$B$42+AW2045*'"Вес" ПИР'!$B$43+AY2045*'"Вес" ПИР'!$B$44+BA2045*'"Вес" ПИР'!$B$45)/100</f>
        <v>0</v>
      </c>
      <c r="BC2045" s="39"/>
      <c r="BD2045" s="39"/>
      <c r="BE2045" s="39"/>
      <c r="BF2045" s="39"/>
      <c r="BG2045" s="72">
        <f>(BD2045*'"Вес" ПИР'!$B$50+BF2045*'"Вес" ПИР'!$B$51)/100</f>
        <v>0</v>
      </c>
      <c r="BH2045" s="39"/>
      <c r="BI2045" s="72">
        <v>0</v>
      </c>
      <c r="BJ2045" s="39"/>
      <c r="BK2045" s="39"/>
      <c r="BL2045" s="38">
        <f>(S2045*'"Вес" ПИР'!$B$3+X2045*'"Вес" ПИР'!$B$4+AG2045*'"Вес" ПИР'!$B$5+BB2045*'"Вес" ПИР'!$B$6+BG2045*'"Вес" ПИР'!$B$7+BI2045*'"Вес" ПИР'!$B$8)/100</f>
        <v>0</v>
      </c>
    </row>
    <row r="2046" spans="1:64" ht="15.75" customHeight="1">
      <c r="A2046" s="39"/>
      <c r="B2046" s="39">
        <v>2027</v>
      </c>
      <c r="C2046" s="39"/>
      <c r="D2046" s="61">
        <v>274855200</v>
      </c>
      <c r="E2046" s="61" t="s">
        <v>1026</v>
      </c>
      <c r="F2046" s="61" t="s">
        <v>3103</v>
      </c>
      <c r="G2046" s="61" t="s">
        <v>623</v>
      </c>
      <c r="H2046" s="61" t="s">
        <v>3117</v>
      </c>
      <c r="I2046" s="39"/>
      <c r="J2046" s="39"/>
      <c r="K2046" s="39"/>
      <c r="L2046" s="39"/>
      <c r="M2046" s="39"/>
      <c r="N2046" s="39"/>
      <c r="O2046" s="39"/>
      <c r="P2046" s="39"/>
      <c r="Q2046" s="39"/>
      <c r="R2046" s="39"/>
      <c r="S2046" s="38">
        <f>(J2046*'"Вес" ПИР'!$B$13+L2046*'"Вес" ПИР'!$B$14+N2046*'"Вес" ПИР'!$B$15+P2046*'"Вес" ПИР'!$B$16+R2046*'"Вес" ПИР'!$B$17)/100</f>
        <v>0</v>
      </c>
      <c r="T2046" s="39"/>
      <c r="U2046" s="39"/>
      <c r="V2046" s="39"/>
      <c r="W2046" s="39"/>
      <c r="X2046" s="72">
        <f>(U2046*'"Вес" ПИР'!$B$22+W2046*'"Вес" ПИР'!$B$23)/100</f>
        <v>0</v>
      </c>
      <c r="Y2046" s="39"/>
      <c r="Z2046" s="39"/>
      <c r="AA2046" s="39"/>
      <c r="AB2046" s="39"/>
      <c r="AC2046" s="39"/>
      <c r="AD2046" s="39"/>
      <c r="AE2046" s="39"/>
      <c r="AF2046" s="39"/>
      <c r="AG2046" s="38">
        <f>(Z2046*'"Вес" ПИР'!$B$28+AB2046*'"Вес" ПИР'!$B$29+AD2046*'"Вес" ПИР'!$B$30+AF2046*'"Вес" ПИР'!$B$31)/100</f>
        <v>0</v>
      </c>
      <c r="AH2046" s="39"/>
      <c r="AI2046" s="39"/>
      <c r="AJ2046" s="39"/>
      <c r="AK2046" s="39"/>
      <c r="AL2046" s="39"/>
      <c r="AM2046" s="39"/>
      <c r="AN2046" s="39"/>
      <c r="AO2046" s="39"/>
      <c r="AP2046" s="39"/>
      <c r="AQ2046" s="39"/>
      <c r="AR2046" s="39"/>
      <c r="AS2046" s="39"/>
      <c r="AT2046" s="39"/>
      <c r="AU2046" s="39"/>
      <c r="AV2046" s="39"/>
      <c r="AW2046" s="39"/>
      <c r="AX2046" s="39"/>
      <c r="AY2046" s="39"/>
      <c r="AZ2046" s="39"/>
      <c r="BA2046" s="39"/>
      <c r="BB2046" s="72">
        <f>(AI2046*'"Вес" ПИР'!$B$36+AK2046*'"Вес" ПИР'!$B$37+AM2046*'"Вес" ПИР'!$B$38+AO2046*'"Вес" ПИР'!$B$39+AQ2046*'"Вес" ПИР'!$B$40+AS2046*'"Вес" ПИР'!$B$41+AU2046*'"Вес" ПИР'!$B$42+AW2046*'"Вес" ПИР'!$B$43+AY2046*'"Вес" ПИР'!$B$44+BA2046*'"Вес" ПИР'!$B$45)/100</f>
        <v>0</v>
      </c>
      <c r="BC2046" s="39"/>
      <c r="BD2046" s="39"/>
      <c r="BE2046" s="39"/>
      <c r="BF2046" s="39"/>
      <c r="BG2046" s="72">
        <f>(BD2046*'"Вес" ПИР'!$B$50+BF2046*'"Вес" ПИР'!$B$51)/100</f>
        <v>0</v>
      </c>
      <c r="BH2046" s="39"/>
      <c r="BI2046" s="72">
        <v>0</v>
      </c>
      <c r="BJ2046" s="39"/>
      <c r="BK2046" s="39"/>
      <c r="BL2046" s="38">
        <f>(S2046*'"Вес" ПИР'!$B$3+X2046*'"Вес" ПИР'!$B$4+AG2046*'"Вес" ПИР'!$B$5+BB2046*'"Вес" ПИР'!$B$6+BG2046*'"Вес" ПИР'!$B$7+BI2046*'"Вес" ПИР'!$B$8)/100</f>
        <v>0</v>
      </c>
    </row>
    <row r="2047" spans="1:64" ht="15.75" customHeight="1">
      <c r="A2047" s="39"/>
      <c r="B2047" s="39">
        <v>2027</v>
      </c>
      <c r="C2047" s="39"/>
      <c r="D2047" s="61">
        <v>274857300</v>
      </c>
      <c r="E2047" s="61" t="s">
        <v>1026</v>
      </c>
      <c r="F2047" s="61" t="s">
        <v>3103</v>
      </c>
      <c r="G2047" s="61" t="s">
        <v>3118</v>
      </c>
      <c r="H2047" s="61" t="s">
        <v>3119</v>
      </c>
      <c r="I2047" s="39"/>
      <c r="J2047" s="39"/>
      <c r="K2047" s="39"/>
      <c r="L2047" s="39"/>
      <c r="M2047" s="39"/>
      <c r="N2047" s="39"/>
      <c r="O2047" s="39"/>
      <c r="P2047" s="39"/>
      <c r="Q2047" s="39"/>
      <c r="R2047" s="39"/>
      <c r="S2047" s="38">
        <f>(J2047*'"Вес" ПИР'!$B$13+L2047*'"Вес" ПИР'!$B$14+N2047*'"Вес" ПИР'!$B$15+P2047*'"Вес" ПИР'!$B$16+R2047*'"Вес" ПИР'!$B$17)/100</f>
        <v>0</v>
      </c>
      <c r="T2047" s="39"/>
      <c r="U2047" s="39"/>
      <c r="V2047" s="39"/>
      <c r="W2047" s="39"/>
      <c r="X2047" s="72">
        <f>(U2047*'"Вес" ПИР'!$B$22+W2047*'"Вес" ПИР'!$B$23)/100</f>
        <v>0</v>
      </c>
      <c r="Y2047" s="39"/>
      <c r="Z2047" s="39"/>
      <c r="AA2047" s="39"/>
      <c r="AB2047" s="39"/>
      <c r="AC2047" s="39"/>
      <c r="AD2047" s="39"/>
      <c r="AE2047" s="39"/>
      <c r="AF2047" s="39"/>
      <c r="AG2047" s="38">
        <f>(Z2047*'"Вес" ПИР'!$B$28+AB2047*'"Вес" ПИР'!$B$29+AD2047*'"Вес" ПИР'!$B$30+AF2047*'"Вес" ПИР'!$B$31)/100</f>
        <v>0</v>
      </c>
      <c r="AH2047" s="39"/>
      <c r="AI2047" s="39"/>
      <c r="AJ2047" s="39"/>
      <c r="AK2047" s="39"/>
      <c r="AL2047" s="39"/>
      <c r="AM2047" s="39"/>
      <c r="AN2047" s="39"/>
      <c r="AO2047" s="39"/>
      <c r="AP2047" s="39"/>
      <c r="AQ2047" s="39"/>
      <c r="AR2047" s="39"/>
      <c r="AS2047" s="39"/>
      <c r="AT2047" s="39"/>
      <c r="AU2047" s="39"/>
      <c r="AV2047" s="39"/>
      <c r="AW2047" s="39"/>
      <c r="AX2047" s="39"/>
      <c r="AY2047" s="39"/>
      <c r="AZ2047" s="39"/>
      <c r="BA2047" s="39"/>
      <c r="BB2047" s="72">
        <f>(AI2047*'"Вес" ПИР'!$B$36+AK2047*'"Вес" ПИР'!$B$37+AM2047*'"Вес" ПИР'!$B$38+AO2047*'"Вес" ПИР'!$B$39+AQ2047*'"Вес" ПИР'!$B$40+AS2047*'"Вес" ПИР'!$B$41+AU2047*'"Вес" ПИР'!$B$42+AW2047*'"Вес" ПИР'!$B$43+AY2047*'"Вес" ПИР'!$B$44+BA2047*'"Вес" ПИР'!$B$45)/100</f>
        <v>0</v>
      </c>
      <c r="BC2047" s="39"/>
      <c r="BD2047" s="39"/>
      <c r="BE2047" s="39"/>
      <c r="BF2047" s="39"/>
      <c r="BG2047" s="72">
        <f>(BD2047*'"Вес" ПИР'!$B$50+BF2047*'"Вес" ПИР'!$B$51)/100</f>
        <v>0</v>
      </c>
      <c r="BH2047" s="39"/>
      <c r="BI2047" s="72">
        <v>0</v>
      </c>
      <c r="BJ2047" s="39"/>
      <c r="BK2047" s="39"/>
      <c r="BL2047" s="38">
        <f>(S2047*'"Вес" ПИР'!$B$3+X2047*'"Вес" ПИР'!$B$4+AG2047*'"Вес" ПИР'!$B$5+BB2047*'"Вес" ПИР'!$B$6+BG2047*'"Вес" ПИР'!$B$7+BI2047*'"Вес" ПИР'!$B$8)/100</f>
        <v>0</v>
      </c>
    </row>
    <row r="2048" spans="1:64" ht="15.75" customHeight="1">
      <c r="A2048" s="39"/>
      <c r="B2048" s="39">
        <v>2027</v>
      </c>
      <c r="C2048" s="39"/>
      <c r="D2048" s="61">
        <v>274859300</v>
      </c>
      <c r="E2048" s="61" t="s">
        <v>1026</v>
      </c>
      <c r="F2048" s="61" t="s">
        <v>3103</v>
      </c>
      <c r="G2048" s="61" t="s">
        <v>3120</v>
      </c>
      <c r="H2048" s="61" t="s">
        <v>3121</v>
      </c>
      <c r="I2048" s="39"/>
      <c r="J2048" s="39"/>
      <c r="K2048" s="39"/>
      <c r="L2048" s="39"/>
      <c r="M2048" s="39"/>
      <c r="N2048" s="39"/>
      <c r="O2048" s="39"/>
      <c r="P2048" s="39"/>
      <c r="Q2048" s="39"/>
      <c r="R2048" s="39"/>
      <c r="S2048" s="38">
        <f>(J2048*'"Вес" ПИР'!$B$13+L2048*'"Вес" ПИР'!$B$14+N2048*'"Вес" ПИР'!$B$15+P2048*'"Вес" ПИР'!$B$16+R2048*'"Вес" ПИР'!$B$17)/100</f>
        <v>0</v>
      </c>
      <c r="T2048" s="39"/>
      <c r="U2048" s="39"/>
      <c r="V2048" s="39"/>
      <c r="W2048" s="39"/>
      <c r="X2048" s="72">
        <f>(U2048*'"Вес" ПИР'!$B$22+W2048*'"Вес" ПИР'!$B$23)/100</f>
        <v>0</v>
      </c>
      <c r="Y2048" s="39"/>
      <c r="Z2048" s="39"/>
      <c r="AA2048" s="39"/>
      <c r="AB2048" s="39"/>
      <c r="AC2048" s="39"/>
      <c r="AD2048" s="39"/>
      <c r="AE2048" s="39"/>
      <c r="AF2048" s="39"/>
      <c r="AG2048" s="38">
        <f>(Z2048*'"Вес" ПИР'!$B$28+AB2048*'"Вес" ПИР'!$B$29+AD2048*'"Вес" ПИР'!$B$30+AF2048*'"Вес" ПИР'!$B$31)/100</f>
        <v>0</v>
      </c>
      <c r="AH2048" s="39"/>
      <c r="AI2048" s="39"/>
      <c r="AJ2048" s="39"/>
      <c r="AK2048" s="39"/>
      <c r="AL2048" s="39"/>
      <c r="AM2048" s="39"/>
      <c r="AN2048" s="39"/>
      <c r="AO2048" s="39"/>
      <c r="AP2048" s="39"/>
      <c r="AQ2048" s="39"/>
      <c r="AR2048" s="39"/>
      <c r="AS2048" s="39"/>
      <c r="AT2048" s="39"/>
      <c r="AU2048" s="39"/>
      <c r="AV2048" s="39"/>
      <c r="AW2048" s="39"/>
      <c r="AX2048" s="39"/>
      <c r="AY2048" s="39"/>
      <c r="AZ2048" s="39"/>
      <c r="BA2048" s="39"/>
      <c r="BB2048" s="72">
        <f>(AI2048*'"Вес" ПИР'!$B$36+AK2048*'"Вес" ПИР'!$B$37+AM2048*'"Вес" ПИР'!$B$38+AO2048*'"Вес" ПИР'!$B$39+AQ2048*'"Вес" ПИР'!$B$40+AS2048*'"Вес" ПИР'!$B$41+AU2048*'"Вес" ПИР'!$B$42+AW2048*'"Вес" ПИР'!$B$43+AY2048*'"Вес" ПИР'!$B$44+BA2048*'"Вес" ПИР'!$B$45)/100</f>
        <v>0</v>
      </c>
      <c r="BC2048" s="39"/>
      <c r="BD2048" s="39"/>
      <c r="BE2048" s="39"/>
      <c r="BF2048" s="39"/>
      <c r="BG2048" s="72">
        <f>(BD2048*'"Вес" ПИР'!$B$50+BF2048*'"Вес" ПИР'!$B$51)/100</f>
        <v>0</v>
      </c>
      <c r="BH2048" s="39"/>
      <c r="BI2048" s="72">
        <v>0</v>
      </c>
      <c r="BJ2048" s="39"/>
      <c r="BK2048" s="39"/>
      <c r="BL2048" s="38">
        <f>(S2048*'"Вес" ПИР'!$B$3+X2048*'"Вес" ПИР'!$B$4+AG2048*'"Вес" ПИР'!$B$5+BB2048*'"Вес" ПИР'!$B$6+BG2048*'"Вес" ПИР'!$B$7+BI2048*'"Вес" ПИР'!$B$8)/100</f>
        <v>0</v>
      </c>
    </row>
    <row r="2049" spans="1:64" ht="15.75" customHeight="1">
      <c r="A2049" s="39"/>
      <c r="B2049" s="39">
        <v>2027</v>
      </c>
      <c r="C2049" s="39"/>
      <c r="D2049" s="61">
        <v>274859400</v>
      </c>
      <c r="E2049" s="61" t="s">
        <v>1026</v>
      </c>
      <c r="F2049" s="61" t="s">
        <v>3103</v>
      </c>
      <c r="G2049" s="61" t="s">
        <v>3120</v>
      </c>
      <c r="H2049" s="61" t="s">
        <v>3122</v>
      </c>
      <c r="I2049" s="39"/>
      <c r="J2049" s="39"/>
      <c r="K2049" s="39"/>
      <c r="L2049" s="39"/>
      <c r="M2049" s="39"/>
      <c r="N2049" s="39"/>
      <c r="O2049" s="39"/>
      <c r="P2049" s="39"/>
      <c r="Q2049" s="39"/>
      <c r="R2049" s="39"/>
      <c r="S2049" s="38">
        <f>(J2049*'"Вес" ПИР'!$B$13+L2049*'"Вес" ПИР'!$B$14+N2049*'"Вес" ПИР'!$B$15+P2049*'"Вес" ПИР'!$B$16+R2049*'"Вес" ПИР'!$B$17)/100</f>
        <v>0</v>
      </c>
      <c r="T2049" s="39"/>
      <c r="U2049" s="39"/>
      <c r="V2049" s="39"/>
      <c r="W2049" s="39"/>
      <c r="X2049" s="72">
        <f>(U2049*'"Вес" ПИР'!$B$22+W2049*'"Вес" ПИР'!$B$23)/100</f>
        <v>0</v>
      </c>
      <c r="Y2049" s="39"/>
      <c r="Z2049" s="39"/>
      <c r="AA2049" s="39"/>
      <c r="AB2049" s="39"/>
      <c r="AC2049" s="39"/>
      <c r="AD2049" s="39"/>
      <c r="AE2049" s="39"/>
      <c r="AF2049" s="39"/>
      <c r="AG2049" s="38">
        <f>(Z2049*'"Вес" ПИР'!$B$28+AB2049*'"Вес" ПИР'!$B$29+AD2049*'"Вес" ПИР'!$B$30+AF2049*'"Вес" ПИР'!$B$31)/100</f>
        <v>0</v>
      </c>
      <c r="AH2049" s="39"/>
      <c r="AI2049" s="39"/>
      <c r="AJ2049" s="39"/>
      <c r="AK2049" s="39"/>
      <c r="AL2049" s="39"/>
      <c r="AM2049" s="39"/>
      <c r="AN2049" s="39"/>
      <c r="AO2049" s="39"/>
      <c r="AP2049" s="39"/>
      <c r="AQ2049" s="39"/>
      <c r="AR2049" s="39"/>
      <c r="AS2049" s="39"/>
      <c r="AT2049" s="39"/>
      <c r="AU2049" s="39"/>
      <c r="AV2049" s="39"/>
      <c r="AW2049" s="39"/>
      <c r="AX2049" s="39"/>
      <c r="AY2049" s="39"/>
      <c r="AZ2049" s="39"/>
      <c r="BA2049" s="39"/>
      <c r="BB2049" s="72">
        <f>(AI2049*'"Вес" ПИР'!$B$36+AK2049*'"Вес" ПИР'!$B$37+AM2049*'"Вес" ПИР'!$B$38+AO2049*'"Вес" ПИР'!$B$39+AQ2049*'"Вес" ПИР'!$B$40+AS2049*'"Вес" ПИР'!$B$41+AU2049*'"Вес" ПИР'!$B$42+AW2049*'"Вес" ПИР'!$B$43+AY2049*'"Вес" ПИР'!$B$44+BA2049*'"Вес" ПИР'!$B$45)/100</f>
        <v>0</v>
      </c>
      <c r="BC2049" s="39"/>
      <c r="BD2049" s="39"/>
      <c r="BE2049" s="39"/>
      <c r="BF2049" s="39"/>
      <c r="BG2049" s="72">
        <f>(BD2049*'"Вес" ПИР'!$B$50+BF2049*'"Вес" ПИР'!$B$51)/100</f>
        <v>0</v>
      </c>
      <c r="BH2049" s="39"/>
      <c r="BI2049" s="72">
        <v>0</v>
      </c>
      <c r="BJ2049" s="39"/>
      <c r="BK2049" s="39"/>
      <c r="BL2049" s="38">
        <f>(S2049*'"Вес" ПИР'!$B$3+X2049*'"Вес" ПИР'!$B$4+AG2049*'"Вес" ПИР'!$B$5+BB2049*'"Вес" ПИР'!$B$6+BG2049*'"Вес" ПИР'!$B$7+BI2049*'"Вес" ПИР'!$B$8)/100</f>
        <v>0</v>
      </c>
    </row>
    <row r="2050" spans="1:64" ht="15.75" customHeight="1">
      <c r="A2050" s="39"/>
      <c r="B2050" s="39">
        <v>2027</v>
      </c>
      <c r="C2050" s="39"/>
      <c r="D2050" s="61">
        <v>274859500</v>
      </c>
      <c r="E2050" s="61" t="s">
        <v>1026</v>
      </c>
      <c r="F2050" s="61" t="s">
        <v>3103</v>
      </c>
      <c r="G2050" s="61" t="s">
        <v>3120</v>
      </c>
      <c r="H2050" s="61" t="s">
        <v>3123</v>
      </c>
      <c r="I2050" s="39"/>
      <c r="J2050" s="39"/>
      <c r="K2050" s="39"/>
      <c r="L2050" s="39"/>
      <c r="M2050" s="39"/>
      <c r="N2050" s="39"/>
      <c r="O2050" s="39"/>
      <c r="P2050" s="39"/>
      <c r="Q2050" s="39"/>
      <c r="R2050" s="39"/>
      <c r="S2050" s="38">
        <f>(J2050*'"Вес" ПИР'!$B$13+L2050*'"Вес" ПИР'!$B$14+N2050*'"Вес" ПИР'!$B$15+P2050*'"Вес" ПИР'!$B$16+R2050*'"Вес" ПИР'!$B$17)/100</f>
        <v>0</v>
      </c>
      <c r="T2050" s="39"/>
      <c r="U2050" s="39"/>
      <c r="V2050" s="39"/>
      <c r="W2050" s="39"/>
      <c r="X2050" s="72">
        <f>(U2050*'"Вес" ПИР'!$B$22+W2050*'"Вес" ПИР'!$B$23)/100</f>
        <v>0</v>
      </c>
      <c r="Y2050" s="39"/>
      <c r="Z2050" s="39"/>
      <c r="AA2050" s="39"/>
      <c r="AB2050" s="39"/>
      <c r="AC2050" s="39"/>
      <c r="AD2050" s="39"/>
      <c r="AE2050" s="39"/>
      <c r="AF2050" s="39"/>
      <c r="AG2050" s="38">
        <f>(Z2050*'"Вес" ПИР'!$B$28+AB2050*'"Вес" ПИР'!$B$29+AD2050*'"Вес" ПИР'!$B$30+AF2050*'"Вес" ПИР'!$B$31)/100</f>
        <v>0</v>
      </c>
      <c r="AH2050" s="39"/>
      <c r="AI2050" s="39"/>
      <c r="AJ2050" s="39"/>
      <c r="AK2050" s="39"/>
      <c r="AL2050" s="39"/>
      <c r="AM2050" s="39"/>
      <c r="AN2050" s="39"/>
      <c r="AO2050" s="39"/>
      <c r="AP2050" s="39"/>
      <c r="AQ2050" s="39"/>
      <c r="AR2050" s="39"/>
      <c r="AS2050" s="39"/>
      <c r="AT2050" s="39"/>
      <c r="AU2050" s="39"/>
      <c r="AV2050" s="39"/>
      <c r="AW2050" s="39"/>
      <c r="AX2050" s="39"/>
      <c r="AY2050" s="39"/>
      <c r="AZ2050" s="39"/>
      <c r="BA2050" s="39"/>
      <c r="BB2050" s="72">
        <f>(AI2050*'"Вес" ПИР'!$B$36+AK2050*'"Вес" ПИР'!$B$37+AM2050*'"Вес" ПИР'!$B$38+AO2050*'"Вес" ПИР'!$B$39+AQ2050*'"Вес" ПИР'!$B$40+AS2050*'"Вес" ПИР'!$B$41+AU2050*'"Вес" ПИР'!$B$42+AW2050*'"Вес" ПИР'!$B$43+AY2050*'"Вес" ПИР'!$B$44+BA2050*'"Вес" ПИР'!$B$45)/100</f>
        <v>0</v>
      </c>
      <c r="BC2050" s="39"/>
      <c r="BD2050" s="39"/>
      <c r="BE2050" s="39"/>
      <c r="BF2050" s="39"/>
      <c r="BG2050" s="72">
        <f>(BD2050*'"Вес" ПИР'!$B$50+BF2050*'"Вес" ПИР'!$B$51)/100</f>
        <v>0</v>
      </c>
      <c r="BH2050" s="39"/>
      <c r="BI2050" s="72">
        <v>0</v>
      </c>
      <c r="BJ2050" s="39"/>
      <c r="BK2050" s="39"/>
      <c r="BL2050" s="38">
        <f>(S2050*'"Вес" ПИР'!$B$3+X2050*'"Вес" ПИР'!$B$4+AG2050*'"Вес" ПИР'!$B$5+BB2050*'"Вес" ПИР'!$B$6+BG2050*'"Вес" ПИР'!$B$7+BI2050*'"Вес" ПИР'!$B$8)/100</f>
        <v>0</v>
      </c>
    </row>
    <row r="2051" spans="1:64" ht="15.75" customHeight="1">
      <c r="A2051" s="39"/>
      <c r="B2051" s="39">
        <v>2027</v>
      </c>
      <c r="C2051" s="39"/>
      <c r="D2051" s="61">
        <v>274865200</v>
      </c>
      <c r="E2051" s="61" t="s">
        <v>1026</v>
      </c>
      <c r="F2051" s="61" t="s">
        <v>3103</v>
      </c>
      <c r="G2051" s="61" t="s">
        <v>3124</v>
      </c>
      <c r="H2051" s="61" t="s">
        <v>3125</v>
      </c>
      <c r="I2051" s="39"/>
      <c r="J2051" s="39"/>
      <c r="K2051" s="39"/>
      <c r="L2051" s="39"/>
      <c r="M2051" s="39"/>
      <c r="N2051" s="39"/>
      <c r="O2051" s="39"/>
      <c r="P2051" s="39"/>
      <c r="Q2051" s="39"/>
      <c r="R2051" s="39"/>
      <c r="S2051" s="38">
        <f>(J2051*'"Вес" ПИР'!$B$13+L2051*'"Вес" ПИР'!$B$14+N2051*'"Вес" ПИР'!$B$15+P2051*'"Вес" ПИР'!$B$16+R2051*'"Вес" ПИР'!$B$17)/100</f>
        <v>0</v>
      </c>
      <c r="T2051" s="39"/>
      <c r="U2051" s="39"/>
      <c r="V2051" s="39"/>
      <c r="W2051" s="39"/>
      <c r="X2051" s="72">
        <f>(U2051*'"Вес" ПИР'!$B$22+W2051*'"Вес" ПИР'!$B$23)/100</f>
        <v>0</v>
      </c>
      <c r="Y2051" s="39"/>
      <c r="Z2051" s="39"/>
      <c r="AA2051" s="39"/>
      <c r="AB2051" s="39"/>
      <c r="AC2051" s="39"/>
      <c r="AD2051" s="39"/>
      <c r="AE2051" s="39"/>
      <c r="AF2051" s="39"/>
      <c r="AG2051" s="38">
        <f>(Z2051*'"Вес" ПИР'!$B$28+AB2051*'"Вес" ПИР'!$B$29+AD2051*'"Вес" ПИР'!$B$30+AF2051*'"Вес" ПИР'!$B$31)/100</f>
        <v>0</v>
      </c>
      <c r="AH2051" s="39"/>
      <c r="AI2051" s="39"/>
      <c r="AJ2051" s="39"/>
      <c r="AK2051" s="39"/>
      <c r="AL2051" s="39"/>
      <c r="AM2051" s="39"/>
      <c r="AN2051" s="39"/>
      <c r="AO2051" s="39"/>
      <c r="AP2051" s="39"/>
      <c r="AQ2051" s="39"/>
      <c r="AR2051" s="39"/>
      <c r="AS2051" s="39"/>
      <c r="AT2051" s="39"/>
      <c r="AU2051" s="39"/>
      <c r="AV2051" s="39"/>
      <c r="AW2051" s="39"/>
      <c r="AX2051" s="39"/>
      <c r="AY2051" s="39"/>
      <c r="AZ2051" s="39"/>
      <c r="BA2051" s="39"/>
      <c r="BB2051" s="72">
        <f>(AI2051*'"Вес" ПИР'!$B$36+AK2051*'"Вес" ПИР'!$B$37+AM2051*'"Вес" ПИР'!$B$38+AO2051*'"Вес" ПИР'!$B$39+AQ2051*'"Вес" ПИР'!$B$40+AS2051*'"Вес" ПИР'!$B$41+AU2051*'"Вес" ПИР'!$B$42+AW2051*'"Вес" ПИР'!$B$43+AY2051*'"Вес" ПИР'!$B$44+BA2051*'"Вес" ПИР'!$B$45)/100</f>
        <v>0</v>
      </c>
      <c r="BC2051" s="39"/>
      <c r="BD2051" s="39"/>
      <c r="BE2051" s="39"/>
      <c r="BF2051" s="39"/>
      <c r="BG2051" s="72">
        <f>(BD2051*'"Вес" ПИР'!$B$50+BF2051*'"Вес" ПИР'!$B$51)/100</f>
        <v>0</v>
      </c>
      <c r="BH2051" s="39"/>
      <c r="BI2051" s="72">
        <v>0</v>
      </c>
      <c r="BJ2051" s="39"/>
      <c r="BK2051" s="39"/>
      <c r="BL2051" s="38">
        <f>(S2051*'"Вес" ПИР'!$B$3+X2051*'"Вес" ПИР'!$B$4+AG2051*'"Вес" ПИР'!$B$5+BB2051*'"Вес" ПИР'!$B$6+BG2051*'"Вес" ПИР'!$B$7+BI2051*'"Вес" ПИР'!$B$8)/100</f>
        <v>0</v>
      </c>
    </row>
    <row r="2052" spans="1:64" ht="15.75" customHeight="1">
      <c r="A2052" s="39"/>
      <c r="B2052" s="39">
        <v>2027</v>
      </c>
      <c r="C2052" s="39"/>
      <c r="D2052" s="61">
        <v>274845200</v>
      </c>
      <c r="E2052" s="61" t="s">
        <v>1026</v>
      </c>
      <c r="F2052" s="61" t="s">
        <v>3103</v>
      </c>
      <c r="G2052" s="61" t="s">
        <v>3078</v>
      </c>
      <c r="H2052" s="61" t="s">
        <v>3126</v>
      </c>
      <c r="I2052" s="39"/>
      <c r="J2052" s="39"/>
      <c r="K2052" s="39"/>
      <c r="L2052" s="39"/>
      <c r="M2052" s="39"/>
      <c r="N2052" s="39"/>
      <c r="O2052" s="39"/>
      <c r="P2052" s="39"/>
      <c r="Q2052" s="39"/>
      <c r="R2052" s="39"/>
      <c r="S2052" s="38">
        <f>(J2052*'"Вес" ПИР'!$B$13+L2052*'"Вес" ПИР'!$B$14+N2052*'"Вес" ПИР'!$B$15+P2052*'"Вес" ПИР'!$B$16+R2052*'"Вес" ПИР'!$B$17)/100</f>
        <v>0</v>
      </c>
      <c r="T2052" s="39"/>
      <c r="U2052" s="39"/>
      <c r="V2052" s="39"/>
      <c r="W2052" s="39"/>
      <c r="X2052" s="72">
        <f>(U2052*'"Вес" ПИР'!$B$22+W2052*'"Вес" ПИР'!$B$23)/100</f>
        <v>0</v>
      </c>
      <c r="Y2052" s="39"/>
      <c r="Z2052" s="39"/>
      <c r="AA2052" s="39"/>
      <c r="AB2052" s="39"/>
      <c r="AC2052" s="39"/>
      <c r="AD2052" s="39"/>
      <c r="AE2052" s="39"/>
      <c r="AF2052" s="39"/>
      <c r="AG2052" s="38">
        <f>(Z2052*'"Вес" ПИР'!$B$28+AB2052*'"Вес" ПИР'!$B$29+AD2052*'"Вес" ПИР'!$B$30+AF2052*'"Вес" ПИР'!$B$31)/100</f>
        <v>0</v>
      </c>
      <c r="AH2052" s="39"/>
      <c r="AI2052" s="39"/>
      <c r="AJ2052" s="39"/>
      <c r="AK2052" s="39"/>
      <c r="AL2052" s="39"/>
      <c r="AM2052" s="39"/>
      <c r="AN2052" s="39"/>
      <c r="AO2052" s="39"/>
      <c r="AP2052" s="39"/>
      <c r="AQ2052" s="39"/>
      <c r="AR2052" s="39"/>
      <c r="AS2052" s="39"/>
      <c r="AT2052" s="39"/>
      <c r="AU2052" s="39"/>
      <c r="AV2052" s="39"/>
      <c r="AW2052" s="39"/>
      <c r="AX2052" s="39"/>
      <c r="AY2052" s="39"/>
      <c r="AZ2052" s="39"/>
      <c r="BA2052" s="39"/>
      <c r="BB2052" s="72">
        <f>(AI2052*'"Вес" ПИР'!$B$36+AK2052*'"Вес" ПИР'!$B$37+AM2052*'"Вес" ПИР'!$B$38+AO2052*'"Вес" ПИР'!$B$39+AQ2052*'"Вес" ПИР'!$B$40+AS2052*'"Вес" ПИР'!$B$41+AU2052*'"Вес" ПИР'!$B$42+AW2052*'"Вес" ПИР'!$B$43+AY2052*'"Вес" ПИР'!$B$44+BA2052*'"Вес" ПИР'!$B$45)/100</f>
        <v>0</v>
      </c>
      <c r="BC2052" s="39"/>
      <c r="BD2052" s="39"/>
      <c r="BE2052" s="39"/>
      <c r="BF2052" s="39"/>
      <c r="BG2052" s="72">
        <f>(BD2052*'"Вес" ПИР'!$B$50+BF2052*'"Вес" ПИР'!$B$51)/100</f>
        <v>0</v>
      </c>
      <c r="BH2052" s="39"/>
      <c r="BI2052" s="72">
        <v>0</v>
      </c>
      <c r="BJ2052" s="39"/>
      <c r="BK2052" s="39"/>
      <c r="BL2052" s="38">
        <f>(S2052*'"Вес" ПИР'!$B$3+X2052*'"Вес" ПИР'!$B$4+AG2052*'"Вес" ПИР'!$B$5+BB2052*'"Вес" ПИР'!$B$6+BG2052*'"Вес" ПИР'!$B$7+BI2052*'"Вес" ПИР'!$B$8)/100</f>
        <v>0</v>
      </c>
    </row>
    <row r="2053" spans="1:64" ht="15.75" customHeight="1">
      <c r="A2053" s="39"/>
      <c r="B2053" s="39">
        <v>2027</v>
      </c>
      <c r="C2053" s="39"/>
      <c r="D2053" s="61">
        <v>274849300</v>
      </c>
      <c r="E2053" s="61" t="s">
        <v>1026</v>
      </c>
      <c r="F2053" s="61" t="s">
        <v>3103</v>
      </c>
      <c r="G2053" s="61" t="s">
        <v>3111</v>
      </c>
      <c r="H2053" s="61" t="s">
        <v>3127</v>
      </c>
      <c r="I2053" s="39"/>
      <c r="J2053" s="39"/>
      <c r="K2053" s="39"/>
      <c r="L2053" s="39"/>
      <c r="M2053" s="39"/>
      <c r="N2053" s="39"/>
      <c r="O2053" s="39"/>
      <c r="P2053" s="39"/>
      <c r="Q2053" s="39"/>
      <c r="R2053" s="39"/>
      <c r="S2053" s="38">
        <f>(J2053*'"Вес" ПИР'!$B$13+L2053*'"Вес" ПИР'!$B$14+N2053*'"Вес" ПИР'!$B$15+P2053*'"Вес" ПИР'!$B$16+R2053*'"Вес" ПИР'!$B$17)/100</f>
        <v>0</v>
      </c>
      <c r="T2053" s="39"/>
      <c r="U2053" s="39"/>
      <c r="V2053" s="39"/>
      <c r="W2053" s="39"/>
      <c r="X2053" s="72">
        <f>(U2053*'"Вес" ПИР'!$B$22+W2053*'"Вес" ПИР'!$B$23)/100</f>
        <v>0</v>
      </c>
      <c r="Y2053" s="39"/>
      <c r="Z2053" s="39"/>
      <c r="AA2053" s="39"/>
      <c r="AB2053" s="39"/>
      <c r="AC2053" s="39"/>
      <c r="AD2053" s="39"/>
      <c r="AE2053" s="39"/>
      <c r="AF2053" s="39"/>
      <c r="AG2053" s="38">
        <f>(Z2053*'"Вес" ПИР'!$B$28+AB2053*'"Вес" ПИР'!$B$29+AD2053*'"Вес" ПИР'!$B$30+AF2053*'"Вес" ПИР'!$B$31)/100</f>
        <v>0</v>
      </c>
      <c r="AH2053" s="39"/>
      <c r="AI2053" s="39"/>
      <c r="AJ2053" s="39"/>
      <c r="AK2053" s="39"/>
      <c r="AL2053" s="39"/>
      <c r="AM2053" s="39"/>
      <c r="AN2053" s="39"/>
      <c r="AO2053" s="39"/>
      <c r="AP2053" s="39"/>
      <c r="AQ2053" s="39"/>
      <c r="AR2053" s="39"/>
      <c r="AS2053" s="39"/>
      <c r="AT2053" s="39"/>
      <c r="AU2053" s="39"/>
      <c r="AV2053" s="39"/>
      <c r="AW2053" s="39"/>
      <c r="AX2053" s="39"/>
      <c r="AY2053" s="39"/>
      <c r="AZ2053" s="39"/>
      <c r="BA2053" s="39"/>
      <c r="BB2053" s="72">
        <f>(AI2053*'"Вес" ПИР'!$B$36+AK2053*'"Вес" ПИР'!$B$37+AM2053*'"Вес" ПИР'!$B$38+AO2053*'"Вес" ПИР'!$B$39+AQ2053*'"Вес" ПИР'!$B$40+AS2053*'"Вес" ПИР'!$B$41+AU2053*'"Вес" ПИР'!$B$42+AW2053*'"Вес" ПИР'!$B$43+AY2053*'"Вес" ПИР'!$B$44+BA2053*'"Вес" ПИР'!$B$45)/100</f>
        <v>0</v>
      </c>
      <c r="BC2053" s="39"/>
      <c r="BD2053" s="39"/>
      <c r="BE2053" s="39"/>
      <c r="BF2053" s="39"/>
      <c r="BG2053" s="72">
        <f>(BD2053*'"Вес" ПИР'!$B$50+BF2053*'"Вес" ПИР'!$B$51)/100</f>
        <v>0</v>
      </c>
      <c r="BH2053" s="39"/>
      <c r="BI2053" s="72">
        <v>0</v>
      </c>
      <c r="BJ2053" s="39"/>
      <c r="BK2053" s="39"/>
      <c r="BL2053" s="38">
        <f>(S2053*'"Вес" ПИР'!$B$3+X2053*'"Вес" ПИР'!$B$4+AG2053*'"Вес" ПИР'!$B$5+BB2053*'"Вес" ПИР'!$B$6+BG2053*'"Вес" ПИР'!$B$7+BI2053*'"Вес" ПИР'!$B$8)/100</f>
        <v>0</v>
      </c>
    </row>
    <row r="2054" spans="1:64" ht="15.75" customHeight="1">
      <c r="A2054" s="39"/>
      <c r="B2054" s="39">
        <v>2027</v>
      </c>
      <c r="C2054" s="39"/>
      <c r="D2054" s="61">
        <v>274839200</v>
      </c>
      <c r="E2054" s="61" t="s">
        <v>1026</v>
      </c>
      <c r="F2054" s="61" t="s">
        <v>3103</v>
      </c>
      <c r="G2054" s="61" t="s">
        <v>3128</v>
      </c>
      <c r="H2054" s="61" t="s">
        <v>390</v>
      </c>
      <c r="I2054" s="39"/>
      <c r="J2054" s="39"/>
      <c r="K2054" s="39"/>
      <c r="L2054" s="39"/>
      <c r="M2054" s="39"/>
      <c r="N2054" s="39"/>
      <c r="O2054" s="39"/>
      <c r="P2054" s="39"/>
      <c r="Q2054" s="39"/>
      <c r="R2054" s="39"/>
      <c r="S2054" s="38">
        <f>(J2054*'"Вес" ПИР'!$B$13+L2054*'"Вес" ПИР'!$B$14+N2054*'"Вес" ПИР'!$B$15+P2054*'"Вес" ПИР'!$B$16+R2054*'"Вес" ПИР'!$B$17)/100</f>
        <v>0</v>
      </c>
      <c r="T2054" s="39"/>
      <c r="U2054" s="39"/>
      <c r="V2054" s="39"/>
      <c r="W2054" s="39"/>
      <c r="X2054" s="72">
        <f>(U2054*'"Вес" ПИР'!$B$22+W2054*'"Вес" ПИР'!$B$23)/100</f>
        <v>0</v>
      </c>
      <c r="Y2054" s="39"/>
      <c r="Z2054" s="39"/>
      <c r="AA2054" s="39"/>
      <c r="AB2054" s="39"/>
      <c r="AC2054" s="39"/>
      <c r="AD2054" s="39"/>
      <c r="AE2054" s="39"/>
      <c r="AF2054" s="39"/>
      <c r="AG2054" s="38">
        <f>(Z2054*'"Вес" ПИР'!$B$28+AB2054*'"Вес" ПИР'!$B$29+AD2054*'"Вес" ПИР'!$B$30+AF2054*'"Вес" ПИР'!$B$31)/100</f>
        <v>0</v>
      </c>
      <c r="AH2054" s="39"/>
      <c r="AI2054" s="39"/>
      <c r="AJ2054" s="39"/>
      <c r="AK2054" s="39"/>
      <c r="AL2054" s="39"/>
      <c r="AM2054" s="39"/>
      <c r="AN2054" s="39"/>
      <c r="AO2054" s="39"/>
      <c r="AP2054" s="39"/>
      <c r="AQ2054" s="39"/>
      <c r="AR2054" s="39"/>
      <c r="AS2054" s="39"/>
      <c r="AT2054" s="39"/>
      <c r="AU2054" s="39"/>
      <c r="AV2054" s="39"/>
      <c r="AW2054" s="39"/>
      <c r="AX2054" s="39"/>
      <c r="AY2054" s="39"/>
      <c r="AZ2054" s="39"/>
      <c r="BA2054" s="39"/>
      <c r="BB2054" s="72">
        <f>(AI2054*'"Вес" ПИР'!$B$36+AK2054*'"Вес" ПИР'!$B$37+AM2054*'"Вес" ПИР'!$B$38+AO2054*'"Вес" ПИР'!$B$39+AQ2054*'"Вес" ПИР'!$B$40+AS2054*'"Вес" ПИР'!$B$41+AU2054*'"Вес" ПИР'!$B$42+AW2054*'"Вес" ПИР'!$B$43+AY2054*'"Вес" ПИР'!$B$44+BA2054*'"Вес" ПИР'!$B$45)/100</f>
        <v>0</v>
      </c>
      <c r="BC2054" s="39"/>
      <c r="BD2054" s="39"/>
      <c r="BE2054" s="39"/>
      <c r="BF2054" s="39"/>
      <c r="BG2054" s="72">
        <f>(BD2054*'"Вес" ПИР'!$B$50+BF2054*'"Вес" ПИР'!$B$51)/100</f>
        <v>0</v>
      </c>
      <c r="BH2054" s="39"/>
      <c r="BI2054" s="72">
        <v>0</v>
      </c>
      <c r="BJ2054" s="39"/>
      <c r="BK2054" s="39"/>
      <c r="BL2054" s="38">
        <f>(S2054*'"Вес" ПИР'!$B$3+X2054*'"Вес" ПИР'!$B$4+AG2054*'"Вес" ПИР'!$B$5+BB2054*'"Вес" ПИР'!$B$6+BG2054*'"Вес" ПИР'!$B$7+BI2054*'"Вес" ПИР'!$B$8)/100</f>
        <v>0</v>
      </c>
    </row>
    <row r="2055" spans="1:64" ht="15.75" customHeight="1">
      <c r="A2055" s="39"/>
      <c r="B2055" s="39">
        <v>2027</v>
      </c>
      <c r="C2055" s="39"/>
      <c r="D2055" s="61">
        <v>274837400</v>
      </c>
      <c r="E2055" s="61" t="s">
        <v>1026</v>
      </c>
      <c r="F2055" s="61" t="s">
        <v>3103</v>
      </c>
      <c r="G2055" s="61" t="s">
        <v>3106</v>
      </c>
      <c r="H2055" s="61" t="s">
        <v>3129</v>
      </c>
      <c r="I2055" s="39"/>
      <c r="J2055" s="39"/>
      <c r="K2055" s="39"/>
      <c r="L2055" s="39"/>
      <c r="M2055" s="39"/>
      <c r="N2055" s="39"/>
      <c r="O2055" s="39"/>
      <c r="P2055" s="39"/>
      <c r="Q2055" s="39"/>
      <c r="R2055" s="39"/>
      <c r="S2055" s="38">
        <f>(J2055*'"Вес" ПИР'!$B$13+L2055*'"Вес" ПИР'!$B$14+N2055*'"Вес" ПИР'!$B$15+P2055*'"Вес" ПИР'!$B$16+R2055*'"Вес" ПИР'!$B$17)/100</f>
        <v>0</v>
      </c>
      <c r="T2055" s="39"/>
      <c r="U2055" s="39"/>
      <c r="V2055" s="39"/>
      <c r="W2055" s="39"/>
      <c r="X2055" s="72">
        <f>(U2055*'"Вес" ПИР'!$B$22+W2055*'"Вес" ПИР'!$B$23)/100</f>
        <v>0</v>
      </c>
      <c r="Y2055" s="39"/>
      <c r="Z2055" s="39"/>
      <c r="AA2055" s="39"/>
      <c r="AB2055" s="39"/>
      <c r="AC2055" s="39"/>
      <c r="AD2055" s="39"/>
      <c r="AE2055" s="39"/>
      <c r="AF2055" s="39"/>
      <c r="AG2055" s="38">
        <f>(Z2055*'"Вес" ПИР'!$B$28+AB2055*'"Вес" ПИР'!$B$29+AD2055*'"Вес" ПИР'!$B$30+AF2055*'"Вес" ПИР'!$B$31)/100</f>
        <v>0</v>
      </c>
      <c r="AH2055" s="39"/>
      <c r="AI2055" s="39"/>
      <c r="AJ2055" s="39"/>
      <c r="AK2055" s="39"/>
      <c r="AL2055" s="39"/>
      <c r="AM2055" s="39"/>
      <c r="AN2055" s="39"/>
      <c r="AO2055" s="39"/>
      <c r="AP2055" s="39"/>
      <c r="AQ2055" s="39"/>
      <c r="AR2055" s="39"/>
      <c r="AS2055" s="39"/>
      <c r="AT2055" s="39"/>
      <c r="AU2055" s="39"/>
      <c r="AV2055" s="39"/>
      <c r="AW2055" s="39"/>
      <c r="AX2055" s="39"/>
      <c r="AY2055" s="39"/>
      <c r="AZ2055" s="39"/>
      <c r="BA2055" s="39"/>
      <c r="BB2055" s="72">
        <f>(AI2055*'"Вес" ПИР'!$B$36+AK2055*'"Вес" ПИР'!$B$37+AM2055*'"Вес" ПИР'!$B$38+AO2055*'"Вес" ПИР'!$B$39+AQ2055*'"Вес" ПИР'!$B$40+AS2055*'"Вес" ПИР'!$B$41+AU2055*'"Вес" ПИР'!$B$42+AW2055*'"Вес" ПИР'!$B$43+AY2055*'"Вес" ПИР'!$B$44+BA2055*'"Вес" ПИР'!$B$45)/100</f>
        <v>0</v>
      </c>
      <c r="BC2055" s="39"/>
      <c r="BD2055" s="39"/>
      <c r="BE2055" s="39"/>
      <c r="BF2055" s="39"/>
      <c r="BG2055" s="72">
        <f>(BD2055*'"Вес" ПИР'!$B$50+BF2055*'"Вес" ПИР'!$B$51)/100</f>
        <v>0</v>
      </c>
      <c r="BH2055" s="39"/>
      <c r="BI2055" s="72">
        <v>0</v>
      </c>
      <c r="BJ2055" s="39"/>
      <c r="BK2055" s="39"/>
      <c r="BL2055" s="38">
        <f>(S2055*'"Вес" ПИР'!$B$3+X2055*'"Вес" ПИР'!$B$4+AG2055*'"Вес" ПИР'!$B$5+BB2055*'"Вес" ПИР'!$B$6+BG2055*'"Вес" ПИР'!$B$7+BI2055*'"Вес" ПИР'!$B$8)/100</f>
        <v>0</v>
      </c>
    </row>
    <row r="2056" spans="1:64" ht="15.75" customHeight="1">
      <c r="A2056" s="39"/>
      <c r="B2056" s="39">
        <v>2027</v>
      </c>
      <c r="C2056" s="39"/>
      <c r="D2056" s="61">
        <v>274855300</v>
      </c>
      <c r="E2056" s="61" t="s">
        <v>1026</v>
      </c>
      <c r="F2056" s="61" t="s">
        <v>3103</v>
      </c>
      <c r="G2056" s="61" t="s">
        <v>623</v>
      </c>
      <c r="H2056" s="61" t="s">
        <v>2219</v>
      </c>
      <c r="I2056" s="39"/>
      <c r="J2056" s="39"/>
      <c r="K2056" s="39"/>
      <c r="L2056" s="39"/>
      <c r="M2056" s="39"/>
      <c r="N2056" s="39"/>
      <c r="O2056" s="39"/>
      <c r="P2056" s="39"/>
      <c r="Q2056" s="39"/>
      <c r="R2056" s="39"/>
      <c r="S2056" s="38">
        <f>(J2056*'"Вес" ПИР'!$B$13+L2056*'"Вес" ПИР'!$B$14+N2056*'"Вес" ПИР'!$B$15+P2056*'"Вес" ПИР'!$B$16+R2056*'"Вес" ПИР'!$B$17)/100</f>
        <v>0</v>
      </c>
      <c r="T2056" s="39"/>
      <c r="U2056" s="39"/>
      <c r="V2056" s="39"/>
      <c r="W2056" s="39"/>
      <c r="X2056" s="72">
        <f>(U2056*'"Вес" ПИР'!$B$22+W2056*'"Вес" ПИР'!$B$23)/100</f>
        <v>0</v>
      </c>
      <c r="Y2056" s="39"/>
      <c r="Z2056" s="39"/>
      <c r="AA2056" s="39"/>
      <c r="AB2056" s="39"/>
      <c r="AC2056" s="39"/>
      <c r="AD2056" s="39"/>
      <c r="AE2056" s="39"/>
      <c r="AF2056" s="39"/>
      <c r="AG2056" s="38">
        <f>(Z2056*'"Вес" ПИР'!$B$28+AB2056*'"Вес" ПИР'!$B$29+AD2056*'"Вес" ПИР'!$B$30+AF2056*'"Вес" ПИР'!$B$31)/100</f>
        <v>0</v>
      </c>
      <c r="AH2056" s="39"/>
      <c r="AI2056" s="39"/>
      <c r="AJ2056" s="39"/>
      <c r="AK2056" s="39"/>
      <c r="AL2056" s="39"/>
      <c r="AM2056" s="39"/>
      <c r="AN2056" s="39"/>
      <c r="AO2056" s="39"/>
      <c r="AP2056" s="39"/>
      <c r="AQ2056" s="39"/>
      <c r="AR2056" s="39"/>
      <c r="AS2056" s="39"/>
      <c r="AT2056" s="39"/>
      <c r="AU2056" s="39"/>
      <c r="AV2056" s="39"/>
      <c r="AW2056" s="39"/>
      <c r="AX2056" s="39"/>
      <c r="AY2056" s="39"/>
      <c r="AZ2056" s="39"/>
      <c r="BA2056" s="39"/>
      <c r="BB2056" s="72">
        <f>(AI2056*'"Вес" ПИР'!$B$36+AK2056*'"Вес" ПИР'!$B$37+AM2056*'"Вес" ПИР'!$B$38+AO2056*'"Вес" ПИР'!$B$39+AQ2056*'"Вес" ПИР'!$B$40+AS2056*'"Вес" ПИР'!$B$41+AU2056*'"Вес" ПИР'!$B$42+AW2056*'"Вес" ПИР'!$B$43+AY2056*'"Вес" ПИР'!$B$44+BA2056*'"Вес" ПИР'!$B$45)/100</f>
        <v>0</v>
      </c>
      <c r="BC2056" s="39"/>
      <c r="BD2056" s="39"/>
      <c r="BE2056" s="39"/>
      <c r="BF2056" s="39"/>
      <c r="BG2056" s="72">
        <f>(BD2056*'"Вес" ПИР'!$B$50+BF2056*'"Вес" ПИР'!$B$51)/100</f>
        <v>0</v>
      </c>
      <c r="BH2056" s="39"/>
      <c r="BI2056" s="72">
        <v>0</v>
      </c>
      <c r="BJ2056" s="39"/>
      <c r="BK2056" s="39"/>
      <c r="BL2056" s="38">
        <f>(S2056*'"Вес" ПИР'!$B$3+X2056*'"Вес" ПИР'!$B$4+AG2056*'"Вес" ПИР'!$B$5+BB2056*'"Вес" ПИР'!$B$6+BG2056*'"Вес" ПИР'!$B$7+BI2056*'"Вес" ПИР'!$B$8)/100</f>
        <v>0</v>
      </c>
    </row>
    <row r="2057" spans="1:64" ht="15.75" customHeight="1">
      <c r="A2057" s="39"/>
      <c r="B2057" s="39">
        <v>2027</v>
      </c>
      <c r="C2057" s="39"/>
      <c r="D2057" s="61">
        <v>274841200</v>
      </c>
      <c r="E2057" s="61" t="s">
        <v>1026</v>
      </c>
      <c r="F2057" s="61" t="s">
        <v>3103</v>
      </c>
      <c r="G2057" s="61" t="s">
        <v>3130</v>
      </c>
      <c r="H2057" s="61" t="s">
        <v>1256</v>
      </c>
      <c r="I2057" s="39"/>
      <c r="J2057" s="39"/>
      <c r="K2057" s="39"/>
      <c r="L2057" s="39"/>
      <c r="M2057" s="39"/>
      <c r="N2057" s="39"/>
      <c r="O2057" s="39"/>
      <c r="P2057" s="39"/>
      <c r="Q2057" s="39"/>
      <c r="R2057" s="39"/>
      <c r="S2057" s="38">
        <f>(J2057*'"Вес" ПИР'!$B$13+L2057*'"Вес" ПИР'!$B$14+N2057*'"Вес" ПИР'!$B$15+P2057*'"Вес" ПИР'!$B$16+R2057*'"Вес" ПИР'!$B$17)/100</f>
        <v>0</v>
      </c>
      <c r="T2057" s="39"/>
      <c r="U2057" s="39"/>
      <c r="V2057" s="39"/>
      <c r="W2057" s="39"/>
      <c r="X2057" s="72">
        <f>(U2057*'"Вес" ПИР'!$B$22+W2057*'"Вес" ПИР'!$B$23)/100</f>
        <v>0</v>
      </c>
      <c r="Y2057" s="39"/>
      <c r="Z2057" s="39"/>
      <c r="AA2057" s="39"/>
      <c r="AB2057" s="39"/>
      <c r="AC2057" s="39"/>
      <c r="AD2057" s="39"/>
      <c r="AE2057" s="39"/>
      <c r="AF2057" s="39"/>
      <c r="AG2057" s="38">
        <f>(Z2057*'"Вес" ПИР'!$B$28+AB2057*'"Вес" ПИР'!$B$29+AD2057*'"Вес" ПИР'!$B$30+AF2057*'"Вес" ПИР'!$B$31)/100</f>
        <v>0</v>
      </c>
      <c r="AH2057" s="39"/>
      <c r="AI2057" s="39"/>
      <c r="AJ2057" s="39"/>
      <c r="AK2057" s="39"/>
      <c r="AL2057" s="39"/>
      <c r="AM2057" s="39"/>
      <c r="AN2057" s="39"/>
      <c r="AO2057" s="39"/>
      <c r="AP2057" s="39"/>
      <c r="AQ2057" s="39"/>
      <c r="AR2057" s="39"/>
      <c r="AS2057" s="39"/>
      <c r="AT2057" s="39"/>
      <c r="AU2057" s="39"/>
      <c r="AV2057" s="39"/>
      <c r="AW2057" s="39"/>
      <c r="AX2057" s="39"/>
      <c r="AY2057" s="39"/>
      <c r="AZ2057" s="39"/>
      <c r="BA2057" s="39"/>
      <c r="BB2057" s="72">
        <f>(AI2057*'"Вес" ПИР'!$B$36+AK2057*'"Вес" ПИР'!$B$37+AM2057*'"Вес" ПИР'!$B$38+AO2057*'"Вес" ПИР'!$B$39+AQ2057*'"Вес" ПИР'!$B$40+AS2057*'"Вес" ПИР'!$B$41+AU2057*'"Вес" ПИР'!$B$42+AW2057*'"Вес" ПИР'!$B$43+AY2057*'"Вес" ПИР'!$B$44+BA2057*'"Вес" ПИР'!$B$45)/100</f>
        <v>0</v>
      </c>
      <c r="BC2057" s="39"/>
      <c r="BD2057" s="39"/>
      <c r="BE2057" s="39"/>
      <c r="BF2057" s="39"/>
      <c r="BG2057" s="72">
        <f>(BD2057*'"Вес" ПИР'!$B$50+BF2057*'"Вес" ПИР'!$B$51)/100</f>
        <v>0</v>
      </c>
      <c r="BH2057" s="39"/>
      <c r="BI2057" s="72">
        <v>0</v>
      </c>
      <c r="BJ2057" s="39"/>
      <c r="BK2057" s="39"/>
      <c r="BL2057" s="38">
        <f>(S2057*'"Вес" ПИР'!$B$3+X2057*'"Вес" ПИР'!$B$4+AG2057*'"Вес" ПИР'!$B$5+BB2057*'"Вес" ПИР'!$B$6+BG2057*'"Вес" ПИР'!$B$7+BI2057*'"Вес" ПИР'!$B$8)/100</f>
        <v>0</v>
      </c>
    </row>
    <row r="2058" spans="1:64" ht="15.75" customHeight="1">
      <c r="A2058" s="39"/>
      <c r="B2058" s="39">
        <v>2027</v>
      </c>
      <c r="C2058" s="39"/>
      <c r="D2058" s="61">
        <v>274859100</v>
      </c>
      <c r="E2058" s="61" t="s">
        <v>1026</v>
      </c>
      <c r="F2058" s="61" t="s">
        <v>3103</v>
      </c>
      <c r="G2058" s="61" t="s">
        <v>3120</v>
      </c>
      <c r="H2058" s="61" t="s">
        <v>3131</v>
      </c>
      <c r="I2058" s="39"/>
      <c r="J2058" s="39"/>
      <c r="K2058" s="39"/>
      <c r="L2058" s="39"/>
      <c r="M2058" s="39"/>
      <c r="N2058" s="39"/>
      <c r="O2058" s="39"/>
      <c r="P2058" s="39"/>
      <c r="Q2058" s="39"/>
      <c r="R2058" s="39"/>
      <c r="S2058" s="38">
        <f>(J2058*'"Вес" ПИР'!$B$13+L2058*'"Вес" ПИР'!$B$14+N2058*'"Вес" ПИР'!$B$15+P2058*'"Вес" ПИР'!$B$16+R2058*'"Вес" ПИР'!$B$17)/100</f>
        <v>0</v>
      </c>
      <c r="T2058" s="39"/>
      <c r="U2058" s="39"/>
      <c r="V2058" s="39"/>
      <c r="W2058" s="39"/>
      <c r="X2058" s="72">
        <f>(U2058*'"Вес" ПИР'!$B$22+W2058*'"Вес" ПИР'!$B$23)/100</f>
        <v>0</v>
      </c>
      <c r="Y2058" s="39"/>
      <c r="Z2058" s="39"/>
      <c r="AA2058" s="39"/>
      <c r="AB2058" s="39"/>
      <c r="AC2058" s="39"/>
      <c r="AD2058" s="39"/>
      <c r="AE2058" s="39"/>
      <c r="AF2058" s="39"/>
      <c r="AG2058" s="38">
        <f>(Z2058*'"Вес" ПИР'!$B$28+AB2058*'"Вес" ПИР'!$B$29+AD2058*'"Вес" ПИР'!$B$30+AF2058*'"Вес" ПИР'!$B$31)/100</f>
        <v>0</v>
      </c>
      <c r="AH2058" s="39"/>
      <c r="AI2058" s="39"/>
      <c r="AJ2058" s="39"/>
      <c r="AK2058" s="39"/>
      <c r="AL2058" s="39"/>
      <c r="AM2058" s="39"/>
      <c r="AN2058" s="39"/>
      <c r="AO2058" s="39"/>
      <c r="AP2058" s="39"/>
      <c r="AQ2058" s="39"/>
      <c r="AR2058" s="39"/>
      <c r="AS2058" s="39"/>
      <c r="AT2058" s="39"/>
      <c r="AU2058" s="39"/>
      <c r="AV2058" s="39"/>
      <c r="AW2058" s="39"/>
      <c r="AX2058" s="39"/>
      <c r="AY2058" s="39"/>
      <c r="AZ2058" s="39"/>
      <c r="BA2058" s="39"/>
      <c r="BB2058" s="72">
        <f>(AI2058*'"Вес" ПИР'!$B$36+AK2058*'"Вес" ПИР'!$B$37+AM2058*'"Вес" ПИР'!$B$38+AO2058*'"Вес" ПИР'!$B$39+AQ2058*'"Вес" ПИР'!$B$40+AS2058*'"Вес" ПИР'!$B$41+AU2058*'"Вес" ПИР'!$B$42+AW2058*'"Вес" ПИР'!$B$43+AY2058*'"Вес" ПИР'!$B$44+BA2058*'"Вес" ПИР'!$B$45)/100</f>
        <v>0</v>
      </c>
      <c r="BC2058" s="39"/>
      <c r="BD2058" s="39"/>
      <c r="BE2058" s="39"/>
      <c r="BF2058" s="39"/>
      <c r="BG2058" s="72">
        <f>(BD2058*'"Вес" ПИР'!$B$50+BF2058*'"Вес" ПИР'!$B$51)/100</f>
        <v>0</v>
      </c>
      <c r="BH2058" s="39"/>
      <c r="BI2058" s="72">
        <v>0</v>
      </c>
      <c r="BJ2058" s="39"/>
      <c r="BK2058" s="39"/>
      <c r="BL2058" s="38">
        <f>(S2058*'"Вес" ПИР'!$B$3+X2058*'"Вес" ПИР'!$B$4+AG2058*'"Вес" ПИР'!$B$5+BB2058*'"Вес" ПИР'!$B$6+BG2058*'"Вес" ПИР'!$B$7+BI2058*'"Вес" ПИР'!$B$8)/100</f>
        <v>0</v>
      </c>
    </row>
    <row r="2059" spans="1:64" ht="15.75" customHeight="1">
      <c r="A2059" s="39"/>
      <c r="B2059" s="39">
        <v>2027</v>
      </c>
      <c r="C2059" s="39"/>
      <c r="D2059" s="62">
        <v>274863100</v>
      </c>
      <c r="E2059" s="62" t="s">
        <v>1026</v>
      </c>
      <c r="F2059" s="62" t="s">
        <v>3103</v>
      </c>
      <c r="G2059" s="62" t="s">
        <v>3132</v>
      </c>
      <c r="H2059" s="62" t="s">
        <v>3133</v>
      </c>
      <c r="I2059" s="39"/>
      <c r="J2059" s="39"/>
      <c r="K2059" s="39"/>
      <c r="L2059" s="39"/>
      <c r="M2059" s="39"/>
      <c r="N2059" s="39"/>
      <c r="O2059" s="39"/>
      <c r="P2059" s="39"/>
      <c r="Q2059" s="39"/>
      <c r="R2059" s="39"/>
      <c r="S2059" s="38">
        <f>(J2059*'"Вес" ПИР'!$B$13+L2059*'"Вес" ПИР'!$B$14+N2059*'"Вес" ПИР'!$B$15+P2059*'"Вес" ПИР'!$B$16+R2059*'"Вес" ПИР'!$B$17)/100</f>
        <v>0</v>
      </c>
      <c r="T2059" s="39"/>
      <c r="U2059" s="39"/>
      <c r="V2059" s="39"/>
      <c r="W2059" s="39"/>
      <c r="X2059" s="72">
        <f>(U2059*'"Вес" ПИР'!$B$22+W2059*'"Вес" ПИР'!$B$23)/100</f>
        <v>0</v>
      </c>
      <c r="Y2059" s="39"/>
      <c r="Z2059" s="39"/>
      <c r="AA2059" s="39"/>
      <c r="AB2059" s="39"/>
      <c r="AC2059" s="39"/>
      <c r="AD2059" s="39"/>
      <c r="AE2059" s="39"/>
      <c r="AF2059" s="39"/>
      <c r="AG2059" s="38">
        <f>(Z2059*'"Вес" ПИР'!$B$28+AB2059*'"Вес" ПИР'!$B$29+AD2059*'"Вес" ПИР'!$B$30+AF2059*'"Вес" ПИР'!$B$31)/100</f>
        <v>0</v>
      </c>
      <c r="AH2059" s="39"/>
      <c r="AI2059" s="39"/>
      <c r="AJ2059" s="39"/>
      <c r="AK2059" s="39"/>
      <c r="AL2059" s="39"/>
      <c r="AM2059" s="39"/>
      <c r="AN2059" s="39"/>
      <c r="AO2059" s="39"/>
      <c r="AP2059" s="39"/>
      <c r="AQ2059" s="39"/>
      <c r="AR2059" s="39"/>
      <c r="AS2059" s="39"/>
      <c r="AT2059" s="39"/>
      <c r="AU2059" s="39"/>
      <c r="AV2059" s="39"/>
      <c r="AW2059" s="39"/>
      <c r="AX2059" s="39"/>
      <c r="AY2059" s="39"/>
      <c r="AZ2059" s="39"/>
      <c r="BA2059" s="39"/>
      <c r="BB2059" s="72">
        <f>(AI2059*'"Вес" ПИР'!$B$36+AK2059*'"Вес" ПИР'!$B$37+AM2059*'"Вес" ПИР'!$B$38+AO2059*'"Вес" ПИР'!$B$39+AQ2059*'"Вес" ПИР'!$B$40+AS2059*'"Вес" ПИР'!$B$41+AU2059*'"Вес" ПИР'!$B$42+AW2059*'"Вес" ПИР'!$B$43+AY2059*'"Вес" ПИР'!$B$44+BA2059*'"Вес" ПИР'!$B$45)/100</f>
        <v>0</v>
      </c>
      <c r="BC2059" s="39"/>
      <c r="BD2059" s="39"/>
      <c r="BE2059" s="39"/>
      <c r="BF2059" s="39"/>
      <c r="BG2059" s="72">
        <f>(BD2059*'"Вес" ПИР'!$B$50+BF2059*'"Вес" ПИР'!$B$51)/100</f>
        <v>0</v>
      </c>
      <c r="BH2059" s="39"/>
      <c r="BI2059" s="72">
        <v>0</v>
      </c>
      <c r="BJ2059" s="39"/>
      <c r="BK2059" s="39"/>
      <c r="BL2059" s="38">
        <f>(S2059*'"Вес" ПИР'!$B$3+X2059*'"Вес" ПИР'!$B$4+AG2059*'"Вес" ПИР'!$B$5+BB2059*'"Вес" ПИР'!$B$6+BG2059*'"Вес" ПИР'!$B$7+BI2059*'"Вес" ПИР'!$B$8)/100</f>
        <v>0</v>
      </c>
    </row>
    <row r="2060" spans="1:64" ht="15.75" customHeight="1">
      <c r="A2060" s="39"/>
      <c r="B2060" s="39">
        <v>2027</v>
      </c>
      <c r="C2060" s="39"/>
      <c r="D2060" s="61">
        <v>275033100</v>
      </c>
      <c r="E2060" s="61" t="s">
        <v>1026</v>
      </c>
      <c r="F2060" s="61" t="s">
        <v>3134</v>
      </c>
      <c r="G2060" s="61" t="s">
        <v>3135</v>
      </c>
      <c r="H2060" s="61" t="s">
        <v>3136</v>
      </c>
      <c r="I2060" s="39"/>
      <c r="J2060" s="39"/>
      <c r="K2060" s="39"/>
      <c r="L2060" s="39"/>
      <c r="M2060" s="39"/>
      <c r="N2060" s="39"/>
      <c r="O2060" s="39"/>
      <c r="P2060" s="39"/>
      <c r="Q2060" s="39"/>
      <c r="R2060" s="39"/>
      <c r="S2060" s="38">
        <f>(J2060*'"Вес" ПИР'!$B$13+L2060*'"Вес" ПИР'!$B$14+N2060*'"Вес" ПИР'!$B$15+P2060*'"Вес" ПИР'!$B$16+R2060*'"Вес" ПИР'!$B$17)/100</f>
        <v>0</v>
      </c>
      <c r="T2060" s="39"/>
      <c r="U2060" s="39"/>
      <c r="V2060" s="39"/>
      <c r="W2060" s="39"/>
      <c r="X2060" s="72">
        <f>(U2060*'"Вес" ПИР'!$B$22+W2060*'"Вес" ПИР'!$B$23)/100</f>
        <v>0</v>
      </c>
      <c r="Y2060" s="39"/>
      <c r="Z2060" s="39"/>
      <c r="AA2060" s="39"/>
      <c r="AB2060" s="39"/>
      <c r="AC2060" s="39"/>
      <c r="AD2060" s="39"/>
      <c r="AE2060" s="39"/>
      <c r="AF2060" s="39"/>
      <c r="AG2060" s="38">
        <f>(Z2060*'"Вес" ПИР'!$B$28+AB2060*'"Вес" ПИР'!$B$29+AD2060*'"Вес" ПИР'!$B$30+AF2060*'"Вес" ПИР'!$B$31)/100</f>
        <v>0</v>
      </c>
      <c r="AH2060" s="39"/>
      <c r="AI2060" s="39"/>
      <c r="AJ2060" s="39"/>
      <c r="AK2060" s="39"/>
      <c r="AL2060" s="39"/>
      <c r="AM2060" s="39"/>
      <c r="AN2060" s="39"/>
      <c r="AO2060" s="39"/>
      <c r="AP2060" s="39"/>
      <c r="AQ2060" s="39"/>
      <c r="AR2060" s="39"/>
      <c r="AS2060" s="39"/>
      <c r="AT2060" s="39"/>
      <c r="AU2060" s="39"/>
      <c r="AV2060" s="39"/>
      <c r="AW2060" s="39"/>
      <c r="AX2060" s="39"/>
      <c r="AY2060" s="39"/>
      <c r="AZ2060" s="39"/>
      <c r="BA2060" s="39"/>
      <c r="BB2060" s="72">
        <f>(AI2060*'"Вес" ПИР'!$B$36+AK2060*'"Вес" ПИР'!$B$37+AM2060*'"Вес" ПИР'!$B$38+AO2060*'"Вес" ПИР'!$B$39+AQ2060*'"Вес" ПИР'!$B$40+AS2060*'"Вес" ПИР'!$B$41+AU2060*'"Вес" ПИР'!$B$42+AW2060*'"Вес" ПИР'!$B$43+AY2060*'"Вес" ПИР'!$B$44+BA2060*'"Вес" ПИР'!$B$45)/100</f>
        <v>0</v>
      </c>
      <c r="BC2060" s="39"/>
      <c r="BD2060" s="39"/>
      <c r="BE2060" s="39"/>
      <c r="BF2060" s="39"/>
      <c r="BG2060" s="72">
        <f>(BD2060*'"Вес" ПИР'!$B$50+BF2060*'"Вес" ПИР'!$B$51)/100</f>
        <v>0</v>
      </c>
      <c r="BH2060" s="39"/>
      <c r="BI2060" s="72">
        <v>0</v>
      </c>
      <c r="BJ2060" s="39"/>
      <c r="BK2060" s="39"/>
      <c r="BL2060" s="38">
        <f>(S2060*'"Вес" ПИР'!$B$3+X2060*'"Вес" ПИР'!$B$4+AG2060*'"Вес" ПИР'!$B$5+BB2060*'"Вес" ПИР'!$B$6+BG2060*'"Вес" ПИР'!$B$7+BI2060*'"Вес" ПИР'!$B$8)/100</f>
        <v>0</v>
      </c>
    </row>
    <row r="2061" spans="1:64" ht="15.75" customHeight="1">
      <c r="A2061" s="39"/>
      <c r="B2061" s="39">
        <v>2027</v>
      </c>
      <c r="C2061" s="39"/>
      <c r="D2061" s="61">
        <v>275033300</v>
      </c>
      <c r="E2061" s="61" t="s">
        <v>1026</v>
      </c>
      <c r="F2061" s="61" t="s">
        <v>3134</v>
      </c>
      <c r="G2061" s="61" t="s">
        <v>3135</v>
      </c>
      <c r="H2061" s="61" t="s">
        <v>1347</v>
      </c>
      <c r="I2061" s="39"/>
      <c r="J2061" s="39"/>
      <c r="K2061" s="39"/>
      <c r="L2061" s="39"/>
      <c r="M2061" s="39"/>
      <c r="N2061" s="39"/>
      <c r="O2061" s="39"/>
      <c r="P2061" s="39"/>
      <c r="Q2061" s="39"/>
      <c r="R2061" s="39"/>
      <c r="S2061" s="38">
        <f>(J2061*'"Вес" ПИР'!$B$13+L2061*'"Вес" ПИР'!$B$14+N2061*'"Вес" ПИР'!$B$15+P2061*'"Вес" ПИР'!$B$16+R2061*'"Вес" ПИР'!$B$17)/100</f>
        <v>0</v>
      </c>
      <c r="T2061" s="39"/>
      <c r="U2061" s="39"/>
      <c r="V2061" s="39"/>
      <c r="W2061" s="39"/>
      <c r="X2061" s="72">
        <f>(U2061*'"Вес" ПИР'!$B$22+W2061*'"Вес" ПИР'!$B$23)/100</f>
        <v>0</v>
      </c>
      <c r="Y2061" s="39"/>
      <c r="Z2061" s="39"/>
      <c r="AA2061" s="39"/>
      <c r="AB2061" s="39"/>
      <c r="AC2061" s="39"/>
      <c r="AD2061" s="39"/>
      <c r="AE2061" s="39"/>
      <c r="AF2061" s="39"/>
      <c r="AG2061" s="38">
        <f>(Z2061*'"Вес" ПИР'!$B$28+AB2061*'"Вес" ПИР'!$B$29+AD2061*'"Вес" ПИР'!$B$30+AF2061*'"Вес" ПИР'!$B$31)/100</f>
        <v>0</v>
      </c>
      <c r="AH2061" s="39"/>
      <c r="AI2061" s="39"/>
      <c r="AJ2061" s="39"/>
      <c r="AK2061" s="39"/>
      <c r="AL2061" s="39"/>
      <c r="AM2061" s="39"/>
      <c r="AN2061" s="39"/>
      <c r="AO2061" s="39"/>
      <c r="AP2061" s="39"/>
      <c r="AQ2061" s="39"/>
      <c r="AR2061" s="39"/>
      <c r="AS2061" s="39"/>
      <c r="AT2061" s="39"/>
      <c r="AU2061" s="39"/>
      <c r="AV2061" s="39"/>
      <c r="AW2061" s="39"/>
      <c r="AX2061" s="39"/>
      <c r="AY2061" s="39"/>
      <c r="AZ2061" s="39"/>
      <c r="BA2061" s="39"/>
      <c r="BB2061" s="72">
        <f>(AI2061*'"Вес" ПИР'!$B$36+AK2061*'"Вес" ПИР'!$B$37+AM2061*'"Вес" ПИР'!$B$38+AO2061*'"Вес" ПИР'!$B$39+AQ2061*'"Вес" ПИР'!$B$40+AS2061*'"Вес" ПИР'!$B$41+AU2061*'"Вес" ПИР'!$B$42+AW2061*'"Вес" ПИР'!$B$43+AY2061*'"Вес" ПИР'!$B$44+BA2061*'"Вес" ПИР'!$B$45)/100</f>
        <v>0</v>
      </c>
      <c r="BC2061" s="39"/>
      <c r="BD2061" s="39"/>
      <c r="BE2061" s="39"/>
      <c r="BF2061" s="39"/>
      <c r="BG2061" s="72">
        <f>(BD2061*'"Вес" ПИР'!$B$50+BF2061*'"Вес" ПИР'!$B$51)/100</f>
        <v>0</v>
      </c>
      <c r="BH2061" s="39"/>
      <c r="BI2061" s="72">
        <v>0</v>
      </c>
      <c r="BJ2061" s="39"/>
      <c r="BK2061" s="39"/>
      <c r="BL2061" s="38">
        <f>(S2061*'"Вес" ПИР'!$B$3+X2061*'"Вес" ПИР'!$B$4+AG2061*'"Вес" ПИР'!$B$5+BB2061*'"Вес" ПИР'!$B$6+BG2061*'"Вес" ПИР'!$B$7+BI2061*'"Вес" ПИР'!$B$8)/100</f>
        <v>0</v>
      </c>
    </row>
    <row r="2062" spans="1:64" ht="15.75" customHeight="1">
      <c r="A2062" s="39"/>
      <c r="B2062" s="39">
        <v>2027</v>
      </c>
      <c r="C2062" s="39"/>
      <c r="D2062" s="61">
        <v>275039200</v>
      </c>
      <c r="E2062" s="61" t="s">
        <v>1026</v>
      </c>
      <c r="F2062" s="61" t="s">
        <v>3134</v>
      </c>
      <c r="G2062" s="61" t="s">
        <v>3137</v>
      </c>
      <c r="H2062" s="61" t="s">
        <v>3138</v>
      </c>
      <c r="I2062" s="39"/>
      <c r="J2062" s="39"/>
      <c r="K2062" s="39"/>
      <c r="L2062" s="39"/>
      <c r="M2062" s="39"/>
      <c r="N2062" s="39"/>
      <c r="O2062" s="39"/>
      <c r="P2062" s="39"/>
      <c r="Q2062" s="39"/>
      <c r="R2062" s="39"/>
      <c r="S2062" s="38">
        <f>(J2062*'"Вес" ПИР'!$B$13+L2062*'"Вес" ПИР'!$B$14+N2062*'"Вес" ПИР'!$B$15+P2062*'"Вес" ПИР'!$B$16+R2062*'"Вес" ПИР'!$B$17)/100</f>
        <v>0</v>
      </c>
      <c r="T2062" s="39"/>
      <c r="U2062" s="39"/>
      <c r="V2062" s="39"/>
      <c r="W2062" s="39"/>
      <c r="X2062" s="72">
        <f>(U2062*'"Вес" ПИР'!$B$22+W2062*'"Вес" ПИР'!$B$23)/100</f>
        <v>0</v>
      </c>
      <c r="Y2062" s="39"/>
      <c r="Z2062" s="39"/>
      <c r="AA2062" s="39"/>
      <c r="AB2062" s="39"/>
      <c r="AC2062" s="39"/>
      <c r="AD2062" s="39"/>
      <c r="AE2062" s="39"/>
      <c r="AF2062" s="39"/>
      <c r="AG2062" s="38">
        <f>(Z2062*'"Вес" ПИР'!$B$28+AB2062*'"Вес" ПИР'!$B$29+AD2062*'"Вес" ПИР'!$B$30+AF2062*'"Вес" ПИР'!$B$31)/100</f>
        <v>0</v>
      </c>
      <c r="AH2062" s="39"/>
      <c r="AI2062" s="39"/>
      <c r="AJ2062" s="39"/>
      <c r="AK2062" s="39"/>
      <c r="AL2062" s="39"/>
      <c r="AM2062" s="39"/>
      <c r="AN2062" s="39"/>
      <c r="AO2062" s="39"/>
      <c r="AP2062" s="39"/>
      <c r="AQ2062" s="39"/>
      <c r="AR2062" s="39"/>
      <c r="AS2062" s="39"/>
      <c r="AT2062" s="39"/>
      <c r="AU2062" s="39"/>
      <c r="AV2062" s="39"/>
      <c r="AW2062" s="39"/>
      <c r="AX2062" s="39"/>
      <c r="AY2062" s="39"/>
      <c r="AZ2062" s="39"/>
      <c r="BA2062" s="39"/>
      <c r="BB2062" s="72">
        <f>(AI2062*'"Вес" ПИР'!$B$36+AK2062*'"Вес" ПИР'!$B$37+AM2062*'"Вес" ПИР'!$B$38+AO2062*'"Вес" ПИР'!$B$39+AQ2062*'"Вес" ПИР'!$B$40+AS2062*'"Вес" ПИР'!$B$41+AU2062*'"Вес" ПИР'!$B$42+AW2062*'"Вес" ПИР'!$B$43+AY2062*'"Вес" ПИР'!$B$44+BA2062*'"Вес" ПИР'!$B$45)/100</f>
        <v>0</v>
      </c>
      <c r="BC2062" s="39"/>
      <c r="BD2062" s="39"/>
      <c r="BE2062" s="39"/>
      <c r="BF2062" s="39"/>
      <c r="BG2062" s="72">
        <f>(BD2062*'"Вес" ПИР'!$B$50+BF2062*'"Вес" ПИР'!$B$51)/100</f>
        <v>0</v>
      </c>
      <c r="BH2062" s="39"/>
      <c r="BI2062" s="72">
        <v>0</v>
      </c>
      <c r="BJ2062" s="39"/>
      <c r="BK2062" s="39"/>
      <c r="BL2062" s="38">
        <f>(S2062*'"Вес" ПИР'!$B$3+X2062*'"Вес" ПИР'!$B$4+AG2062*'"Вес" ПИР'!$B$5+BB2062*'"Вес" ПИР'!$B$6+BG2062*'"Вес" ПИР'!$B$7+BI2062*'"Вес" ПИР'!$B$8)/100</f>
        <v>0</v>
      </c>
    </row>
    <row r="2063" spans="1:64" ht="15.75" customHeight="1">
      <c r="A2063" s="39"/>
      <c r="B2063" s="39">
        <v>2027</v>
      </c>
      <c r="C2063" s="39"/>
      <c r="D2063" s="61">
        <v>275045200</v>
      </c>
      <c r="E2063" s="61" t="s">
        <v>1026</v>
      </c>
      <c r="F2063" s="61" t="s">
        <v>3134</v>
      </c>
      <c r="G2063" s="61" t="s">
        <v>1985</v>
      </c>
      <c r="H2063" s="61" t="s">
        <v>3139</v>
      </c>
      <c r="I2063" s="39"/>
      <c r="J2063" s="39"/>
      <c r="K2063" s="39"/>
      <c r="L2063" s="39"/>
      <c r="M2063" s="39"/>
      <c r="N2063" s="39"/>
      <c r="O2063" s="39"/>
      <c r="P2063" s="39"/>
      <c r="Q2063" s="39"/>
      <c r="R2063" s="39"/>
      <c r="S2063" s="38">
        <f>(J2063*'"Вес" ПИР'!$B$13+L2063*'"Вес" ПИР'!$B$14+N2063*'"Вес" ПИР'!$B$15+P2063*'"Вес" ПИР'!$B$16+R2063*'"Вес" ПИР'!$B$17)/100</f>
        <v>0</v>
      </c>
      <c r="T2063" s="39"/>
      <c r="U2063" s="39"/>
      <c r="V2063" s="39"/>
      <c r="W2063" s="39"/>
      <c r="X2063" s="72">
        <f>(U2063*'"Вес" ПИР'!$B$22+W2063*'"Вес" ПИР'!$B$23)/100</f>
        <v>0</v>
      </c>
      <c r="Y2063" s="39"/>
      <c r="Z2063" s="39"/>
      <c r="AA2063" s="39"/>
      <c r="AB2063" s="39"/>
      <c r="AC2063" s="39"/>
      <c r="AD2063" s="39"/>
      <c r="AE2063" s="39"/>
      <c r="AF2063" s="39"/>
      <c r="AG2063" s="38">
        <f>(Z2063*'"Вес" ПИР'!$B$28+AB2063*'"Вес" ПИР'!$B$29+AD2063*'"Вес" ПИР'!$B$30+AF2063*'"Вес" ПИР'!$B$31)/100</f>
        <v>0</v>
      </c>
      <c r="AH2063" s="39"/>
      <c r="AI2063" s="39"/>
      <c r="AJ2063" s="39"/>
      <c r="AK2063" s="39"/>
      <c r="AL2063" s="39"/>
      <c r="AM2063" s="39"/>
      <c r="AN2063" s="39"/>
      <c r="AO2063" s="39"/>
      <c r="AP2063" s="39"/>
      <c r="AQ2063" s="39"/>
      <c r="AR2063" s="39"/>
      <c r="AS2063" s="39"/>
      <c r="AT2063" s="39"/>
      <c r="AU2063" s="39"/>
      <c r="AV2063" s="39"/>
      <c r="AW2063" s="39"/>
      <c r="AX2063" s="39"/>
      <c r="AY2063" s="39"/>
      <c r="AZ2063" s="39"/>
      <c r="BA2063" s="39"/>
      <c r="BB2063" s="72">
        <f>(AI2063*'"Вес" ПИР'!$B$36+AK2063*'"Вес" ПИР'!$B$37+AM2063*'"Вес" ПИР'!$B$38+AO2063*'"Вес" ПИР'!$B$39+AQ2063*'"Вес" ПИР'!$B$40+AS2063*'"Вес" ПИР'!$B$41+AU2063*'"Вес" ПИР'!$B$42+AW2063*'"Вес" ПИР'!$B$43+AY2063*'"Вес" ПИР'!$B$44+BA2063*'"Вес" ПИР'!$B$45)/100</f>
        <v>0</v>
      </c>
      <c r="BC2063" s="39"/>
      <c r="BD2063" s="39"/>
      <c r="BE2063" s="39"/>
      <c r="BF2063" s="39"/>
      <c r="BG2063" s="72">
        <f>(BD2063*'"Вес" ПИР'!$B$50+BF2063*'"Вес" ПИР'!$B$51)/100</f>
        <v>0</v>
      </c>
      <c r="BH2063" s="39"/>
      <c r="BI2063" s="72">
        <v>0</v>
      </c>
      <c r="BJ2063" s="39"/>
      <c r="BK2063" s="39"/>
      <c r="BL2063" s="38">
        <f>(S2063*'"Вес" ПИР'!$B$3+X2063*'"Вес" ПИР'!$B$4+AG2063*'"Вес" ПИР'!$B$5+BB2063*'"Вес" ПИР'!$B$6+BG2063*'"Вес" ПИР'!$B$7+BI2063*'"Вес" ПИР'!$B$8)/100</f>
        <v>0</v>
      </c>
    </row>
    <row r="2064" spans="1:64" ht="15.75" customHeight="1">
      <c r="A2064" s="39"/>
      <c r="B2064" s="39">
        <v>2027</v>
      </c>
      <c r="C2064" s="39"/>
      <c r="D2064" s="61">
        <v>275047400</v>
      </c>
      <c r="E2064" s="61" t="s">
        <v>1026</v>
      </c>
      <c r="F2064" s="61" t="s">
        <v>3134</v>
      </c>
      <c r="G2064" s="61" t="s">
        <v>2832</v>
      </c>
      <c r="H2064" s="61" t="s">
        <v>3140</v>
      </c>
      <c r="I2064" s="39"/>
      <c r="J2064" s="39"/>
      <c r="K2064" s="39"/>
      <c r="L2064" s="39"/>
      <c r="M2064" s="39"/>
      <c r="N2064" s="39"/>
      <c r="O2064" s="39"/>
      <c r="P2064" s="39"/>
      <c r="Q2064" s="39"/>
      <c r="R2064" s="39"/>
      <c r="S2064" s="38">
        <f>(J2064*'"Вес" ПИР'!$B$13+L2064*'"Вес" ПИР'!$B$14+N2064*'"Вес" ПИР'!$B$15+P2064*'"Вес" ПИР'!$B$16+R2064*'"Вес" ПИР'!$B$17)/100</f>
        <v>0</v>
      </c>
      <c r="T2064" s="39"/>
      <c r="U2064" s="39"/>
      <c r="V2064" s="39"/>
      <c r="W2064" s="39"/>
      <c r="X2064" s="72">
        <f>(U2064*'"Вес" ПИР'!$B$22+W2064*'"Вес" ПИР'!$B$23)/100</f>
        <v>0</v>
      </c>
      <c r="Y2064" s="39"/>
      <c r="Z2064" s="39"/>
      <c r="AA2064" s="39"/>
      <c r="AB2064" s="39"/>
      <c r="AC2064" s="39"/>
      <c r="AD2064" s="39"/>
      <c r="AE2064" s="39"/>
      <c r="AF2064" s="39"/>
      <c r="AG2064" s="38">
        <f>(Z2064*'"Вес" ПИР'!$B$28+AB2064*'"Вес" ПИР'!$B$29+AD2064*'"Вес" ПИР'!$B$30+AF2064*'"Вес" ПИР'!$B$31)/100</f>
        <v>0</v>
      </c>
      <c r="AH2064" s="39"/>
      <c r="AI2064" s="39"/>
      <c r="AJ2064" s="39"/>
      <c r="AK2064" s="39"/>
      <c r="AL2064" s="39"/>
      <c r="AM2064" s="39"/>
      <c r="AN2064" s="39"/>
      <c r="AO2064" s="39"/>
      <c r="AP2064" s="39"/>
      <c r="AQ2064" s="39"/>
      <c r="AR2064" s="39"/>
      <c r="AS2064" s="39"/>
      <c r="AT2064" s="39"/>
      <c r="AU2064" s="39"/>
      <c r="AV2064" s="39"/>
      <c r="AW2064" s="39"/>
      <c r="AX2064" s="39"/>
      <c r="AY2064" s="39"/>
      <c r="AZ2064" s="39"/>
      <c r="BA2064" s="39"/>
      <c r="BB2064" s="72">
        <f>(AI2064*'"Вес" ПИР'!$B$36+AK2064*'"Вес" ПИР'!$B$37+AM2064*'"Вес" ПИР'!$B$38+AO2064*'"Вес" ПИР'!$B$39+AQ2064*'"Вес" ПИР'!$B$40+AS2064*'"Вес" ПИР'!$B$41+AU2064*'"Вес" ПИР'!$B$42+AW2064*'"Вес" ПИР'!$B$43+AY2064*'"Вес" ПИР'!$B$44+BA2064*'"Вес" ПИР'!$B$45)/100</f>
        <v>0</v>
      </c>
      <c r="BC2064" s="39"/>
      <c r="BD2064" s="39"/>
      <c r="BE2064" s="39"/>
      <c r="BF2064" s="39"/>
      <c r="BG2064" s="72">
        <f>(BD2064*'"Вес" ПИР'!$B$50+BF2064*'"Вес" ПИР'!$B$51)/100</f>
        <v>0</v>
      </c>
      <c r="BH2064" s="39"/>
      <c r="BI2064" s="72">
        <v>0</v>
      </c>
      <c r="BJ2064" s="39"/>
      <c r="BK2064" s="39"/>
      <c r="BL2064" s="38">
        <f>(S2064*'"Вес" ПИР'!$B$3+X2064*'"Вес" ПИР'!$B$4+AG2064*'"Вес" ПИР'!$B$5+BB2064*'"Вес" ПИР'!$B$6+BG2064*'"Вес" ПИР'!$B$7+BI2064*'"Вес" ПИР'!$B$8)/100</f>
        <v>0</v>
      </c>
    </row>
    <row r="2065" spans="1:64" ht="15.75" customHeight="1">
      <c r="A2065" s="39"/>
      <c r="B2065" s="39">
        <v>2027</v>
      </c>
      <c r="C2065" s="39"/>
      <c r="D2065" s="61">
        <v>275049400</v>
      </c>
      <c r="E2065" s="61" t="s">
        <v>1026</v>
      </c>
      <c r="F2065" s="61" t="s">
        <v>3134</v>
      </c>
      <c r="G2065" s="61" t="s">
        <v>3141</v>
      </c>
      <c r="H2065" s="61" t="s">
        <v>3142</v>
      </c>
      <c r="I2065" s="39"/>
      <c r="J2065" s="39"/>
      <c r="K2065" s="39"/>
      <c r="L2065" s="39"/>
      <c r="M2065" s="39"/>
      <c r="N2065" s="39"/>
      <c r="O2065" s="39"/>
      <c r="P2065" s="39"/>
      <c r="Q2065" s="39"/>
      <c r="R2065" s="39"/>
      <c r="S2065" s="38">
        <f>(J2065*'"Вес" ПИР'!$B$13+L2065*'"Вес" ПИР'!$B$14+N2065*'"Вес" ПИР'!$B$15+P2065*'"Вес" ПИР'!$B$16+R2065*'"Вес" ПИР'!$B$17)/100</f>
        <v>0</v>
      </c>
      <c r="T2065" s="39"/>
      <c r="U2065" s="39"/>
      <c r="V2065" s="39"/>
      <c r="W2065" s="39"/>
      <c r="X2065" s="72">
        <f>(U2065*'"Вес" ПИР'!$B$22+W2065*'"Вес" ПИР'!$B$23)/100</f>
        <v>0</v>
      </c>
      <c r="Y2065" s="39"/>
      <c r="Z2065" s="39"/>
      <c r="AA2065" s="39"/>
      <c r="AB2065" s="39"/>
      <c r="AC2065" s="39"/>
      <c r="AD2065" s="39"/>
      <c r="AE2065" s="39"/>
      <c r="AF2065" s="39"/>
      <c r="AG2065" s="38">
        <f>(Z2065*'"Вес" ПИР'!$B$28+AB2065*'"Вес" ПИР'!$B$29+AD2065*'"Вес" ПИР'!$B$30+AF2065*'"Вес" ПИР'!$B$31)/100</f>
        <v>0</v>
      </c>
      <c r="AH2065" s="39"/>
      <c r="AI2065" s="39"/>
      <c r="AJ2065" s="39"/>
      <c r="AK2065" s="39"/>
      <c r="AL2065" s="39"/>
      <c r="AM2065" s="39"/>
      <c r="AN2065" s="39"/>
      <c r="AO2065" s="39"/>
      <c r="AP2065" s="39"/>
      <c r="AQ2065" s="39"/>
      <c r="AR2065" s="39"/>
      <c r="AS2065" s="39"/>
      <c r="AT2065" s="39"/>
      <c r="AU2065" s="39"/>
      <c r="AV2065" s="39"/>
      <c r="AW2065" s="39"/>
      <c r="AX2065" s="39"/>
      <c r="AY2065" s="39"/>
      <c r="AZ2065" s="39"/>
      <c r="BA2065" s="39"/>
      <c r="BB2065" s="72">
        <f>(AI2065*'"Вес" ПИР'!$B$36+AK2065*'"Вес" ПИР'!$B$37+AM2065*'"Вес" ПИР'!$B$38+AO2065*'"Вес" ПИР'!$B$39+AQ2065*'"Вес" ПИР'!$B$40+AS2065*'"Вес" ПИР'!$B$41+AU2065*'"Вес" ПИР'!$B$42+AW2065*'"Вес" ПИР'!$B$43+AY2065*'"Вес" ПИР'!$B$44+BA2065*'"Вес" ПИР'!$B$45)/100</f>
        <v>0</v>
      </c>
      <c r="BC2065" s="39"/>
      <c r="BD2065" s="39"/>
      <c r="BE2065" s="39"/>
      <c r="BF2065" s="39"/>
      <c r="BG2065" s="72">
        <f>(BD2065*'"Вес" ПИР'!$B$50+BF2065*'"Вес" ПИР'!$B$51)/100</f>
        <v>0</v>
      </c>
      <c r="BH2065" s="39"/>
      <c r="BI2065" s="72">
        <v>0</v>
      </c>
      <c r="BJ2065" s="39"/>
      <c r="BK2065" s="39"/>
      <c r="BL2065" s="38">
        <f>(S2065*'"Вес" ПИР'!$B$3+X2065*'"Вес" ПИР'!$B$4+AG2065*'"Вес" ПИР'!$B$5+BB2065*'"Вес" ПИР'!$B$6+BG2065*'"Вес" ПИР'!$B$7+BI2065*'"Вес" ПИР'!$B$8)/100</f>
        <v>0</v>
      </c>
    </row>
    <row r="2066" spans="1:64" ht="15.75" customHeight="1">
      <c r="A2066" s="39"/>
      <c r="B2066" s="39">
        <v>2027</v>
      </c>
      <c r="C2066" s="39"/>
      <c r="D2066" s="61">
        <v>275049500</v>
      </c>
      <c r="E2066" s="61" t="s">
        <v>1026</v>
      </c>
      <c r="F2066" s="61" t="s">
        <v>3134</v>
      </c>
      <c r="G2066" s="61" t="s">
        <v>3141</v>
      </c>
      <c r="H2066" s="61" t="s">
        <v>3143</v>
      </c>
      <c r="I2066" s="39"/>
      <c r="J2066" s="39"/>
      <c r="K2066" s="39"/>
      <c r="L2066" s="39"/>
      <c r="M2066" s="39"/>
      <c r="N2066" s="39"/>
      <c r="O2066" s="39"/>
      <c r="P2066" s="39"/>
      <c r="Q2066" s="39"/>
      <c r="R2066" s="39"/>
      <c r="S2066" s="38">
        <f>(J2066*'"Вес" ПИР'!$B$13+L2066*'"Вес" ПИР'!$B$14+N2066*'"Вес" ПИР'!$B$15+P2066*'"Вес" ПИР'!$B$16+R2066*'"Вес" ПИР'!$B$17)/100</f>
        <v>0</v>
      </c>
      <c r="T2066" s="39"/>
      <c r="U2066" s="39"/>
      <c r="V2066" s="39"/>
      <c r="W2066" s="39"/>
      <c r="X2066" s="72">
        <f>(U2066*'"Вес" ПИР'!$B$22+W2066*'"Вес" ПИР'!$B$23)/100</f>
        <v>0</v>
      </c>
      <c r="Y2066" s="39"/>
      <c r="Z2066" s="39"/>
      <c r="AA2066" s="39"/>
      <c r="AB2066" s="39"/>
      <c r="AC2066" s="39"/>
      <c r="AD2066" s="39"/>
      <c r="AE2066" s="39"/>
      <c r="AF2066" s="39"/>
      <c r="AG2066" s="38">
        <f>(Z2066*'"Вес" ПИР'!$B$28+AB2066*'"Вес" ПИР'!$B$29+AD2066*'"Вес" ПИР'!$B$30+AF2066*'"Вес" ПИР'!$B$31)/100</f>
        <v>0</v>
      </c>
      <c r="AH2066" s="39"/>
      <c r="AI2066" s="39"/>
      <c r="AJ2066" s="39"/>
      <c r="AK2066" s="39"/>
      <c r="AL2066" s="39"/>
      <c r="AM2066" s="39"/>
      <c r="AN2066" s="39"/>
      <c r="AO2066" s="39"/>
      <c r="AP2066" s="39"/>
      <c r="AQ2066" s="39"/>
      <c r="AR2066" s="39"/>
      <c r="AS2066" s="39"/>
      <c r="AT2066" s="39"/>
      <c r="AU2066" s="39"/>
      <c r="AV2066" s="39"/>
      <c r="AW2066" s="39"/>
      <c r="AX2066" s="39"/>
      <c r="AY2066" s="39"/>
      <c r="AZ2066" s="39"/>
      <c r="BA2066" s="39"/>
      <c r="BB2066" s="72">
        <f>(AI2066*'"Вес" ПИР'!$B$36+AK2066*'"Вес" ПИР'!$B$37+AM2066*'"Вес" ПИР'!$B$38+AO2066*'"Вес" ПИР'!$B$39+AQ2066*'"Вес" ПИР'!$B$40+AS2066*'"Вес" ПИР'!$B$41+AU2066*'"Вес" ПИР'!$B$42+AW2066*'"Вес" ПИР'!$B$43+AY2066*'"Вес" ПИР'!$B$44+BA2066*'"Вес" ПИР'!$B$45)/100</f>
        <v>0</v>
      </c>
      <c r="BC2066" s="39"/>
      <c r="BD2066" s="39"/>
      <c r="BE2066" s="39"/>
      <c r="BF2066" s="39"/>
      <c r="BG2066" s="72">
        <f>(BD2066*'"Вес" ПИР'!$B$50+BF2066*'"Вес" ПИР'!$B$51)/100</f>
        <v>0</v>
      </c>
      <c r="BH2066" s="39"/>
      <c r="BI2066" s="72">
        <v>0</v>
      </c>
      <c r="BJ2066" s="39"/>
      <c r="BK2066" s="39"/>
      <c r="BL2066" s="38">
        <f>(S2066*'"Вес" ПИР'!$B$3+X2066*'"Вес" ПИР'!$B$4+AG2066*'"Вес" ПИР'!$B$5+BB2066*'"Вес" ПИР'!$B$6+BG2066*'"Вес" ПИР'!$B$7+BI2066*'"Вес" ПИР'!$B$8)/100</f>
        <v>0</v>
      </c>
    </row>
    <row r="2067" spans="1:64" ht="15.75" customHeight="1">
      <c r="A2067" s="39"/>
      <c r="B2067" s="39">
        <v>2027</v>
      </c>
      <c r="C2067" s="39"/>
      <c r="D2067" s="61">
        <v>275835200</v>
      </c>
      <c r="E2067" s="61" t="s">
        <v>1026</v>
      </c>
      <c r="F2067" s="61" t="s">
        <v>1193</v>
      </c>
      <c r="G2067" s="61" t="s">
        <v>3144</v>
      </c>
      <c r="H2067" s="61" t="s">
        <v>1989</v>
      </c>
      <c r="I2067" s="39"/>
      <c r="J2067" s="39"/>
      <c r="K2067" s="39"/>
      <c r="L2067" s="39"/>
      <c r="M2067" s="39"/>
      <c r="N2067" s="39"/>
      <c r="O2067" s="39"/>
      <c r="P2067" s="39"/>
      <c r="Q2067" s="39"/>
      <c r="R2067" s="39"/>
      <c r="S2067" s="38">
        <f>(J2067*'"Вес" ПИР'!$B$13+L2067*'"Вес" ПИР'!$B$14+N2067*'"Вес" ПИР'!$B$15+P2067*'"Вес" ПИР'!$B$16+R2067*'"Вес" ПИР'!$B$17)/100</f>
        <v>0</v>
      </c>
      <c r="T2067" s="39"/>
      <c r="U2067" s="39"/>
      <c r="V2067" s="39"/>
      <c r="W2067" s="39"/>
      <c r="X2067" s="72">
        <f>(U2067*'"Вес" ПИР'!$B$22+W2067*'"Вес" ПИР'!$B$23)/100</f>
        <v>0</v>
      </c>
      <c r="Y2067" s="39"/>
      <c r="Z2067" s="39"/>
      <c r="AA2067" s="39"/>
      <c r="AB2067" s="39"/>
      <c r="AC2067" s="39"/>
      <c r="AD2067" s="39"/>
      <c r="AE2067" s="39"/>
      <c r="AF2067" s="39"/>
      <c r="AG2067" s="38">
        <f>(Z2067*'"Вес" ПИР'!$B$28+AB2067*'"Вес" ПИР'!$B$29+AD2067*'"Вес" ПИР'!$B$30+AF2067*'"Вес" ПИР'!$B$31)/100</f>
        <v>0</v>
      </c>
      <c r="AH2067" s="39"/>
      <c r="AI2067" s="39"/>
      <c r="AJ2067" s="39"/>
      <c r="AK2067" s="39"/>
      <c r="AL2067" s="39"/>
      <c r="AM2067" s="39"/>
      <c r="AN2067" s="39"/>
      <c r="AO2067" s="39"/>
      <c r="AP2067" s="39"/>
      <c r="AQ2067" s="39"/>
      <c r="AR2067" s="39"/>
      <c r="AS2067" s="39"/>
      <c r="AT2067" s="39"/>
      <c r="AU2067" s="39"/>
      <c r="AV2067" s="39"/>
      <c r="AW2067" s="39"/>
      <c r="AX2067" s="39"/>
      <c r="AY2067" s="39"/>
      <c r="AZ2067" s="39"/>
      <c r="BA2067" s="39"/>
      <c r="BB2067" s="72">
        <f>(AI2067*'"Вес" ПИР'!$B$36+AK2067*'"Вес" ПИР'!$B$37+AM2067*'"Вес" ПИР'!$B$38+AO2067*'"Вес" ПИР'!$B$39+AQ2067*'"Вес" ПИР'!$B$40+AS2067*'"Вес" ПИР'!$B$41+AU2067*'"Вес" ПИР'!$B$42+AW2067*'"Вес" ПИР'!$B$43+AY2067*'"Вес" ПИР'!$B$44+BA2067*'"Вес" ПИР'!$B$45)/100</f>
        <v>0</v>
      </c>
      <c r="BC2067" s="39"/>
      <c r="BD2067" s="39"/>
      <c r="BE2067" s="39"/>
      <c r="BF2067" s="39"/>
      <c r="BG2067" s="72">
        <f>(BD2067*'"Вес" ПИР'!$B$50+BF2067*'"Вес" ПИР'!$B$51)/100</f>
        <v>0</v>
      </c>
      <c r="BH2067" s="39"/>
      <c r="BI2067" s="72">
        <v>0</v>
      </c>
      <c r="BJ2067" s="39"/>
      <c r="BK2067" s="39"/>
      <c r="BL2067" s="38">
        <f>(S2067*'"Вес" ПИР'!$B$3+X2067*'"Вес" ПИР'!$B$4+AG2067*'"Вес" ПИР'!$B$5+BB2067*'"Вес" ПИР'!$B$6+BG2067*'"Вес" ПИР'!$B$7+BI2067*'"Вес" ПИР'!$B$8)/100</f>
        <v>0</v>
      </c>
    </row>
    <row r="2068" spans="1:64" ht="15.75" customHeight="1">
      <c r="A2068" s="39"/>
      <c r="B2068" s="39">
        <v>2027</v>
      </c>
      <c r="C2068" s="39"/>
      <c r="D2068" s="61">
        <v>275837100</v>
      </c>
      <c r="E2068" s="61" t="s">
        <v>1026</v>
      </c>
      <c r="F2068" s="61" t="s">
        <v>1193</v>
      </c>
      <c r="G2068" s="61" t="s">
        <v>3145</v>
      </c>
      <c r="H2068" s="61" t="s">
        <v>3146</v>
      </c>
      <c r="I2068" s="39"/>
      <c r="J2068" s="39"/>
      <c r="K2068" s="39"/>
      <c r="L2068" s="39"/>
      <c r="M2068" s="39"/>
      <c r="N2068" s="39"/>
      <c r="O2068" s="39"/>
      <c r="P2068" s="39"/>
      <c r="Q2068" s="39"/>
      <c r="R2068" s="39"/>
      <c r="S2068" s="38">
        <f>(J2068*'"Вес" ПИР'!$B$13+L2068*'"Вес" ПИР'!$B$14+N2068*'"Вес" ПИР'!$B$15+P2068*'"Вес" ПИР'!$B$16+R2068*'"Вес" ПИР'!$B$17)/100</f>
        <v>0</v>
      </c>
      <c r="T2068" s="39"/>
      <c r="U2068" s="39"/>
      <c r="V2068" s="39"/>
      <c r="W2068" s="39"/>
      <c r="X2068" s="72">
        <f>(U2068*'"Вес" ПИР'!$B$22+W2068*'"Вес" ПИР'!$B$23)/100</f>
        <v>0</v>
      </c>
      <c r="Y2068" s="39"/>
      <c r="Z2068" s="39"/>
      <c r="AA2068" s="39"/>
      <c r="AB2068" s="39"/>
      <c r="AC2068" s="39"/>
      <c r="AD2068" s="39"/>
      <c r="AE2068" s="39"/>
      <c r="AF2068" s="39"/>
      <c r="AG2068" s="38">
        <f>(Z2068*'"Вес" ПИР'!$B$28+AB2068*'"Вес" ПИР'!$B$29+AD2068*'"Вес" ПИР'!$B$30+AF2068*'"Вес" ПИР'!$B$31)/100</f>
        <v>0</v>
      </c>
      <c r="AH2068" s="39"/>
      <c r="AI2068" s="39"/>
      <c r="AJ2068" s="39"/>
      <c r="AK2068" s="39"/>
      <c r="AL2068" s="39"/>
      <c r="AM2068" s="39"/>
      <c r="AN2068" s="39"/>
      <c r="AO2068" s="39"/>
      <c r="AP2068" s="39"/>
      <c r="AQ2068" s="39"/>
      <c r="AR2068" s="39"/>
      <c r="AS2068" s="39"/>
      <c r="AT2068" s="39"/>
      <c r="AU2068" s="39"/>
      <c r="AV2068" s="39"/>
      <c r="AW2068" s="39"/>
      <c r="AX2068" s="39"/>
      <c r="AY2068" s="39"/>
      <c r="AZ2068" s="39"/>
      <c r="BA2068" s="39"/>
      <c r="BB2068" s="72">
        <f>(AI2068*'"Вес" ПИР'!$B$36+AK2068*'"Вес" ПИР'!$B$37+AM2068*'"Вес" ПИР'!$B$38+AO2068*'"Вес" ПИР'!$B$39+AQ2068*'"Вес" ПИР'!$B$40+AS2068*'"Вес" ПИР'!$B$41+AU2068*'"Вес" ПИР'!$B$42+AW2068*'"Вес" ПИР'!$B$43+AY2068*'"Вес" ПИР'!$B$44+BA2068*'"Вес" ПИР'!$B$45)/100</f>
        <v>0</v>
      </c>
      <c r="BC2068" s="39"/>
      <c r="BD2068" s="39"/>
      <c r="BE2068" s="39"/>
      <c r="BF2068" s="39"/>
      <c r="BG2068" s="72">
        <f>(BD2068*'"Вес" ПИР'!$B$50+BF2068*'"Вес" ПИР'!$B$51)/100</f>
        <v>0</v>
      </c>
      <c r="BH2068" s="39"/>
      <c r="BI2068" s="72">
        <v>0</v>
      </c>
      <c r="BJ2068" s="39"/>
      <c r="BK2068" s="39"/>
      <c r="BL2068" s="38">
        <f>(S2068*'"Вес" ПИР'!$B$3+X2068*'"Вес" ПИР'!$B$4+AG2068*'"Вес" ПИР'!$B$5+BB2068*'"Вес" ПИР'!$B$6+BG2068*'"Вес" ПИР'!$B$7+BI2068*'"Вес" ПИР'!$B$8)/100</f>
        <v>0</v>
      </c>
    </row>
    <row r="2069" spans="1:64" ht="15.75" customHeight="1">
      <c r="A2069" s="39"/>
      <c r="B2069" s="39">
        <v>2027</v>
      </c>
      <c r="C2069" s="39"/>
      <c r="D2069" s="61">
        <v>275837200</v>
      </c>
      <c r="E2069" s="61" t="s">
        <v>1026</v>
      </c>
      <c r="F2069" s="61" t="s">
        <v>1193</v>
      </c>
      <c r="G2069" s="61" t="s">
        <v>3145</v>
      </c>
      <c r="H2069" s="61" t="s">
        <v>243</v>
      </c>
      <c r="I2069" s="39"/>
      <c r="J2069" s="39"/>
      <c r="K2069" s="39"/>
      <c r="L2069" s="39"/>
      <c r="M2069" s="39"/>
      <c r="N2069" s="39"/>
      <c r="O2069" s="39"/>
      <c r="P2069" s="39"/>
      <c r="Q2069" s="39"/>
      <c r="R2069" s="39"/>
      <c r="S2069" s="38">
        <f>(J2069*'"Вес" ПИР'!$B$13+L2069*'"Вес" ПИР'!$B$14+N2069*'"Вес" ПИР'!$B$15+P2069*'"Вес" ПИР'!$B$16+R2069*'"Вес" ПИР'!$B$17)/100</f>
        <v>0</v>
      </c>
      <c r="T2069" s="39"/>
      <c r="U2069" s="39"/>
      <c r="V2069" s="39"/>
      <c r="W2069" s="39"/>
      <c r="X2069" s="72">
        <f>(U2069*'"Вес" ПИР'!$B$22+W2069*'"Вес" ПИР'!$B$23)/100</f>
        <v>0</v>
      </c>
      <c r="Y2069" s="39"/>
      <c r="Z2069" s="39"/>
      <c r="AA2069" s="39"/>
      <c r="AB2069" s="39"/>
      <c r="AC2069" s="39"/>
      <c r="AD2069" s="39"/>
      <c r="AE2069" s="39"/>
      <c r="AF2069" s="39"/>
      <c r="AG2069" s="38">
        <f>(Z2069*'"Вес" ПИР'!$B$28+AB2069*'"Вес" ПИР'!$B$29+AD2069*'"Вес" ПИР'!$B$30+AF2069*'"Вес" ПИР'!$B$31)/100</f>
        <v>0</v>
      </c>
      <c r="AH2069" s="39"/>
      <c r="AI2069" s="39"/>
      <c r="AJ2069" s="39"/>
      <c r="AK2069" s="39"/>
      <c r="AL2069" s="39"/>
      <c r="AM2069" s="39"/>
      <c r="AN2069" s="39"/>
      <c r="AO2069" s="39"/>
      <c r="AP2069" s="39"/>
      <c r="AQ2069" s="39"/>
      <c r="AR2069" s="39"/>
      <c r="AS2069" s="39"/>
      <c r="AT2069" s="39"/>
      <c r="AU2069" s="39"/>
      <c r="AV2069" s="39"/>
      <c r="AW2069" s="39"/>
      <c r="AX2069" s="39"/>
      <c r="AY2069" s="39"/>
      <c r="AZ2069" s="39"/>
      <c r="BA2069" s="39"/>
      <c r="BB2069" s="72">
        <f>(AI2069*'"Вес" ПИР'!$B$36+AK2069*'"Вес" ПИР'!$B$37+AM2069*'"Вес" ПИР'!$B$38+AO2069*'"Вес" ПИР'!$B$39+AQ2069*'"Вес" ПИР'!$B$40+AS2069*'"Вес" ПИР'!$B$41+AU2069*'"Вес" ПИР'!$B$42+AW2069*'"Вес" ПИР'!$B$43+AY2069*'"Вес" ПИР'!$B$44+BA2069*'"Вес" ПИР'!$B$45)/100</f>
        <v>0</v>
      </c>
      <c r="BC2069" s="39"/>
      <c r="BD2069" s="39"/>
      <c r="BE2069" s="39"/>
      <c r="BF2069" s="39"/>
      <c r="BG2069" s="72">
        <f>(BD2069*'"Вес" ПИР'!$B$50+BF2069*'"Вес" ПИР'!$B$51)/100</f>
        <v>0</v>
      </c>
      <c r="BH2069" s="39"/>
      <c r="BI2069" s="72">
        <v>0</v>
      </c>
      <c r="BJ2069" s="39"/>
      <c r="BK2069" s="39"/>
      <c r="BL2069" s="38">
        <f>(S2069*'"Вес" ПИР'!$B$3+X2069*'"Вес" ПИР'!$B$4+AG2069*'"Вес" ПИР'!$B$5+BB2069*'"Вес" ПИР'!$B$6+BG2069*'"Вес" ПИР'!$B$7+BI2069*'"Вес" ПИР'!$B$8)/100</f>
        <v>0</v>
      </c>
    </row>
    <row r="2070" spans="1:64" ht="15.75" customHeight="1">
      <c r="A2070" s="39"/>
      <c r="B2070" s="39">
        <v>2027</v>
      </c>
      <c r="C2070" s="39"/>
      <c r="D2070" s="61">
        <v>275839400</v>
      </c>
      <c r="E2070" s="61" t="s">
        <v>1026</v>
      </c>
      <c r="F2070" s="61" t="s">
        <v>1193</v>
      </c>
      <c r="G2070" s="61" t="s">
        <v>3147</v>
      </c>
      <c r="H2070" s="61" t="s">
        <v>3148</v>
      </c>
      <c r="I2070" s="39"/>
      <c r="J2070" s="39"/>
      <c r="K2070" s="39"/>
      <c r="L2070" s="39"/>
      <c r="M2070" s="39"/>
      <c r="N2070" s="39"/>
      <c r="O2070" s="39"/>
      <c r="P2070" s="39"/>
      <c r="Q2070" s="39"/>
      <c r="R2070" s="39"/>
      <c r="S2070" s="38">
        <f>(J2070*'"Вес" ПИР'!$B$13+L2070*'"Вес" ПИР'!$B$14+N2070*'"Вес" ПИР'!$B$15+P2070*'"Вес" ПИР'!$B$16+R2070*'"Вес" ПИР'!$B$17)/100</f>
        <v>0</v>
      </c>
      <c r="T2070" s="39"/>
      <c r="U2070" s="39"/>
      <c r="V2070" s="39"/>
      <c r="W2070" s="39"/>
      <c r="X2070" s="72">
        <f>(U2070*'"Вес" ПИР'!$B$22+W2070*'"Вес" ПИР'!$B$23)/100</f>
        <v>0</v>
      </c>
      <c r="Y2070" s="39"/>
      <c r="Z2070" s="39"/>
      <c r="AA2070" s="39"/>
      <c r="AB2070" s="39"/>
      <c r="AC2070" s="39"/>
      <c r="AD2070" s="39"/>
      <c r="AE2070" s="39"/>
      <c r="AF2070" s="39"/>
      <c r="AG2070" s="38">
        <f>(Z2070*'"Вес" ПИР'!$B$28+AB2070*'"Вес" ПИР'!$B$29+AD2070*'"Вес" ПИР'!$B$30+AF2070*'"Вес" ПИР'!$B$31)/100</f>
        <v>0</v>
      </c>
      <c r="AH2070" s="39"/>
      <c r="AI2070" s="39"/>
      <c r="AJ2070" s="39"/>
      <c r="AK2070" s="39"/>
      <c r="AL2070" s="39"/>
      <c r="AM2070" s="39"/>
      <c r="AN2070" s="39"/>
      <c r="AO2070" s="39"/>
      <c r="AP2070" s="39"/>
      <c r="AQ2070" s="39"/>
      <c r="AR2070" s="39"/>
      <c r="AS2070" s="39"/>
      <c r="AT2070" s="39"/>
      <c r="AU2070" s="39"/>
      <c r="AV2070" s="39"/>
      <c r="AW2070" s="39"/>
      <c r="AX2070" s="39"/>
      <c r="AY2070" s="39"/>
      <c r="AZ2070" s="39"/>
      <c r="BA2070" s="39"/>
      <c r="BB2070" s="72">
        <f>(AI2070*'"Вес" ПИР'!$B$36+AK2070*'"Вес" ПИР'!$B$37+AM2070*'"Вес" ПИР'!$B$38+AO2070*'"Вес" ПИР'!$B$39+AQ2070*'"Вес" ПИР'!$B$40+AS2070*'"Вес" ПИР'!$B$41+AU2070*'"Вес" ПИР'!$B$42+AW2070*'"Вес" ПИР'!$B$43+AY2070*'"Вес" ПИР'!$B$44+BA2070*'"Вес" ПИР'!$B$45)/100</f>
        <v>0</v>
      </c>
      <c r="BC2070" s="39"/>
      <c r="BD2070" s="39"/>
      <c r="BE2070" s="39"/>
      <c r="BF2070" s="39"/>
      <c r="BG2070" s="72">
        <f>(BD2070*'"Вес" ПИР'!$B$50+BF2070*'"Вес" ПИР'!$B$51)/100</f>
        <v>0</v>
      </c>
      <c r="BH2070" s="39"/>
      <c r="BI2070" s="72">
        <v>0</v>
      </c>
      <c r="BJ2070" s="39"/>
      <c r="BK2070" s="39"/>
      <c r="BL2070" s="38">
        <f>(S2070*'"Вес" ПИР'!$B$3+X2070*'"Вес" ПИР'!$B$4+AG2070*'"Вес" ПИР'!$B$5+BB2070*'"Вес" ПИР'!$B$6+BG2070*'"Вес" ПИР'!$B$7+BI2070*'"Вес" ПИР'!$B$8)/100</f>
        <v>0</v>
      </c>
    </row>
    <row r="2071" spans="1:64" ht="15.75" customHeight="1">
      <c r="A2071" s="39"/>
      <c r="B2071" s="39">
        <v>2027</v>
      </c>
      <c r="C2071" s="39"/>
      <c r="D2071" s="61">
        <v>275855300</v>
      </c>
      <c r="E2071" s="61" t="s">
        <v>1026</v>
      </c>
      <c r="F2071" s="61" t="s">
        <v>1193</v>
      </c>
      <c r="G2071" s="61" t="s">
        <v>3149</v>
      </c>
      <c r="H2071" s="61" t="s">
        <v>3150</v>
      </c>
      <c r="I2071" s="39"/>
      <c r="J2071" s="39"/>
      <c r="K2071" s="39"/>
      <c r="L2071" s="39"/>
      <c r="M2071" s="39"/>
      <c r="N2071" s="39"/>
      <c r="O2071" s="39"/>
      <c r="P2071" s="39"/>
      <c r="Q2071" s="39"/>
      <c r="R2071" s="39"/>
      <c r="S2071" s="38">
        <f>(J2071*'"Вес" ПИР'!$B$13+L2071*'"Вес" ПИР'!$B$14+N2071*'"Вес" ПИР'!$B$15+P2071*'"Вес" ПИР'!$B$16+R2071*'"Вес" ПИР'!$B$17)/100</f>
        <v>0</v>
      </c>
      <c r="T2071" s="39"/>
      <c r="U2071" s="39"/>
      <c r="V2071" s="39"/>
      <c r="W2071" s="39"/>
      <c r="X2071" s="72">
        <f>(U2071*'"Вес" ПИР'!$B$22+W2071*'"Вес" ПИР'!$B$23)/100</f>
        <v>0</v>
      </c>
      <c r="Y2071" s="39"/>
      <c r="Z2071" s="39"/>
      <c r="AA2071" s="39"/>
      <c r="AB2071" s="39"/>
      <c r="AC2071" s="39"/>
      <c r="AD2071" s="39"/>
      <c r="AE2071" s="39"/>
      <c r="AF2071" s="39"/>
      <c r="AG2071" s="38">
        <f>(Z2071*'"Вес" ПИР'!$B$28+AB2071*'"Вес" ПИР'!$B$29+AD2071*'"Вес" ПИР'!$B$30+AF2071*'"Вес" ПИР'!$B$31)/100</f>
        <v>0</v>
      </c>
      <c r="AH2071" s="39"/>
      <c r="AI2071" s="39"/>
      <c r="AJ2071" s="39"/>
      <c r="AK2071" s="39"/>
      <c r="AL2071" s="39"/>
      <c r="AM2071" s="39"/>
      <c r="AN2071" s="39"/>
      <c r="AO2071" s="39"/>
      <c r="AP2071" s="39"/>
      <c r="AQ2071" s="39"/>
      <c r="AR2071" s="39"/>
      <c r="AS2071" s="39"/>
      <c r="AT2071" s="39"/>
      <c r="AU2071" s="39"/>
      <c r="AV2071" s="39"/>
      <c r="AW2071" s="39"/>
      <c r="AX2071" s="39"/>
      <c r="AY2071" s="39"/>
      <c r="AZ2071" s="39"/>
      <c r="BA2071" s="39"/>
      <c r="BB2071" s="72">
        <f>(AI2071*'"Вес" ПИР'!$B$36+AK2071*'"Вес" ПИР'!$B$37+AM2071*'"Вес" ПИР'!$B$38+AO2071*'"Вес" ПИР'!$B$39+AQ2071*'"Вес" ПИР'!$B$40+AS2071*'"Вес" ПИР'!$B$41+AU2071*'"Вес" ПИР'!$B$42+AW2071*'"Вес" ПИР'!$B$43+AY2071*'"Вес" ПИР'!$B$44+BA2071*'"Вес" ПИР'!$B$45)/100</f>
        <v>0</v>
      </c>
      <c r="BC2071" s="39"/>
      <c r="BD2071" s="39"/>
      <c r="BE2071" s="39"/>
      <c r="BF2071" s="39"/>
      <c r="BG2071" s="72">
        <f>(BD2071*'"Вес" ПИР'!$B$50+BF2071*'"Вес" ПИР'!$B$51)/100</f>
        <v>0</v>
      </c>
      <c r="BH2071" s="39"/>
      <c r="BI2071" s="72">
        <v>0</v>
      </c>
      <c r="BJ2071" s="39"/>
      <c r="BK2071" s="39"/>
      <c r="BL2071" s="38">
        <f>(S2071*'"Вес" ПИР'!$B$3+X2071*'"Вес" ПИР'!$B$4+AG2071*'"Вес" ПИР'!$B$5+BB2071*'"Вес" ПИР'!$B$6+BG2071*'"Вес" ПИР'!$B$7+BI2071*'"Вес" ПИР'!$B$8)/100</f>
        <v>0</v>
      </c>
    </row>
    <row r="2072" spans="1:64" ht="15.75" customHeight="1">
      <c r="A2072" s="39"/>
      <c r="B2072" s="39">
        <v>2027</v>
      </c>
      <c r="C2072" s="39"/>
      <c r="D2072" s="61">
        <v>275857100</v>
      </c>
      <c r="E2072" s="61" t="s">
        <v>1026</v>
      </c>
      <c r="F2072" s="61" t="s">
        <v>1193</v>
      </c>
      <c r="G2072" s="61" t="s">
        <v>1902</v>
      </c>
      <c r="H2072" s="61" t="s">
        <v>1861</v>
      </c>
      <c r="I2072" s="39"/>
      <c r="J2072" s="39"/>
      <c r="K2072" s="39"/>
      <c r="L2072" s="39"/>
      <c r="M2072" s="39"/>
      <c r="N2072" s="39"/>
      <c r="O2072" s="39"/>
      <c r="P2072" s="39"/>
      <c r="Q2072" s="39"/>
      <c r="R2072" s="39"/>
      <c r="S2072" s="38">
        <f>(J2072*'"Вес" ПИР'!$B$13+L2072*'"Вес" ПИР'!$B$14+N2072*'"Вес" ПИР'!$B$15+P2072*'"Вес" ПИР'!$B$16+R2072*'"Вес" ПИР'!$B$17)/100</f>
        <v>0</v>
      </c>
      <c r="T2072" s="39"/>
      <c r="U2072" s="39"/>
      <c r="V2072" s="39"/>
      <c r="W2072" s="39"/>
      <c r="X2072" s="72">
        <f>(U2072*'"Вес" ПИР'!$B$22+W2072*'"Вес" ПИР'!$B$23)/100</f>
        <v>0</v>
      </c>
      <c r="Y2072" s="39"/>
      <c r="Z2072" s="39"/>
      <c r="AA2072" s="39"/>
      <c r="AB2072" s="39"/>
      <c r="AC2072" s="39"/>
      <c r="AD2072" s="39"/>
      <c r="AE2072" s="39"/>
      <c r="AF2072" s="39"/>
      <c r="AG2072" s="38">
        <f>(Z2072*'"Вес" ПИР'!$B$28+AB2072*'"Вес" ПИР'!$B$29+AD2072*'"Вес" ПИР'!$B$30+AF2072*'"Вес" ПИР'!$B$31)/100</f>
        <v>0</v>
      </c>
      <c r="AH2072" s="39"/>
      <c r="AI2072" s="39"/>
      <c r="AJ2072" s="39"/>
      <c r="AK2072" s="39"/>
      <c r="AL2072" s="39"/>
      <c r="AM2072" s="39"/>
      <c r="AN2072" s="39"/>
      <c r="AO2072" s="39"/>
      <c r="AP2072" s="39"/>
      <c r="AQ2072" s="39"/>
      <c r="AR2072" s="39"/>
      <c r="AS2072" s="39"/>
      <c r="AT2072" s="39"/>
      <c r="AU2072" s="39"/>
      <c r="AV2072" s="39"/>
      <c r="AW2072" s="39"/>
      <c r="AX2072" s="39"/>
      <c r="AY2072" s="39"/>
      <c r="AZ2072" s="39"/>
      <c r="BA2072" s="39"/>
      <c r="BB2072" s="72">
        <f>(AI2072*'"Вес" ПИР'!$B$36+AK2072*'"Вес" ПИР'!$B$37+AM2072*'"Вес" ПИР'!$B$38+AO2072*'"Вес" ПИР'!$B$39+AQ2072*'"Вес" ПИР'!$B$40+AS2072*'"Вес" ПИР'!$B$41+AU2072*'"Вес" ПИР'!$B$42+AW2072*'"Вес" ПИР'!$B$43+AY2072*'"Вес" ПИР'!$B$44+BA2072*'"Вес" ПИР'!$B$45)/100</f>
        <v>0</v>
      </c>
      <c r="BC2072" s="39"/>
      <c r="BD2072" s="39"/>
      <c r="BE2072" s="39"/>
      <c r="BF2072" s="39"/>
      <c r="BG2072" s="72">
        <f>(BD2072*'"Вес" ПИР'!$B$50+BF2072*'"Вес" ПИР'!$B$51)/100</f>
        <v>0</v>
      </c>
      <c r="BH2072" s="39"/>
      <c r="BI2072" s="72">
        <v>0</v>
      </c>
      <c r="BJ2072" s="39"/>
      <c r="BK2072" s="39"/>
      <c r="BL2072" s="38">
        <f>(S2072*'"Вес" ПИР'!$B$3+X2072*'"Вес" ПИР'!$B$4+AG2072*'"Вес" ПИР'!$B$5+BB2072*'"Вес" ПИР'!$B$6+BG2072*'"Вес" ПИР'!$B$7+BI2072*'"Вес" ПИР'!$B$8)/100</f>
        <v>0</v>
      </c>
    </row>
    <row r="2073" spans="1:64" ht="15.75" customHeight="1">
      <c r="A2073" s="39"/>
      <c r="B2073" s="39">
        <v>2027</v>
      </c>
      <c r="C2073" s="39"/>
      <c r="D2073" s="61">
        <v>275859400</v>
      </c>
      <c r="E2073" s="61" t="s">
        <v>1026</v>
      </c>
      <c r="F2073" s="61" t="s">
        <v>1193</v>
      </c>
      <c r="G2073" s="61" t="s">
        <v>1194</v>
      </c>
      <c r="H2073" s="61" t="s">
        <v>3151</v>
      </c>
      <c r="I2073" s="39"/>
      <c r="J2073" s="39"/>
      <c r="K2073" s="39"/>
      <c r="L2073" s="39"/>
      <c r="M2073" s="39"/>
      <c r="N2073" s="39"/>
      <c r="O2073" s="39"/>
      <c r="P2073" s="39"/>
      <c r="Q2073" s="39"/>
      <c r="R2073" s="39"/>
      <c r="S2073" s="38">
        <f>(J2073*'"Вес" ПИР'!$B$13+L2073*'"Вес" ПИР'!$B$14+N2073*'"Вес" ПИР'!$B$15+P2073*'"Вес" ПИР'!$B$16+R2073*'"Вес" ПИР'!$B$17)/100</f>
        <v>0</v>
      </c>
      <c r="T2073" s="39"/>
      <c r="U2073" s="39"/>
      <c r="V2073" s="39"/>
      <c r="W2073" s="39"/>
      <c r="X2073" s="72">
        <f>(U2073*'"Вес" ПИР'!$B$22+W2073*'"Вес" ПИР'!$B$23)/100</f>
        <v>0</v>
      </c>
      <c r="Y2073" s="39"/>
      <c r="Z2073" s="39"/>
      <c r="AA2073" s="39"/>
      <c r="AB2073" s="39"/>
      <c r="AC2073" s="39"/>
      <c r="AD2073" s="39"/>
      <c r="AE2073" s="39"/>
      <c r="AF2073" s="39"/>
      <c r="AG2073" s="38">
        <f>(Z2073*'"Вес" ПИР'!$B$28+AB2073*'"Вес" ПИР'!$B$29+AD2073*'"Вес" ПИР'!$B$30+AF2073*'"Вес" ПИР'!$B$31)/100</f>
        <v>0</v>
      </c>
      <c r="AH2073" s="39"/>
      <c r="AI2073" s="39"/>
      <c r="AJ2073" s="39"/>
      <c r="AK2073" s="39"/>
      <c r="AL2073" s="39"/>
      <c r="AM2073" s="39"/>
      <c r="AN2073" s="39"/>
      <c r="AO2073" s="39"/>
      <c r="AP2073" s="39"/>
      <c r="AQ2073" s="39"/>
      <c r="AR2073" s="39"/>
      <c r="AS2073" s="39"/>
      <c r="AT2073" s="39"/>
      <c r="AU2073" s="39"/>
      <c r="AV2073" s="39"/>
      <c r="AW2073" s="39"/>
      <c r="AX2073" s="39"/>
      <c r="AY2073" s="39"/>
      <c r="AZ2073" s="39"/>
      <c r="BA2073" s="39"/>
      <c r="BB2073" s="72">
        <f>(AI2073*'"Вес" ПИР'!$B$36+AK2073*'"Вес" ПИР'!$B$37+AM2073*'"Вес" ПИР'!$B$38+AO2073*'"Вес" ПИР'!$B$39+AQ2073*'"Вес" ПИР'!$B$40+AS2073*'"Вес" ПИР'!$B$41+AU2073*'"Вес" ПИР'!$B$42+AW2073*'"Вес" ПИР'!$B$43+AY2073*'"Вес" ПИР'!$B$44+BA2073*'"Вес" ПИР'!$B$45)/100</f>
        <v>0</v>
      </c>
      <c r="BC2073" s="39"/>
      <c r="BD2073" s="39"/>
      <c r="BE2073" s="39"/>
      <c r="BF2073" s="39"/>
      <c r="BG2073" s="72">
        <f>(BD2073*'"Вес" ПИР'!$B$50+BF2073*'"Вес" ПИР'!$B$51)/100</f>
        <v>0</v>
      </c>
      <c r="BH2073" s="39"/>
      <c r="BI2073" s="72">
        <v>0</v>
      </c>
      <c r="BJ2073" s="39"/>
      <c r="BK2073" s="39"/>
      <c r="BL2073" s="38">
        <f>(S2073*'"Вес" ПИР'!$B$3+X2073*'"Вес" ПИР'!$B$4+AG2073*'"Вес" ПИР'!$B$5+BB2073*'"Вес" ПИР'!$B$6+BG2073*'"Вес" ПИР'!$B$7+BI2073*'"Вес" ПИР'!$B$8)/100</f>
        <v>0</v>
      </c>
    </row>
    <row r="2074" spans="1:64" ht="15.75" customHeight="1">
      <c r="A2074" s="39"/>
      <c r="B2074" s="39">
        <v>2027</v>
      </c>
      <c r="C2074" s="39"/>
      <c r="D2074" s="61">
        <v>275833300</v>
      </c>
      <c r="E2074" s="61" t="s">
        <v>1026</v>
      </c>
      <c r="F2074" s="61" t="s">
        <v>1193</v>
      </c>
      <c r="G2074" s="61" t="s">
        <v>1036</v>
      </c>
      <c r="H2074" s="61" t="s">
        <v>3152</v>
      </c>
      <c r="I2074" s="39"/>
      <c r="J2074" s="39"/>
      <c r="K2074" s="39"/>
      <c r="L2074" s="39"/>
      <c r="M2074" s="39"/>
      <c r="N2074" s="39"/>
      <c r="O2074" s="39"/>
      <c r="P2074" s="39"/>
      <c r="Q2074" s="39"/>
      <c r="R2074" s="39"/>
      <c r="S2074" s="38">
        <f>(J2074*'"Вес" ПИР'!$B$13+L2074*'"Вес" ПИР'!$B$14+N2074*'"Вес" ПИР'!$B$15+P2074*'"Вес" ПИР'!$B$16+R2074*'"Вес" ПИР'!$B$17)/100</f>
        <v>0</v>
      </c>
      <c r="T2074" s="39"/>
      <c r="U2074" s="39"/>
      <c r="V2074" s="39"/>
      <c r="W2074" s="39"/>
      <c r="X2074" s="72">
        <f>(U2074*'"Вес" ПИР'!$B$22+W2074*'"Вес" ПИР'!$B$23)/100</f>
        <v>0</v>
      </c>
      <c r="Y2074" s="39"/>
      <c r="Z2074" s="39"/>
      <c r="AA2074" s="39"/>
      <c r="AB2074" s="39"/>
      <c r="AC2074" s="39"/>
      <c r="AD2074" s="39"/>
      <c r="AE2074" s="39"/>
      <c r="AF2074" s="39"/>
      <c r="AG2074" s="38">
        <f>(Z2074*'"Вес" ПИР'!$B$28+AB2074*'"Вес" ПИР'!$B$29+AD2074*'"Вес" ПИР'!$B$30+AF2074*'"Вес" ПИР'!$B$31)/100</f>
        <v>0</v>
      </c>
      <c r="AH2074" s="39"/>
      <c r="AI2074" s="39"/>
      <c r="AJ2074" s="39"/>
      <c r="AK2074" s="39"/>
      <c r="AL2074" s="39"/>
      <c r="AM2074" s="39"/>
      <c r="AN2074" s="39"/>
      <c r="AO2074" s="39"/>
      <c r="AP2074" s="39"/>
      <c r="AQ2074" s="39"/>
      <c r="AR2074" s="39"/>
      <c r="AS2074" s="39"/>
      <c r="AT2074" s="39"/>
      <c r="AU2074" s="39"/>
      <c r="AV2074" s="39"/>
      <c r="AW2074" s="39"/>
      <c r="AX2074" s="39"/>
      <c r="AY2074" s="39"/>
      <c r="AZ2074" s="39"/>
      <c r="BA2074" s="39"/>
      <c r="BB2074" s="72">
        <f>(AI2074*'"Вес" ПИР'!$B$36+AK2074*'"Вес" ПИР'!$B$37+AM2074*'"Вес" ПИР'!$B$38+AO2074*'"Вес" ПИР'!$B$39+AQ2074*'"Вес" ПИР'!$B$40+AS2074*'"Вес" ПИР'!$B$41+AU2074*'"Вес" ПИР'!$B$42+AW2074*'"Вес" ПИР'!$B$43+AY2074*'"Вес" ПИР'!$B$44+BA2074*'"Вес" ПИР'!$B$45)/100</f>
        <v>0</v>
      </c>
      <c r="BC2074" s="39"/>
      <c r="BD2074" s="39"/>
      <c r="BE2074" s="39"/>
      <c r="BF2074" s="39"/>
      <c r="BG2074" s="72">
        <f>(BD2074*'"Вес" ПИР'!$B$50+BF2074*'"Вес" ПИР'!$B$51)/100</f>
        <v>0</v>
      </c>
      <c r="BH2074" s="39"/>
      <c r="BI2074" s="72">
        <v>0</v>
      </c>
      <c r="BJ2074" s="39"/>
      <c r="BK2074" s="39"/>
      <c r="BL2074" s="38">
        <f>(S2074*'"Вес" ПИР'!$B$3+X2074*'"Вес" ПИР'!$B$4+AG2074*'"Вес" ПИР'!$B$5+BB2074*'"Вес" ПИР'!$B$6+BG2074*'"Вес" ПИР'!$B$7+BI2074*'"Вес" ПИР'!$B$8)/100</f>
        <v>0</v>
      </c>
    </row>
    <row r="2075" spans="1:64" ht="15.75" customHeight="1">
      <c r="A2075" s="39"/>
      <c r="B2075" s="39">
        <v>2027</v>
      </c>
      <c r="C2075" s="39"/>
      <c r="D2075" s="61">
        <v>275847400</v>
      </c>
      <c r="E2075" s="61" t="s">
        <v>1026</v>
      </c>
      <c r="F2075" s="61" t="s">
        <v>1193</v>
      </c>
      <c r="G2075" s="61" t="s">
        <v>3153</v>
      </c>
      <c r="H2075" s="61" t="s">
        <v>496</v>
      </c>
      <c r="I2075" s="39"/>
      <c r="J2075" s="39"/>
      <c r="K2075" s="39"/>
      <c r="L2075" s="39"/>
      <c r="M2075" s="39"/>
      <c r="N2075" s="39"/>
      <c r="O2075" s="39"/>
      <c r="P2075" s="39"/>
      <c r="Q2075" s="39"/>
      <c r="R2075" s="39"/>
      <c r="S2075" s="38">
        <f>(J2075*'"Вес" ПИР'!$B$13+L2075*'"Вес" ПИР'!$B$14+N2075*'"Вес" ПИР'!$B$15+P2075*'"Вес" ПИР'!$B$16+R2075*'"Вес" ПИР'!$B$17)/100</f>
        <v>0</v>
      </c>
      <c r="T2075" s="39"/>
      <c r="U2075" s="39"/>
      <c r="V2075" s="39"/>
      <c r="W2075" s="39"/>
      <c r="X2075" s="72">
        <f>(U2075*'"Вес" ПИР'!$B$22+W2075*'"Вес" ПИР'!$B$23)/100</f>
        <v>0</v>
      </c>
      <c r="Y2075" s="39"/>
      <c r="Z2075" s="39"/>
      <c r="AA2075" s="39"/>
      <c r="AB2075" s="39"/>
      <c r="AC2075" s="39"/>
      <c r="AD2075" s="39"/>
      <c r="AE2075" s="39"/>
      <c r="AF2075" s="39"/>
      <c r="AG2075" s="38">
        <f>(Z2075*'"Вес" ПИР'!$B$28+AB2075*'"Вес" ПИР'!$B$29+AD2075*'"Вес" ПИР'!$B$30+AF2075*'"Вес" ПИР'!$B$31)/100</f>
        <v>0</v>
      </c>
      <c r="AH2075" s="39"/>
      <c r="AI2075" s="39"/>
      <c r="AJ2075" s="39"/>
      <c r="AK2075" s="39"/>
      <c r="AL2075" s="39"/>
      <c r="AM2075" s="39"/>
      <c r="AN2075" s="39"/>
      <c r="AO2075" s="39"/>
      <c r="AP2075" s="39"/>
      <c r="AQ2075" s="39"/>
      <c r="AR2075" s="39"/>
      <c r="AS2075" s="39"/>
      <c r="AT2075" s="39"/>
      <c r="AU2075" s="39"/>
      <c r="AV2075" s="39"/>
      <c r="AW2075" s="39"/>
      <c r="AX2075" s="39"/>
      <c r="AY2075" s="39"/>
      <c r="AZ2075" s="39"/>
      <c r="BA2075" s="39"/>
      <c r="BB2075" s="72">
        <f>(AI2075*'"Вес" ПИР'!$B$36+AK2075*'"Вес" ПИР'!$B$37+AM2075*'"Вес" ПИР'!$B$38+AO2075*'"Вес" ПИР'!$B$39+AQ2075*'"Вес" ПИР'!$B$40+AS2075*'"Вес" ПИР'!$B$41+AU2075*'"Вес" ПИР'!$B$42+AW2075*'"Вес" ПИР'!$B$43+AY2075*'"Вес" ПИР'!$B$44+BA2075*'"Вес" ПИР'!$B$45)/100</f>
        <v>0</v>
      </c>
      <c r="BC2075" s="39"/>
      <c r="BD2075" s="39"/>
      <c r="BE2075" s="39"/>
      <c r="BF2075" s="39"/>
      <c r="BG2075" s="72">
        <f>(BD2075*'"Вес" ПИР'!$B$50+BF2075*'"Вес" ПИР'!$B$51)/100</f>
        <v>0</v>
      </c>
      <c r="BH2075" s="39"/>
      <c r="BI2075" s="72">
        <v>0</v>
      </c>
      <c r="BJ2075" s="39"/>
      <c r="BK2075" s="39"/>
      <c r="BL2075" s="38">
        <f>(S2075*'"Вес" ПИР'!$B$3+X2075*'"Вес" ПИР'!$B$4+AG2075*'"Вес" ПИР'!$B$5+BB2075*'"Вес" ПИР'!$B$6+BG2075*'"Вес" ПИР'!$B$7+BI2075*'"Вес" ПИР'!$B$8)/100</f>
        <v>0</v>
      </c>
    </row>
    <row r="2076" spans="1:64" ht="15.75" customHeight="1">
      <c r="A2076" s="39"/>
      <c r="B2076" s="39">
        <v>2027</v>
      </c>
      <c r="C2076" s="39"/>
      <c r="D2076" s="61">
        <v>275845300</v>
      </c>
      <c r="E2076" s="61" t="s">
        <v>1026</v>
      </c>
      <c r="F2076" s="61" t="s">
        <v>1193</v>
      </c>
      <c r="G2076" s="61" t="s">
        <v>3154</v>
      </c>
      <c r="H2076" s="61" t="s">
        <v>3155</v>
      </c>
      <c r="I2076" s="39"/>
      <c r="J2076" s="39"/>
      <c r="K2076" s="39"/>
      <c r="L2076" s="39"/>
      <c r="M2076" s="39"/>
      <c r="N2076" s="39"/>
      <c r="O2076" s="39"/>
      <c r="P2076" s="39"/>
      <c r="Q2076" s="39"/>
      <c r="R2076" s="39"/>
      <c r="S2076" s="38">
        <f>(J2076*'"Вес" ПИР'!$B$13+L2076*'"Вес" ПИР'!$B$14+N2076*'"Вес" ПИР'!$B$15+P2076*'"Вес" ПИР'!$B$16+R2076*'"Вес" ПИР'!$B$17)/100</f>
        <v>0</v>
      </c>
      <c r="T2076" s="39"/>
      <c r="U2076" s="39"/>
      <c r="V2076" s="39"/>
      <c r="W2076" s="39"/>
      <c r="X2076" s="72">
        <f>(U2076*'"Вес" ПИР'!$B$22+W2076*'"Вес" ПИР'!$B$23)/100</f>
        <v>0</v>
      </c>
      <c r="Y2076" s="39"/>
      <c r="Z2076" s="39"/>
      <c r="AA2076" s="39"/>
      <c r="AB2076" s="39"/>
      <c r="AC2076" s="39"/>
      <c r="AD2076" s="39"/>
      <c r="AE2076" s="39"/>
      <c r="AF2076" s="39"/>
      <c r="AG2076" s="38">
        <f>(Z2076*'"Вес" ПИР'!$B$28+AB2076*'"Вес" ПИР'!$B$29+AD2076*'"Вес" ПИР'!$B$30+AF2076*'"Вес" ПИР'!$B$31)/100</f>
        <v>0</v>
      </c>
      <c r="AH2076" s="39"/>
      <c r="AI2076" s="39"/>
      <c r="AJ2076" s="39"/>
      <c r="AK2076" s="39"/>
      <c r="AL2076" s="39"/>
      <c r="AM2076" s="39"/>
      <c r="AN2076" s="39"/>
      <c r="AO2076" s="39"/>
      <c r="AP2076" s="39"/>
      <c r="AQ2076" s="39"/>
      <c r="AR2076" s="39"/>
      <c r="AS2076" s="39"/>
      <c r="AT2076" s="39"/>
      <c r="AU2076" s="39"/>
      <c r="AV2076" s="39"/>
      <c r="AW2076" s="39"/>
      <c r="AX2076" s="39"/>
      <c r="AY2076" s="39"/>
      <c r="AZ2076" s="39"/>
      <c r="BA2076" s="39"/>
      <c r="BB2076" s="72">
        <f>(AI2076*'"Вес" ПИР'!$B$36+AK2076*'"Вес" ПИР'!$B$37+AM2076*'"Вес" ПИР'!$B$38+AO2076*'"Вес" ПИР'!$B$39+AQ2076*'"Вес" ПИР'!$B$40+AS2076*'"Вес" ПИР'!$B$41+AU2076*'"Вес" ПИР'!$B$42+AW2076*'"Вес" ПИР'!$B$43+AY2076*'"Вес" ПИР'!$B$44+BA2076*'"Вес" ПИР'!$B$45)/100</f>
        <v>0</v>
      </c>
      <c r="BC2076" s="39"/>
      <c r="BD2076" s="39"/>
      <c r="BE2076" s="39"/>
      <c r="BF2076" s="39"/>
      <c r="BG2076" s="72">
        <f>(BD2076*'"Вес" ПИР'!$B$50+BF2076*'"Вес" ПИР'!$B$51)/100</f>
        <v>0</v>
      </c>
      <c r="BH2076" s="39"/>
      <c r="BI2076" s="72">
        <v>0</v>
      </c>
      <c r="BJ2076" s="39"/>
      <c r="BK2076" s="39"/>
      <c r="BL2076" s="38">
        <f>(S2076*'"Вес" ПИР'!$B$3+X2076*'"Вес" ПИР'!$B$4+AG2076*'"Вес" ПИР'!$B$5+BB2076*'"Вес" ПИР'!$B$6+BG2076*'"Вес" ПИР'!$B$7+BI2076*'"Вес" ПИР'!$B$8)/100</f>
        <v>0</v>
      </c>
    </row>
    <row r="2077" spans="1:64" ht="15.75" customHeight="1">
      <c r="A2077" s="39"/>
      <c r="B2077" s="39">
        <v>2027</v>
      </c>
      <c r="C2077" s="39"/>
      <c r="D2077" s="61">
        <v>275853200</v>
      </c>
      <c r="E2077" s="61" t="s">
        <v>1026</v>
      </c>
      <c r="F2077" s="61" t="s">
        <v>1193</v>
      </c>
      <c r="G2077" s="61" t="s">
        <v>1558</v>
      </c>
      <c r="H2077" s="61" t="s">
        <v>3156</v>
      </c>
      <c r="I2077" s="39"/>
      <c r="J2077" s="39"/>
      <c r="K2077" s="39"/>
      <c r="L2077" s="39"/>
      <c r="M2077" s="39"/>
      <c r="N2077" s="39"/>
      <c r="O2077" s="39"/>
      <c r="P2077" s="39"/>
      <c r="Q2077" s="39"/>
      <c r="R2077" s="39"/>
      <c r="S2077" s="38">
        <f>(J2077*'"Вес" ПИР'!$B$13+L2077*'"Вес" ПИР'!$B$14+N2077*'"Вес" ПИР'!$B$15+P2077*'"Вес" ПИР'!$B$16+R2077*'"Вес" ПИР'!$B$17)/100</f>
        <v>0</v>
      </c>
      <c r="T2077" s="39"/>
      <c r="U2077" s="39"/>
      <c r="V2077" s="39"/>
      <c r="W2077" s="39"/>
      <c r="X2077" s="72">
        <f>(U2077*'"Вес" ПИР'!$B$22+W2077*'"Вес" ПИР'!$B$23)/100</f>
        <v>0</v>
      </c>
      <c r="Y2077" s="39"/>
      <c r="Z2077" s="39"/>
      <c r="AA2077" s="39"/>
      <c r="AB2077" s="39"/>
      <c r="AC2077" s="39"/>
      <c r="AD2077" s="39"/>
      <c r="AE2077" s="39"/>
      <c r="AF2077" s="39"/>
      <c r="AG2077" s="38">
        <f>(Z2077*'"Вес" ПИР'!$B$28+AB2077*'"Вес" ПИР'!$B$29+AD2077*'"Вес" ПИР'!$B$30+AF2077*'"Вес" ПИР'!$B$31)/100</f>
        <v>0</v>
      </c>
      <c r="AH2077" s="39"/>
      <c r="AI2077" s="39"/>
      <c r="AJ2077" s="39"/>
      <c r="AK2077" s="39"/>
      <c r="AL2077" s="39"/>
      <c r="AM2077" s="39"/>
      <c r="AN2077" s="39"/>
      <c r="AO2077" s="39"/>
      <c r="AP2077" s="39"/>
      <c r="AQ2077" s="39"/>
      <c r="AR2077" s="39"/>
      <c r="AS2077" s="39"/>
      <c r="AT2077" s="39"/>
      <c r="AU2077" s="39"/>
      <c r="AV2077" s="39"/>
      <c r="AW2077" s="39"/>
      <c r="AX2077" s="39"/>
      <c r="AY2077" s="39"/>
      <c r="AZ2077" s="39"/>
      <c r="BA2077" s="39"/>
      <c r="BB2077" s="72">
        <f>(AI2077*'"Вес" ПИР'!$B$36+AK2077*'"Вес" ПИР'!$B$37+AM2077*'"Вес" ПИР'!$B$38+AO2077*'"Вес" ПИР'!$B$39+AQ2077*'"Вес" ПИР'!$B$40+AS2077*'"Вес" ПИР'!$B$41+AU2077*'"Вес" ПИР'!$B$42+AW2077*'"Вес" ПИР'!$B$43+AY2077*'"Вес" ПИР'!$B$44+BA2077*'"Вес" ПИР'!$B$45)/100</f>
        <v>0</v>
      </c>
      <c r="BC2077" s="39"/>
      <c r="BD2077" s="39"/>
      <c r="BE2077" s="39"/>
      <c r="BF2077" s="39"/>
      <c r="BG2077" s="72">
        <f>(BD2077*'"Вес" ПИР'!$B$50+BF2077*'"Вес" ПИР'!$B$51)/100</f>
        <v>0</v>
      </c>
      <c r="BH2077" s="39"/>
      <c r="BI2077" s="72">
        <v>0</v>
      </c>
      <c r="BJ2077" s="39"/>
      <c r="BK2077" s="39"/>
      <c r="BL2077" s="38">
        <f>(S2077*'"Вес" ПИР'!$B$3+X2077*'"Вес" ПИР'!$B$4+AG2077*'"Вес" ПИР'!$B$5+BB2077*'"Вес" ПИР'!$B$6+BG2077*'"Вес" ПИР'!$B$7+BI2077*'"Вес" ПИР'!$B$8)/100</f>
        <v>0</v>
      </c>
    </row>
    <row r="2078" spans="1:64" ht="15.75" customHeight="1">
      <c r="A2078" s="39"/>
      <c r="B2078" s="39">
        <v>2027</v>
      </c>
      <c r="C2078" s="39"/>
      <c r="D2078" s="61">
        <v>275857400</v>
      </c>
      <c r="E2078" s="61" t="s">
        <v>1026</v>
      </c>
      <c r="F2078" s="61" t="s">
        <v>1193</v>
      </c>
      <c r="G2078" s="61" t="s">
        <v>1902</v>
      </c>
      <c r="H2078" s="61" t="s">
        <v>291</v>
      </c>
      <c r="I2078" s="39"/>
      <c r="J2078" s="39"/>
      <c r="K2078" s="39"/>
      <c r="L2078" s="39"/>
      <c r="M2078" s="39"/>
      <c r="N2078" s="39"/>
      <c r="O2078" s="39"/>
      <c r="P2078" s="39"/>
      <c r="Q2078" s="39"/>
      <c r="R2078" s="39"/>
      <c r="S2078" s="38">
        <f>(J2078*'"Вес" ПИР'!$B$13+L2078*'"Вес" ПИР'!$B$14+N2078*'"Вес" ПИР'!$B$15+P2078*'"Вес" ПИР'!$B$16+R2078*'"Вес" ПИР'!$B$17)/100</f>
        <v>0</v>
      </c>
      <c r="T2078" s="39"/>
      <c r="U2078" s="39"/>
      <c r="V2078" s="39"/>
      <c r="W2078" s="39"/>
      <c r="X2078" s="72">
        <f>(U2078*'"Вес" ПИР'!$B$22+W2078*'"Вес" ПИР'!$B$23)/100</f>
        <v>0</v>
      </c>
      <c r="Y2078" s="39"/>
      <c r="Z2078" s="39"/>
      <c r="AA2078" s="39"/>
      <c r="AB2078" s="39"/>
      <c r="AC2078" s="39"/>
      <c r="AD2078" s="39"/>
      <c r="AE2078" s="39"/>
      <c r="AF2078" s="39"/>
      <c r="AG2078" s="38">
        <f>(Z2078*'"Вес" ПИР'!$B$28+AB2078*'"Вес" ПИР'!$B$29+AD2078*'"Вес" ПИР'!$B$30+AF2078*'"Вес" ПИР'!$B$31)/100</f>
        <v>0</v>
      </c>
      <c r="AH2078" s="39"/>
      <c r="AI2078" s="39"/>
      <c r="AJ2078" s="39"/>
      <c r="AK2078" s="39"/>
      <c r="AL2078" s="39"/>
      <c r="AM2078" s="39"/>
      <c r="AN2078" s="39"/>
      <c r="AO2078" s="39"/>
      <c r="AP2078" s="39"/>
      <c r="AQ2078" s="39"/>
      <c r="AR2078" s="39"/>
      <c r="AS2078" s="39"/>
      <c r="AT2078" s="39"/>
      <c r="AU2078" s="39"/>
      <c r="AV2078" s="39"/>
      <c r="AW2078" s="39"/>
      <c r="AX2078" s="39"/>
      <c r="AY2078" s="39"/>
      <c r="AZ2078" s="39"/>
      <c r="BA2078" s="39"/>
      <c r="BB2078" s="72">
        <f>(AI2078*'"Вес" ПИР'!$B$36+AK2078*'"Вес" ПИР'!$B$37+AM2078*'"Вес" ПИР'!$B$38+AO2078*'"Вес" ПИР'!$B$39+AQ2078*'"Вес" ПИР'!$B$40+AS2078*'"Вес" ПИР'!$B$41+AU2078*'"Вес" ПИР'!$B$42+AW2078*'"Вес" ПИР'!$B$43+AY2078*'"Вес" ПИР'!$B$44+BA2078*'"Вес" ПИР'!$B$45)/100</f>
        <v>0</v>
      </c>
      <c r="BC2078" s="39"/>
      <c r="BD2078" s="39"/>
      <c r="BE2078" s="39"/>
      <c r="BF2078" s="39"/>
      <c r="BG2078" s="72">
        <f>(BD2078*'"Вес" ПИР'!$B$50+BF2078*'"Вес" ПИР'!$B$51)/100</f>
        <v>0</v>
      </c>
      <c r="BH2078" s="39"/>
      <c r="BI2078" s="72">
        <v>0</v>
      </c>
      <c r="BJ2078" s="39"/>
      <c r="BK2078" s="39"/>
      <c r="BL2078" s="38">
        <f>(S2078*'"Вес" ПИР'!$B$3+X2078*'"Вес" ПИР'!$B$4+AG2078*'"Вес" ПИР'!$B$5+BB2078*'"Вес" ПИР'!$B$6+BG2078*'"Вес" ПИР'!$B$7+BI2078*'"Вес" ПИР'!$B$8)/100</f>
        <v>0</v>
      </c>
    </row>
    <row r="2079" spans="1:64" ht="15.75" customHeight="1">
      <c r="A2079" s="39"/>
      <c r="B2079" s="39">
        <v>2027</v>
      </c>
      <c r="C2079" s="39"/>
      <c r="D2079" s="61">
        <v>275839200</v>
      </c>
      <c r="E2079" s="61" t="s">
        <v>1026</v>
      </c>
      <c r="F2079" s="61" t="s">
        <v>1193</v>
      </c>
      <c r="G2079" s="61" t="s">
        <v>3147</v>
      </c>
      <c r="H2079" s="61" t="s">
        <v>1517</v>
      </c>
      <c r="I2079" s="39"/>
      <c r="J2079" s="39"/>
      <c r="K2079" s="39"/>
      <c r="L2079" s="39"/>
      <c r="M2079" s="39"/>
      <c r="N2079" s="39"/>
      <c r="O2079" s="39"/>
      <c r="P2079" s="39"/>
      <c r="Q2079" s="39"/>
      <c r="R2079" s="39"/>
      <c r="S2079" s="38">
        <f>(J2079*'"Вес" ПИР'!$B$13+L2079*'"Вес" ПИР'!$B$14+N2079*'"Вес" ПИР'!$B$15+P2079*'"Вес" ПИР'!$B$16+R2079*'"Вес" ПИР'!$B$17)/100</f>
        <v>0</v>
      </c>
      <c r="T2079" s="39"/>
      <c r="U2079" s="39"/>
      <c r="V2079" s="39"/>
      <c r="W2079" s="39"/>
      <c r="X2079" s="72">
        <f>(U2079*'"Вес" ПИР'!$B$22+W2079*'"Вес" ПИР'!$B$23)/100</f>
        <v>0</v>
      </c>
      <c r="Y2079" s="39"/>
      <c r="Z2079" s="39"/>
      <c r="AA2079" s="39"/>
      <c r="AB2079" s="39"/>
      <c r="AC2079" s="39"/>
      <c r="AD2079" s="39"/>
      <c r="AE2079" s="39"/>
      <c r="AF2079" s="39"/>
      <c r="AG2079" s="38">
        <f>(Z2079*'"Вес" ПИР'!$B$28+AB2079*'"Вес" ПИР'!$B$29+AD2079*'"Вес" ПИР'!$B$30+AF2079*'"Вес" ПИР'!$B$31)/100</f>
        <v>0</v>
      </c>
      <c r="AH2079" s="39"/>
      <c r="AI2079" s="39"/>
      <c r="AJ2079" s="39"/>
      <c r="AK2079" s="39"/>
      <c r="AL2079" s="39"/>
      <c r="AM2079" s="39"/>
      <c r="AN2079" s="39"/>
      <c r="AO2079" s="39"/>
      <c r="AP2079" s="39"/>
      <c r="AQ2079" s="39"/>
      <c r="AR2079" s="39"/>
      <c r="AS2079" s="39"/>
      <c r="AT2079" s="39"/>
      <c r="AU2079" s="39"/>
      <c r="AV2079" s="39"/>
      <c r="AW2079" s="39"/>
      <c r="AX2079" s="39"/>
      <c r="AY2079" s="39"/>
      <c r="AZ2079" s="39"/>
      <c r="BA2079" s="39"/>
      <c r="BB2079" s="72">
        <f>(AI2079*'"Вес" ПИР'!$B$36+AK2079*'"Вес" ПИР'!$B$37+AM2079*'"Вес" ПИР'!$B$38+AO2079*'"Вес" ПИР'!$B$39+AQ2079*'"Вес" ПИР'!$B$40+AS2079*'"Вес" ПИР'!$B$41+AU2079*'"Вес" ПИР'!$B$42+AW2079*'"Вес" ПИР'!$B$43+AY2079*'"Вес" ПИР'!$B$44+BA2079*'"Вес" ПИР'!$B$45)/100</f>
        <v>0</v>
      </c>
      <c r="BC2079" s="39"/>
      <c r="BD2079" s="39"/>
      <c r="BE2079" s="39"/>
      <c r="BF2079" s="39"/>
      <c r="BG2079" s="72">
        <f>(BD2079*'"Вес" ПИР'!$B$50+BF2079*'"Вес" ПИР'!$B$51)/100</f>
        <v>0</v>
      </c>
      <c r="BH2079" s="39"/>
      <c r="BI2079" s="72">
        <v>0</v>
      </c>
      <c r="BJ2079" s="39"/>
      <c r="BK2079" s="39"/>
      <c r="BL2079" s="38">
        <f>(S2079*'"Вес" ПИР'!$B$3+X2079*'"Вес" ПИР'!$B$4+AG2079*'"Вес" ПИР'!$B$5+BB2079*'"Вес" ПИР'!$B$6+BG2079*'"Вес" ПИР'!$B$7+BI2079*'"Вес" ПИР'!$B$8)/100</f>
        <v>0</v>
      </c>
    </row>
    <row r="2080" spans="1:64" ht="15.75" customHeight="1">
      <c r="A2080" s="39"/>
      <c r="B2080" s="39">
        <v>2027</v>
      </c>
      <c r="C2080" s="39"/>
      <c r="D2080" s="61">
        <v>275833500</v>
      </c>
      <c r="E2080" s="61" t="s">
        <v>1026</v>
      </c>
      <c r="F2080" s="61" t="s">
        <v>1193</v>
      </c>
      <c r="G2080" s="61" t="s">
        <v>1036</v>
      </c>
      <c r="H2080" s="61" t="s">
        <v>3157</v>
      </c>
      <c r="I2080" s="39"/>
      <c r="J2080" s="39"/>
      <c r="K2080" s="39"/>
      <c r="L2080" s="39"/>
      <c r="M2080" s="39"/>
      <c r="N2080" s="39"/>
      <c r="O2080" s="39"/>
      <c r="P2080" s="39"/>
      <c r="Q2080" s="39"/>
      <c r="R2080" s="39"/>
      <c r="S2080" s="38">
        <f>(J2080*'"Вес" ПИР'!$B$13+L2080*'"Вес" ПИР'!$B$14+N2080*'"Вес" ПИР'!$B$15+P2080*'"Вес" ПИР'!$B$16+R2080*'"Вес" ПИР'!$B$17)/100</f>
        <v>0</v>
      </c>
      <c r="T2080" s="39"/>
      <c r="U2080" s="39"/>
      <c r="V2080" s="39"/>
      <c r="W2080" s="39"/>
      <c r="X2080" s="72">
        <f>(U2080*'"Вес" ПИР'!$B$22+W2080*'"Вес" ПИР'!$B$23)/100</f>
        <v>0</v>
      </c>
      <c r="Y2080" s="39"/>
      <c r="Z2080" s="39"/>
      <c r="AA2080" s="39"/>
      <c r="AB2080" s="39"/>
      <c r="AC2080" s="39"/>
      <c r="AD2080" s="39"/>
      <c r="AE2080" s="39"/>
      <c r="AF2080" s="39"/>
      <c r="AG2080" s="38">
        <f>(Z2080*'"Вес" ПИР'!$B$28+AB2080*'"Вес" ПИР'!$B$29+AD2080*'"Вес" ПИР'!$B$30+AF2080*'"Вес" ПИР'!$B$31)/100</f>
        <v>0</v>
      </c>
      <c r="AH2080" s="39"/>
      <c r="AI2080" s="39"/>
      <c r="AJ2080" s="39"/>
      <c r="AK2080" s="39"/>
      <c r="AL2080" s="39"/>
      <c r="AM2080" s="39"/>
      <c r="AN2080" s="39"/>
      <c r="AO2080" s="39"/>
      <c r="AP2080" s="39"/>
      <c r="AQ2080" s="39"/>
      <c r="AR2080" s="39"/>
      <c r="AS2080" s="39"/>
      <c r="AT2080" s="39"/>
      <c r="AU2080" s="39"/>
      <c r="AV2080" s="39"/>
      <c r="AW2080" s="39"/>
      <c r="AX2080" s="39"/>
      <c r="AY2080" s="39"/>
      <c r="AZ2080" s="39"/>
      <c r="BA2080" s="39"/>
      <c r="BB2080" s="72">
        <f>(AI2080*'"Вес" ПИР'!$B$36+AK2080*'"Вес" ПИР'!$B$37+AM2080*'"Вес" ПИР'!$B$38+AO2080*'"Вес" ПИР'!$B$39+AQ2080*'"Вес" ПИР'!$B$40+AS2080*'"Вес" ПИР'!$B$41+AU2080*'"Вес" ПИР'!$B$42+AW2080*'"Вес" ПИР'!$B$43+AY2080*'"Вес" ПИР'!$B$44+BA2080*'"Вес" ПИР'!$B$45)/100</f>
        <v>0</v>
      </c>
      <c r="BC2080" s="39"/>
      <c r="BD2080" s="39"/>
      <c r="BE2080" s="39"/>
      <c r="BF2080" s="39"/>
      <c r="BG2080" s="72">
        <f>(BD2080*'"Вес" ПИР'!$B$50+BF2080*'"Вес" ПИР'!$B$51)/100</f>
        <v>0</v>
      </c>
      <c r="BH2080" s="39"/>
      <c r="BI2080" s="72">
        <v>0</v>
      </c>
      <c r="BJ2080" s="39"/>
      <c r="BK2080" s="39"/>
      <c r="BL2080" s="38">
        <f>(S2080*'"Вес" ПИР'!$B$3+X2080*'"Вес" ПИР'!$B$4+AG2080*'"Вес" ПИР'!$B$5+BB2080*'"Вес" ПИР'!$B$6+BG2080*'"Вес" ПИР'!$B$7+BI2080*'"Вес" ПИР'!$B$8)/100</f>
        <v>0</v>
      </c>
    </row>
    <row r="2081" spans="1:64" ht="15.75" customHeight="1">
      <c r="A2081" s="39"/>
      <c r="B2081" s="39">
        <v>2027</v>
      </c>
      <c r="C2081" s="39"/>
      <c r="D2081" s="61">
        <v>276630800</v>
      </c>
      <c r="E2081" s="61" t="s">
        <v>1026</v>
      </c>
      <c r="F2081" s="61" t="s">
        <v>1197</v>
      </c>
      <c r="G2081" s="61" t="s">
        <v>1205</v>
      </c>
      <c r="H2081" s="61" t="s">
        <v>3158</v>
      </c>
      <c r="I2081" s="39"/>
      <c r="J2081" s="39"/>
      <c r="K2081" s="39"/>
      <c r="L2081" s="39"/>
      <c r="M2081" s="39"/>
      <c r="N2081" s="39"/>
      <c r="O2081" s="39"/>
      <c r="P2081" s="39"/>
      <c r="Q2081" s="39"/>
      <c r="R2081" s="39"/>
      <c r="S2081" s="38">
        <f>(J2081*'"Вес" ПИР'!$B$13+L2081*'"Вес" ПИР'!$B$14+N2081*'"Вес" ПИР'!$B$15+P2081*'"Вес" ПИР'!$B$16+R2081*'"Вес" ПИР'!$B$17)/100</f>
        <v>0</v>
      </c>
      <c r="T2081" s="39"/>
      <c r="U2081" s="39"/>
      <c r="V2081" s="39"/>
      <c r="W2081" s="39"/>
      <c r="X2081" s="72">
        <f>(U2081*'"Вес" ПИР'!$B$22+W2081*'"Вес" ПИР'!$B$23)/100</f>
        <v>0</v>
      </c>
      <c r="Y2081" s="39"/>
      <c r="Z2081" s="39"/>
      <c r="AA2081" s="39"/>
      <c r="AB2081" s="39"/>
      <c r="AC2081" s="39"/>
      <c r="AD2081" s="39"/>
      <c r="AE2081" s="39"/>
      <c r="AF2081" s="39"/>
      <c r="AG2081" s="38">
        <f>(Z2081*'"Вес" ПИР'!$B$28+AB2081*'"Вес" ПИР'!$B$29+AD2081*'"Вес" ПИР'!$B$30+AF2081*'"Вес" ПИР'!$B$31)/100</f>
        <v>0</v>
      </c>
      <c r="AH2081" s="39"/>
      <c r="AI2081" s="39"/>
      <c r="AJ2081" s="39"/>
      <c r="AK2081" s="39"/>
      <c r="AL2081" s="39"/>
      <c r="AM2081" s="39"/>
      <c r="AN2081" s="39"/>
      <c r="AO2081" s="39"/>
      <c r="AP2081" s="39"/>
      <c r="AQ2081" s="39"/>
      <c r="AR2081" s="39"/>
      <c r="AS2081" s="39"/>
      <c r="AT2081" s="39"/>
      <c r="AU2081" s="39"/>
      <c r="AV2081" s="39"/>
      <c r="AW2081" s="39"/>
      <c r="AX2081" s="39"/>
      <c r="AY2081" s="39"/>
      <c r="AZ2081" s="39"/>
      <c r="BA2081" s="39"/>
      <c r="BB2081" s="72">
        <f>(AI2081*'"Вес" ПИР'!$B$36+AK2081*'"Вес" ПИР'!$B$37+AM2081*'"Вес" ПИР'!$B$38+AO2081*'"Вес" ПИР'!$B$39+AQ2081*'"Вес" ПИР'!$B$40+AS2081*'"Вес" ПИР'!$B$41+AU2081*'"Вес" ПИР'!$B$42+AW2081*'"Вес" ПИР'!$B$43+AY2081*'"Вес" ПИР'!$B$44+BA2081*'"Вес" ПИР'!$B$45)/100</f>
        <v>0</v>
      </c>
      <c r="BC2081" s="39"/>
      <c r="BD2081" s="39"/>
      <c r="BE2081" s="39"/>
      <c r="BF2081" s="39"/>
      <c r="BG2081" s="72">
        <f>(BD2081*'"Вес" ПИР'!$B$50+BF2081*'"Вес" ПИР'!$B$51)/100</f>
        <v>0</v>
      </c>
      <c r="BH2081" s="39"/>
      <c r="BI2081" s="72">
        <v>0</v>
      </c>
      <c r="BJ2081" s="39"/>
      <c r="BK2081" s="39"/>
      <c r="BL2081" s="38">
        <f>(S2081*'"Вес" ПИР'!$B$3+X2081*'"Вес" ПИР'!$B$4+AG2081*'"Вес" ПИР'!$B$5+BB2081*'"Вес" ПИР'!$B$6+BG2081*'"Вес" ПИР'!$B$7+BI2081*'"Вес" ПИР'!$B$8)/100</f>
        <v>0</v>
      </c>
    </row>
    <row r="2082" spans="1:64" ht="15.75" customHeight="1">
      <c r="A2082" s="39"/>
      <c r="B2082" s="39">
        <v>2027</v>
      </c>
      <c r="C2082" s="39"/>
      <c r="D2082" s="61">
        <v>276633100</v>
      </c>
      <c r="E2082" s="61" t="s">
        <v>1026</v>
      </c>
      <c r="F2082" s="61" t="s">
        <v>1197</v>
      </c>
      <c r="G2082" s="61" t="s">
        <v>229</v>
      </c>
      <c r="H2082" s="61" t="s">
        <v>540</v>
      </c>
      <c r="I2082" s="39"/>
      <c r="J2082" s="39"/>
      <c r="K2082" s="39"/>
      <c r="L2082" s="39"/>
      <c r="M2082" s="39"/>
      <c r="N2082" s="39"/>
      <c r="O2082" s="39"/>
      <c r="P2082" s="39"/>
      <c r="Q2082" s="39"/>
      <c r="R2082" s="39"/>
      <c r="S2082" s="38">
        <f>(J2082*'"Вес" ПИР'!$B$13+L2082*'"Вес" ПИР'!$B$14+N2082*'"Вес" ПИР'!$B$15+P2082*'"Вес" ПИР'!$B$16+R2082*'"Вес" ПИР'!$B$17)/100</f>
        <v>0</v>
      </c>
      <c r="T2082" s="39"/>
      <c r="U2082" s="39"/>
      <c r="V2082" s="39"/>
      <c r="W2082" s="39"/>
      <c r="X2082" s="72">
        <f>(U2082*'"Вес" ПИР'!$B$22+W2082*'"Вес" ПИР'!$B$23)/100</f>
        <v>0</v>
      </c>
      <c r="Y2082" s="39"/>
      <c r="Z2082" s="39"/>
      <c r="AA2082" s="39"/>
      <c r="AB2082" s="39"/>
      <c r="AC2082" s="39"/>
      <c r="AD2082" s="39"/>
      <c r="AE2082" s="39"/>
      <c r="AF2082" s="39"/>
      <c r="AG2082" s="38">
        <f>(Z2082*'"Вес" ПИР'!$B$28+AB2082*'"Вес" ПИР'!$B$29+AD2082*'"Вес" ПИР'!$B$30+AF2082*'"Вес" ПИР'!$B$31)/100</f>
        <v>0</v>
      </c>
      <c r="AH2082" s="39"/>
      <c r="AI2082" s="39"/>
      <c r="AJ2082" s="39"/>
      <c r="AK2082" s="39"/>
      <c r="AL2082" s="39"/>
      <c r="AM2082" s="39"/>
      <c r="AN2082" s="39"/>
      <c r="AO2082" s="39"/>
      <c r="AP2082" s="39"/>
      <c r="AQ2082" s="39"/>
      <c r="AR2082" s="39"/>
      <c r="AS2082" s="39"/>
      <c r="AT2082" s="39"/>
      <c r="AU2082" s="39"/>
      <c r="AV2082" s="39"/>
      <c r="AW2082" s="39"/>
      <c r="AX2082" s="39"/>
      <c r="AY2082" s="39"/>
      <c r="AZ2082" s="39"/>
      <c r="BA2082" s="39"/>
      <c r="BB2082" s="72">
        <f>(AI2082*'"Вес" ПИР'!$B$36+AK2082*'"Вес" ПИР'!$B$37+AM2082*'"Вес" ПИР'!$B$38+AO2082*'"Вес" ПИР'!$B$39+AQ2082*'"Вес" ПИР'!$B$40+AS2082*'"Вес" ПИР'!$B$41+AU2082*'"Вес" ПИР'!$B$42+AW2082*'"Вес" ПИР'!$B$43+AY2082*'"Вес" ПИР'!$B$44+BA2082*'"Вес" ПИР'!$B$45)/100</f>
        <v>0</v>
      </c>
      <c r="BC2082" s="39"/>
      <c r="BD2082" s="39"/>
      <c r="BE2082" s="39"/>
      <c r="BF2082" s="39"/>
      <c r="BG2082" s="72">
        <f>(BD2082*'"Вес" ПИР'!$B$50+BF2082*'"Вес" ПИР'!$B$51)/100</f>
        <v>0</v>
      </c>
      <c r="BH2082" s="39"/>
      <c r="BI2082" s="72">
        <v>0</v>
      </c>
      <c r="BJ2082" s="39"/>
      <c r="BK2082" s="39"/>
      <c r="BL2082" s="38">
        <f>(S2082*'"Вес" ПИР'!$B$3+X2082*'"Вес" ПИР'!$B$4+AG2082*'"Вес" ПИР'!$B$5+BB2082*'"Вес" ПИР'!$B$6+BG2082*'"Вес" ПИР'!$B$7+BI2082*'"Вес" ПИР'!$B$8)/100</f>
        <v>0</v>
      </c>
    </row>
    <row r="2083" spans="1:64" ht="15.75" customHeight="1">
      <c r="A2083" s="39"/>
      <c r="B2083" s="39">
        <v>2027</v>
      </c>
      <c r="C2083" s="39"/>
      <c r="D2083" s="61">
        <v>276635100</v>
      </c>
      <c r="E2083" s="61" t="s">
        <v>1026</v>
      </c>
      <c r="F2083" s="61" t="s">
        <v>1197</v>
      </c>
      <c r="G2083" s="61" t="s">
        <v>1198</v>
      </c>
      <c r="H2083" s="61" t="s">
        <v>3159</v>
      </c>
      <c r="I2083" s="39"/>
      <c r="J2083" s="39"/>
      <c r="K2083" s="39"/>
      <c r="L2083" s="39"/>
      <c r="M2083" s="39"/>
      <c r="N2083" s="39"/>
      <c r="O2083" s="39"/>
      <c r="P2083" s="39"/>
      <c r="Q2083" s="39"/>
      <c r="R2083" s="39"/>
      <c r="S2083" s="38">
        <f>(J2083*'"Вес" ПИР'!$B$13+L2083*'"Вес" ПИР'!$B$14+N2083*'"Вес" ПИР'!$B$15+P2083*'"Вес" ПИР'!$B$16+R2083*'"Вес" ПИР'!$B$17)/100</f>
        <v>0</v>
      </c>
      <c r="T2083" s="39"/>
      <c r="U2083" s="39"/>
      <c r="V2083" s="39"/>
      <c r="W2083" s="39"/>
      <c r="X2083" s="72">
        <f>(U2083*'"Вес" ПИР'!$B$22+W2083*'"Вес" ПИР'!$B$23)/100</f>
        <v>0</v>
      </c>
      <c r="Y2083" s="39"/>
      <c r="Z2083" s="39"/>
      <c r="AA2083" s="39"/>
      <c r="AB2083" s="39"/>
      <c r="AC2083" s="39"/>
      <c r="AD2083" s="39"/>
      <c r="AE2083" s="39"/>
      <c r="AF2083" s="39"/>
      <c r="AG2083" s="38">
        <f>(Z2083*'"Вес" ПИР'!$B$28+AB2083*'"Вес" ПИР'!$B$29+AD2083*'"Вес" ПИР'!$B$30+AF2083*'"Вес" ПИР'!$B$31)/100</f>
        <v>0</v>
      </c>
      <c r="AH2083" s="39"/>
      <c r="AI2083" s="39"/>
      <c r="AJ2083" s="39"/>
      <c r="AK2083" s="39"/>
      <c r="AL2083" s="39"/>
      <c r="AM2083" s="39"/>
      <c r="AN2083" s="39"/>
      <c r="AO2083" s="39"/>
      <c r="AP2083" s="39"/>
      <c r="AQ2083" s="39"/>
      <c r="AR2083" s="39"/>
      <c r="AS2083" s="39"/>
      <c r="AT2083" s="39"/>
      <c r="AU2083" s="39"/>
      <c r="AV2083" s="39"/>
      <c r="AW2083" s="39"/>
      <c r="AX2083" s="39"/>
      <c r="AY2083" s="39"/>
      <c r="AZ2083" s="39"/>
      <c r="BA2083" s="39"/>
      <c r="BB2083" s="72">
        <f>(AI2083*'"Вес" ПИР'!$B$36+AK2083*'"Вес" ПИР'!$B$37+AM2083*'"Вес" ПИР'!$B$38+AO2083*'"Вес" ПИР'!$B$39+AQ2083*'"Вес" ПИР'!$B$40+AS2083*'"Вес" ПИР'!$B$41+AU2083*'"Вес" ПИР'!$B$42+AW2083*'"Вес" ПИР'!$B$43+AY2083*'"Вес" ПИР'!$B$44+BA2083*'"Вес" ПИР'!$B$45)/100</f>
        <v>0</v>
      </c>
      <c r="BC2083" s="39"/>
      <c r="BD2083" s="39"/>
      <c r="BE2083" s="39"/>
      <c r="BF2083" s="39"/>
      <c r="BG2083" s="72">
        <f>(BD2083*'"Вес" ПИР'!$B$50+BF2083*'"Вес" ПИР'!$B$51)/100</f>
        <v>0</v>
      </c>
      <c r="BH2083" s="39"/>
      <c r="BI2083" s="72">
        <v>0</v>
      </c>
      <c r="BJ2083" s="39"/>
      <c r="BK2083" s="39"/>
      <c r="BL2083" s="38">
        <f>(S2083*'"Вес" ПИР'!$B$3+X2083*'"Вес" ПИР'!$B$4+AG2083*'"Вес" ПИР'!$B$5+BB2083*'"Вес" ПИР'!$B$6+BG2083*'"Вес" ПИР'!$B$7+BI2083*'"Вес" ПИР'!$B$8)/100</f>
        <v>0</v>
      </c>
    </row>
    <row r="2084" spans="1:64" ht="15.75" customHeight="1">
      <c r="A2084" s="39"/>
      <c r="B2084" s="39">
        <v>2027</v>
      </c>
      <c r="C2084" s="39"/>
      <c r="D2084" s="61">
        <v>276639100</v>
      </c>
      <c r="E2084" s="61" t="s">
        <v>1026</v>
      </c>
      <c r="F2084" s="61" t="s">
        <v>1197</v>
      </c>
      <c r="G2084" s="61" t="s">
        <v>1915</v>
      </c>
      <c r="H2084" s="61" t="s">
        <v>3160</v>
      </c>
      <c r="I2084" s="39"/>
      <c r="J2084" s="39"/>
      <c r="K2084" s="39"/>
      <c r="L2084" s="39"/>
      <c r="M2084" s="39"/>
      <c r="N2084" s="39"/>
      <c r="O2084" s="39"/>
      <c r="P2084" s="39"/>
      <c r="Q2084" s="39"/>
      <c r="R2084" s="39"/>
      <c r="S2084" s="38">
        <f>(J2084*'"Вес" ПИР'!$B$13+L2084*'"Вес" ПИР'!$B$14+N2084*'"Вес" ПИР'!$B$15+P2084*'"Вес" ПИР'!$B$16+R2084*'"Вес" ПИР'!$B$17)/100</f>
        <v>0</v>
      </c>
      <c r="T2084" s="39"/>
      <c r="U2084" s="39"/>
      <c r="V2084" s="39"/>
      <c r="W2084" s="39"/>
      <c r="X2084" s="72">
        <f>(U2084*'"Вес" ПИР'!$B$22+W2084*'"Вес" ПИР'!$B$23)/100</f>
        <v>0</v>
      </c>
      <c r="Y2084" s="39"/>
      <c r="Z2084" s="39"/>
      <c r="AA2084" s="39"/>
      <c r="AB2084" s="39"/>
      <c r="AC2084" s="39"/>
      <c r="AD2084" s="39"/>
      <c r="AE2084" s="39"/>
      <c r="AF2084" s="39"/>
      <c r="AG2084" s="38">
        <f>(Z2084*'"Вес" ПИР'!$B$28+AB2084*'"Вес" ПИР'!$B$29+AD2084*'"Вес" ПИР'!$B$30+AF2084*'"Вес" ПИР'!$B$31)/100</f>
        <v>0</v>
      </c>
      <c r="AH2084" s="39"/>
      <c r="AI2084" s="39"/>
      <c r="AJ2084" s="39"/>
      <c r="AK2084" s="39"/>
      <c r="AL2084" s="39"/>
      <c r="AM2084" s="39"/>
      <c r="AN2084" s="39"/>
      <c r="AO2084" s="39"/>
      <c r="AP2084" s="39"/>
      <c r="AQ2084" s="39"/>
      <c r="AR2084" s="39"/>
      <c r="AS2084" s="39"/>
      <c r="AT2084" s="39"/>
      <c r="AU2084" s="39"/>
      <c r="AV2084" s="39"/>
      <c r="AW2084" s="39"/>
      <c r="AX2084" s="39"/>
      <c r="AY2084" s="39"/>
      <c r="AZ2084" s="39"/>
      <c r="BA2084" s="39"/>
      <c r="BB2084" s="72">
        <f>(AI2084*'"Вес" ПИР'!$B$36+AK2084*'"Вес" ПИР'!$B$37+AM2084*'"Вес" ПИР'!$B$38+AO2084*'"Вес" ПИР'!$B$39+AQ2084*'"Вес" ПИР'!$B$40+AS2084*'"Вес" ПИР'!$B$41+AU2084*'"Вес" ПИР'!$B$42+AW2084*'"Вес" ПИР'!$B$43+AY2084*'"Вес" ПИР'!$B$44+BA2084*'"Вес" ПИР'!$B$45)/100</f>
        <v>0</v>
      </c>
      <c r="BC2084" s="39"/>
      <c r="BD2084" s="39"/>
      <c r="BE2084" s="39"/>
      <c r="BF2084" s="39"/>
      <c r="BG2084" s="72">
        <f>(BD2084*'"Вес" ПИР'!$B$50+BF2084*'"Вес" ПИР'!$B$51)/100</f>
        <v>0</v>
      </c>
      <c r="BH2084" s="39"/>
      <c r="BI2084" s="72">
        <v>0</v>
      </c>
      <c r="BJ2084" s="39"/>
      <c r="BK2084" s="39"/>
      <c r="BL2084" s="38">
        <f>(S2084*'"Вес" ПИР'!$B$3+X2084*'"Вес" ПИР'!$B$4+AG2084*'"Вес" ПИР'!$B$5+BB2084*'"Вес" ПИР'!$B$6+BG2084*'"Вес" ПИР'!$B$7+BI2084*'"Вес" ПИР'!$B$8)/100</f>
        <v>0</v>
      </c>
    </row>
    <row r="2085" spans="1:64" ht="15.75" customHeight="1">
      <c r="A2085" s="39"/>
      <c r="B2085" s="39">
        <v>2027</v>
      </c>
      <c r="C2085" s="39"/>
      <c r="D2085" s="61">
        <v>276643100</v>
      </c>
      <c r="E2085" s="61" t="s">
        <v>1026</v>
      </c>
      <c r="F2085" s="61" t="s">
        <v>1197</v>
      </c>
      <c r="G2085" s="61" t="s">
        <v>1675</v>
      </c>
      <c r="H2085" s="61" t="s">
        <v>3161</v>
      </c>
      <c r="I2085" s="39"/>
      <c r="J2085" s="39"/>
      <c r="K2085" s="39"/>
      <c r="L2085" s="39"/>
      <c r="M2085" s="39"/>
      <c r="N2085" s="39"/>
      <c r="O2085" s="39"/>
      <c r="P2085" s="39"/>
      <c r="Q2085" s="39"/>
      <c r="R2085" s="39"/>
      <c r="S2085" s="38">
        <f>(J2085*'"Вес" ПИР'!$B$13+L2085*'"Вес" ПИР'!$B$14+N2085*'"Вес" ПИР'!$B$15+P2085*'"Вес" ПИР'!$B$16+R2085*'"Вес" ПИР'!$B$17)/100</f>
        <v>0</v>
      </c>
      <c r="T2085" s="39"/>
      <c r="U2085" s="39"/>
      <c r="V2085" s="39"/>
      <c r="W2085" s="39"/>
      <c r="X2085" s="72">
        <f>(U2085*'"Вес" ПИР'!$B$22+W2085*'"Вес" ПИР'!$B$23)/100</f>
        <v>0</v>
      </c>
      <c r="Y2085" s="39"/>
      <c r="Z2085" s="39"/>
      <c r="AA2085" s="39"/>
      <c r="AB2085" s="39"/>
      <c r="AC2085" s="39"/>
      <c r="AD2085" s="39"/>
      <c r="AE2085" s="39"/>
      <c r="AF2085" s="39"/>
      <c r="AG2085" s="38">
        <f>(Z2085*'"Вес" ПИР'!$B$28+AB2085*'"Вес" ПИР'!$B$29+AD2085*'"Вес" ПИР'!$B$30+AF2085*'"Вес" ПИР'!$B$31)/100</f>
        <v>0</v>
      </c>
      <c r="AH2085" s="39"/>
      <c r="AI2085" s="39"/>
      <c r="AJ2085" s="39"/>
      <c r="AK2085" s="39"/>
      <c r="AL2085" s="39"/>
      <c r="AM2085" s="39"/>
      <c r="AN2085" s="39"/>
      <c r="AO2085" s="39"/>
      <c r="AP2085" s="39"/>
      <c r="AQ2085" s="39"/>
      <c r="AR2085" s="39"/>
      <c r="AS2085" s="39"/>
      <c r="AT2085" s="39"/>
      <c r="AU2085" s="39"/>
      <c r="AV2085" s="39"/>
      <c r="AW2085" s="39"/>
      <c r="AX2085" s="39"/>
      <c r="AY2085" s="39"/>
      <c r="AZ2085" s="39"/>
      <c r="BA2085" s="39"/>
      <c r="BB2085" s="72">
        <f>(AI2085*'"Вес" ПИР'!$B$36+AK2085*'"Вес" ПИР'!$B$37+AM2085*'"Вес" ПИР'!$B$38+AO2085*'"Вес" ПИР'!$B$39+AQ2085*'"Вес" ПИР'!$B$40+AS2085*'"Вес" ПИР'!$B$41+AU2085*'"Вес" ПИР'!$B$42+AW2085*'"Вес" ПИР'!$B$43+AY2085*'"Вес" ПИР'!$B$44+BA2085*'"Вес" ПИР'!$B$45)/100</f>
        <v>0</v>
      </c>
      <c r="BC2085" s="39"/>
      <c r="BD2085" s="39"/>
      <c r="BE2085" s="39"/>
      <c r="BF2085" s="39"/>
      <c r="BG2085" s="72">
        <f>(BD2085*'"Вес" ПИР'!$B$50+BF2085*'"Вес" ПИР'!$B$51)/100</f>
        <v>0</v>
      </c>
      <c r="BH2085" s="39"/>
      <c r="BI2085" s="72">
        <v>0</v>
      </c>
      <c r="BJ2085" s="39"/>
      <c r="BK2085" s="39"/>
      <c r="BL2085" s="38">
        <f>(S2085*'"Вес" ПИР'!$B$3+X2085*'"Вес" ПИР'!$B$4+AG2085*'"Вес" ПИР'!$B$5+BB2085*'"Вес" ПИР'!$B$6+BG2085*'"Вес" ПИР'!$B$7+BI2085*'"Вес" ПИР'!$B$8)/100</f>
        <v>0</v>
      </c>
    </row>
    <row r="2086" spans="1:64" ht="15.75" customHeight="1">
      <c r="A2086" s="39"/>
      <c r="B2086" s="39">
        <v>2027</v>
      </c>
      <c r="C2086" s="39"/>
      <c r="D2086" s="61">
        <v>276643400</v>
      </c>
      <c r="E2086" s="61" t="s">
        <v>1026</v>
      </c>
      <c r="F2086" s="61" t="s">
        <v>1197</v>
      </c>
      <c r="G2086" s="61" t="s">
        <v>1675</v>
      </c>
      <c r="H2086" s="61" t="s">
        <v>779</v>
      </c>
      <c r="I2086" s="39"/>
      <c r="J2086" s="39"/>
      <c r="K2086" s="39"/>
      <c r="L2086" s="39"/>
      <c r="M2086" s="39"/>
      <c r="N2086" s="39"/>
      <c r="O2086" s="39"/>
      <c r="P2086" s="39"/>
      <c r="Q2086" s="39"/>
      <c r="R2086" s="39"/>
      <c r="S2086" s="38">
        <f>(J2086*'"Вес" ПИР'!$B$13+L2086*'"Вес" ПИР'!$B$14+N2086*'"Вес" ПИР'!$B$15+P2086*'"Вес" ПИР'!$B$16+R2086*'"Вес" ПИР'!$B$17)/100</f>
        <v>0</v>
      </c>
      <c r="T2086" s="39"/>
      <c r="U2086" s="39"/>
      <c r="V2086" s="39"/>
      <c r="W2086" s="39"/>
      <c r="X2086" s="72">
        <f>(U2086*'"Вес" ПИР'!$B$22+W2086*'"Вес" ПИР'!$B$23)/100</f>
        <v>0</v>
      </c>
      <c r="Y2086" s="39"/>
      <c r="Z2086" s="39"/>
      <c r="AA2086" s="39"/>
      <c r="AB2086" s="39"/>
      <c r="AC2086" s="39"/>
      <c r="AD2086" s="39"/>
      <c r="AE2086" s="39"/>
      <c r="AF2086" s="39"/>
      <c r="AG2086" s="38">
        <f>(Z2086*'"Вес" ПИР'!$B$28+AB2086*'"Вес" ПИР'!$B$29+AD2086*'"Вес" ПИР'!$B$30+AF2086*'"Вес" ПИР'!$B$31)/100</f>
        <v>0</v>
      </c>
      <c r="AH2086" s="39"/>
      <c r="AI2086" s="39"/>
      <c r="AJ2086" s="39"/>
      <c r="AK2086" s="39"/>
      <c r="AL2086" s="39"/>
      <c r="AM2086" s="39"/>
      <c r="AN2086" s="39"/>
      <c r="AO2086" s="39"/>
      <c r="AP2086" s="39"/>
      <c r="AQ2086" s="39"/>
      <c r="AR2086" s="39"/>
      <c r="AS2086" s="39"/>
      <c r="AT2086" s="39"/>
      <c r="AU2086" s="39"/>
      <c r="AV2086" s="39"/>
      <c r="AW2086" s="39"/>
      <c r="AX2086" s="39"/>
      <c r="AY2086" s="39"/>
      <c r="AZ2086" s="39"/>
      <c r="BA2086" s="39"/>
      <c r="BB2086" s="72">
        <f>(AI2086*'"Вес" ПИР'!$B$36+AK2086*'"Вес" ПИР'!$B$37+AM2086*'"Вес" ПИР'!$B$38+AO2086*'"Вес" ПИР'!$B$39+AQ2086*'"Вес" ПИР'!$B$40+AS2086*'"Вес" ПИР'!$B$41+AU2086*'"Вес" ПИР'!$B$42+AW2086*'"Вес" ПИР'!$B$43+AY2086*'"Вес" ПИР'!$B$44+BA2086*'"Вес" ПИР'!$B$45)/100</f>
        <v>0</v>
      </c>
      <c r="BC2086" s="39"/>
      <c r="BD2086" s="39"/>
      <c r="BE2086" s="39"/>
      <c r="BF2086" s="39"/>
      <c r="BG2086" s="72">
        <f>(BD2086*'"Вес" ПИР'!$B$50+BF2086*'"Вес" ПИР'!$B$51)/100</f>
        <v>0</v>
      </c>
      <c r="BH2086" s="39"/>
      <c r="BI2086" s="72">
        <v>0</v>
      </c>
      <c r="BJ2086" s="39"/>
      <c r="BK2086" s="39"/>
      <c r="BL2086" s="38">
        <f>(S2086*'"Вес" ПИР'!$B$3+X2086*'"Вес" ПИР'!$B$4+AG2086*'"Вес" ПИР'!$B$5+BB2086*'"Вес" ПИР'!$B$6+BG2086*'"Вес" ПИР'!$B$7+BI2086*'"Вес" ПИР'!$B$8)/100</f>
        <v>0</v>
      </c>
    </row>
    <row r="2087" spans="1:64" ht="15.75" customHeight="1">
      <c r="A2087" s="39"/>
      <c r="B2087" s="39">
        <v>2027</v>
      </c>
      <c r="C2087" s="39"/>
      <c r="D2087" s="61">
        <v>276649100</v>
      </c>
      <c r="E2087" s="61" t="s">
        <v>1026</v>
      </c>
      <c r="F2087" s="61" t="s">
        <v>1197</v>
      </c>
      <c r="G2087" s="61" t="s">
        <v>3162</v>
      </c>
      <c r="H2087" s="61" t="s">
        <v>3163</v>
      </c>
      <c r="I2087" s="39"/>
      <c r="J2087" s="39"/>
      <c r="K2087" s="39"/>
      <c r="L2087" s="39"/>
      <c r="M2087" s="39"/>
      <c r="N2087" s="39"/>
      <c r="O2087" s="39"/>
      <c r="P2087" s="39"/>
      <c r="Q2087" s="39"/>
      <c r="R2087" s="39"/>
      <c r="S2087" s="38">
        <f>(J2087*'"Вес" ПИР'!$B$13+L2087*'"Вес" ПИР'!$B$14+N2087*'"Вес" ПИР'!$B$15+P2087*'"Вес" ПИР'!$B$16+R2087*'"Вес" ПИР'!$B$17)/100</f>
        <v>0</v>
      </c>
      <c r="T2087" s="39"/>
      <c r="U2087" s="39"/>
      <c r="V2087" s="39"/>
      <c r="W2087" s="39"/>
      <c r="X2087" s="72">
        <f>(U2087*'"Вес" ПИР'!$B$22+W2087*'"Вес" ПИР'!$B$23)/100</f>
        <v>0</v>
      </c>
      <c r="Y2087" s="39"/>
      <c r="Z2087" s="39"/>
      <c r="AA2087" s="39"/>
      <c r="AB2087" s="39"/>
      <c r="AC2087" s="39"/>
      <c r="AD2087" s="39"/>
      <c r="AE2087" s="39"/>
      <c r="AF2087" s="39"/>
      <c r="AG2087" s="38">
        <f>(Z2087*'"Вес" ПИР'!$B$28+AB2087*'"Вес" ПИР'!$B$29+AD2087*'"Вес" ПИР'!$B$30+AF2087*'"Вес" ПИР'!$B$31)/100</f>
        <v>0</v>
      </c>
      <c r="AH2087" s="39"/>
      <c r="AI2087" s="39"/>
      <c r="AJ2087" s="39"/>
      <c r="AK2087" s="39"/>
      <c r="AL2087" s="39"/>
      <c r="AM2087" s="39"/>
      <c r="AN2087" s="39"/>
      <c r="AO2087" s="39"/>
      <c r="AP2087" s="39"/>
      <c r="AQ2087" s="39"/>
      <c r="AR2087" s="39"/>
      <c r="AS2087" s="39"/>
      <c r="AT2087" s="39"/>
      <c r="AU2087" s="39"/>
      <c r="AV2087" s="39"/>
      <c r="AW2087" s="39"/>
      <c r="AX2087" s="39"/>
      <c r="AY2087" s="39"/>
      <c r="AZ2087" s="39"/>
      <c r="BA2087" s="39"/>
      <c r="BB2087" s="72">
        <f>(AI2087*'"Вес" ПИР'!$B$36+AK2087*'"Вес" ПИР'!$B$37+AM2087*'"Вес" ПИР'!$B$38+AO2087*'"Вес" ПИР'!$B$39+AQ2087*'"Вес" ПИР'!$B$40+AS2087*'"Вес" ПИР'!$B$41+AU2087*'"Вес" ПИР'!$B$42+AW2087*'"Вес" ПИР'!$B$43+AY2087*'"Вес" ПИР'!$B$44+BA2087*'"Вес" ПИР'!$B$45)/100</f>
        <v>0</v>
      </c>
      <c r="BC2087" s="39"/>
      <c r="BD2087" s="39"/>
      <c r="BE2087" s="39"/>
      <c r="BF2087" s="39"/>
      <c r="BG2087" s="72">
        <f>(BD2087*'"Вес" ПИР'!$B$50+BF2087*'"Вес" ПИР'!$B$51)/100</f>
        <v>0</v>
      </c>
      <c r="BH2087" s="39"/>
      <c r="BI2087" s="72">
        <v>0</v>
      </c>
      <c r="BJ2087" s="39"/>
      <c r="BK2087" s="39"/>
      <c r="BL2087" s="38">
        <f>(S2087*'"Вес" ПИР'!$B$3+X2087*'"Вес" ПИР'!$B$4+AG2087*'"Вес" ПИР'!$B$5+BB2087*'"Вес" ПИР'!$B$6+BG2087*'"Вес" ПИР'!$B$7+BI2087*'"Вес" ПИР'!$B$8)/100</f>
        <v>0</v>
      </c>
    </row>
    <row r="2088" spans="1:64" ht="15.75" customHeight="1">
      <c r="A2088" s="39"/>
      <c r="B2088" s="39">
        <v>2027</v>
      </c>
      <c r="C2088" s="39"/>
      <c r="D2088" s="61">
        <v>276643200</v>
      </c>
      <c r="E2088" s="61" t="s">
        <v>1026</v>
      </c>
      <c r="F2088" s="61" t="s">
        <v>1197</v>
      </c>
      <c r="G2088" s="61" t="s">
        <v>1675</v>
      </c>
      <c r="H2088" s="61" t="s">
        <v>3164</v>
      </c>
      <c r="I2088" s="39"/>
      <c r="J2088" s="39"/>
      <c r="K2088" s="39"/>
      <c r="L2088" s="39"/>
      <c r="M2088" s="39"/>
      <c r="N2088" s="39"/>
      <c r="O2088" s="39"/>
      <c r="P2088" s="39"/>
      <c r="Q2088" s="39"/>
      <c r="R2088" s="39"/>
      <c r="S2088" s="38">
        <f>(J2088*'"Вес" ПИР'!$B$13+L2088*'"Вес" ПИР'!$B$14+N2088*'"Вес" ПИР'!$B$15+P2088*'"Вес" ПИР'!$B$16+R2088*'"Вес" ПИР'!$B$17)/100</f>
        <v>0</v>
      </c>
      <c r="T2088" s="39"/>
      <c r="U2088" s="39"/>
      <c r="V2088" s="39"/>
      <c r="W2088" s="39"/>
      <c r="X2088" s="72">
        <f>(U2088*'"Вес" ПИР'!$B$22+W2088*'"Вес" ПИР'!$B$23)/100</f>
        <v>0</v>
      </c>
      <c r="Y2088" s="39"/>
      <c r="Z2088" s="39"/>
      <c r="AA2088" s="39"/>
      <c r="AB2088" s="39"/>
      <c r="AC2088" s="39"/>
      <c r="AD2088" s="39"/>
      <c r="AE2088" s="39"/>
      <c r="AF2088" s="39"/>
      <c r="AG2088" s="38">
        <f>(Z2088*'"Вес" ПИР'!$B$28+AB2088*'"Вес" ПИР'!$B$29+AD2088*'"Вес" ПИР'!$B$30+AF2088*'"Вес" ПИР'!$B$31)/100</f>
        <v>0</v>
      </c>
      <c r="AH2088" s="39"/>
      <c r="AI2088" s="39"/>
      <c r="AJ2088" s="39"/>
      <c r="AK2088" s="39"/>
      <c r="AL2088" s="39"/>
      <c r="AM2088" s="39"/>
      <c r="AN2088" s="39"/>
      <c r="AO2088" s="39"/>
      <c r="AP2088" s="39"/>
      <c r="AQ2088" s="39"/>
      <c r="AR2088" s="39"/>
      <c r="AS2088" s="39"/>
      <c r="AT2088" s="39"/>
      <c r="AU2088" s="39"/>
      <c r="AV2088" s="39"/>
      <c r="AW2088" s="39"/>
      <c r="AX2088" s="39"/>
      <c r="AY2088" s="39"/>
      <c r="AZ2088" s="39"/>
      <c r="BA2088" s="39"/>
      <c r="BB2088" s="72">
        <f>(AI2088*'"Вес" ПИР'!$B$36+AK2088*'"Вес" ПИР'!$B$37+AM2088*'"Вес" ПИР'!$B$38+AO2088*'"Вес" ПИР'!$B$39+AQ2088*'"Вес" ПИР'!$B$40+AS2088*'"Вес" ПИР'!$B$41+AU2088*'"Вес" ПИР'!$B$42+AW2088*'"Вес" ПИР'!$B$43+AY2088*'"Вес" ПИР'!$B$44+BA2088*'"Вес" ПИР'!$B$45)/100</f>
        <v>0</v>
      </c>
      <c r="BC2088" s="39"/>
      <c r="BD2088" s="39"/>
      <c r="BE2088" s="39"/>
      <c r="BF2088" s="39"/>
      <c r="BG2088" s="72">
        <f>(BD2088*'"Вес" ПИР'!$B$50+BF2088*'"Вес" ПИР'!$B$51)/100</f>
        <v>0</v>
      </c>
      <c r="BH2088" s="39"/>
      <c r="BI2088" s="72">
        <v>0</v>
      </c>
      <c r="BJ2088" s="39"/>
      <c r="BK2088" s="39"/>
      <c r="BL2088" s="38">
        <f>(S2088*'"Вес" ПИР'!$B$3+X2088*'"Вес" ПИР'!$B$4+AG2088*'"Вес" ПИР'!$B$5+BB2088*'"Вес" ПИР'!$B$6+BG2088*'"Вес" ПИР'!$B$7+BI2088*'"Вес" ПИР'!$B$8)/100</f>
        <v>0</v>
      </c>
    </row>
    <row r="2089" spans="1:64" ht="15.75" customHeight="1">
      <c r="A2089" s="39"/>
      <c r="B2089" s="39">
        <v>2027</v>
      </c>
      <c r="C2089" s="39"/>
      <c r="D2089" s="61">
        <v>276630200</v>
      </c>
      <c r="E2089" s="61" t="s">
        <v>1026</v>
      </c>
      <c r="F2089" s="61" t="s">
        <v>1197</v>
      </c>
      <c r="G2089" s="61" t="s">
        <v>1205</v>
      </c>
      <c r="H2089" s="61" t="s">
        <v>3165</v>
      </c>
      <c r="I2089" s="39"/>
      <c r="J2089" s="39"/>
      <c r="K2089" s="39"/>
      <c r="L2089" s="39"/>
      <c r="M2089" s="39"/>
      <c r="N2089" s="39"/>
      <c r="O2089" s="39"/>
      <c r="P2089" s="39"/>
      <c r="Q2089" s="39"/>
      <c r="R2089" s="39"/>
      <c r="S2089" s="38">
        <f>(J2089*'"Вес" ПИР'!$B$13+L2089*'"Вес" ПИР'!$B$14+N2089*'"Вес" ПИР'!$B$15+P2089*'"Вес" ПИР'!$B$16+R2089*'"Вес" ПИР'!$B$17)/100</f>
        <v>0</v>
      </c>
      <c r="T2089" s="39"/>
      <c r="U2089" s="39"/>
      <c r="V2089" s="39"/>
      <c r="W2089" s="39"/>
      <c r="X2089" s="72">
        <f>(U2089*'"Вес" ПИР'!$B$22+W2089*'"Вес" ПИР'!$B$23)/100</f>
        <v>0</v>
      </c>
      <c r="Y2089" s="39"/>
      <c r="Z2089" s="39"/>
      <c r="AA2089" s="39"/>
      <c r="AB2089" s="39"/>
      <c r="AC2089" s="39"/>
      <c r="AD2089" s="39"/>
      <c r="AE2089" s="39"/>
      <c r="AF2089" s="39"/>
      <c r="AG2089" s="38">
        <f>(Z2089*'"Вес" ПИР'!$B$28+AB2089*'"Вес" ПИР'!$B$29+AD2089*'"Вес" ПИР'!$B$30+AF2089*'"Вес" ПИР'!$B$31)/100</f>
        <v>0</v>
      </c>
      <c r="AH2089" s="39"/>
      <c r="AI2089" s="39"/>
      <c r="AJ2089" s="39"/>
      <c r="AK2089" s="39"/>
      <c r="AL2089" s="39"/>
      <c r="AM2089" s="39"/>
      <c r="AN2089" s="39"/>
      <c r="AO2089" s="39"/>
      <c r="AP2089" s="39"/>
      <c r="AQ2089" s="39"/>
      <c r="AR2089" s="39"/>
      <c r="AS2089" s="39"/>
      <c r="AT2089" s="39"/>
      <c r="AU2089" s="39"/>
      <c r="AV2089" s="39"/>
      <c r="AW2089" s="39"/>
      <c r="AX2089" s="39"/>
      <c r="AY2089" s="39"/>
      <c r="AZ2089" s="39"/>
      <c r="BA2089" s="39"/>
      <c r="BB2089" s="72">
        <f>(AI2089*'"Вес" ПИР'!$B$36+AK2089*'"Вес" ПИР'!$B$37+AM2089*'"Вес" ПИР'!$B$38+AO2089*'"Вес" ПИР'!$B$39+AQ2089*'"Вес" ПИР'!$B$40+AS2089*'"Вес" ПИР'!$B$41+AU2089*'"Вес" ПИР'!$B$42+AW2089*'"Вес" ПИР'!$B$43+AY2089*'"Вес" ПИР'!$B$44+BA2089*'"Вес" ПИР'!$B$45)/100</f>
        <v>0</v>
      </c>
      <c r="BC2089" s="39"/>
      <c r="BD2089" s="39"/>
      <c r="BE2089" s="39"/>
      <c r="BF2089" s="39"/>
      <c r="BG2089" s="72">
        <f>(BD2089*'"Вес" ПИР'!$B$50+BF2089*'"Вес" ПИР'!$B$51)/100</f>
        <v>0</v>
      </c>
      <c r="BH2089" s="39"/>
      <c r="BI2089" s="72">
        <v>0</v>
      </c>
      <c r="BJ2089" s="39"/>
      <c r="BK2089" s="39"/>
      <c r="BL2089" s="38">
        <f>(S2089*'"Вес" ПИР'!$B$3+X2089*'"Вес" ПИР'!$B$4+AG2089*'"Вес" ПИР'!$B$5+BB2089*'"Вес" ПИР'!$B$6+BG2089*'"Вес" ПИР'!$B$7+BI2089*'"Вес" ПИР'!$B$8)/100</f>
        <v>0</v>
      </c>
    </row>
    <row r="2090" spans="1:64" ht="15.75" customHeight="1">
      <c r="A2090" s="39"/>
      <c r="B2090" s="39">
        <v>2027</v>
      </c>
      <c r="C2090" s="39"/>
      <c r="D2090" s="61">
        <v>353659200</v>
      </c>
      <c r="E2090" s="61" t="s">
        <v>1207</v>
      </c>
      <c r="F2090" s="61" t="s">
        <v>1219</v>
      </c>
      <c r="G2090" s="61" t="s">
        <v>3166</v>
      </c>
      <c r="H2090" s="61" t="s">
        <v>3167</v>
      </c>
      <c r="I2090" s="39"/>
      <c r="J2090" s="39"/>
      <c r="K2090" s="39"/>
      <c r="L2090" s="39"/>
      <c r="M2090" s="39"/>
      <c r="N2090" s="39"/>
      <c r="O2090" s="39"/>
      <c r="P2090" s="39"/>
      <c r="Q2090" s="39"/>
      <c r="R2090" s="39"/>
      <c r="S2090" s="38">
        <f>(J2090*'"Вес" ПИР'!$B$13+L2090*'"Вес" ПИР'!$B$14+N2090*'"Вес" ПИР'!$B$15+P2090*'"Вес" ПИР'!$B$16+R2090*'"Вес" ПИР'!$B$17)/100</f>
        <v>0</v>
      </c>
      <c r="T2090" s="39"/>
      <c r="U2090" s="39"/>
      <c r="V2090" s="39"/>
      <c r="W2090" s="39"/>
      <c r="X2090" s="72">
        <f>(U2090*'"Вес" ПИР'!$B$22+W2090*'"Вес" ПИР'!$B$23)/100</f>
        <v>0</v>
      </c>
      <c r="Y2090" s="39"/>
      <c r="Z2090" s="39"/>
      <c r="AA2090" s="39"/>
      <c r="AB2090" s="39"/>
      <c r="AC2090" s="39"/>
      <c r="AD2090" s="39"/>
      <c r="AE2090" s="39"/>
      <c r="AF2090" s="39"/>
      <c r="AG2090" s="38">
        <f>(Z2090*'"Вес" ПИР'!$B$28+AB2090*'"Вес" ПИР'!$B$29+AD2090*'"Вес" ПИР'!$B$30+AF2090*'"Вес" ПИР'!$B$31)/100</f>
        <v>0</v>
      </c>
      <c r="AH2090" s="39"/>
      <c r="AI2090" s="39"/>
      <c r="AJ2090" s="39"/>
      <c r="AK2090" s="39"/>
      <c r="AL2090" s="39"/>
      <c r="AM2090" s="39"/>
      <c r="AN2090" s="39"/>
      <c r="AO2090" s="39"/>
      <c r="AP2090" s="39"/>
      <c r="AQ2090" s="39"/>
      <c r="AR2090" s="39"/>
      <c r="AS2090" s="39"/>
      <c r="AT2090" s="39"/>
      <c r="AU2090" s="39"/>
      <c r="AV2090" s="39"/>
      <c r="AW2090" s="39"/>
      <c r="AX2090" s="39"/>
      <c r="AY2090" s="39"/>
      <c r="AZ2090" s="39"/>
      <c r="BA2090" s="39"/>
      <c r="BB2090" s="72">
        <f>(AI2090*'"Вес" ПИР'!$B$36+AK2090*'"Вес" ПИР'!$B$37+AM2090*'"Вес" ПИР'!$B$38+AO2090*'"Вес" ПИР'!$B$39+AQ2090*'"Вес" ПИР'!$B$40+AS2090*'"Вес" ПИР'!$B$41+AU2090*'"Вес" ПИР'!$B$42+AW2090*'"Вес" ПИР'!$B$43+AY2090*'"Вес" ПИР'!$B$44+BA2090*'"Вес" ПИР'!$B$45)/100</f>
        <v>0</v>
      </c>
      <c r="BC2090" s="39"/>
      <c r="BD2090" s="39"/>
      <c r="BE2090" s="39"/>
      <c r="BF2090" s="39"/>
      <c r="BG2090" s="72">
        <f>(BD2090*'"Вес" ПИР'!$B$50+BF2090*'"Вес" ПИР'!$B$51)/100</f>
        <v>0</v>
      </c>
      <c r="BH2090" s="39"/>
      <c r="BI2090" s="72">
        <v>0</v>
      </c>
      <c r="BJ2090" s="39"/>
      <c r="BK2090" s="39"/>
      <c r="BL2090" s="38">
        <f>(S2090*'"Вес" ПИР'!$B$3+X2090*'"Вес" ПИР'!$B$4+AG2090*'"Вес" ПИР'!$B$5+BB2090*'"Вес" ПИР'!$B$6+BG2090*'"Вес" ПИР'!$B$7+BI2090*'"Вес" ПИР'!$B$8)/100</f>
        <v>0</v>
      </c>
    </row>
    <row r="2091" spans="1:64" ht="15.75" customHeight="1">
      <c r="A2091" s="39"/>
      <c r="B2091" s="39">
        <v>2027</v>
      </c>
      <c r="C2091" s="39"/>
      <c r="D2091" s="61">
        <v>353675100</v>
      </c>
      <c r="E2091" s="61" t="s">
        <v>1207</v>
      </c>
      <c r="F2091" s="61" t="s">
        <v>3168</v>
      </c>
      <c r="G2091" s="61"/>
      <c r="H2091" s="61" t="s">
        <v>3169</v>
      </c>
      <c r="I2091" s="39"/>
      <c r="J2091" s="39"/>
      <c r="K2091" s="39"/>
      <c r="L2091" s="39"/>
      <c r="M2091" s="39"/>
      <c r="N2091" s="39"/>
      <c r="O2091" s="39"/>
      <c r="P2091" s="39"/>
      <c r="Q2091" s="39"/>
      <c r="R2091" s="39"/>
      <c r="S2091" s="38">
        <f>(J2091*'"Вес" ПИР'!$B$13+L2091*'"Вес" ПИР'!$B$14+N2091*'"Вес" ПИР'!$B$15+P2091*'"Вес" ПИР'!$B$16+R2091*'"Вес" ПИР'!$B$17)/100</f>
        <v>0</v>
      </c>
      <c r="T2091" s="39"/>
      <c r="U2091" s="39"/>
      <c r="V2091" s="39"/>
      <c r="W2091" s="39"/>
      <c r="X2091" s="72">
        <f>(U2091*'"Вес" ПИР'!$B$22+W2091*'"Вес" ПИР'!$B$23)/100</f>
        <v>0</v>
      </c>
      <c r="Y2091" s="39"/>
      <c r="Z2091" s="39"/>
      <c r="AA2091" s="39"/>
      <c r="AB2091" s="39"/>
      <c r="AC2091" s="39"/>
      <c r="AD2091" s="39"/>
      <c r="AE2091" s="39"/>
      <c r="AF2091" s="39"/>
      <c r="AG2091" s="38">
        <f>(Z2091*'"Вес" ПИР'!$B$28+AB2091*'"Вес" ПИР'!$B$29+AD2091*'"Вес" ПИР'!$B$30+AF2091*'"Вес" ПИР'!$B$31)/100</f>
        <v>0</v>
      </c>
      <c r="AH2091" s="39"/>
      <c r="AI2091" s="39"/>
      <c r="AJ2091" s="39"/>
      <c r="AK2091" s="39"/>
      <c r="AL2091" s="39"/>
      <c r="AM2091" s="39"/>
      <c r="AN2091" s="39"/>
      <c r="AO2091" s="39"/>
      <c r="AP2091" s="39"/>
      <c r="AQ2091" s="39"/>
      <c r="AR2091" s="39"/>
      <c r="AS2091" s="39"/>
      <c r="AT2091" s="39"/>
      <c r="AU2091" s="39"/>
      <c r="AV2091" s="39"/>
      <c r="AW2091" s="39"/>
      <c r="AX2091" s="39"/>
      <c r="AY2091" s="39"/>
      <c r="AZ2091" s="39"/>
      <c r="BA2091" s="39"/>
      <c r="BB2091" s="72">
        <f>(AI2091*'"Вес" ПИР'!$B$36+AK2091*'"Вес" ПИР'!$B$37+AM2091*'"Вес" ПИР'!$B$38+AO2091*'"Вес" ПИР'!$B$39+AQ2091*'"Вес" ПИР'!$B$40+AS2091*'"Вес" ПИР'!$B$41+AU2091*'"Вес" ПИР'!$B$42+AW2091*'"Вес" ПИР'!$B$43+AY2091*'"Вес" ПИР'!$B$44+BA2091*'"Вес" ПИР'!$B$45)/100</f>
        <v>0</v>
      </c>
      <c r="BC2091" s="39"/>
      <c r="BD2091" s="39"/>
      <c r="BE2091" s="39"/>
      <c r="BF2091" s="39"/>
      <c r="BG2091" s="72">
        <f>(BD2091*'"Вес" ПИР'!$B$50+BF2091*'"Вес" ПИР'!$B$51)/100</f>
        <v>0</v>
      </c>
      <c r="BH2091" s="39"/>
      <c r="BI2091" s="72">
        <v>0</v>
      </c>
      <c r="BJ2091" s="39"/>
      <c r="BK2091" s="39"/>
      <c r="BL2091" s="38">
        <f>(S2091*'"Вес" ПИР'!$B$3+X2091*'"Вес" ПИР'!$B$4+AG2091*'"Вес" ПИР'!$B$5+BB2091*'"Вес" ПИР'!$B$6+BG2091*'"Вес" ПИР'!$B$7+BI2091*'"Вес" ПИР'!$B$8)/100</f>
        <v>0</v>
      </c>
    </row>
    <row r="2092" spans="1:64" ht="15.75" customHeight="1">
      <c r="A2092" s="39"/>
      <c r="B2092" s="39">
        <v>2027</v>
      </c>
      <c r="C2092" s="39"/>
      <c r="D2092" s="61">
        <v>354873100</v>
      </c>
      <c r="E2092" s="61" t="s">
        <v>1207</v>
      </c>
      <c r="F2092" s="61" t="s">
        <v>1249</v>
      </c>
      <c r="G2092" s="61" t="s">
        <v>3170</v>
      </c>
      <c r="H2092" s="61" t="s">
        <v>1169</v>
      </c>
      <c r="I2092" s="39"/>
      <c r="J2092" s="39"/>
      <c r="K2092" s="39"/>
      <c r="L2092" s="39"/>
      <c r="M2092" s="39"/>
      <c r="N2092" s="39"/>
      <c r="O2092" s="39"/>
      <c r="P2092" s="39"/>
      <c r="Q2092" s="39"/>
      <c r="R2092" s="39"/>
      <c r="S2092" s="38">
        <f>(J2092*'"Вес" ПИР'!$B$13+L2092*'"Вес" ПИР'!$B$14+N2092*'"Вес" ПИР'!$B$15+P2092*'"Вес" ПИР'!$B$16+R2092*'"Вес" ПИР'!$B$17)/100</f>
        <v>0</v>
      </c>
      <c r="T2092" s="39"/>
      <c r="U2092" s="39"/>
      <c r="V2092" s="39"/>
      <c r="W2092" s="39"/>
      <c r="X2092" s="72">
        <f>(U2092*'"Вес" ПИР'!$B$22+W2092*'"Вес" ПИР'!$B$23)/100</f>
        <v>0</v>
      </c>
      <c r="Y2092" s="39"/>
      <c r="Z2092" s="39"/>
      <c r="AA2092" s="39"/>
      <c r="AB2092" s="39"/>
      <c r="AC2092" s="39"/>
      <c r="AD2092" s="39"/>
      <c r="AE2092" s="39"/>
      <c r="AF2092" s="39"/>
      <c r="AG2092" s="38">
        <f>(Z2092*'"Вес" ПИР'!$B$28+AB2092*'"Вес" ПИР'!$B$29+AD2092*'"Вес" ПИР'!$B$30+AF2092*'"Вес" ПИР'!$B$31)/100</f>
        <v>0</v>
      </c>
      <c r="AH2092" s="39"/>
      <c r="AI2092" s="39"/>
      <c r="AJ2092" s="39"/>
      <c r="AK2092" s="39"/>
      <c r="AL2092" s="39"/>
      <c r="AM2092" s="39"/>
      <c r="AN2092" s="39"/>
      <c r="AO2092" s="39"/>
      <c r="AP2092" s="39"/>
      <c r="AQ2092" s="39"/>
      <c r="AR2092" s="39"/>
      <c r="AS2092" s="39"/>
      <c r="AT2092" s="39"/>
      <c r="AU2092" s="39"/>
      <c r="AV2092" s="39"/>
      <c r="AW2092" s="39"/>
      <c r="AX2092" s="39"/>
      <c r="AY2092" s="39"/>
      <c r="AZ2092" s="39"/>
      <c r="BA2092" s="39"/>
      <c r="BB2092" s="72">
        <f>(AI2092*'"Вес" ПИР'!$B$36+AK2092*'"Вес" ПИР'!$B$37+AM2092*'"Вес" ПИР'!$B$38+AO2092*'"Вес" ПИР'!$B$39+AQ2092*'"Вес" ПИР'!$B$40+AS2092*'"Вес" ПИР'!$B$41+AU2092*'"Вес" ПИР'!$B$42+AW2092*'"Вес" ПИР'!$B$43+AY2092*'"Вес" ПИР'!$B$44+BA2092*'"Вес" ПИР'!$B$45)/100</f>
        <v>0</v>
      </c>
      <c r="BC2092" s="39"/>
      <c r="BD2092" s="39"/>
      <c r="BE2092" s="39"/>
      <c r="BF2092" s="39"/>
      <c r="BG2092" s="72">
        <f>(BD2092*'"Вес" ПИР'!$B$50+BF2092*'"Вес" ПИР'!$B$51)/100</f>
        <v>0</v>
      </c>
      <c r="BH2092" s="39"/>
      <c r="BI2092" s="72">
        <v>0</v>
      </c>
      <c r="BJ2092" s="39"/>
      <c r="BK2092" s="39"/>
      <c r="BL2092" s="38">
        <f>(S2092*'"Вес" ПИР'!$B$3+X2092*'"Вес" ПИР'!$B$4+AG2092*'"Вес" ПИР'!$B$5+BB2092*'"Вес" ПИР'!$B$6+BG2092*'"Вес" ПИР'!$B$7+BI2092*'"Вес" ПИР'!$B$8)/100</f>
        <v>0</v>
      </c>
    </row>
    <row r="2093" spans="1:64" ht="15.75" customHeight="1">
      <c r="A2093" s="39"/>
      <c r="B2093" s="39">
        <v>2027</v>
      </c>
      <c r="C2093" s="39"/>
      <c r="D2093" s="61">
        <v>354869200</v>
      </c>
      <c r="E2093" s="61" t="s">
        <v>1207</v>
      </c>
      <c r="F2093" s="61" t="s">
        <v>1249</v>
      </c>
      <c r="G2093" s="61" t="s">
        <v>1323</v>
      </c>
      <c r="H2093" s="61" t="s">
        <v>3171</v>
      </c>
      <c r="I2093" s="39"/>
      <c r="J2093" s="39"/>
      <c r="K2093" s="39"/>
      <c r="L2093" s="39"/>
      <c r="M2093" s="39"/>
      <c r="N2093" s="39"/>
      <c r="O2093" s="39"/>
      <c r="P2093" s="39"/>
      <c r="Q2093" s="39"/>
      <c r="R2093" s="39"/>
      <c r="S2093" s="38">
        <f>(J2093*'"Вес" ПИР'!$B$13+L2093*'"Вес" ПИР'!$B$14+N2093*'"Вес" ПИР'!$B$15+P2093*'"Вес" ПИР'!$B$16+R2093*'"Вес" ПИР'!$B$17)/100</f>
        <v>0</v>
      </c>
      <c r="T2093" s="39"/>
      <c r="U2093" s="39"/>
      <c r="V2093" s="39"/>
      <c r="W2093" s="39"/>
      <c r="X2093" s="72">
        <f>(U2093*'"Вес" ПИР'!$B$22+W2093*'"Вес" ПИР'!$B$23)/100</f>
        <v>0</v>
      </c>
      <c r="Y2093" s="39"/>
      <c r="Z2093" s="39"/>
      <c r="AA2093" s="39"/>
      <c r="AB2093" s="39"/>
      <c r="AC2093" s="39"/>
      <c r="AD2093" s="39"/>
      <c r="AE2093" s="39"/>
      <c r="AF2093" s="39"/>
      <c r="AG2093" s="38">
        <f>(Z2093*'"Вес" ПИР'!$B$28+AB2093*'"Вес" ПИР'!$B$29+AD2093*'"Вес" ПИР'!$B$30+AF2093*'"Вес" ПИР'!$B$31)/100</f>
        <v>0</v>
      </c>
      <c r="AH2093" s="39"/>
      <c r="AI2093" s="39"/>
      <c r="AJ2093" s="39"/>
      <c r="AK2093" s="39"/>
      <c r="AL2093" s="39"/>
      <c r="AM2093" s="39"/>
      <c r="AN2093" s="39"/>
      <c r="AO2093" s="39"/>
      <c r="AP2093" s="39"/>
      <c r="AQ2093" s="39"/>
      <c r="AR2093" s="39"/>
      <c r="AS2093" s="39"/>
      <c r="AT2093" s="39"/>
      <c r="AU2093" s="39"/>
      <c r="AV2093" s="39"/>
      <c r="AW2093" s="39"/>
      <c r="AX2093" s="39"/>
      <c r="AY2093" s="39"/>
      <c r="AZ2093" s="39"/>
      <c r="BA2093" s="39"/>
      <c r="BB2093" s="72">
        <f>(AI2093*'"Вес" ПИР'!$B$36+AK2093*'"Вес" ПИР'!$B$37+AM2093*'"Вес" ПИР'!$B$38+AO2093*'"Вес" ПИР'!$B$39+AQ2093*'"Вес" ПИР'!$B$40+AS2093*'"Вес" ПИР'!$B$41+AU2093*'"Вес" ПИР'!$B$42+AW2093*'"Вес" ПИР'!$B$43+AY2093*'"Вес" ПИР'!$B$44+BA2093*'"Вес" ПИР'!$B$45)/100</f>
        <v>0</v>
      </c>
      <c r="BC2093" s="39"/>
      <c r="BD2093" s="39"/>
      <c r="BE2093" s="39"/>
      <c r="BF2093" s="39"/>
      <c r="BG2093" s="72">
        <f>(BD2093*'"Вес" ПИР'!$B$50+BF2093*'"Вес" ПИР'!$B$51)/100</f>
        <v>0</v>
      </c>
      <c r="BH2093" s="39"/>
      <c r="BI2093" s="72">
        <v>0</v>
      </c>
      <c r="BJ2093" s="39"/>
      <c r="BK2093" s="39"/>
      <c r="BL2093" s="38">
        <f>(S2093*'"Вес" ПИР'!$B$3+X2093*'"Вес" ПИР'!$B$4+AG2093*'"Вес" ПИР'!$B$5+BB2093*'"Вес" ПИР'!$B$6+BG2093*'"Вес" ПИР'!$B$7+BI2093*'"Вес" ПИР'!$B$8)/100</f>
        <v>0</v>
      </c>
    </row>
    <row r="2094" spans="1:64" ht="15.75" customHeight="1">
      <c r="A2094" s="39"/>
      <c r="B2094" s="39">
        <v>2027</v>
      </c>
      <c r="C2094" s="39"/>
      <c r="D2094" s="61">
        <v>354869400</v>
      </c>
      <c r="E2094" s="61" t="s">
        <v>1207</v>
      </c>
      <c r="F2094" s="61" t="s">
        <v>1249</v>
      </c>
      <c r="G2094" s="61" t="s">
        <v>1323</v>
      </c>
      <c r="H2094" s="61" t="s">
        <v>3172</v>
      </c>
      <c r="I2094" s="39"/>
      <c r="J2094" s="39"/>
      <c r="K2094" s="39"/>
      <c r="L2094" s="39"/>
      <c r="M2094" s="39"/>
      <c r="N2094" s="39"/>
      <c r="O2094" s="39"/>
      <c r="P2094" s="39"/>
      <c r="Q2094" s="39"/>
      <c r="R2094" s="39"/>
      <c r="S2094" s="38">
        <f>(J2094*'"Вес" ПИР'!$B$13+L2094*'"Вес" ПИР'!$B$14+N2094*'"Вес" ПИР'!$B$15+P2094*'"Вес" ПИР'!$B$16+R2094*'"Вес" ПИР'!$B$17)/100</f>
        <v>0</v>
      </c>
      <c r="T2094" s="39"/>
      <c r="U2094" s="39"/>
      <c r="V2094" s="39"/>
      <c r="W2094" s="39"/>
      <c r="X2094" s="72">
        <f>(U2094*'"Вес" ПИР'!$B$22+W2094*'"Вес" ПИР'!$B$23)/100</f>
        <v>0</v>
      </c>
      <c r="Y2094" s="39"/>
      <c r="Z2094" s="39"/>
      <c r="AA2094" s="39"/>
      <c r="AB2094" s="39"/>
      <c r="AC2094" s="39"/>
      <c r="AD2094" s="39"/>
      <c r="AE2094" s="39"/>
      <c r="AF2094" s="39"/>
      <c r="AG2094" s="38">
        <f>(Z2094*'"Вес" ПИР'!$B$28+AB2094*'"Вес" ПИР'!$B$29+AD2094*'"Вес" ПИР'!$B$30+AF2094*'"Вес" ПИР'!$B$31)/100</f>
        <v>0</v>
      </c>
      <c r="AH2094" s="39"/>
      <c r="AI2094" s="39"/>
      <c r="AJ2094" s="39"/>
      <c r="AK2094" s="39"/>
      <c r="AL2094" s="39"/>
      <c r="AM2094" s="39"/>
      <c r="AN2094" s="39"/>
      <c r="AO2094" s="39"/>
      <c r="AP2094" s="39"/>
      <c r="AQ2094" s="39"/>
      <c r="AR2094" s="39"/>
      <c r="AS2094" s="39"/>
      <c r="AT2094" s="39"/>
      <c r="AU2094" s="39"/>
      <c r="AV2094" s="39"/>
      <c r="AW2094" s="39"/>
      <c r="AX2094" s="39"/>
      <c r="AY2094" s="39"/>
      <c r="AZ2094" s="39"/>
      <c r="BA2094" s="39"/>
      <c r="BB2094" s="72">
        <f>(AI2094*'"Вес" ПИР'!$B$36+AK2094*'"Вес" ПИР'!$B$37+AM2094*'"Вес" ПИР'!$B$38+AO2094*'"Вес" ПИР'!$B$39+AQ2094*'"Вес" ПИР'!$B$40+AS2094*'"Вес" ПИР'!$B$41+AU2094*'"Вес" ПИР'!$B$42+AW2094*'"Вес" ПИР'!$B$43+AY2094*'"Вес" ПИР'!$B$44+BA2094*'"Вес" ПИР'!$B$45)/100</f>
        <v>0</v>
      </c>
      <c r="BC2094" s="39"/>
      <c r="BD2094" s="39"/>
      <c r="BE2094" s="39"/>
      <c r="BF2094" s="39"/>
      <c r="BG2094" s="72">
        <f>(BD2094*'"Вес" ПИР'!$B$50+BF2094*'"Вес" ПИР'!$B$51)/100</f>
        <v>0</v>
      </c>
      <c r="BH2094" s="39"/>
      <c r="BI2094" s="72">
        <v>0</v>
      </c>
      <c r="BJ2094" s="39"/>
      <c r="BK2094" s="39"/>
      <c r="BL2094" s="38">
        <f>(S2094*'"Вес" ПИР'!$B$3+X2094*'"Вес" ПИР'!$B$4+AG2094*'"Вес" ПИР'!$B$5+BB2094*'"Вес" ПИР'!$B$6+BG2094*'"Вес" ПИР'!$B$7+BI2094*'"Вес" ПИР'!$B$8)/100</f>
        <v>0</v>
      </c>
    </row>
    <row r="2095" spans="1:64" ht="15.75" customHeight="1">
      <c r="A2095" s="39"/>
      <c r="B2095" s="39">
        <v>2027</v>
      </c>
      <c r="C2095" s="39"/>
      <c r="D2095" s="61">
        <v>355659100</v>
      </c>
      <c r="E2095" s="61" t="s">
        <v>1207</v>
      </c>
      <c r="F2095" s="61" t="s">
        <v>1282</v>
      </c>
      <c r="G2095" s="61" t="s">
        <v>242</v>
      </c>
      <c r="H2095" s="61" t="s">
        <v>225</v>
      </c>
      <c r="I2095" s="39"/>
      <c r="J2095" s="39"/>
      <c r="K2095" s="39"/>
      <c r="L2095" s="39"/>
      <c r="M2095" s="39"/>
      <c r="N2095" s="39"/>
      <c r="O2095" s="39"/>
      <c r="P2095" s="39"/>
      <c r="Q2095" s="39"/>
      <c r="R2095" s="39"/>
      <c r="S2095" s="38">
        <f>(J2095*'"Вес" ПИР'!$B$13+L2095*'"Вес" ПИР'!$B$14+N2095*'"Вес" ПИР'!$B$15+P2095*'"Вес" ПИР'!$B$16+R2095*'"Вес" ПИР'!$B$17)/100</f>
        <v>0</v>
      </c>
      <c r="T2095" s="39"/>
      <c r="U2095" s="39"/>
      <c r="V2095" s="39"/>
      <c r="W2095" s="39"/>
      <c r="X2095" s="72">
        <f>(U2095*'"Вес" ПИР'!$B$22+W2095*'"Вес" ПИР'!$B$23)/100</f>
        <v>0</v>
      </c>
      <c r="Y2095" s="39"/>
      <c r="Z2095" s="39"/>
      <c r="AA2095" s="39"/>
      <c r="AB2095" s="39"/>
      <c r="AC2095" s="39"/>
      <c r="AD2095" s="39"/>
      <c r="AE2095" s="39"/>
      <c r="AF2095" s="39"/>
      <c r="AG2095" s="38">
        <f>(Z2095*'"Вес" ПИР'!$B$28+AB2095*'"Вес" ПИР'!$B$29+AD2095*'"Вес" ПИР'!$B$30+AF2095*'"Вес" ПИР'!$B$31)/100</f>
        <v>0</v>
      </c>
      <c r="AH2095" s="39"/>
      <c r="AI2095" s="39"/>
      <c r="AJ2095" s="39"/>
      <c r="AK2095" s="39"/>
      <c r="AL2095" s="39"/>
      <c r="AM2095" s="39"/>
      <c r="AN2095" s="39"/>
      <c r="AO2095" s="39"/>
      <c r="AP2095" s="39"/>
      <c r="AQ2095" s="39"/>
      <c r="AR2095" s="39"/>
      <c r="AS2095" s="39"/>
      <c r="AT2095" s="39"/>
      <c r="AU2095" s="39"/>
      <c r="AV2095" s="39"/>
      <c r="AW2095" s="39"/>
      <c r="AX2095" s="39"/>
      <c r="AY2095" s="39"/>
      <c r="AZ2095" s="39"/>
      <c r="BA2095" s="39"/>
      <c r="BB2095" s="72">
        <f>(AI2095*'"Вес" ПИР'!$B$36+AK2095*'"Вес" ПИР'!$B$37+AM2095*'"Вес" ПИР'!$B$38+AO2095*'"Вес" ПИР'!$B$39+AQ2095*'"Вес" ПИР'!$B$40+AS2095*'"Вес" ПИР'!$B$41+AU2095*'"Вес" ПИР'!$B$42+AW2095*'"Вес" ПИР'!$B$43+AY2095*'"Вес" ПИР'!$B$44+BA2095*'"Вес" ПИР'!$B$45)/100</f>
        <v>0</v>
      </c>
      <c r="BC2095" s="39"/>
      <c r="BD2095" s="39"/>
      <c r="BE2095" s="39"/>
      <c r="BF2095" s="39"/>
      <c r="BG2095" s="72">
        <f>(BD2095*'"Вес" ПИР'!$B$50+BF2095*'"Вес" ПИР'!$B$51)/100</f>
        <v>0</v>
      </c>
      <c r="BH2095" s="39"/>
      <c r="BI2095" s="72">
        <v>0</v>
      </c>
      <c r="BJ2095" s="39"/>
      <c r="BK2095" s="39"/>
      <c r="BL2095" s="38">
        <f>(S2095*'"Вес" ПИР'!$B$3+X2095*'"Вес" ПИР'!$B$4+AG2095*'"Вес" ПИР'!$B$5+BB2095*'"Вес" ПИР'!$B$6+BG2095*'"Вес" ПИР'!$B$7+BI2095*'"Вес" ПИР'!$B$8)/100</f>
        <v>0</v>
      </c>
    </row>
    <row r="2096" spans="1:64" ht="15.75" customHeight="1">
      <c r="A2096" s="39"/>
      <c r="B2096" s="39">
        <v>2027</v>
      </c>
      <c r="C2096" s="39"/>
      <c r="D2096" s="61">
        <v>355663100</v>
      </c>
      <c r="E2096" s="61" t="s">
        <v>1207</v>
      </c>
      <c r="F2096" s="61" t="s">
        <v>1282</v>
      </c>
      <c r="G2096" s="61" t="s">
        <v>3173</v>
      </c>
      <c r="H2096" s="61" t="s">
        <v>1701</v>
      </c>
      <c r="I2096" s="39"/>
      <c r="J2096" s="39"/>
      <c r="K2096" s="39"/>
      <c r="L2096" s="39"/>
      <c r="M2096" s="39"/>
      <c r="N2096" s="39"/>
      <c r="O2096" s="39"/>
      <c r="P2096" s="39"/>
      <c r="Q2096" s="39"/>
      <c r="R2096" s="39"/>
      <c r="S2096" s="38">
        <f>(J2096*'"Вес" ПИР'!$B$13+L2096*'"Вес" ПИР'!$B$14+N2096*'"Вес" ПИР'!$B$15+P2096*'"Вес" ПИР'!$B$16+R2096*'"Вес" ПИР'!$B$17)/100</f>
        <v>0</v>
      </c>
      <c r="T2096" s="39"/>
      <c r="U2096" s="39"/>
      <c r="V2096" s="39"/>
      <c r="W2096" s="39"/>
      <c r="X2096" s="72">
        <f>(U2096*'"Вес" ПИР'!$B$22+W2096*'"Вес" ПИР'!$B$23)/100</f>
        <v>0</v>
      </c>
      <c r="Y2096" s="39"/>
      <c r="Z2096" s="39"/>
      <c r="AA2096" s="39"/>
      <c r="AB2096" s="39"/>
      <c r="AC2096" s="39"/>
      <c r="AD2096" s="39"/>
      <c r="AE2096" s="39"/>
      <c r="AF2096" s="39"/>
      <c r="AG2096" s="38">
        <f>(Z2096*'"Вес" ПИР'!$B$28+AB2096*'"Вес" ПИР'!$B$29+AD2096*'"Вес" ПИР'!$B$30+AF2096*'"Вес" ПИР'!$B$31)/100</f>
        <v>0</v>
      </c>
      <c r="AH2096" s="39"/>
      <c r="AI2096" s="39"/>
      <c r="AJ2096" s="39"/>
      <c r="AK2096" s="39"/>
      <c r="AL2096" s="39"/>
      <c r="AM2096" s="39"/>
      <c r="AN2096" s="39"/>
      <c r="AO2096" s="39"/>
      <c r="AP2096" s="39"/>
      <c r="AQ2096" s="39"/>
      <c r="AR2096" s="39"/>
      <c r="AS2096" s="39"/>
      <c r="AT2096" s="39"/>
      <c r="AU2096" s="39"/>
      <c r="AV2096" s="39"/>
      <c r="AW2096" s="39"/>
      <c r="AX2096" s="39"/>
      <c r="AY2096" s="39"/>
      <c r="AZ2096" s="39"/>
      <c r="BA2096" s="39"/>
      <c r="BB2096" s="72">
        <f>(AI2096*'"Вес" ПИР'!$B$36+AK2096*'"Вес" ПИР'!$B$37+AM2096*'"Вес" ПИР'!$B$38+AO2096*'"Вес" ПИР'!$B$39+AQ2096*'"Вес" ПИР'!$B$40+AS2096*'"Вес" ПИР'!$B$41+AU2096*'"Вес" ПИР'!$B$42+AW2096*'"Вес" ПИР'!$B$43+AY2096*'"Вес" ПИР'!$B$44+BA2096*'"Вес" ПИР'!$B$45)/100</f>
        <v>0</v>
      </c>
      <c r="BC2096" s="39"/>
      <c r="BD2096" s="39"/>
      <c r="BE2096" s="39"/>
      <c r="BF2096" s="39"/>
      <c r="BG2096" s="72">
        <f>(BD2096*'"Вес" ПИР'!$B$50+BF2096*'"Вес" ПИР'!$B$51)/100</f>
        <v>0</v>
      </c>
      <c r="BH2096" s="39"/>
      <c r="BI2096" s="72">
        <v>0</v>
      </c>
      <c r="BJ2096" s="39"/>
      <c r="BK2096" s="39"/>
      <c r="BL2096" s="38">
        <f>(S2096*'"Вес" ПИР'!$B$3+X2096*'"Вес" ПИР'!$B$4+AG2096*'"Вес" ПИР'!$B$5+BB2096*'"Вес" ПИР'!$B$6+BG2096*'"Вес" ПИР'!$B$7+BI2096*'"Вес" ПИР'!$B$8)/100</f>
        <v>0</v>
      </c>
    </row>
    <row r="2097" spans="1:64" ht="15.75" customHeight="1">
      <c r="A2097" s="39"/>
      <c r="B2097" s="39">
        <v>2027</v>
      </c>
      <c r="C2097" s="39"/>
      <c r="D2097" s="61">
        <v>355663400</v>
      </c>
      <c r="E2097" s="61" t="s">
        <v>1207</v>
      </c>
      <c r="F2097" s="61" t="s">
        <v>1282</v>
      </c>
      <c r="G2097" s="61" t="s">
        <v>3173</v>
      </c>
      <c r="H2097" s="61" t="s">
        <v>3174</v>
      </c>
      <c r="I2097" s="39"/>
      <c r="J2097" s="39"/>
      <c r="K2097" s="39"/>
      <c r="L2097" s="39"/>
      <c r="M2097" s="39"/>
      <c r="N2097" s="39"/>
      <c r="O2097" s="39"/>
      <c r="P2097" s="39"/>
      <c r="Q2097" s="39"/>
      <c r="R2097" s="39"/>
      <c r="S2097" s="38">
        <f>(J2097*'"Вес" ПИР'!$B$13+L2097*'"Вес" ПИР'!$B$14+N2097*'"Вес" ПИР'!$B$15+P2097*'"Вес" ПИР'!$B$16+R2097*'"Вес" ПИР'!$B$17)/100</f>
        <v>0</v>
      </c>
      <c r="T2097" s="39"/>
      <c r="U2097" s="39"/>
      <c r="V2097" s="39"/>
      <c r="W2097" s="39"/>
      <c r="X2097" s="72">
        <f>(U2097*'"Вес" ПИР'!$B$22+W2097*'"Вес" ПИР'!$B$23)/100</f>
        <v>0</v>
      </c>
      <c r="Y2097" s="39"/>
      <c r="Z2097" s="39"/>
      <c r="AA2097" s="39"/>
      <c r="AB2097" s="39"/>
      <c r="AC2097" s="39"/>
      <c r="AD2097" s="39"/>
      <c r="AE2097" s="39"/>
      <c r="AF2097" s="39"/>
      <c r="AG2097" s="38">
        <f>(Z2097*'"Вес" ПИР'!$B$28+AB2097*'"Вес" ПИР'!$B$29+AD2097*'"Вес" ПИР'!$B$30+AF2097*'"Вес" ПИР'!$B$31)/100</f>
        <v>0</v>
      </c>
      <c r="AH2097" s="39"/>
      <c r="AI2097" s="39"/>
      <c r="AJ2097" s="39"/>
      <c r="AK2097" s="39"/>
      <c r="AL2097" s="39"/>
      <c r="AM2097" s="39"/>
      <c r="AN2097" s="39"/>
      <c r="AO2097" s="39"/>
      <c r="AP2097" s="39"/>
      <c r="AQ2097" s="39"/>
      <c r="AR2097" s="39"/>
      <c r="AS2097" s="39"/>
      <c r="AT2097" s="39"/>
      <c r="AU2097" s="39"/>
      <c r="AV2097" s="39"/>
      <c r="AW2097" s="39"/>
      <c r="AX2097" s="39"/>
      <c r="AY2097" s="39"/>
      <c r="AZ2097" s="39"/>
      <c r="BA2097" s="39"/>
      <c r="BB2097" s="72">
        <f>(AI2097*'"Вес" ПИР'!$B$36+AK2097*'"Вес" ПИР'!$B$37+AM2097*'"Вес" ПИР'!$B$38+AO2097*'"Вес" ПИР'!$B$39+AQ2097*'"Вес" ПИР'!$B$40+AS2097*'"Вес" ПИР'!$B$41+AU2097*'"Вес" ПИР'!$B$42+AW2097*'"Вес" ПИР'!$B$43+AY2097*'"Вес" ПИР'!$B$44+BA2097*'"Вес" ПИР'!$B$45)/100</f>
        <v>0</v>
      </c>
      <c r="BC2097" s="39"/>
      <c r="BD2097" s="39"/>
      <c r="BE2097" s="39"/>
      <c r="BF2097" s="39"/>
      <c r="BG2097" s="72">
        <f>(BD2097*'"Вес" ПИР'!$B$50+BF2097*'"Вес" ПИР'!$B$51)/100</f>
        <v>0</v>
      </c>
      <c r="BH2097" s="39"/>
      <c r="BI2097" s="72">
        <v>0</v>
      </c>
      <c r="BJ2097" s="39"/>
      <c r="BK2097" s="39"/>
      <c r="BL2097" s="38">
        <f>(S2097*'"Вес" ПИР'!$B$3+X2097*'"Вес" ПИР'!$B$4+AG2097*'"Вес" ПИР'!$B$5+BB2097*'"Вес" ПИР'!$B$6+BG2097*'"Вес" ПИР'!$B$7+BI2097*'"Вес" ПИР'!$B$8)/100</f>
        <v>0</v>
      </c>
    </row>
    <row r="2098" spans="1:64" ht="15.75" customHeight="1">
      <c r="A2098" s="39"/>
      <c r="B2098" s="39">
        <v>2027</v>
      </c>
      <c r="C2098" s="39"/>
      <c r="D2098" s="61">
        <v>355679100</v>
      </c>
      <c r="E2098" s="61" t="s">
        <v>1207</v>
      </c>
      <c r="F2098" s="61" t="s">
        <v>1282</v>
      </c>
      <c r="G2098" s="61" t="s">
        <v>1338</v>
      </c>
      <c r="H2098" s="61" t="s">
        <v>3175</v>
      </c>
      <c r="I2098" s="39"/>
      <c r="J2098" s="39"/>
      <c r="K2098" s="39"/>
      <c r="L2098" s="39"/>
      <c r="M2098" s="39"/>
      <c r="N2098" s="39"/>
      <c r="O2098" s="39"/>
      <c r="P2098" s="39"/>
      <c r="Q2098" s="39"/>
      <c r="R2098" s="39"/>
      <c r="S2098" s="38">
        <f>(J2098*'"Вес" ПИР'!$B$13+L2098*'"Вес" ПИР'!$B$14+N2098*'"Вес" ПИР'!$B$15+P2098*'"Вес" ПИР'!$B$16+R2098*'"Вес" ПИР'!$B$17)/100</f>
        <v>0</v>
      </c>
      <c r="T2098" s="39"/>
      <c r="U2098" s="39"/>
      <c r="V2098" s="39"/>
      <c r="W2098" s="39"/>
      <c r="X2098" s="72">
        <f>(U2098*'"Вес" ПИР'!$B$22+W2098*'"Вес" ПИР'!$B$23)/100</f>
        <v>0</v>
      </c>
      <c r="Y2098" s="39"/>
      <c r="Z2098" s="39"/>
      <c r="AA2098" s="39"/>
      <c r="AB2098" s="39"/>
      <c r="AC2098" s="39"/>
      <c r="AD2098" s="39"/>
      <c r="AE2098" s="39"/>
      <c r="AF2098" s="39"/>
      <c r="AG2098" s="38">
        <f>(Z2098*'"Вес" ПИР'!$B$28+AB2098*'"Вес" ПИР'!$B$29+AD2098*'"Вес" ПИР'!$B$30+AF2098*'"Вес" ПИР'!$B$31)/100</f>
        <v>0</v>
      </c>
      <c r="AH2098" s="39"/>
      <c r="AI2098" s="39"/>
      <c r="AJ2098" s="39"/>
      <c r="AK2098" s="39"/>
      <c r="AL2098" s="39"/>
      <c r="AM2098" s="39"/>
      <c r="AN2098" s="39"/>
      <c r="AO2098" s="39"/>
      <c r="AP2098" s="39"/>
      <c r="AQ2098" s="39"/>
      <c r="AR2098" s="39"/>
      <c r="AS2098" s="39"/>
      <c r="AT2098" s="39"/>
      <c r="AU2098" s="39"/>
      <c r="AV2098" s="39"/>
      <c r="AW2098" s="39"/>
      <c r="AX2098" s="39"/>
      <c r="AY2098" s="39"/>
      <c r="AZ2098" s="39"/>
      <c r="BA2098" s="39"/>
      <c r="BB2098" s="72">
        <f>(AI2098*'"Вес" ПИР'!$B$36+AK2098*'"Вес" ПИР'!$B$37+AM2098*'"Вес" ПИР'!$B$38+AO2098*'"Вес" ПИР'!$B$39+AQ2098*'"Вес" ПИР'!$B$40+AS2098*'"Вес" ПИР'!$B$41+AU2098*'"Вес" ПИР'!$B$42+AW2098*'"Вес" ПИР'!$B$43+AY2098*'"Вес" ПИР'!$B$44+BA2098*'"Вес" ПИР'!$B$45)/100</f>
        <v>0</v>
      </c>
      <c r="BC2098" s="39"/>
      <c r="BD2098" s="39"/>
      <c r="BE2098" s="39"/>
      <c r="BF2098" s="39"/>
      <c r="BG2098" s="72">
        <f>(BD2098*'"Вес" ПИР'!$B$50+BF2098*'"Вес" ПИР'!$B$51)/100</f>
        <v>0</v>
      </c>
      <c r="BH2098" s="39"/>
      <c r="BI2098" s="72">
        <v>0</v>
      </c>
      <c r="BJ2098" s="39"/>
      <c r="BK2098" s="39"/>
      <c r="BL2098" s="38">
        <f>(S2098*'"Вес" ПИР'!$B$3+X2098*'"Вес" ПИР'!$B$4+AG2098*'"Вес" ПИР'!$B$5+BB2098*'"Вес" ПИР'!$B$6+BG2098*'"Вес" ПИР'!$B$7+BI2098*'"Вес" ПИР'!$B$8)/100</f>
        <v>0</v>
      </c>
    </row>
    <row r="2099" spans="1:64" ht="15.75" customHeight="1">
      <c r="A2099" s="39"/>
      <c r="B2099" s="39">
        <v>2027</v>
      </c>
      <c r="C2099" s="39"/>
      <c r="D2099" s="61">
        <v>355689100</v>
      </c>
      <c r="E2099" s="61" t="s">
        <v>1207</v>
      </c>
      <c r="F2099" s="61" t="s">
        <v>1282</v>
      </c>
      <c r="G2099" s="61" t="s">
        <v>3176</v>
      </c>
      <c r="H2099" s="61" t="s">
        <v>3177</v>
      </c>
      <c r="I2099" s="39"/>
      <c r="J2099" s="39"/>
      <c r="K2099" s="39"/>
      <c r="L2099" s="39"/>
      <c r="M2099" s="39"/>
      <c r="N2099" s="39"/>
      <c r="O2099" s="39"/>
      <c r="P2099" s="39"/>
      <c r="Q2099" s="39"/>
      <c r="R2099" s="39"/>
      <c r="S2099" s="38">
        <f>(J2099*'"Вес" ПИР'!$B$13+L2099*'"Вес" ПИР'!$B$14+N2099*'"Вес" ПИР'!$B$15+P2099*'"Вес" ПИР'!$B$16+R2099*'"Вес" ПИР'!$B$17)/100</f>
        <v>0</v>
      </c>
      <c r="T2099" s="39"/>
      <c r="U2099" s="39"/>
      <c r="V2099" s="39"/>
      <c r="W2099" s="39"/>
      <c r="X2099" s="72">
        <f>(U2099*'"Вес" ПИР'!$B$22+W2099*'"Вес" ПИР'!$B$23)/100</f>
        <v>0</v>
      </c>
      <c r="Y2099" s="39"/>
      <c r="Z2099" s="39"/>
      <c r="AA2099" s="39"/>
      <c r="AB2099" s="39"/>
      <c r="AC2099" s="39"/>
      <c r="AD2099" s="39"/>
      <c r="AE2099" s="39"/>
      <c r="AF2099" s="39"/>
      <c r="AG2099" s="38">
        <f>(Z2099*'"Вес" ПИР'!$B$28+AB2099*'"Вес" ПИР'!$B$29+AD2099*'"Вес" ПИР'!$B$30+AF2099*'"Вес" ПИР'!$B$31)/100</f>
        <v>0</v>
      </c>
      <c r="AH2099" s="39"/>
      <c r="AI2099" s="39"/>
      <c r="AJ2099" s="39"/>
      <c r="AK2099" s="39"/>
      <c r="AL2099" s="39"/>
      <c r="AM2099" s="39"/>
      <c r="AN2099" s="39"/>
      <c r="AO2099" s="39"/>
      <c r="AP2099" s="39"/>
      <c r="AQ2099" s="39"/>
      <c r="AR2099" s="39"/>
      <c r="AS2099" s="39"/>
      <c r="AT2099" s="39"/>
      <c r="AU2099" s="39"/>
      <c r="AV2099" s="39"/>
      <c r="AW2099" s="39"/>
      <c r="AX2099" s="39"/>
      <c r="AY2099" s="39"/>
      <c r="AZ2099" s="39"/>
      <c r="BA2099" s="39"/>
      <c r="BB2099" s="72">
        <f>(AI2099*'"Вес" ПИР'!$B$36+AK2099*'"Вес" ПИР'!$B$37+AM2099*'"Вес" ПИР'!$B$38+AO2099*'"Вес" ПИР'!$B$39+AQ2099*'"Вес" ПИР'!$B$40+AS2099*'"Вес" ПИР'!$B$41+AU2099*'"Вес" ПИР'!$B$42+AW2099*'"Вес" ПИР'!$B$43+AY2099*'"Вес" ПИР'!$B$44+BA2099*'"Вес" ПИР'!$B$45)/100</f>
        <v>0</v>
      </c>
      <c r="BC2099" s="39"/>
      <c r="BD2099" s="39"/>
      <c r="BE2099" s="39"/>
      <c r="BF2099" s="39"/>
      <c r="BG2099" s="72">
        <f>(BD2099*'"Вес" ПИР'!$B$50+BF2099*'"Вес" ПИР'!$B$51)/100</f>
        <v>0</v>
      </c>
      <c r="BH2099" s="39"/>
      <c r="BI2099" s="72">
        <v>0</v>
      </c>
      <c r="BJ2099" s="39"/>
      <c r="BK2099" s="39"/>
      <c r="BL2099" s="38">
        <f>(S2099*'"Вес" ПИР'!$B$3+X2099*'"Вес" ПИР'!$B$4+AG2099*'"Вес" ПИР'!$B$5+BB2099*'"Вес" ПИР'!$B$6+BG2099*'"Вес" ПИР'!$B$7+BI2099*'"Вес" ПИР'!$B$8)/100</f>
        <v>0</v>
      </c>
    </row>
    <row r="2100" spans="1:64" ht="15.75" customHeight="1">
      <c r="A2100" s="39"/>
      <c r="B2100" s="39">
        <v>2027</v>
      </c>
      <c r="C2100" s="39"/>
      <c r="D2100" s="61">
        <v>355673100</v>
      </c>
      <c r="E2100" s="61" t="s">
        <v>1207</v>
      </c>
      <c r="F2100" s="61" t="s">
        <v>1282</v>
      </c>
      <c r="G2100" s="61" t="s">
        <v>3178</v>
      </c>
      <c r="H2100" s="61" t="s">
        <v>3179</v>
      </c>
      <c r="I2100" s="39"/>
      <c r="J2100" s="39"/>
      <c r="K2100" s="39"/>
      <c r="L2100" s="39"/>
      <c r="M2100" s="39"/>
      <c r="N2100" s="39"/>
      <c r="O2100" s="39"/>
      <c r="P2100" s="39"/>
      <c r="Q2100" s="39"/>
      <c r="R2100" s="39"/>
      <c r="S2100" s="38">
        <f>(J2100*'"Вес" ПИР'!$B$13+L2100*'"Вес" ПИР'!$B$14+N2100*'"Вес" ПИР'!$B$15+P2100*'"Вес" ПИР'!$B$16+R2100*'"Вес" ПИР'!$B$17)/100</f>
        <v>0</v>
      </c>
      <c r="T2100" s="39"/>
      <c r="U2100" s="39"/>
      <c r="V2100" s="39"/>
      <c r="W2100" s="39"/>
      <c r="X2100" s="72">
        <f>(U2100*'"Вес" ПИР'!$B$22+W2100*'"Вес" ПИР'!$B$23)/100</f>
        <v>0</v>
      </c>
      <c r="Y2100" s="39"/>
      <c r="Z2100" s="39"/>
      <c r="AA2100" s="39"/>
      <c r="AB2100" s="39"/>
      <c r="AC2100" s="39"/>
      <c r="AD2100" s="39"/>
      <c r="AE2100" s="39"/>
      <c r="AF2100" s="39"/>
      <c r="AG2100" s="38">
        <f>(Z2100*'"Вес" ПИР'!$B$28+AB2100*'"Вес" ПИР'!$B$29+AD2100*'"Вес" ПИР'!$B$30+AF2100*'"Вес" ПИР'!$B$31)/100</f>
        <v>0</v>
      </c>
      <c r="AH2100" s="39"/>
      <c r="AI2100" s="39"/>
      <c r="AJ2100" s="39"/>
      <c r="AK2100" s="39"/>
      <c r="AL2100" s="39"/>
      <c r="AM2100" s="39"/>
      <c r="AN2100" s="39"/>
      <c r="AO2100" s="39"/>
      <c r="AP2100" s="39"/>
      <c r="AQ2100" s="39"/>
      <c r="AR2100" s="39"/>
      <c r="AS2100" s="39"/>
      <c r="AT2100" s="39"/>
      <c r="AU2100" s="39"/>
      <c r="AV2100" s="39"/>
      <c r="AW2100" s="39"/>
      <c r="AX2100" s="39"/>
      <c r="AY2100" s="39"/>
      <c r="AZ2100" s="39"/>
      <c r="BA2100" s="39"/>
      <c r="BB2100" s="72">
        <f>(AI2100*'"Вес" ПИР'!$B$36+AK2100*'"Вес" ПИР'!$B$37+AM2100*'"Вес" ПИР'!$B$38+AO2100*'"Вес" ПИР'!$B$39+AQ2100*'"Вес" ПИР'!$B$40+AS2100*'"Вес" ПИР'!$B$41+AU2100*'"Вес" ПИР'!$B$42+AW2100*'"Вес" ПИР'!$B$43+AY2100*'"Вес" ПИР'!$B$44+BA2100*'"Вес" ПИР'!$B$45)/100</f>
        <v>0</v>
      </c>
      <c r="BC2100" s="39"/>
      <c r="BD2100" s="39"/>
      <c r="BE2100" s="39"/>
      <c r="BF2100" s="39"/>
      <c r="BG2100" s="72">
        <f>(BD2100*'"Вес" ПИР'!$B$50+BF2100*'"Вес" ПИР'!$B$51)/100</f>
        <v>0</v>
      </c>
      <c r="BH2100" s="39"/>
      <c r="BI2100" s="72">
        <v>0</v>
      </c>
      <c r="BJ2100" s="39"/>
      <c r="BK2100" s="39"/>
      <c r="BL2100" s="38">
        <f>(S2100*'"Вес" ПИР'!$B$3+X2100*'"Вес" ПИР'!$B$4+AG2100*'"Вес" ПИР'!$B$5+BB2100*'"Вес" ПИР'!$B$6+BG2100*'"Вес" ПИР'!$B$7+BI2100*'"Вес" ПИР'!$B$8)/100</f>
        <v>0</v>
      </c>
    </row>
    <row r="2101" spans="1:64" ht="15.75" customHeight="1">
      <c r="A2101" s="39"/>
      <c r="B2101" s="39">
        <v>2027</v>
      </c>
      <c r="C2101" s="39"/>
      <c r="D2101" s="61">
        <v>355661200</v>
      </c>
      <c r="E2101" s="61" t="s">
        <v>1207</v>
      </c>
      <c r="F2101" s="61" t="s">
        <v>1282</v>
      </c>
      <c r="G2101" s="61" t="s">
        <v>1483</v>
      </c>
      <c r="H2101" s="61" t="s">
        <v>3180</v>
      </c>
      <c r="I2101" s="39"/>
      <c r="J2101" s="39"/>
      <c r="K2101" s="39"/>
      <c r="L2101" s="39"/>
      <c r="M2101" s="39"/>
      <c r="N2101" s="39"/>
      <c r="O2101" s="39"/>
      <c r="P2101" s="39"/>
      <c r="Q2101" s="39"/>
      <c r="R2101" s="39"/>
      <c r="S2101" s="38">
        <f>(J2101*'"Вес" ПИР'!$B$13+L2101*'"Вес" ПИР'!$B$14+N2101*'"Вес" ПИР'!$B$15+P2101*'"Вес" ПИР'!$B$16+R2101*'"Вес" ПИР'!$B$17)/100</f>
        <v>0</v>
      </c>
      <c r="T2101" s="39"/>
      <c r="U2101" s="39"/>
      <c r="V2101" s="39"/>
      <c r="W2101" s="39"/>
      <c r="X2101" s="72">
        <f>(U2101*'"Вес" ПИР'!$B$22+W2101*'"Вес" ПИР'!$B$23)/100</f>
        <v>0</v>
      </c>
      <c r="Y2101" s="39"/>
      <c r="Z2101" s="39"/>
      <c r="AA2101" s="39"/>
      <c r="AB2101" s="39"/>
      <c r="AC2101" s="39"/>
      <c r="AD2101" s="39"/>
      <c r="AE2101" s="39"/>
      <c r="AF2101" s="39"/>
      <c r="AG2101" s="38">
        <f>(Z2101*'"Вес" ПИР'!$B$28+AB2101*'"Вес" ПИР'!$B$29+AD2101*'"Вес" ПИР'!$B$30+AF2101*'"Вес" ПИР'!$B$31)/100</f>
        <v>0</v>
      </c>
      <c r="AH2101" s="39"/>
      <c r="AI2101" s="39"/>
      <c r="AJ2101" s="39"/>
      <c r="AK2101" s="39"/>
      <c r="AL2101" s="39"/>
      <c r="AM2101" s="39"/>
      <c r="AN2101" s="39"/>
      <c r="AO2101" s="39"/>
      <c r="AP2101" s="39"/>
      <c r="AQ2101" s="39"/>
      <c r="AR2101" s="39"/>
      <c r="AS2101" s="39"/>
      <c r="AT2101" s="39"/>
      <c r="AU2101" s="39"/>
      <c r="AV2101" s="39"/>
      <c r="AW2101" s="39"/>
      <c r="AX2101" s="39"/>
      <c r="AY2101" s="39"/>
      <c r="AZ2101" s="39"/>
      <c r="BA2101" s="39"/>
      <c r="BB2101" s="72">
        <f>(AI2101*'"Вес" ПИР'!$B$36+AK2101*'"Вес" ПИР'!$B$37+AM2101*'"Вес" ПИР'!$B$38+AO2101*'"Вес" ПИР'!$B$39+AQ2101*'"Вес" ПИР'!$B$40+AS2101*'"Вес" ПИР'!$B$41+AU2101*'"Вес" ПИР'!$B$42+AW2101*'"Вес" ПИР'!$B$43+AY2101*'"Вес" ПИР'!$B$44+BA2101*'"Вес" ПИР'!$B$45)/100</f>
        <v>0</v>
      </c>
      <c r="BC2101" s="39"/>
      <c r="BD2101" s="39"/>
      <c r="BE2101" s="39"/>
      <c r="BF2101" s="39"/>
      <c r="BG2101" s="72">
        <f>(BD2101*'"Вес" ПИР'!$B$50+BF2101*'"Вес" ПИР'!$B$51)/100</f>
        <v>0</v>
      </c>
      <c r="BH2101" s="39"/>
      <c r="BI2101" s="72">
        <v>0</v>
      </c>
      <c r="BJ2101" s="39"/>
      <c r="BK2101" s="39"/>
      <c r="BL2101" s="38">
        <f>(S2101*'"Вес" ПИР'!$B$3+X2101*'"Вес" ПИР'!$B$4+AG2101*'"Вес" ПИР'!$B$5+BB2101*'"Вес" ПИР'!$B$6+BG2101*'"Вес" ПИР'!$B$7+BI2101*'"Вес" ПИР'!$B$8)/100</f>
        <v>0</v>
      </c>
    </row>
    <row r="2102" spans="1:64" ht="15.75" customHeight="1">
      <c r="A2102" s="39"/>
      <c r="B2102" s="39">
        <v>2027</v>
      </c>
      <c r="C2102" s="39"/>
      <c r="D2102" s="61">
        <v>355681100</v>
      </c>
      <c r="E2102" s="61" t="s">
        <v>1207</v>
      </c>
      <c r="F2102" s="61" t="s">
        <v>1282</v>
      </c>
      <c r="G2102" s="61" t="s">
        <v>1336</v>
      </c>
      <c r="H2102" s="61" t="s">
        <v>1233</v>
      </c>
      <c r="I2102" s="39"/>
      <c r="J2102" s="39"/>
      <c r="K2102" s="39"/>
      <c r="L2102" s="39"/>
      <c r="M2102" s="39"/>
      <c r="N2102" s="39"/>
      <c r="O2102" s="39"/>
      <c r="P2102" s="39"/>
      <c r="Q2102" s="39"/>
      <c r="R2102" s="39"/>
      <c r="S2102" s="38">
        <f>(J2102*'"Вес" ПИР'!$B$13+L2102*'"Вес" ПИР'!$B$14+N2102*'"Вес" ПИР'!$B$15+P2102*'"Вес" ПИР'!$B$16+R2102*'"Вес" ПИР'!$B$17)/100</f>
        <v>0</v>
      </c>
      <c r="T2102" s="39"/>
      <c r="U2102" s="39"/>
      <c r="V2102" s="39"/>
      <c r="W2102" s="39"/>
      <c r="X2102" s="72">
        <f>(U2102*'"Вес" ПИР'!$B$22+W2102*'"Вес" ПИР'!$B$23)/100</f>
        <v>0</v>
      </c>
      <c r="Y2102" s="39"/>
      <c r="Z2102" s="39"/>
      <c r="AA2102" s="39"/>
      <c r="AB2102" s="39"/>
      <c r="AC2102" s="39"/>
      <c r="AD2102" s="39"/>
      <c r="AE2102" s="39"/>
      <c r="AF2102" s="39"/>
      <c r="AG2102" s="38">
        <f>(Z2102*'"Вес" ПИР'!$B$28+AB2102*'"Вес" ПИР'!$B$29+AD2102*'"Вес" ПИР'!$B$30+AF2102*'"Вес" ПИР'!$B$31)/100</f>
        <v>0</v>
      </c>
      <c r="AH2102" s="39"/>
      <c r="AI2102" s="39"/>
      <c r="AJ2102" s="39"/>
      <c r="AK2102" s="39"/>
      <c r="AL2102" s="39"/>
      <c r="AM2102" s="39"/>
      <c r="AN2102" s="39"/>
      <c r="AO2102" s="39"/>
      <c r="AP2102" s="39"/>
      <c r="AQ2102" s="39"/>
      <c r="AR2102" s="39"/>
      <c r="AS2102" s="39"/>
      <c r="AT2102" s="39"/>
      <c r="AU2102" s="39"/>
      <c r="AV2102" s="39"/>
      <c r="AW2102" s="39"/>
      <c r="AX2102" s="39"/>
      <c r="AY2102" s="39"/>
      <c r="AZ2102" s="39"/>
      <c r="BA2102" s="39"/>
      <c r="BB2102" s="72">
        <f>(AI2102*'"Вес" ПИР'!$B$36+AK2102*'"Вес" ПИР'!$B$37+AM2102*'"Вес" ПИР'!$B$38+AO2102*'"Вес" ПИР'!$B$39+AQ2102*'"Вес" ПИР'!$B$40+AS2102*'"Вес" ПИР'!$B$41+AU2102*'"Вес" ПИР'!$B$42+AW2102*'"Вес" ПИР'!$B$43+AY2102*'"Вес" ПИР'!$B$44+BA2102*'"Вес" ПИР'!$B$45)/100</f>
        <v>0</v>
      </c>
      <c r="BC2102" s="39"/>
      <c r="BD2102" s="39"/>
      <c r="BE2102" s="39"/>
      <c r="BF2102" s="39"/>
      <c r="BG2102" s="72">
        <f>(BD2102*'"Вес" ПИР'!$B$50+BF2102*'"Вес" ПИР'!$B$51)/100</f>
        <v>0</v>
      </c>
      <c r="BH2102" s="39"/>
      <c r="BI2102" s="72">
        <v>0</v>
      </c>
      <c r="BJ2102" s="39"/>
      <c r="BK2102" s="39"/>
      <c r="BL2102" s="38">
        <f>(S2102*'"Вес" ПИР'!$B$3+X2102*'"Вес" ПИР'!$B$4+AG2102*'"Вес" ПИР'!$B$5+BB2102*'"Вес" ПИР'!$B$6+BG2102*'"Вес" ПИР'!$B$7+BI2102*'"Вес" ПИР'!$B$8)/100</f>
        <v>0</v>
      </c>
    </row>
    <row r="2103" spans="1:64" ht="15.75" customHeight="1">
      <c r="A2103" s="39"/>
      <c r="B2103" s="39">
        <v>2027</v>
      </c>
      <c r="C2103" s="39"/>
      <c r="D2103" s="61">
        <v>356477400</v>
      </c>
      <c r="E2103" s="61" t="s">
        <v>1207</v>
      </c>
      <c r="F2103" s="61" t="s">
        <v>3181</v>
      </c>
      <c r="G2103" s="61" t="s">
        <v>1134</v>
      </c>
      <c r="H2103" s="61" t="s">
        <v>3182</v>
      </c>
      <c r="I2103" s="39"/>
      <c r="J2103" s="39"/>
      <c r="K2103" s="39"/>
      <c r="L2103" s="39"/>
      <c r="M2103" s="39"/>
      <c r="N2103" s="39"/>
      <c r="O2103" s="39"/>
      <c r="P2103" s="39"/>
      <c r="Q2103" s="39"/>
      <c r="R2103" s="39"/>
      <c r="S2103" s="38">
        <f>(J2103*'"Вес" ПИР'!$B$13+L2103*'"Вес" ПИР'!$B$14+N2103*'"Вес" ПИР'!$B$15+P2103*'"Вес" ПИР'!$B$16+R2103*'"Вес" ПИР'!$B$17)/100</f>
        <v>0</v>
      </c>
      <c r="T2103" s="39"/>
      <c r="U2103" s="39"/>
      <c r="V2103" s="39"/>
      <c r="W2103" s="39"/>
      <c r="X2103" s="72">
        <f>(U2103*'"Вес" ПИР'!$B$22+W2103*'"Вес" ПИР'!$B$23)/100</f>
        <v>0</v>
      </c>
      <c r="Y2103" s="39"/>
      <c r="Z2103" s="39"/>
      <c r="AA2103" s="39"/>
      <c r="AB2103" s="39"/>
      <c r="AC2103" s="39"/>
      <c r="AD2103" s="39"/>
      <c r="AE2103" s="39"/>
      <c r="AF2103" s="39"/>
      <c r="AG2103" s="38">
        <f>(Z2103*'"Вес" ПИР'!$B$28+AB2103*'"Вес" ПИР'!$B$29+AD2103*'"Вес" ПИР'!$B$30+AF2103*'"Вес" ПИР'!$B$31)/100</f>
        <v>0</v>
      </c>
      <c r="AH2103" s="39"/>
      <c r="AI2103" s="39"/>
      <c r="AJ2103" s="39"/>
      <c r="AK2103" s="39"/>
      <c r="AL2103" s="39"/>
      <c r="AM2103" s="39"/>
      <c r="AN2103" s="39"/>
      <c r="AO2103" s="39"/>
      <c r="AP2103" s="39"/>
      <c r="AQ2103" s="39"/>
      <c r="AR2103" s="39"/>
      <c r="AS2103" s="39"/>
      <c r="AT2103" s="39"/>
      <c r="AU2103" s="39"/>
      <c r="AV2103" s="39"/>
      <c r="AW2103" s="39"/>
      <c r="AX2103" s="39"/>
      <c r="AY2103" s="39"/>
      <c r="AZ2103" s="39"/>
      <c r="BA2103" s="39"/>
      <c r="BB2103" s="72">
        <f>(AI2103*'"Вес" ПИР'!$B$36+AK2103*'"Вес" ПИР'!$B$37+AM2103*'"Вес" ПИР'!$B$38+AO2103*'"Вес" ПИР'!$B$39+AQ2103*'"Вес" ПИР'!$B$40+AS2103*'"Вес" ПИР'!$B$41+AU2103*'"Вес" ПИР'!$B$42+AW2103*'"Вес" ПИР'!$B$43+AY2103*'"Вес" ПИР'!$B$44+BA2103*'"Вес" ПИР'!$B$45)/100</f>
        <v>0</v>
      </c>
      <c r="BC2103" s="39"/>
      <c r="BD2103" s="39"/>
      <c r="BE2103" s="39"/>
      <c r="BF2103" s="39"/>
      <c r="BG2103" s="72">
        <f>(BD2103*'"Вес" ПИР'!$B$50+BF2103*'"Вес" ПИР'!$B$51)/100</f>
        <v>0</v>
      </c>
      <c r="BH2103" s="39"/>
      <c r="BI2103" s="72">
        <v>0</v>
      </c>
      <c r="BJ2103" s="39"/>
      <c r="BK2103" s="39"/>
      <c r="BL2103" s="38">
        <f>(S2103*'"Вес" ПИР'!$B$3+X2103*'"Вес" ПИР'!$B$4+AG2103*'"Вес" ПИР'!$B$5+BB2103*'"Вес" ПИР'!$B$6+BG2103*'"Вес" ПИР'!$B$7+BI2103*'"Вес" ПИР'!$B$8)/100</f>
        <v>0</v>
      </c>
    </row>
    <row r="2104" spans="1:64" ht="15.75" customHeight="1">
      <c r="A2104" s="39"/>
      <c r="B2104" s="39">
        <v>2027</v>
      </c>
      <c r="C2104" s="39"/>
      <c r="D2104" s="61">
        <v>356430200</v>
      </c>
      <c r="E2104" s="61" t="s">
        <v>1207</v>
      </c>
      <c r="F2104" s="61" t="s">
        <v>3181</v>
      </c>
      <c r="G2104" s="61" t="s">
        <v>3183</v>
      </c>
      <c r="H2104" s="61" t="s">
        <v>1070</v>
      </c>
      <c r="I2104" s="39"/>
      <c r="J2104" s="39"/>
      <c r="K2104" s="39"/>
      <c r="L2104" s="39"/>
      <c r="M2104" s="39"/>
      <c r="N2104" s="39"/>
      <c r="O2104" s="39"/>
      <c r="P2104" s="39"/>
      <c r="Q2104" s="39"/>
      <c r="R2104" s="39"/>
      <c r="S2104" s="38">
        <f>(J2104*'"Вес" ПИР'!$B$13+L2104*'"Вес" ПИР'!$B$14+N2104*'"Вес" ПИР'!$B$15+P2104*'"Вес" ПИР'!$B$16+R2104*'"Вес" ПИР'!$B$17)/100</f>
        <v>0</v>
      </c>
      <c r="T2104" s="39"/>
      <c r="U2104" s="39"/>
      <c r="V2104" s="39"/>
      <c r="W2104" s="39"/>
      <c r="X2104" s="72">
        <f>(U2104*'"Вес" ПИР'!$B$22+W2104*'"Вес" ПИР'!$B$23)/100</f>
        <v>0</v>
      </c>
      <c r="Y2104" s="39"/>
      <c r="Z2104" s="39"/>
      <c r="AA2104" s="39"/>
      <c r="AB2104" s="39"/>
      <c r="AC2104" s="39"/>
      <c r="AD2104" s="39"/>
      <c r="AE2104" s="39"/>
      <c r="AF2104" s="39"/>
      <c r="AG2104" s="38">
        <f>(Z2104*'"Вес" ПИР'!$B$28+AB2104*'"Вес" ПИР'!$B$29+AD2104*'"Вес" ПИР'!$B$30+AF2104*'"Вес" ПИР'!$B$31)/100</f>
        <v>0</v>
      </c>
      <c r="AH2104" s="39"/>
      <c r="AI2104" s="39"/>
      <c r="AJ2104" s="39"/>
      <c r="AK2104" s="39"/>
      <c r="AL2104" s="39"/>
      <c r="AM2104" s="39"/>
      <c r="AN2104" s="39"/>
      <c r="AO2104" s="39"/>
      <c r="AP2104" s="39"/>
      <c r="AQ2104" s="39"/>
      <c r="AR2104" s="39"/>
      <c r="AS2104" s="39"/>
      <c r="AT2104" s="39"/>
      <c r="AU2104" s="39"/>
      <c r="AV2104" s="39"/>
      <c r="AW2104" s="39"/>
      <c r="AX2104" s="39"/>
      <c r="AY2104" s="39"/>
      <c r="AZ2104" s="39"/>
      <c r="BA2104" s="39"/>
      <c r="BB2104" s="72">
        <f>(AI2104*'"Вес" ПИР'!$B$36+AK2104*'"Вес" ПИР'!$B$37+AM2104*'"Вес" ПИР'!$B$38+AO2104*'"Вес" ПИР'!$B$39+AQ2104*'"Вес" ПИР'!$B$40+AS2104*'"Вес" ПИР'!$B$41+AU2104*'"Вес" ПИР'!$B$42+AW2104*'"Вес" ПИР'!$B$43+AY2104*'"Вес" ПИР'!$B$44+BA2104*'"Вес" ПИР'!$B$45)/100</f>
        <v>0</v>
      </c>
      <c r="BC2104" s="39"/>
      <c r="BD2104" s="39"/>
      <c r="BE2104" s="39"/>
      <c r="BF2104" s="39"/>
      <c r="BG2104" s="72">
        <f>(BD2104*'"Вес" ПИР'!$B$50+BF2104*'"Вес" ПИР'!$B$51)/100</f>
        <v>0</v>
      </c>
      <c r="BH2104" s="39"/>
      <c r="BI2104" s="72">
        <v>0</v>
      </c>
      <c r="BJ2104" s="39"/>
      <c r="BK2104" s="39"/>
      <c r="BL2104" s="38">
        <f>(S2104*'"Вес" ПИР'!$B$3+X2104*'"Вес" ПИР'!$B$4+AG2104*'"Вес" ПИР'!$B$5+BB2104*'"Вес" ПИР'!$B$6+BG2104*'"Вес" ПИР'!$B$7+BI2104*'"Вес" ПИР'!$B$8)/100</f>
        <v>0</v>
      </c>
    </row>
    <row r="2105" spans="1:64" ht="15.75" customHeight="1">
      <c r="A2105" s="39"/>
      <c r="B2105" s="39">
        <v>2027</v>
      </c>
      <c r="C2105" s="39"/>
      <c r="D2105" s="61">
        <v>356430400</v>
      </c>
      <c r="E2105" s="61" t="s">
        <v>1207</v>
      </c>
      <c r="F2105" s="61" t="s">
        <v>3181</v>
      </c>
      <c r="G2105" s="61" t="s">
        <v>3183</v>
      </c>
      <c r="H2105" s="61" t="s">
        <v>3184</v>
      </c>
      <c r="I2105" s="39"/>
      <c r="J2105" s="39"/>
      <c r="K2105" s="39"/>
      <c r="L2105" s="39"/>
      <c r="M2105" s="39"/>
      <c r="N2105" s="39"/>
      <c r="O2105" s="39"/>
      <c r="P2105" s="39"/>
      <c r="Q2105" s="39"/>
      <c r="R2105" s="39"/>
      <c r="S2105" s="38">
        <f>(J2105*'"Вес" ПИР'!$B$13+L2105*'"Вес" ПИР'!$B$14+N2105*'"Вес" ПИР'!$B$15+P2105*'"Вес" ПИР'!$B$16+R2105*'"Вес" ПИР'!$B$17)/100</f>
        <v>0</v>
      </c>
      <c r="T2105" s="39"/>
      <c r="U2105" s="39"/>
      <c r="V2105" s="39"/>
      <c r="W2105" s="39"/>
      <c r="X2105" s="72">
        <f>(U2105*'"Вес" ПИР'!$B$22+W2105*'"Вес" ПИР'!$B$23)/100</f>
        <v>0</v>
      </c>
      <c r="Y2105" s="39"/>
      <c r="Z2105" s="39"/>
      <c r="AA2105" s="39"/>
      <c r="AB2105" s="39"/>
      <c r="AC2105" s="39"/>
      <c r="AD2105" s="39"/>
      <c r="AE2105" s="39"/>
      <c r="AF2105" s="39"/>
      <c r="AG2105" s="38">
        <f>(Z2105*'"Вес" ПИР'!$B$28+AB2105*'"Вес" ПИР'!$B$29+AD2105*'"Вес" ПИР'!$B$30+AF2105*'"Вес" ПИР'!$B$31)/100</f>
        <v>0</v>
      </c>
      <c r="AH2105" s="39"/>
      <c r="AI2105" s="39"/>
      <c r="AJ2105" s="39"/>
      <c r="AK2105" s="39"/>
      <c r="AL2105" s="39"/>
      <c r="AM2105" s="39"/>
      <c r="AN2105" s="39"/>
      <c r="AO2105" s="39"/>
      <c r="AP2105" s="39"/>
      <c r="AQ2105" s="39"/>
      <c r="AR2105" s="39"/>
      <c r="AS2105" s="39"/>
      <c r="AT2105" s="39"/>
      <c r="AU2105" s="39"/>
      <c r="AV2105" s="39"/>
      <c r="AW2105" s="39"/>
      <c r="AX2105" s="39"/>
      <c r="AY2105" s="39"/>
      <c r="AZ2105" s="39"/>
      <c r="BA2105" s="39"/>
      <c r="BB2105" s="72">
        <f>(AI2105*'"Вес" ПИР'!$B$36+AK2105*'"Вес" ПИР'!$B$37+AM2105*'"Вес" ПИР'!$B$38+AO2105*'"Вес" ПИР'!$B$39+AQ2105*'"Вес" ПИР'!$B$40+AS2105*'"Вес" ПИР'!$B$41+AU2105*'"Вес" ПИР'!$B$42+AW2105*'"Вес" ПИР'!$B$43+AY2105*'"Вес" ПИР'!$B$44+BA2105*'"Вес" ПИР'!$B$45)/100</f>
        <v>0</v>
      </c>
      <c r="BC2105" s="39"/>
      <c r="BD2105" s="39"/>
      <c r="BE2105" s="39"/>
      <c r="BF2105" s="39"/>
      <c r="BG2105" s="72">
        <f>(BD2105*'"Вес" ПИР'!$B$50+BF2105*'"Вес" ПИР'!$B$51)/100</f>
        <v>0</v>
      </c>
      <c r="BH2105" s="39"/>
      <c r="BI2105" s="72">
        <v>0</v>
      </c>
      <c r="BJ2105" s="39"/>
      <c r="BK2105" s="39"/>
      <c r="BL2105" s="38">
        <f>(S2105*'"Вес" ПИР'!$B$3+X2105*'"Вес" ПИР'!$B$4+AG2105*'"Вес" ПИР'!$B$5+BB2105*'"Вес" ПИР'!$B$6+BG2105*'"Вес" ПИР'!$B$7+BI2105*'"Вес" ПИР'!$B$8)/100</f>
        <v>0</v>
      </c>
    </row>
    <row r="2106" spans="1:64" ht="15.75" customHeight="1">
      <c r="A2106" s="39"/>
      <c r="B2106" s="39">
        <v>2027</v>
      </c>
      <c r="C2106" s="39"/>
      <c r="D2106" s="61">
        <v>356430500</v>
      </c>
      <c r="E2106" s="61" t="s">
        <v>1207</v>
      </c>
      <c r="F2106" s="61" t="s">
        <v>3181</v>
      </c>
      <c r="G2106" s="61" t="s">
        <v>3183</v>
      </c>
      <c r="H2106" s="61" t="s">
        <v>518</v>
      </c>
      <c r="I2106" s="39"/>
      <c r="J2106" s="39"/>
      <c r="K2106" s="39"/>
      <c r="L2106" s="39"/>
      <c r="M2106" s="39"/>
      <c r="N2106" s="39"/>
      <c r="O2106" s="39"/>
      <c r="P2106" s="39"/>
      <c r="Q2106" s="39"/>
      <c r="R2106" s="39"/>
      <c r="S2106" s="38">
        <f>(J2106*'"Вес" ПИР'!$B$13+L2106*'"Вес" ПИР'!$B$14+N2106*'"Вес" ПИР'!$B$15+P2106*'"Вес" ПИР'!$B$16+R2106*'"Вес" ПИР'!$B$17)/100</f>
        <v>0</v>
      </c>
      <c r="T2106" s="39"/>
      <c r="U2106" s="39"/>
      <c r="V2106" s="39"/>
      <c r="W2106" s="39"/>
      <c r="X2106" s="72">
        <f>(U2106*'"Вес" ПИР'!$B$22+W2106*'"Вес" ПИР'!$B$23)/100</f>
        <v>0</v>
      </c>
      <c r="Y2106" s="39"/>
      <c r="Z2106" s="39"/>
      <c r="AA2106" s="39"/>
      <c r="AB2106" s="39"/>
      <c r="AC2106" s="39"/>
      <c r="AD2106" s="39"/>
      <c r="AE2106" s="39"/>
      <c r="AF2106" s="39"/>
      <c r="AG2106" s="38">
        <f>(Z2106*'"Вес" ПИР'!$B$28+AB2106*'"Вес" ПИР'!$B$29+AD2106*'"Вес" ПИР'!$B$30+AF2106*'"Вес" ПИР'!$B$31)/100</f>
        <v>0</v>
      </c>
      <c r="AH2106" s="39"/>
      <c r="AI2106" s="39"/>
      <c r="AJ2106" s="39"/>
      <c r="AK2106" s="39"/>
      <c r="AL2106" s="39"/>
      <c r="AM2106" s="39"/>
      <c r="AN2106" s="39"/>
      <c r="AO2106" s="39"/>
      <c r="AP2106" s="39"/>
      <c r="AQ2106" s="39"/>
      <c r="AR2106" s="39"/>
      <c r="AS2106" s="39"/>
      <c r="AT2106" s="39"/>
      <c r="AU2106" s="39"/>
      <c r="AV2106" s="39"/>
      <c r="AW2106" s="39"/>
      <c r="AX2106" s="39"/>
      <c r="AY2106" s="39"/>
      <c r="AZ2106" s="39"/>
      <c r="BA2106" s="39"/>
      <c r="BB2106" s="72">
        <f>(AI2106*'"Вес" ПИР'!$B$36+AK2106*'"Вес" ПИР'!$B$37+AM2106*'"Вес" ПИР'!$B$38+AO2106*'"Вес" ПИР'!$B$39+AQ2106*'"Вес" ПИР'!$B$40+AS2106*'"Вес" ПИР'!$B$41+AU2106*'"Вес" ПИР'!$B$42+AW2106*'"Вес" ПИР'!$B$43+AY2106*'"Вес" ПИР'!$B$44+BA2106*'"Вес" ПИР'!$B$45)/100</f>
        <v>0</v>
      </c>
      <c r="BC2106" s="39"/>
      <c r="BD2106" s="39"/>
      <c r="BE2106" s="39"/>
      <c r="BF2106" s="39"/>
      <c r="BG2106" s="72">
        <f>(BD2106*'"Вес" ПИР'!$B$50+BF2106*'"Вес" ПИР'!$B$51)/100</f>
        <v>0</v>
      </c>
      <c r="BH2106" s="39"/>
      <c r="BI2106" s="72">
        <v>0</v>
      </c>
      <c r="BJ2106" s="39"/>
      <c r="BK2106" s="39"/>
      <c r="BL2106" s="38">
        <f>(S2106*'"Вес" ПИР'!$B$3+X2106*'"Вес" ПИР'!$B$4+AG2106*'"Вес" ПИР'!$B$5+BB2106*'"Вес" ПИР'!$B$6+BG2106*'"Вес" ПИР'!$B$7+BI2106*'"Вес" ПИР'!$B$8)/100</f>
        <v>0</v>
      </c>
    </row>
    <row r="2107" spans="1:64" ht="15.75" customHeight="1">
      <c r="A2107" s="39"/>
      <c r="B2107" s="39">
        <v>2027</v>
      </c>
      <c r="C2107" s="39"/>
      <c r="D2107" s="61">
        <v>356438100</v>
      </c>
      <c r="E2107" s="61" t="s">
        <v>1207</v>
      </c>
      <c r="F2107" s="61" t="s">
        <v>3181</v>
      </c>
      <c r="G2107" s="61" t="s">
        <v>3185</v>
      </c>
      <c r="H2107" s="61" t="s">
        <v>3186</v>
      </c>
      <c r="I2107" s="39"/>
      <c r="J2107" s="39"/>
      <c r="K2107" s="39"/>
      <c r="L2107" s="39"/>
      <c r="M2107" s="39"/>
      <c r="N2107" s="39"/>
      <c r="O2107" s="39"/>
      <c r="P2107" s="39"/>
      <c r="Q2107" s="39"/>
      <c r="R2107" s="39"/>
      <c r="S2107" s="38">
        <f>(J2107*'"Вес" ПИР'!$B$13+L2107*'"Вес" ПИР'!$B$14+N2107*'"Вес" ПИР'!$B$15+P2107*'"Вес" ПИР'!$B$16+R2107*'"Вес" ПИР'!$B$17)/100</f>
        <v>0</v>
      </c>
      <c r="T2107" s="39"/>
      <c r="U2107" s="39"/>
      <c r="V2107" s="39"/>
      <c r="W2107" s="39"/>
      <c r="X2107" s="72">
        <f>(U2107*'"Вес" ПИР'!$B$22+W2107*'"Вес" ПИР'!$B$23)/100</f>
        <v>0</v>
      </c>
      <c r="Y2107" s="39"/>
      <c r="Z2107" s="39"/>
      <c r="AA2107" s="39"/>
      <c r="AB2107" s="39"/>
      <c r="AC2107" s="39"/>
      <c r="AD2107" s="39"/>
      <c r="AE2107" s="39"/>
      <c r="AF2107" s="39"/>
      <c r="AG2107" s="38">
        <f>(Z2107*'"Вес" ПИР'!$B$28+AB2107*'"Вес" ПИР'!$B$29+AD2107*'"Вес" ПИР'!$B$30+AF2107*'"Вес" ПИР'!$B$31)/100</f>
        <v>0</v>
      </c>
      <c r="AH2107" s="39"/>
      <c r="AI2107" s="39"/>
      <c r="AJ2107" s="39"/>
      <c r="AK2107" s="39"/>
      <c r="AL2107" s="39"/>
      <c r="AM2107" s="39"/>
      <c r="AN2107" s="39"/>
      <c r="AO2107" s="39"/>
      <c r="AP2107" s="39"/>
      <c r="AQ2107" s="39"/>
      <c r="AR2107" s="39"/>
      <c r="AS2107" s="39"/>
      <c r="AT2107" s="39"/>
      <c r="AU2107" s="39"/>
      <c r="AV2107" s="39"/>
      <c r="AW2107" s="39"/>
      <c r="AX2107" s="39"/>
      <c r="AY2107" s="39"/>
      <c r="AZ2107" s="39"/>
      <c r="BA2107" s="39"/>
      <c r="BB2107" s="72">
        <f>(AI2107*'"Вес" ПИР'!$B$36+AK2107*'"Вес" ПИР'!$B$37+AM2107*'"Вес" ПИР'!$B$38+AO2107*'"Вес" ПИР'!$B$39+AQ2107*'"Вес" ПИР'!$B$40+AS2107*'"Вес" ПИР'!$B$41+AU2107*'"Вес" ПИР'!$B$42+AW2107*'"Вес" ПИР'!$B$43+AY2107*'"Вес" ПИР'!$B$44+BA2107*'"Вес" ПИР'!$B$45)/100</f>
        <v>0</v>
      </c>
      <c r="BC2107" s="39"/>
      <c r="BD2107" s="39"/>
      <c r="BE2107" s="39"/>
      <c r="BF2107" s="39"/>
      <c r="BG2107" s="72">
        <f>(BD2107*'"Вес" ПИР'!$B$50+BF2107*'"Вес" ПИР'!$B$51)/100</f>
        <v>0</v>
      </c>
      <c r="BH2107" s="39"/>
      <c r="BI2107" s="72">
        <v>0</v>
      </c>
      <c r="BJ2107" s="39"/>
      <c r="BK2107" s="39"/>
      <c r="BL2107" s="38">
        <f>(S2107*'"Вес" ПИР'!$B$3+X2107*'"Вес" ПИР'!$B$4+AG2107*'"Вес" ПИР'!$B$5+BB2107*'"Вес" ПИР'!$B$6+BG2107*'"Вес" ПИР'!$B$7+BI2107*'"Вес" ПИР'!$B$8)/100</f>
        <v>0</v>
      </c>
    </row>
    <row r="2108" spans="1:64" ht="15.75" customHeight="1">
      <c r="A2108" s="39"/>
      <c r="B2108" s="39">
        <v>2027</v>
      </c>
      <c r="C2108" s="39"/>
      <c r="D2108" s="61">
        <v>356439300</v>
      </c>
      <c r="E2108" s="61" t="s">
        <v>1207</v>
      </c>
      <c r="F2108" s="61" t="s">
        <v>3181</v>
      </c>
      <c r="G2108" s="61" t="s">
        <v>1768</v>
      </c>
      <c r="H2108" s="61" t="s">
        <v>3187</v>
      </c>
      <c r="I2108" s="39"/>
      <c r="J2108" s="39"/>
      <c r="K2108" s="39"/>
      <c r="L2108" s="39"/>
      <c r="M2108" s="39"/>
      <c r="N2108" s="39"/>
      <c r="O2108" s="39"/>
      <c r="P2108" s="39"/>
      <c r="Q2108" s="39"/>
      <c r="R2108" s="39"/>
      <c r="S2108" s="38">
        <f>(J2108*'"Вес" ПИР'!$B$13+L2108*'"Вес" ПИР'!$B$14+N2108*'"Вес" ПИР'!$B$15+P2108*'"Вес" ПИР'!$B$16+R2108*'"Вес" ПИР'!$B$17)/100</f>
        <v>0</v>
      </c>
      <c r="T2108" s="39"/>
      <c r="U2108" s="39"/>
      <c r="V2108" s="39"/>
      <c r="W2108" s="39"/>
      <c r="X2108" s="72">
        <f>(U2108*'"Вес" ПИР'!$B$22+W2108*'"Вес" ПИР'!$B$23)/100</f>
        <v>0</v>
      </c>
      <c r="Y2108" s="39"/>
      <c r="Z2108" s="39"/>
      <c r="AA2108" s="39"/>
      <c r="AB2108" s="39"/>
      <c r="AC2108" s="39"/>
      <c r="AD2108" s="39"/>
      <c r="AE2108" s="39"/>
      <c r="AF2108" s="39"/>
      <c r="AG2108" s="38">
        <f>(Z2108*'"Вес" ПИР'!$B$28+AB2108*'"Вес" ПИР'!$B$29+AD2108*'"Вес" ПИР'!$B$30+AF2108*'"Вес" ПИР'!$B$31)/100</f>
        <v>0</v>
      </c>
      <c r="AH2108" s="39"/>
      <c r="AI2108" s="39"/>
      <c r="AJ2108" s="39"/>
      <c r="AK2108" s="39"/>
      <c r="AL2108" s="39"/>
      <c r="AM2108" s="39"/>
      <c r="AN2108" s="39"/>
      <c r="AO2108" s="39"/>
      <c r="AP2108" s="39"/>
      <c r="AQ2108" s="39"/>
      <c r="AR2108" s="39"/>
      <c r="AS2108" s="39"/>
      <c r="AT2108" s="39"/>
      <c r="AU2108" s="39"/>
      <c r="AV2108" s="39"/>
      <c r="AW2108" s="39"/>
      <c r="AX2108" s="39"/>
      <c r="AY2108" s="39"/>
      <c r="AZ2108" s="39"/>
      <c r="BA2108" s="39"/>
      <c r="BB2108" s="72">
        <f>(AI2108*'"Вес" ПИР'!$B$36+AK2108*'"Вес" ПИР'!$B$37+AM2108*'"Вес" ПИР'!$B$38+AO2108*'"Вес" ПИР'!$B$39+AQ2108*'"Вес" ПИР'!$B$40+AS2108*'"Вес" ПИР'!$B$41+AU2108*'"Вес" ПИР'!$B$42+AW2108*'"Вес" ПИР'!$B$43+AY2108*'"Вес" ПИР'!$B$44+BA2108*'"Вес" ПИР'!$B$45)/100</f>
        <v>0</v>
      </c>
      <c r="BC2108" s="39"/>
      <c r="BD2108" s="39"/>
      <c r="BE2108" s="39"/>
      <c r="BF2108" s="39"/>
      <c r="BG2108" s="72">
        <f>(BD2108*'"Вес" ПИР'!$B$50+BF2108*'"Вес" ПИР'!$B$51)/100</f>
        <v>0</v>
      </c>
      <c r="BH2108" s="39"/>
      <c r="BI2108" s="72">
        <v>0</v>
      </c>
      <c r="BJ2108" s="39"/>
      <c r="BK2108" s="39"/>
      <c r="BL2108" s="38">
        <f>(S2108*'"Вес" ПИР'!$B$3+X2108*'"Вес" ПИР'!$B$4+AG2108*'"Вес" ПИР'!$B$5+BB2108*'"Вес" ПИР'!$B$6+BG2108*'"Вес" ПИР'!$B$7+BI2108*'"Вес" ПИР'!$B$8)/100</f>
        <v>0</v>
      </c>
    </row>
    <row r="2109" spans="1:64" ht="15.75" customHeight="1">
      <c r="A2109" s="39"/>
      <c r="B2109" s="39">
        <v>2027</v>
      </c>
      <c r="C2109" s="39"/>
      <c r="D2109" s="61">
        <v>356459100</v>
      </c>
      <c r="E2109" s="61" t="s">
        <v>1207</v>
      </c>
      <c r="F2109" s="61" t="s">
        <v>3181</v>
      </c>
      <c r="G2109" s="61" t="s">
        <v>3188</v>
      </c>
      <c r="H2109" s="61" t="s">
        <v>1346</v>
      </c>
      <c r="I2109" s="39"/>
      <c r="J2109" s="39"/>
      <c r="K2109" s="39"/>
      <c r="L2109" s="39"/>
      <c r="M2109" s="39"/>
      <c r="N2109" s="39"/>
      <c r="O2109" s="39"/>
      <c r="P2109" s="39"/>
      <c r="Q2109" s="39"/>
      <c r="R2109" s="39"/>
      <c r="S2109" s="38">
        <f>(J2109*'"Вес" ПИР'!$B$13+L2109*'"Вес" ПИР'!$B$14+N2109*'"Вес" ПИР'!$B$15+P2109*'"Вес" ПИР'!$B$16+R2109*'"Вес" ПИР'!$B$17)/100</f>
        <v>0</v>
      </c>
      <c r="T2109" s="39"/>
      <c r="U2109" s="39"/>
      <c r="V2109" s="39"/>
      <c r="W2109" s="39"/>
      <c r="X2109" s="72">
        <f>(U2109*'"Вес" ПИР'!$B$22+W2109*'"Вес" ПИР'!$B$23)/100</f>
        <v>0</v>
      </c>
      <c r="Y2109" s="39"/>
      <c r="Z2109" s="39"/>
      <c r="AA2109" s="39"/>
      <c r="AB2109" s="39"/>
      <c r="AC2109" s="39"/>
      <c r="AD2109" s="39"/>
      <c r="AE2109" s="39"/>
      <c r="AF2109" s="39"/>
      <c r="AG2109" s="38">
        <f>(Z2109*'"Вес" ПИР'!$B$28+AB2109*'"Вес" ПИР'!$B$29+AD2109*'"Вес" ПИР'!$B$30+AF2109*'"Вес" ПИР'!$B$31)/100</f>
        <v>0</v>
      </c>
      <c r="AH2109" s="39"/>
      <c r="AI2109" s="39"/>
      <c r="AJ2109" s="39"/>
      <c r="AK2109" s="39"/>
      <c r="AL2109" s="39"/>
      <c r="AM2109" s="39"/>
      <c r="AN2109" s="39"/>
      <c r="AO2109" s="39"/>
      <c r="AP2109" s="39"/>
      <c r="AQ2109" s="39"/>
      <c r="AR2109" s="39"/>
      <c r="AS2109" s="39"/>
      <c r="AT2109" s="39"/>
      <c r="AU2109" s="39"/>
      <c r="AV2109" s="39"/>
      <c r="AW2109" s="39"/>
      <c r="AX2109" s="39"/>
      <c r="AY2109" s="39"/>
      <c r="AZ2109" s="39"/>
      <c r="BA2109" s="39"/>
      <c r="BB2109" s="72">
        <f>(AI2109*'"Вес" ПИР'!$B$36+AK2109*'"Вес" ПИР'!$B$37+AM2109*'"Вес" ПИР'!$B$38+AO2109*'"Вес" ПИР'!$B$39+AQ2109*'"Вес" ПИР'!$B$40+AS2109*'"Вес" ПИР'!$B$41+AU2109*'"Вес" ПИР'!$B$42+AW2109*'"Вес" ПИР'!$B$43+AY2109*'"Вес" ПИР'!$B$44+BA2109*'"Вес" ПИР'!$B$45)/100</f>
        <v>0</v>
      </c>
      <c r="BC2109" s="39"/>
      <c r="BD2109" s="39"/>
      <c r="BE2109" s="39"/>
      <c r="BF2109" s="39"/>
      <c r="BG2109" s="72">
        <f>(BD2109*'"Вес" ПИР'!$B$50+BF2109*'"Вес" ПИР'!$B$51)/100</f>
        <v>0</v>
      </c>
      <c r="BH2109" s="39"/>
      <c r="BI2109" s="72">
        <v>0</v>
      </c>
      <c r="BJ2109" s="39"/>
      <c r="BK2109" s="39"/>
      <c r="BL2109" s="38">
        <f>(S2109*'"Вес" ПИР'!$B$3+X2109*'"Вес" ПИР'!$B$4+AG2109*'"Вес" ПИР'!$B$5+BB2109*'"Вес" ПИР'!$B$6+BG2109*'"Вес" ПИР'!$B$7+BI2109*'"Вес" ПИР'!$B$8)/100</f>
        <v>0</v>
      </c>
    </row>
    <row r="2110" spans="1:64" ht="15.75" customHeight="1">
      <c r="A2110" s="39"/>
      <c r="B2110" s="39">
        <v>2027</v>
      </c>
      <c r="C2110" s="39"/>
      <c r="D2110" s="61">
        <v>356461100</v>
      </c>
      <c r="E2110" s="61" t="s">
        <v>1207</v>
      </c>
      <c r="F2110" s="61" t="s">
        <v>3181</v>
      </c>
      <c r="G2110" s="61" t="s">
        <v>3189</v>
      </c>
      <c r="H2110" s="61" t="s">
        <v>3190</v>
      </c>
      <c r="I2110" s="39"/>
      <c r="J2110" s="39"/>
      <c r="K2110" s="39"/>
      <c r="L2110" s="39"/>
      <c r="M2110" s="39"/>
      <c r="N2110" s="39"/>
      <c r="O2110" s="39"/>
      <c r="P2110" s="39"/>
      <c r="Q2110" s="39"/>
      <c r="R2110" s="39"/>
      <c r="S2110" s="38">
        <f>(J2110*'"Вес" ПИР'!$B$13+L2110*'"Вес" ПИР'!$B$14+N2110*'"Вес" ПИР'!$B$15+P2110*'"Вес" ПИР'!$B$16+R2110*'"Вес" ПИР'!$B$17)/100</f>
        <v>0</v>
      </c>
      <c r="T2110" s="39"/>
      <c r="U2110" s="39"/>
      <c r="V2110" s="39"/>
      <c r="W2110" s="39"/>
      <c r="X2110" s="72">
        <f>(U2110*'"Вес" ПИР'!$B$22+W2110*'"Вес" ПИР'!$B$23)/100</f>
        <v>0</v>
      </c>
      <c r="Y2110" s="39"/>
      <c r="Z2110" s="39"/>
      <c r="AA2110" s="39"/>
      <c r="AB2110" s="39"/>
      <c r="AC2110" s="39"/>
      <c r="AD2110" s="39"/>
      <c r="AE2110" s="39"/>
      <c r="AF2110" s="39"/>
      <c r="AG2110" s="38">
        <f>(Z2110*'"Вес" ПИР'!$B$28+AB2110*'"Вес" ПИР'!$B$29+AD2110*'"Вес" ПИР'!$B$30+AF2110*'"Вес" ПИР'!$B$31)/100</f>
        <v>0</v>
      </c>
      <c r="AH2110" s="39"/>
      <c r="AI2110" s="39"/>
      <c r="AJ2110" s="39"/>
      <c r="AK2110" s="39"/>
      <c r="AL2110" s="39"/>
      <c r="AM2110" s="39"/>
      <c r="AN2110" s="39"/>
      <c r="AO2110" s="39"/>
      <c r="AP2110" s="39"/>
      <c r="AQ2110" s="39"/>
      <c r="AR2110" s="39"/>
      <c r="AS2110" s="39"/>
      <c r="AT2110" s="39"/>
      <c r="AU2110" s="39"/>
      <c r="AV2110" s="39"/>
      <c r="AW2110" s="39"/>
      <c r="AX2110" s="39"/>
      <c r="AY2110" s="39"/>
      <c r="AZ2110" s="39"/>
      <c r="BA2110" s="39"/>
      <c r="BB2110" s="72">
        <f>(AI2110*'"Вес" ПИР'!$B$36+AK2110*'"Вес" ПИР'!$B$37+AM2110*'"Вес" ПИР'!$B$38+AO2110*'"Вес" ПИР'!$B$39+AQ2110*'"Вес" ПИР'!$B$40+AS2110*'"Вес" ПИР'!$B$41+AU2110*'"Вес" ПИР'!$B$42+AW2110*'"Вес" ПИР'!$B$43+AY2110*'"Вес" ПИР'!$B$44+BA2110*'"Вес" ПИР'!$B$45)/100</f>
        <v>0</v>
      </c>
      <c r="BC2110" s="39"/>
      <c r="BD2110" s="39"/>
      <c r="BE2110" s="39"/>
      <c r="BF2110" s="39"/>
      <c r="BG2110" s="72">
        <f>(BD2110*'"Вес" ПИР'!$B$50+BF2110*'"Вес" ПИР'!$B$51)/100</f>
        <v>0</v>
      </c>
      <c r="BH2110" s="39"/>
      <c r="BI2110" s="72">
        <v>0</v>
      </c>
      <c r="BJ2110" s="39"/>
      <c r="BK2110" s="39"/>
      <c r="BL2110" s="38">
        <f>(S2110*'"Вес" ПИР'!$B$3+X2110*'"Вес" ПИР'!$B$4+AG2110*'"Вес" ПИР'!$B$5+BB2110*'"Вес" ПИР'!$B$6+BG2110*'"Вес" ПИР'!$B$7+BI2110*'"Вес" ПИР'!$B$8)/100</f>
        <v>0</v>
      </c>
    </row>
    <row r="2111" spans="1:64" ht="15.75" customHeight="1">
      <c r="A2111" s="39"/>
      <c r="B2111" s="39">
        <v>2027</v>
      </c>
      <c r="C2111" s="39"/>
      <c r="D2111" s="61">
        <v>356461200</v>
      </c>
      <c r="E2111" s="61" t="s">
        <v>1207</v>
      </c>
      <c r="F2111" s="61" t="s">
        <v>3181</v>
      </c>
      <c r="G2111" s="61" t="s">
        <v>3189</v>
      </c>
      <c r="H2111" s="61" t="s">
        <v>3191</v>
      </c>
      <c r="I2111" s="39"/>
      <c r="J2111" s="39"/>
      <c r="K2111" s="39"/>
      <c r="L2111" s="39"/>
      <c r="M2111" s="39"/>
      <c r="N2111" s="39"/>
      <c r="O2111" s="39"/>
      <c r="P2111" s="39"/>
      <c r="Q2111" s="39"/>
      <c r="R2111" s="39"/>
      <c r="S2111" s="38">
        <f>(J2111*'"Вес" ПИР'!$B$13+L2111*'"Вес" ПИР'!$B$14+N2111*'"Вес" ПИР'!$B$15+P2111*'"Вес" ПИР'!$B$16+R2111*'"Вес" ПИР'!$B$17)/100</f>
        <v>0</v>
      </c>
      <c r="T2111" s="39"/>
      <c r="U2111" s="39"/>
      <c r="V2111" s="39"/>
      <c r="W2111" s="39"/>
      <c r="X2111" s="72">
        <f>(U2111*'"Вес" ПИР'!$B$22+W2111*'"Вес" ПИР'!$B$23)/100</f>
        <v>0</v>
      </c>
      <c r="Y2111" s="39"/>
      <c r="Z2111" s="39"/>
      <c r="AA2111" s="39"/>
      <c r="AB2111" s="39"/>
      <c r="AC2111" s="39"/>
      <c r="AD2111" s="39"/>
      <c r="AE2111" s="39"/>
      <c r="AF2111" s="39"/>
      <c r="AG2111" s="38">
        <f>(Z2111*'"Вес" ПИР'!$B$28+AB2111*'"Вес" ПИР'!$B$29+AD2111*'"Вес" ПИР'!$B$30+AF2111*'"Вес" ПИР'!$B$31)/100</f>
        <v>0</v>
      </c>
      <c r="AH2111" s="39"/>
      <c r="AI2111" s="39"/>
      <c r="AJ2111" s="39"/>
      <c r="AK2111" s="39"/>
      <c r="AL2111" s="39"/>
      <c r="AM2111" s="39"/>
      <c r="AN2111" s="39"/>
      <c r="AO2111" s="39"/>
      <c r="AP2111" s="39"/>
      <c r="AQ2111" s="39"/>
      <c r="AR2111" s="39"/>
      <c r="AS2111" s="39"/>
      <c r="AT2111" s="39"/>
      <c r="AU2111" s="39"/>
      <c r="AV2111" s="39"/>
      <c r="AW2111" s="39"/>
      <c r="AX2111" s="39"/>
      <c r="AY2111" s="39"/>
      <c r="AZ2111" s="39"/>
      <c r="BA2111" s="39"/>
      <c r="BB2111" s="72">
        <f>(AI2111*'"Вес" ПИР'!$B$36+AK2111*'"Вес" ПИР'!$B$37+AM2111*'"Вес" ПИР'!$B$38+AO2111*'"Вес" ПИР'!$B$39+AQ2111*'"Вес" ПИР'!$B$40+AS2111*'"Вес" ПИР'!$B$41+AU2111*'"Вес" ПИР'!$B$42+AW2111*'"Вес" ПИР'!$B$43+AY2111*'"Вес" ПИР'!$B$44+BA2111*'"Вес" ПИР'!$B$45)/100</f>
        <v>0</v>
      </c>
      <c r="BC2111" s="39"/>
      <c r="BD2111" s="39"/>
      <c r="BE2111" s="39"/>
      <c r="BF2111" s="39"/>
      <c r="BG2111" s="72">
        <f>(BD2111*'"Вес" ПИР'!$B$50+BF2111*'"Вес" ПИР'!$B$51)/100</f>
        <v>0</v>
      </c>
      <c r="BH2111" s="39"/>
      <c r="BI2111" s="72">
        <v>0</v>
      </c>
      <c r="BJ2111" s="39"/>
      <c r="BK2111" s="39"/>
      <c r="BL2111" s="38">
        <f>(S2111*'"Вес" ПИР'!$B$3+X2111*'"Вес" ПИР'!$B$4+AG2111*'"Вес" ПИР'!$B$5+BB2111*'"Вес" ПИР'!$B$6+BG2111*'"Вес" ПИР'!$B$7+BI2111*'"Вес" ПИР'!$B$8)/100</f>
        <v>0</v>
      </c>
    </row>
    <row r="2112" spans="1:64" ht="15.75" customHeight="1">
      <c r="A2112" s="39"/>
      <c r="B2112" s="39">
        <v>2027</v>
      </c>
      <c r="C2112" s="39"/>
      <c r="D2112" s="61">
        <v>356461400</v>
      </c>
      <c r="E2112" s="61" t="s">
        <v>1207</v>
      </c>
      <c r="F2112" s="61" t="s">
        <v>3181</v>
      </c>
      <c r="G2112" s="61" t="s">
        <v>3189</v>
      </c>
      <c r="H2112" s="61" t="s">
        <v>3192</v>
      </c>
      <c r="I2112" s="39"/>
      <c r="J2112" s="39"/>
      <c r="K2112" s="39"/>
      <c r="L2112" s="39"/>
      <c r="M2112" s="39"/>
      <c r="N2112" s="39"/>
      <c r="O2112" s="39"/>
      <c r="P2112" s="39"/>
      <c r="Q2112" s="39"/>
      <c r="R2112" s="39"/>
      <c r="S2112" s="38">
        <f>(J2112*'"Вес" ПИР'!$B$13+L2112*'"Вес" ПИР'!$B$14+N2112*'"Вес" ПИР'!$B$15+P2112*'"Вес" ПИР'!$B$16+R2112*'"Вес" ПИР'!$B$17)/100</f>
        <v>0</v>
      </c>
      <c r="T2112" s="39"/>
      <c r="U2112" s="39"/>
      <c r="V2112" s="39"/>
      <c r="W2112" s="39"/>
      <c r="X2112" s="72">
        <f>(U2112*'"Вес" ПИР'!$B$22+W2112*'"Вес" ПИР'!$B$23)/100</f>
        <v>0</v>
      </c>
      <c r="Y2112" s="39"/>
      <c r="Z2112" s="39"/>
      <c r="AA2112" s="39"/>
      <c r="AB2112" s="39"/>
      <c r="AC2112" s="39"/>
      <c r="AD2112" s="39"/>
      <c r="AE2112" s="39"/>
      <c r="AF2112" s="39"/>
      <c r="AG2112" s="38">
        <f>(Z2112*'"Вес" ПИР'!$B$28+AB2112*'"Вес" ПИР'!$B$29+AD2112*'"Вес" ПИР'!$B$30+AF2112*'"Вес" ПИР'!$B$31)/100</f>
        <v>0</v>
      </c>
      <c r="AH2112" s="39"/>
      <c r="AI2112" s="39"/>
      <c r="AJ2112" s="39"/>
      <c r="AK2112" s="39"/>
      <c r="AL2112" s="39"/>
      <c r="AM2112" s="39"/>
      <c r="AN2112" s="39"/>
      <c r="AO2112" s="39"/>
      <c r="AP2112" s="39"/>
      <c r="AQ2112" s="39"/>
      <c r="AR2112" s="39"/>
      <c r="AS2112" s="39"/>
      <c r="AT2112" s="39"/>
      <c r="AU2112" s="39"/>
      <c r="AV2112" s="39"/>
      <c r="AW2112" s="39"/>
      <c r="AX2112" s="39"/>
      <c r="AY2112" s="39"/>
      <c r="AZ2112" s="39"/>
      <c r="BA2112" s="39"/>
      <c r="BB2112" s="72">
        <f>(AI2112*'"Вес" ПИР'!$B$36+AK2112*'"Вес" ПИР'!$B$37+AM2112*'"Вес" ПИР'!$B$38+AO2112*'"Вес" ПИР'!$B$39+AQ2112*'"Вес" ПИР'!$B$40+AS2112*'"Вес" ПИР'!$B$41+AU2112*'"Вес" ПИР'!$B$42+AW2112*'"Вес" ПИР'!$B$43+AY2112*'"Вес" ПИР'!$B$44+BA2112*'"Вес" ПИР'!$B$45)/100</f>
        <v>0</v>
      </c>
      <c r="BC2112" s="39"/>
      <c r="BD2112" s="39"/>
      <c r="BE2112" s="39"/>
      <c r="BF2112" s="39"/>
      <c r="BG2112" s="72">
        <f>(BD2112*'"Вес" ПИР'!$B$50+BF2112*'"Вес" ПИР'!$B$51)/100</f>
        <v>0</v>
      </c>
      <c r="BH2112" s="39"/>
      <c r="BI2112" s="72">
        <v>0</v>
      </c>
      <c r="BJ2112" s="39"/>
      <c r="BK2112" s="39"/>
      <c r="BL2112" s="38">
        <f>(S2112*'"Вес" ПИР'!$B$3+X2112*'"Вес" ПИР'!$B$4+AG2112*'"Вес" ПИР'!$B$5+BB2112*'"Вес" ПИР'!$B$6+BG2112*'"Вес" ПИР'!$B$7+BI2112*'"Вес" ПИР'!$B$8)/100</f>
        <v>0</v>
      </c>
    </row>
    <row r="2113" spans="1:64" ht="15.75" customHeight="1">
      <c r="A2113" s="39"/>
      <c r="B2113" s="39">
        <v>2027</v>
      </c>
      <c r="C2113" s="39"/>
      <c r="D2113" s="61">
        <v>356467100</v>
      </c>
      <c r="E2113" s="61" t="s">
        <v>1207</v>
      </c>
      <c r="F2113" s="61" t="s">
        <v>3181</v>
      </c>
      <c r="G2113" s="61" t="s">
        <v>3193</v>
      </c>
      <c r="H2113" s="61" t="s">
        <v>306</v>
      </c>
      <c r="I2113" s="39"/>
      <c r="J2113" s="39"/>
      <c r="K2113" s="39"/>
      <c r="L2113" s="39"/>
      <c r="M2113" s="39"/>
      <c r="N2113" s="39"/>
      <c r="O2113" s="39"/>
      <c r="P2113" s="39"/>
      <c r="Q2113" s="39"/>
      <c r="R2113" s="39"/>
      <c r="S2113" s="38">
        <f>(J2113*'"Вес" ПИР'!$B$13+L2113*'"Вес" ПИР'!$B$14+N2113*'"Вес" ПИР'!$B$15+P2113*'"Вес" ПИР'!$B$16+R2113*'"Вес" ПИР'!$B$17)/100</f>
        <v>0</v>
      </c>
      <c r="T2113" s="39"/>
      <c r="U2113" s="39"/>
      <c r="V2113" s="39"/>
      <c r="W2113" s="39"/>
      <c r="X2113" s="72">
        <f>(U2113*'"Вес" ПИР'!$B$22+W2113*'"Вес" ПИР'!$B$23)/100</f>
        <v>0</v>
      </c>
      <c r="Y2113" s="39"/>
      <c r="Z2113" s="39"/>
      <c r="AA2113" s="39"/>
      <c r="AB2113" s="39"/>
      <c r="AC2113" s="39"/>
      <c r="AD2113" s="39"/>
      <c r="AE2113" s="39"/>
      <c r="AF2113" s="39"/>
      <c r="AG2113" s="38">
        <f>(Z2113*'"Вес" ПИР'!$B$28+AB2113*'"Вес" ПИР'!$B$29+AD2113*'"Вес" ПИР'!$B$30+AF2113*'"Вес" ПИР'!$B$31)/100</f>
        <v>0</v>
      </c>
      <c r="AH2113" s="39"/>
      <c r="AI2113" s="39"/>
      <c r="AJ2113" s="39"/>
      <c r="AK2113" s="39"/>
      <c r="AL2113" s="39"/>
      <c r="AM2113" s="39"/>
      <c r="AN2113" s="39"/>
      <c r="AO2113" s="39"/>
      <c r="AP2113" s="39"/>
      <c r="AQ2113" s="39"/>
      <c r="AR2113" s="39"/>
      <c r="AS2113" s="39"/>
      <c r="AT2113" s="39"/>
      <c r="AU2113" s="39"/>
      <c r="AV2113" s="39"/>
      <c r="AW2113" s="39"/>
      <c r="AX2113" s="39"/>
      <c r="AY2113" s="39"/>
      <c r="AZ2113" s="39"/>
      <c r="BA2113" s="39"/>
      <c r="BB2113" s="72">
        <f>(AI2113*'"Вес" ПИР'!$B$36+AK2113*'"Вес" ПИР'!$B$37+AM2113*'"Вес" ПИР'!$B$38+AO2113*'"Вес" ПИР'!$B$39+AQ2113*'"Вес" ПИР'!$B$40+AS2113*'"Вес" ПИР'!$B$41+AU2113*'"Вес" ПИР'!$B$42+AW2113*'"Вес" ПИР'!$B$43+AY2113*'"Вес" ПИР'!$B$44+BA2113*'"Вес" ПИР'!$B$45)/100</f>
        <v>0</v>
      </c>
      <c r="BC2113" s="39"/>
      <c r="BD2113" s="39"/>
      <c r="BE2113" s="39"/>
      <c r="BF2113" s="39"/>
      <c r="BG2113" s="72">
        <f>(BD2113*'"Вес" ПИР'!$B$50+BF2113*'"Вес" ПИР'!$B$51)/100</f>
        <v>0</v>
      </c>
      <c r="BH2113" s="39"/>
      <c r="BI2113" s="72">
        <v>0</v>
      </c>
      <c r="BJ2113" s="39"/>
      <c r="BK2113" s="39"/>
      <c r="BL2113" s="38">
        <f>(S2113*'"Вес" ПИР'!$B$3+X2113*'"Вес" ПИР'!$B$4+AG2113*'"Вес" ПИР'!$B$5+BB2113*'"Вес" ПИР'!$B$6+BG2113*'"Вес" ПИР'!$B$7+BI2113*'"Вес" ПИР'!$B$8)/100</f>
        <v>0</v>
      </c>
    </row>
    <row r="2114" spans="1:64" ht="15.75" customHeight="1">
      <c r="A2114" s="39"/>
      <c r="B2114" s="39">
        <v>2027</v>
      </c>
      <c r="C2114" s="39"/>
      <c r="D2114" s="61">
        <v>356467200</v>
      </c>
      <c r="E2114" s="61" t="s">
        <v>1207</v>
      </c>
      <c r="F2114" s="61" t="s">
        <v>3181</v>
      </c>
      <c r="G2114" s="61" t="s">
        <v>3193</v>
      </c>
      <c r="H2114" s="61" t="s">
        <v>1753</v>
      </c>
      <c r="I2114" s="39"/>
      <c r="J2114" s="39"/>
      <c r="K2114" s="39"/>
      <c r="L2114" s="39"/>
      <c r="M2114" s="39"/>
      <c r="N2114" s="39"/>
      <c r="O2114" s="39"/>
      <c r="P2114" s="39"/>
      <c r="Q2114" s="39"/>
      <c r="R2114" s="39"/>
      <c r="S2114" s="38">
        <f>(J2114*'"Вес" ПИР'!$B$13+L2114*'"Вес" ПИР'!$B$14+N2114*'"Вес" ПИР'!$B$15+P2114*'"Вес" ПИР'!$B$16+R2114*'"Вес" ПИР'!$B$17)/100</f>
        <v>0</v>
      </c>
      <c r="T2114" s="39"/>
      <c r="U2114" s="39"/>
      <c r="V2114" s="39"/>
      <c r="W2114" s="39"/>
      <c r="X2114" s="72">
        <f>(U2114*'"Вес" ПИР'!$B$22+W2114*'"Вес" ПИР'!$B$23)/100</f>
        <v>0</v>
      </c>
      <c r="Y2114" s="39"/>
      <c r="Z2114" s="39"/>
      <c r="AA2114" s="39"/>
      <c r="AB2114" s="39"/>
      <c r="AC2114" s="39"/>
      <c r="AD2114" s="39"/>
      <c r="AE2114" s="39"/>
      <c r="AF2114" s="39"/>
      <c r="AG2114" s="38">
        <f>(Z2114*'"Вес" ПИР'!$B$28+AB2114*'"Вес" ПИР'!$B$29+AD2114*'"Вес" ПИР'!$B$30+AF2114*'"Вес" ПИР'!$B$31)/100</f>
        <v>0</v>
      </c>
      <c r="AH2114" s="39"/>
      <c r="AI2114" s="39"/>
      <c r="AJ2114" s="39"/>
      <c r="AK2114" s="39"/>
      <c r="AL2114" s="39"/>
      <c r="AM2114" s="39"/>
      <c r="AN2114" s="39"/>
      <c r="AO2114" s="39"/>
      <c r="AP2114" s="39"/>
      <c r="AQ2114" s="39"/>
      <c r="AR2114" s="39"/>
      <c r="AS2114" s="39"/>
      <c r="AT2114" s="39"/>
      <c r="AU2114" s="39"/>
      <c r="AV2114" s="39"/>
      <c r="AW2114" s="39"/>
      <c r="AX2114" s="39"/>
      <c r="AY2114" s="39"/>
      <c r="AZ2114" s="39"/>
      <c r="BA2114" s="39"/>
      <c r="BB2114" s="72">
        <f>(AI2114*'"Вес" ПИР'!$B$36+AK2114*'"Вес" ПИР'!$B$37+AM2114*'"Вес" ПИР'!$B$38+AO2114*'"Вес" ПИР'!$B$39+AQ2114*'"Вес" ПИР'!$B$40+AS2114*'"Вес" ПИР'!$B$41+AU2114*'"Вес" ПИР'!$B$42+AW2114*'"Вес" ПИР'!$B$43+AY2114*'"Вес" ПИР'!$B$44+BA2114*'"Вес" ПИР'!$B$45)/100</f>
        <v>0</v>
      </c>
      <c r="BC2114" s="39"/>
      <c r="BD2114" s="39"/>
      <c r="BE2114" s="39"/>
      <c r="BF2114" s="39"/>
      <c r="BG2114" s="72">
        <f>(BD2114*'"Вес" ПИР'!$B$50+BF2114*'"Вес" ПИР'!$B$51)/100</f>
        <v>0</v>
      </c>
      <c r="BH2114" s="39"/>
      <c r="BI2114" s="72">
        <v>0</v>
      </c>
      <c r="BJ2114" s="39"/>
      <c r="BK2114" s="39"/>
      <c r="BL2114" s="38">
        <f>(S2114*'"Вес" ПИР'!$B$3+X2114*'"Вес" ПИР'!$B$4+AG2114*'"Вес" ПИР'!$B$5+BB2114*'"Вес" ПИР'!$B$6+BG2114*'"Вес" ПИР'!$B$7+BI2114*'"Вес" ПИР'!$B$8)/100</f>
        <v>0</v>
      </c>
    </row>
    <row r="2115" spans="1:64" ht="15.75" customHeight="1">
      <c r="A2115" s="39"/>
      <c r="B2115" s="39">
        <v>2027</v>
      </c>
      <c r="C2115" s="39"/>
      <c r="D2115" s="61">
        <v>356473100</v>
      </c>
      <c r="E2115" s="61" t="s">
        <v>1207</v>
      </c>
      <c r="F2115" s="61" t="s">
        <v>3181</v>
      </c>
      <c r="G2115" s="61" t="s">
        <v>3194</v>
      </c>
      <c r="H2115" s="61" t="s">
        <v>196</v>
      </c>
      <c r="I2115" s="39"/>
      <c r="J2115" s="39"/>
      <c r="K2115" s="39"/>
      <c r="L2115" s="39"/>
      <c r="M2115" s="39"/>
      <c r="N2115" s="39"/>
      <c r="O2115" s="39"/>
      <c r="P2115" s="39"/>
      <c r="Q2115" s="39"/>
      <c r="R2115" s="39"/>
      <c r="S2115" s="38">
        <f>(J2115*'"Вес" ПИР'!$B$13+L2115*'"Вес" ПИР'!$B$14+N2115*'"Вес" ПИР'!$B$15+P2115*'"Вес" ПИР'!$B$16+R2115*'"Вес" ПИР'!$B$17)/100</f>
        <v>0</v>
      </c>
      <c r="T2115" s="39"/>
      <c r="U2115" s="39"/>
      <c r="V2115" s="39"/>
      <c r="W2115" s="39"/>
      <c r="X2115" s="72">
        <f>(U2115*'"Вес" ПИР'!$B$22+W2115*'"Вес" ПИР'!$B$23)/100</f>
        <v>0</v>
      </c>
      <c r="Y2115" s="39"/>
      <c r="Z2115" s="39"/>
      <c r="AA2115" s="39"/>
      <c r="AB2115" s="39"/>
      <c r="AC2115" s="39"/>
      <c r="AD2115" s="39"/>
      <c r="AE2115" s="39"/>
      <c r="AF2115" s="39"/>
      <c r="AG2115" s="38">
        <f>(Z2115*'"Вес" ПИР'!$B$28+AB2115*'"Вес" ПИР'!$B$29+AD2115*'"Вес" ПИР'!$B$30+AF2115*'"Вес" ПИР'!$B$31)/100</f>
        <v>0</v>
      </c>
      <c r="AH2115" s="39"/>
      <c r="AI2115" s="39"/>
      <c r="AJ2115" s="39"/>
      <c r="AK2115" s="39"/>
      <c r="AL2115" s="39"/>
      <c r="AM2115" s="39"/>
      <c r="AN2115" s="39"/>
      <c r="AO2115" s="39"/>
      <c r="AP2115" s="39"/>
      <c r="AQ2115" s="39"/>
      <c r="AR2115" s="39"/>
      <c r="AS2115" s="39"/>
      <c r="AT2115" s="39"/>
      <c r="AU2115" s="39"/>
      <c r="AV2115" s="39"/>
      <c r="AW2115" s="39"/>
      <c r="AX2115" s="39"/>
      <c r="AY2115" s="39"/>
      <c r="AZ2115" s="39"/>
      <c r="BA2115" s="39"/>
      <c r="BB2115" s="72">
        <f>(AI2115*'"Вес" ПИР'!$B$36+AK2115*'"Вес" ПИР'!$B$37+AM2115*'"Вес" ПИР'!$B$38+AO2115*'"Вес" ПИР'!$B$39+AQ2115*'"Вес" ПИР'!$B$40+AS2115*'"Вес" ПИР'!$B$41+AU2115*'"Вес" ПИР'!$B$42+AW2115*'"Вес" ПИР'!$B$43+AY2115*'"Вес" ПИР'!$B$44+BA2115*'"Вес" ПИР'!$B$45)/100</f>
        <v>0</v>
      </c>
      <c r="BC2115" s="39"/>
      <c r="BD2115" s="39"/>
      <c r="BE2115" s="39"/>
      <c r="BF2115" s="39"/>
      <c r="BG2115" s="72">
        <f>(BD2115*'"Вес" ПИР'!$B$50+BF2115*'"Вес" ПИР'!$B$51)/100</f>
        <v>0</v>
      </c>
      <c r="BH2115" s="39"/>
      <c r="BI2115" s="72">
        <v>0</v>
      </c>
      <c r="BJ2115" s="39"/>
      <c r="BK2115" s="39"/>
      <c r="BL2115" s="38">
        <f>(S2115*'"Вес" ПИР'!$B$3+X2115*'"Вес" ПИР'!$B$4+AG2115*'"Вес" ПИР'!$B$5+BB2115*'"Вес" ПИР'!$B$6+BG2115*'"Вес" ПИР'!$B$7+BI2115*'"Вес" ПИР'!$B$8)/100</f>
        <v>0</v>
      </c>
    </row>
    <row r="2116" spans="1:64" ht="15.75" customHeight="1">
      <c r="A2116" s="39"/>
      <c r="B2116" s="39">
        <v>2027</v>
      </c>
      <c r="C2116" s="39"/>
      <c r="D2116" s="61">
        <v>356473300</v>
      </c>
      <c r="E2116" s="61" t="s">
        <v>1207</v>
      </c>
      <c r="F2116" s="61" t="s">
        <v>3181</v>
      </c>
      <c r="G2116" s="61" t="s">
        <v>3194</v>
      </c>
      <c r="H2116" s="61" t="s">
        <v>1070</v>
      </c>
      <c r="I2116" s="39"/>
      <c r="J2116" s="39"/>
      <c r="K2116" s="39"/>
      <c r="L2116" s="39"/>
      <c r="M2116" s="39"/>
      <c r="N2116" s="39"/>
      <c r="O2116" s="39"/>
      <c r="P2116" s="39"/>
      <c r="Q2116" s="39"/>
      <c r="R2116" s="39"/>
      <c r="S2116" s="38">
        <f>(J2116*'"Вес" ПИР'!$B$13+L2116*'"Вес" ПИР'!$B$14+N2116*'"Вес" ПИР'!$B$15+P2116*'"Вес" ПИР'!$B$16+R2116*'"Вес" ПИР'!$B$17)/100</f>
        <v>0</v>
      </c>
      <c r="T2116" s="39"/>
      <c r="U2116" s="39"/>
      <c r="V2116" s="39"/>
      <c r="W2116" s="39"/>
      <c r="X2116" s="72">
        <f>(U2116*'"Вес" ПИР'!$B$22+W2116*'"Вес" ПИР'!$B$23)/100</f>
        <v>0</v>
      </c>
      <c r="Y2116" s="39"/>
      <c r="Z2116" s="39"/>
      <c r="AA2116" s="39"/>
      <c r="AB2116" s="39"/>
      <c r="AC2116" s="39"/>
      <c r="AD2116" s="39"/>
      <c r="AE2116" s="39"/>
      <c r="AF2116" s="39"/>
      <c r="AG2116" s="38">
        <f>(Z2116*'"Вес" ПИР'!$B$28+AB2116*'"Вес" ПИР'!$B$29+AD2116*'"Вес" ПИР'!$B$30+AF2116*'"Вес" ПИР'!$B$31)/100</f>
        <v>0</v>
      </c>
      <c r="AH2116" s="39"/>
      <c r="AI2116" s="39"/>
      <c r="AJ2116" s="39"/>
      <c r="AK2116" s="39"/>
      <c r="AL2116" s="39"/>
      <c r="AM2116" s="39"/>
      <c r="AN2116" s="39"/>
      <c r="AO2116" s="39"/>
      <c r="AP2116" s="39"/>
      <c r="AQ2116" s="39"/>
      <c r="AR2116" s="39"/>
      <c r="AS2116" s="39"/>
      <c r="AT2116" s="39"/>
      <c r="AU2116" s="39"/>
      <c r="AV2116" s="39"/>
      <c r="AW2116" s="39"/>
      <c r="AX2116" s="39"/>
      <c r="AY2116" s="39"/>
      <c r="AZ2116" s="39"/>
      <c r="BA2116" s="39"/>
      <c r="BB2116" s="72">
        <f>(AI2116*'"Вес" ПИР'!$B$36+AK2116*'"Вес" ПИР'!$B$37+AM2116*'"Вес" ПИР'!$B$38+AO2116*'"Вес" ПИР'!$B$39+AQ2116*'"Вес" ПИР'!$B$40+AS2116*'"Вес" ПИР'!$B$41+AU2116*'"Вес" ПИР'!$B$42+AW2116*'"Вес" ПИР'!$B$43+AY2116*'"Вес" ПИР'!$B$44+BA2116*'"Вес" ПИР'!$B$45)/100</f>
        <v>0</v>
      </c>
      <c r="BC2116" s="39"/>
      <c r="BD2116" s="39"/>
      <c r="BE2116" s="39"/>
      <c r="BF2116" s="39"/>
      <c r="BG2116" s="72">
        <f>(BD2116*'"Вес" ПИР'!$B$50+BF2116*'"Вес" ПИР'!$B$51)/100</f>
        <v>0</v>
      </c>
      <c r="BH2116" s="39"/>
      <c r="BI2116" s="72">
        <v>0</v>
      </c>
      <c r="BJ2116" s="39"/>
      <c r="BK2116" s="39"/>
      <c r="BL2116" s="38">
        <f>(S2116*'"Вес" ПИР'!$B$3+X2116*'"Вес" ПИР'!$B$4+AG2116*'"Вес" ПИР'!$B$5+BB2116*'"Вес" ПИР'!$B$6+BG2116*'"Вес" ПИР'!$B$7+BI2116*'"Вес" ПИР'!$B$8)/100</f>
        <v>0</v>
      </c>
    </row>
    <row r="2117" spans="1:64" ht="15.75" customHeight="1">
      <c r="A2117" s="39"/>
      <c r="B2117" s="39">
        <v>2027</v>
      </c>
      <c r="C2117" s="39"/>
      <c r="D2117" s="61">
        <v>356473400</v>
      </c>
      <c r="E2117" s="61" t="s">
        <v>1207</v>
      </c>
      <c r="F2117" s="61" t="s">
        <v>3181</v>
      </c>
      <c r="G2117" s="61" t="s">
        <v>3194</v>
      </c>
      <c r="H2117" s="61" t="s">
        <v>3195</v>
      </c>
      <c r="I2117" s="39"/>
      <c r="J2117" s="39"/>
      <c r="K2117" s="39"/>
      <c r="L2117" s="39"/>
      <c r="M2117" s="39"/>
      <c r="N2117" s="39"/>
      <c r="O2117" s="39"/>
      <c r="P2117" s="39"/>
      <c r="Q2117" s="39"/>
      <c r="R2117" s="39"/>
      <c r="S2117" s="38">
        <f>(J2117*'"Вес" ПИР'!$B$13+L2117*'"Вес" ПИР'!$B$14+N2117*'"Вес" ПИР'!$B$15+P2117*'"Вес" ПИР'!$B$16+R2117*'"Вес" ПИР'!$B$17)/100</f>
        <v>0</v>
      </c>
      <c r="T2117" s="39"/>
      <c r="U2117" s="39"/>
      <c r="V2117" s="39"/>
      <c r="W2117" s="39"/>
      <c r="X2117" s="72">
        <f>(U2117*'"Вес" ПИР'!$B$22+W2117*'"Вес" ПИР'!$B$23)/100</f>
        <v>0</v>
      </c>
      <c r="Y2117" s="39"/>
      <c r="Z2117" s="39"/>
      <c r="AA2117" s="39"/>
      <c r="AB2117" s="39"/>
      <c r="AC2117" s="39"/>
      <c r="AD2117" s="39"/>
      <c r="AE2117" s="39"/>
      <c r="AF2117" s="39"/>
      <c r="AG2117" s="38">
        <f>(Z2117*'"Вес" ПИР'!$B$28+AB2117*'"Вес" ПИР'!$B$29+AD2117*'"Вес" ПИР'!$B$30+AF2117*'"Вес" ПИР'!$B$31)/100</f>
        <v>0</v>
      </c>
      <c r="AH2117" s="39"/>
      <c r="AI2117" s="39"/>
      <c r="AJ2117" s="39"/>
      <c r="AK2117" s="39"/>
      <c r="AL2117" s="39"/>
      <c r="AM2117" s="39"/>
      <c r="AN2117" s="39"/>
      <c r="AO2117" s="39"/>
      <c r="AP2117" s="39"/>
      <c r="AQ2117" s="39"/>
      <c r="AR2117" s="39"/>
      <c r="AS2117" s="39"/>
      <c r="AT2117" s="39"/>
      <c r="AU2117" s="39"/>
      <c r="AV2117" s="39"/>
      <c r="AW2117" s="39"/>
      <c r="AX2117" s="39"/>
      <c r="AY2117" s="39"/>
      <c r="AZ2117" s="39"/>
      <c r="BA2117" s="39"/>
      <c r="BB2117" s="72">
        <f>(AI2117*'"Вес" ПИР'!$B$36+AK2117*'"Вес" ПИР'!$B$37+AM2117*'"Вес" ПИР'!$B$38+AO2117*'"Вес" ПИР'!$B$39+AQ2117*'"Вес" ПИР'!$B$40+AS2117*'"Вес" ПИР'!$B$41+AU2117*'"Вес" ПИР'!$B$42+AW2117*'"Вес" ПИР'!$B$43+AY2117*'"Вес" ПИР'!$B$44+BA2117*'"Вес" ПИР'!$B$45)/100</f>
        <v>0</v>
      </c>
      <c r="BC2117" s="39"/>
      <c r="BD2117" s="39"/>
      <c r="BE2117" s="39"/>
      <c r="BF2117" s="39"/>
      <c r="BG2117" s="72">
        <f>(BD2117*'"Вес" ПИР'!$B$50+BF2117*'"Вес" ПИР'!$B$51)/100</f>
        <v>0</v>
      </c>
      <c r="BH2117" s="39"/>
      <c r="BI2117" s="72">
        <v>0</v>
      </c>
      <c r="BJ2117" s="39"/>
      <c r="BK2117" s="39"/>
      <c r="BL2117" s="38">
        <f>(S2117*'"Вес" ПИР'!$B$3+X2117*'"Вес" ПИР'!$B$4+AG2117*'"Вес" ПИР'!$B$5+BB2117*'"Вес" ПИР'!$B$6+BG2117*'"Вес" ПИР'!$B$7+BI2117*'"Вес" ПИР'!$B$8)/100</f>
        <v>0</v>
      </c>
    </row>
    <row r="2118" spans="1:64" ht="15.75" customHeight="1">
      <c r="A2118" s="39"/>
      <c r="B2118" s="39">
        <v>2027</v>
      </c>
      <c r="C2118" s="39"/>
      <c r="D2118" s="61">
        <v>356473500</v>
      </c>
      <c r="E2118" s="61" t="s">
        <v>1207</v>
      </c>
      <c r="F2118" s="61" t="s">
        <v>3181</v>
      </c>
      <c r="G2118" s="61" t="s">
        <v>3194</v>
      </c>
      <c r="H2118" s="61" t="s">
        <v>3196</v>
      </c>
      <c r="I2118" s="39"/>
      <c r="J2118" s="39"/>
      <c r="K2118" s="39"/>
      <c r="L2118" s="39"/>
      <c r="M2118" s="39"/>
      <c r="N2118" s="39"/>
      <c r="O2118" s="39"/>
      <c r="P2118" s="39"/>
      <c r="Q2118" s="39"/>
      <c r="R2118" s="39"/>
      <c r="S2118" s="38">
        <f>(J2118*'"Вес" ПИР'!$B$13+L2118*'"Вес" ПИР'!$B$14+N2118*'"Вес" ПИР'!$B$15+P2118*'"Вес" ПИР'!$B$16+R2118*'"Вес" ПИР'!$B$17)/100</f>
        <v>0</v>
      </c>
      <c r="T2118" s="39"/>
      <c r="U2118" s="39"/>
      <c r="V2118" s="39"/>
      <c r="W2118" s="39"/>
      <c r="X2118" s="72">
        <f>(U2118*'"Вес" ПИР'!$B$22+W2118*'"Вес" ПИР'!$B$23)/100</f>
        <v>0</v>
      </c>
      <c r="Y2118" s="39"/>
      <c r="Z2118" s="39"/>
      <c r="AA2118" s="39"/>
      <c r="AB2118" s="39"/>
      <c r="AC2118" s="39"/>
      <c r="AD2118" s="39"/>
      <c r="AE2118" s="39"/>
      <c r="AF2118" s="39"/>
      <c r="AG2118" s="38">
        <f>(Z2118*'"Вес" ПИР'!$B$28+AB2118*'"Вес" ПИР'!$B$29+AD2118*'"Вес" ПИР'!$B$30+AF2118*'"Вес" ПИР'!$B$31)/100</f>
        <v>0</v>
      </c>
      <c r="AH2118" s="39"/>
      <c r="AI2118" s="39"/>
      <c r="AJ2118" s="39"/>
      <c r="AK2118" s="39"/>
      <c r="AL2118" s="39"/>
      <c r="AM2118" s="39"/>
      <c r="AN2118" s="39"/>
      <c r="AO2118" s="39"/>
      <c r="AP2118" s="39"/>
      <c r="AQ2118" s="39"/>
      <c r="AR2118" s="39"/>
      <c r="AS2118" s="39"/>
      <c r="AT2118" s="39"/>
      <c r="AU2118" s="39"/>
      <c r="AV2118" s="39"/>
      <c r="AW2118" s="39"/>
      <c r="AX2118" s="39"/>
      <c r="AY2118" s="39"/>
      <c r="AZ2118" s="39"/>
      <c r="BA2118" s="39"/>
      <c r="BB2118" s="72">
        <f>(AI2118*'"Вес" ПИР'!$B$36+AK2118*'"Вес" ПИР'!$B$37+AM2118*'"Вес" ПИР'!$B$38+AO2118*'"Вес" ПИР'!$B$39+AQ2118*'"Вес" ПИР'!$B$40+AS2118*'"Вес" ПИР'!$B$41+AU2118*'"Вес" ПИР'!$B$42+AW2118*'"Вес" ПИР'!$B$43+AY2118*'"Вес" ПИР'!$B$44+BA2118*'"Вес" ПИР'!$B$45)/100</f>
        <v>0</v>
      </c>
      <c r="BC2118" s="39"/>
      <c r="BD2118" s="39"/>
      <c r="BE2118" s="39"/>
      <c r="BF2118" s="39"/>
      <c r="BG2118" s="72">
        <f>(BD2118*'"Вес" ПИР'!$B$50+BF2118*'"Вес" ПИР'!$B$51)/100</f>
        <v>0</v>
      </c>
      <c r="BH2118" s="39"/>
      <c r="BI2118" s="72">
        <v>0</v>
      </c>
      <c r="BJ2118" s="39"/>
      <c r="BK2118" s="39"/>
      <c r="BL2118" s="38">
        <f>(S2118*'"Вес" ПИР'!$B$3+X2118*'"Вес" ПИР'!$B$4+AG2118*'"Вес" ПИР'!$B$5+BB2118*'"Вес" ПИР'!$B$6+BG2118*'"Вес" ПИР'!$B$7+BI2118*'"Вес" ПИР'!$B$8)/100</f>
        <v>0</v>
      </c>
    </row>
    <row r="2119" spans="1:64" ht="15.75" customHeight="1">
      <c r="A2119" s="39"/>
      <c r="B2119" s="39">
        <v>2027</v>
      </c>
      <c r="C2119" s="39"/>
      <c r="D2119" s="61">
        <v>356487200</v>
      </c>
      <c r="E2119" s="61" t="s">
        <v>1207</v>
      </c>
      <c r="F2119" s="61" t="s">
        <v>3181</v>
      </c>
      <c r="G2119" s="61" t="s">
        <v>3197</v>
      </c>
      <c r="H2119" s="61" t="s">
        <v>3198</v>
      </c>
      <c r="I2119" s="39"/>
      <c r="J2119" s="39"/>
      <c r="K2119" s="39"/>
      <c r="L2119" s="39"/>
      <c r="M2119" s="39"/>
      <c r="N2119" s="39"/>
      <c r="O2119" s="39"/>
      <c r="P2119" s="39"/>
      <c r="Q2119" s="39"/>
      <c r="R2119" s="39"/>
      <c r="S2119" s="38">
        <f>(J2119*'"Вес" ПИР'!$B$13+L2119*'"Вес" ПИР'!$B$14+N2119*'"Вес" ПИР'!$B$15+P2119*'"Вес" ПИР'!$B$16+R2119*'"Вес" ПИР'!$B$17)/100</f>
        <v>0</v>
      </c>
      <c r="T2119" s="39"/>
      <c r="U2119" s="39"/>
      <c r="V2119" s="39"/>
      <c r="W2119" s="39"/>
      <c r="X2119" s="72">
        <f>(U2119*'"Вес" ПИР'!$B$22+W2119*'"Вес" ПИР'!$B$23)/100</f>
        <v>0</v>
      </c>
      <c r="Y2119" s="39"/>
      <c r="Z2119" s="39"/>
      <c r="AA2119" s="39"/>
      <c r="AB2119" s="39"/>
      <c r="AC2119" s="39"/>
      <c r="AD2119" s="39"/>
      <c r="AE2119" s="39"/>
      <c r="AF2119" s="39"/>
      <c r="AG2119" s="38">
        <f>(Z2119*'"Вес" ПИР'!$B$28+AB2119*'"Вес" ПИР'!$B$29+AD2119*'"Вес" ПИР'!$B$30+AF2119*'"Вес" ПИР'!$B$31)/100</f>
        <v>0</v>
      </c>
      <c r="AH2119" s="39"/>
      <c r="AI2119" s="39"/>
      <c r="AJ2119" s="39"/>
      <c r="AK2119" s="39"/>
      <c r="AL2119" s="39"/>
      <c r="AM2119" s="39"/>
      <c r="AN2119" s="39"/>
      <c r="AO2119" s="39"/>
      <c r="AP2119" s="39"/>
      <c r="AQ2119" s="39"/>
      <c r="AR2119" s="39"/>
      <c r="AS2119" s="39"/>
      <c r="AT2119" s="39"/>
      <c r="AU2119" s="39"/>
      <c r="AV2119" s="39"/>
      <c r="AW2119" s="39"/>
      <c r="AX2119" s="39"/>
      <c r="AY2119" s="39"/>
      <c r="AZ2119" s="39"/>
      <c r="BA2119" s="39"/>
      <c r="BB2119" s="72">
        <f>(AI2119*'"Вес" ПИР'!$B$36+AK2119*'"Вес" ПИР'!$B$37+AM2119*'"Вес" ПИР'!$B$38+AO2119*'"Вес" ПИР'!$B$39+AQ2119*'"Вес" ПИР'!$B$40+AS2119*'"Вес" ПИР'!$B$41+AU2119*'"Вес" ПИР'!$B$42+AW2119*'"Вес" ПИР'!$B$43+AY2119*'"Вес" ПИР'!$B$44+BA2119*'"Вес" ПИР'!$B$45)/100</f>
        <v>0</v>
      </c>
      <c r="BC2119" s="39"/>
      <c r="BD2119" s="39"/>
      <c r="BE2119" s="39"/>
      <c r="BF2119" s="39"/>
      <c r="BG2119" s="72">
        <f>(BD2119*'"Вес" ПИР'!$B$50+BF2119*'"Вес" ПИР'!$B$51)/100</f>
        <v>0</v>
      </c>
      <c r="BH2119" s="39"/>
      <c r="BI2119" s="72">
        <v>0</v>
      </c>
      <c r="BJ2119" s="39"/>
      <c r="BK2119" s="39"/>
      <c r="BL2119" s="38">
        <f>(S2119*'"Вес" ПИР'!$B$3+X2119*'"Вес" ПИР'!$B$4+AG2119*'"Вес" ПИР'!$B$5+BB2119*'"Вес" ПИР'!$B$6+BG2119*'"Вес" ПИР'!$B$7+BI2119*'"Вес" ПИР'!$B$8)/100</f>
        <v>0</v>
      </c>
    </row>
    <row r="2120" spans="1:64" ht="15.75" customHeight="1">
      <c r="A2120" s="39"/>
      <c r="B2120" s="39">
        <v>2027</v>
      </c>
      <c r="C2120" s="39"/>
      <c r="D2120" s="61">
        <v>356487400</v>
      </c>
      <c r="E2120" s="61" t="s">
        <v>1207</v>
      </c>
      <c r="F2120" s="61" t="s">
        <v>3181</v>
      </c>
      <c r="G2120" s="61" t="s">
        <v>3197</v>
      </c>
      <c r="H2120" s="61" t="s">
        <v>3199</v>
      </c>
      <c r="I2120" s="39"/>
      <c r="J2120" s="39"/>
      <c r="K2120" s="39"/>
      <c r="L2120" s="39"/>
      <c r="M2120" s="39"/>
      <c r="N2120" s="39"/>
      <c r="O2120" s="39"/>
      <c r="P2120" s="39"/>
      <c r="Q2120" s="39"/>
      <c r="R2120" s="39"/>
      <c r="S2120" s="38">
        <f>(J2120*'"Вес" ПИР'!$B$13+L2120*'"Вес" ПИР'!$B$14+N2120*'"Вес" ПИР'!$B$15+P2120*'"Вес" ПИР'!$B$16+R2120*'"Вес" ПИР'!$B$17)/100</f>
        <v>0</v>
      </c>
      <c r="T2120" s="39"/>
      <c r="U2120" s="39"/>
      <c r="V2120" s="39"/>
      <c r="W2120" s="39"/>
      <c r="X2120" s="72">
        <f>(U2120*'"Вес" ПИР'!$B$22+W2120*'"Вес" ПИР'!$B$23)/100</f>
        <v>0</v>
      </c>
      <c r="Y2120" s="39"/>
      <c r="Z2120" s="39"/>
      <c r="AA2120" s="39"/>
      <c r="AB2120" s="39"/>
      <c r="AC2120" s="39"/>
      <c r="AD2120" s="39"/>
      <c r="AE2120" s="39"/>
      <c r="AF2120" s="39"/>
      <c r="AG2120" s="38">
        <f>(Z2120*'"Вес" ПИР'!$B$28+AB2120*'"Вес" ПИР'!$B$29+AD2120*'"Вес" ПИР'!$B$30+AF2120*'"Вес" ПИР'!$B$31)/100</f>
        <v>0</v>
      </c>
      <c r="AH2120" s="39"/>
      <c r="AI2120" s="39"/>
      <c r="AJ2120" s="39"/>
      <c r="AK2120" s="39"/>
      <c r="AL2120" s="39"/>
      <c r="AM2120" s="39"/>
      <c r="AN2120" s="39"/>
      <c r="AO2120" s="39"/>
      <c r="AP2120" s="39"/>
      <c r="AQ2120" s="39"/>
      <c r="AR2120" s="39"/>
      <c r="AS2120" s="39"/>
      <c r="AT2120" s="39"/>
      <c r="AU2120" s="39"/>
      <c r="AV2120" s="39"/>
      <c r="AW2120" s="39"/>
      <c r="AX2120" s="39"/>
      <c r="AY2120" s="39"/>
      <c r="AZ2120" s="39"/>
      <c r="BA2120" s="39"/>
      <c r="BB2120" s="72">
        <f>(AI2120*'"Вес" ПИР'!$B$36+AK2120*'"Вес" ПИР'!$B$37+AM2120*'"Вес" ПИР'!$B$38+AO2120*'"Вес" ПИР'!$B$39+AQ2120*'"Вес" ПИР'!$B$40+AS2120*'"Вес" ПИР'!$B$41+AU2120*'"Вес" ПИР'!$B$42+AW2120*'"Вес" ПИР'!$B$43+AY2120*'"Вес" ПИР'!$B$44+BA2120*'"Вес" ПИР'!$B$45)/100</f>
        <v>0</v>
      </c>
      <c r="BC2120" s="39"/>
      <c r="BD2120" s="39"/>
      <c r="BE2120" s="39"/>
      <c r="BF2120" s="39"/>
      <c r="BG2120" s="72">
        <f>(BD2120*'"Вес" ПИР'!$B$50+BF2120*'"Вес" ПИР'!$B$51)/100</f>
        <v>0</v>
      </c>
      <c r="BH2120" s="39"/>
      <c r="BI2120" s="72">
        <v>0</v>
      </c>
      <c r="BJ2120" s="39"/>
      <c r="BK2120" s="39"/>
      <c r="BL2120" s="38">
        <f>(S2120*'"Вес" ПИР'!$B$3+X2120*'"Вес" ПИР'!$B$4+AG2120*'"Вес" ПИР'!$B$5+BB2120*'"Вес" ПИР'!$B$6+BG2120*'"Вес" ПИР'!$B$7+BI2120*'"Вес" ПИР'!$B$8)/100</f>
        <v>0</v>
      </c>
    </row>
    <row r="2121" spans="1:64" ht="15.75" customHeight="1">
      <c r="A2121" s="39"/>
      <c r="B2121" s="39">
        <v>2027</v>
      </c>
      <c r="C2121" s="39"/>
      <c r="D2121" s="61">
        <v>356445300</v>
      </c>
      <c r="E2121" s="61" t="s">
        <v>1207</v>
      </c>
      <c r="F2121" s="61" t="s">
        <v>3181</v>
      </c>
      <c r="G2121" s="61" t="s">
        <v>3200</v>
      </c>
      <c r="H2121" s="61" t="s">
        <v>3201</v>
      </c>
      <c r="I2121" s="39"/>
      <c r="J2121" s="39"/>
      <c r="K2121" s="39"/>
      <c r="L2121" s="39"/>
      <c r="M2121" s="39"/>
      <c r="N2121" s="39"/>
      <c r="O2121" s="39"/>
      <c r="P2121" s="39"/>
      <c r="Q2121" s="39"/>
      <c r="R2121" s="39"/>
      <c r="S2121" s="38">
        <f>(J2121*'"Вес" ПИР'!$B$13+L2121*'"Вес" ПИР'!$B$14+N2121*'"Вес" ПИР'!$B$15+P2121*'"Вес" ПИР'!$B$16+R2121*'"Вес" ПИР'!$B$17)/100</f>
        <v>0</v>
      </c>
      <c r="T2121" s="39"/>
      <c r="U2121" s="39"/>
      <c r="V2121" s="39"/>
      <c r="W2121" s="39"/>
      <c r="X2121" s="72">
        <f>(U2121*'"Вес" ПИР'!$B$22+W2121*'"Вес" ПИР'!$B$23)/100</f>
        <v>0</v>
      </c>
      <c r="Y2121" s="39"/>
      <c r="Z2121" s="39"/>
      <c r="AA2121" s="39"/>
      <c r="AB2121" s="39"/>
      <c r="AC2121" s="39"/>
      <c r="AD2121" s="39"/>
      <c r="AE2121" s="39"/>
      <c r="AF2121" s="39"/>
      <c r="AG2121" s="38">
        <f>(Z2121*'"Вес" ПИР'!$B$28+AB2121*'"Вес" ПИР'!$B$29+AD2121*'"Вес" ПИР'!$B$30+AF2121*'"Вес" ПИР'!$B$31)/100</f>
        <v>0</v>
      </c>
      <c r="AH2121" s="39"/>
      <c r="AI2121" s="39"/>
      <c r="AJ2121" s="39"/>
      <c r="AK2121" s="39"/>
      <c r="AL2121" s="39"/>
      <c r="AM2121" s="39"/>
      <c r="AN2121" s="39"/>
      <c r="AO2121" s="39"/>
      <c r="AP2121" s="39"/>
      <c r="AQ2121" s="39"/>
      <c r="AR2121" s="39"/>
      <c r="AS2121" s="39"/>
      <c r="AT2121" s="39"/>
      <c r="AU2121" s="39"/>
      <c r="AV2121" s="39"/>
      <c r="AW2121" s="39"/>
      <c r="AX2121" s="39"/>
      <c r="AY2121" s="39"/>
      <c r="AZ2121" s="39"/>
      <c r="BA2121" s="39"/>
      <c r="BB2121" s="72">
        <f>(AI2121*'"Вес" ПИР'!$B$36+AK2121*'"Вес" ПИР'!$B$37+AM2121*'"Вес" ПИР'!$B$38+AO2121*'"Вес" ПИР'!$B$39+AQ2121*'"Вес" ПИР'!$B$40+AS2121*'"Вес" ПИР'!$B$41+AU2121*'"Вес" ПИР'!$B$42+AW2121*'"Вес" ПИР'!$B$43+AY2121*'"Вес" ПИР'!$B$44+BA2121*'"Вес" ПИР'!$B$45)/100</f>
        <v>0</v>
      </c>
      <c r="BC2121" s="39"/>
      <c r="BD2121" s="39"/>
      <c r="BE2121" s="39"/>
      <c r="BF2121" s="39"/>
      <c r="BG2121" s="72">
        <f>(BD2121*'"Вес" ПИР'!$B$50+BF2121*'"Вес" ПИР'!$B$51)/100</f>
        <v>0</v>
      </c>
      <c r="BH2121" s="39"/>
      <c r="BI2121" s="72">
        <v>0</v>
      </c>
      <c r="BJ2121" s="39"/>
      <c r="BK2121" s="39"/>
      <c r="BL2121" s="38">
        <f>(S2121*'"Вес" ПИР'!$B$3+X2121*'"Вес" ПИР'!$B$4+AG2121*'"Вес" ПИР'!$B$5+BB2121*'"Вес" ПИР'!$B$6+BG2121*'"Вес" ПИР'!$B$7+BI2121*'"Вес" ПИР'!$B$8)/100</f>
        <v>0</v>
      </c>
    </row>
    <row r="2122" spans="1:64" ht="15.75" customHeight="1">
      <c r="A2122" s="39"/>
      <c r="B2122" s="39">
        <v>2027</v>
      </c>
      <c r="C2122" s="39"/>
      <c r="D2122" s="61">
        <v>356431500</v>
      </c>
      <c r="E2122" s="61" t="s">
        <v>1207</v>
      </c>
      <c r="F2122" s="61" t="s">
        <v>3181</v>
      </c>
      <c r="G2122" s="61"/>
      <c r="H2122" s="61" t="s">
        <v>3202</v>
      </c>
      <c r="I2122" s="39"/>
      <c r="J2122" s="39"/>
      <c r="K2122" s="39"/>
      <c r="L2122" s="39"/>
      <c r="M2122" s="39"/>
      <c r="N2122" s="39"/>
      <c r="O2122" s="39"/>
      <c r="P2122" s="39"/>
      <c r="Q2122" s="39"/>
      <c r="R2122" s="39"/>
      <c r="S2122" s="38">
        <f>(J2122*'"Вес" ПИР'!$B$13+L2122*'"Вес" ПИР'!$B$14+N2122*'"Вес" ПИР'!$B$15+P2122*'"Вес" ПИР'!$B$16+R2122*'"Вес" ПИР'!$B$17)/100</f>
        <v>0</v>
      </c>
      <c r="T2122" s="39"/>
      <c r="U2122" s="39"/>
      <c r="V2122" s="39"/>
      <c r="W2122" s="39"/>
      <c r="X2122" s="72">
        <f>(U2122*'"Вес" ПИР'!$B$22+W2122*'"Вес" ПИР'!$B$23)/100</f>
        <v>0</v>
      </c>
      <c r="Y2122" s="39"/>
      <c r="Z2122" s="39"/>
      <c r="AA2122" s="39"/>
      <c r="AB2122" s="39"/>
      <c r="AC2122" s="39"/>
      <c r="AD2122" s="39"/>
      <c r="AE2122" s="39"/>
      <c r="AF2122" s="39"/>
      <c r="AG2122" s="38">
        <f>(Z2122*'"Вес" ПИР'!$B$28+AB2122*'"Вес" ПИР'!$B$29+AD2122*'"Вес" ПИР'!$B$30+AF2122*'"Вес" ПИР'!$B$31)/100</f>
        <v>0</v>
      </c>
      <c r="AH2122" s="39"/>
      <c r="AI2122" s="39"/>
      <c r="AJ2122" s="39"/>
      <c r="AK2122" s="39"/>
      <c r="AL2122" s="39"/>
      <c r="AM2122" s="39"/>
      <c r="AN2122" s="39"/>
      <c r="AO2122" s="39"/>
      <c r="AP2122" s="39"/>
      <c r="AQ2122" s="39"/>
      <c r="AR2122" s="39"/>
      <c r="AS2122" s="39"/>
      <c r="AT2122" s="39"/>
      <c r="AU2122" s="39"/>
      <c r="AV2122" s="39"/>
      <c r="AW2122" s="39"/>
      <c r="AX2122" s="39"/>
      <c r="AY2122" s="39"/>
      <c r="AZ2122" s="39"/>
      <c r="BA2122" s="39"/>
      <c r="BB2122" s="72">
        <f>(AI2122*'"Вес" ПИР'!$B$36+AK2122*'"Вес" ПИР'!$B$37+AM2122*'"Вес" ПИР'!$B$38+AO2122*'"Вес" ПИР'!$B$39+AQ2122*'"Вес" ПИР'!$B$40+AS2122*'"Вес" ПИР'!$B$41+AU2122*'"Вес" ПИР'!$B$42+AW2122*'"Вес" ПИР'!$B$43+AY2122*'"Вес" ПИР'!$B$44+BA2122*'"Вес" ПИР'!$B$45)/100</f>
        <v>0</v>
      </c>
      <c r="BC2122" s="39"/>
      <c r="BD2122" s="39"/>
      <c r="BE2122" s="39"/>
      <c r="BF2122" s="39"/>
      <c r="BG2122" s="72">
        <f>(BD2122*'"Вес" ПИР'!$B$50+BF2122*'"Вес" ПИР'!$B$51)/100</f>
        <v>0</v>
      </c>
      <c r="BH2122" s="39"/>
      <c r="BI2122" s="72">
        <v>0</v>
      </c>
      <c r="BJ2122" s="39"/>
      <c r="BK2122" s="39"/>
      <c r="BL2122" s="38">
        <f>(S2122*'"Вес" ПИР'!$B$3+X2122*'"Вес" ПИР'!$B$4+AG2122*'"Вес" ПИР'!$B$5+BB2122*'"Вес" ПИР'!$B$6+BG2122*'"Вес" ПИР'!$B$7+BI2122*'"Вес" ПИР'!$B$8)/100</f>
        <v>0</v>
      </c>
    </row>
    <row r="2123" spans="1:64" ht="15.75" customHeight="1">
      <c r="A2123" s="39"/>
      <c r="B2123" s="39">
        <v>2027</v>
      </c>
      <c r="C2123" s="39"/>
      <c r="D2123" s="61">
        <v>356459200</v>
      </c>
      <c r="E2123" s="61" t="s">
        <v>1207</v>
      </c>
      <c r="F2123" s="61" t="s">
        <v>3181</v>
      </c>
      <c r="G2123" s="61" t="s">
        <v>3188</v>
      </c>
      <c r="H2123" s="61" t="s">
        <v>3203</v>
      </c>
      <c r="I2123" s="39"/>
      <c r="J2123" s="39"/>
      <c r="K2123" s="39"/>
      <c r="L2123" s="39"/>
      <c r="M2123" s="39"/>
      <c r="N2123" s="39"/>
      <c r="O2123" s="39"/>
      <c r="P2123" s="39"/>
      <c r="Q2123" s="39"/>
      <c r="R2123" s="39"/>
      <c r="S2123" s="38">
        <f>(J2123*'"Вес" ПИР'!$B$13+L2123*'"Вес" ПИР'!$B$14+N2123*'"Вес" ПИР'!$B$15+P2123*'"Вес" ПИР'!$B$16+R2123*'"Вес" ПИР'!$B$17)/100</f>
        <v>0</v>
      </c>
      <c r="T2123" s="39"/>
      <c r="U2123" s="39"/>
      <c r="V2123" s="39"/>
      <c r="W2123" s="39"/>
      <c r="X2123" s="72">
        <f>(U2123*'"Вес" ПИР'!$B$22+W2123*'"Вес" ПИР'!$B$23)/100</f>
        <v>0</v>
      </c>
      <c r="Y2123" s="39"/>
      <c r="Z2123" s="39"/>
      <c r="AA2123" s="39"/>
      <c r="AB2123" s="39"/>
      <c r="AC2123" s="39"/>
      <c r="AD2123" s="39"/>
      <c r="AE2123" s="39"/>
      <c r="AF2123" s="39"/>
      <c r="AG2123" s="38">
        <f>(Z2123*'"Вес" ПИР'!$B$28+AB2123*'"Вес" ПИР'!$B$29+AD2123*'"Вес" ПИР'!$B$30+AF2123*'"Вес" ПИР'!$B$31)/100</f>
        <v>0</v>
      </c>
      <c r="AH2123" s="39"/>
      <c r="AI2123" s="39"/>
      <c r="AJ2123" s="39"/>
      <c r="AK2123" s="39"/>
      <c r="AL2123" s="39"/>
      <c r="AM2123" s="39"/>
      <c r="AN2123" s="39"/>
      <c r="AO2123" s="39"/>
      <c r="AP2123" s="39"/>
      <c r="AQ2123" s="39"/>
      <c r="AR2123" s="39"/>
      <c r="AS2123" s="39"/>
      <c r="AT2123" s="39"/>
      <c r="AU2123" s="39"/>
      <c r="AV2123" s="39"/>
      <c r="AW2123" s="39"/>
      <c r="AX2123" s="39"/>
      <c r="AY2123" s="39"/>
      <c r="AZ2123" s="39"/>
      <c r="BA2123" s="39"/>
      <c r="BB2123" s="72">
        <f>(AI2123*'"Вес" ПИР'!$B$36+AK2123*'"Вес" ПИР'!$B$37+AM2123*'"Вес" ПИР'!$B$38+AO2123*'"Вес" ПИР'!$B$39+AQ2123*'"Вес" ПИР'!$B$40+AS2123*'"Вес" ПИР'!$B$41+AU2123*'"Вес" ПИР'!$B$42+AW2123*'"Вес" ПИР'!$B$43+AY2123*'"Вес" ПИР'!$B$44+BA2123*'"Вес" ПИР'!$B$45)/100</f>
        <v>0</v>
      </c>
      <c r="BC2123" s="39"/>
      <c r="BD2123" s="39"/>
      <c r="BE2123" s="39"/>
      <c r="BF2123" s="39"/>
      <c r="BG2123" s="72">
        <f>(BD2123*'"Вес" ПИР'!$B$50+BF2123*'"Вес" ПИР'!$B$51)/100</f>
        <v>0</v>
      </c>
      <c r="BH2123" s="39"/>
      <c r="BI2123" s="72">
        <v>0</v>
      </c>
      <c r="BJ2123" s="39"/>
      <c r="BK2123" s="39"/>
      <c r="BL2123" s="38">
        <f>(S2123*'"Вес" ПИР'!$B$3+X2123*'"Вес" ПИР'!$B$4+AG2123*'"Вес" ПИР'!$B$5+BB2123*'"Вес" ПИР'!$B$6+BG2123*'"Вес" ПИР'!$B$7+BI2123*'"Вес" ПИР'!$B$8)/100</f>
        <v>0</v>
      </c>
    </row>
    <row r="2124" spans="1:64" ht="15.75" customHeight="1">
      <c r="A2124" s="39"/>
      <c r="B2124" s="39">
        <v>2027</v>
      </c>
      <c r="C2124" s="39"/>
      <c r="D2124" s="61">
        <v>356461300</v>
      </c>
      <c r="E2124" s="61" t="s">
        <v>1207</v>
      </c>
      <c r="F2124" s="61" t="s">
        <v>3181</v>
      </c>
      <c r="G2124" s="61" t="s">
        <v>3189</v>
      </c>
      <c r="H2124" s="61" t="s">
        <v>2306</v>
      </c>
      <c r="I2124" s="39"/>
      <c r="J2124" s="39"/>
      <c r="K2124" s="39"/>
      <c r="L2124" s="39"/>
      <c r="M2124" s="39"/>
      <c r="N2124" s="39"/>
      <c r="O2124" s="39"/>
      <c r="P2124" s="39"/>
      <c r="Q2124" s="39"/>
      <c r="R2124" s="39"/>
      <c r="S2124" s="38">
        <f>(J2124*'"Вес" ПИР'!$B$13+L2124*'"Вес" ПИР'!$B$14+N2124*'"Вес" ПИР'!$B$15+P2124*'"Вес" ПИР'!$B$16+R2124*'"Вес" ПИР'!$B$17)/100</f>
        <v>0</v>
      </c>
      <c r="T2124" s="39"/>
      <c r="U2124" s="39"/>
      <c r="V2124" s="39"/>
      <c r="W2124" s="39"/>
      <c r="X2124" s="72">
        <f>(U2124*'"Вес" ПИР'!$B$22+W2124*'"Вес" ПИР'!$B$23)/100</f>
        <v>0</v>
      </c>
      <c r="Y2124" s="39"/>
      <c r="Z2124" s="39"/>
      <c r="AA2124" s="39"/>
      <c r="AB2124" s="39"/>
      <c r="AC2124" s="39"/>
      <c r="AD2124" s="39"/>
      <c r="AE2124" s="39"/>
      <c r="AF2124" s="39"/>
      <c r="AG2124" s="38">
        <f>(Z2124*'"Вес" ПИР'!$B$28+AB2124*'"Вес" ПИР'!$B$29+AD2124*'"Вес" ПИР'!$B$30+AF2124*'"Вес" ПИР'!$B$31)/100</f>
        <v>0</v>
      </c>
      <c r="AH2124" s="39"/>
      <c r="AI2124" s="39"/>
      <c r="AJ2124" s="39"/>
      <c r="AK2124" s="39"/>
      <c r="AL2124" s="39"/>
      <c r="AM2124" s="39"/>
      <c r="AN2124" s="39"/>
      <c r="AO2124" s="39"/>
      <c r="AP2124" s="39"/>
      <c r="AQ2124" s="39"/>
      <c r="AR2124" s="39"/>
      <c r="AS2124" s="39"/>
      <c r="AT2124" s="39"/>
      <c r="AU2124" s="39"/>
      <c r="AV2124" s="39"/>
      <c r="AW2124" s="39"/>
      <c r="AX2124" s="39"/>
      <c r="AY2124" s="39"/>
      <c r="AZ2124" s="39"/>
      <c r="BA2124" s="39"/>
      <c r="BB2124" s="72">
        <f>(AI2124*'"Вес" ПИР'!$B$36+AK2124*'"Вес" ПИР'!$B$37+AM2124*'"Вес" ПИР'!$B$38+AO2124*'"Вес" ПИР'!$B$39+AQ2124*'"Вес" ПИР'!$B$40+AS2124*'"Вес" ПИР'!$B$41+AU2124*'"Вес" ПИР'!$B$42+AW2124*'"Вес" ПИР'!$B$43+AY2124*'"Вес" ПИР'!$B$44+BA2124*'"Вес" ПИР'!$B$45)/100</f>
        <v>0</v>
      </c>
      <c r="BC2124" s="39"/>
      <c r="BD2124" s="39"/>
      <c r="BE2124" s="39"/>
      <c r="BF2124" s="39"/>
      <c r="BG2124" s="72">
        <f>(BD2124*'"Вес" ПИР'!$B$50+BF2124*'"Вес" ПИР'!$B$51)/100</f>
        <v>0</v>
      </c>
      <c r="BH2124" s="39"/>
      <c r="BI2124" s="72">
        <v>0</v>
      </c>
      <c r="BJ2124" s="39"/>
      <c r="BK2124" s="39"/>
      <c r="BL2124" s="38">
        <f>(S2124*'"Вес" ПИР'!$B$3+X2124*'"Вес" ПИР'!$B$4+AG2124*'"Вес" ПИР'!$B$5+BB2124*'"Вес" ПИР'!$B$6+BG2124*'"Вес" ПИР'!$B$7+BI2124*'"Вес" ПИР'!$B$8)/100</f>
        <v>0</v>
      </c>
    </row>
    <row r="2125" spans="1:64" ht="15.75" customHeight="1">
      <c r="A2125" s="39"/>
      <c r="B2125" s="39">
        <v>2027</v>
      </c>
      <c r="C2125" s="39"/>
      <c r="D2125" s="61">
        <v>356467300</v>
      </c>
      <c r="E2125" s="61" t="s">
        <v>1207</v>
      </c>
      <c r="F2125" s="61" t="s">
        <v>3181</v>
      </c>
      <c r="G2125" s="61" t="s">
        <v>3193</v>
      </c>
      <c r="H2125" s="61" t="s">
        <v>3204</v>
      </c>
      <c r="I2125" s="39"/>
      <c r="J2125" s="39"/>
      <c r="K2125" s="39"/>
      <c r="L2125" s="39"/>
      <c r="M2125" s="39"/>
      <c r="N2125" s="39"/>
      <c r="O2125" s="39"/>
      <c r="P2125" s="39"/>
      <c r="Q2125" s="39"/>
      <c r="R2125" s="39"/>
      <c r="S2125" s="38">
        <f>(J2125*'"Вес" ПИР'!$B$13+L2125*'"Вес" ПИР'!$B$14+N2125*'"Вес" ПИР'!$B$15+P2125*'"Вес" ПИР'!$B$16+R2125*'"Вес" ПИР'!$B$17)/100</f>
        <v>0</v>
      </c>
      <c r="T2125" s="39"/>
      <c r="U2125" s="39"/>
      <c r="V2125" s="39"/>
      <c r="W2125" s="39"/>
      <c r="X2125" s="72">
        <f>(U2125*'"Вес" ПИР'!$B$22+W2125*'"Вес" ПИР'!$B$23)/100</f>
        <v>0</v>
      </c>
      <c r="Y2125" s="39"/>
      <c r="Z2125" s="39"/>
      <c r="AA2125" s="39"/>
      <c r="AB2125" s="39"/>
      <c r="AC2125" s="39"/>
      <c r="AD2125" s="39"/>
      <c r="AE2125" s="39"/>
      <c r="AF2125" s="39"/>
      <c r="AG2125" s="38">
        <f>(Z2125*'"Вес" ПИР'!$B$28+AB2125*'"Вес" ПИР'!$B$29+AD2125*'"Вес" ПИР'!$B$30+AF2125*'"Вес" ПИР'!$B$31)/100</f>
        <v>0</v>
      </c>
      <c r="AH2125" s="39"/>
      <c r="AI2125" s="39"/>
      <c r="AJ2125" s="39"/>
      <c r="AK2125" s="39"/>
      <c r="AL2125" s="39"/>
      <c r="AM2125" s="39"/>
      <c r="AN2125" s="39"/>
      <c r="AO2125" s="39"/>
      <c r="AP2125" s="39"/>
      <c r="AQ2125" s="39"/>
      <c r="AR2125" s="39"/>
      <c r="AS2125" s="39"/>
      <c r="AT2125" s="39"/>
      <c r="AU2125" s="39"/>
      <c r="AV2125" s="39"/>
      <c r="AW2125" s="39"/>
      <c r="AX2125" s="39"/>
      <c r="AY2125" s="39"/>
      <c r="AZ2125" s="39"/>
      <c r="BA2125" s="39"/>
      <c r="BB2125" s="72">
        <f>(AI2125*'"Вес" ПИР'!$B$36+AK2125*'"Вес" ПИР'!$B$37+AM2125*'"Вес" ПИР'!$B$38+AO2125*'"Вес" ПИР'!$B$39+AQ2125*'"Вес" ПИР'!$B$40+AS2125*'"Вес" ПИР'!$B$41+AU2125*'"Вес" ПИР'!$B$42+AW2125*'"Вес" ПИР'!$B$43+AY2125*'"Вес" ПИР'!$B$44+BA2125*'"Вес" ПИР'!$B$45)/100</f>
        <v>0</v>
      </c>
      <c r="BC2125" s="39"/>
      <c r="BD2125" s="39"/>
      <c r="BE2125" s="39"/>
      <c r="BF2125" s="39"/>
      <c r="BG2125" s="72">
        <f>(BD2125*'"Вес" ПИР'!$B$50+BF2125*'"Вес" ПИР'!$B$51)/100</f>
        <v>0</v>
      </c>
      <c r="BH2125" s="39"/>
      <c r="BI2125" s="72">
        <v>0</v>
      </c>
      <c r="BJ2125" s="39"/>
      <c r="BK2125" s="39"/>
      <c r="BL2125" s="38">
        <f>(S2125*'"Вес" ПИР'!$B$3+X2125*'"Вес" ПИР'!$B$4+AG2125*'"Вес" ПИР'!$B$5+BB2125*'"Вес" ПИР'!$B$6+BG2125*'"Вес" ПИР'!$B$7+BI2125*'"Вес" ПИР'!$B$8)/100</f>
        <v>0</v>
      </c>
    </row>
    <row r="2126" spans="1:64" ht="15.75" customHeight="1">
      <c r="A2126" s="39"/>
      <c r="B2126" s="39">
        <v>2027</v>
      </c>
      <c r="C2126" s="39"/>
      <c r="D2126" s="61">
        <v>356483300</v>
      </c>
      <c r="E2126" s="61" t="s">
        <v>1207</v>
      </c>
      <c r="F2126" s="61" t="s">
        <v>3181</v>
      </c>
      <c r="G2126" s="61" t="s">
        <v>3205</v>
      </c>
      <c r="H2126" s="61" t="s">
        <v>1256</v>
      </c>
      <c r="I2126" s="39"/>
      <c r="J2126" s="39"/>
      <c r="K2126" s="39"/>
      <c r="L2126" s="39"/>
      <c r="M2126" s="39"/>
      <c r="N2126" s="39"/>
      <c r="O2126" s="39"/>
      <c r="P2126" s="39"/>
      <c r="Q2126" s="39"/>
      <c r="R2126" s="39"/>
      <c r="S2126" s="38">
        <f>(J2126*'"Вес" ПИР'!$B$13+L2126*'"Вес" ПИР'!$B$14+N2126*'"Вес" ПИР'!$B$15+P2126*'"Вес" ПИР'!$B$16+R2126*'"Вес" ПИР'!$B$17)/100</f>
        <v>0</v>
      </c>
      <c r="T2126" s="39"/>
      <c r="U2126" s="39"/>
      <c r="V2126" s="39"/>
      <c r="W2126" s="39"/>
      <c r="X2126" s="72">
        <f>(U2126*'"Вес" ПИР'!$B$22+W2126*'"Вес" ПИР'!$B$23)/100</f>
        <v>0</v>
      </c>
      <c r="Y2126" s="39"/>
      <c r="Z2126" s="39"/>
      <c r="AA2126" s="39"/>
      <c r="AB2126" s="39"/>
      <c r="AC2126" s="39"/>
      <c r="AD2126" s="39"/>
      <c r="AE2126" s="39"/>
      <c r="AF2126" s="39"/>
      <c r="AG2126" s="38">
        <f>(Z2126*'"Вес" ПИР'!$B$28+AB2126*'"Вес" ПИР'!$B$29+AD2126*'"Вес" ПИР'!$B$30+AF2126*'"Вес" ПИР'!$B$31)/100</f>
        <v>0</v>
      </c>
      <c r="AH2126" s="39"/>
      <c r="AI2126" s="39"/>
      <c r="AJ2126" s="39"/>
      <c r="AK2126" s="39"/>
      <c r="AL2126" s="39"/>
      <c r="AM2126" s="39"/>
      <c r="AN2126" s="39"/>
      <c r="AO2126" s="39"/>
      <c r="AP2126" s="39"/>
      <c r="AQ2126" s="39"/>
      <c r="AR2126" s="39"/>
      <c r="AS2126" s="39"/>
      <c r="AT2126" s="39"/>
      <c r="AU2126" s="39"/>
      <c r="AV2126" s="39"/>
      <c r="AW2126" s="39"/>
      <c r="AX2126" s="39"/>
      <c r="AY2126" s="39"/>
      <c r="AZ2126" s="39"/>
      <c r="BA2126" s="39"/>
      <c r="BB2126" s="72">
        <f>(AI2126*'"Вес" ПИР'!$B$36+AK2126*'"Вес" ПИР'!$B$37+AM2126*'"Вес" ПИР'!$B$38+AO2126*'"Вес" ПИР'!$B$39+AQ2126*'"Вес" ПИР'!$B$40+AS2126*'"Вес" ПИР'!$B$41+AU2126*'"Вес" ПИР'!$B$42+AW2126*'"Вес" ПИР'!$B$43+AY2126*'"Вес" ПИР'!$B$44+BA2126*'"Вес" ПИР'!$B$45)/100</f>
        <v>0</v>
      </c>
      <c r="BC2126" s="39"/>
      <c r="BD2126" s="39"/>
      <c r="BE2126" s="39"/>
      <c r="BF2126" s="39"/>
      <c r="BG2126" s="72">
        <f>(BD2126*'"Вес" ПИР'!$B$50+BF2126*'"Вес" ПИР'!$B$51)/100</f>
        <v>0</v>
      </c>
      <c r="BH2126" s="39"/>
      <c r="BI2126" s="72">
        <v>0</v>
      </c>
      <c r="BJ2126" s="39"/>
      <c r="BK2126" s="39"/>
      <c r="BL2126" s="38">
        <f>(S2126*'"Вес" ПИР'!$B$3+X2126*'"Вес" ПИР'!$B$4+AG2126*'"Вес" ПИР'!$B$5+BB2126*'"Вес" ПИР'!$B$6+BG2126*'"Вес" ПИР'!$B$7+BI2126*'"Вес" ПИР'!$B$8)/100</f>
        <v>0</v>
      </c>
    </row>
    <row r="2127" spans="1:64" ht="15.75" customHeight="1">
      <c r="A2127" s="39"/>
      <c r="B2127" s="39">
        <v>2027</v>
      </c>
      <c r="C2127" s="39"/>
      <c r="D2127" s="60">
        <v>356435300</v>
      </c>
      <c r="E2127" s="60" t="s">
        <v>1207</v>
      </c>
      <c r="F2127" s="60" t="s">
        <v>3181</v>
      </c>
      <c r="G2127" s="60"/>
      <c r="H2127" s="60" t="s">
        <v>3206</v>
      </c>
      <c r="I2127" s="39"/>
      <c r="J2127" s="39"/>
      <c r="K2127" s="39"/>
      <c r="L2127" s="39"/>
      <c r="M2127" s="39"/>
      <c r="N2127" s="39"/>
      <c r="O2127" s="39"/>
      <c r="P2127" s="39"/>
      <c r="Q2127" s="39"/>
      <c r="R2127" s="39"/>
      <c r="S2127" s="38">
        <f>(J2127*'"Вес" ПИР'!$B$13+L2127*'"Вес" ПИР'!$B$14+N2127*'"Вес" ПИР'!$B$15+P2127*'"Вес" ПИР'!$B$16+R2127*'"Вес" ПИР'!$B$17)/100</f>
        <v>0</v>
      </c>
      <c r="T2127" s="39"/>
      <c r="U2127" s="39"/>
      <c r="V2127" s="39"/>
      <c r="W2127" s="39"/>
      <c r="X2127" s="72">
        <f>(U2127*'"Вес" ПИР'!$B$22+W2127*'"Вес" ПИР'!$B$23)/100</f>
        <v>0</v>
      </c>
      <c r="Y2127" s="39"/>
      <c r="Z2127" s="39"/>
      <c r="AA2127" s="39"/>
      <c r="AB2127" s="39"/>
      <c r="AC2127" s="39"/>
      <c r="AD2127" s="39"/>
      <c r="AE2127" s="39"/>
      <c r="AF2127" s="39"/>
      <c r="AG2127" s="38">
        <f>(Z2127*'"Вес" ПИР'!$B$28+AB2127*'"Вес" ПИР'!$B$29+AD2127*'"Вес" ПИР'!$B$30+AF2127*'"Вес" ПИР'!$B$31)/100</f>
        <v>0</v>
      </c>
      <c r="AH2127" s="39"/>
      <c r="AI2127" s="39"/>
      <c r="AJ2127" s="39"/>
      <c r="AK2127" s="39"/>
      <c r="AL2127" s="39"/>
      <c r="AM2127" s="39"/>
      <c r="AN2127" s="39"/>
      <c r="AO2127" s="39"/>
      <c r="AP2127" s="39"/>
      <c r="AQ2127" s="39"/>
      <c r="AR2127" s="39"/>
      <c r="AS2127" s="39"/>
      <c r="AT2127" s="39"/>
      <c r="AU2127" s="39"/>
      <c r="AV2127" s="39"/>
      <c r="AW2127" s="39"/>
      <c r="AX2127" s="39"/>
      <c r="AY2127" s="39"/>
      <c r="AZ2127" s="39"/>
      <c r="BA2127" s="39"/>
      <c r="BB2127" s="72">
        <f>(AI2127*'"Вес" ПИР'!$B$36+AK2127*'"Вес" ПИР'!$B$37+AM2127*'"Вес" ПИР'!$B$38+AO2127*'"Вес" ПИР'!$B$39+AQ2127*'"Вес" ПИР'!$B$40+AS2127*'"Вес" ПИР'!$B$41+AU2127*'"Вес" ПИР'!$B$42+AW2127*'"Вес" ПИР'!$B$43+AY2127*'"Вес" ПИР'!$B$44+BA2127*'"Вес" ПИР'!$B$45)/100</f>
        <v>0</v>
      </c>
      <c r="BC2127" s="39"/>
      <c r="BD2127" s="39"/>
      <c r="BE2127" s="39"/>
      <c r="BF2127" s="39"/>
      <c r="BG2127" s="72">
        <f>(BD2127*'"Вес" ПИР'!$B$50+BF2127*'"Вес" ПИР'!$B$51)/100</f>
        <v>0</v>
      </c>
      <c r="BH2127" s="39"/>
      <c r="BI2127" s="72">
        <v>0</v>
      </c>
      <c r="BJ2127" s="39"/>
      <c r="BK2127" s="39"/>
      <c r="BL2127" s="38">
        <f>(S2127*'"Вес" ПИР'!$B$3+X2127*'"Вес" ПИР'!$B$4+AG2127*'"Вес" ПИР'!$B$5+BB2127*'"Вес" ПИР'!$B$6+BG2127*'"Вес" ПИР'!$B$7+BI2127*'"Вес" ПИР'!$B$8)/100</f>
        <v>0</v>
      </c>
    </row>
    <row r="2128" spans="1:64" ht="15.75" customHeight="1">
      <c r="A2128" s="39"/>
      <c r="B2128" s="39">
        <v>2027</v>
      </c>
      <c r="C2128" s="39"/>
      <c r="D2128" s="62">
        <v>356439100</v>
      </c>
      <c r="E2128" s="62" t="s">
        <v>1207</v>
      </c>
      <c r="F2128" s="62" t="s">
        <v>3181</v>
      </c>
      <c r="G2128" s="62" t="s">
        <v>1768</v>
      </c>
      <c r="H2128" s="62" t="s">
        <v>3207</v>
      </c>
      <c r="I2128" s="39"/>
      <c r="J2128" s="39"/>
      <c r="K2128" s="39"/>
      <c r="L2128" s="39"/>
      <c r="M2128" s="39"/>
      <c r="N2128" s="39"/>
      <c r="O2128" s="39"/>
      <c r="P2128" s="39"/>
      <c r="Q2128" s="39"/>
      <c r="R2128" s="39"/>
      <c r="S2128" s="38">
        <f>(J2128*'"Вес" ПИР'!$B$13+L2128*'"Вес" ПИР'!$B$14+N2128*'"Вес" ПИР'!$B$15+P2128*'"Вес" ПИР'!$B$16+R2128*'"Вес" ПИР'!$B$17)/100</f>
        <v>0</v>
      </c>
      <c r="T2128" s="39"/>
      <c r="U2128" s="39"/>
      <c r="V2128" s="39"/>
      <c r="W2128" s="39"/>
      <c r="X2128" s="72">
        <f>(U2128*'"Вес" ПИР'!$B$22+W2128*'"Вес" ПИР'!$B$23)/100</f>
        <v>0</v>
      </c>
      <c r="Y2128" s="39"/>
      <c r="Z2128" s="39"/>
      <c r="AA2128" s="39"/>
      <c r="AB2128" s="39"/>
      <c r="AC2128" s="39"/>
      <c r="AD2128" s="39"/>
      <c r="AE2128" s="39"/>
      <c r="AF2128" s="39"/>
      <c r="AG2128" s="38">
        <f>(Z2128*'"Вес" ПИР'!$B$28+AB2128*'"Вес" ПИР'!$B$29+AD2128*'"Вес" ПИР'!$B$30+AF2128*'"Вес" ПИР'!$B$31)/100</f>
        <v>0</v>
      </c>
      <c r="AH2128" s="39"/>
      <c r="AI2128" s="39"/>
      <c r="AJ2128" s="39"/>
      <c r="AK2128" s="39"/>
      <c r="AL2128" s="39"/>
      <c r="AM2128" s="39"/>
      <c r="AN2128" s="39"/>
      <c r="AO2128" s="39"/>
      <c r="AP2128" s="39"/>
      <c r="AQ2128" s="39"/>
      <c r="AR2128" s="39"/>
      <c r="AS2128" s="39"/>
      <c r="AT2128" s="39"/>
      <c r="AU2128" s="39"/>
      <c r="AV2128" s="39"/>
      <c r="AW2128" s="39"/>
      <c r="AX2128" s="39"/>
      <c r="AY2128" s="39"/>
      <c r="AZ2128" s="39"/>
      <c r="BA2128" s="39"/>
      <c r="BB2128" s="72">
        <f>(AI2128*'"Вес" ПИР'!$B$36+AK2128*'"Вес" ПИР'!$B$37+AM2128*'"Вес" ПИР'!$B$38+AO2128*'"Вес" ПИР'!$B$39+AQ2128*'"Вес" ПИР'!$B$40+AS2128*'"Вес" ПИР'!$B$41+AU2128*'"Вес" ПИР'!$B$42+AW2128*'"Вес" ПИР'!$B$43+AY2128*'"Вес" ПИР'!$B$44+BA2128*'"Вес" ПИР'!$B$45)/100</f>
        <v>0</v>
      </c>
      <c r="BC2128" s="39"/>
      <c r="BD2128" s="39"/>
      <c r="BE2128" s="39"/>
      <c r="BF2128" s="39"/>
      <c r="BG2128" s="72">
        <f>(BD2128*'"Вес" ПИР'!$B$50+BF2128*'"Вес" ПИР'!$B$51)/100</f>
        <v>0</v>
      </c>
      <c r="BH2128" s="39"/>
      <c r="BI2128" s="72">
        <v>0</v>
      </c>
      <c r="BJ2128" s="39"/>
      <c r="BK2128" s="39"/>
      <c r="BL2128" s="38">
        <f>(S2128*'"Вес" ПИР'!$B$3+X2128*'"Вес" ПИР'!$B$4+AG2128*'"Вес" ПИР'!$B$5+BB2128*'"Вес" ПИР'!$B$6+BG2128*'"Вес" ПИР'!$B$7+BI2128*'"Вес" ПИР'!$B$8)/100</f>
        <v>0</v>
      </c>
    </row>
    <row r="2129" spans="1:64" ht="15.75" customHeight="1">
      <c r="A2129" s="39"/>
      <c r="B2129" s="39">
        <v>2027</v>
      </c>
      <c r="C2129" s="39"/>
      <c r="D2129" s="61">
        <v>393433100</v>
      </c>
      <c r="E2129" s="61" t="s">
        <v>1363</v>
      </c>
      <c r="F2129" s="61" t="s">
        <v>3208</v>
      </c>
      <c r="G2129" s="61" t="s">
        <v>548</v>
      </c>
      <c r="H2129" s="61" t="s">
        <v>460</v>
      </c>
      <c r="I2129" s="39"/>
      <c r="J2129" s="39"/>
      <c r="K2129" s="39"/>
      <c r="L2129" s="39"/>
      <c r="M2129" s="39"/>
      <c r="N2129" s="39"/>
      <c r="O2129" s="39"/>
      <c r="P2129" s="39"/>
      <c r="Q2129" s="39"/>
      <c r="R2129" s="39"/>
      <c r="S2129" s="38">
        <f>(J2129*'"Вес" ПИР'!$B$13+L2129*'"Вес" ПИР'!$B$14+N2129*'"Вес" ПИР'!$B$15+P2129*'"Вес" ПИР'!$B$16+R2129*'"Вес" ПИР'!$B$17)/100</f>
        <v>0</v>
      </c>
      <c r="T2129" s="39"/>
      <c r="U2129" s="39"/>
      <c r="V2129" s="39"/>
      <c r="W2129" s="39"/>
      <c r="X2129" s="72">
        <f>(U2129*'"Вес" ПИР'!$B$22+W2129*'"Вес" ПИР'!$B$23)/100</f>
        <v>0</v>
      </c>
      <c r="Y2129" s="39"/>
      <c r="Z2129" s="39"/>
      <c r="AA2129" s="39"/>
      <c r="AB2129" s="39"/>
      <c r="AC2129" s="39"/>
      <c r="AD2129" s="39"/>
      <c r="AE2129" s="39"/>
      <c r="AF2129" s="39"/>
      <c r="AG2129" s="38">
        <f>(Z2129*'"Вес" ПИР'!$B$28+AB2129*'"Вес" ПИР'!$B$29+AD2129*'"Вес" ПИР'!$B$30+AF2129*'"Вес" ПИР'!$B$31)/100</f>
        <v>0</v>
      </c>
      <c r="AH2129" s="39"/>
      <c r="AI2129" s="39"/>
      <c r="AJ2129" s="39"/>
      <c r="AK2129" s="39"/>
      <c r="AL2129" s="39"/>
      <c r="AM2129" s="39"/>
      <c r="AN2129" s="39"/>
      <c r="AO2129" s="39"/>
      <c r="AP2129" s="39"/>
      <c r="AQ2129" s="39"/>
      <c r="AR2129" s="39"/>
      <c r="AS2129" s="39"/>
      <c r="AT2129" s="39"/>
      <c r="AU2129" s="39"/>
      <c r="AV2129" s="39"/>
      <c r="AW2129" s="39"/>
      <c r="AX2129" s="39"/>
      <c r="AY2129" s="39"/>
      <c r="AZ2129" s="39"/>
      <c r="BA2129" s="39"/>
      <c r="BB2129" s="72">
        <f>(AI2129*'"Вес" ПИР'!$B$36+AK2129*'"Вес" ПИР'!$B$37+AM2129*'"Вес" ПИР'!$B$38+AO2129*'"Вес" ПИР'!$B$39+AQ2129*'"Вес" ПИР'!$B$40+AS2129*'"Вес" ПИР'!$B$41+AU2129*'"Вес" ПИР'!$B$42+AW2129*'"Вес" ПИР'!$B$43+AY2129*'"Вес" ПИР'!$B$44+BA2129*'"Вес" ПИР'!$B$45)/100</f>
        <v>0</v>
      </c>
      <c r="BC2129" s="39"/>
      <c r="BD2129" s="39"/>
      <c r="BE2129" s="39"/>
      <c r="BF2129" s="39"/>
      <c r="BG2129" s="72">
        <f>(BD2129*'"Вес" ПИР'!$B$50+BF2129*'"Вес" ПИР'!$B$51)/100</f>
        <v>0</v>
      </c>
      <c r="BH2129" s="39"/>
      <c r="BI2129" s="72">
        <v>0</v>
      </c>
      <c r="BJ2129" s="39"/>
      <c r="BK2129" s="39"/>
      <c r="BL2129" s="38">
        <f>(S2129*'"Вес" ПИР'!$B$3+X2129*'"Вес" ПИР'!$B$4+AG2129*'"Вес" ПИР'!$B$5+BB2129*'"Вес" ПИР'!$B$6+BG2129*'"Вес" ПИР'!$B$7+BI2129*'"Вес" ПИР'!$B$8)/100</f>
        <v>0</v>
      </c>
    </row>
    <row r="2130" spans="1:64" ht="15.75" customHeight="1">
      <c r="A2130" s="39"/>
      <c r="B2130" s="39">
        <v>2027</v>
      </c>
      <c r="C2130" s="39"/>
      <c r="D2130" s="61">
        <v>393437280</v>
      </c>
      <c r="E2130" s="61" t="s">
        <v>1363</v>
      </c>
      <c r="F2130" s="61" t="s">
        <v>3208</v>
      </c>
      <c r="G2130" s="61" t="s">
        <v>3209</v>
      </c>
      <c r="H2130" s="61" t="s">
        <v>3210</v>
      </c>
      <c r="I2130" s="39"/>
      <c r="J2130" s="39"/>
      <c r="K2130" s="39"/>
      <c r="L2130" s="39"/>
      <c r="M2130" s="39"/>
      <c r="N2130" s="39"/>
      <c r="O2130" s="39"/>
      <c r="P2130" s="39"/>
      <c r="Q2130" s="39"/>
      <c r="R2130" s="39"/>
      <c r="S2130" s="38">
        <f>(J2130*'"Вес" ПИР'!$B$13+L2130*'"Вес" ПИР'!$B$14+N2130*'"Вес" ПИР'!$B$15+P2130*'"Вес" ПИР'!$B$16+R2130*'"Вес" ПИР'!$B$17)/100</f>
        <v>0</v>
      </c>
      <c r="T2130" s="39"/>
      <c r="U2130" s="39"/>
      <c r="V2130" s="39"/>
      <c r="W2130" s="39"/>
      <c r="X2130" s="72">
        <f>(U2130*'"Вес" ПИР'!$B$22+W2130*'"Вес" ПИР'!$B$23)/100</f>
        <v>0</v>
      </c>
      <c r="Y2130" s="39"/>
      <c r="Z2130" s="39"/>
      <c r="AA2130" s="39"/>
      <c r="AB2130" s="39"/>
      <c r="AC2130" s="39"/>
      <c r="AD2130" s="39"/>
      <c r="AE2130" s="39"/>
      <c r="AF2130" s="39"/>
      <c r="AG2130" s="38">
        <f>(Z2130*'"Вес" ПИР'!$B$28+AB2130*'"Вес" ПИР'!$B$29+AD2130*'"Вес" ПИР'!$B$30+AF2130*'"Вес" ПИР'!$B$31)/100</f>
        <v>0</v>
      </c>
      <c r="AH2130" s="39"/>
      <c r="AI2130" s="39"/>
      <c r="AJ2130" s="39"/>
      <c r="AK2130" s="39"/>
      <c r="AL2130" s="39"/>
      <c r="AM2130" s="39"/>
      <c r="AN2130" s="39"/>
      <c r="AO2130" s="39"/>
      <c r="AP2130" s="39"/>
      <c r="AQ2130" s="39"/>
      <c r="AR2130" s="39"/>
      <c r="AS2130" s="39"/>
      <c r="AT2130" s="39"/>
      <c r="AU2130" s="39"/>
      <c r="AV2130" s="39"/>
      <c r="AW2130" s="39"/>
      <c r="AX2130" s="39"/>
      <c r="AY2130" s="39"/>
      <c r="AZ2130" s="39"/>
      <c r="BA2130" s="39"/>
      <c r="BB2130" s="72">
        <f>(AI2130*'"Вес" ПИР'!$B$36+AK2130*'"Вес" ПИР'!$B$37+AM2130*'"Вес" ПИР'!$B$38+AO2130*'"Вес" ПИР'!$B$39+AQ2130*'"Вес" ПИР'!$B$40+AS2130*'"Вес" ПИР'!$B$41+AU2130*'"Вес" ПИР'!$B$42+AW2130*'"Вес" ПИР'!$B$43+AY2130*'"Вес" ПИР'!$B$44+BA2130*'"Вес" ПИР'!$B$45)/100</f>
        <v>0</v>
      </c>
      <c r="BC2130" s="39"/>
      <c r="BD2130" s="39"/>
      <c r="BE2130" s="39"/>
      <c r="BF2130" s="39"/>
      <c r="BG2130" s="72">
        <f>(BD2130*'"Вес" ПИР'!$B$50+BF2130*'"Вес" ПИР'!$B$51)/100</f>
        <v>0</v>
      </c>
      <c r="BH2130" s="39"/>
      <c r="BI2130" s="72">
        <v>0</v>
      </c>
      <c r="BJ2130" s="39"/>
      <c r="BK2130" s="39"/>
      <c r="BL2130" s="38">
        <f>(S2130*'"Вес" ПИР'!$B$3+X2130*'"Вес" ПИР'!$B$4+AG2130*'"Вес" ПИР'!$B$5+BB2130*'"Вес" ПИР'!$B$6+BG2130*'"Вес" ПИР'!$B$7+BI2130*'"Вес" ПИР'!$B$8)/100</f>
        <v>0</v>
      </c>
    </row>
    <row r="2131" spans="1:64" ht="15.75" customHeight="1">
      <c r="A2131" s="39"/>
      <c r="B2131" s="39">
        <v>2027</v>
      </c>
      <c r="C2131" s="39"/>
      <c r="D2131" s="61">
        <v>393475100</v>
      </c>
      <c r="E2131" s="61" t="s">
        <v>1363</v>
      </c>
      <c r="F2131" s="61" t="s">
        <v>3208</v>
      </c>
      <c r="G2131" s="61" t="s">
        <v>3211</v>
      </c>
      <c r="H2131" s="61" t="s">
        <v>3212</v>
      </c>
      <c r="I2131" s="39"/>
      <c r="J2131" s="39"/>
      <c r="K2131" s="39"/>
      <c r="L2131" s="39"/>
      <c r="M2131" s="39"/>
      <c r="N2131" s="39"/>
      <c r="O2131" s="39"/>
      <c r="P2131" s="39"/>
      <c r="Q2131" s="39"/>
      <c r="R2131" s="39"/>
      <c r="S2131" s="38">
        <f>(J2131*'"Вес" ПИР'!$B$13+L2131*'"Вес" ПИР'!$B$14+N2131*'"Вес" ПИР'!$B$15+P2131*'"Вес" ПИР'!$B$16+R2131*'"Вес" ПИР'!$B$17)/100</f>
        <v>0</v>
      </c>
      <c r="T2131" s="39"/>
      <c r="U2131" s="39"/>
      <c r="V2131" s="39"/>
      <c r="W2131" s="39"/>
      <c r="X2131" s="72">
        <f>(U2131*'"Вес" ПИР'!$B$22+W2131*'"Вес" ПИР'!$B$23)/100</f>
        <v>0</v>
      </c>
      <c r="Y2131" s="39"/>
      <c r="Z2131" s="39"/>
      <c r="AA2131" s="39"/>
      <c r="AB2131" s="39"/>
      <c r="AC2131" s="39"/>
      <c r="AD2131" s="39"/>
      <c r="AE2131" s="39"/>
      <c r="AF2131" s="39"/>
      <c r="AG2131" s="38">
        <f>(Z2131*'"Вес" ПИР'!$B$28+AB2131*'"Вес" ПИР'!$B$29+AD2131*'"Вес" ПИР'!$B$30+AF2131*'"Вес" ПИР'!$B$31)/100</f>
        <v>0</v>
      </c>
      <c r="AH2131" s="39"/>
      <c r="AI2131" s="39"/>
      <c r="AJ2131" s="39"/>
      <c r="AK2131" s="39"/>
      <c r="AL2131" s="39"/>
      <c r="AM2131" s="39"/>
      <c r="AN2131" s="39"/>
      <c r="AO2131" s="39"/>
      <c r="AP2131" s="39"/>
      <c r="AQ2131" s="39"/>
      <c r="AR2131" s="39"/>
      <c r="AS2131" s="39"/>
      <c r="AT2131" s="39"/>
      <c r="AU2131" s="39"/>
      <c r="AV2131" s="39"/>
      <c r="AW2131" s="39"/>
      <c r="AX2131" s="39"/>
      <c r="AY2131" s="39"/>
      <c r="AZ2131" s="39"/>
      <c r="BA2131" s="39"/>
      <c r="BB2131" s="72">
        <f>(AI2131*'"Вес" ПИР'!$B$36+AK2131*'"Вес" ПИР'!$B$37+AM2131*'"Вес" ПИР'!$B$38+AO2131*'"Вес" ПИР'!$B$39+AQ2131*'"Вес" ПИР'!$B$40+AS2131*'"Вес" ПИР'!$B$41+AU2131*'"Вес" ПИР'!$B$42+AW2131*'"Вес" ПИР'!$B$43+AY2131*'"Вес" ПИР'!$B$44+BA2131*'"Вес" ПИР'!$B$45)/100</f>
        <v>0</v>
      </c>
      <c r="BC2131" s="39"/>
      <c r="BD2131" s="39"/>
      <c r="BE2131" s="39"/>
      <c r="BF2131" s="39"/>
      <c r="BG2131" s="72">
        <f>(BD2131*'"Вес" ПИР'!$B$50+BF2131*'"Вес" ПИР'!$B$51)/100</f>
        <v>0</v>
      </c>
      <c r="BH2131" s="39"/>
      <c r="BI2131" s="72">
        <v>0</v>
      </c>
      <c r="BJ2131" s="39"/>
      <c r="BK2131" s="39"/>
      <c r="BL2131" s="38">
        <f>(S2131*'"Вес" ПИР'!$B$3+X2131*'"Вес" ПИР'!$B$4+AG2131*'"Вес" ПИР'!$B$5+BB2131*'"Вес" ПИР'!$B$6+BG2131*'"Вес" ПИР'!$B$7+BI2131*'"Вес" ПИР'!$B$8)/100</f>
        <v>0</v>
      </c>
    </row>
    <row r="2132" spans="1:64" ht="15.75" customHeight="1">
      <c r="A2132" s="39"/>
      <c r="B2132" s="39">
        <v>2027</v>
      </c>
      <c r="C2132" s="39"/>
      <c r="D2132" s="61">
        <v>393430400</v>
      </c>
      <c r="E2132" s="61" t="s">
        <v>1363</v>
      </c>
      <c r="F2132" s="61" t="s">
        <v>3208</v>
      </c>
      <c r="G2132" s="61" t="s">
        <v>339</v>
      </c>
      <c r="H2132" s="61" t="s">
        <v>1121</v>
      </c>
      <c r="I2132" s="39"/>
      <c r="J2132" s="39"/>
      <c r="K2132" s="39"/>
      <c r="L2132" s="39"/>
      <c r="M2132" s="39"/>
      <c r="N2132" s="39"/>
      <c r="O2132" s="39"/>
      <c r="P2132" s="39"/>
      <c r="Q2132" s="39"/>
      <c r="R2132" s="39"/>
      <c r="S2132" s="38">
        <f>(J2132*'"Вес" ПИР'!$B$13+L2132*'"Вес" ПИР'!$B$14+N2132*'"Вес" ПИР'!$B$15+P2132*'"Вес" ПИР'!$B$16+R2132*'"Вес" ПИР'!$B$17)/100</f>
        <v>0</v>
      </c>
      <c r="T2132" s="39"/>
      <c r="U2132" s="39"/>
      <c r="V2132" s="39"/>
      <c r="W2132" s="39"/>
      <c r="X2132" s="72">
        <f>(U2132*'"Вес" ПИР'!$B$22+W2132*'"Вес" ПИР'!$B$23)/100</f>
        <v>0</v>
      </c>
      <c r="Y2132" s="39"/>
      <c r="Z2132" s="39"/>
      <c r="AA2132" s="39"/>
      <c r="AB2132" s="39"/>
      <c r="AC2132" s="39"/>
      <c r="AD2132" s="39"/>
      <c r="AE2132" s="39"/>
      <c r="AF2132" s="39"/>
      <c r="AG2132" s="38">
        <f>(Z2132*'"Вес" ПИР'!$B$28+AB2132*'"Вес" ПИР'!$B$29+AD2132*'"Вес" ПИР'!$B$30+AF2132*'"Вес" ПИР'!$B$31)/100</f>
        <v>0</v>
      </c>
      <c r="AH2132" s="39"/>
      <c r="AI2132" s="39"/>
      <c r="AJ2132" s="39"/>
      <c r="AK2132" s="39"/>
      <c r="AL2132" s="39"/>
      <c r="AM2132" s="39"/>
      <c r="AN2132" s="39"/>
      <c r="AO2132" s="39"/>
      <c r="AP2132" s="39"/>
      <c r="AQ2132" s="39"/>
      <c r="AR2132" s="39"/>
      <c r="AS2132" s="39"/>
      <c r="AT2132" s="39"/>
      <c r="AU2132" s="39"/>
      <c r="AV2132" s="39"/>
      <c r="AW2132" s="39"/>
      <c r="AX2132" s="39"/>
      <c r="AY2132" s="39"/>
      <c r="AZ2132" s="39"/>
      <c r="BA2132" s="39"/>
      <c r="BB2132" s="72">
        <f>(AI2132*'"Вес" ПИР'!$B$36+AK2132*'"Вес" ПИР'!$B$37+AM2132*'"Вес" ПИР'!$B$38+AO2132*'"Вес" ПИР'!$B$39+AQ2132*'"Вес" ПИР'!$B$40+AS2132*'"Вес" ПИР'!$B$41+AU2132*'"Вес" ПИР'!$B$42+AW2132*'"Вес" ПИР'!$B$43+AY2132*'"Вес" ПИР'!$B$44+BA2132*'"Вес" ПИР'!$B$45)/100</f>
        <v>0</v>
      </c>
      <c r="BC2132" s="39"/>
      <c r="BD2132" s="39"/>
      <c r="BE2132" s="39"/>
      <c r="BF2132" s="39"/>
      <c r="BG2132" s="72">
        <f>(BD2132*'"Вес" ПИР'!$B$50+BF2132*'"Вес" ПИР'!$B$51)/100</f>
        <v>0</v>
      </c>
      <c r="BH2132" s="39"/>
      <c r="BI2132" s="72">
        <v>0</v>
      </c>
      <c r="BJ2132" s="39"/>
      <c r="BK2132" s="39"/>
      <c r="BL2132" s="38">
        <f>(S2132*'"Вес" ПИР'!$B$3+X2132*'"Вес" ПИР'!$B$4+AG2132*'"Вес" ПИР'!$B$5+BB2132*'"Вес" ПИР'!$B$6+BG2132*'"Вес" ПИР'!$B$7+BI2132*'"Вес" ПИР'!$B$8)/100</f>
        <v>0</v>
      </c>
    </row>
    <row r="2133" spans="1:64" ht="15.75" customHeight="1">
      <c r="A2133" s="39"/>
      <c r="B2133" s="39">
        <v>2027</v>
      </c>
      <c r="C2133" s="39"/>
      <c r="D2133" s="61">
        <v>393477200</v>
      </c>
      <c r="E2133" s="61" t="s">
        <v>1363</v>
      </c>
      <c r="F2133" s="61" t="s">
        <v>3208</v>
      </c>
      <c r="G2133" s="61" t="s">
        <v>3213</v>
      </c>
      <c r="H2133" s="61" t="s">
        <v>3214</v>
      </c>
      <c r="I2133" s="39"/>
      <c r="J2133" s="39"/>
      <c r="K2133" s="39"/>
      <c r="L2133" s="39"/>
      <c r="M2133" s="39"/>
      <c r="N2133" s="39"/>
      <c r="O2133" s="39"/>
      <c r="P2133" s="39"/>
      <c r="Q2133" s="39"/>
      <c r="R2133" s="39"/>
      <c r="S2133" s="38">
        <f>(J2133*'"Вес" ПИР'!$B$13+L2133*'"Вес" ПИР'!$B$14+N2133*'"Вес" ПИР'!$B$15+P2133*'"Вес" ПИР'!$B$16+R2133*'"Вес" ПИР'!$B$17)/100</f>
        <v>0</v>
      </c>
      <c r="T2133" s="39"/>
      <c r="U2133" s="39"/>
      <c r="V2133" s="39"/>
      <c r="W2133" s="39"/>
      <c r="X2133" s="72">
        <f>(U2133*'"Вес" ПИР'!$B$22+W2133*'"Вес" ПИР'!$B$23)/100</f>
        <v>0</v>
      </c>
      <c r="Y2133" s="39"/>
      <c r="Z2133" s="39"/>
      <c r="AA2133" s="39"/>
      <c r="AB2133" s="39"/>
      <c r="AC2133" s="39"/>
      <c r="AD2133" s="39"/>
      <c r="AE2133" s="39"/>
      <c r="AF2133" s="39"/>
      <c r="AG2133" s="38">
        <f>(Z2133*'"Вес" ПИР'!$B$28+AB2133*'"Вес" ПИР'!$B$29+AD2133*'"Вес" ПИР'!$B$30+AF2133*'"Вес" ПИР'!$B$31)/100</f>
        <v>0</v>
      </c>
      <c r="AH2133" s="39"/>
      <c r="AI2133" s="39"/>
      <c r="AJ2133" s="39"/>
      <c r="AK2133" s="39"/>
      <c r="AL2133" s="39"/>
      <c r="AM2133" s="39"/>
      <c r="AN2133" s="39"/>
      <c r="AO2133" s="39"/>
      <c r="AP2133" s="39"/>
      <c r="AQ2133" s="39"/>
      <c r="AR2133" s="39"/>
      <c r="AS2133" s="39"/>
      <c r="AT2133" s="39"/>
      <c r="AU2133" s="39"/>
      <c r="AV2133" s="39"/>
      <c r="AW2133" s="39"/>
      <c r="AX2133" s="39"/>
      <c r="AY2133" s="39"/>
      <c r="AZ2133" s="39"/>
      <c r="BA2133" s="39"/>
      <c r="BB2133" s="72">
        <f>(AI2133*'"Вес" ПИР'!$B$36+AK2133*'"Вес" ПИР'!$B$37+AM2133*'"Вес" ПИР'!$B$38+AO2133*'"Вес" ПИР'!$B$39+AQ2133*'"Вес" ПИР'!$B$40+AS2133*'"Вес" ПИР'!$B$41+AU2133*'"Вес" ПИР'!$B$42+AW2133*'"Вес" ПИР'!$B$43+AY2133*'"Вес" ПИР'!$B$44+BA2133*'"Вес" ПИР'!$B$45)/100</f>
        <v>0</v>
      </c>
      <c r="BC2133" s="39"/>
      <c r="BD2133" s="39"/>
      <c r="BE2133" s="39"/>
      <c r="BF2133" s="39"/>
      <c r="BG2133" s="72">
        <f>(BD2133*'"Вес" ПИР'!$B$50+BF2133*'"Вес" ПИР'!$B$51)/100</f>
        <v>0</v>
      </c>
      <c r="BH2133" s="39"/>
      <c r="BI2133" s="72">
        <v>0</v>
      </c>
      <c r="BJ2133" s="39"/>
      <c r="BK2133" s="39"/>
      <c r="BL2133" s="38">
        <f>(S2133*'"Вес" ПИР'!$B$3+X2133*'"Вес" ПИР'!$B$4+AG2133*'"Вес" ПИР'!$B$5+BB2133*'"Вес" ПИР'!$B$6+BG2133*'"Вес" ПИР'!$B$7+BI2133*'"Вес" ПИР'!$B$8)/100</f>
        <v>0</v>
      </c>
    </row>
    <row r="2134" spans="1:64" ht="15.75" customHeight="1">
      <c r="A2134" s="39"/>
      <c r="B2134" s="39">
        <v>2027</v>
      </c>
      <c r="C2134" s="39"/>
      <c r="D2134" s="61">
        <v>393430300</v>
      </c>
      <c r="E2134" s="61" t="s">
        <v>1363</v>
      </c>
      <c r="F2134" s="61" t="s">
        <v>3208</v>
      </c>
      <c r="G2134" s="61" t="s">
        <v>339</v>
      </c>
      <c r="H2134" s="61" t="s">
        <v>3215</v>
      </c>
      <c r="I2134" s="39"/>
      <c r="J2134" s="39"/>
      <c r="K2134" s="39"/>
      <c r="L2134" s="39"/>
      <c r="M2134" s="39"/>
      <c r="N2134" s="39"/>
      <c r="O2134" s="39"/>
      <c r="P2134" s="39"/>
      <c r="Q2134" s="39"/>
      <c r="R2134" s="39"/>
      <c r="S2134" s="38">
        <f>(J2134*'"Вес" ПИР'!$B$13+L2134*'"Вес" ПИР'!$B$14+N2134*'"Вес" ПИР'!$B$15+P2134*'"Вес" ПИР'!$B$16+R2134*'"Вес" ПИР'!$B$17)/100</f>
        <v>0</v>
      </c>
      <c r="T2134" s="39"/>
      <c r="U2134" s="39"/>
      <c r="V2134" s="39"/>
      <c r="W2134" s="39"/>
      <c r="X2134" s="72">
        <f>(U2134*'"Вес" ПИР'!$B$22+W2134*'"Вес" ПИР'!$B$23)/100</f>
        <v>0</v>
      </c>
      <c r="Y2134" s="39"/>
      <c r="Z2134" s="39"/>
      <c r="AA2134" s="39"/>
      <c r="AB2134" s="39"/>
      <c r="AC2134" s="39"/>
      <c r="AD2134" s="39"/>
      <c r="AE2134" s="39"/>
      <c r="AF2134" s="39"/>
      <c r="AG2134" s="38">
        <f>(Z2134*'"Вес" ПИР'!$B$28+AB2134*'"Вес" ПИР'!$B$29+AD2134*'"Вес" ПИР'!$B$30+AF2134*'"Вес" ПИР'!$B$31)/100</f>
        <v>0</v>
      </c>
      <c r="AH2134" s="39"/>
      <c r="AI2134" s="39"/>
      <c r="AJ2134" s="39"/>
      <c r="AK2134" s="39"/>
      <c r="AL2134" s="39"/>
      <c r="AM2134" s="39"/>
      <c r="AN2134" s="39"/>
      <c r="AO2134" s="39"/>
      <c r="AP2134" s="39"/>
      <c r="AQ2134" s="39"/>
      <c r="AR2134" s="39"/>
      <c r="AS2134" s="39"/>
      <c r="AT2134" s="39"/>
      <c r="AU2134" s="39"/>
      <c r="AV2134" s="39"/>
      <c r="AW2134" s="39"/>
      <c r="AX2134" s="39"/>
      <c r="AY2134" s="39"/>
      <c r="AZ2134" s="39"/>
      <c r="BA2134" s="39"/>
      <c r="BB2134" s="72">
        <f>(AI2134*'"Вес" ПИР'!$B$36+AK2134*'"Вес" ПИР'!$B$37+AM2134*'"Вес" ПИР'!$B$38+AO2134*'"Вес" ПИР'!$B$39+AQ2134*'"Вес" ПИР'!$B$40+AS2134*'"Вес" ПИР'!$B$41+AU2134*'"Вес" ПИР'!$B$42+AW2134*'"Вес" ПИР'!$B$43+AY2134*'"Вес" ПИР'!$B$44+BA2134*'"Вес" ПИР'!$B$45)/100</f>
        <v>0</v>
      </c>
      <c r="BC2134" s="39"/>
      <c r="BD2134" s="39"/>
      <c r="BE2134" s="39"/>
      <c r="BF2134" s="39"/>
      <c r="BG2134" s="72">
        <f>(BD2134*'"Вес" ПИР'!$B$50+BF2134*'"Вес" ПИР'!$B$51)/100</f>
        <v>0</v>
      </c>
      <c r="BH2134" s="39"/>
      <c r="BI2134" s="72">
        <v>0</v>
      </c>
      <c r="BJ2134" s="39"/>
      <c r="BK2134" s="39"/>
      <c r="BL2134" s="38">
        <f>(S2134*'"Вес" ПИР'!$B$3+X2134*'"Вес" ПИР'!$B$4+AG2134*'"Вес" ПИР'!$B$5+BB2134*'"Вес" ПИР'!$B$6+BG2134*'"Вес" ПИР'!$B$7+BI2134*'"Вес" ПИР'!$B$8)/100</f>
        <v>0</v>
      </c>
    </row>
    <row r="2135" spans="1:64" ht="15.75" customHeight="1">
      <c r="A2135" s="39"/>
      <c r="B2135" s="39">
        <v>2027</v>
      </c>
      <c r="C2135" s="39"/>
      <c r="D2135" s="61">
        <v>393465200</v>
      </c>
      <c r="E2135" s="61" t="s">
        <v>1363</v>
      </c>
      <c r="F2135" s="61" t="s">
        <v>3208</v>
      </c>
      <c r="G2135" s="61" t="s">
        <v>3216</v>
      </c>
      <c r="H2135" s="61" t="s">
        <v>3217</v>
      </c>
      <c r="I2135" s="39"/>
      <c r="J2135" s="39"/>
      <c r="K2135" s="39"/>
      <c r="L2135" s="39"/>
      <c r="M2135" s="39"/>
      <c r="N2135" s="39"/>
      <c r="O2135" s="39"/>
      <c r="P2135" s="39"/>
      <c r="Q2135" s="39"/>
      <c r="R2135" s="39"/>
      <c r="S2135" s="38">
        <f>(J2135*'"Вес" ПИР'!$B$13+L2135*'"Вес" ПИР'!$B$14+N2135*'"Вес" ПИР'!$B$15+P2135*'"Вес" ПИР'!$B$16+R2135*'"Вес" ПИР'!$B$17)/100</f>
        <v>0</v>
      </c>
      <c r="T2135" s="39"/>
      <c r="U2135" s="39"/>
      <c r="V2135" s="39"/>
      <c r="W2135" s="39"/>
      <c r="X2135" s="72">
        <f>(U2135*'"Вес" ПИР'!$B$22+W2135*'"Вес" ПИР'!$B$23)/100</f>
        <v>0</v>
      </c>
      <c r="Y2135" s="39"/>
      <c r="Z2135" s="39"/>
      <c r="AA2135" s="39"/>
      <c r="AB2135" s="39"/>
      <c r="AC2135" s="39"/>
      <c r="AD2135" s="39"/>
      <c r="AE2135" s="39"/>
      <c r="AF2135" s="39"/>
      <c r="AG2135" s="38">
        <f>(Z2135*'"Вес" ПИР'!$B$28+AB2135*'"Вес" ПИР'!$B$29+AD2135*'"Вес" ПИР'!$B$30+AF2135*'"Вес" ПИР'!$B$31)/100</f>
        <v>0</v>
      </c>
      <c r="AH2135" s="39"/>
      <c r="AI2135" s="39"/>
      <c r="AJ2135" s="39"/>
      <c r="AK2135" s="39"/>
      <c r="AL2135" s="39"/>
      <c r="AM2135" s="39"/>
      <c r="AN2135" s="39"/>
      <c r="AO2135" s="39"/>
      <c r="AP2135" s="39"/>
      <c r="AQ2135" s="39"/>
      <c r="AR2135" s="39"/>
      <c r="AS2135" s="39"/>
      <c r="AT2135" s="39"/>
      <c r="AU2135" s="39"/>
      <c r="AV2135" s="39"/>
      <c r="AW2135" s="39"/>
      <c r="AX2135" s="39"/>
      <c r="AY2135" s="39"/>
      <c r="AZ2135" s="39"/>
      <c r="BA2135" s="39"/>
      <c r="BB2135" s="72">
        <f>(AI2135*'"Вес" ПИР'!$B$36+AK2135*'"Вес" ПИР'!$B$37+AM2135*'"Вес" ПИР'!$B$38+AO2135*'"Вес" ПИР'!$B$39+AQ2135*'"Вес" ПИР'!$B$40+AS2135*'"Вес" ПИР'!$B$41+AU2135*'"Вес" ПИР'!$B$42+AW2135*'"Вес" ПИР'!$B$43+AY2135*'"Вес" ПИР'!$B$44+BA2135*'"Вес" ПИР'!$B$45)/100</f>
        <v>0</v>
      </c>
      <c r="BC2135" s="39"/>
      <c r="BD2135" s="39"/>
      <c r="BE2135" s="39"/>
      <c r="BF2135" s="39"/>
      <c r="BG2135" s="72">
        <f>(BD2135*'"Вес" ПИР'!$B$50+BF2135*'"Вес" ПИР'!$B$51)/100</f>
        <v>0</v>
      </c>
      <c r="BH2135" s="39"/>
      <c r="BI2135" s="72">
        <v>0</v>
      </c>
      <c r="BJ2135" s="39"/>
      <c r="BK2135" s="39"/>
      <c r="BL2135" s="38">
        <f>(S2135*'"Вес" ПИР'!$B$3+X2135*'"Вес" ПИР'!$B$4+AG2135*'"Вес" ПИР'!$B$5+BB2135*'"Вес" ПИР'!$B$6+BG2135*'"Вес" ПИР'!$B$7+BI2135*'"Вес" ПИР'!$B$8)/100</f>
        <v>0</v>
      </c>
    </row>
    <row r="2136" spans="1:64" ht="15.75" customHeight="1">
      <c r="A2136" s="39"/>
      <c r="B2136" s="39">
        <v>2027</v>
      </c>
      <c r="C2136" s="39"/>
      <c r="D2136" s="61">
        <v>393477100</v>
      </c>
      <c r="E2136" s="61" t="s">
        <v>1363</v>
      </c>
      <c r="F2136" s="61" t="s">
        <v>3208</v>
      </c>
      <c r="G2136" s="61" t="s">
        <v>3213</v>
      </c>
      <c r="H2136" s="61" t="s">
        <v>3218</v>
      </c>
      <c r="I2136" s="39"/>
      <c r="J2136" s="39"/>
      <c r="K2136" s="39"/>
      <c r="L2136" s="39"/>
      <c r="M2136" s="39"/>
      <c r="N2136" s="39"/>
      <c r="O2136" s="39"/>
      <c r="P2136" s="39"/>
      <c r="Q2136" s="39"/>
      <c r="R2136" s="39"/>
      <c r="S2136" s="38">
        <f>(J2136*'"Вес" ПИР'!$B$13+L2136*'"Вес" ПИР'!$B$14+N2136*'"Вес" ПИР'!$B$15+P2136*'"Вес" ПИР'!$B$16+R2136*'"Вес" ПИР'!$B$17)/100</f>
        <v>0</v>
      </c>
      <c r="T2136" s="39"/>
      <c r="U2136" s="39"/>
      <c r="V2136" s="39"/>
      <c r="W2136" s="39"/>
      <c r="X2136" s="72">
        <f>(U2136*'"Вес" ПИР'!$B$22+W2136*'"Вес" ПИР'!$B$23)/100</f>
        <v>0</v>
      </c>
      <c r="Y2136" s="39"/>
      <c r="Z2136" s="39"/>
      <c r="AA2136" s="39"/>
      <c r="AB2136" s="39"/>
      <c r="AC2136" s="39"/>
      <c r="AD2136" s="39"/>
      <c r="AE2136" s="39"/>
      <c r="AF2136" s="39"/>
      <c r="AG2136" s="38">
        <f>(Z2136*'"Вес" ПИР'!$B$28+AB2136*'"Вес" ПИР'!$B$29+AD2136*'"Вес" ПИР'!$B$30+AF2136*'"Вес" ПИР'!$B$31)/100</f>
        <v>0</v>
      </c>
      <c r="AH2136" s="39"/>
      <c r="AI2136" s="39"/>
      <c r="AJ2136" s="39"/>
      <c r="AK2136" s="39"/>
      <c r="AL2136" s="39"/>
      <c r="AM2136" s="39"/>
      <c r="AN2136" s="39"/>
      <c r="AO2136" s="39"/>
      <c r="AP2136" s="39"/>
      <c r="AQ2136" s="39"/>
      <c r="AR2136" s="39"/>
      <c r="AS2136" s="39"/>
      <c r="AT2136" s="39"/>
      <c r="AU2136" s="39"/>
      <c r="AV2136" s="39"/>
      <c r="AW2136" s="39"/>
      <c r="AX2136" s="39"/>
      <c r="AY2136" s="39"/>
      <c r="AZ2136" s="39"/>
      <c r="BA2136" s="39"/>
      <c r="BB2136" s="72">
        <f>(AI2136*'"Вес" ПИР'!$B$36+AK2136*'"Вес" ПИР'!$B$37+AM2136*'"Вес" ПИР'!$B$38+AO2136*'"Вес" ПИР'!$B$39+AQ2136*'"Вес" ПИР'!$B$40+AS2136*'"Вес" ПИР'!$B$41+AU2136*'"Вес" ПИР'!$B$42+AW2136*'"Вес" ПИР'!$B$43+AY2136*'"Вес" ПИР'!$B$44+BA2136*'"Вес" ПИР'!$B$45)/100</f>
        <v>0</v>
      </c>
      <c r="BC2136" s="39"/>
      <c r="BD2136" s="39"/>
      <c r="BE2136" s="39"/>
      <c r="BF2136" s="39"/>
      <c r="BG2136" s="72">
        <f>(BD2136*'"Вес" ПИР'!$B$50+BF2136*'"Вес" ПИР'!$B$51)/100</f>
        <v>0</v>
      </c>
      <c r="BH2136" s="39"/>
      <c r="BI2136" s="72">
        <v>0</v>
      </c>
      <c r="BJ2136" s="39"/>
      <c r="BK2136" s="39"/>
      <c r="BL2136" s="38">
        <f>(S2136*'"Вес" ПИР'!$B$3+X2136*'"Вес" ПИР'!$B$4+AG2136*'"Вес" ПИР'!$B$5+BB2136*'"Вес" ПИР'!$B$6+BG2136*'"Вес" ПИР'!$B$7+BI2136*'"Вес" ПИР'!$B$8)/100</f>
        <v>0</v>
      </c>
    </row>
    <row r="2137" spans="1:64" ht="15.75" customHeight="1">
      <c r="A2137" s="39"/>
      <c r="B2137" s="39">
        <v>2027</v>
      </c>
      <c r="C2137" s="39"/>
      <c r="D2137" s="60">
        <v>393430500</v>
      </c>
      <c r="E2137" s="60" t="s">
        <v>1363</v>
      </c>
      <c r="F2137" s="60" t="s">
        <v>3208</v>
      </c>
      <c r="G2137" s="60" t="s">
        <v>339</v>
      </c>
      <c r="H2137" s="60" t="s">
        <v>3219</v>
      </c>
      <c r="I2137" s="39"/>
      <c r="J2137" s="39"/>
      <c r="K2137" s="39"/>
      <c r="L2137" s="39"/>
      <c r="M2137" s="39"/>
      <c r="N2137" s="39"/>
      <c r="O2137" s="39"/>
      <c r="P2137" s="39"/>
      <c r="Q2137" s="39"/>
      <c r="R2137" s="39"/>
      <c r="S2137" s="38">
        <f>(J2137*'"Вес" ПИР'!$B$13+L2137*'"Вес" ПИР'!$B$14+N2137*'"Вес" ПИР'!$B$15+P2137*'"Вес" ПИР'!$B$16+R2137*'"Вес" ПИР'!$B$17)/100</f>
        <v>0</v>
      </c>
      <c r="T2137" s="39"/>
      <c r="U2137" s="39"/>
      <c r="V2137" s="39"/>
      <c r="W2137" s="39"/>
      <c r="X2137" s="72">
        <f>(U2137*'"Вес" ПИР'!$B$22+W2137*'"Вес" ПИР'!$B$23)/100</f>
        <v>0</v>
      </c>
      <c r="Y2137" s="39"/>
      <c r="Z2137" s="39"/>
      <c r="AA2137" s="39"/>
      <c r="AB2137" s="39"/>
      <c r="AC2137" s="39"/>
      <c r="AD2137" s="39"/>
      <c r="AE2137" s="39"/>
      <c r="AF2137" s="39"/>
      <c r="AG2137" s="38">
        <f>(Z2137*'"Вес" ПИР'!$B$28+AB2137*'"Вес" ПИР'!$B$29+AD2137*'"Вес" ПИР'!$B$30+AF2137*'"Вес" ПИР'!$B$31)/100</f>
        <v>0</v>
      </c>
      <c r="AH2137" s="39"/>
      <c r="AI2137" s="39"/>
      <c r="AJ2137" s="39"/>
      <c r="AK2137" s="39"/>
      <c r="AL2137" s="39"/>
      <c r="AM2137" s="39"/>
      <c r="AN2137" s="39"/>
      <c r="AO2137" s="39"/>
      <c r="AP2137" s="39"/>
      <c r="AQ2137" s="39"/>
      <c r="AR2137" s="39"/>
      <c r="AS2137" s="39"/>
      <c r="AT2137" s="39"/>
      <c r="AU2137" s="39"/>
      <c r="AV2137" s="39"/>
      <c r="AW2137" s="39"/>
      <c r="AX2137" s="39"/>
      <c r="AY2137" s="39"/>
      <c r="AZ2137" s="39"/>
      <c r="BA2137" s="39"/>
      <c r="BB2137" s="72">
        <f>(AI2137*'"Вес" ПИР'!$B$36+AK2137*'"Вес" ПИР'!$B$37+AM2137*'"Вес" ПИР'!$B$38+AO2137*'"Вес" ПИР'!$B$39+AQ2137*'"Вес" ПИР'!$B$40+AS2137*'"Вес" ПИР'!$B$41+AU2137*'"Вес" ПИР'!$B$42+AW2137*'"Вес" ПИР'!$B$43+AY2137*'"Вес" ПИР'!$B$44+BA2137*'"Вес" ПИР'!$B$45)/100</f>
        <v>0</v>
      </c>
      <c r="BC2137" s="39"/>
      <c r="BD2137" s="39"/>
      <c r="BE2137" s="39"/>
      <c r="BF2137" s="39"/>
      <c r="BG2137" s="72">
        <f>(BD2137*'"Вес" ПИР'!$B$50+BF2137*'"Вес" ПИР'!$B$51)/100</f>
        <v>0</v>
      </c>
      <c r="BH2137" s="39"/>
      <c r="BI2137" s="72">
        <v>0</v>
      </c>
      <c r="BJ2137" s="39"/>
      <c r="BK2137" s="39"/>
      <c r="BL2137" s="38">
        <f>(S2137*'"Вес" ПИР'!$B$3+X2137*'"Вес" ПИР'!$B$4+AG2137*'"Вес" ПИР'!$B$5+BB2137*'"Вес" ПИР'!$B$6+BG2137*'"Вес" ПИР'!$B$7+BI2137*'"Вес" ПИР'!$B$8)/100</f>
        <v>0</v>
      </c>
    </row>
    <row r="2138" spans="1:64" ht="15.75" customHeight="1">
      <c r="A2138" s="39"/>
      <c r="B2138" s="39">
        <v>2027</v>
      </c>
      <c r="C2138" s="39"/>
      <c r="D2138" s="60">
        <v>396459800</v>
      </c>
      <c r="E2138" s="60" t="s">
        <v>1363</v>
      </c>
      <c r="F2138" s="60" t="s">
        <v>1523</v>
      </c>
      <c r="G2138" s="60" t="s">
        <v>1524</v>
      </c>
      <c r="H2138" s="60" t="s">
        <v>3220</v>
      </c>
      <c r="I2138" s="39"/>
      <c r="J2138" s="39"/>
      <c r="K2138" s="39"/>
      <c r="L2138" s="39"/>
      <c r="M2138" s="39"/>
      <c r="N2138" s="39"/>
      <c r="O2138" s="39"/>
      <c r="P2138" s="39"/>
      <c r="Q2138" s="39"/>
      <c r="R2138" s="39"/>
      <c r="S2138" s="38">
        <f>(J2138*'"Вес" ПИР'!$B$13+L2138*'"Вес" ПИР'!$B$14+N2138*'"Вес" ПИР'!$B$15+P2138*'"Вес" ПИР'!$B$16+R2138*'"Вес" ПИР'!$B$17)/100</f>
        <v>0</v>
      </c>
      <c r="T2138" s="39"/>
      <c r="U2138" s="39"/>
      <c r="V2138" s="39"/>
      <c r="W2138" s="39"/>
      <c r="X2138" s="72">
        <f>(U2138*'"Вес" ПИР'!$B$22+W2138*'"Вес" ПИР'!$B$23)/100</f>
        <v>0</v>
      </c>
      <c r="Y2138" s="39"/>
      <c r="Z2138" s="39"/>
      <c r="AA2138" s="39"/>
      <c r="AB2138" s="39"/>
      <c r="AC2138" s="39"/>
      <c r="AD2138" s="39"/>
      <c r="AE2138" s="39"/>
      <c r="AF2138" s="39"/>
      <c r="AG2138" s="38">
        <f>(Z2138*'"Вес" ПИР'!$B$28+AB2138*'"Вес" ПИР'!$B$29+AD2138*'"Вес" ПИР'!$B$30+AF2138*'"Вес" ПИР'!$B$31)/100</f>
        <v>0</v>
      </c>
      <c r="AH2138" s="39"/>
      <c r="AI2138" s="39"/>
      <c r="AJ2138" s="39"/>
      <c r="AK2138" s="39"/>
      <c r="AL2138" s="39"/>
      <c r="AM2138" s="39"/>
      <c r="AN2138" s="39"/>
      <c r="AO2138" s="39"/>
      <c r="AP2138" s="39"/>
      <c r="AQ2138" s="39"/>
      <c r="AR2138" s="39"/>
      <c r="AS2138" s="39"/>
      <c r="AT2138" s="39"/>
      <c r="AU2138" s="39"/>
      <c r="AV2138" s="39"/>
      <c r="AW2138" s="39"/>
      <c r="AX2138" s="39"/>
      <c r="AY2138" s="39"/>
      <c r="AZ2138" s="39"/>
      <c r="BA2138" s="39"/>
      <c r="BB2138" s="72">
        <f>(AI2138*'"Вес" ПИР'!$B$36+AK2138*'"Вес" ПИР'!$B$37+AM2138*'"Вес" ПИР'!$B$38+AO2138*'"Вес" ПИР'!$B$39+AQ2138*'"Вес" ПИР'!$B$40+AS2138*'"Вес" ПИР'!$B$41+AU2138*'"Вес" ПИР'!$B$42+AW2138*'"Вес" ПИР'!$B$43+AY2138*'"Вес" ПИР'!$B$44+BA2138*'"Вес" ПИР'!$B$45)/100</f>
        <v>0</v>
      </c>
      <c r="BC2138" s="39"/>
      <c r="BD2138" s="39"/>
      <c r="BE2138" s="39"/>
      <c r="BF2138" s="39"/>
      <c r="BG2138" s="72">
        <f>(BD2138*'"Вес" ПИР'!$B$50+BF2138*'"Вес" ПИР'!$B$51)/100</f>
        <v>0</v>
      </c>
      <c r="BH2138" s="39"/>
      <c r="BI2138" s="72">
        <v>0</v>
      </c>
      <c r="BJ2138" s="39"/>
      <c r="BK2138" s="39"/>
      <c r="BL2138" s="38">
        <f>(S2138*'"Вес" ПИР'!$B$3+X2138*'"Вес" ПИР'!$B$4+AG2138*'"Вес" ПИР'!$B$5+BB2138*'"Вес" ПИР'!$B$6+BG2138*'"Вес" ПИР'!$B$7+BI2138*'"Вес" ПИР'!$B$8)/100</f>
        <v>0</v>
      </c>
    </row>
    <row r="2139" spans="1:64" ht="15.75" customHeight="1">
      <c r="A2139" s="39"/>
      <c r="B2139" s="39">
        <v>2027</v>
      </c>
      <c r="C2139" s="39"/>
      <c r="D2139" s="61">
        <v>396435400</v>
      </c>
      <c r="E2139" s="61" t="s">
        <v>1363</v>
      </c>
      <c r="F2139" s="61" t="s">
        <v>1523</v>
      </c>
      <c r="G2139" s="61" t="s">
        <v>3221</v>
      </c>
      <c r="H2139" s="61" t="s">
        <v>463</v>
      </c>
      <c r="I2139" s="39"/>
      <c r="J2139" s="39"/>
      <c r="K2139" s="39"/>
      <c r="L2139" s="39"/>
      <c r="M2139" s="39"/>
      <c r="N2139" s="39"/>
      <c r="O2139" s="39"/>
      <c r="P2139" s="39"/>
      <c r="Q2139" s="39"/>
      <c r="R2139" s="39"/>
      <c r="S2139" s="38">
        <f>(J2139*'"Вес" ПИР'!$B$13+L2139*'"Вес" ПИР'!$B$14+N2139*'"Вес" ПИР'!$B$15+P2139*'"Вес" ПИР'!$B$16+R2139*'"Вес" ПИР'!$B$17)/100</f>
        <v>0</v>
      </c>
      <c r="T2139" s="39"/>
      <c r="U2139" s="39"/>
      <c r="V2139" s="39"/>
      <c r="W2139" s="39"/>
      <c r="X2139" s="72">
        <f>(U2139*'"Вес" ПИР'!$B$22+W2139*'"Вес" ПИР'!$B$23)/100</f>
        <v>0</v>
      </c>
      <c r="Y2139" s="39"/>
      <c r="Z2139" s="39"/>
      <c r="AA2139" s="39"/>
      <c r="AB2139" s="39"/>
      <c r="AC2139" s="39"/>
      <c r="AD2139" s="39"/>
      <c r="AE2139" s="39"/>
      <c r="AF2139" s="39"/>
      <c r="AG2139" s="38">
        <f>(Z2139*'"Вес" ПИР'!$B$28+AB2139*'"Вес" ПИР'!$B$29+AD2139*'"Вес" ПИР'!$B$30+AF2139*'"Вес" ПИР'!$B$31)/100</f>
        <v>0</v>
      </c>
      <c r="AH2139" s="39"/>
      <c r="AI2139" s="39"/>
      <c r="AJ2139" s="39"/>
      <c r="AK2139" s="39"/>
      <c r="AL2139" s="39"/>
      <c r="AM2139" s="39"/>
      <c r="AN2139" s="39"/>
      <c r="AO2139" s="39"/>
      <c r="AP2139" s="39"/>
      <c r="AQ2139" s="39"/>
      <c r="AR2139" s="39"/>
      <c r="AS2139" s="39"/>
      <c r="AT2139" s="39"/>
      <c r="AU2139" s="39"/>
      <c r="AV2139" s="39"/>
      <c r="AW2139" s="39"/>
      <c r="AX2139" s="39"/>
      <c r="AY2139" s="39"/>
      <c r="AZ2139" s="39"/>
      <c r="BA2139" s="39"/>
      <c r="BB2139" s="72">
        <f>(AI2139*'"Вес" ПИР'!$B$36+AK2139*'"Вес" ПИР'!$B$37+AM2139*'"Вес" ПИР'!$B$38+AO2139*'"Вес" ПИР'!$B$39+AQ2139*'"Вес" ПИР'!$B$40+AS2139*'"Вес" ПИР'!$B$41+AU2139*'"Вес" ПИР'!$B$42+AW2139*'"Вес" ПИР'!$B$43+AY2139*'"Вес" ПИР'!$B$44+BA2139*'"Вес" ПИР'!$B$45)/100</f>
        <v>0</v>
      </c>
      <c r="BC2139" s="39"/>
      <c r="BD2139" s="39"/>
      <c r="BE2139" s="39"/>
      <c r="BF2139" s="39"/>
      <c r="BG2139" s="72">
        <f>(BD2139*'"Вес" ПИР'!$B$50+BF2139*'"Вес" ПИР'!$B$51)/100</f>
        <v>0</v>
      </c>
      <c r="BH2139" s="39"/>
      <c r="BI2139" s="72">
        <v>0</v>
      </c>
      <c r="BJ2139" s="39"/>
      <c r="BK2139" s="39"/>
      <c r="BL2139" s="38">
        <f>(S2139*'"Вес" ПИР'!$B$3+X2139*'"Вес" ПИР'!$B$4+AG2139*'"Вес" ПИР'!$B$5+BB2139*'"Вес" ПИР'!$B$6+BG2139*'"Вес" ПИР'!$B$7+BI2139*'"Вес" ПИР'!$B$8)/100</f>
        <v>0</v>
      </c>
    </row>
    <row r="2140" spans="1:64" ht="15.75" customHeight="1">
      <c r="A2140" s="39"/>
      <c r="B2140" s="39">
        <v>2027</v>
      </c>
      <c r="C2140" s="39"/>
      <c r="D2140" s="61">
        <v>396435500</v>
      </c>
      <c r="E2140" s="61" t="s">
        <v>1363</v>
      </c>
      <c r="F2140" s="61" t="s">
        <v>1523</v>
      </c>
      <c r="G2140" s="61" t="s">
        <v>3221</v>
      </c>
      <c r="H2140" s="61" t="s">
        <v>225</v>
      </c>
      <c r="I2140" s="39"/>
      <c r="J2140" s="39"/>
      <c r="K2140" s="39"/>
      <c r="L2140" s="39"/>
      <c r="M2140" s="39"/>
      <c r="N2140" s="39"/>
      <c r="O2140" s="39"/>
      <c r="P2140" s="39"/>
      <c r="Q2140" s="39"/>
      <c r="R2140" s="39"/>
      <c r="S2140" s="38">
        <f>(J2140*'"Вес" ПИР'!$B$13+L2140*'"Вес" ПИР'!$B$14+N2140*'"Вес" ПИР'!$B$15+P2140*'"Вес" ПИР'!$B$16+R2140*'"Вес" ПИР'!$B$17)/100</f>
        <v>0</v>
      </c>
      <c r="T2140" s="39"/>
      <c r="U2140" s="39"/>
      <c r="V2140" s="39"/>
      <c r="W2140" s="39"/>
      <c r="X2140" s="72">
        <f>(U2140*'"Вес" ПИР'!$B$22+W2140*'"Вес" ПИР'!$B$23)/100</f>
        <v>0</v>
      </c>
      <c r="Y2140" s="39"/>
      <c r="Z2140" s="39"/>
      <c r="AA2140" s="39"/>
      <c r="AB2140" s="39"/>
      <c r="AC2140" s="39"/>
      <c r="AD2140" s="39"/>
      <c r="AE2140" s="39"/>
      <c r="AF2140" s="39"/>
      <c r="AG2140" s="38">
        <f>(Z2140*'"Вес" ПИР'!$B$28+AB2140*'"Вес" ПИР'!$B$29+AD2140*'"Вес" ПИР'!$B$30+AF2140*'"Вес" ПИР'!$B$31)/100</f>
        <v>0</v>
      </c>
      <c r="AH2140" s="39"/>
      <c r="AI2140" s="39"/>
      <c r="AJ2140" s="39"/>
      <c r="AK2140" s="39"/>
      <c r="AL2140" s="39"/>
      <c r="AM2140" s="39"/>
      <c r="AN2140" s="39"/>
      <c r="AO2140" s="39"/>
      <c r="AP2140" s="39"/>
      <c r="AQ2140" s="39"/>
      <c r="AR2140" s="39"/>
      <c r="AS2140" s="39"/>
      <c r="AT2140" s="39"/>
      <c r="AU2140" s="39"/>
      <c r="AV2140" s="39"/>
      <c r="AW2140" s="39"/>
      <c r="AX2140" s="39"/>
      <c r="AY2140" s="39"/>
      <c r="AZ2140" s="39"/>
      <c r="BA2140" s="39"/>
      <c r="BB2140" s="72">
        <f>(AI2140*'"Вес" ПИР'!$B$36+AK2140*'"Вес" ПИР'!$B$37+AM2140*'"Вес" ПИР'!$B$38+AO2140*'"Вес" ПИР'!$B$39+AQ2140*'"Вес" ПИР'!$B$40+AS2140*'"Вес" ПИР'!$B$41+AU2140*'"Вес" ПИР'!$B$42+AW2140*'"Вес" ПИР'!$B$43+AY2140*'"Вес" ПИР'!$B$44+BA2140*'"Вес" ПИР'!$B$45)/100</f>
        <v>0</v>
      </c>
      <c r="BC2140" s="39"/>
      <c r="BD2140" s="39"/>
      <c r="BE2140" s="39"/>
      <c r="BF2140" s="39"/>
      <c r="BG2140" s="72">
        <f>(BD2140*'"Вес" ПИР'!$B$50+BF2140*'"Вес" ПИР'!$B$51)/100</f>
        <v>0</v>
      </c>
      <c r="BH2140" s="39"/>
      <c r="BI2140" s="72">
        <v>0</v>
      </c>
      <c r="BJ2140" s="39"/>
      <c r="BK2140" s="39"/>
      <c r="BL2140" s="38">
        <f>(S2140*'"Вес" ПИР'!$B$3+X2140*'"Вес" ПИР'!$B$4+AG2140*'"Вес" ПИР'!$B$5+BB2140*'"Вес" ПИР'!$B$6+BG2140*'"Вес" ПИР'!$B$7+BI2140*'"Вес" ПИР'!$B$8)/100</f>
        <v>0</v>
      </c>
    </row>
    <row r="2141" spans="1:64" ht="15.75" customHeight="1">
      <c r="A2141" s="39"/>
      <c r="B2141" s="39">
        <v>2027</v>
      </c>
      <c r="C2141" s="39"/>
      <c r="D2141" s="61">
        <v>396445300</v>
      </c>
      <c r="E2141" s="61" t="s">
        <v>1363</v>
      </c>
      <c r="F2141" s="61" t="s">
        <v>1523</v>
      </c>
      <c r="G2141" s="61" t="s">
        <v>2683</v>
      </c>
      <c r="H2141" s="61" t="s">
        <v>3222</v>
      </c>
      <c r="I2141" s="39"/>
      <c r="J2141" s="39"/>
      <c r="K2141" s="39"/>
      <c r="L2141" s="39"/>
      <c r="M2141" s="39"/>
      <c r="N2141" s="39"/>
      <c r="O2141" s="39"/>
      <c r="P2141" s="39"/>
      <c r="Q2141" s="39"/>
      <c r="R2141" s="39"/>
      <c r="S2141" s="38">
        <f>(J2141*'"Вес" ПИР'!$B$13+L2141*'"Вес" ПИР'!$B$14+N2141*'"Вес" ПИР'!$B$15+P2141*'"Вес" ПИР'!$B$16+R2141*'"Вес" ПИР'!$B$17)/100</f>
        <v>0</v>
      </c>
      <c r="T2141" s="39"/>
      <c r="U2141" s="39"/>
      <c r="V2141" s="39"/>
      <c r="W2141" s="39"/>
      <c r="X2141" s="72">
        <f>(U2141*'"Вес" ПИР'!$B$22+W2141*'"Вес" ПИР'!$B$23)/100</f>
        <v>0</v>
      </c>
      <c r="Y2141" s="39"/>
      <c r="Z2141" s="39"/>
      <c r="AA2141" s="39"/>
      <c r="AB2141" s="39"/>
      <c r="AC2141" s="39"/>
      <c r="AD2141" s="39"/>
      <c r="AE2141" s="39"/>
      <c r="AF2141" s="39"/>
      <c r="AG2141" s="38">
        <f>(Z2141*'"Вес" ПИР'!$B$28+AB2141*'"Вес" ПИР'!$B$29+AD2141*'"Вес" ПИР'!$B$30+AF2141*'"Вес" ПИР'!$B$31)/100</f>
        <v>0</v>
      </c>
      <c r="AH2141" s="39"/>
      <c r="AI2141" s="39"/>
      <c r="AJ2141" s="39"/>
      <c r="AK2141" s="39"/>
      <c r="AL2141" s="39"/>
      <c r="AM2141" s="39"/>
      <c r="AN2141" s="39"/>
      <c r="AO2141" s="39"/>
      <c r="AP2141" s="39"/>
      <c r="AQ2141" s="39"/>
      <c r="AR2141" s="39"/>
      <c r="AS2141" s="39"/>
      <c r="AT2141" s="39"/>
      <c r="AU2141" s="39"/>
      <c r="AV2141" s="39"/>
      <c r="AW2141" s="39"/>
      <c r="AX2141" s="39"/>
      <c r="AY2141" s="39"/>
      <c r="AZ2141" s="39"/>
      <c r="BA2141" s="39"/>
      <c r="BB2141" s="72">
        <f>(AI2141*'"Вес" ПИР'!$B$36+AK2141*'"Вес" ПИР'!$B$37+AM2141*'"Вес" ПИР'!$B$38+AO2141*'"Вес" ПИР'!$B$39+AQ2141*'"Вес" ПИР'!$B$40+AS2141*'"Вес" ПИР'!$B$41+AU2141*'"Вес" ПИР'!$B$42+AW2141*'"Вес" ПИР'!$B$43+AY2141*'"Вес" ПИР'!$B$44+BA2141*'"Вес" ПИР'!$B$45)/100</f>
        <v>0</v>
      </c>
      <c r="BC2141" s="39"/>
      <c r="BD2141" s="39"/>
      <c r="BE2141" s="39"/>
      <c r="BF2141" s="39"/>
      <c r="BG2141" s="72">
        <f>(BD2141*'"Вес" ПИР'!$B$50+BF2141*'"Вес" ПИР'!$B$51)/100</f>
        <v>0</v>
      </c>
      <c r="BH2141" s="39"/>
      <c r="BI2141" s="72">
        <v>0</v>
      </c>
      <c r="BJ2141" s="39"/>
      <c r="BK2141" s="39"/>
      <c r="BL2141" s="38">
        <f>(S2141*'"Вес" ПИР'!$B$3+X2141*'"Вес" ПИР'!$B$4+AG2141*'"Вес" ПИР'!$B$5+BB2141*'"Вес" ПИР'!$B$6+BG2141*'"Вес" ПИР'!$B$7+BI2141*'"Вес" ПИР'!$B$8)/100</f>
        <v>0</v>
      </c>
    </row>
    <row r="2142" spans="1:64" ht="15.75" customHeight="1">
      <c r="A2142" s="39"/>
      <c r="B2142" s="39">
        <v>2027</v>
      </c>
      <c r="C2142" s="39"/>
      <c r="D2142" s="61">
        <v>396455100</v>
      </c>
      <c r="E2142" s="61" t="s">
        <v>1363</v>
      </c>
      <c r="F2142" s="61" t="s">
        <v>1523</v>
      </c>
      <c r="G2142" s="61" t="s">
        <v>3223</v>
      </c>
      <c r="H2142" s="61" t="s">
        <v>1458</v>
      </c>
      <c r="I2142" s="39"/>
      <c r="J2142" s="39"/>
      <c r="K2142" s="39"/>
      <c r="L2142" s="39"/>
      <c r="M2142" s="39"/>
      <c r="N2142" s="39"/>
      <c r="O2142" s="39"/>
      <c r="P2142" s="39"/>
      <c r="Q2142" s="39"/>
      <c r="R2142" s="39"/>
      <c r="S2142" s="38">
        <f>(J2142*'"Вес" ПИР'!$B$13+L2142*'"Вес" ПИР'!$B$14+N2142*'"Вес" ПИР'!$B$15+P2142*'"Вес" ПИР'!$B$16+R2142*'"Вес" ПИР'!$B$17)/100</f>
        <v>0</v>
      </c>
      <c r="T2142" s="39"/>
      <c r="U2142" s="39"/>
      <c r="V2142" s="39"/>
      <c r="W2142" s="39"/>
      <c r="X2142" s="72">
        <f>(U2142*'"Вес" ПИР'!$B$22+W2142*'"Вес" ПИР'!$B$23)/100</f>
        <v>0</v>
      </c>
      <c r="Y2142" s="39"/>
      <c r="Z2142" s="39"/>
      <c r="AA2142" s="39"/>
      <c r="AB2142" s="39"/>
      <c r="AC2142" s="39"/>
      <c r="AD2142" s="39"/>
      <c r="AE2142" s="39"/>
      <c r="AF2142" s="39"/>
      <c r="AG2142" s="38">
        <f>(Z2142*'"Вес" ПИР'!$B$28+AB2142*'"Вес" ПИР'!$B$29+AD2142*'"Вес" ПИР'!$B$30+AF2142*'"Вес" ПИР'!$B$31)/100</f>
        <v>0</v>
      </c>
      <c r="AH2142" s="39"/>
      <c r="AI2142" s="39"/>
      <c r="AJ2142" s="39"/>
      <c r="AK2142" s="39"/>
      <c r="AL2142" s="39"/>
      <c r="AM2142" s="39"/>
      <c r="AN2142" s="39"/>
      <c r="AO2142" s="39"/>
      <c r="AP2142" s="39"/>
      <c r="AQ2142" s="39"/>
      <c r="AR2142" s="39"/>
      <c r="AS2142" s="39"/>
      <c r="AT2142" s="39"/>
      <c r="AU2142" s="39"/>
      <c r="AV2142" s="39"/>
      <c r="AW2142" s="39"/>
      <c r="AX2142" s="39"/>
      <c r="AY2142" s="39"/>
      <c r="AZ2142" s="39"/>
      <c r="BA2142" s="39"/>
      <c r="BB2142" s="72">
        <f>(AI2142*'"Вес" ПИР'!$B$36+AK2142*'"Вес" ПИР'!$B$37+AM2142*'"Вес" ПИР'!$B$38+AO2142*'"Вес" ПИР'!$B$39+AQ2142*'"Вес" ПИР'!$B$40+AS2142*'"Вес" ПИР'!$B$41+AU2142*'"Вес" ПИР'!$B$42+AW2142*'"Вес" ПИР'!$B$43+AY2142*'"Вес" ПИР'!$B$44+BA2142*'"Вес" ПИР'!$B$45)/100</f>
        <v>0</v>
      </c>
      <c r="BC2142" s="39"/>
      <c r="BD2142" s="39"/>
      <c r="BE2142" s="39"/>
      <c r="BF2142" s="39"/>
      <c r="BG2142" s="72">
        <f>(BD2142*'"Вес" ПИР'!$B$50+BF2142*'"Вес" ПИР'!$B$51)/100</f>
        <v>0</v>
      </c>
      <c r="BH2142" s="39"/>
      <c r="BI2142" s="72">
        <v>0</v>
      </c>
      <c r="BJ2142" s="39"/>
      <c r="BK2142" s="39"/>
      <c r="BL2142" s="38">
        <f>(S2142*'"Вес" ПИР'!$B$3+X2142*'"Вес" ПИР'!$B$4+AG2142*'"Вес" ПИР'!$B$5+BB2142*'"Вес" ПИР'!$B$6+BG2142*'"Вес" ПИР'!$B$7+BI2142*'"Вес" ПИР'!$B$8)/100</f>
        <v>0</v>
      </c>
    </row>
    <row r="2143" spans="1:64" ht="15.75" customHeight="1">
      <c r="A2143" s="39"/>
      <c r="B2143" s="39">
        <v>2027</v>
      </c>
      <c r="C2143" s="39"/>
      <c r="D2143" s="61">
        <v>396473200</v>
      </c>
      <c r="E2143" s="61" t="s">
        <v>1363</v>
      </c>
      <c r="F2143" s="61" t="s">
        <v>1523</v>
      </c>
      <c r="G2143" s="61"/>
      <c r="H2143" s="61" t="s">
        <v>1379</v>
      </c>
      <c r="I2143" s="39"/>
      <c r="J2143" s="39"/>
      <c r="K2143" s="39"/>
      <c r="L2143" s="39"/>
      <c r="M2143" s="39"/>
      <c r="N2143" s="39"/>
      <c r="O2143" s="39"/>
      <c r="P2143" s="39"/>
      <c r="Q2143" s="39"/>
      <c r="R2143" s="39"/>
      <c r="S2143" s="38">
        <f>(J2143*'"Вес" ПИР'!$B$13+L2143*'"Вес" ПИР'!$B$14+N2143*'"Вес" ПИР'!$B$15+P2143*'"Вес" ПИР'!$B$16+R2143*'"Вес" ПИР'!$B$17)/100</f>
        <v>0</v>
      </c>
      <c r="T2143" s="39"/>
      <c r="U2143" s="39"/>
      <c r="V2143" s="39"/>
      <c r="W2143" s="39"/>
      <c r="X2143" s="72">
        <f>(U2143*'"Вес" ПИР'!$B$22+W2143*'"Вес" ПИР'!$B$23)/100</f>
        <v>0</v>
      </c>
      <c r="Y2143" s="39"/>
      <c r="Z2143" s="39"/>
      <c r="AA2143" s="39"/>
      <c r="AB2143" s="39"/>
      <c r="AC2143" s="39"/>
      <c r="AD2143" s="39"/>
      <c r="AE2143" s="39"/>
      <c r="AF2143" s="39"/>
      <c r="AG2143" s="38">
        <f>(Z2143*'"Вес" ПИР'!$B$28+AB2143*'"Вес" ПИР'!$B$29+AD2143*'"Вес" ПИР'!$B$30+AF2143*'"Вес" ПИР'!$B$31)/100</f>
        <v>0</v>
      </c>
      <c r="AH2143" s="39"/>
      <c r="AI2143" s="39"/>
      <c r="AJ2143" s="39"/>
      <c r="AK2143" s="39"/>
      <c r="AL2143" s="39"/>
      <c r="AM2143" s="39"/>
      <c r="AN2143" s="39"/>
      <c r="AO2143" s="39"/>
      <c r="AP2143" s="39"/>
      <c r="AQ2143" s="39"/>
      <c r="AR2143" s="39"/>
      <c r="AS2143" s="39"/>
      <c r="AT2143" s="39"/>
      <c r="AU2143" s="39"/>
      <c r="AV2143" s="39"/>
      <c r="AW2143" s="39"/>
      <c r="AX2143" s="39"/>
      <c r="AY2143" s="39"/>
      <c r="AZ2143" s="39"/>
      <c r="BA2143" s="39"/>
      <c r="BB2143" s="72">
        <f>(AI2143*'"Вес" ПИР'!$B$36+AK2143*'"Вес" ПИР'!$B$37+AM2143*'"Вес" ПИР'!$B$38+AO2143*'"Вес" ПИР'!$B$39+AQ2143*'"Вес" ПИР'!$B$40+AS2143*'"Вес" ПИР'!$B$41+AU2143*'"Вес" ПИР'!$B$42+AW2143*'"Вес" ПИР'!$B$43+AY2143*'"Вес" ПИР'!$B$44+BA2143*'"Вес" ПИР'!$B$45)/100</f>
        <v>0</v>
      </c>
      <c r="BC2143" s="39"/>
      <c r="BD2143" s="39"/>
      <c r="BE2143" s="39"/>
      <c r="BF2143" s="39"/>
      <c r="BG2143" s="72">
        <f>(BD2143*'"Вес" ПИР'!$B$50+BF2143*'"Вес" ПИР'!$B$51)/100</f>
        <v>0</v>
      </c>
      <c r="BH2143" s="39"/>
      <c r="BI2143" s="72">
        <v>0</v>
      </c>
      <c r="BJ2143" s="39"/>
      <c r="BK2143" s="39"/>
      <c r="BL2143" s="38">
        <f>(S2143*'"Вес" ПИР'!$B$3+X2143*'"Вес" ПИР'!$B$4+AG2143*'"Вес" ПИР'!$B$5+BB2143*'"Вес" ПИР'!$B$6+BG2143*'"Вес" ПИР'!$B$7+BI2143*'"Вес" ПИР'!$B$8)/100</f>
        <v>0</v>
      </c>
    </row>
    <row r="2144" spans="1:64" ht="15.75" customHeight="1">
      <c r="A2144" s="39"/>
      <c r="B2144" s="39">
        <v>2027</v>
      </c>
      <c r="C2144" s="39"/>
      <c r="D2144" s="61">
        <v>396439100</v>
      </c>
      <c r="E2144" s="61" t="s">
        <v>1363</v>
      </c>
      <c r="F2144" s="61" t="s">
        <v>1523</v>
      </c>
      <c r="G2144" s="61" t="s">
        <v>1544</v>
      </c>
      <c r="H2144" s="61" t="s">
        <v>3224</v>
      </c>
      <c r="I2144" s="39"/>
      <c r="J2144" s="39"/>
      <c r="K2144" s="39"/>
      <c r="L2144" s="39"/>
      <c r="M2144" s="39"/>
      <c r="N2144" s="39"/>
      <c r="O2144" s="39"/>
      <c r="P2144" s="39"/>
      <c r="Q2144" s="39"/>
      <c r="R2144" s="39"/>
      <c r="S2144" s="38">
        <f>(J2144*'"Вес" ПИР'!$B$13+L2144*'"Вес" ПИР'!$B$14+N2144*'"Вес" ПИР'!$B$15+P2144*'"Вес" ПИР'!$B$16+R2144*'"Вес" ПИР'!$B$17)/100</f>
        <v>0</v>
      </c>
      <c r="T2144" s="39"/>
      <c r="U2144" s="39"/>
      <c r="V2144" s="39"/>
      <c r="W2144" s="39"/>
      <c r="X2144" s="72">
        <f>(U2144*'"Вес" ПИР'!$B$22+W2144*'"Вес" ПИР'!$B$23)/100</f>
        <v>0</v>
      </c>
      <c r="Y2144" s="39"/>
      <c r="Z2144" s="39"/>
      <c r="AA2144" s="39"/>
      <c r="AB2144" s="39"/>
      <c r="AC2144" s="39"/>
      <c r="AD2144" s="39"/>
      <c r="AE2144" s="39"/>
      <c r="AF2144" s="39"/>
      <c r="AG2144" s="38">
        <f>(Z2144*'"Вес" ПИР'!$B$28+AB2144*'"Вес" ПИР'!$B$29+AD2144*'"Вес" ПИР'!$B$30+AF2144*'"Вес" ПИР'!$B$31)/100</f>
        <v>0</v>
      </c>
      <c r="AH2144" s="39"/>
      <c r="AI2144" s="39"/>
      <c r="AJ2144" s="39"/>
      <c r="AK2144" s="39"/>
      <c r="AL2144" s="39"/>
      <c r="AM2144" s="39"/>
      <c r="AN2144" s="39"/>
      <c r="AO2144" s="39"/>
      <c r="AP2144" s="39"/>
      <c r="AQ2144" s="39"/>
      <c r="AR2144" s="39"/>
      <c r="AS2144" s="39"/>
      <c r="AT2144" s="39"/>
      <c r="AU2144" s="39"/>
      <c r="AV2144" s="39"/>
      <c r="AW2144" s="39"/>
      <c r="AX2144" s="39"/>
      <c r="AY2144" s="39"/>
      <c r="AZ2144" s="39"/>
      <c r="BA2144" s="39"/>
      <c r="BB2144" s="72">
        <f>(AI2144*'"Вес" ПИР'!$B$36+AK2144*'"Вес" ПИР'!$B$37+AM2144*'"Вес" ПИР'!$B$38+AO2144*'"Вес" ПИР'!$B$39+AQ2144*'"Вес" ПИР'!$B$40+AS2144*'"Вес" ПИР'!$B$41+AU2144*'"Вес" ПИР'!$B$42+AW2144*'"Вес" ПИР'!$B$43+AY2144*'"Вес" ПИР'!$B$44+BA2144*'"Вес" ПИР'!$B$45)/100</f>
        <v>0</v>
      </c>
      <c r="BC2144" s="39"/>
      <c r="BD2144" s="39"/>
      <c r="BE2144" s="39"/>
      <c r="BF2144" s="39"/>
      <c r="BG2144" s="72">
        <f>(BD2144*'"Вес" ПИР'!$B$50+BF2144*'"Вес" ПИР'!$B$51)/100</f>
        <v>0</v>
      </c>
      <c r="BH2144" s="39"/>
      <c r="BI2144" s="72">
        <v>0</v>
      </c>
      <c r="BJ2144" s="39"/>
      <c r="BK2144" s="39"/>
      <c r="BL2144" s="38">
        <f>(S2144*'"Вес" ПИР'!$B$3+X2144*'"Вес" ПИР'!$B$4+AG2144*'"Вес" ПИР'!$B$5+BB2144*'"Вес" ПИР'!$B$6+BG2144*'"Вес" ПИР'!$B$7+BI2144*'"Вес" ПИР'!$B$8)/100</f>
        <v>0</v>
      </c>
    </row>
    <row r="2145" spans="1:64" ht="15.75" customHeight="1">
      <c r="A2145" s="39"/>
      <c r="B2145" s="39">
        <v>2027</v>
      </c>
      <c r="C2145" s="39"/>
      <c r="D2145" s="61">
        <v>396439400</v>
      </c>
      <c r="E2145" s="61" t="s">
        <v>1363</v>
      </c>
      <c r="F2145" s="61" t="s">
        <v>1523</v>
      </c>
      <c r="G2145" s="61" t="s">
        <v>1544</v>
      </c>
      <c r="H2145" s="61" t="s">
        <v>3225</v>
      </c>
      <c r="I2145" s="39"/>
      <c r="J2145" s="39"/>
      <c r="K2145" s="39"/>
      <c r="L2145" s="39"/>
      <c r="M2145" s="39"/>
      <c r="N2145" s="39"/>
      <c r="O2145" s="39"/>
      <c r="P2145" s="39"/>
      <c r="Q2145" s="39"/>
      <c r="R2145" s="39"/>
      <c r="S2145" s="38">
        <f>(J2145*'"Вес" ПИР'!$B$13+L2145*'"Вес" ПИР'!$B$14+N2145*'"Вес" ПИР'!$B$15+P2145*'"Вес" ПИР'!$B$16+R2145*'"Вес" ПИР'!$B$17)/100</f>
        <v>0</v>
      </c>
      <c r="T2145" s="39"/>
      <c r="U2145" s="39"/>
      <c r="V2145" s="39"/>
      <c r="W2145" s="39"/>
      <c r="X2145" s="72">
        <f>(U2145*'"Вес" ПИР'!$B$22+W2145*'"Вес" ПИР'!$B$23)/100</f>
        <v>0</v>
      </c>
      <c r="Y2145" s="39"/>
      <c r="Z2145" s="39"/>
      <c r="AA2145" s="39"/>
      <c r="AB2145" s="39"/>
      <c r="AC2145" s="39"/>
      <c r="AD2145" s="39"/>
      <c r="AE2145" s="39"/>
      <c r="AF2145" s="39"/>
      <c r="AG2145" s="38">
        <f>(Z2145*'"Вес" ПИР'!$B$28+AB2145*'"Вес" ПИР'!$B$29+AD2145*'"Вес" ПИР'!$B$30+AF2145*'"Вес" ПИР'!$B$31)/100</f>
        <v>0</v>
      </c>
      <c r="AH2145" s="39"/>
      <c r="AI2145" s="39"/>
      <c r="AJ2145" s="39"/>
      <c r="AK2145" s="39"/>
      <c r="AL2145" s="39"/>
      <c r="AM2145" s="39"/>
      <c r="AN2145" s="39"/>
      <c r="AO2145" s="39"/>
      <c r="AP2145" s="39"/>
      <c r="AQ2145" s="39"/>
      <c r="AR2145" s="39"/>
      <c r="AS2145" s="39"/>
      <c r="AT2145" s="39"/>
      <c r="AU2145" s="39"/>
      <c r="AV2145" s="39"/>
      <c r="AW2145" s="39"/>
      <c r="AX2145" s="39"/>
      <c r="AY2145" s="39"/>
      <c r="AZ2145" s="39"/>
      <c r="BA2145" s="39"/>
      <c r="BB2145" s="72">
        <f>(AI2145*'"Вес" ПИР'!$B$36+AK2145*'"Вес" ПИР'!$B$37+AM2145*'"Вес" ПИР'!$B$38+AO2145*'"Вес" ПИР'!$B$39+AQ2145*'"Вес" ПИР'!$B$40+AS2145*'"Вес" ПИР'!$B$41+AU2145*'"Вес" ПИР'!$B$42+AW2145*'"Вес" ПИР'!$B$43+AY2145*'"Вес" ПИР'!$B$44+BA2145*'"Вес" ПИР'!$B$45)/100</f>
        <v>0</v>
      </c>
      <c r="BC2145" s="39"/>
      <c r="BD2145" s="39"/>
      <c r="BE2145" s="39"/>
      <c r="BF2145" s="39"/>
      <c r="BG2145" s="72">
        <f>(BD2145*'"Вес" ПИР'!$B$50+BF2145*'"Вес" ПИР'!$B$51)/100</f>
        <v>0</v>
      </c>
      <c r="BH2145" s="39"/>
      <c r="BI2145" s="72">
        <v>0</v>
      </c>
      <c r="BJ2145" s="39"/>
      <c r="BK2145" s="39"/>
      <c r="BL2145" s="38">
        <f>(S2145*'"Вес" ПИР'!$B$3+X2145*'"Вес" ПИР'!$B$4+AG2145*'"Вес" ПИР'!$B$5+BB2145*'"Вес" ПИР'!$B$6+BG2145*'"Вес" ПИР'!$B$7+BI2145*'"Вес" ПИР'!$B$8)/100</f>
        <v>0</v>
      </c>
    </row>
    <row r="2146" spans="1:64" ht="15.75" customHeight="1">
      <c r="A2146" s="39"/>
      <c r="B2146" s="39">
        <v>2027</v>
      </c>
      <c r="C2146" s="39"/>
      <c r="D2146" s="61">
        <v>396463100</v>
      </c>
      <c r="E2146" s="61" t="s">
        <v>1363</v>
      </c>
      <c r="F2146" s="61" t="s">
        <v>1523</v>
      </c>
      <c r="G2146" s="61" t="s">
        <v>3226</v>
      </c>
      <c r="H2146" s="61" t="s">
        <v>3227</v>
      </c>
      <c r="I2146" s="39"/>
      <c r="J2146" s="39"/>
      <c r="K2146" s="39"/>
      <c r="L2146" s="39"/>
      <c r="M2146" s="39"/>
      <c r="N2146" s="39"/>
      <c r="O2146" s="39"/>
      <c r="P2146" s="39"/>
      <c r="Q2146" s="39"/>
      <c r="R2146" s="39"/>
      <c r="S2146" s="38">
        <f>(J2146*'"Вес" ПИР'!$B$13+L2146*'"Вес" ПИР'!$B$14+N2146*'"Вес" ПИР'!$B$15+P2146*'"Вес" ПИР'!$B$16+R2146*'"Вес" ПИР'!$B$17)/100</f>
        <v>0</v>
      </c>
      <c r="T2146" s="39"/>
      <c r="U2146" s="39"/>
      <c r="V2146" s="39"/>
      <c r="W2146" s="39"/>
      <c r="X2146" s="72">
        <f>(U2146*'"Вес" ПИР'!$B$22+W2146*'"Вес" ПИР'!$B$23)/100</f>
        <v>0</v>
      </c>
      <c r="Y2146" s="39"/>
      <c r="Z2146" s="39"/>
      <c r="AA2146" s="39"/>
      <c r="AB2146" s="39"/>
      <c r="AC2146" s="39"/>
      <c r="AD2146" s="39"/>
      <c r="AE2146" s="39"/>
      <c r="AF2146" s="39"/>
      <c r="AG2146" s="38">
        <f>(Z2146*'"Вес" ПИР'!$B$28+AB2146*'"Вес" ПИР'!$B$29+AD2146*'"Вес" ПИР'!$B$30+AF2146*'"Вес" ПИР'!$B$31)/100</f>
        <v>0</v>
      </c>
      <c r="AH2146" s="39"/>
      <c r="AI2146" s="39"/>
      <c r="AJ2146" s="39"/>
      <c r="AK2146" s="39"/>
      <c r="AL2146" s="39"/>
      <c r="AM2146" s="39"/>
      <c r="AN2146" s="39"/>
      <c r="AO2146" s="39"/>
      <c r="AP2146" s="39"/>
      <c r="AQ2146" s="39"/>
      <c r="AR2146" s="39"/>
      <c r="AS2146" s="39"/>
      <c r="AT2146" s="39"/>
      <c r="AU2146" s="39"/>
      <c r="AV2146" s="39"/>
      <c r="AW2146" s="39"/>
      <c r="AX2146" s="39"/>
      <c r="AY2146" s="39"/>
      <c r="AZ2146" s="39"/>
      <c r="BA2146" s="39"/>
      <c r="BB2146" s="72">
        <f>(AI2146*'"Вес" ПИР'!$B$36+AK2146*'"Вес" ПИР'!$B$37+AM2146*'"Вес" ПИР'!$B$38+AO2146*'"Вес" ПИР'!$B$39+AQ2146*'"Вес" ПИР'!$B$40+AS2146*'"Вес" ПИР'!$B$41+AU2146*'"Вес" ПИР'!$B$42+AW2146*'"Вес" ПИР'!$B$43+AY2146*'"Вес" ПИР'!$B$44+BA2146*'"Вес" ПИР'!$B$45)/100</f>
        <v>0</v>
      </c>
      <c r="BC2146" s="39"/>
      <c r="BD2146" s="39"/>
      <c r="BE2146" s="39"/>
      <c r="BF2146" s="39"/>
      <c r="BG2146" s="72">
        <f>(BD2146*'"Вес" ПИР'!$B$50+BF2146*'"Вес" ПИР'!$B$51)/100</f>
        <v>0</v>
      </c>
      <c r="BH2146" s="39"/>
      <c r="BI2146" s="72">
        <v>0</v>
      </c>
      <c r="BJ2146" s="39"/>
      <c r="BK2146" s="39"/>
      <c r="BL2146" s="38">
        <f>(S2146*'"Вес" ПИР'!$B$3+X2146*'"Вес" ПИР'!$B$4+AG2146*'"Вес" ПИР'!$B$5+BB2146*'"Вес" ПИР'!$B$6+BG2146*'"Вес" ПИР'!$B$7+BI2146*'"Вес" ПИР'!$B$8)/100</f>
        <v>0</v>
      </c>
    </row>
    <row r="2147" spans="1:64" ht="15.75" customHeight="1">
      <c r="A2147" s="39"/>
      <c r="B2147" s="39">
        <v>2027</v>
      </c>
      <c r="C2147" s="39"/>
      <c r="D2147" s="61">
        <v>396435300</v>
      </c>
      <c r="E2147" s="61" t="s">
        <v>1363</v>
      </c>
      <c r="F2147" s="61" t="s">
        <v>1523</v>
      </c>
      <c r="G2147" s="61" t="s">
        <v>3221</v>
      </c>
      <c r="H2147" s="61" t="s">
        <v>3228</v>
      </c>
      <c r="I2147" s="39"/>
      <c r="J2147" s="39"/>
      <c r="K2147" s="39"/>
      <c r="L2147" s="39"/>
      <c r="M2147" s="39"/>
      <c r="N2147" s="39"/>
      <c r="O2147" s="39"/>
      <c r="P2147" s="39"/>
      <c r="Q2147" s="39"/>
      <c r="R2147" s="39"/>
      <c r="S2147" s="38">
        <f>(J2147*'"Вес" ПИР'!$B$13+L2147*'"Вес" ПИР'!$B$14+N2147*'"Вес" ПИР'!$B$15+P2147*'"Вес" ПИР'!$B$16+R2147*'"Вес" ПИР'!$B$17)/100</f>
        <v>0</v>
      </c>
      <c r="T2147" s="39"/>
      <c r="U2147" s="39"/>
      <c r="V2147" s="39"/>
      <c r="W2147" s="39"/>
      <c r="X2147" s="72">
        <f>(U2147*'"Вес" ПИР'!$B$22+W2147*'"Вес" ПИР'!$B$23)/100</f>
        <v>0</v>
      </c>
      <c r="Y2147" s="39"/>
      <c r="Z2147" s="39"/>
      <c r="AA2147" s="39"/>
      <c r="AB2147" s="39"/>
      <c r="AC2147" s="39"/>
      <c r="AD2147" s="39"/>
      <c r="AE2147" s="39"/>
      <c r="AF2147" s="39"/>
      <c r="AG2147" s="38">
        <f>(Z2147*'"Вес" ПИР'!$B$28+AB2147*'"Вес" ПИР'!$B$29+AD2147*'"Вес" ПИР'!$B$30+AF2147*'"Вес" ПИР'!$B$31)/100</f>
        <v>0</v>
      </c>
      <c r="AH2147" s="39"/>
      <c r="AI2147" s="39"/>
      <c r="AJ2147" s="39"/>
      <c r="AK2147" s="39"/>
      <c r="AL2147" s="39"/>
      <c r="AM2147" s="39"/>
      <c r="AN2147" s="39"/>
      <c r="AO2147" s="39"/>
      <c r="AP2147" s="39"/>
      <c r="AQ2147" s="39"/>
      <c r="AR2147" s="39"/>
      <c r="AS2147" s="39"/>
      <c r="AT2147" s="39"/>
      <c r="AU2147" s="39"/>
      <c r="AV2147" s="39"/>
      <c r="AW2147" s="39"/>
      <c r="AX2147" s="39"/>
      <c r="AY2147" s="39"/>
      <c r="AZ2147" s="39"/>
      <c r="BA2147" s="39"/>
      <c r="BB2147" s="72">
        <f>(AI2147*'"Вес" ПИР'!$B$36+AK2147*'"Вес" ПИР'!$B$37+AM2147*'"Вес" ПИР'!$B$38+AO2147*'"Вес" ПИР'!$B$39+AQ2147*'"Вес" ПИР'!$B$40+AS2147*'"Вес" ПИР'!$B$41+AU2147*'"Вес" ПИР'!$B$42+AW2147*'"Вес" ПИР'!$B$43+AY2147*'"Вес" ПИР'!$B$44+BA2147*'"Вес" ПИР'!$B$45)/100</f>
        <v>0</v>
      </c>
      <c r="BC2147" s="39"/>
      <c r="BD2147" s="39"/>
      <c r="BE2147" s="39"/>
      <c r="BF2147" s="39"/>
      <c r="BG2147" s="72">
        <f>(BD2147*'"Вес" ПИР'!$B$50+BF2147*'"Вес" ПИР'!$B$51)/100</f>
        <v>0</v>
      </c>
      <c r="BH2147" s="39"/>
      <c r="BI2147" s="72">
        <v>0</v>
      </c>
      <c r="BJ2147" s="39"/>
      <c r="BK2147" s="39"/>
      <c r="BL2147" s="38">
        <f>(S2147*'"Вес" ПИР'!$B$3+X2147*'"Вес" ПИР'!$B$4+AG2147*'"Вес" ПИР'!$B$5+BB2147*'"Вес" ПИР'!$B$6+BG2147*'"Вес" ПИР'!$B$7+BI2147*'"Вес" ПИР'!$B$8)/100</f>
        <v>0</v>
      </c>
    </row>
    <row r="2148" spans="1:64" ht="15.75" customHeight="1">
      <c r="A2148" s="39"/>
      <c r="B2148" s="39">
        <v>2027</v>
      </c>
      <c r="C2148" s="39"/>
      <c r="D2148" s="61">
        <v>396459400</v>
      </c>
      <c r="E2148" s="61" t="s">
        <v>1363</v>
      </c>
      <c r="F2148" s="61" t="s">
        <v>1523</v>
      </c>
      <c r="G2148" s="61" t="s">
        <v>1524</v>
      </c>
      <c r="H2148" s="61" t="s">
        <v>3229</v>
      </c>
      <c r="I2148" s="39"/>
      <c r="J2148" s="39"/>
      <c r="K2148" s="39"/>
      <c r="L2148" s="39"/>
      <c r="M2148" s="39"/>
      <c r="N2148" s="39"/>
      <c r="O2148" s="39"/>
      <c r="P2148" s="39"/>
      <c r="Q2148" s="39"/>
      <c r="R2148" s="39"/>
      <c r="S2148" s="38">
        <f>(J2148*'"Вес" ПИР'!$B$13+L2148*'"Вес" ПИР'!$B$14+N2148*'"Вес" ПИР'!$B$15+P2148*'"Вес" ПИР'!$B$16+R2148*'"Вес" ПИР'!$B$17)/100</f>
        <v>0</v>
      </c>
      <c r="T2148" s="39"/>
      <c r="U2148" s="39"/>
      <c r="V2148" s="39"/>
      <c r="W2148" s="39"/>
      <c r="X2148" s="72">
        <f>(U2148*'"Вес" ПИР'!$B$22+W2148*'"Вес" ПИР'!$B$23)/100</f>
        <v>0</v>
      </c>
      <c r="Y2148" s="39"/>
      <c r="Z2148" s="39"/>
      <c r="AA2148" s="39"/>
      <c r="AB2148" s="39"/>
      <c r="AC2148" s="39"/>
      <c r="AD2148" s="39"/>
      <c r="AE2148" s="39"/>
      <c r="AF2148" s="39"/>
      <c r="AG2148" s="38">
        <f>(Z2148*'"Вес" ПИР'!$B$28+AB2148*'"Вес" ПИР'!$B$29+AD2148*'"Вес" ПИР'!$B$30+AF2148*'"Вес" ПИР'!$B$31)/100</f>
        <v>0</v>
      </c>
      <c r="AH2148" s="39"/>
      <c r="AI2148" s="39"/>
      <c r="AJ2148" s="39"/>
      <c r="AK2148" s="39"/>
      <c r="AL2148" s="39"/>
      <c r="AM2148" s="39"/>
      <c r="AN2148" s="39"/>
      <c r="AO2148" s="39"/>
      <c r="AP2148" s="39"/>
      <c r="AQ2148" s="39"/>
      <c r="AR2148" s="39"/>
      <c r="AS2148" s="39"/>
      <c r="AT2148" s="39"/>
      <c r="AU2148" s="39"/>
      <c r="AV2148" s="39"/>
      <c r="AW2148" s="39"/>
      <c r="AX2148" s="39"/>
      <c r="AY2148" s="39"/>
      <c r="AZ2148" s="39"/>
      <c r="BA2148" s="39"/>
      <c r="BB2148" s="72">
        <f>(AI2148*'"Вес" ПИР'!$B$36+AK2148*'"Вес" ПИР'!$B$37+AM2148*'"Вес" ПИР'!$B$38+AO2148*'"Вес" ПИР'!$B$39+AQ2148*'"Вес" ПИР'!$B$40+AS2148*'"Вес" ПИР'!$B$41+AU2148*'"Вес" ПИР'!$B$42+AW2148*'"Вес" ПИР'!$B$43+AY2148*'"Вес" ПИР'!$B$44+BA2148*'"Вес" ПИР'!$B$45)/100</f>
        <v>0</v>
      </c>
      <c r="BC2148" s="39"/>
      <c r="BD2148" s="39"/>
      <c r="BE2148" s="39"/>
      <c r="BF2148" s="39"/>
      <c r="BG2148" s="72">
        <f>(BD2148*'"Вес" ПИР'!$B$50+BF2148*'"Вес" ПИР'!$B$51)/100</f>
        <v>0</v>
      </c>
      <c r="BH2148" s="39"/>
      <c r="BI2148" s="72">
        <v>0</v>
      </c>
      <c r="BJ2148" s="39"/>
      <c r="BK2148" s="39"/>
      <c r="BL2148" s="38">
        <f>(S2148*'"Вес" ПИР'!$B$3+X2148*'"Вес" ПИР'!$B$4+AG2148*'"Вес" ПИР'!$B$5+BB2148*'"Вес" ПИР'!$B$6+BG2148*'"Вес" ПИР'!$B$7+BI2148*'"Вес" ПИР'!$B$8)/100</f>
        <v>0</v>
      </c>
    </row>
    <row r="2149" spans="1:64" ht="15.75" customHeight="1">
      <c r="A2149" s="39"/>
      <c r="B2149" s="39">
        <v>2027</v>
      </c>
      <c r="C2149" s="39"/>
      <c r="D2149" s="61">
        <v>396459200</v>
      </c>
      <c r="E2149" s="61" t="s">
        <v>1363</v>
      </c>
      <c r="F2149" s="61" t="s">
        <v>1523</v>
      </c>
      <c r="G2149" s="61" t="s">
        <v>1524</v>
      </c>
      <c r="H2149" s="61" t="s">
        <v>3230</v>
      </c>
      <c r="I2149" s="39"/>
      <c r="J2149" s="39"/>
      <c r="K2149" s="39"/>
      <c r="L2149" s="39"/>
      <c r="M2149" s="39"/>
      <c r="N2149" s="39"/>
      <c r="O2149" s="39"/>
      <c r="P2149" s="39"/>
      <c r="Q2149" s="39"/>
      <c r="R2149" s="39"/>
      <c r="S2149" s="38">
        <f>(J2149*'"Вес" ПИР'!$B$13+L2149*'"Вес" ПИР'!$B$14+N2149*'"Вес" ПИР'!$B$15+P2149*'"Вес" ПИР'!$B$16+R2149*'"Вес" ПИР'!$B$17)/100</f>
        <v>0</v>
      </c>
      <c r="T2149" s="39"/>
      <c r="U2149" s="39"/>
      <c r="V2149" s="39"/>
      <c r="W2149" s="39"/>
      <c r="X2149" s="72">
        <f>(U2149*'"Вес" ПИР'!$B$22+W2149*'"Вес" ПИР'!$B$23)/100</f>
        <v>0</v>
      </c>
      <c r="Y2149" s="39"/>
      <c r="Z2149" s="39"/>
      <c r="AA2149" s="39"/>
      <c r="AB2149" s="39"/>
      <c r="AC2149" s="39"/>
      <c r="AD2149" s="39"/>
      <c r="AE2149" s="39"/>
      <c r="AF2149" s="39"/>
      <c r="AG2149" s="38">
        <f>(Z2149*'"Вес" ПИР'!$B$28+AB2149*'"Вес" ПИР'!$B$29+AD2149*'"Вес" ПИР'!$B$30+AF2149*'"Вес" ПИР'!$B$31)/100</f>
        <v>0</v>
      </c>
      <c r="AH2149" s="39"/>
      <c r="AI2149" s="39"/>
      <c r="AJ2149" s="39"/>
      <c r="AK2149" s="39"/>
      <c r="AL2149" s="39"/>
      <c r="AM2149" s="39"/>
      <c r="AN2149" s="39"/>
      <c r="AO2149" s="39"/>
      <c r="AP2149" s="39"/>
      <c r="AQ2149" s="39"/>
      <c r="AR2149" s="39"/>
      <c r="AS2149" s="39"/>
      <c r="AT2149" s="39"/>
      <c r="AU2149" s="39"/>
      <c r="AV2149" s="39"/>
      <c r="AW2149" s="39"/>
      <c r="AX2149" s="39"/>
      <c r="AY2149" s="39"/>
      <c r="AZ2149" s="39"/>
      <c r="BA2149" s="39"/>
      <c r="BB2149" s="72">
        <f>(AI2149*'"Вес" ПИР'!$B$36+AK2149*'"Вес" ПИР'!$B$37+AM2149*'"Вес" ПИР'!$B$38+AO2149*'"Вес" ПИР'!$B$39+AQ2149*'"Вес" ПИР'!$B$40+AS2149*'"Вес" ПИР'!$B$41+AU2149*'"Вес" ПИР'!$B$42+AW2149*'"Вес" ПИР'!$B$43+AY2149*'"Вес" ПИР'!$B$44+BA2149*'"Вес" ПИР'!$B$45)/100</f>
        <v>0</v>
      </c>
      <c r="BC2149" s="39"/>
      <c r="BD2149" s="39"/>
      <c r="BE2149" s="39"/>
      <c r="BF2149" s="39"/>
      <c r="BG2149" s="72">
        <f>(BD2149*'"Вес" ПИР'!$B$50+BF2149*'"Вес" ПИР'!$B$51)/100</f>
        <v>0</v>
      </c>
      <c r="BH2149" s="39"/>
      <c r="BI2149" s="72">
        <v>0</v>
      </c>
      <c r="BJ2149" s="39"/>
      <c r="BK2149" s="39"/>
      <c r="BL2149" s="38">
        <f>(S2149*'"Вес" ПИР'!$B$3+X2149*'"Вес" ПИР'!$B$4+AG2149*'"Вес" ПИР'!$B$5+BB2149*'"Вес" ПИР'!$B$6+BG2149*'"Вес" ПИР'!$B$7+BI2149*'"Вес" ПИР'!$B$8)/100</f>
        <v>0</v>
      </c>
    </row>
    <row r="2150" spans="1:64" ht="15.75" customHeight="1">
      <c r="A2150" s="39"/>
      <c r="B2150" s="39">
        <v>2027</v>
      </c>
      <c r="C2150" s="39"/>
      <c r="D2150" s="61">
        <v>396435200</v>
      </c>
      <c r="E2150" s="61" t="s">
        <v>1363</v>
      </c>
      <c r="F2150" s="61" t="s">
        <v>1523</v>
      </c>
      <c r="G2150" s="61" t="s">
        <v>3221</v>
      </c>
      <c r="H2150" s="61" t="s">
        <v>3231</v>
      </c>
      <c r="I2150" s="39"/>
      <c r="J2150" s="39"/>
      <c r="K2150" s="39"/>
      <c r="L2150" s="39"/>
      <c r="M2150" s="39"/>
      <c r="N2150" s="39"/>
      <c r="O2150" s="39"/>
      <c r="P2150" s="39"/>
      <c r="Q2150" s="39"/>
      <c r="R2150" s="39"/>
      <c r="S2150" s="38">
        <f>(J2150*'"Вес" ПИР'!$B$13+L2150*'"Вес" ПИР'!$B$14+N2150*'"Вес" ПИР'!$B$15+P2150*'"Вес" ПИР'!$B$16+R2150*'"Вес" ПИР'!$B$17)/100</f>
        <v>0</v>
      </c>
      <c r="T2150" s="39"/>
      <c r="U2150" s="39"/>
      <c r="V2150" s="39"/>
      <c r="W2150" s="39"/>
      <c r="X2150" s="72">
        <f>(U2150*'"Вес" ПИР'!$B$22+W2150*'"Вес" ПИР'!$B$23)/100</f>
        <v>0</v>
      </c>
      <c r="Y2150" s="39"/>
      <c r="Z2150" s="39"/>
      <c r="AA2150" s="39"/>
      <c r="AB2150" s="39"/>
      <c r="AC2150" s="39"/>
      <c r="AD2150" s="39"/>
      <c r="AE2150" s="39"/>
      <c r="AF2150" s="39"/>
      <c r="AG2150" s="38">
        <f>(Z2150*'"Вес" ПИР'!$B$28+AB2150*'"Вес" ПИР'!$B$29+AD2150*'"Вес" ПИР'!$B$30+AF2150*'"Вес" ПИР'!$B$31)/100</f>
        <v>0</v>
      </c>
      <c r="AH2150" s="39"/>
      <c r="AI2150" s="39"/>
      <c r="AJ2150" s="39"/>
      <c r="AK2150" s="39"/>
      <c r="AL2150" s="39"/>
      <c r="AM2150" s="39"/>
      <c r="AN2150" s="39"/>
      <c r="AO2150" s="39"/>
      <c r="AP2150" s="39"/>
      <c r="AQ2150" s="39"/>
      <c r="AR2150" s="39"/>
      <c r="AS2150" s="39"/>
      <c r="AT2150" s="39"/>
      <c r="AU2150" s="39"/>
      <c r="AV2150" s="39"/>
      <c r="AW2150" s="39"/>
      <c r="AX2150" s="39"/>
      <c r="AY2150" s="39"/>
      <c r="AZ2150" s="39"/>
      <c r="BA2150" s="39"/>
      <c r="BB2150" s="72">
        <f>(AI2150*'"Вес" ПИР'!$B$36+AK2150*'"Вес" ПИР'!$B$37+AM2150*'"Вес" ПИР'!$B$38+AO2150*'"Вес" ПИР'!$B$39+AQ2150*'"Вес" ПИР'!$B$40+AS2150*'"Вес" ПИР'!$B$41+AU2150*'"Вес" ПИР'!$B$42+AW2150*'"Вес" ПИР'!$B$43+AY2150*'"Вес" ПИР'!$B$44+BA2150*'"Вес" ПИР'!$B$45)/100</f>
        <v>0</v>
      </c>
      <c r="BC2150" s="39"/>
      <c r="BD2150" s="39"/>
      <c r="BE2150" s="39"/>
      <c r="BF2150" s="39"/>
      <c r="BG2150" s="72">
        <f>(BD2150*'"Вес" ПИР'!$B$50+BF2150*'"Вес" ПИР'!$B$51)/100</f>
        <v>0</v>
      </c>
      <c r="BH2150" s="39"/>
      <c r="BI2150" s="72">
        <v>0</v>
      </c>
      <c r="BJ2150" s="39"/>
      <c r="BK2150" s="39"/>
      <c r="BL2150" s="38">
        <f>(S2150*'"Вес" ПИР'!$B$3+X2150*'"Вес" ПИР'!$B$4+AG2150*'"Вес" ПИР'!$B$5+BB2150*'"Вес" ПИР'!$B$6+BG2150*'"Вес" ПИР'!$B$7+BI2150*'"Вес" ПИР'!$B$8)/100</f>
        <v>0</v>
      </c>
    </row>
    <row r="2151" spans="1:64" ht="15.75" customHeight="1">
      <c r="A2151" s="39"/>
      <c r="B2151" s="39">
        <v>2027</v>
      </c>
      <c r="C2151" s="39"/>
      <c r="D2151" s="61">
        <v>396459300</v>
      </c>
      <c r="E2151" s="61" t="s">
        <v>1363</v>
      </c>
      <c r="F2151" s="61" t="s">
        <v>1523</v>
      </c>
      <c r="G2151" s="61" t="s">
        <v>1524</v>
      </c>
      <c r="H2151" s="61" t="s">
        <v>3232</v>
      </c>
      <c r="I2151" s="39"/>
      <c r="J2151" s="39"/>
      <c r="K2151" s="39"/>
      <c r="L2151" s="39"/>
      <c r="M2151" s="39"/>
      <c r="N2151" s="39"/>
      <c r="O2151" s="39"/>
      <c r="P2151" s="39"/>
      <c r="Q2151" s="39"/>
      <c r="R2151" s="39"/>
      <c r="S2151" s="38">
        <f>(J2151*'"Вес" ПИР'!$B$13+L2151*'"Вес" ПИР'!$B$14+N2151*'"Вес" ПИР'!$B$15+P2151*'"Вес" ПИР'!$B$16+R2151*'"Вес" ПИР'!$B$17)/100</f>
        <v>0</v>
      </c>
      <c r="T2151" s="39"/>
      <c r="U2151" s="39"/>
      <c r="V2151" s="39"/>
      <c r="W2151" s="39"/>
      <c r="X2151" s="72">
        <f>(U2151*'"Вес" ПИР'!$B$22+W2151*'"Вес" ПИР'!$B$23)/100</f>
        <v>0</v>
      </c>
      <c r="Y2151" s="39"/>
      <c r="Z2151" s="39"/>
      <c r="AA2151" s="39"/>
      <c r="AB2151" s="39"/>
      <c r="AC2151" s="39"/>
      <c r="AD2151" s="39"/>
      <c r="AE2151" s="39"/>
      <c r="AF2151" s="39"/>
      <c r="AG2151" s="38">
        <f>(Z2151*'"Вес" ПИР'!$B$28+AB2151*'"Вес" ПИР'!$B$29+AD2151*'"Вес" ПИР'!$B$30+AF2151*'"Вес" ПИР'!$B$31)/100</f>
        <v>0</v>
      </c>
      <c r="AH2151" s="39"/>
      <c r="AI2151" s="39"/>
      <c r="AJ2151" s="39"/>
      <c r="AK2151" s="39"/>
      <c r="AL2151" s="39"/>
      <c r="AM2151" s="39"/>
      <c r="AN2151" s="39"/>
      <c r="AO2151" s="39"/>
      <c r="AP2151" s="39"/>
      <c r="AQ2151" s="39"/>
      <c r="AR2151" s="39"/>
      <c r="AS2151" s="39"/>
      <c r="AT2151" s="39"/>
      <c r="AU2151" s="39"/>
      <c r="AV2151" s="39"/>
      <c r="AW2151" s="39"/>
      <c r="AX2151" s="39"/>
      <c r="AY2151" s="39"/>
      <c r="AZ2151" s="39"/>
      <c r="BA2151" s="39"/>
      <c r="BB2151" s="72">
        <f>(AI2151*'"Вес" ПИР'!$B$36+AK2151*'"Вес" ПИР'!$B$37+AM2151*'"Вес" ПИР'!$B$38+AO2151*'"Вес" ПИР'!$B$39+AQ2151*'"Вес" ПИР'!$B$40+AS2151*'"Вес" ПИР'!$B$41+AU2151*'"Вес" ПИР'!$B$42+AW2151*'"Вес" ПИР'!$B$43+AY2151*'"Вес" ПИР'!$B$44+BA2151*'"Вес" ПИР'!$B$45)/100</f>
        <v>0</v>
      </c>
      <c r="BC2151" s="39"/>
      <c r="BD2151" s="39"/>
      <c r="BE2151" s="39"/>
      <c r="BF2151" s="39"/>
      <c r="BG2151" s="72">
        <f>(BD2151*'"Вес" ПИР'!$B$50+BF2151*'"Вес" ПИР'!$B$51)/100</f>
        <v>0</v>
      </c>
      <c r="BH2151" s="39"/>
      <c r="BI2151" s="72">
        <v>0</v>
      </c>
      <c r="BJ2151" s="39"/>
      <c r="BK2151" s="39"/>
      <c r="BL2151" s="38">
        <f>(S2151*'"Вес" ПИР'!$B$3+X2151*'"Вес" ПИР'!$B$4+AG2151*'"Вес" ПИР'!$B$5+BB2151*'"Вес" ПИР'!$B$6+BG2151*'"Вес" ПИР'!$B$7+BI2151*'"Вес" ПИР'!$B$8)/100</f>
        <v>0</v>
      </c>
    </row>
    <row r="2152" spans="1:64" ht="15.75" customHeight="1">
      <c r="A2152" s="39"/>
      <c r="B2152" s="39">
        <v>2027</v>
      </c>
      <c r="C2152" s="39"/>
      <c r="D2152" s="61">
        <v>396435600</v>
      </c>
      <c r="E2152" s="61" t="s">
        <v>1363</v>
      </c>
      <c r="F2152" s="61" t="s">
        <v>1523</v>
      </c>
      <c r="G2152" s="61" t="s">
        <v>3221</v>
      </c>
      <c r="H2152" s="61" t="s">
        <v>3233</v>
      </c>
      <c r="I2152" s="39"/>
      <c r="J2152" s="39"/>
      <c r="K2152" s="39"/>
      <c r="L2152" s="39"/>
      <c r="M2152" s="39"/>
      <c r="N2152" s="39"/>
      <c r="O2152" s="39"/>
      <c r="P2152" s="39"/>
      <c r="Q2152" s="39"/>
      <c r="R2152" s="39"/>
      <c r="S2152" s="38">
        <f>(J2152*'"Вес" ПИР'!$B$13+L2152*'"Вес" ПИР'!$B$14+N2152*'"Вес" ПИР'!$B$15+P2152*'"Вес" ПИР'!$B$16+R2152*'"Вес" ПИР'!$B$17)/100</f>
        <v>0</v>
      </c>
      <c r="T2152" s="39"/>
      <c r="U2152" s="39"/>
      <c r="V2152" s="39"/>
      <c r="W2152" s="39"/>
      <c r="X2152" s="72">
        <f>(U2152*'"Вес" ПИР'!$B$22+W2152*'"Вес" ПИР'!$B$23)/100</f>
        <v>0</v>
      </c>
      <c r="Y2152" s="39"/>
      <c r="Z2152" s="39"/>
      <c r="AA2152" s="39"/>
      <c r="AB2152" s="39"/>
      <c r="AC2152" s="39"/>
      <c r="AD2152" s="39"/>
      <c r="AE2152" s="39"/>
      <c r="AF2152" s="39"/>
      <c r="AG2152" s="38">
        <f>(Z2152*'"Вес" ПИР'!$B$28+AB2152*'"Вес" ПИР'!$B$29+AD2152*'"Вес" ПИР'!$B$30+AF2152*'"Вес" ПИР'!$B$31)/100</f>
        <v>0</v>
      </c>
      <c r="AH2152" s="39"/>
      <c r="AI2152" s="39"/>
      <c r="AJ2152" s="39"/>
      <c r="AK2152" s="39"/>
      <c r="AL2152" s="39"/>
      <c r="AM2152" s="39"/>
      <c r="AN2152" s="39"/>
      <c r="AO2152" s="39"/>
      <c r="AP2152" s="39"/>
      <c r="AQ2152" s="39"/>
      <c r="AR2152" s="39"/>
      <c r="AS2152" s="39"/>
      <c r="AT2152" s="39"/>
      <c r="AU2152" s="39"/>
      <c r="AV2152" s="39"/>
      <c r="AW2152" s="39"/>
      <c r="AX2152" s="39"/>
      <c r="AY2152" s="39"/>
      <c r="AZ2152" s="39"/>
      <c r="BA2152" s="39"/>
      <c r="BB2152" s="72">
        <f>(AI2152*'"Вес" ПИР'!$B$36+AK2152*'"Вес" ПИР'!$B$37+AM2152*'"Вес" ПИР'!$B$38+AO2152*'"Вес" ПИР'!$B$39+AQ2152*'"Вес" ПИР'!$B$40+AS2152*'"Вес" ПИР'!$B$41+AU2152*'"Вес" ПИР'!$B$42+AW2152*'"Вес" ПИР'!$B$43+AY2152*'"Вес" ПИР'!$B$44+BA2152*'"Вес" ПИР'!$B$45)/100</f>
        <v>0</v>
      </c>
      <c r="BC2152" s="39"/>
      <c r="BD2152" s="39"/>
      <c r="BE2152" s="39"/>
      <c r="BF2152" s="39"/>
      <c r="BG2152" s="72">
        <f>(BD2152*'"Вес" ПИР'!$B$50+BF2152*'"Вес" ПИР'!$B$51)/100</f>
        <v>0</v>
      </c>
      <c r="BH2152" s="39"/>
      <c r="BI2152" s="72">
        <v>0</v>
      </c>
      <c r="BJ2152" s="39"/>
      <c r="BK2152" s="39"/>
      <c r="BL2152" s="38">
        <f>(S2152*'"Вес" ПИР'!$B$3+X2152*'"Вес" ПИР'!$B$4+AG2152*'"Вес" ПИР'!$B$5+BB2152*'"Вес" ПИР'!$B$6+BG2152*'"Вес" ПИР'!$B$7+BI2152*'"Вес" ПИР'!$B$8)/100</f>
        <v>0</v>
      </c>
    </row>
    <row r="2153" spans="1:64" ht="15.75" customHeight="1">
      <c r="A2153" s="39"/>
      <c r="B2153" s="39">
        <v>2027</v>
      </c>
      <c r="C2153" s="39"/>
      <c r="D2153" s="61">
        <v>396453200</v>
      </c>
      <c r="E2153" s="61" t="s">
        <v>1363</v>
      </c>
      <c r="F2153" s="61" t="s">
        <v>1523</v>
      </c>
      <c r="G2153" s="61" t="s">
        <v>2144</v>
      </c>
      <c r="H2153" s="61" t="s">
        <v>3234</v>
      </c>
      <c r="I2153" s="39"/>
      <c r="J2153" s="39"/>
      <c r="K2153" s="39"/>
      <c r="L2153" s="39"/>
      <c r="M2153" s="39"/>
      <c r="N2153" s="39"/>
      <c r="O2153" s="39"/>
      <c r="P2153" s="39"/>
      <c r="Q2153" s="39"/>
      <c r="R2153" s="39"/>
      <c r="S2153" s="38">
        <f>(J2153*'"Вес" ПИР'!$B$13+L2153*'"Вес" ПИР'!$B$14+N2153*'"Вес" ПИР'!$B$15+P2153*'"Вес" ПИР'!$B$16+R2153*'"Вес" ПИР'!$B$17)/100</f>
        <v>0</v>
      </c>
      <c r="T2153" s="39"/>
      <c r="U2153" s="39"/>
      <c r="V2153" s="39"/>
      <c r="W2153" s="39"/>
      <c r="X2153" s="72">
        <f>(U2153*'"Вес" ПИР'!$B$22+W2153*'"Вес" ПИР'!$B$23)/100</f>
        <v>0</v>
      </c>
      <c r="Y2153" s="39"/>
      <c r="Z2153" s="39"/>
      <c r="AA2153" s="39"/>
      <c r="AB2153" s="39"/>
      <c r="AC2153" s="39"/>
      <c r="AD2153" s="39"/>
      <c r="AE2153" s="39"/>
      <c r="AF2153" s="39"/>
      <c r="AG2153" s="38">
        <f>(Z2153*'"Вес" ПИР'!$B$28+AB2153*'"Вес" ПИР'!$B$29+AD2153*'"Вес" ПИР'!$B$30+AF2153*'"Вес" ПИР'!$B$31)/100</f>
        <v>0</v>
      </c>
      <c r="AH2153" s="39"/>
      <c r="AI2153" s="39"/>
      <c r="AJ2153" s="39"/>
      <c r="AK2153" s="39"/>
      <c r="AL2153" s="39"/>
      <c r="AM2153" s="39"/>
      <c r="AN2153" s="39"/>
      <c r="AO2153" s="39"/>
      <c r="AP2153" s="39"/>
      <c r="AQ2153" s="39"/>
      <c r="AR2153" s="39"/>
      <c r="AS2153" s="39"/>
      <c r="AT2153" s="39"/>
      <c r="AU2153" s="39"/>
      <c r="AV2153" s="39"/>
      <c r="AW2153" s="39"/>
      <c r="AX2153" s="39"/>
      <c r="AY2153" s="39"/>
      <c r="AZ2153" s="39"/>
      <c r="BA2153" s="39"/>
      <c r="BB2153" s="72">
        <f>(AI2153*'"Вес" ПИР'!$B$36+AK2153*'"Вес" ПИР'!$B$37+AM2153*'"Вес" ПИР'!$B$38+AO2153*'"Вес" ПИР'!$B$39+AQ2153*'"Вес" ПИР'!$B$40+AS2153*'"Вес" ПИР'!$B$41+AU2153*'"Вес" ПИР'!$B$42+AW2153*'"Вес" ПИР'!$B$43+AY2153*'"Вес" ПИР'!$B$44+BA2153*'"Вес" ПИР'!$B$45)/100</f>
        <v>0</v>
      </c>
      <c r="BC2153" s="39"/>
      <c r="BD2153" s="39"/>
      <c r="BE2153" s="39"/>
      <c r="BF2153" s="39"/>
      <c r="BG2153" s="72">
        <f>(BD2153*'"Вес" ПИР'!$B$50+BF2153*'"Вес" ПИР'!$B$51)/100</f>
        <v>0</v>
      </c>
      <c r="BH2153" s="39"/>
      <c r="BI2153" s="72">
        <v>0</v>
      </c>
      <c r="BJ2153" s="39"/>
      <c r="BK2153" s="39"/>
      <c r="BL2153" s="38">
        <f>(S2153*'"Вес" ПИР'!$B$3+X2153*'"Вес" ПИР'!$B$4+AG2153*'"Вес" ПИР'!$B$5+BB2153*'"Вес" ПИР'!$B$6+BG2153*'"Вес" ПИР'!$B$7+BI2153*'"Вес" ПИР'!$B$8)/100</f>
        <v>0</v>
      </c>
    </row>
    <row r="2154" spans="1:64" ht="15.75" customHeight="1">
      <c r="A2154" s="39"/>
      <c r="B2154" s="39">
        <v>2027</v>
      </c>
      <c r="C2154" s="39"/>
      <c r="D2154" s="61">
        <v>396430400</v>
      </c>
      <c r="E2154" s="61" t="s">
        <v>1363</v>
      </c>
      <c r="F2154" s="61" t="s">
        <v>1523</v>
      </c>
      <c r="G2154" s="61" t="s">
        <v>3235</v>
      </c>
      <c r="H2154" s="61" t="s">
        <v>3236</v>
      </c>
      <c r="I2154" s="39"/>
      <c r="J2154" s="39"/>
      <c r="K2154" s="39"/>
      <c r="L2154" s="39"/>
      <c r="M2154" s="39"/>
      <c r="N2154" s="39"/>
      <c r="O2154" s="39"/>
      <c r="P2154" s="39"/>
      <c r="Q2154" s="39"/>
      <c r="R2154" s="39"/>
      <c r="S2154" s="38">
        <f>(J2154*'"Вес" ПИР'!$B$13+L2154*'"Вес" ПИР'!$B$14+N2154*'"Вес" ПИР'!$B$15+P2154*'"Вес" ПИР'!$B$16+R2154*'"Вес" ПИР'!$B$17)/100</f>
        <v>0</v>
      </c>
      <c r="T2154" s="39"/>
      <c r="U2154" s="39"/>
      <c r="V2154" s="39"/>
      <c r="W2154" s="39"/>
      <c r="X2154" s="72">
        <f>(U2154*'"Вес" ПИР'!$B$22+W2154*'"Вес" ПИР'!$B$23)/100</f>
        <v>0</v>
      </c>
      <c r="Y2154" s="39"/>
      <c r="Z2154" s="39"/>
      <c r="AA2154" s="39"/>
      <c r="AB2154" s="39"/>
      <c r="AC2154" s="39"/>
      <c r="AD2154" s="39"/>
      <c r="AE2154" s="39"/>
      <c r="AF2154" s="39"/>
      <c r="AG2154" s="38">
        <f>(Z2154*'"Вес" ПИР'!$B$28+AB2154*'"Вес" ПИР'!$B$29+AD2154*'"Вес" ПИР'!$B$30+AF2154*'"Вес" ПИР'!$B$31)/100</f>
        <v>0</v>
      </c>
      <c r="AH2154" s="39"/>
      <c r="AI2154" s="39"/>
      <c r="AJ2154" s="39"/>
      <c r="AK2154" s="39"/>
      <c r="AL2154" s="39"/>
      <c r="AM2154" s="39"/>
      <c r="AN2154" s="39"/>
      <c r="AO2154" s="39"/>
      <c r="AP2154" s="39"/>
      <c r="AQ2154" s="39"/>
      <c r="AR2154" s="39"/>
      <c r="AS2154" s="39"/>
      <c r="AT2154" s="39"/>
      <c r="AU2154" s="39"/>
      <c r="AV2154" s="39"/>
      <c r="AW2154" s="39"/>
      <c r="AX2154" s="39"/>
      <c r="AY2154" s="39"/>
      <c r="AZ2154" s="39"/>
      <c r="BA2154" s="39"/>
      <c r="BB2154" s="72">
        <f>(AI2154*'"Вес" ПИР'!$B$36+AK2154*'"Вес" ПИР'!$B$37+AM2154*'"Вес" ПИР'!$B$38+AO2154*'"Вес" ПИР'!$B$39+AQ2154*'"Вес" ПИР'!$B$40+AS2154*'"Вес" ПИР'!$B$41+AU2154*'"Вес" ПИР'!$B$42+AW2154*'"Вес" ПИР'!$B$43+AY2154*'"Вес" ПИР'!$B$44+BA2154*'"Вес" ПИР'!$B$45)/100</f>
        <v>0</v>
      </c>
      <c r="BC2154" s="39"/>
      <c r="BD2154" s="39"/>
      <c r="BE2154" s="39"/>
      <c r="BF2154" s="39"/>
      <c r="BG2154" s="72">
        <f>(BD2154*'"Вес" ПИР'!$B$50+BF2154*'"Вес" ПИР'!$B$51)/100</f>
        <v>0</v>
      </c>
      <c r="BH2154" s="39"/>
      <c r="BI2154" s="72">
        <v>0</v>
      </c>
      <c r="BJ2154" s="39"/>
      <c r="BK2154" s="39"/>
      <c r="BL2154" s="38">
        <f>(S2154*'"Вес" ПИР'!$B$3+X2154*'"Вес" ПИР'!$B$4+AG2154*'"Вес" ПИР'!$B$5+BB2154*'"Вес" ПИР'!$B$6+BG2154*'"Вес" ПИР'!$B$7+BI2154*'"Вес" ПИР'!$B$8)/100</f>
        <v>0</v>
      </c>
    </row>
    <row r="2155" spans="1:64" ht="15.75" customHeight="1">
      <c r="A2155" s="39"/>
      <c r="B2155" s="39">
        <v>2027</v>
      </c>
      <c r="C2155" s="39"/>
      <c r="D2155" s="61">
        <v>394265200</v>
      </c>
      <c r="E2155" s="61" t="s">
        <v>1363</v>
      </c>
      <c r="F2155" s="61" t="s">
        <v>1402</v>
      </c>
      <c r="G2155" s="61" t="s">
        <v>1555</v>
      </c>
      <c r="H2155" s="61" t="s">
        <v>2770</v>
      </c>
      <c r="I2155" s="39"/>
      <c r="J2155" s="39"/>
      <c r="K2155" s="39"/>
      <c r="L2155" s="39"/>
      <c r="M2155" s="39"/>
      <c r="N2155" s="39"/>
      <c r="O2155" s="39"/>
      <c r="P2155" s="39"/>
      <c r="Q2155" s="39"/>
      <c r="R2155" s="39"/>
      <c r="S2155" s="38">
        <f>(J2155*'"Вес" ПИР'!$B$13+L2155*'"Вес" ПИР'!$B$14+N2155*'"Вес" ПИР'!$B$15+P2155*'"Вес" ПИР'!$B$16+R2155*'"Вес" ПИР'!$B$17)/100</f>
        <v>0</v>
      </c>
      <c r="T2155" s="39"/>
      <c r="U2155" s="39"/>
      <c r="V2155" s="39"/>
      <c r="W2155" s="39"/>
      <c r="X2155" s="72">
        <f>(U2155*'"Вес" ПИР'!$B$22+W2155*'"Вес" ПИР'!$B$23)/100</f>
        <v>0</v>
      </c>
      <c r="Y2155" s="39"/>
      <c r="Z2155" s="39"/>
      <c r="AA2155" s="39"/>
      <c r="AB2155" s="39"/>
      <c r="AC2155" s="39"/>
      <c r="AD2155" s="39"/>
      <c r="AE2155" s="39"/>
      <c r="AF2155" s="39"/>
      <c r="AG2155" s="38">
        <f>(Z2155*'"Вес" ПИР'!$B$28+AB2155*'"Вес" ПИР'!$B$29+AD2155*'"Вес" ПИР'!$B$30+AF2155*'"Вес" ПИР'!$B$31)/100</f>
        <v>0</v>
      </c>
      <c r="AH2155" s="39"/>
      <c r="AI2155" s="39"/>
      <c r="AJ2155" s="39"/>
      <c r="AK2155" s="39"/>
      <c r="AL2155" s="39"/>
      <c r="AM2155" s="39"/>
      <c r="AN2155" s="39"/>
      <c r="AO2155" s="39"/>
      <c r="AP2155" s="39"/>
      <c r="AQ2155" s="39"/>
      <c r="AR2155" s="39"/>
      <c r="AS2155" s="39"/>
      <c r="AT2155" s="39"/>
      <c r="AU2155" s="39"/>
      <c r="AV2155" s="39"/>
      <c r="AW2155" s="39"/>
      <c r="AX2155" s="39"/>
      <c r="AY2155" s="39"/>
      <c r="AZ2155" s="39"/>
      <c r="BA2155" s="39"/>
      <c r="BB2155" s="72">
        <f>(AI2155*'"Вес" ПИР'!$B$36+AK2155*'"Вес" ПИР'!$B$37+AM2155*'"Вес" ПИР'!$B$38+AO2155*'"Вес" ПИР'!$B$39+AQ2155*'"Вес" ПИР'!$B$40+AS2155*'"Вес" ПИР'!$B$41+AU2155*'"Вес" ПИР'!$B$42+AW2155*'"Вес" ПИР'!$B$43+AY2155*'"Вес" ПИР'!$B$44+BA2155*'"Вес" ПИР'!$B$45)/100</f>
        <v>0</v>
      </c>
      <c r="BC2155" s="39"/>
      <c r="BD2155" s="39"/>
      <c r="BE2155" s="39"/>
      <c r="BF2155" s="39"/>
      <c r="BG2155" s="72">
        <f>(BD2155*'"Вес" ПИР'!$B$50+BF2155*'"Вес" ПИР'!$B$51)/100</f>
        <v>0</v>
      </c>
      <c r="BH2155" s="39"/>
      <c r="BI2155" s="72">
        <v>0</v>
      </c>
      <c r="BJ2155" s="39"/>
      <c r="BK2155" s="39"/>
      <c r="BL2155" s="38">
        <f>(S2155*'"Вес" ПИР'!$B$3+X2155*'"Вес" ПИР'!$B$4+AG2155*'"Вес" ПИР'!$B$5+BB2155*'"Вес" ПИР'!$B$6+BG2155*'"Вес" ПИР'!$B$7+BI2155*'"Вес" ПИР'!$B$8)/100</f>
        <v>0</v>
      </c>
    </row>
    <row r="2156" spans="1:64" ht="15.75" customHeight="1">
      <c r="A2156" s="39"/>
      <c r="B2156" s="39">
        <v>2027</v>
      </c>
      <c r="C2156" s="39"/>
      <c r="D2156" s="61">
        <v>394435600</v>
      </c>
      <c r="E2156" s="61" t="s">
        <v>1363</v>
      </c>
      <c r="F2156" s="61" t="s">
        <v>1410</v>
      </c>
      <c r="G2156" s="61" t="s">
        <v>1414</v>
      </c>
      <c r="H2156" s="61" t="s">
        <v>3237</v>
      </c>
      <c r="I2156" s="39"/>
      <c r="J2156" s="39"/>
      <c r="K2156" s="39"/>
      <c r="L2156" s="39"/>
      <c r="M2156" s="39"/>
      <c r="N2156" s="39"/>
      <c r="O2156" s="39"/>
      <c r="P2156" s="39"/>
      <c r="Q2156" s="39"/>
      <c r="R2156" s="39"/>
      <c r="S2156" s="38">
        <f>(J2156*'"Вес" ПИР'!$B$13+L2156*'"Вес" ПИР'!$B$14+N2156*'"Вес" ПИР'!$B$15+P2156*'"Вес" ПИР'!$B$16+R2156*'"Вес" ПИР'!$B$17)/100</f>
        <v>0</v>
      </c>
      <c r="T2156" s="39"/>
      <c r="U2156" s="39"/>
      <c r="V2156" s="39"/>
      <c r="W2156" s="39"/>
      <c r="X2156" s="72">
        <f>(U2156*'"Вес" ПИР'!$B$22+W2156*'"Вес" ПИР'!$B$23)/100</f>
        <v>0</v>
      </c>
      <c r="Y2156" s="39"/>
      <c r="Z2156" s="39"/>
      <c r="AA2156" s="39"/>
      <c r="AB2156" s="39"/>
      <c r="AC2156" s="39"/>
      <c r="AD2156" s="39"/>
      <c r="AE2156" s="39"/>
      <c r="AF2156" s="39"/>
      <c r="AG2156" s="38">
        <f>(Z2156*'"Вес" ПИР'!$B$28+AB2156*'"Вес" ПИР'!$B$29+AD2156*'"Вес" ПИР'!$B$30+AF2156*'"Вес" ПИР'!$B$31)/100</f>
        <v>0</v>
      </c>
      <c r="AH2156" s="39"/>
      <c r="AI2156" s="39"/>
      <c r="AJ2156" s="39"/>
      <c r="AK2156" s="39"/>
      <c r="AL2156" s="39"/>
      <c r="AM2156" s="39"/>
      <c r="AN2156" s="39"/>
      <c r="AO2156" s="39"/>
      <c r="AP2156" s="39"/>
      <c r="AQ2156" s="39"/>
      <c r="AR2156" s="39"/>
      <c r="AS2156" s="39"/>
      <c r="AT2156" s="39"/>
      <c r="AU2156" s="39"/>
      <c r="AV2156" s="39"/>
      <c r="AW2156" s="39"/>
      <c r="AX2156" s="39"/>
      <c r="AY2156" s="39"/>
      <c r="AZ2156" s="39"/>
      <c r="BA2156" s="39"/>
      <c r="BB2156" s="72">
        <f>(AI2156*'"Вес" ПИР'!$B$36+AK2156*'"Вес" ПИР'!$B$37+AM2156*'"Вес" ПИР'!$B$38+AO2156*'"Вес" ПИР'!$B$39+AQ2156*'"Вес" ПИР'!$B$40+AS2156*'"Вес" ПИР'!$B$41+AU2156*'"Вес" ПИР'!$B$42+AW2156*'"Вес" ПИР'!$B$43+AY2156*'"Вес" ПИР'!$B$44+BA2156*'"Вес" ПИР'!$B$45)/100</f>
        <v>0</v>
      </c>
      <c r="BC2156" s="39"/>
      <c r="BD2156" s="39"/>
      <c r="BE2156" s="39"/>
      <c r="BF2156" s="39"/>
      <c r="BG2156" s="72">
        <f>(BD2156*'"Вес" ПИР'!$B$50+BF2156*'"Вес" ПИР'!$B$51)/100</f>
        <v>0</v>
      </c>
      <c r="BH2156" s="39"/>
      <c r="BI2156" s="72">
        <v>0</v>
      </c>
      <c r="BJ2156" s="39"/>
      <c r="BK2156" s="39"/>
      <c r="BL2156" s="38">
        <f>(S2156*'"Вес" ПИР'!$B$3+X2156*'"Вес" ПИР'!$B$4+AG2156*'"Вес" ПИР'!$B$5+BB2156*'"Вес" ПИР'!$B$6+BG2156*'"Вес" ПИР'!$B$7+BI2156*'"Вес" ПИР'!$B$8)/100</f>
        <v>0</v>
      </c>
    </row>
    <row r="2157" spans="1:64" ht="15.75" customHeight="1">
      <c r="A2157" s="39"/>
      <c r="B2157" s="39">
        <v>2027</v>
      </c>
      <c r="C2157" s="39"/>
      <c r="D2157" s="61">
        <v>395063500</v>
      </c>
      <c r="E2157" s="61" t="s">
        <v>1363</v>
      </c>
      <c r="F2157" s="61" t="s">
        <v>1425</v>
      </c>
      <c r="G2157" s="61" t="s">
        <v>3238</v>
      </c>
      <c r="H2157" s="61" t="s">
        <v>3239</v>
      </c>
      <c r="I2157" s="39"/>
      <c r="J2157" s="39"/>
      <c r="K2157" s="39"/>
      <c r="L2157" s="39"/>
      <c r="M2157" s="39"/>
      <c r="N2157" s="39"/>
      <c r="O2157" s="39"/>
      <c r="P2157" s="39"/>
      <c r="Q2157" s="39"/>
      <c r="R2157" s="39"/>
      <c r="S2157" s="38">
        <f>(J2157*'"Вес" ПИР'!$B$13+L2157*'"Вес" ПИР'!$B$14+N2157*'"Вес" ПИР'!$B$15+P2157*'"Вес" ПИР'!$B$16+R2157*'"Вес" ПИР'!$B$17)/100</f>
        <v>0</v>
      </c>
      <c r="T2157" s="39"/>
      <c r="U2157" s="39"/>
      <c r="V2157" s="39"/>
      <c r="W2157" s="39"/>
      <c r="X2157" s="72">
        <f>(U2157*'"Вес" ПИР'!$B$22+W2157*'"Вес" ПИР'!$B$23)/100</f>
        <v>0</v>
      </c>
      <c r="Y2157" s="39"/>
      <c r="Z2157" s="39"/>
      <c r="AA2157" s="39"/>
      <c r="AB2157" s="39"/>
      <c r="AC2157" s="39"/>
      <c r="AD2157" s="39"/>
      <c r="AE2157" s="39"/>
      <c r="AF2157" s="39"/>
      <c r="AG2157" s="38">
        <f>(Z2157*'"Вес" ПИР'!$B$28+AB2157*'"Вес" ПИР'!$B$29+AD2157*'"Вес" ПИР'!$B$30+AF2157*'"Вес" ПИР'!$B$31)/100</f>
        <v>0</v>
      </c>
      <c r="AH2157" s="39"/>
      <c r="AI2157" s="39"/>
      <c r="AJ2157" s="39"/>
      <c r="AK2157" s="39"/>
      <c r="AL2157" s="39"/>
      <c r="AM2157" s="39"/>
      <c r="AN2157" s="39"/>
      <c r="AO2157" s="39"/>
      <c r="AP2157" s="39"/>
      <c r="AQ2157" s="39"/>
      <c r="AR2157" s="39"/>
      <c r="AS2157" s="39"/>
      <c r="AT2157" s="39"/>
      <c r="AU2157" s="39"/>
      <c r="AV2157" s="39"/>
      <c r="AW2157" s="39"/>
      <c r="AX2157" s="39"/>
      <c r="AY2157" s="39"/>
      <c r="AZ2157" s="39"/>
      <c r="BA2157" s="39"/>
      <c r="BB2157" s="72">
        <f>(AI2157*'"Вес" ПИР'!$B$36+AK2157*'"Вес" ПИР'!$B$37+AM2157*'"Вес" ПИР'!$B$38+AO2157*'"Вес" ПИР'!$B$39+AQ2157*'"Вес" ПИР'!$B$40+AS2157*'"Вес" ПИР'!$B$41+AU2157*'"Вес" ПИР'!$B$42+AW2157*'"Вес" ПИР'!$B$43+AY2157*'"Вес" ПИР'!$B$44+BA2157*'"Вес" ПИР'!$B$45)/100</f>
        <v>0</v>
      </c>
      <c r="BC2157" s="39"/>
      <c r="BD2157" s="39"/>
      <c r="BE2157" s="39"/>
      <c r="BF2157" s="39"/>
      <c r="BG2157" s="72">
        <f>(BD2157*'"Вес" ПИР'!$B$50+BF2157*'"Вес" ПИР'!$B$51)/100</f>
        <v>0</v>
      </c>
      <c r="BH2157" s="39"/>
      <c r="BI2157" s="72">
        <v>0</v>
      </c>
      <c r="BJ2157" s="39"/>
      <c r="BK2157" s="39"/>
      <c r="BL2157" s="38">
        <f>(S2157*'"Вес" ПИР'!$B$3+X2157*'"Вес" ПИР'!$B$4+AG2157*'"Вес" ПИР'!$B$5+BB2157*'"Вес" ПИР'!$B$6+BG2157*'"Вес" ПИР'!$B$7+BI2157*'"Вес" ПИР'!$B$8)/100</f>
        <v>0</v>
      </c>
    </row>
    <row r="2158" spans="1:64" ht="15.75" customHeight="1">
      <c r="A2158" s="39"/>
      <c r="B2158" s="39">
        <v>2027</v>
      </c>
      <c r="C2158" s="39"/>
      <c r="D2158" s="61">
        <v>395449300</v>
      </c>
      <c r="E2158" s="61" t="s">
        <v>1363</v>
      </c>
      <c r="F2158" s="61" t="s">
        <v>1479</v>
      </c>
      <c r="G2158" s="61" t="s">
        <v>3240</v>
      </c>
      <c r="H2158" s="61" t="s">
        <v>3241</v>
      </c>
      <c r="I2158" s="39"/>
      <c r="J2158" s="39"/>
      <c r="K2158" s="39"/>
      <c r="L2158" s="39"/>
      <c r="M2158" s="39"/>
      <c r="N2158" s="39"/>
      <c r="O2158" s="39"/>
      <c r="P2158" s="39"/>
      <c r="Q2158" s="39"/>
      <c r="R2158" s="39"/>
      <c r="S2158" s="38">
        <f>(J2158*'"Вес" ПИР'!$B$13+L2158*'"Вес" ПИР'!$B$14+N2158*'"Вес" ПИР'!$B$15+P2158*'"Вес" ПИР'!$B$16+R2158*'"Вес" ПИР'!$B$17)/100</f>
        <v>0</v>
      </c>
      <c r="T2158" s="39"/>
      <c r="U2158" s="39"/>
      <c r="V2158" s="39"/>
      <c r="W2158" s="39"/>
      <c r="X2158" s="72">
        <f>(U2158*'"Вес" ПИР'!$B$22+W2158*'"Вес" ПИР'!$B$23)/100</f>
        <v>0</v>
      </c>
      <c r="Y2158" s="39"/>
      <c r="Z2158" s="39"/>
      <c r="AA2158" s="39"/>
      <c r="AB2158" s="39"/>
      <c r="AC2158" s="39"/>
      <c r="AD2158" s="39"/>
      <c r="AE2158" s="39"/>
      <c r="AF2158" s="39"/>
      <c r="AG2158" s="38">
        <f>(Z2158*'"Вес" ПИР'!$B$28+AB2158*'"Вес" ПИР'!$B$29+AD2158*'"Вес" ПИР'!$B$30+AF2158*'"Вес" ПИР'!$B$31)/100</f>
        <v>0</v>
      </c>
      <c r="AH2158" s="39"/>
      <c r="AI2158" s="39"/>
      <c r="AJ2158" s="39"/>
      <c r="AK2158" s="39"/>
      <c r="AL2158" s="39"/>
      <c r="AM2158" s="39"/>
      <c r="AN2158" s="39"/>
      <c r="AO2158" s="39"/>
      <c r="AP2158" s="39"/>
      <c r="AQ2158" s="39"/>
      <c r="AR2158" s="39"/>
      <c r="AS2158" s="39"/>
      <c r="AT2158" s="39"/>
      <c r="AU2158" s="39"/>
      <c r="AV2158" s="39"/>
      <c r="AW2158" s="39"/>
      <c r="AX2158" s="39"/>
      <c r="AY2158" s="39"/>
      <c r="AZ2158" s="39"/>
      <c r="BA2158" s="39"/>
      <c r="BB2158" s="72">
        <f>(AI2158*'"Вес" ПИР'!$B$36+AK2158*'"Вес" ПИР'!$B$37+AM2158*'"Вес" ПИР'!$B$38+AO2158*'"Вес" ПИР'!$B$39+AQ2158*'"Вес" ПИР'!$B$40+AS2158*'"Вес" ПИР'!$B$41+AU2158*'"Вес" ПИР'!$B$42+AW2158*'"Вес" ПИР'!$B$43+AY2158*'"Вес" ПИР'!$B$44+BA2158*'"Вес" ПИР'!$B$45)/100</f>
        <v>0</v>
      </c>
      <c r="BC2158" s="39"/>
      <c r="BD2158" s="39"/>
      <c r="BE2158" s="39"/>
      <c r="BF2158" s="39"/>
      <c r="BG2158" s="72">
        <f>(BD2158*'"Вес" ПИР'!$B$50+BF2158*'"Вес" ПИР'!$B$51)/100</f>
        <v>0</v>
      </c>
      <c r="BH2158" s="39"/>
      <c r="BI2158" s="72">
        <v>0</v>
      </c>
      <c r="BJ2158" s="39"/>
      <c r="BK2158" s="39"/>
      <c r="BL2158" s="38">
        <f>(S2158*'"Вес" ПИР'!$B$3+X2158*'"Вес" ПИР'!$B$4+AG2158*'"Вес" ПИР'!$B$5+BB2158*'"Вес" ПИР'!$B$6+BG2158*'"Вес" ПИР'!$B$7+BI2158*'"Вес" ПИР'!$B$8)/100</f>
        <v>0</v>
      </c>
    </row>
    <row r="2159" spans="1:64" ht="15.75" customHeight="1">
      <c r="A2159" s="39"/>
      <c r="B2159" s="39">
        <v>2027</v>
      </c>
      <c r="C2159" s="39"/>
      <c r="D2159" s="61">
        <v>395455300</v>
      </c>
      <c r="E2159" s="61" t="s">
        <v>1363</v>
      </c>
      <c r="F2159" s="61" t="s">
        <v>1479</v>
      </c>
      <c r="G2159" s="61" t="s">
        <v>1483</v>
      </c>
      <c r="H2159" s="61" t="s">
        <v>3242</v>
      </c>
      <c r="I2159" s="39"/>
      <c r="J2159" s="39"/>
      <c r="K2159" s="39"/>
      <c r="L2159" s="39"/>
      <c r="M2159" s="39"/>
      <c r="N2159" s="39"/>
      <c r="O2159" s="39"/>
      <c r="P2159" s="39"/>
      <c r="Q2159" s="39"/>
      <c r="R2159" s="39"/>
      <c r="S2159" s="38">
        <f>(J2159*'"Вес" ПИР'!$B$13+L2159*'"Вес" ПИР'!$B$14+N2159*'"Вес" ПИР'!$B$15+P2159*'"Вес" ПИР'!$B$16+R2159*'"Вес" ПИР'!$B$17)/100</f>
        <v>0</v>
      </c>
      <c r="T2159" s="39"/>
      <c r="U2159" s="39"/>
      <c r="V2159" s="39"/>
      <c r="W2159" s="39"/>
      <c r="X2159" s="72">
        <f>(U2159*'"Вес" ПИР'!$B$22+W2159*'"Вес" ПИР'!$B$23)/100</f>
        <v>0</v>
      </c>
      <c r="Y2159" s="39"/>
      <c r="Z2159" s="39"/>
      <c r="AA2159" s="39"/>
      <c r="AB2159" s="39"/>
      <c r="AC2159" s="39"/>
      <c r="AD2159" s="39"/>
      <c r="AE2159" s="39"/>
      <c r="AF2159" s="39"/>
      <c r="AG2159" s="38">
        <f>(Z2159*'"Вес" ПИР'!$B$28+AB2159*'"Вес" ПИР'!$B$29+AD2159*'"Вес" ПИР'!$B$30+AF2159*'"Вес" ПИР'!$B$31)/100</f>
        <v>0</v>
      </c>
      <c r="AH2159" s="39"/>
      <c r="AI2159" s="39"/>
      <c r="AJ2159" s="39"/>
      <c r="AK2159" s="39"/>
      <c r="AL2159" s="39"/>
      <c r="AM2159" s="39"/>
      <c r="AN2159" s="39"/>
      <c r="AO2159" s="39"/>
      <c r="AP2159" s="39"/>
      <c r="AQ2159" s="39"/>
      <c r="AR2159" s="39"/>
      <c r="AS2159" s="39"/>
      <c r="AT2159" s="39"/>
      <c r="AU2159" s="39"/>
      <c r="AV2159" s="39"/>
      <c r="AW2159" s="39"/>
      <c r="AX2159" s="39"/>
      <c r="AY2159" s="39"/>
      <c r="AZ2159" s="39"/>
      <c r="BA2159" s="39"/>
      <c r="BB2159" s="72">
        <f>(AI2159*'"Вес" ПИР'!$B$36+AK2159*'"Вес" ПИР'!$B$37+AM2159*'"Вес" ПИР'!$B$38+AO2159*'"Вес" ПИР'!$B$39+AQ2159*'"Вес" ПИР'!$B$40+AS2159*'"Вес" ПИР'!$B$41+AU2159*'"Вес" ПИР'!$B$42+AW2159*'"Вес" ПИР'!$B$43+AY2159*'"Вес" ПИР'!$B$44+BA2159*'"Вес" ПИР'!$B$45)/100</f>
        <v>0</v>
      </c>
      <c r="BC2159" s="39"/>
      <c r="BD2159" s="39"/>
      <c r="BE2159" s="39"/>
      <c r="BF2159" s="39"/>
      <c r="BG2159" s="72">
        <f>(BD2159*'"Вес" ПИР'!$B$50+BF2159*'"Вес" ПИР'!$B$51)/100</f>
        <v>0</v>
      </c>
      <c r="BH2159" s="39"/>
      <c r="BI2159" s="72">
        <v>0</v>
      </c>
      <c r="BJ2159" s="39"/>
      <c r="BK2159" s="39"/>
      <c r="BL2159" s="38">
        <f>(S2159*'"Вес" ПИР'!$B$3+X2159*'"Вес" ПИР'!$B$4+AG2159*'"Вес" ПИР'!$B$5+BB2159*'"Вес" ПИР'!$B$6+BG2159*'"Вес" ПИР'!$B$7+BI2159*'"Вес" ПИР'!$B$8)/100</f>
        <v>0</v>
      </c>
    </row>
    <row r="2160" spans="1:64" ht="15.75" customHeight="1">
      <c r="A2160" s="39"/>
      <c r="B2160" s="39">
        <v>2027</v>
      </c>
      <c r="C2160" s="39"/>
      <c r="D2160" s="61">
        <v>395465200</v>
      </c>
      <c r="E2160" s="61" t="s">
        <v>1363</v>
      </c>
      <c r="F2160" s="61" t="s">
        <v>1479</v>
      </c>
      <c r="G2160" s="61" t="s">
        <v>821</v>
      </c>
      <c r="H2160" s="61" t="s">
        <v>3243</v>
      </c>
      <c r="I2160" s="39"/>
      <c r="J2160" s="39"/>
      <c r="K2160" s="39"/>
      <c r="L2160" s="39"/>
      <c r="M2160" s="39"/>
      <c r="N2160" s="39"/>
      <c r="O2160" s="39"/>
      <c r="P2160" s="39"/>
      <c r="Q2160" s="39"/>
      <c r="R2160" s="39"/>
      <c r="S2160" s="38">
        <f>(J2160*'"Вес" ПИР'!$B$13+L2160*'"Вес" ПИР'!$B$14+N2160*'"Вес" ПИР'!$B$15+P2160*'"Вес" ПИР'!$B$16+R2160*'"Вес" ПИР'!$B$17)/100</f>
        <v>0</v>
      </c>
      <c r="T2160" s="39"/>
      <c r="U2160" s="39"/>
      <c r="V2160" s="39"/>
      <c r="W2160" s="39"/>
      <c r="X2160" s="72">
        <f>(U2160*'"Вес" ПИР'!$B$22+W2160*'"Вес" ПИР'!$B$23)/100</f>
        <v>0</v>
      </c>
      <c r="Y2160" s="39"/>
      <c r="Z2160" s="39"/>
      <c r="AA2160" s="39"/>
      <c r="AB2160" s="39"/>
      <c r="AC2160" s="39"/>
      <c r="AD2160" s="39"/>
      <c r="AE2160" s="39"/>
      <c r="AF2160" s="39"/>
      <c r="AG2160" s="38">
        <f>(Z2160*'"Вес" ПИР'!$B$28+AB2160*'"Вес" ПИР'!$B$29+AD2160*'"Вес" ПИР'!$B$30+AF2160*'"Вес" ПИР'!$B$31)/100</f>
        <v>0</v>
      </c>
      <c r="AH2160" s="39"/>
      <c r="AI2160" s="39"/>
      <c r="AJ2160" s="39"/>
      <c r="AK2160" s="39"/>
      <c r="AL2160" s="39"/>
      <c r="AM2160" s="39"/>
      <c r="AN2160" s="39"/>
      <c r="AO2160" s="39"/>
      <c r="AP2160" s="39"/>
      <c r="AQ2160" s="39"/>
      <c r="AR2160" s="39"/>
      <c r="AS2160" s="39"/>
      <c r="AT2160" s="39"/>
      <c r="AU2160" s="39"/>
      <c r="AV2160" s="39"/>
      <c r="AW2160" s="39"/>
      <c r="AX2160" s="39"/>
      <c r="AY2160" s="39"/>
      <c r="AZ2160" s="39"/>
      <c r="BA2160" s="39"/>
      <c r="BB2160" s="72">
        <f>(AI2160*'"Вес" ПИР'!$B$36+AK2160*'"Вес" ПИР'!$B$37+AM2160*'"Вес" ПИР'!$B$38+AO2160*'"Вес" ПИР'!$B$39+AQ2160*'"Вес" ПИР'!$B$40+AS2160*'"Вес" ПИР'!$B$41+AU2160*'"Вес" ПИР'!$B$42+AW2160*'"Вес" ПИР'!$B$43+AY2160*'"Вес" ПИР'!$B$44+BA2160*'"Вес" ПИР'!$B$45)/100</f>
        <v>0</v>
      </c>
      <c r="BC2160" s="39"/>
      <c r="BD2160" s="39"/>
      <c r="BE2160" s="39"/>
      <c r="BF2160" s="39"/>
      <c r="BG2160" s="72">
        <f>(BD2160*'"Вес" ПИР'!$B$50+BF2160*'"Вес" ПИР'!$B$51)/100</f>
        <v>0</v>
      </c>
      <c r="BH2160" s="39"/>
      <c r="BI2160" s="72">
        <v>0</v>
      </c>
      <c r="BJ2160" s="39"/>
      <c r="BK2160" s="39"/>
      <c r="BL2160" s="38">
        <f>(S2160*'"Вес" ПИР'!$B$3+X2160*'"Вес" ПИР'!$B$4+AG2160*'"Вес" ПИР'!$B$5+BB2160*'"Вес" ПИР'!$B$6+BG2160*'"Вес" ПИР'!$B$7+BI2160*'"Вес" ПИР'!$B$8)/100</f>
        <v>0</v>
      </c>
    </row>
    <row r="2161" spans="1:64" ht="15.75" customHeight="1">
      <c r="A2161" s="39"/>
      <c r="B2161" s="39">
        <v>2027</v>
      </c>
      <c r="C2161" s="39"/>
      <c r="D2161" s="61">
        <v>395465600</v>
      </c>
      <c r="E2161" s="61" t="s">
        <v>1363</v>
      </c>
      <c r="F2161" s="61" t="s">
        <v>1479</v>
      </c>
      <c r="G2161" s="61" t="s">
        <v>821</v>
      </c>
      <c r="H2161" s="61" t="s">
        <v>3244</v>
      </c>
      <c r="I2161" s="39"/>
      <c r="J2161" s="39"/>
      <c r="K2161" s="39"/>
      <c r="L2161" s="39"/>
      <c r="M2161" s="39"/>
      <c r="N2161" s="39"/>
      <c r="O2161" s="39"/>
      <c r="P2161" s="39"/>
      <c r="Q2161" s="39"/>
      <c r="R2161" s="39"/>
      <c r="S2161" s="38">
        <f>(J2161*'"Вес" ПИР'!$B$13+L2161*'"Вес" ПИР'!$B$14+N2161*'"Вес" ПИР'!$B$15+P2161*'"Вес" ПИР'!$B$16+R2161*'"Вес" ПИР'!$B$17)/100</f>
        <v>0</v>
      </c>
      <c r="T2161" s="39"/>
      <c r="U2161" s="39"/>
      <c r="V2161" s="39"/>
      <c r="W2161" s="39"/>
      <c r="X2161" s="72">
        <f>(U2161*'"Вес" ПИР'!$B$22+W2161*'"Вес" ПИР'!$B$23)/100</f>
        <v>0</v>
      </c>
      <c r="Y2161" s="39"/>
      <c r="Z2161" s="39"/>
      <c r="AA2161" s="39"/>
      <c r="AB2161" s="39"/>
      <c r="AC2161" s="39"/>
      <c r="AD2161" s="39"/>
      <c r="AE2161" s="39"/>
      <c r="AF2161" s="39"/>
      <c r="AG2161" s="38">
        <f>(Z2161*'"Вес" ПИР'!$B$28+AB2161*'"Вес" ПИР'!$B$29+AD2161*'"Вес" ПИР'!$B$30+AF2161*'"Вес" ПИР'!$B$31)/100</f>
        <v>0</v>
      </c>
      <c r="AH2161" s="39"/>
      <c r="AI2161" s="39"/>
      <c r="AJ2161" s="39"/>
      <c r="AK2161" s="39"/>
      <c r="AL2161" s="39"/>
      <c r="AM2161" s="39"/>
      <c r="AN2161" s="39"/>
      <c r="AO2161" s="39"/>
      <c r="AP2161" s="39"/>
      <c r="AQ2161" s="39"/>
      <c r="AR2161" s="39"/>
      <c r="AS2161" s="39"/>
      <c r="AT2161" s="39"/>
      <c r="AU2161" s="39"/>
      <c r="AV2161" s="39"/>
      <c r="AW2161" s="39"/>
      <c r="AX2161" s="39"/>
      <c r="AY2161" s="39"/>
      <c r="AZ2161" s="39"/>
      <c r="BA2161" s="39"/>
      <c r="BB2161" s="72">
        <f>(AI2161*'"Вес" ПИР'!$B$36+AK2161*'"Вес" ПИР'!$B$37+AM2161*'"Вес" ПИР'!$B$38+AO2161*'"Вес" ПИР'!$B$39+AQ2161*'"Вес" ПИР'!$B$40+AS2161*'"Вес" ПИР'!$B$41+AU2161*'"Вес" ПИР'!$B$42+AW2161*'"Вес" ПИР'!$B$43+AY2161*'"Вес" ПИР'!$B$44+BA2161*'"Вес" ПИР'!$B$45)/100</f>
        <v>0</v>
      </c>
      <c r="BC2161" s="39"/>
      <c r="BD2161" s="39"/>
      <c r="BE2161" s="39"/>
      <c r="BF2161" s="39"/>
      <c r="BG2161" s="72">
        <f>(BD2161*'"Вес" ПИР'!$B$50+BF2161*'"Вес" ПИР'!$B$51)/100</f>
        <v>0</v>
      </c>
      <c r="BH2161" s="39"/>
      <c r="BI2161" s="72">
        <v>0</v>
      </c>
      <c r="BJ2161" s="39"/>
      <c r="BK2161" s="39"/>
      <c r="BL2161" s="38">
        <f>(S2161*'"Вес" ПИР'!$B$3+X2161*'"Вес" ПИР'!$B$4+AG2161*'"Вес" ПИР'!$B$5+BB2161*'"Вес" ПИР'!$B$6+BG2161*'"Вес" ПИР'!$B$7+BI2161*'"Вес" ПИР'!$B$8)/100</f>
        <v>0</v>
      </c>
    </row>
    <row r="2162" spans="1:64" ht="15.75" customHeight="1">
      <c r="A2162" s="39"/>
      <c r="B2162" s="39">
        <v>2027</v>
      </c>
      <c r="C2162" s="39"/>
      <c r="D2162" s="61">
        <v>395431200</v>
      </c>
      <c r="E2162" s="61" t="s">
        <v>1363</v>
      </c>
      <c r="F2162" s="61" t="s">
        <v>1479</v>
      </c>
      <c r="G2162" s="61" t="s">
        <v>2178</v>
      </c>
      <c r="H2162" s="61" t="s">
        <v>489</v>
      </c>
      <c r="I2162" s="39"/>
      <c r="J2162" s="39"/>
      <c r="K2162" s="39"/>
      <c r="L2162" s="39"/>
      <c r="M2162" s="39"/>
      <c r="N2162" s="39"/>
      <c r="O2162" s="39"/>
      <c r="P2162" s="39"/>
      <c r="Q2162" s="39"/>
      <c r="R2162" s="39"/>
      <c r="S2162" s="38">
        <f>(J2162*'"Вес" ПИР'!$B$13+L2162*'"Вес" ПИР'!$B$14+N2162*'"Вес" ПИР'!$B$15+P2162*'"Вес" ПИР'!$B$16+R2162*'"Вес" ПИР'!$B$17)/100</f>
        <v>0</v>
      </c>
      <c r="T2162" s="39"/>
      <c r="U2162" s="39"/>
      <c r="V2162" s="39"/>
      <c r="W2162" s="39"/>
      <c r="X2162" s="72">
        <f>(U2162*'"Вес" ПИР'!$B$22+W2162*'"Вес" ПИР'!$B$23)/100</f>
        <v>0</v>
      </c>
      <c r="Y2162" s="39"/>
      <c r="Z2162" s="39"/>
      <c r="AA2162" s="39"/>
      <c r="AB2162" s="39"/>
      <c r="AC2162" s="39"/>
      <c r="AD2162" s="39"/>
      <c r="AE2162" s="39"/>
      <c r="AF2162" s="39"/>
      <c r="AG2162" s="38">
        <f>(Z2162*'"Вес" ПИР'!$B$28+AB2162*'"Вес" ПИР'!$B$29+AD2162*'"Вес" ПИР'!$B$30+AF2162*'"Вес" ПИР'!$B$31)/100</f>
        <v>0</v>
      </c>
      <c r="AH2162" s="39"/>
      <c r="AI2162" s="39"/>
      <c r="AJ2162" s="39"/>
      <c r="AK2162" s="39"/>
      <c r="AL2162" s="39"/>
      <c r="AM2162" s="39"/>
      <c r="AN2162" s="39"/>
      <c r="AO2162" s="39"/>
      <c r="AP2162" s="39"/>
      <c r="AQ2162" s="39"/>
      <c r="AR2162" s="39"/>
      <c r="AS2162" s="39"/>
      <c r="AT2162" s="39"/>
      <c r="AU2162" s="39"/>
      <c r="AV2162" s="39"/>
      <c r="AW2162" s="39"/>
      <c r="AX2162" s="39"/>
      <c r="AY2162" s="39"/>
      <c r="AZ2162" s="39"/>
      <c r="BA2162" s="39"/>
      <c r="BB2162" s="72">
        <f>(AI2162*'"Вес" ПИР'!$B$36+AK2162*'"Вес" ПИР'!$B$37+AM2162*'"Вес" ПИР'!$B$38+AO2162*'"Вес" ПИР'!$B$39+AQ2162*'"Вес" ПИР'!$B$40+AS2162*'"Вес" ПИР'!$B$41+AU2162*'"Вес" ПИР'!$B$42+AW2162*'"Вес" ПИР'!$B$43+AY2162*'"Вес" ПИР'!$B$44+BA2162*'"Вес" ПИР'!$B$45)/100</f>
        <v>0</v>
      </c>
      <c r="BC2162" s="39"/>
      <c r="BD2162" s="39"/>
      <c r="BE2162" s="39"/>
      <c r="BF2162" s="39"/>
      <c r="BG2162" s="72">
        <f>(BD2162*'"Вес" ПИР'!$B$50+BF2162*'"Вес" ПИР'!$B$51)/100</f>
        <v>0</v>
      </c>
      <c r="BH2162" s="39"/>
      <c r="BI2162" s="72">
        <v>0</v>
      </c>
      <c r="BJ2162" s="39"/>
      <c r="BK2162" s="39"/>
      <c r="BL2162" s="38">
        <f>(S2162*'"Вес" ПИР'!$B$3+X2162*'"Вес" ПИР'!$B$4+AG2162*'"Вес" ПИР'!$B$5+BB2162*'"Вес" ПИР'!$B$6+BG2162*'"Вес" ПИР'!$B$7+BI2162*'"Вес" ПИР'!$B$8)/100</f>
        <v>0</v>
      </c>
    </row>
    <row r="2163" spans="1:64" ht="15.75" customHeight="1">
      <c r="A2163" s="39"/>
      <c r="B2163" s="39">
        <v>2027</v>
      </c>
      <c r="C2163" s="39"/>
      <c r="D2163" s="61">
        <v>395431300</v>
      </c>
      <c r="E2163" s="61" t="s">
        <v>1363</v>
      </c>
      <c r="F2163" s="61" t="s">
        <v>1479</v>
      </c>
      <c r="G2163" s="61" t="s">
        <v>2178</v>
      </c>
      <c r="H2163" s="61" t="s">
        <v>1390</v>
      </c>
      <c r="I2163" s="39"/>
      <c r="J2163" s="39"/>
      <c r="K2163" s="39"/>
      <c r="L2163" s="39"/>
      <c r="M2163" s="39"/>
      <c r="N2163" s="39"/>
      <c r="O2163" s="39"/>
      <c r="P2163" s="39"/>
      <c r="Q2163" s="39"/>
      <c r="R2163" s="39"/>
      <c r="S2163" s="38">
        <f>(J2163*'"Вес" ПИР'!$B$13+L2163*'"Вес" ПИР'!$B$14+N2163*'"Вес" ПИР'!$B$15+P2163*'"Вес" ПИР'!$B$16+R2163*'"Вес" ПИР'!$B$17)/100</f>
        <v>0</v>
      </c>
      <c r="T2163" s="39"/>
      <c r="U2163" s="39"/>
      <c r="V2163" s="39"/>
      <c r="W2163" s="39"/>
      <c r="X2163" s="72">
        <f>(U2163*'"Вес" ПИР'!$B$22+W2163*'"Вес" ПИР'!$B$23)/100</f>
        <v>0</v>
      </c>
      <c r="Y2163" s="39"/>
      <c r="Z2163" s="39"/>
      <c r="AA2163" s="39"/>
      <c r="AB2163" s="39"/>
      <c r="AC2163" s="39"/>
      <c r="AD2163" s="39"/>
      <c r="AE2163" s="39"/>
      <c r="AF2163" s="39"/>
      <c r="AG2163" s="38">
        <f>(Z2163*'"Вес" ПИР'!$B$28+AB2163*'"Вес" ПИР'!$B$29+AD2163*'"Вес" ПИР'!$B$30+AF2163*'"Вес" ПИР'!$B$31)/100</f>
        <v>0</v>
      </c>
      <c r="AH2163" s="39"/>
      <c r="AI2163" s="39"/>
      <c r="AJ2163" s="39"/>
      <c r="AK2163" s="39"/>
      <c r="AL2163" s="39"/>
      <c r="AM2163" s="39"/>
      <c r="AN2163" s="39"/>
      <c r="AO2163" s="39"/>
      <c r="AP2163" s="39"/>
      <c r="AQ2163" s="39"/>
      <c r="AR2163" s="39"/>
      <c r="AS2163" s="39"/>
      <c r="AT2163" s="39"/>
      <c r="AU2163" s="39"/>
      <c r="AV2163" s="39"/>
      <c r="AW2163" s="39"/>
      <c r="AX2163" s="39"/>
      <c r="AY2163" s="39"/>
      <c r="AZ2163" s="39"/>
      <c r="BA2163" s="39"/>
      <c r="BB2163" s="72">
        <f>(AI2163*'"Вес" ПИР'!$B$36+AK2163*'"Вес" ПИР'!$B$37+AM2163*'"Вес" ПИР'!$B$38+AO2163*'"Вес" ПИР'!$B$39+AQ2163*'"Вес" ПИР'!$B$40+AS2163*'"Вес" ПИР'!$B$41+AU2163*'"Вес" ПИР'!$B$42+AW2163*'"Вес" ПИР'!$B$43+AY2163*'"Вес" ПИР'!$B$44+BA2163*'"Вес" ПИР'!$B$45)/100</f>
        <v>0</v>
      </c>
      <c r="BC2163" s="39"/>
      <c r="BD2163" s="39"/>
      <c r="BE2163" s="39"/>
      <c r="BF2163" s="39"/>
      <c r="BG2163" s="72">
        <f>(BD2163*'"Вес" ПИР'!$B$50+BF2163*'"Вес" ПИР'!$B$51)/100</f>
        <v>0</v>
      </c>
      <c r="BH2163" s="39"/>
      <c r="BI2163" s="72">
        <v>0</v>
      </c>
      <c r="BJ2163" s="39"/>
      <c r="BK2163" s="39"/>
      <c r="BL2163" s="38">
        <f>(S2163*'"Вес" ПИР'!$B$3+X2163*'"Вес" ПИР'!$B$4+AG2163*'"Вес" ПИР'!$B$5+BB2163*'"Вес" ПИР'!$B$6+BG2163*'"Вес" ПИР'!$B$7+BI2163*'"Вес" ПИР'!$B$8)/100</f>
        <v>0</v>
      </c>
    </row>
    <row r="2164" spans="1:64" ht="15.75" customHeight="1">
      <c r="A2164" s="39"/>
      <c r="B2164" s="39">
        <v>2027</v>
      </c>
      <c r="C2164" s="39"/>
      <c r="D2164" s="61">
        <v>395431400</v>
      </c>
      <c r="E2164" s="61" t="s">
        <v>1363</v>
      </c>
      <c r="F2164" s="61" t="s">
        <v>1479</v>
      </c>
      <c r="G2164" s="61" t="s">
        <v>2178</v>
      </c>
      <c r="H2164" s="61" t="s">
        <v>3245</v>
      </c>
      <c r="I2164" s="39"/>
      <c r="J2164" s="39"/>
      <c r="K2164" s="39"/>
      <c r="L2164" s="39"/>
      <c r="M2164" s="39"/>
      <c r="N2164" s="39"/>
      <c r="O2164" s="39"/>
      <c r="P2164" s="39"/>
      <c r="Q2164" s="39"/>
      <c r="R2164" s="39"/>
      <c r="S2164" s="38">
        <f>(J2164*'"Вес" ПИР'!$B$13+L2164*'"Вес" ПИР'!$B$14+N2164*'"Вес" ПИР'!$B$15+P2164*'"Вес" ПИР'!$B$16+R2164*'"Вес" ПИР'!$B$17)/100</f>
        <v>0</v>
      </c>
      <c r="T2164" s="39"/>
      <c r="U2164" s="39"/>
      <c r="V2164" s="39"/>
      <c r="W2164" s="39"/>
      <c r="X2164" s="72">
        <f>(U2164*'"Вес" ПИР'!$B$22+W2164*'"Вес" ПИР'!$B$23)/100</f>
        <v>0</v>
      </c>
      <c r="Y2164" s="39"/>
      <c r="Z2164" s="39"/>
      <c r="AA2164" s="39"/>
      <c r="AB2164" s="39"/>
      <c r="AC2164" s="39"/>
      <c r="AD2164" s="39"/>
      <c r="AE2164" s="39"/>
      <c r="AF2164" s="39"/>
      <c r="AG2164" s="38">
        <f>(Z2164*'"Вес" ПИР'!$B$28+AB2164*'"Вес" ПИР'!$B$29+AD2164*'"Вес" ПИР'!$B$30+AF2164*'"Вес" ПИР'!$B$31)/100</f>
        <v>0</v>
      </c>
      <c r="AH2164" s="39"/>
      <c r="AI2164" s="39"/>
      <c r="AJ2164" s="39"/>
      <c r="AK2164" s="39"/>
      <c r="AL2164" s="39"/>
      <c r="AM2164" s="39"/>
      <c r="AN2164" s="39"/>
      <c r="AO2164" s="39"/>
      <c r="AP2164" s="39"/>
      <c r="AQ2164" s="39"/>
      <c r="AR2164" s="39"/>
      <c r="AS2164" s="39"/>
      <c r="AT2164" s="39"/>
      <c r="AU2164" s="39"/>
      <c r="AV2164" s="39"/>
      <c r="AW2164" s="39"/>
      <c r="AX2164" s="39"/>
      <c r="AY2164" s="39"/>
      <c r="AZ2164" s="39"/>
      <c r="BA2164" s="39"/>
      <c r="BB2164" s="72">
        <f>(AI2164*'"Вес" ПИР'!$B$36+AK2164*'"Вес" ПИР'!$B$37+AM2164*'"Вес" ПИР'!$B$38+AO2164*'"Вес" ПИР'!$B$39+AQ2164*'"Вес" ПИР'!$B$40+AS2164*'"Вес" ПИР'!$B$41+AU2164*'"Вес" ПИР'!$B$42+AW2164*'"Вес" ПИР'!$B$43+AY2164*'"Вес" ПИР'!$B$44+BA2164*'"Вес" ПИР'!$B$45)/100</f>
        <v>0</v>
      </c>
      <c r="BC2164" s="39"/>
      <c r="BD2164" s="39"/>
      <c r="BE2164" s="39"/>
      <c r="BF2164" s="39"/>
      <c r="BG2164" s="72">
        <f>(BD2164*'"Вес" ПИР'!$B$50+BF2164*'"Вес" ПИР'!$B$51)/100</f>
        <v>0</v>
      </c>
      <c r="BH2164" s="39"/>
      <c r="BI2164" s="72">
        <v>0</v>
      </c>
      <c r="BJ2164" s="39"/>
      <c r="BK2164" s="39"/>
      <c r="BL2164" s="38">
        <f>(S2164*'"Вес" ПИР'!$B$3+X2164*'"Вес" ПИР'!$B$4+AG2164*'"Вес" ПИР'!$B$5+BB2164*'"Вес" ПИР'!$B$6+BG2164*'"Вес" ПИР'!$B$7+BI2164*'"Вес" ПИР'!$B$8)/100</f>
        <v>0</v>
      </c>
    </row>
    <row r="2165" spans="1:64" ht="15.75" customHeight="1">
      <c r="A2165" s="39"/>
      <c r="B2165" s="39">
        <v>2027</v>
      </c>
      <c r="C2165" s="39"/>
      <c r="D2165" s="61">
        <v>395431500</v>
      </c>
      <c r="E2165" s="61" t="s">
        <v>1363</v>
      </c>
      <c r="F2165" s="61" t="s">
        <v>1479</v>
      </c>
      <c r="G2165" s="61" t="s">
        <v>2178</v>
      </c>
      <c r="H2165" s="61" t="s">
        <v>3246</v>
      </c>
      <c r="I2165" s="39"/>
      <c r="J2165" s="39"/>
      <c r="K2165" s="39"/>
      <c r="L2165" s="39"/>
      <c r="M2165" s="39"/>
      <c r="N2165" s="39"/>
      <c r="O2165" s="39"/>
      <c r="P2165" s="39"/>
      <c r="Q2165" s="39"/>
      <c r="R2165" s="39"/>
      <c r="S2165" s="38">
        <f>(J2165*'"Вес" ПИР'!$B$13+L2165*'"Вес" ПИР'!$B$14+N2165*'"Вес" ПИР'!$B$15+P2165*'"Вес" ПИР'!$B$16+R2165*'"Вес" ПИР'!$B$17)/100</f>
        <v>0</v>
      </c>
      <c r="T2165" s="39"/>
      <c r="U2165" s="39"/>
      <c r="V2165" s="39"/>
      <c r="W2165" s="39"/>
      <c r="X2165" s="72">
        <f>(U2165*'"Вес" ПИР'!$B$22+W2165*'"Вес" ПИР'!$B$23)/100</f>
        <v>0</v>
      </c>
      <c r="Y2165" s="39"/>
      <c r="Z2165" s="39"/>
      <c r="AA2165" s="39"/>
      <c r="AB2165" s="39"/>
      <c r="AC2165" s="39"/>
      <c r="AD2165" s="39"/>
      <c r="AE2165" s="39"/>
      <c r="AF2165" s="39"/>
      <c r="AG2165" s="38">
        <f>(Z2165*'"Вес" ПИР'!$B$28+AB2165*'"Вес" ПИР'!$B$29+AD2165*'"Вес" ПИР'!$B$30+AF2165*'"Вес" ПИР'!$B$31)/100</f>
        <v>0</v>
      </c>
      <c r="AH2165" s="39"/>
      <c r="AI2165" s="39"/>
      <c r="AJ2165" s="39"/>
      <c r="AK2165" s="39"/>
      <c r="AL2165" s="39"/>
      <c r="AM2165" s="39"/>
      <c r="AN2165" s="39"/>
      <c r="AO2165" s="39"/>
      <c r="AP2165" s="39"/>
      <c r="AQ2165" s="39"/>
      <c r="AR2165" s="39"/>
      <c r="AS2165" s="39"/>
      <c r="AT2165" s="39"/>
      <c r="AU2165" s="39"/>
      <c r="AV2165" s="39"/>
      <c r="AW2165" s="39"/>
      <c r="AX2165" s="39"/>
      <c r="AY2165" s="39"/>
      <c r="AZ2165" s="39"/>
      <c r="BA2165" s="39"/>
      <c r="BB2165" s="72">
        <f>(AI2165*'"Вес" ПИР'!$B$36+AK2165*'"Вес" ПИР'!$B$37+AM2165*'"Вес" ПИР'!$B$38+AO2165*'"Вес" ПИР'!$B$39+AQ2165*'"Вес" ПИР'!$B$40+AS2165*'"Вес" ПИР'!$B$41+AU2165*'"Вес" ПИР'!$B$42+AW2165*'"Вес" ПИР'!$B$43+AY2165*'"Вес" ПИР'!$B$44+BA2165*'"Вес" ПИР'!$B$45)/100</f>
        <v>0</v>
      </c>
      <c r="BC2165" s="39"/>
      <c r="BD2165" s="39"/>
      <c r="BE2165" s="39"/>
      <c r="BF2165" s="39"/>
      <c r="BG2165" s="72">
        <f>(BD2165*'"Вес" ПИР'!$B$50+BF2165*'"Вес" ПИР'!$B$51)/100</f>
        <v>0</v>
      </c>
      <c r="BH2165" s="39"/>
      <c r="BI2165" s="72">
        <v>0</v>
      </c>
      <c r="BJ2165" s="39"/>
      <c r="BK2165" s="39"/>
      <c r="BL2165" s="38">
        <f>(S2165*'"Вес" ПИР'!$B$3+X2165*'"Вес" ПИР'!$B$4+AG2165*'"Вес" ПИР'!$B$5+BB2165*'"Вес" ПИР'!$B$6+BG2165*'"Вес" ПИР'!$B$7+BI2165*'"Вес" ПИР'!$B$8)/100</f>
        <v>0</v>
      </c>
    </row>
    <row r="2166" spans="1:64" ht="15.75" customHeight="1">
      <c r="A2166" s="39"/>
      <c r="B2166" s="39">
        <v>2027</v>
      </c>
      <c r="C2166" s="39"/>
      <c r="D2166" s="61">
        <v>395431600</v>
      </c>
      <c r="E2166" s="61" t="s">
        <v>1363</v>
      </c>
      <c r="F2166" s="61" t="s">
        <v>1479</v>
      </c>
      <c r="G2166" s="61" t="s">
        <v>2178</v>
      </c>
      <c r="H2166" s="61" t="s">
        <v>3247</v>
      </c>
      <c r="I2166" s="39"/>
      <c r="J2166" s="39"/>
      <c r="K2166" s="39"/>
      <c r="L2166" s="39"/>
      <c r="M2166" s="39"/>
      <c r="N2166" s="39"/>
      <c r="O2166" s="39"/>
      <c r="P2166" s="39"/>
      <c r="Q2166" s="39"/>
      <c r="R2166" s="39"/>
      <c r="S2166" s="38">
        <f>(J2166*'"Вес" ПИР'!$B$13+L2166*'"Вес" ПИР'!$B$14+N2166*'"Вес" ПИР'!$B$15+P2166*'"Вес" ПИР'!$B$16+R2166*'"Вес" ПИР'!$B$17)/100</f>
        <v>0</v>
      </c>
      <c r="T2166" s="39"/>
      <c r="U2166" s="39"/>
      <c r="V2166" s="39"/>
      <c r="W2166" s="39"/>
      <c r="X2166" s="72">
        <f>(U2166*'"Вес" ПИР'!$B$22+W2166*'"Вес" ПИР'!$B$23)/100</f>
        <v>0</v>
      </c>
      <c r="Y2166" s="39"/>
      <c r="Z2166" s="39"/>
      <c r="AA2166" s="39"/>
      <c r="AB2166" s="39"/>
      <c r="AC2166" s="39"/>
      <c r="AD2166" s="39"/>
      <c r="AE2166" s="39"/>
      <c r="AF2166" s="39"/>
      <c r="AG2166" s="38">
        <f>(Z2166*'"Вес" ПИР'!$B$28+AB2166*'"Вес" ПИР'!$B$29+AD2166*'"Вес" ПИР'!$B$30+AF2166*'"Вес" ПИР'!$B$31)/100</f>
        <v>0</v>
      </c>
      <c r="AH2166" s="39"/>
      <c r="AI2166" s="39"/>
      <c r="AJ2166" s="39"/>
      <c r="AK2166" s="39"/>
      <c r="AL2166" s="39"/>
      <c r="AM2166" s="39"/>
      <c r="AN2166" s="39"/>
      <c r="AO2166" s="39"/>
      <c r="AP2166" s="39"/>
      <c r="AQ2166" s="39"/>
      <c r="AR2166" s="39"/>
      <c r="AS2166" s="39"/>
      <c r="AT2166" s="39"/>
      <c r="AU2166" s="39"/>
      <c r="AV2166" s="39"/>
      <c r="AW2166" s="39"/>
      <c r="AX2166" s="39"/>
      <c r="AY2166" s="39"/>
      <c r="AZ2166" s="39"/>
      <c r="BA2166" s="39"/>
      <c r="BB2166" s="72">
        <f>(AI2166*'"Вес" ПИР'!$B$36+AK2166*'"Вес" ПИР'!$B$37+AM2166*'"Вес" ПИР'!$B$38+AO2166*'"Вес" ПИР'!$B$39+AQ2166*'"Вес" ПИР'!$B$40+AS2166*'"Вес" ПИР'!$B$41+AU2166*'"Вес" ПИР'!$B$42+AW2166*'"Вес" ПИР'!$B$43+AY2166*'"Вес" ПИР'!$B$44+BA2166*'"Вес" ПИР'!$B$45)/100</f>
        <v>0</v>
      </c>
      <c r="BC2166" s="39"/>
      <c r="BD2166" s="39"/>
      <c r="BE2166" s="39"/>
      <c r="BF2166" s="39"/>
      <c r="BG2166" s="72">
        <f>(BD2166*'"Вес" ПИР'!$B$50+BF2166*'"Вес" ПИР'!$B$51)/100</f>
        <v>0</v>
      </c>
      <c r="BH2166" s="39"/>
      <c r="BI2166" s="72">
        <v>0</v>
      </c>
      <c r="BJ2166" s="39"/>
      <c r="BK2166" s="39"/>
      <c r="BL2166" s="38">
        <f>(S2166*'"Вес" ПИР'!$B$3+X2166*'"Вес" ПИР'!$B$4+AG2166*'"Вес" ПИР'!$B$5+BB2166*'"Вес" ПИР'!$B$6+BG2166*'"Вес" ПИР'!$B$7+BI2166*'"Вес" ПИР'!$B$8)/100</f>
        <v>0</v>
      </c>
    </row>
    <row r="2167" spans="1:64" ht="15.75" customHeight="1">
      <c r="A2167" s="39"/>
      <c r="B2167" s="39">
        <v>2027</v>
      </c>
      <c r="C2167" s="39"/>
      <c r="D2167" s="61">
        <v>395433200</v>
      </c>
      <c r="E2167" s="61" t="s">
        <v>1363</v>
      </c>
      <c r="F2167" s="61" t="s">
        <v>1479</v>
      </c>
      <c r="G2167" s="61" t="s">
        <v>2008</v>
      </c>
      <c r="H2167" s="61" t="s">
        <v>3248</v>
      </c>
      <c r="I2167" s="39"/>
      <c r="J2167" s="39"/>
      <c r="K2167" s="39"/>
      <c r="L2167" s="39"/>
      <c r="M2167" s="39"/>
      <c r="N2167" s="39"/>
      <c r="O2167" s="39"/>
      <c r="P2167" s="39"/>
      <c r="Q2167" s="39"/>
      <c r="R2167" s="39"/>
      <c r="S2167" s="38">
        <f>(J2167*'"Вес" ПИР'!$B$13+L2167*'"Вес" ПИР'!$B$14+N2167*'"Вес" ПИР'!$B$15+P2167*'"Вес" ПИР'!$B$16+R2167*'"Вес" ПИР'!$B$17)/100</f>
        <v>0</v>
      </c>
      <c r="T2167" s="39"/>
      <c r="U2167" s="39"/>
      <c r="V2167" s="39"/>
      <c r="W2167" s="39"/>
      <c r="X2167" s="72">
        <f>(U2167*'"Вес" ПИР'!$B$22+W2167*'"Вес" ПИР'!$B$23)/100</f>
        <v>0</v>
      </c>
      <c r="Y2167" s="39"/>
      <c r="Z2167" s="39"/>
      <c r="AA2167" s="39"/>
      <c r="AB2167" s="39"/>
      <c r="AC2167" s="39"/>
      <c r="AD2167" s="39"/>
      <c r="AE2167" s="39"/>
      <c r="AF2167" s="39"/>
      <c r="AG2167" s="38">
        <f>(Z2167*'"Вес" ПИР'!$B$28+AB2167*'"Вес" ПИР'!$B$29+AD2167*'"Вес" ПИР'!$B$30+AF2167*'"Вес" ПИР'!$B$31)/100</f>
        <v>0</v>
      </c>
      <c r="AH2167" s="39"/>
      <c r="AI2167" s="39"/>
      <c r="AJ2167" s="39"/>
      <c r="AK2167" s="39"/>
      <c r="AL2167" s="39"/>
      <c r="AM2167" s="39"/>
      <c r="AN2167" s="39"/>
      <c r="AO2167" s="39"/>
      <c r="AP2167" s="39"/>
      <c r="AQ2167" s="39"/>
      <c r="AR2167" s="39"/>
      <c r="AS2167" s="39"/>
      <c r="AT2167" s="39"/>
      <c r="AU2167" s="39"/>
      <c r="AV2167" s="39"/>
      <c r="AW2167" s="39"/>
      <c r="AX2167" s="39"/>
      <c r="AY2167" s="39"/>
      <c r="AZ2167" s="39"/>
      <c r="BA2167" s="39"/>
      <c r="BB2167" s="72">
        <f>(AI2167*'"Вес" ПИР'!$B$36+AK2167*'"Вес" ПИР'!$B$37+AM2167*'"Вес" ПИР'!$B$38+AO2167*'"Вес" ПИР'!$B$39+AQ2167*'"Вес" ПИР'!$B$40+AS2167*'"Вес" ПИР'!$B$41+AU2167*'"Вес" ПИР'!$B$42+AW2167*'"Вес" ПИР'!$B$43+AY2167*'"Вес" ПИР'!$B$44+BA2167*'"Вес" ПИР'!$B$45)/100</f>
        <v>0</v>
      </c>
      <c r="BC2167" s="39"/>
      <c r="BD2167" s="39"/>
      <c r="BE2167" s="39"/>
      <c r="BF2167" s="39"/>
      <c r="BG2167" s="72">
        <f>(BD2167*'"Вес" ПИР'!$B$50+BF2167*'"Вес" ПИР'!$B$51)/100</f>
        <v>0</v>
      </c>
      <c r="BH2167" s="39"/>
      <c r="BI2167" s="72">
        <v>0</v>
      </c>
      <c r="BJ2167" s="39"/>
      <c r="BK2167" s="39"/>
      <c r="BL2167" s="38">
        <f>(S2167*'"Вес" ПИР'!$B$3+X2167*'"Вес" ПИР'!$B$4+AG2167*'"Вес" ПИР'!$B$5+BB2167*'"Вес" ПИР'!$B$6+BG2167*'"Вес" ПИР'!$B$7+BI2167*'"Вес" ПИР'!$B$8)/100</f>
        <v>0</v>
      </c>
    </row>
    <row r="2168" spans="1:64" ht="15.75" customHeight="1">
      <c r="A2168" s="39"/>
      <c r="B2168" s="39">
        <v>2027</v>
      </c>
      <c r="C2168" s="39"/>
      <c r="D2168" s="61">
        <v>395433500</v>
      </c>
      <c r="E2168" s="61" t="s">
        <v>1363</v>
      </c>
      <c r="F2168" s="61" t="s">
        <v>1479</v>
      </c>
      <c r="G2168" s="61" t="s">
        <v>2008</v>
      </c>
      <c r="H2168" s="61" t="s">
        <v>3249</v>
      </c>
      <c r="I2168" s="39"/>
      <c r="J2168" s="39"/>
      <c r="K2168" s="39"/>
      <c r="L2168" s="39"/>
      <c r="M2168" s="39"/>
      <c r="N2168" s="39"/>
      <c r="O2168" s="39"/>
      <c r="P2168" s="39"/>
      <c r="Q2168" s="39"/>
      <c r="R2168" s="39"/>
      <c r="S2168" s="38">
        <f>(J2168*'"Вес" ПИР'!$B$13+L2168*'"Вес" ПИР'!$B$14+N2168*'"Вес" ПИР'!$B$15+P2168*'"Вес" ПИР'!$B$16+R2168*'"Вес" ПИР'!$B$17)/100</f>
        <v>0</v>
      </c>
      <c r="T2168" s="39"/>
      <c r="U2168" s="39"/>
      <c r="V2168" s="39"/>
      <c r="W2168" s="39"/>
      <c r="X2168" s="72">
        <f>(U2168*'"Вес" ПИР'!$B$22+W2168*'"Вес" ПИР'!$B$23)/100</f>
        <v>0</v>
      </c>
      <c r="Y2168" s="39"/>
      <c r="Z2168" s="39"/>
      <c r="AA2168" s="39"/>
      <c r="AB2168" s="39"/>
      <c r="AC2168" s="39"/>
      <c r="AD2168" s="39"/>
      <c r="AE2168" s="39"/>
      <c r="AF2168" s="39"/>
      <c r="AG2168" s="38">
        <f>(Z2168*'"Вес" ПИР'!$B$28+AB2168*'"Вес" ПИР'!$B$29+AD2168*'"Вес" ПИР'!$B$30+AF2168*'"Вес" ПИР'!$B$31)/100</f>
        <v>0</v>
      </c>
      <c r="AH2168" s="39"/>
      <c r="AI2168" s="39"/>
      <c r="AJ2168" s="39"/>
      <c r="AK2168" s="39"/>
      <c r="AL2168" s="39"/>
      <c r="AM2168" s="39"/>
      <c r="AN2168" s="39"/>
      <c r="AO2168" s="39"/>
      <c r="AP2168" s="39"/>
      <c r="AQ2168" s="39"/>
      <c r="AR2168" s="39"/>
      <c r="AS2168" s="39"/>
      <c r="AT2168" s="39"/>
      <c r="AU2168" s="39"/>
      <c r="AV2168" s="39"/>
      <c r="AW2168" s="39"/>
      <c r="AX2168" s="39"/>
      <c r="AY2168" s="39"/>
      <c r="AZ2168" s="39"/>
      <c r="BA2168" s="39"/>
      <c r="BB2168" s="72">
        <f>(AI2168*'"Вес" ПИР'!$B$36+AK2168*'"Вес" ПИР'!$B$37+AM2168*'"Вес" ПИР'!$B$38+AO2168*'"Вес" ПИР'!$B$39+AQ2168*'"Вес" ПИР'!$B$40+AS2168*'"Вес" ПИР'!$B$41+AU2168*'"Вес" ПИР'!$B$42+AW2168*'"Вес" ПИР'!$B$43+AY2168*'"Вес" ПИР'!$B$44+BA2168*'"Вес" ПИР'!$B$45)/100</f>
        <v>0</v>
      </c>
      <c r="BC2168" s="39"/>
      <c r="BD2168" s="39"/>
      <c r="BE2168" s="39"/>
      <c r="BF2168" s="39"/>
      <c r="BG2168" s="72">
        <f>(BD2168*'"Вес" ПИР'!$B$50+BF2168*'"Вес" ПИР'!$B$51)/100</f>
        <v>0</v>
      </c>
      <c r="BH2168" s="39"/>
      <c r="BI2168" s="72">
        <v>0</v>
      </c>
      <c r="BJ2168" s="39"/>
      <c r="BK2168" s="39"/>
      <c r="BL2168" s="38">
        <f>(S2168*'"Вес" ПИР'!$B$3+X2168*'"Вес" ПИР'!$B$4+AG2168*'"Вес" ПИР'!$B$5+BB2168*'"Вес" ПИР'!$B$6+BG2168*'"Вес" ПИР'!$B$7+BI2168*'"Вес" ПИР'!$B$8)/100</f>
        <v>0</v>
      </c>
    </row>
    <row r="2169" spans="1:64" ht="15.75" customHeight="1">
      <c r="A2169" s="39"/>
      <c r="B2169" s="39">
        <v>2027</v>
      </c>
      <c r="C2169" s="39"/>
      <c r="D2169" s="61">
        <v>395435100</v>
      </c>
      <c r="E2169" s="61" t="s">
        <v>1363</v>
      </c>
      <c r="F2169" s="61" t="s">
        <v>1479</v>
      </c>
      <c r="G2169" s="61" t="s">
        <v>3250</v>
      </c>
      <c r="H2169" s="61" t="s">
        <v>1496</v>
      </c>
      <c r="I2169" s="39"/>
      <c r="J2169" s="39"/>
      <c r="K2169" s="39"/>
      <c r="L2169" s="39"/>
      <c r="M2169" s="39"/>
      <c r="N2169" s="39"/>
      <c r="O2169" s="39"/>
      <c r="P2169" s="39"/>
      <c r="Q2169" s="39"/>
      <c r="R2169" s="39"/>
      <c r="S2169" s="38">
        <f>(J2169*'"Вес" ПИР'!$B$13+L2169*'"Вес" ПИР'!$B$14+N2169*'"Вес" ПИР'!$B$15+P2169*'"Вес" ПИР'!$B$16+R2169*'"Вес" ПИР'!$B$17)/100</f>
        <v>0</v>
      </c>
      <c r="T2169" s="39"/>
      <c r="U2169" s="39"/>
      <c r="V2169" s="39"/>
      <c r="W2169" s="39"/>
      <c r="X2169" s="72">
        <f>(U2169*'"Вес" ПИР'!$B$22+W2169*'"Вес" ПИР'!$B$23)/100</f>
        <v>0</v>
      </c>
      <c r="Y2169" s="39"/>
      <c r="Z2169" s="39"/>
      <c r="AA2169" s="39"/>
      <c r="AB2169" s="39"/>
      <c r="AC2169" s="39"/>
      <c r="AD2169" s="39"/>
      <c r="AE2169" s="39"/>
      <c r="AF2169" s="39"/>
      <c r="AG2169" s="38">
        <f>(Z2169*'"Вес" ПИР'!$B$28+AB2169*'"Вес" ПИР'!$B$29+AD2169*'"Вес" ПИР'!$B$30+AF2169*'"Вес" ПИР'!$B$31)/100</f>
        <v>0</v>
      </c>
      <c r="AH2169" s="39"/>
      <c r="AI2169" s="39"/>
      <c r="AJ2169" s="39"/>
      <c r="AK2169" s="39"/>
      <c r="AL2169" s="39"/>
      <c r="AM2169" s="39"/>
      <c r="AN2169" s="39"/>
      <c r="AO2169" s="39"/>
      <c r="AP2169" s="39"/>
      <c r="AQ2169" s="39"/>
      <c r="AR2169" s="39"/>
      <c r="AS2169" s="39"/>
      <c r="AT2169" s="39"/>
      <c r="AU2169" s="39"/>
      <c r="AV2169" s="39"/>
      <c r="AW2169" s="39"/>
      <c r="AX2169" s="39"/>
      <c r="AY2169" s="39"/>
      <c r="AZ2169" s="39"/>
      <c r="BA2169" s="39"/>
      <c r="BB2169" s="72">
        <f>(AI2169*'"Вес" ПИР'!$B$36+AK2169*'"Вес" ПИР'!$B$37+AM2169*'"Вес" ПИР'!$B$38+AO2169*'"Вес" ПИР'!$B$39+AQ2169*'"Вес" ПИР'!$B$40+AS2169*'"Вес" ПИР'!$B$41+AU2169*'"Вес" ПИР'!$B$42+AW2169*'"Вес" ПИР'!$B$43+AY2169*'"Вес" ПИР'!$B$44+BA2169*'"Вес" ПИР'!$B$45)/100</f>
        <v>0</v>
      </c>
      <c r="BC2169" s="39"/>
      <c r="BD2169" s="39"/>
      <c r="BE2169" s="39"/>
      <c r="BF2169" s="39"/>
      <c r="BG2169" s="72">
        <f>(BD2169*'"Вес" ПИР'!$B$50+BF2169*'"Вес" ПИР'!$B$51)/100</f>
        <v>0</v>
      </c>
      <c r="BH2169" s="39"/>
      <c r="BI2169" s="72">
        <v>0</v>
      </c>
      <c r="BJ2169" s="39"/>
      <c r="BK2169" s="39"/>
      <c r="BL2169" s="38">
        <f>(S2169*'"Вес" ПИР'!$B$3+X2169*'"Вес" ПИР'!$B$4+AG2169*'"Вес" ПИР'!$B$5+BB2169*'"Вес" ПИР'!$B$6+BG2169*'"Вес" ПИР'!$B$7+BI2169*'"Вес" ПИР'!$B$8)/100</f>
        <v>0</v>
      </c>
    </row>
    <row r="2170" spans="1:64" ht="15.75" customHeight="1">
      <c r="A2170" s="39"/>
      <c r="B2170" s="39">
        <v>2027</v>
      </c>
      <c r="C2170" s="39"/>
      <c r="D2170" s="61">
        <v>395435300</v>
      </c>
      <c r="E2170" s="61" t="s">
        <v>1363</v>
      </c>
      <c r="F2170" s="61" t="s">
        <v>1479</v>
      </c>
      <c r="G2170" s="61" t="s">
        <v>3250</v>
      </c>
      <c r="H2170" s="61" t="s">
        <v>3251</v>
      </c>
      <c r="I2170" s="39"/>
      <c r="J2170" s="39"/>
      <c r="K2170" s="39"/>
      <c r="L2170" s="39"/>
      <c r="M2170" s="39"/>
      <c r="N2170" s="39"/>
      <c r="O2170" s="39"/>
      <c r="P2170" s="39"/>
      <c r="Q2170" s="39"/>
      <c r="R2170" s="39"/>
      <c r="S2170" s="38">
        <f>(J2170*'"Вес" ПИР'!$B$13+L2170*'"Вес" ПИР'!$B$14+N2170*'"Вес" ПИР'!$B$15+P2170*'"Вес" ПИР'!$B$16+R2170*'"Вес" ПИР'!$B$17)/100</f>
        <v>0</v>
      </c>
      <c r="T2170" s="39"/>
      <c r="U2170" s="39"/>
      <c r="V2170" s="39"/>
      <c r="W2170" s="39"/>
      <c r="X2170" s="72">
        <f>(U2170*'"Вес" ПИР'!$B$22+W2170*'"Вес" ПИР'!$B$23)/100</f>
        <v>0</v>
      </c>
      <c r="Y2170" s="39"/>
      <c r="Z2170" s="39"/>
      <c r="AA2170" s="39"/>
      <c r="AB2170" s="39"/>
      <c r="AC2170" s="39"/>
      <c r="AD2170" s="39"/>
      <c r="AE2170" s="39"/>
      <c r="AF2170" s="39"/>
      <c r="AG2170" s="38">
        <f>(Z2170*'"Вес" ПИР'!$B$28+AB2170*'"Вес" ПИР'!$B$29+AD2170*'"Вес" ПИР'!$B$30+AF2170*'"Вес" ПИР'!$B$31)/100</f>
        <v>0</v>
      </c>
      <c r="AH2170" s="39"/>
      <c r="AI2170" s="39"/>
      <c r="AJ2170" s="39"/>
      <c r="AK2170" s="39"/>
      <c r="AL2170" s="39"/>
      <c r="AM2170" s="39"/>
      <c r="AN2170" s="39"/>
      <c r="AO2170" s="39"/>
      <c r="AP2170" s="39"/>
      <c r="AQ2170" s="39"/>
      <c r="AR2170" s="39"/>
      <c r="AS2170" s="39"/>
      <c r="AT2170" s="39"/>
      <c r="AU2170" s="39"/>
      <c r="AV2170" s="39"/>
      <c r="AW2170" s="39"/>
      <c r="AX2170" s="39"/>
      <c r="AY2170" s="39"/>
      <c r="AZ2170" s="39"/>
      <c r="BA2170" s="39"/>
      <c r="BB2170" s="72">
        <f>(AI2170*'"Вес" ПИР'!$B$36+AK2170*'"Вес" ПИР'!$B$37+AM2170*'"Вес" ПИР'!$B$38+AO2170*'"Вес" ПИР'!$B$39+AQ2170*'"Вес" ПИР'!$B$40+AS2170*'"Вес" ПИР'!$B$41+AU2170*'"Вес" ПИР'!$B$42+AW2170*'"Вес" ПИР'!$B$43+AY2170*'"Вес" ПИР'!$B$44+BA2170*'"Вес" ПИР'!$B$45)/100</f>
        <v>0</v>
      </c>
      <c r="BC2170" s="39"/>
      <c r="BD2170" s="39"/>
      <c r="BE2170" s="39"/>
      <c r="BF2170" s="39"/>
      <c r="BG2170" s="72">
        <f>(BD2170*'"Вес" ПИР'!$B$50+BF2170*'"Вес" ПИР'!$B$51)/100</f>
        <v>0</v>
      </c>
      <c r="BH2170" s="39"/>
      <c r="BI2170" s="72">
        <v>0</v>
      </c>
      <c r="BJ2170" s="39"/>
      <c r="BK2170" s="39"/>
      <c r="BL2170" s="38">
        <f>(S2170*'"Вес" ПИР'!$B$3+X2170*'"Вес" ПИР'!$B$4+AG2170*'"Вес" ПИР'!$B$5+BB2170*'"Вес" ПИР'!$B$6+BG2170*'"Вес" ПИР'!$B$7+BI2170*'"Вес" ПИР'!$B$8)/100</f>
        <v>0</v>
      </c>
    </row>
    <row r="2171" spans="1:64" ht="15.75" customHeight="1">
      <c r="A2171" s="39"/>
      <c r="B2171" s="39">
        <v>2027</v>
      </c>
      <c r="C2171" s="39"/>
      <c r="D2171" s="61">
        <v>395439200</v>
      </c>
      <c r="E2171" s="61" t="s">
        <v>1363</v>
      </c>
      <c r="F2171" s="61" t="s">
        <v>1479</v>
      </c>
      <c r="G2171" s="61" t="s">
        <v>3252</v>
      </c>
      <c r="H2171" s="61" t="s">
        <v>3253</v>
      </c>
      <c r="I2171" s="39"/>
      <c r="J2171" s="39"/>
      <c r="K2171" s="39"/>
      <c r="L2171" s="39"/>
      <c r="M2171" s="39"/>
      <c r="N2171" s="39"/>
      <c r="O2171" s="39"/>
      <c r="P2171" s="39"/>
      <c r="Q2171" s="39"/>
      <c r="R2171" s="39"/>
      <c r="S2171" s="38">
        <f>(J2171*'"Вес" ПИР'!$B$13+L2171*'"Вес" ПИР'!$B$14+N2171*'"Вес" ПИР'!$B$15+P2171*'"Вес" ПИР'!$B$16+R2171*'"Вес" ПИР'!$B$17)/100</f>
        <v>0</v>
      </c>
      <c r="T2171" s="39"/>
      <c r="U2171" s="39"/>
      <c r="V2171" s="39"/>
      <c r="W2171" s="39"/>
      <c r="X2171" s="72">
        <f>(U2171*'"Вес" ПИР'!$B$22+W2171*'"Вес" ПИР'!$B$23)/100</f>
        <v>0</v>
      </c>
      <c r="Y2171" s="39"/>
      <c r="Z2171" s="39"/>
      <c r="AA2171" s="39"/>
      <c r="AB2171" s="39"/>
      <c r="AC2171" s="39"/>
      <c r="AD2171" s="39"/>
      <c r="AE2171" s="39"/>
      <c r="AF2171" s="39"/>
      <c r="AG2171" s="38">
        <f>(Z2171*'"Вес" ПИР'!$B$28+AB2171*'"Вес" ПИР'!$B$29+AD2171*'"Вес" ПИР'!$B$30+AF2171*'"Вес" ПИР'!$B$31)/100</f>
        <v>0</v>
      </c>
      <c r="AH2171" s="39"/>
      <c r="AI2171" s="39"/>
      <c r="AJ2171" s="39"/>
      <c r="AK2171" s="39"/>
      <c r="AL2171" s="39"/>
      <c r="AM2171" s="39"/>
      <c r="AN2171" s="39"/>
      <c r="AO2171" s="39"/>
      <c r="AP2171" s="39"/>
      <c r="AQ2171" s="39"/>
      <c r="AR2171" s="39"/>
      <c r="AS2171" s="39"/>
      <c r="AT2171" s="39"/>
      <c r="AU2171" s="39"/>
      <c r="AV2171" s="39"/>
      <c r="AW2171" s="39"/>
      <c r="AX2171" s="39"/>
      <c r="AY2171" s="39"/>
      <c r="AZ2171" s="39"/>
      <c r="BA2171" s="39"/>
      <c r="BB2171" s="72">
        <f>(AI2171*'"Вес" ПИР'!$B$36+AK2171*'"Вес" ПИР'!$B$37+AM2171*'"Вес" ПИР'!$B$38+AO2171*'"Вес" ПИР'!$B$39+AQ2171*'"Вес" ПИР'!$B$40+AS2171*'"Вес" ПИР'!$B$41+AU2171*'"Вес" ПИР'!$B$42+AW2171*'"Вес" ПИР'!$B$43+AY2171*'"Вес" ПИР'!$B$44+BA2171*'"Вес" ПИР'!$B$45)/100</f>
        <v>0</v>
      </c>
      <c r="BC2171" s="39"/>
      <c r="BD2171" s="39"/>
      <c r="BE2171" s="39"/>
      <c r="BF2171" s="39"/>
      <c r="BG2171" s="72">
        <f>(BD2171*'"Вес" ПИР'!$B$50+BF2171*'"Вес" ПИР'!$B$51)/100</f>
        <v>0</v>
      </c>
      <c r="BH2171" s="39"/>
      <c r="BI2171" s="72">
        <v>0</v>
      </c>
      <c r="BJ2171" s="39"/>
      <c r="BK2171" s="39"/>
      <c r="BL2171" s="38">
        <f>(S2171*'"Вес" ПИР'!$B$3+X2171*'"Вес" ПИР'!$B$4+AG2171*'"Вес" ПИР'!$B$5+BB2171*'"Вес" ПИР'!$B$6+BG2171*'"Вес" ПИР'!$B$7+BI2171*'"Вес" ПИР'!$B$8)/100</f>
        <v>0</v>
      </c>
    </row>
    <row r="2172" spans="1:64" ht="15.75" customHeight="1">
      <c r="A2172" s="39"/>
      <c r="B2172" s="39">
        <v>2027</v>
      </c>
      <c r="C2172" s="39"/>
      <c r="D2172" s="61">
        <v>395443200</v>
      </c>
      <c r="E2172" s="61" t="s">
        <v>1363</v>
      </c>
      <c r="F2172" s="61" t="s">
        <v>1479</v>
      </c>
      <c r="G2172" s="61" t="s">
        <v>1519</v>
      </c>
      <c r="H2172" s="61" t="s">
        <v>3254</v>
      </c>
      <c r="I2172" s="39"/>
      <c r="J2172" s="39"/>
      <c r="K2172" s="39"/>
      <c r="L2172" s="39"/>
      <c r="M2172" s="39"/>
      <c r="N2172" s="39"/>
      <c r="O2172" s="39"/>
      <c r="P2172" s="39"/>
      <c r="Q2172" s="39"/>
      <c r="R2172" s="39"/>
      <c r="S2172" s="38">
        <f>(J2172*'"Вес" ПИР'!$B$13+L2172*'"Вес" ПИР'!$B$14+N2172*'"Вес" ПИР'!$B$15+P2172*'"Вес" ПИР'!$B$16+R2172*'"Вес" ПИР'!$B$17)/100</f>
        <v>0</v>
      </c>
      <c r="T2172" s="39"/>
      <c r="U2172" s="39"/>
      <c r="V2172" s="39"/>
      <c r="W2172" s="39"/>
      <c r="X2172" s="72">
        <f>(U2172*'"Вес" ПИР'!$B$22+W2172*'"Вес" ПИР'!$B$23)/100</f>
        <v>0</v>
      </c>
      <c r="Y2172" s="39"/>
      <c r="Z2172" s="39"/>
      <c r="AA2172" s="39"/>
      <c r="AB2172" s="39"/>
      <c r="AC2172" s="39"/>
      <c r="AD2172" s="39"/>
      <c r="AE2172" s="39"/>
      <c r="AF2172" s="39"/>
      <c r="AG2172" s="38">
        <f>(Z2172*'"Вес" ПИР'!$B$28+AB2172*'"Вес" ПИР'!$B$29+AD2172*'"Вес" ПИР'!$B$30+AF2172*'"Вес" ПИР'!$B$31)/100</f>
        <v>0</v>
      </c>
      <c r="AH2172" s="39"/>
      <c r="AI2172" s="39"/>
      <c r="AJ2172" s="39"/>
      <c r="AK2172" s="39"/>
      <c r="AL2172" s="39"/>
      <c r="AM2172" s="39"/>
      <c r="AN2172" s="39"/>
      <c r="AO2172" s="39"/>
      <c r="AP2172" s="39"/>
      <c r="AQ2172" s="39"/>
      <c r="AR2172" s="39"/>
      <c r="AS2172" s="39"/>
      <c r="AT2172" s="39"/>
      <c r="AU2172" s="39"/>
      <c r="AV2172" s="39"/>
      <c r="AW2172" s="39"/>
      <c r="AX2172" s="39"/>
      <c r="AY2172" s="39"/>
      <c r="AZ2172" s="39"/>
      <c r="BA2172" s="39"/>
      <c r="BB2172" s="72">
        <f>(AI2172*'"Вес" ПИР'!$B$36+AK2172*'"Вес" ПИР'!$B$37+AM2172*'"Вес" ПИР'!$B$38+AO2172*'"Вес" ПИР'!$B$39+AQ2172*'"Вес" ПИР'!$B$40+AS2172*'"Вес" ПИР'!$B$41+AU2172*'"Вес" ПИР'!$B$42+AW2172*'"Вес" ПИР'!$B$43+AY2172*'"Вес" ПИР'!$B$44+BA2172*'"Вес" ПИР'!$B$45)/100</f>
        <v>0</v>
      </c>
      <c r="BC2172" s="39"/>
      <c r="BD2172" s="39"/>
      <c r="BE2172" s="39"/>
      <c r="BF2172" s="39"/>
      <c r="BG2172" s="72">
        <f>(BD2172*'"Вес" ПИР'!$B$50+BF2172*'"Вес" ПИР'!$B$51)/100</f>
        <v>0</v>
      </c>
      <c r="BH2172" s="39"/>
      <c r="BI2172" s="72">
        <v>0</v>
      </c>
      <c r="BJ2172" s="39"/>
      <c r="BK2172" s="39"/>
      <c r="BL2172" s="38">
        <f>(S2172*'"Вес" ПИР'!$B$3+X2172*'"Вес" ПИР'!$B$4+AG2172*'"Вес" ПИР'!$B$5+BB2172*'"Вес" ПИР'!$B$6+BG2172*'"Вес" ПИР'!$B$7+BI2172*'"Вес" ПИР'!$B$8)/100</f>
        <v>0</v>
      </c>
    </row>
    <row r="2173" spans="1:64" ht="15.75" customHeight="1">
      <c r="A2173" s="39"/>
      <c r="B2173" s="39">
        <v>2027</v>
      </c>
      <c r="C2173" s="39"/>
      <c r="D2173" s="61">
        <v>395443500</v>
      </c>
      <c r="E2173" s="61" t="s">
        <v>1363</v>
      </c>
      <c r="F2173" s="61" t="s">
        <v>1479</v>
      </c>
      <c r="G2173" s="61" t="s">
        <v>1519</v>
      </c>
      <c r="H2173" s="61" t="s">
        <v>3255</v>
      </c>
      <c r="I2173" s="39"/>
      <c r="J2173" s="39"/>
      <c r="K2173" s="39"/>
      <c r="L2173" s="39"/>
      <c r="M2173" s="39"/>
      <c r="N2173" s="39"/>
      <c r="O2173" s="39"/>
      <c r="P2173" s="39"/>
      <c r="Q2173" s="39"/>
      <c r="R2173" s="39"/>
      <c r="S2173" s="38">
        <f>(J2173*'"Вес" ПИР'!$B$13+L2173*'"Вес" ПИР'!$B$14+N2173*'"Вес" ПИР'!$B$15+P2173*'"Вес" ПИР'!$B$16+R2173*'"Вес" ПИР'!$B$17)/100</f>
        <v>0</v>
      </c>
      <c r="T2173" s="39"/>
      <c r="U2173" s="39"/>
      <c r="V2173" s="39"/>
      <c r="W2173" s="39"/>
      <c r="X2173" s="72">
        <f>(U2173*'"Вес" ПИР'!$B$22+W2173*'"Вес" ПИР'!$B$23)/100</f>
        <v>0</v>
      </c>
      <c r="Y2173" s="39"/>
      <c r="Z2173" s="39"/>
      <c r="AA2173" s="39"/>
      <c r="AB2173" s="39"/>
      <c r="AC2173" s="39"/>
      <c r="AD2173" s="39"/>
      <c r="AE2173" s="39"/>
      <c r="AF2173" s="39"/>
      <c r="AG2173" s="38">
        <f>(Z2173*'"Вес" ПИР'!$B$28+AB2173*'"Вес" ПИР'!$B$29+AD2173*'"Вес" ПИР'!$B$30+AF2173*'"Вес" ПИР'!$B$31)/100</f>
        <v>0</v>
      </c>
      <c r="AH2173" s="39"/>
      <c r="AI2173" s="39"/>
      <c r="AJ2173" s="39"/>
      <c r="AK2173" s="39"/>
      <c r="AL2173" s="39"/>
      <c r="AM2173" s="39"/>
      <c r="AN2173" s="39"/>
      <c r="AO2173" s="39"/>
      <c r="AP2173" s="39"/>
      <c r="AQ2173" s="39"/>
      <c r="AR2173" s="39"/>
      <c r="AS2173" s="39"/>
      <c r="AT2173" s="39"/>
      <c r="AU2173" s="39"/>
      <c r="AV2173" s="39"/>
      <c r="AW2173" s="39"/>
      <c r="AX2173" s="39"/>
      <c r="AY2173" s="39"/>
      <c r="AZ2173" s="39"/>
      <c r="BA2173" s="39"/>
      <c r="BB2173" s="72">
        <f>(AI2173*'"Вес" ПИР'!$B$36+AK2173*'"Вес" ПИР'!$B$37+AM2173*'"Вес" ПИР'!$B$38+AO2173*'"Вес" ПИР'!$B$39+AQ2173*'"Вес" ПИР'!$B$40+AS2173*'"Вес" ПИР'!$B$41+AU2173*'"Вес" ПИР'!$B$42+AW2173*'"Вес" ПИР'!$B$43+AY2173*'"Вес" ПИР'!$B$44+BA2173*'"Вес" ПИР'!$B$45)/100</f>
        <v>0</v>
      </c>
      <c r="BC2173" s="39"/>
      <c r="BD2173" s="39"/>
      <c r="BE2173" s="39"/>
      <c r="BF2173" s="39"/>
      <c r="BG2173" s="72">
        <f>(BD2173*'"Вес" ПИР'!$B$50+BF2173*'"Вес" ПИР'!$B$51)/100</f>
        <v>0</v>
      </c>
      <c r="BH2173" s="39"/>
      <c r="BI2173" s="72">
        <v>0</v>
      </c>
      <c r="BJ2173" s="39"/>
      <c r="BK2173" s="39"/>
      <c r="BL2173" s="38">
        <f>(S2173*'"Вес" ПИР'!$B$3+X2173*'"Вес" ПИР'!$B$4+AG2173*'"Вес" ПИР'!$B$5+BB2173*'"Вес" ПИР'!$B$6+BG2173*'"Вес" ПИР'!$B$7+BI2173*'"Вес" ПИР'!$B$8)/100</f>
        <v>0</v>
      </c>
    </row>
    <row r="2174" spans="1:64" ht="15.75" customHeight="1">
      <c r="A2174" s="39"/>
      <c r="B2174" s="39">
        <v>2027</v>
      </c>
      <c r="C2174" s="39"/>
      <c r="D2174" s="61">
        <v>395447200</v>
      </c>
      <c r="E2174" s="61" t="s">
        <v>1363</v>
      </c>
      <c r="F2174" s="61" t="s">
        <v>1479</v>
      </c>
      <c r="G2174" s="61" t="s">
        <v>3256</v>
      </c>
      <c r="H2174" s="61" t="s">
        <v>3257</v>
      </c>
      <c r="I2174" s="39"/>
      <c r="J2174" s="39"/>
      <c r="K2174" s="39"/>
      <c r="L2174" s="39"/>
      <c r="M2174" s="39"/>
      <c r="N2174" s="39"/>
      <c r="O2174" s="39"/>
      <c r="P2174" s="39"/>
      <c r="Q2174" s="39"/>
      <c r="R2174" s="39"/>
      <c r="S2174" s="38">
        <f>(J2174*'"Вес" ПИР'!$B$13+L2174*'"Вес" ПИР'!$B$14+N2174*'"Вес" ПИР'!$B$15+P2174*'"Вес" ПИР'!$B$16+R2174*'"Вес" ПИР'!$B$17)/100</f>
        <v>0</v>
      </c>
      <c r="T2174" s="39"/>
      <c r="U2174" s="39"/>
      <c r="V2174" s="39"/>
      <c r="W2174" s="39"/>
      <c r="X2174" s="72">
        <f>(U2174*'"Вес" ПИР'!$B$22+W2174*'"Вес" ПИР'!$B$23)/100</f>
        <v>0</v>
      </c>
      <c r="Y2174" s="39"/>
      <c r="Z2174" s="39"/>
      <c r="AA2174" s="39"/>
      <c r="AB2174" s="39"/>
      <c r="AC2174" s="39"/>
      <c r="AD2174" s="39"/>
      <c r="AE2174" s="39"/>
      <c r="AF2174" s="39"/>
      <c r="AG2174" s="38">
        <f>(Z2174*'"Вес" ПИР'!$B$28+AB2174*'"Вес" ПИР'!$B$29+AD2174*'"Вес" ПИР'!$B$30+AF2174*'"Вес" ПИР'!$B$31)/100</f>
        <v>0</v>
      </c>
      <c r="AH2174" s="39"/>
      <c r="AI2174" s="39"/>
      <c r="AJ2174" s="39"/>
      <c r="AK2174" s="39"/>
      <c r="AL2174" s="39"/>
      <c r="AM2174" s="39"/>
      <c r="AN2174" s="39"/>
      <c r="AO2174" s="39"/>
      <c r="AP2174" s="39"/>
      <c r="AQ2174" s="39"/>
      <c r="AR2174" s="39"/>
      <c r="AS2174" s="39"/>
      <c r="AT2174" s="39"/>
      <c r="AU2174" s="39"/>
      <c r="AV2174" s="39"/>
      <c r="AW2174" s="39"/>
      <c r="AX2174" s="39"/>
      <c r="AY2174" s="39"/>
      <c r="AZ2174" s="39"/>
      <c r="BA2174" s="39"/>
      <c r="BB2174" s="72">
        <f>(AI2174*'"Вес" ПИР'!$B$36+AK2174*'"Вес" ПИР'!$B$37+AM2174*'"Вес" ПИР'!$B$38+AO2174*'"Вес" ПИР'!$B$39+AQ2174*'"Вес" ПИР'!$B$40+AS2174*'"Вес" ПИР'!$B$41+AU2174*'"Вес" ПИР'!$B$42+AW2174*'"Вес" ПИР'!$B$43+AY2174*'"Вес" ПИР'!$B$44+BA2174*'"Вес" ПИР'!$B$45)/100</f>
        <v>0</v>
      </c>
      <c r="BC2174" s="39"/>
      <c r="BD2174" s="39"/>
      <c r="BE2174" s="39"/>
      <c r="BF2174" s="39"/>
      <c r="BG2174" s="72">
        <f>(BD2174*'"Вес" ПИР'!$B$50+BF2174*'"Вес" ПИР'!$B$51)/100</f>
        <v>0</v>
      </c>
      <c r="BH2174" s="39"/>
      <c r="BI2174" s="72">
        <v>0</v>
      </c>
      <c r="BJ2174" s="39"/>
      <c r="BK2174" s="39"/>
      <c r="BL2174" s="38">
        <f>(S2174*'"Вес" ПИР'!$B$3+X2174*'"Вес" ПИР'!$B$4+AG2174*'"Вес" ПИР'!$B$5+BB2174*'"Вес" ПИР'!$B$6+BG2174*'"Вес" ПИР'!$B$7+BI2174*'"Вес" ПИР'!$B$8)/100</f>
        <v>0</v>
      </c>
    </row>
    <row r="2175" spans="1:64" ht="15.75" customHeight="1">
      <c r="A2175" s="39"/>
      <c r="B2175" s="39">
        <v>2027</v>
      </c>
      <c r="C2175" s="39"/>
      <c r="D2175" s="61">
        <v>395447500</v>
      </c>
      <c r="E2175" s="61" t="s">
        <v>1363</v>
      </c>
      <c r="F2175" s="61" t="s">
        <v>1479</v>
      </c>
      <c r="G2175" s="61" t="s">
        <v>3256</v>
      </c>
      <c r="H2175" s="61" t="s">
        <v>3258</v>
      </c>
      <c r="I2175" s="39"/>
      <c r="J2175" s="39"/>
      <c r="K2175" s="39"/>
      <c r="L2175" s="39"/>
      <c r="M2175" s="39"/>
      <c r="N2175" s="39"/>
      <c r="O2175" s="39"/>
      <c r="P2175" s="39"/>
      <c r="Q2175" s="39"/>
      <c r="R2175" s="39"/>
      <c r="S2175" s="38">
        <f>(J2175*'"Вес" ПИР'!$B$13+L2175*'"Вес" ПИР'!$B$14+N2175*'"Вес" ПИР'!$B$15+P2175*'"Вес" ПИР'!$B$16+R2175*'"Вес" ПИР'!$B$17)/100</f>
        <v>0</v>
      </c>
      <c r="T2175" s="39"/>
      <c r="U2175" s="39"/>
      <c r="V2175" s="39"/>
      <c r="W2175" s="39"/>
      <c r="X2175" s="72">
        <f>(U2175*'"Вес" ПИР'!$B$22+W2175*'"Вес" ПИР'!$B$23)/100</f>
        <v>0</v>
      </c>
      <c r="Y2175" s="39"/>
      <c r="Z2175" s="39"/>
      <c r="AA2175" s="39"/>
      <c r="AB2175" s="39"/>
      <c r="AC2175" s="39"/>
      <c r="AD2175" s="39"/>
      <c r="AE2175" s="39"/>
      <c r="AF2175" s="39"/>
      <c r="AG2175" s="38">
        <f>(Z2175*'"Вес" ПИР'!$B$28+AB2175*'"Вес" ПИР'!$B$29+AD2175*'"Вес" ПИР'!$B$30+AF2175*'"Вес" ПИР'!$B$31)/100</f>
        <v>0</v>
      </c>
      <c r="AH2175" s="39"/>
      <c r="AI2175" s="39"/>
      <c r="AJ2175" s="39"/>
      <c r="AK2175" s="39"/>
      <c r="AL2175" s="39"/>
      <c r="AM2175" s="39"/>
      <c r="AN2175" s="39"/>
      <c r="AO2175" s="39"/>
      <c r="AP2175" s="39"/>
      <c r="AQ2175" s="39"/>
      <c r="AR2175" s="39"/>
      <c r="AS2175" s="39"/>
      <c r="AT2175" s="39"/>
      <c r="AU2175" s="39"/>
      <c r="AV2175" s="39"/>
      <c r="AW2175" s="39"/>
      <c r="AX2175" s="39"/>
      <c r="AY2175" s="39"/>
      <c r="AZ2175" s="39"/>
      <c r="BA2175" s="39"/>
      <c r="BB2175" s="72">
        <f>(AI2175*'"Вес" ПИР'!$B$36+AK2175*'"Вес" ПИР'!$B$37+AM2175*'"Вес" ПИР'!$B$38+AO2175*'"Вес" ПИР'!$B$39+AQ2175*'"Вес" ПИР'!$B$40+AS2175*'"Вес" ПИР'!$B$41+AU2175*'"Вес" ПИР'!$B$42+AW2175*'"Вес" ПИР'!$B$43+AY2175*'"Вес" ПИР'!$B$44+BA2175*'"Вес" ПИР'!$B$45)/100</f>
        <v>0</v>
      </c>
      <c r="BC2175" s="39"/>
      <c r="BD2175" s="39"/>
      <c r="BE2175" s="39"/>
      <c r="BF2175" s="39"/>
      <c r="BG2175" s="72">
        <f>(BD2175*'"Вес" ПИР'!$B$50+BF2175*'"Вес" ПИР'!$B$51)/100</f>
        <v>0</v>
      </c>
      <c r="BH2175" s="39"/>
      <c r="BI2175" s="72">
        <v>0</v>
      </c>
      <c r="BJ2175" s="39"/>
      <c r="BK2175" s="39"/>
      <c r="BL2175" s="38">
        <f>(S2175*'"Вес" ПИР'!$B$3+X2175*'"Вес" ПИР'!$B$4+AG2175*'"Вес" ПИР'!$B$5+BB2175*'"Вес" ПИР'!$B$6+BG2175*'"Вес" ПИР'!$B$7+BI2175*'"Вес" ПИР'!$B$8)/100</f>
        <v>0</v>
      </c>
    </row>
    <row r="2176" spans="1:64" ht="15.75" customHeight="1">
      <c r="A2176" s="39"/>
      <c r="B2176" s="39">
        <v>2027</v>
      </c>
      <c r="C2176" s="39"/>
      <c r="D2176" s="61">
        <v>395463200</v>
      </c>
      <c r="E2176" s="61" t="s">
        <v>1363</v>
      </c>
      <c r="F2176" s="61" t="s">
        <v>1479</v>
      </c>
      <c r="G2176" s="61" t="s">
        <v>3259</v>
      </c>
      <c r="H2176" s="61" t="s">
        <v>3260</v>
      </c>
      <c r="I2176" s="39"/>
      <c r="J2176" s="39"/>
      <c r="K2176" s="39"/>
      <c r="L2176" s="39"/>
      <c r="M2176" s="39"/>
      <c r="N2176" s="39"/>
      <c r="O2176" s="39"/>
      <c r="P2176" s="39"/>
      <c r="Q2176" s="39"/>
      <c r="R2176" s="39"/>
      <c r="S2176" s="38">
        <f>(J2176*'"Вес" ПИР'!$B$13+L2176*'"Вес" ПИР'!$B$14+N2176*'"Вес" ПИР'!$B$15+P2176*'"Вес" ПИР'!$B$16+R2176*'"Вес" ПИР'!$B$17)/100</f>
        <v>0</v>
      </c>
      <c r="T2176" s="39"/>
      <c r="U2176" s="39"/>
      <c r="V2176" s="39"/>
      <c r="W2176" s="39"/>
      <c r="X2176" s="72">
        <f>(U2176*'"Вес" ПИР'!$B$22+W2176*'"Вес" ПИР'!$B$23)/100</f>
        <v>0</v>
      </c>
      <c r="Y2176" s="39"/>
      <c r="Z2176" s="39"/>
      <c r="AA2176" s="39"/>
      <c r="AB2176" s="39"/>
      <c r="AC2176" s="39"/>
      <c r="AD2176" s="39"/>
      <c r="AE2176" s="39"/>
      <c r="AF2176" s="39"/>
      <c r="AG2176" s="38">
        <f>(Z2176*'"Вес" ПИР'!$B$28+AB2176*'"Вес" ПИР'!$B$29+AD2176*'"Вес" ПИР'!$B$30+AF2176*'"Вес" ПИР'!$B$31)/100</f>
        <v>0</v>
      </c>
      <c r="AH2176" s="39"/>
      <c r="AI2176" s="39"/>
      <c r="AJ2176" s="39"/>
      <c r="AK2176" s="39"/>
      <c r="AL2176" s="39"/>
      <c r="AM2176" s="39"/>
      <c r="AN2176" s="39"/>
      <c r="AO2176" s="39"/>
      <c r="AP2176" s="39"/>
      <c r="AQ2176" s="39"/>
      <c r="AR2176" s="39"/>
      <c r="AS2176" s="39"/>
      <c r="AT2176" s="39"/>
      <c r="AU2176" s="39"/>
      <c r="AV2176" s="39"/>
      <c r="AW2176" s="39"/>
      <c r="AX2176" s="39"/>
      <c r="AY2176" s="39"/>
      <c r="AZ2176" s="39"/>
      <c r="BA2176" s="39"/>
      <c r="BB2176" s="72">
        <f>(AI2176*'"Вес" ПИР'!$B$36+AK2176*'"Вес" ПИР'!$B$37+AM2176*'"Вес" ПИР'!$B$38+AO2176*'"Вес" ПИР'!$B$39+AQ2176*'"Вес" ПИР'!$B$40+AS2176*'"Вес" ПИР'!$B$41+AU2176*'"Вес" ПИР'!$B$42+AW2176*'"Вес" ПИР'!$B$43+AY2176*'"Вес" ПИР'!$B$44+BA2176*'"Вес" ПИР'!$B$45)/100</f>
        <v>0</v>
      </c>
      <c r="BC2176" s="39"/>
      <c r="BD2176" s="39"/>
      <c r="BE2176" s="39"/>
      <c r="BF2176" s="39"/>
      <c r="BG2176" s="72">
        <f>(BD2176*'"Вес" ПИР'!$B$50+BF2176*'"Вес" ПИР'!$B$51)/100</f>
        <v>0</v>
      </c>
      <c r="BH2176" s="39"/>
      <c r="BI2176" s="72">
        <v>0</v>
      </c>
      <c r="BJ2176" s="39"/>
      <c r="BK2176" s="39"/>
      <c r="BL2176" s="38">
        <f>(S2176*'"Вес" ПИР'!$B$3+X2176*'"Вес" ПИР'!$B$4+AG2176*'"Вес" ПИР'!$B$5+BB2176*'"Вес" ПИР'!$B$6+BG2176*'"Вес" ПИР'!$B$7+BI2176*'"Вес" ПИР'!$B$8)/100</f>
        <v>0</v>
      </c>
    </row>
    <row r="2177" spans="1:64" ht="15.75" customHeight="1">
      <c r="A2177" s="39"/>
      <c r="B2177" s="39">
        <v>2027</v>
      </c>
      <c r="C2177" s="39"/>
      <c r="D2177" s="61">
        <v>395465400</v>
      </c>
      <c r="E2177" s="61" t="s">
        <v>1363</v>
      </c>
      <c r="F2177" s="61" t="s">
        <v>1479</v>
      </c>
      <c r="G2177" s="61" t="s">
        <v>821</v>
      </c>
      <c r="H2177" s="61" t="s">
        <v>3261</v>
      </c>
      <c r="I2177" s="39"/>
      <c r="J2177" s="39"/>
      <c r="K2177" s="39"/>
      <c r="L2177" s="39"/>
      <c r="M2177" s="39"/>
      <c r="N2177" s="39"/>
      <c r="O2177" s="39"/>
      <c r="P2177" s="39"/>
      <c r="Q2177" s="39"/>
      <c r="R2177" s="39"/>
      <c r="S2177" s="38">
        <f>(J2177*'"Вес" ПИР'!$B$13+L2177*'"Вес" ПИР'!$B$14+N2177*'"Вес" ПИР'!$B$15+P2177*'"Вес" ПИР'!$B$16+R2177*'"Вес" ПИР'!$B$17)/100</f>
        <v>0</v>
      </c>
      <c r="T2177" s="39"/>
      <c r="U2177" s="39"/>
      <c r="V2177" s="39"/>
      <c r="W2177" s="39"/>
      <c r="X2177" s="72">
        <f>(U2177*'"Вес" ПИР'!$B$22+W2177*'"Вес" ПИР'!$B$23)/100</f>
        <v>0</v>
      </c>
      <c r="Y2177" s="39"/>
      <c r="Z2177" s="39"/>
      <c r="AA2177" s="39"/>
      <c r="AB2177" s="39"/>
      <c r="AC2177" s="39"/>
      <c r="AD2177" s="39"/>
      <c r="AE2177" s="39"/>
      <c r="AF2177" s="39"/>
      <c r="AG2177" s="38">
        <f>(Z2177*'"Вес" ПИР'!$B$28+AB2177*'"Вес" ПИР'!$B$29+AD2177*'"Вес" ПИР'!$B$30+AF2177*'"Вес" ПИР'!$B$31)/100</f>
        <v>0</v>
      </c>
      <c r="AH2177" s="39"/>
      <c r="AI2177" s="39"/>
      <c r="AJ2177" s="39"/>
      <c r="AK2177" s="39"/>
      <c r="AL2177" s="39"/>
      <c r="AM2177" s="39"/>
      <c r="AN2177" s="39"/>
      <c r="AO2177" s="39"/>
      <c r="AP2177" s="39"/>
      <c r="AQ2177" s="39"/>
      <c r="AR2177" s="39"/>
      <c r="AS2177" s="39"/>
      <c r="AT2177" s="39"/>
      <c r="AU2177" s="39"/>
      <c r="AV2177" s="39"/>
      <c r="AW2177" s="39"/>
      <c r="AX2177" s="39"/>
      <c r="AY2177" s="39"/>
      <c r="AZ2177" s="39"/>
      <c r="BA2177" s="39"/>
      <c r="BB2177" s="72">
        <f>(AI2177*'"Вес" ПИР'!$B$36+AK2177*'"Вес" ПИР'!$B$37+AM2177*'"Вес" ПИР'!$B$38+AO2177*'"Вес" ПИР'!$B$39+AQ2177*'"Вес" ПИР'!$B$40+AS2177*'"Вес" ПИР'!$B$41+AU2177*'"Вес" ПИР'!$B$42+AW2177*'"Вес" ПИР'!$B$43+AY2177*'"Вес" ПИР'!$B$44+BA2177*'"Вес" ПИР'!$B$45)/100</f>
        <v>0</v>
      </c>
      <c r="BC2177" s="39"/>
      <c r="BD2177" s="39"/>
      <c r="BE2177" s="39"/>
      <c r="BF2177" s="39"/>
      <c r="BG2177" s="72">
        <f>(BD2177*'"Вес" ПИР'!$B$50+BF2177*'"Вес" ПИР'!$B$51)/100</f>
        <v>0</v>
      </c>
      <c r="BH2177" s="39"/>
      <c r="BI2177" s="72">
        <v>0</v>
      </c>
      <c r="BJ2177" s="39"/>
      <c r="BK2177" s="39"/>
      <c r="BL2177" s="38">
        <f>(S2177*'"Вес" ПИР'!$B$3+X2177*'"Вес" ПИР'!$B$4+AG2177*'"Вес" ПИР'!$B$5+BB2177*'"Вес" ПИР'!$B$6+BG2177*'"Вес" ПИР'!$B$7+BI2177*'"Вес" ПИР'!$B$8)/100</f>
        <v>0</v>
      </c>
    </row>
    <row r="2178" spans="1:64" ht="15.75" customHeight="1">
      <c r="A2178" s="39"/>
      <c r="B2178" s="39">
        <v>2027</v>
      </c>
      <c r="C2178" s="39"/>
      <c r="D2178" s="61">
        <v>395435200</v>
      </c>
      <c r="E2178" s="61" t="s">
        <v>1363</v>
      </c>
      <c r="F2178" s="61" t="s">
        <v>1479</v>
      </c>
      <c r="G2178" s="61" t="s">
        <v>3250</v>
      </c>
      <c r="H2178" s="61" t="s">
        <v>2678</v>
      </c>
      <c r="I2178" s="39"/>
      <c r="J2178" s="39"/>
      <c r="K2178" s="39"/>
      <c r="L2178" s="39"/>
      <c r="M2178" s="39"/>
      <c r="N2178" s="39"/>
      <c r="O2178" s="39"/>
      <c r="P2178" s="39"/>
      <c r="Q2178" s="39"/>
      <c r="R2178" s="39"/>
      <c r="S2178" s="38">
        <f>(J2178*'"Вес" ПИР'!$B$13+L2178*'"Вес" ПИР'!$B$14+N2178*'"Вес" ПИР'!$B$15+P2178*'"Вес" ПИР'!$B$16+R2178*'"Вес" ПИР'!$B$17)/100</f>
        <v>0</v>
      </c>
      <c r="T2178" s="39"/>
      <c r="U2178" s="39"/>
      <c r="V2178" s="39"/>
      <c r="W2178" s="39"/>
      <c r="X2178" s="72">
        <f>(U2178*'"Вес" ПИР'!$B$22+W2178*'"Вес" ПИР'!$B$23)/100</f>
        <v>0</v>
      </c>
      <c r="Y2178" s="39"/>
      <c r="Z2178" s="39"/>
      <c r="AA2178" s="39"/>
      <c r="AB2178" s="39"/>
      <c r="AC2178" s="39"/>
      <c r="AD2178" s="39"/>
      <c r="AE2178" s="39"/>
      <c r="AF2178" s="39"/>
      <c r="AG2178" s="38">
        <f>(Z2178*'"Вес" ПИР'!$B$28+AB2178*'"Вес" ПИР'!$B$29+AD2178*'"Вес" ПИР'!$B$30+AF2178*'"Вес" ПИР'!$B$31)/100</f>
        <v>0</v>
      </c>
      <c r="AH2178" s="39"/>
      <c r="AI2178" s="39"/>
      <c r="AJ2178" s="39"/>
      <c r="AK2178" s="39"/>
      <c r="AL2178" s="39"/>
      <c r="AM2178" s="39"/>
      <c r="AN2178" s="39"/>
      <c r="AO2178" s="39"/>
      <c r="AP2178" s="39"/>
      <c r="AQ2178" s="39"/>
      <c r="AR2178" s="39"/>
      <c r="AS2178" s="39"/>
      <c r="AT2178" s="39"/>
      <c r="AU2178" s="39"/>
      <c r="AV2178" s="39"/>
      <c r="AW2178" s="39"/>
      <c r="AX2178" s="39"/>
      <c r="AY2178" s="39"/>
      <c r="AZ2178" s="39"/>
      <c r="BA2178" s="39"/>
      <c r="BB2178" s="72">
        <f>(AI2178*'"Вес" ПИР'!$B$36+AK2178*'"Вес" ПИР'!$B$37+AM2178*'"Вес" ПИР'!$B$38+AO2178*'"Вес" ПИР'!$B$39+AQ2178*'"Вес" ПИР'!$B$40+AS2178*'"Вес" ПИР'!$B$41+AU2178*'"Вес" ПИР'!$B$42+AW2178*'"Вес" ПИР'!$B$43+AY2178*'"Вес" ПИР'!$B$44+BA2178*'"Вес" ПИР'!$B$45)/100</f>
        <v>0</v>
      </c>
      <c r="BC2178" s="39"/>
      <c r="BD2178" s="39"/>
      <c r="BE2178" s="39"/>
      <c r="BF2178" s="39"/>
      <c r="BG2178" s="72">
        <f>(BD2178*'"Вес" ПИР'!$B$50+BF2178*'"Вес" ПИР'!$B$51)/100</f>
        <v>0</v>
      </c>
      <c r="BH2178" s="39"/>
      <c r="BI2178" s="72">
        <v>0</v>
      </c>
      <c r="BJ2178" s="39"/>
      <c r="BK2178" s="39"/>
      <c r="BL2178" s="38">
        <f>(S2178*'"Вес" ПИР'!$B$3+X2178*'"Вес" ПИР'!$B$4+AG2178*'"Вес" ПИР'!$B$5+BB2178*'"Вес" ПИР'!$B$6+BG2178*'"Вес" ПИР'!$B$7+BI2178*'"Вес" ПИР'!$B$8)/100</f>
        <v>0</v>
      </c>
    </row>
    <row r="2179" spans="1:64" ht="15.75" customHeight="1">
      <c r="A2179" s="39"/>
      <c r="B2179" s="39">
        <v>2027</v>
      </c>
      <c r="C2179" s="39"/>
      <c r="D2179" s="61">
        <v>395459300</v>
      </c>
      <c r="E2179" s="61" t="s">
        <v>1363</v>
      </c>
      <c r="F2179" s="61" t="s">
        <v>1479</v>
      </c>
      <c r="G2179" s="61" t="s">
        <v>619</v>
      </c>
      <c r="H2179" s="61" t="s">
        <v>3262</v>
      </c>
      <c r="I2179" s="39"/>
      <c r="J2179" s="39"/>
      <c r="K2179" s="39"/>
      <c r="L2179" s="39"/>
      <c r="M2179" s="39"/>
      <c r="N2179" s="39"/>
      <c r="O2179" s="39"/>
      <c r="P2179" s="39"/>
      <c r="Q2179" s="39"/>
      <c r="R2179" s="39"/>
      <c r="S2179" s="38">
        <f>(J2179*'"Вес" ПИР'!$B$13+L2179*'"Вес" ПИР'!$B$14+N2179*'"Вес" ПИР'!$B$15+P2179*'"Вес" ПИР'!$B$16+R2179*'"Вес" ПИР'!$B$17)/100</f>
        <v>0</v>
      </c>
      <c r="T2179" s="39"/>
      <c r="U2179" s="39"/>
      <c r="V2179" s="39"/>
      <c r="W2179" s="39"/>
      <c r="X2179" s="72">
        <f>(U2179*'"Вес" ПИР'!$B$22+W2179*'"Вес" ПИР'!$B$23)/100</f>
        <v>0</v>
      </c>
      <c r="Y2179" s="39"/>
      <c r="Z2179" s="39"/>
      <c r="AA2179" s="39"/>
      <c r="AB2179" s="39"/>
      <c r="AC2179" s="39"/>
      <c r="AD2179" s="39"/>
      <c r="AE2179" s="39"/>
      <c r="AF2179" s="39"/>
      <c r="AG2179" s="38">
        <f>(Z2179*'"Вес" ПИР'!$B$28+AB2179*'"Вес" ПИР'!$B$29+AD2179*'"Вес" ПИР'!$B$30+AF2179*'"Вес" ПИР'!$B$31)/100</f>
        <v>0</v>
      </c>
      <c r="AH2179" s="39"/>
      <c r="AI2179" s="39"/>
      <c r="AJ2179" s="39"/>
      <c r="AK2179" s="39"/>
      <c r="AL2179" s="39"/>
      <c r="AM2179" s="39"/>
      <c r="AN2179" s="39"/>
      <c r="AO2179" s="39"/>
      <c r="AP2179" s="39"/>
      <c r="AQ2179" s="39"/>
      <c r="AR2179" s="39"/>
      <c r="AS2179" s="39"/>
      <c r="AT2179" s="39"/>
      <c r="AU2179" s="39"/>
      <c r="AV2179" s="39"/>
      <c r="AW2179" s="39"/>
      <c r="AX2179" s="39"/>
      <c r="AY2179" s="39"/>
      <c r="AZ2179" s="39"/>
      <c r="BA2179" s="39"/>
      <c r="BB2179" s="72">
        <f>(AI2179*'"Вес" ПИР'!$B$36+AK2179*'"Вес" ПИР'!$B$37+AM2179*'"Вес" ПИР'!$B$38+AO2179*'"Вес" ПИР'!$B$39+AQ2179*'"Вес" ПИР'!$B$40+AS2179*'"Вес" ПИР'!$B$41+AU2179*'"Вес" ПИР'!$B$42+AW2179*'"Вес" ПИР'!$B$43+AY2179*'"Вес" ПИР'!$B$44+BA2179*'"Вес" ПИР'!$B$45)/100</f>
        <v>0</v>
      </c>
      <c r="BC2179" s="39"/>
      <c r="BD2179" s="39"/>
      <c r="BE2179" s="39"/>
      <c r="BF2179" s="39"/>
      <c r="BG2179" s="72">
        <f>(BD2179*'"Вес" ПИР'!$B$50+BF2179*'"Вес" ПИР'!$B$51)/100</f>
        <v>0</v>
      </c>
      <c r="BH2179" s="39"/>
      <c r="BI2179" s="72">
        <v>0</v>
      </c>
      <c r="BJ2179" s="39"/>
      <c r="BK2179" s="39"/>
      <c r="BL2179" s="38">
        <f>(S2179*'"Вес" ПИР'!$B$3+X2179*'"Вес" ПИР'!$B$4+AG2179*'"Вес" ПИР'!$B$5+BB2179*'"Вес" ПИР'!$B$6+BG2179*'"Вес" ПИР'!$B$7+BI2179*'"Вес" ПИР'!$B$8)/100</f>
        <v>0</v>
      </c>
    </row>
    <row r="2180" spans="1:64" ht="15.75" customHeight="1">
      <c r="A2180" s="39"/>
      <c r="B2180" s="39">
        <v>2027</v>
      </c>
      <c r="C2180" s="39"/>
      <c r="D2180" s="61">
        <v>395447400</v>
      </c>
      <c r="E2180" s="61" t="s">
        <v>1363</v>
      </c>
      <c r="F2180" s="61" t="s">
        <v>1479</v>
      </c>
      <c r="G2180" s="61" t="s">
        <v>3256</v>
      </c>
      <c r="H2180" s="61" t="s">
        <v>3263</v>
      </c>
      <c r="I2180" s="39"/>
      <c r="J2180" s="39"/>
      <c r="K2180" s="39"/>
      <c r="L2180" s="39"/>
      <c r="M2180" s="39"/>
      <c r="N2180" s="39"/>
      <c r="O2180" s="39"/>
      <c r="P2180" s="39"/>
      <c r="Q2180" s="39"/>
      <c r="R2180" s="39"/>
      <c r="S2180" s="38">
        <f>(J2180*'"Вес" ПИР'!$B$13+L2180*'"Вес" ПИР'!$B$14+N2180*'"Вес" ПИР'!$B$15+P2180*'"Вес" ПИР'!$B$16+R2180*'"Вес" ПИР'!$B$17)/100</f>
        <v>0</v>
      </c>
      <c r="T2180" s="39"/>
      <c r="U2180" s="39"/>
      <c r="V2180" s="39"/>
      <c r="W2180" s="39"/>
      <c r="X2180" s="72">
        <f>(U2180*'"Вес" ПИР'!$B$22+W2180*'"Вес" ПИР'!$B$23)/100</f>
        <v>0</v>
      </c>
      <c r="Y2180" s="39"/>
      <c r="Z2180" s="39"/>
      <c r="AA2180" s="39"/>
      <c r="AB2180" s="39"/>
      <c r="AC2180" s="39"/>
      <c r="AD2180" s="39"/>
      <c r="AE2180" s="39"/>
      <c r="AF2180" s="39"/>
      <c r="AG2180" s="38">
        <f>(Z2180*'"Вес" ПИР'!$B$28+AB2180*'"Вес" ПИР'!$B$29+AD2180*'"Вес" ПИР'!$B$30+AF2180*'"Вес" ПИР'!$B$31)/100</f>
        <v>0</v>
      </c>
      <c r="AH2180" s="39"/>
      <c r="AI2180" s="39"/>
      <c r="AJ2180" s="39"/>
      <c r="AK2180" s="39"/>
      <c r="AL2180" s="39"/>
      <c r="AM2180" s="39"/>
      <c r="AN2180" s="39"/>
      <c r="AO2180" s="39"/>
      <c r="AP2180" s="39"/>
      <c r="AQ2180" s="39"/>
      <c r="AR2180" s="39"/>
      <c r="AS2180" s="39"/>
      <c r="AT2180" s="39"/>
      <c r="AU2180" s="39"/>
      <c r="AV2180" s="39"/>
      <c r="AW2180" s="39"/>
      <c r="AX2180" s="39"/>
      <c r="AY2180" s="39"/>
      <c r="AZ2180" s="39"/>
      <c r="BA2180" s="39"/>
      <c r="BB2180" s="72">
        <f>(AI2180*'"Вес" ПИР'!$B$36+AK2180*'"Вес" ПИР'!$B$37+AM2180*'"Вес" ПИР'!$B$38+AO2180*'"Вес" ПИР'!$B$39+AQ2180*'"Вес" ПИР'!$B$40+AS2180*'"Вес" ПИР'!$B$41+AU2180*'"Вес" ПИР'!$B$42+AW2180*'"Вес" ПИР'!$B$43+AY2180*'"Вес" ПИР'!$B$44+BA2180*'"Вес" ПИР'!$B$45)/100</f>
        <v>0</v>
      </c>
      <c r="BC2180" s="39"/>
      <c r="BD2180" s="39"/>
      <c r="BE2180" s="39"/>
      <c r="BF2180" s="39"/>
      <c r="BG2180" s="72">
        <f>(BD2180*'"Вес" ПИР'!$B$50+BF2180*'"Вес" ПИР'!$B$51)/100</f>
        <v>0</v>
      </c>
      <c r="BH2180" s="39"/>
      <c r="BI2180" s="72">
        <v>0</v>
      </c>
      <c r="BJ2180" s="39"/>
      <c r="BK2180" s="39"/>
      <c r="BL2180" s="38">
        <f>(S2180*'"Вес" ПИР'!$B$3+X2180*'"Вес" ПИР'!$B$4+AG2180*'"Вес" ПИР'!$B$5+BB2180*'"Вес" ПИР'!$B$6+BG2180*'"Вес" ПИР'!$B$7+BI2180*'"Вес" ПИР'!$B$8)/100</f>
        <v>0</v>
      </c>
    </row>
    <row r="2181" spans="1:64" ht="15.75" customHeight="1">
      <c r="A2181" s="39"/>
      <c r="B2181" s="39">
        <v>2027</v>
      </c>
      <c r="C2181" s="39"/>
      <c r="D2181" s="61">
        <v>395433300</v>
      </c>
      <c r="E2181" s="61" t="s">
        <v>1363</v>
      </c>
      <c r="F2181" s="61" t="s">
        <v>1479</v>
      </c>
      <c r="G2181" s="61" t="s">
        <v>2008</v>
      </c>
      <c r="H2181" s="61" t="s">
        <v>3264</v>
      </c>
      <c r="I2181" s="39"/>
      <c r="J2181" s="39"/>
      <c r="K2181" s="39"/>
      <c r="L2181" s="39"/>
      <c r="M2181" s="39"/>
      <c r="N2181" s="39"/>
      <c r="O2181" s="39"/>
      <c r="P2181" s="39"/>
      <c r="Q2181" s="39"/>
      <c r="R2181" s="39"/>
      <c r="S2181" s="38">
        <f>(J2181*'"Вес" ПИР'!$B$13+L2181*'"Вес" ПИР'!$B$14+N2181*'"Вес" ПИР'!$B$15+P2181*'"Вес" ПИР'!$B$16+R2181*'"Вес" ПИР'!$B$17)/100</f>
        <v>0</v>
      </c>
      <c r="T2181" s="39"/>
      <c r="U2181" s="39"/>
      <c r="V2181" s="39"/>
      <c r="W2181" s="39"/>
      <c r="X2181" s="72">
        <f>(U2181*'"Вес" ПИР'!$B$22+W2181*'"Вес" ПИР'!$B$23)/100</f>
        <v>0</v>
      </c>
      <c r="Y2181" s="39"/>
      <c r="Z2181" s="39"/>
      <c r="AA2181" s="39"/>
      <c r="AB2181" s="39"/>
      <c r="AC2181" s="39"/>
      <c r="AD2181" s="39"/>
      <c r="AE2181" s="39"/>
      <c r="AF2181" s="39"/>
      <c r="AG2181" s="38">
        <f>(Z2181*'"Вес" ПИР'!$B$28+AB2181*'"Вес" ПИР'!$B$29+AD2181*'"Вес" ПИР'!$B$30+AF2181*'"Вес" ПИР'!$B$31)/100</f>
        <v>0</v>
      </c>
      <c r="AH2181" s="39"/>
      <c r="AI2181" s="39"/>
      <c r="AJ2181" s="39"/>
      <c r="AK2181" s="39"/>
      <c r="AL2181" s="39"/>
      <c r="AM2181" s="39"/>
      <c r="AN2181" s="39"/>
      <c r="AO2181" s="39"/>
      <c r="AP2181" s="39"/>
      <c r="AQ2181" s="39"/>
      <c r="AR2181" s="39"/>
      <c r="AS2181" s="39"/>
      <c r="AT2181" s="39"/>
      <c r="AU2181" s="39"/>
      <c r="AV2181" s="39"/>
      <c r="AW2181" s="39"/>
      <c r="AX2181" s="39"/>
      <c r="AY2181" s="39"/>
      <c r="AZ2181" s="39"/>
      <c r="BA2181" s="39"/>
      <c r="BB2181" s="72">
        <f>(AI2181*'"Вес" ПИР'!$B$36+AK2181*'"Вес" ПИР'!$B$37+AM2181*'"Вес" ПИР'!$B$38+AO2181*'"Вес" ПИР'!$B$39+AQ2181*'"Вес" ПИР'!$B$40+AS2181*'"Вес" ПИР'!$B$41+AU2181*'"Вес" ПИР'!$B$42+AW2181*'"Вес" ПИР'!$B$43+AY2181*'"Вес" ПИР'!$B$44+BA2181*'"Вес" ПИР'!$B$45)/100</f>
        <v>0</v>
      </c>
      <c r="BC2181" s="39"/>
      <c r="BD2181" s="39"/>
      <c r="BE2181" s="39"/>
      <c r="BF2181" s="39"/>
      <c r="BG2181" s="72">
        <f>(BD2181*'"Вес" ПИР'!$B$50+BF2181*'"Вес" ПИР'!$B$51)/100</f>
        <v>0</v>
      </c>
      <c r="BH2181" s="39"/>
      <c r="BI2181" s="72">
        <v>0</v>
      </c>
      <c r="BJ2181" s="39"/>
      <c r="BK2181" s="39"/>
      <c r="BL2181" s="38">
        <f>(S2181*'"Вес" ПИР'!$B$3+X2181*'"Вес" ПИР'!$B$4+AG2181*'"Вес" ПИР'!$B$5+BB2181*'"Вес" ПИР'!$B$6+BG2181*'"Вес" ПИР'!$B$7+BI2181*'"Вес" ПИР'!$B$8)/100</f>
        <v>0</v>
      </c>
    </row>
    <row r="2182" spans="1:64" ht="15.75" customHeight="1">
      <c r="A2182" s="39"/>
      <c r="B2182" s="39">
        <v>2027</v>
      </c>
      <c r="C2182" s="39"/>
      <c r="D2182" s="61">
        <v>395467200</v>
      </c>
      <c r="E2182" s="61" t="s">
        <v>1363</v>
      </c>
      <c r="F2182" s="61" t="s">
        <v>1479</v>
      </c>
      <c r="G2182" s="61" t="s">
        <v>1487</v>
      </c>
      <c r="H2182" s="61" t="s">
        <v>3265</v>
      </c>
      <c r="I2182" s="39"/>
      <c r="J2182" s="39"/>
      <c r="K2182" s="39"/>
      <c r="L2182" s="39"/>
      <c r="M2182" s="39"/>
      <c r="N2182" s="39"/>
      <c r="O2182" s="39"/>
      <c r="P2182" s="39"/>
      <c r="Q2182" s="39"/>
      <c r="R2182" s="39"/>
      <c r="S2182" s="38">
        <f>(J2182*'"Вес" ПИР'!$B$13+L2182*'"Вес" ПИР'!$B$14+N2182*'"Вес" ПИР'!$B$15+P2182*'"Вес" ПИР'!$B$16+R2182*'"Вес" ПИР'!$B$17)/100</f>
        <v>0</v>
      </c>
      <c r="T2182" s="39"/>
      <c r="U2182" s="39"/>
      <c r="V2182" s="39"/>
      <c r="W2182" s="39"/>
      <c r="X2182" s="72">
        <f>(U2182*'"Вес" ПИР'!$B$22+W2182*'"Вес" ПИР'!$B$23)/100</f>
        <v>0</v>
      </c>
      <c r="Y2182" s="39"/>
      <c r="Z2182" s="39"/>
      <c r="AA2182" s="39"/>
      <c r="AB2182" s="39"/>
      <c r="AC2182" s="39"/>
      <c r="AD2182" s="39"/>
      <c r="AE2182" s="39"/>
      <c r="AF2182" s="39"/>
      <c r="AG2182" s="38">
        <f>(Z2182*'"Вес" ПИР'!$B$28+AB2182*'"Вес" ПИР'!$B$29+AD2182*'"Вес" ПИР'!$B$30+AF2182*'"Вес" ПИР'!$B$31)/100</f>
        <v>0</v>
      </c>
      <c r="AH2182" s="39"/>
      <c r="AI2182" s="39"/>
      <c r="AJ2182" s="39"/>
      <c r="AK2182" s="39"/>
      <c r="AL2182" s="39"/>
      <c r="AM2182" s="39"/>
      <c r="AN2182" s="39"/>
      <c r="AO2182" s="39"/>
      <c r="AP2182" s="39"/>
      <c r="AQ2182" s="39"/>
      <c r="AR2182" s="39"/>
      <c r="AS2182" s="39"/>
      <c r="AT2182" s="39"/>
      <c r="AU2182" s="39"/>
      <c r="AV2182" s="39"/>
      <c r="AW2182" s="39"/>
      <c r="AX2182" s="39"/>
      <c r="AY2182" s="39"/>
      <c r="AZ2182" s="39"/>
      <c r="BA2182" s="39"/>
      <c r="BB2182" s="72">
        <f>(AI2182*'"Вес" ПИР'!$B$36+AK2182*'"Вес" ПИР'!$B$37+AM2182*'"Вес" ПИР'!$B$38+AO2182*'"Вес" ПИР'!$B$39+AQ2182*'"Вес" ПИР'!$B$40+AS2182*'"Вес" ПИР'!$B$41+AU2182*'"Вес" ПИР'!$B$42+AW2182*'"Вес" ПИР'!$B$43+AY2182*'"Вес" ПИР'!$B$44+BA2182*'"Вес" ПИР'!$B$45)/100</f>
        <v>0</v>
      </c>
      <c r="BC2182" s="39"/>
      <c r="BD2182" s="39"/>
      <c r="BE2182" s="39"/>
      <c r="BF2182" s="39"/>
      <c r="BG2182" s="72">
        <f>(BD2182*'"Вес" ПИР'!$B$50+BF2182*'"Вес" ПИР'!$B$51)/100</f>
        <v>0</v>
      </c>
      <c r="BH2182" s="39"/>
      <c r="BI2182" s="72">
        <v>0</v>
      </c>
      <c r="BJ2182" s="39"/>
      <c r="BK2182" s="39"/>
      <c r="BL2182" s="38">
        <f>(S2182*'"Вес" ПИР'!$B$3+X2182*'"Вес" ПИР'!$B$4+AG2182*'"Вес" ПИР'!$B$5+BB2182*'"Вес" ПИР'!$B$6+BG2182*'"Вес" ПИР'!$B$7+BI2182*'"Вес" ПИР'!$B$8)/100</f>
        <v>0</v>
      </c>
    </row>
    <row r="2183" spans="1:64" ht="15.75" customHeight="1">
      <c r="A2183" s="39"/>
      <c r="B2183" s="39">
        <v>2027</v>
      </c>
      <c r="C2183" s="39"/>
      <c r="D2183" s="61">
        <v>395657800</v>
      </c>
      <c r="E2183" s="61" t="s">
        <v>1363</v>
      </c>
      <c r="F2183" s="61" t="s">
        <v>1502</v>
      </c>
      <c r="G2183" s="61" t="s">
        <v>660</v>
      </c>
      <c r="H2183" s="61" t="s">
        <v>3266</v>
      </c>
      <c r="I2183" s="39"/>
      <c r="J2183" s="39"/>
      <c r="K2183" s="39"/>
      <c r="L2183" s="39"/>
      <c r="M2183" s="39"/>
      <c r="N2183" s="39"/>
      <c r="O2183" s="39"/>
      <c r="P2183" s="39"/>
      <c r="Q2183" s="39"/>
      <c r="R2183" s="39"/>
      <c r="S2183" s="38">
        <f>(J2183*'"Вес" ПИР'!$B$13+L2183*'"Вес" ПИР'!$B$14+N2183*'"Вес" ПИР'!$B$15+P2183*'"Вес" ПИР'!$B$16+R2183*'"Вес" ПИР'!$B$17)/100</f>
        <v>0</v>
      </c>
      <c r="T2183" s="39"/>
      <c r="U2183" s="39"/>
      <c r="V2183" s="39"/>
      <c r="W2183" s="39"/>
      <c r="X2183" s="72">
        <f>(U2183*'"Вес" ПИР'!$B$22+W2183*'"Вес" ПИР'!$B$23)/100</f>
        <v>0</v>
      </c>
      <c r="Y2183" s="39"/>
      <c r="Z2183" s="39"/>
      <c r="AA2183" s="39"/>
      <c r="AB2183" s="39"/>
      <c r="AC2183" s="39"/>
      <c r="AD2183" s="39"/>
      <c r="AE2183" s="39"/>
      <c r="AF2183" s="39"/>
      <c r="AG2183" s="38">
        <f>(Z2183*'"Вес" ПИР'!$B$28+AB2183*'"Вес" ПИР'!$B$29+AD2183*'"Вес" ПИР'!$B$30+AF2183*'"Вес" ПИР'!$B$31)/100</f>
        <v>0</v>
      </c>
      <c r="AH2183" s="39"/>
      <c r="AI2183" s="39"/>
      <c r="AJ2183" s="39"/>
      <c r="AK2183" s="39"/>
      <c r="AL2183" s="39"/>
      <c r="AM2183" s="39"/>
      <c r="AN2183" s="39"/>
      <c r="AO2183" s="39"/>
      <c r="AP2183" s="39"/>
      <c r="AQ2183" s="39"/>
      <c r="AR2183" s="39"/>
      <c r="AS2183" s="39"/>
      <c r="AT2183" s="39"/>
      <c r="AU2183" s="39"/>
      <c r="AV2183" s="39"/>
      <c r="AW2183" s="39"/>
      <c r="AX2183" s="39"/>
      <c r="AY2183" s="39"/>
      <c r="AZ2183" s="39"/>
      <c r="BA2183" s="39"/>
      <c r="BB2183" s="72">
        <f>(AI2183*'"Вес" ПИР'!$B$36+AK2183*'"Вес" ПИР'!$B$37+AM2183*'"Вес" ПИР'!$B$38+AO2183*'"Вес" ПИР'!$B$39+AQ2183*'"Вес" ПИР'!$B$40+AS2183*'"Вес" ПИР'!$B$41+AU2183*'"Вес" ПИР'!$B$42+AW2183*'"Вес" ПИР'!$B$43+AY2183*'"Вес" ПИР'!$B$44+BA2183*'"Вес" ПИР'!$B$45)/100</f>
        <v>0</v>
      </c>
      <c r="BC2183" s="39"/>
      <c r="BD2183" s="39"/>
      <c r="BE2183" s="39"/>
      <c r="BF2183" s="39"/>
      <c r="BG2183" s="72">
        <f>(BD2183*'"Вес" ПИР'!$B$50+BF2183*'"Вес" ПИР'!$B$51)/100</f>
        <v>0</v>
      </c>
      <c r="BH2183" s="39"/>
      <c r="BI2183" s="72">
        <v>0</v>
      </c>
      <c r="BJ2183" s="39"/>
      <c r="BK2183" s="39"/>
      <c r="BL2183" s="38">
        <f>(S2183*'"Вес" ПИР'!$B$3+X2183*'"Вес" ПИР'!$B$4+AG2183*'"Вес" ПИР'!$B$5+BB2183*'"Вес" ПИР'!$B$6+BG2183*'"Вес" ПИР'!$B$7+BI2183*'"Вес" ПИР'!$B$8)/100</f>
        <v>0</v>
      </c>
    </row>
    <row r="2184" spans="1:64" ht="15.75" customHeight="1">
      <c r="A2184" s="39"/>
      <c r="B2184" s="39">
        <v>2027</v>
      </c>
      <c r="C2184" s="39"/>
      <c r="D2184" s="61">
        <v>395653600</v>
      </c>
      <c r="E2184" s="61" t="s">
        <v>1363</v>
      </c>
      <c r="F2184" s="61" t="s">
        <v>1502</v>
      </c>
      <c r="G2184" s="61" t="s">
        <v>3267</v>
      </c>
      <c r="H2184" s="61" t="s">
        <v>3268</v>
      </c>
      <c r="I2184" s="39"/>
      <c r="J2184" s="39"/>
      <c r="K2184" s="39"/>
      <c r="L2184" s="39"/>
      <c r="M2184" s="39"/>
      <c r="N2184" s="39"/>
      <c r="O2184" s="39"/>
      <c r="P2184" s="39"/>
      <c r="Q2184" s="39"/>
      <c r="R2184" s="39"/>
      <c r="S2184" s="38">
        <f>(J2184*'"Вес" ПИР'!$B$13+L2184*'"Вес" ПИР'!$B$14+N2184*'"Вес" ПИР'!$B$15+P2184*'"Вес" ПИР'!$B$16+R2184*'"Вес" ПИР'!$B$17)/100</f>
        <v>0</v>
      </c>
      <c r="T2184" s="39"/>
      <c r="U2184" s="39"/>
      <c r="V2184" s="39"/>
      <c r="W2184" s="39"/>
      <c r="X2184" s="72">
        <f>(U2184*'"Вес" ПИР'!$B$22+W2184*'"Вес" ПИР'!$B$23)/100</f>
        <v>0</v>
      </c>
      <c r="Y2184" s="39"/>
      <c r="Z2184" s="39"/>
      <c r="AA2184" s="39"/>
      <c r="AB2184" s="39"/>
      <c r="AC2184" s="39"/>
      <c r="AD2184" s="39"/>
      <c r="AE2184" s="39"/>
      <c r="AF2184" s="39"/>
      <c r="AG2184" s="38">
        <f>(Z2184*'"Вес" ПИР'!$B$28+AB2184*'"Вес" ПИР'!$B$29+AD2184*'"Вес" ПИР'!$B$30+AF2184*'"Вес" ПИР'!$B$31)/100</f>
        <v>0</v>
      </c>
      <c r="AH2184" s="39"/>
      <c r="AI2184" s="39"/>
      <c r="AJ2184" s="39"/>
      <c r="AK2184" s="39"/>
      <c r="AL2184" s="39"/>
      <c r="AM2184" s="39"/>
      <c r="AN2184" s="39"/>
      <c r="AO2184" s="39"/>
      <c r="AP2184" s="39"/>
      <c r="AQ2184" s="39"/>
      <c r="AR2184" s="39"/>
      <c r="AS2184" s="39"/>
      <c r="AT2184" s="39"/>
      <c r="AU2184" s="39"/>
      <c r="AV2184" s="39"/>
      <c r="AW2184" s="39"/>
      <c r="AX2184" s="39"/>
      <c r="AY2184" s="39"/>
      <c r="AZ2184" s="39"/>
      <c r="BA2184" s="39"/>
      <c r="BB2184" s="72">
        <f>(AI2184*'"Вес" ПИР'!$B$36+AK2184*'"Вес" ПИР'!$B$37+AM2184*'"Вес" ПИР'!$B$38+AO2184*'"Вес" ПИР'!$B$39+AQ2184*'"Вес" ПИР'!$B$40+AS2184*'"Вес" ПИР'!$B$41+AU2184*'"Вес" ПИР'!$B$42+AW2184*'"Вес" ПИР'!$B$43+AY2184*'"Вес" ПИР'!$B$44+BA2184*'"Вес" ПИР'!$B$45)/100</f>
        <v>0</v>
      </c>
      <c r="BC2184" s="39"/>
      <c r="BD2184" s="39"/>
      <c r="BE2184" s="39"/>
      <c r="BF2184" s="39"/>
      <c r="BG2184" s="72">
        <f>(BD2184*'"Вес" ПИР'!$B$50+BF2184*'"Вес" ПИР'!$B$51)/100</f>
        <v>0</v>
      </c>
      <c r="BH2184" s="39"/>
      <c r="BI2184" s="72">
        <v>0</v>
      </c>
      <c r="BJ2184" s="39"/>
      <c r="BK2184" s="39"/>
      <c r="BL2184" s="38">
        <f>(S2184*'"Вес" ПИР'!$B$3+X2184*'"Вес" ПИР'!$B$4+AG2184*'"Вес" ПИР'!$B$5+BB2184*'"Вес" ПИР'!$B$6+BG2184*'"Вес" ПИР'!$B$7+BI2184*'"Вес" ПИР'!$B$8)/100</f>
        <v>0</v>
      </c>
    </row>
    <row r="2185" spans="1:64" ht="15.75" customHeight="1">
      <c r="A2185" s="39"/>
      <c r="B2185" s="39">
        <v>2027</v>
      </c>
      <c r="C2185" s="39"/>
      <c r="D2185" s="61">
        <v>395633100</v>
      </c>
      <c r="E2185" s="61" t="s">
        <v>1363</v>
      </c>
      <c r="F2185" s="61" t="s">
        <v>1502</v>
      </c>
      <c r="G2185" s="61" t="s">
        <v>3269</v>
      </c>
      <c r="H2185" s="61" t="s">
        <v>292</v>
      </c>
      <c r="I2185" s="39"/>
      <c r="J2185" s="39"/>
      <c r="K2185" s="39"/>
      <c r="L2185" s="39"/>
      <c r="M2185" s="39"/>
      <c r="N2185" s="39"/>
      <c r="O2185" s="39"/>
      <c r="P2185" s="39"/>
      <c r="Q2185" s="39"/>
      <c r="R2185" s="39"/>
      <c r="S2185" s="38">
        <f>(J2185*'"Вес" ПИР'!$B$13+L2185*'"Вес" ПИР'!$B$14+N2185*'"Вес" ПИР'!$B$15+P2185*'"Вес" ПИР'!$B$16+R2185*'"Вес" ПИР'!$B$17)/100</f>
        <v>0</v>
      </c>
      <c r="T2185" s="39"/>
      <c r="U2185" s="39"/>
      <c r="V2185" s="39"/>
      <c r="W2185" s="39"/>
      <c r="X2185" s="72">
        <f>(U2185*'"Вес" ПИР'!$B$22+W2185*'"Вес" ПИР'!$B$23)/100</f>
        <v>0</v>
      </c>
      <c r="Y2185" s="39"/>
      <c r="Z2185" s="39"/>
      <c r="AA2185" s="39"/>
      <c r="AB2185" s="39"/>
      <c r="AC2185" s="39"/>
      <c r="AD2185" s="39"/>
      <c r="AE2185" s="39"/>
      <c r="AF2185" s="39"/>
      <c r="AG2185" s="38">
        <f>(Z2185*'"Вес" ПИР'!$B$28+AB2185*'"Вес" ПИР'!$B$29+AD2185*'"Вес" ПИР'!$B$30+AF2185*'"Вес" ПИР'!$B$31)/100</f>
        <v>0</v>
      </c>
      <c r="AH2185" s="39"/>
      <c r="AI2185" s="39"/>
      <c r="AJ2185" s="39"/>
      <c r="AK2185" s="39"/>
      <c r="AL2185" s="39"/>
      <c r="AM2185" s="39"/>
      <c r="AN2185" s="39"/>
      <c r="AO2185" s="39"/>
      <c r="AP2185" s="39"/>
      <c r="AQ2185" s="39"/>
      <c r="AR2185" s="39"/>
      <c r="AS2185" s="39"/>
      <c r="AT2185" s="39"/>
      <c r="AU2185" s="39"/>
      <c r="AV2185" s="39"/>
      <c r="AW2185" s="39"/>
      <c r="AX2185" s="39"/>
      <c r="AY2185" s="39"/>
      <c r="AZ2185" s="39"/>
      <c r="BA2185" s="39"/>
      <c r="BB2185" s="72">
        <f>(AI2185*'"Вес" ПИР'!$B$36+AK2185*'"Вес" ПИР'!$B$37+AM2185*'"Вес" ПИР'!$B$38+AO2185*'"Вес" ПИР'!$B$39+AQ2185*'"Вес" ПИР'!$B$40+AS2185*'"Вес" ПИР'!$B$41+AU2185*'"Вес" ПИР'!$B$42+AW2185*'"Вес" ПИР'!$B$43+AY2185*'"Вес" ПИР'!$B$44+BA2185*'"Вес" ПИР'!$B$45)/100</f>
        <v>0</v>
      </c>
      <c r="BC2185" s="39"/>
      <c r="BD2185" s="39"/>
      <c r="BE2185" s="39"/>
      <c r="BF2185" s="39"/>
      <c r="BG2185" s="72">
        <f>(BD2185*'"Вес" ПИР'!$B$50+BF2185*'"Вес" ПИР'!$B$51)/100</f>
        <v>0</v>
      </c>
      <c r="BH2185" s="39"/>
      <c r="BI2185" s="72">
        <v>0</v>
      </c>
      <c r="BJ2185" s="39"/>
      <c r="BK2185" s="39"/>
      <c r="BL2185" s="38">
        <f>(S2185*'"Вес" ПИР'!$B$3+X2185*'"Вес" ПИР'!$B$4+AG2185*'"Вес" ПИР'!$B$5+BB2185*'"Вес" ПИР'!$B$6+BG2185*'"Вес" ПИР'!$B$7+BI2185*'"Вес" ПИР'!$B$8)/100</f>
        <v>0</v>
      </c>
    </row>
    <row r="2186" spans="1:64" ht="15.75" customHeight="1">
      <c r="A2186" s="39"/>
      <c r="B2186" s="39">
        <v>2027</v>
      </c>
      <c r="C2186" s="39"/>
      <c r="D2186" s="61">
        <v>395649100</v>
      </c>
      <c r="E2186" s="61" t="s">
        <v>1363</v>
      </c>
      <c r="F2186" s="61" t="s">
        <v>1502</v>
      </c>
      <c r="G2186" s="61" t="s">
        <v>2156</v>
      </c>
      <c r="H2186" s="61" t="s">
        <v>3270</v>
      </c>
      <c r="I2186" s="39"/>
      <c r="J2186" s="39"/>
      <c r="K2186" s="39"/>
      <c r="L2186" s="39"/>
      <c r="M2186" s="39"/>
      <c r="N2186" s="39"/>
      <c r="O2186" s="39"/>
      <c r="P2186" s="39"/>
      <c r="Q2186" s="39"/>
      <c r="R2186" s="39"/>
      <c r="S2186" s="38">
        <f>(J2186*'"Вес" ПИР'!$B$13+L2186*'"Вес" ПИР'!$B$14+N2186*'"Вес" ПИР'!$B$15+P2186*'"Вес" ПИР'!$B$16+R2186*'"Вес" ПИР'!$B$17)/100</f>
        <v>0</v>
      </c>
      <c r="T2186" s="39"/>
      <c r="U2186" s="39"/>
      <c r="V2186" s="39"/>
      <c r="W2186" s="39"/>
      <c r="X2186" s="72">
        <f>(U2186*'"Вес" ПИР'!$B$22+W2186*'"Вес" ПИР'!$B$23)/100</f>
        <v>0</v>
      </c>
      <c r="Y2186" s="39"/>
      <c r="Z2186" s="39"/>
      <c r="AA2186" s="39"/>
      <c r="AB2186" s="39"/>
      <c r="AC2186" s="39"/>
      <c r="AD2186" s="39"/>
      <c r="AE2186" s="39"/>
      <c r="AF2186" s="39"/>
      <c r="AG2186" s="38">
        <f>(Z2186*'"Вес" ПИР'!$B$28+AB2186*'"Вес" ПИР'!$B$29+AD2186*'"Вес" ПИР'!$B$30+AF2186*'"Вес" ПИР'!$B$31)/100</f>
        <v>0</v>
      </c>
      <c r="AH2186" s="39"/>
      <c r="AI2186" s="39"/>
      <c r="AJ2186" s="39"/>
      <c r="AK2186" s="39"/>
      <c r="AL2186" s="39"/>
      <c r="AM2186" s="39"/>
      <c r="AN2186" s="39"/>
      <c r="AO2186" s="39"/>
      <c r="AP2186" s="39"/>
      <c r="AQ2186" s="39"/>
      <c r="AR2186" s="39"/>
      <c r="AS2186" s="39"/>
      <c r="AT2186" s="39"/>
      <c r="AU2186" s="39"/>
      <c r="AV2186" s="39"/>
      <c r="AW2186" s="39"/>
      <c r="AX2186" s="39"/>
      <c r="AY2186" s="39"/>
      <c r="AZ2186" s="39"/>
      <c r="BA2186" s="39"/>
      <c r="BB2186" s="72">
        <f>(AI2186*'"Вес" ПИР'!$B$36+AK2186*'"Вес" ПИР'!$B$37+AM2186*'"Вес" ПИР'!$B$38+AO2186*'"Вес" ПИР'!$B$39+AQ2186*'"Вес" ПИР'!$B$40+AS2186*'"Вес" ПИР'!$B$41+AU2186*'"Вес" ПИР'!$B$42+AW2186*'"Вес" ПИР'!$B$43+AY2186*'"Вес" ПИР'!$B$44+BA2186*'"Вес" ПИР'!$B$45)/100</f>
        <v>0</v>
      </c>
      <c r="BC2186" s="39"/>
      <c r="BD2186" s="39"/>
      <c r="BE2186" s="39"/>
      <c r="BF2186" s="39"/>
      <c r="BG2186" s="72">
        <f>(BD2186*'"Вес" ПИР'!$B$50+BF2186*'"Вес" ПИР'!$B$51)/100</f>
        <v>0</v>
      </c>
      <c r="BH2186" s="39"/>
      <c r="BI2186" s="72">
        <v>0</v>
      </c>
      <c r="BJ2186" s="39"/>
      <c r="BK2186" s="39"/>
      <c r="BL2186" s="38">
        <f>(S2186*'"Вес" ПИР'!$B$3+X2186*'"Вес" ПИР'!$B$4+AG2186*'"Вес" ПИР'!$B$5+BB2186*'"Вес" ПИР'!$B$6+BG2186*'"Вес" ПИР'!$B$7+BI2186*'"Вес" ПИР'!$B$8)/100</f>
        <v>0</v>
      </c>
    </row>
    <row r="2187" spans="1:64" ht="15.75" customHeight="1">
      <c r="A2187" s="39"/>
      <c r="B2187" s="39">
        <v>2027</v>
      </c>
      <c r="C2187" s="39"/>
      <c r="D2187" s="61">
        <v>395653200</v>
      </c>
      <c r="E2187" s="61" t="s">
        <v>1363</v>
      </c>
      <c r="F2187" s="61" t="s">
        <v>1502</v>
      </c>
      <c r="G2187" s="61" t="s">
        <v>3267</v>
      </c>
      <c r="H2187" s="61" t="s">
        <v>167</v>
      </c>
      <c r="I2187" s="39"/>
      <c r="J2187" s="39"/>
      <c r="K2187" s="39"/>
      <c r="L2187" s="39"/>
      <c r="M2187" s="39"/>
      <c r="N2187" s="39"/>
      <c r="O2187" s="39"/>
      <c r="P2187" s="39"/>
      <c r="Q2187" s="39"/>
      <c r="R2187" s="39"/>
      <c r="S2187" s="38">
        <f>(J2187*'"Вес" ПИР'!$B$13+L2187*'"Вес" ПИР'!$B$14+N2187*'"Вес" ПИР'!$B$15+P2187*'"Вес" ПИР'!$B$16+R2187*'"Вес" ПИР'!$B$17)/100</f>
        <v>0</v>
      </c>
      <c r="T2187" s="39"/>
      <c r="U2187" s="39"/>
      <c r="V2187" s="39"/>
      <c r="W2187" s="39"/>
      <c r="X2187" s="72">
        <f>(U2187*'"Вес" ПИР'!$B$22+W2187*'"Вес" ПИР'!$B$23)/100</f>
        <v>0</v>
      </c>
      <c r="Y2187" s="39"/>
      <c r="Z2187" s="39"/>
      <c r="AA2187" s="39"/>
      <c r="AB2187" s="39"/>
      <c r="AC2187" s="39"/>
      <c r="AD2187" s="39"/>
      <c r="AE2187" s="39"/>
      <c r="AF2187" s="39"/>
      <c r="AG2187" s="38">
        <f>(Z2187*'"Вес" ПИР'!$B$28+AB2187*'"Вес" ПИР'!$B$29+AD2187*'"Вес" ПИР'!$B$30+AF2187*'"Вес" ПИР'!$B$31)/100</f>
        <v>0</v>
      </c>
      <c r="AH2187" s="39"/>
      <c r="AI2187" s="39"/>
      <c r="AJ2187" s="39"/>
      <c r="AK2187" s="39"/>
      <c r="AL2187" s="39"/>
      <c r="AM2187" s="39"/>
      <c r="AN2187" s="39"/>
      <c r="AO2187" s="39"/>
      <c r="AP2187" s="39"/>
      <c r="AQ2187" s="39"/>
      <c r="AR2187" s="39"/>
      <c r="AS2187" s="39"/>
      <c r="AT2187" s="39"/>
      <c r="AU2187" s="39"/>
      <c r="AV2187" s="39"/>
      <c r="AW2187" s="39"/>
      <c r="AX2187" s="39"/>
      <c r="AY2187" s="39"/>
      <c r="AZ2187" s="39"/>
      <c r="BA2187" s="39"/>
      <c r="BB2187" s="72">
        <f>(AI2187*'"Вес" ПИР'!$B$36+AK2187*'"Вес" ПИР'!$B$37+AM2187*'"Вес" ПИР'!$B$38+AO2187*'"Вес" ПИР'!$B$39+AQ2187*'"Вес" ПИР'!$B$40+AS2187*'"Вес" ПИР'!$B$41+AU2187*'"Вес" ПИР'!$B$42+AW2187*'"Вес" ПИР'!$B$43+AY2187*'"Вес" ПИР'!$B$44+BA2187*'"Вес" ПИР'!$B$45)/100</f>
        <v>0</v>
      </c>
      <c r="BC2187" s="39"/>
      <c r="BD2187" s="39"/>
      <c r="BE2187" s="39"/>
      <c r="BF2187" s="39"/>
      <c r="BG2187" s="72">
        <f>(BD2187*'"Вес" ПИР'!$B$50+BF2187*'"Вес" ПИР'!$B$51)/100</f>
        <v>0</v>
      </c>
      <c r="BH2187" s="39"/>
      <c r="BI2187" s="72">
        <v>0</v>
      </c>
      <c r="BJ2187" s="39"/>
      <c r="BK2187" s="39"/>
      <c r="BL2187" s="38">
        <f>(S2187*'"Вес" ПИР'!$B$3+X2187*'"Вес" ПИР'!$B$4+AG2187*'"Вес" ПИР'!$B$5+BB2187*'"Вес" ПИР'!$B$6+BG2187*'"Вес" ПИР'!$B$7+BI2187*'"Вес" ПИР'!$B$8)/100</f>
        <v>0</v>
      </c>
    </row>
    <row r="2188" spans="1:64" ht="15.75" customHeight="1">
      <c r="A2188" s="39"/>
      <c r="B2188" s="39">
        <v>2027</v>
      </c>
      <c r="C2188" s="39"/>
      <c r="D2188" s="61">
        <v>395655400</v>
      </c>
      <c r="E2188" s="61" t="s">
        <v>1363</v>
      </c>
      <c r="F2188" s="61" t="s">
        <v>1502</v>
      </c>
      <c r="G2188" s="61" t="s">
        <v>224</v>
      </c>
      <c r="H2188" s="61" t="s">
        <v>3271</v>
      </c>
      <c r="I2188" s="39"/>
      <c r="J2188" s="39"/>
      <c r="K2188" s="39"/>
      <c r="L2188" s="39"/>
      <c r="M2188" s="39"/>
      <c r="N2188" s="39"/>
      <c r="O2188" s="39"/>
      <c r="P2188" s="39"/>
      <c r="Q2188" s="39"/>
      <c r="R2188" s="39"/>
      <c r="S2188" s="38">
        <f>(J2188*'"Вес" ПИР'!$B$13+L2188*'"Вес" ПИР'!$B$14+N2188*'"Вес" ПИР'!$B$15+P2188*'"Вес" ПИР'!$B$16+R2188*'"Вес" ПИР'!$B$17)/100</f>
        <v>0</v>
      </c>
      <c r="T2188" s="39"/>
      <c r="U2188" s="39"/>
      <c r="V2188" s="39"/>
      <c r="W2188" s="39"/>
      <c r="X2188" s="72">
        <f>(U2188*'"Вес" ПИР'!$B$22+W2188*'"Вес" ПИР'!$B$23)/100</f>
        <v>0</v>
      </c>
      <c r="Y2188" s="39"/>
      <c r="Z2188" s="39"/>
      <c r="AA2188" s="39"/>
      <c r="AB2188" s="39"/>
      <c r="AC2188" s="39"/>
      <c r="AD2188" s="39"/>
      <c r="AE2188" s="39"/>
      <c r="AF2188" s="39"/>
      <c r="AG2188" s="38">
        <f>(Z2188*'"Вес" ПИР'!$B$28+AB2188*'"Вес" ПИР'!$B$29+AD2188*'"Вес" ПИР'!$B$30+AF2188*'"Вес" ПИР'!$B$31)/100</f>
        <v>0</v>
      </c>
      <c r="AH2188" s="39"/>
      <c r="AI2188" s="39"/>
      <c r="AJ2188" s="39"/>
      <c r="AK2188" s="39"/>
      <c r="AL2188" s="39"/>
      <c r="AM2188" s="39"/>
      <c r="AN2188" s="39"/>
      <c r="AO2188" s="39"/>
      <c r="AP2188" s="39"/>
      <c r="AQ2188" s="39"/>
      <c r="AR2188" s="39"/>
      <c r="AS2188" s="39"/>
      <c r="AT2188" s="39"/>
      <c r="AU2188" s="39"/>
      <c r="AV2188" s="39"/>
      <c r="AW2188" s="39"/>
      <c r="AX2188" s="39"/>
      <c r="AY2188" s="39"/>
      <c r="AZ2188" s="39"/>
      <c r="BA2188" s="39"/>
      <c r="BB2188" s="72">
        <f>(AI2188*'"Вес" ПИР'!$B$36+AK2188*'"Вес" ПИР'!$B$37+AM2188*'"Вес" ПИР'!$B$38+AO2188*'"Вес" ПИР'!$B$39+AQ2188*'"Вес" ПИР'!$B$40+AS2188*'"Вес" ПИР'!$B$41+AU2188*'"Вес" ПИР'!$B$42+AW2188*'"Вес" ПИР'!$B$43+AY2188*'"Вес" ПИР'!$B$44+BA2188*'"Вес" ПИР'!$B$45)/100</f>
        <v>0</v>
      </c>
      <c r="BC2188" s="39"/>
      <c r="BD2188" s="39"/>
      <c r="BE2188" s="39"/>
      <c r="BF2188" s="39"/>
      <c r="BG2188" s="72">
        <f>(BD2188*'"Вес" ПИР'!$B$50+BF2188*'"Вес" ПИР'!$B$51)/100</f>
        <v>0</v>
      </c>
      <c r="BH2188" s="39"/>
      <c r="BI2188" s="72">
        <v>0</v>
      </c>
      <c r="BJ2188" s="39"/>
      <c r="BK2188" s="39"/>
      <c r="BL2188" s="38">
        <f>(S2188*'"Вес" ПИР'!$B$3+X2188*'"Вес" ПИР'!$B$4+AG2188*'"Вес" ПИР'!$B$5+BB2188*'"Вес" ПИР'!$B$6+BG2188*'"Вес" ПИР'!$B$7+BI2188*'"Вес" ПИР'!$B$8)/100</f>
        <v>0</v>
      </c>
    </row>
    <row r="2189" spans="1:64" ht="15.75" customHeight="1">
      <c r="A2189" s="39"/>
      <c r="B2189" s="39">
        <v>2027</v>
      </c>
      <c r="C2189" s="39"/>
      <c r="D2189" s="61">
        <v>395639200</v>
      </c>
      <c r="E2189" s="61" t="s">
        <v>1363</v>
      </c>
      <c r="F2189" s="61" t="s">
        <v>1502</v>
      </c>
      <c r="G2189" s="61" t="s">
        <v>3272</v>
      </c>
      <c r="H2189" s="61" t="s">
        <v>3273</v>
      </c>
      <c r="I2189" s="39"/>
      <c r="J2189" s="39"/>
      <c r="K2189" s="39"/>
      <c r="L2189" s="39"/>
      <c r="M2189" s="39"/>
      <c r="N2189" s="39"/>
      <c r="O2189" s="39"/>
      <c r="P2189" s="39"/>
      <c r="Q2189" s="39"/>
      <c r="R2189" s="39"/>
      <c r="S2189" s="38">
        <f>(J2189*'"Вес" ПИР'!$B$13+L2189*'"Вес" ПИР'!$B$14+N2189*'"Вес" ПИР'!$B$15+P2189*'"Вес" ПИР'!$B$16+R2189*'"Вес" ПИР'!$B$17)/100</f>
        <v>0</v>
      </c>
      <c r="T2189" s="39"/>
      <c r="U2189" s="39"/>
      <c r="V2189" s="39"/>
      <c r="W2189" s="39"/>
      <c r="X2189" s="72">
        <f>(U2189*'"Вес" ПИР'!$B$22+W2189*'"Вес" ПИР'!$B$23)/100</f>
        <v>0</v>
      </c>
      <c r="Y2189" s="39"/>
      <c r="Z2189" s="39"/>
      <c r="AA2189" s="39"/>
      <c r="AB2189" s="39"/>
      <c r="AC2189" s="39"/>
      <c r="AD2189" s="39"/>
      <c r="AE2189" s="39"/>
      <c r="AF2189" s="39"/>
      <c r="AG2189" s="38">
        <f>(Z2189*'"Вес" ПИР'!$B$28+AB2189*'"Вес" ПИР'!$B$29+AD2189*'"Вес" ПИР'!$B$30+AF2189*'"Вес" ПИР'!$B$31)/100</f>
        <v>0</v>
      </c>
      <c r="AH2189" s="39"/>
      <c r="AI2189" s="39"/>
      <c r="AJ2189" s="39"/>
      <c r="AK2189" s="39"/>
      <c r="AL2189" s="39"/>
      <c r="AM2189" s="39"/>
      <c r="AN2189" s="39"/>
      <c r="AO2189" s="39"/>
      <c r="AP2189" s="39"/>
      <c r="AQ2189" s="39"/>
      <c r="AR2189" s="39"/>
      <c r="AS2189" s="39"/>
      <c r="AT2189" s="39"/>
      <c r="AU2189" s="39"/>
      <c r="AV2189" s="39"/>
      <c r="AW2189" s="39"/>
      <c r="AX2189" s="39"/>
      <c r="AY2189" s="39"/>
      <c r="AZ2189" s="39"/>
      <c r="BA2189" s="39"/>
      <c r="BB2189" s="72">
        <f>(AI2189*'"Вес" ПИР'!$B$36+AK2189*'"Вес" ПИР'!$B$37+AM2189*'"Вес" ПИР'!$B$38+AO2189*'"Вес" ПИР'!$B$39+AQ2189*'"Вес" ПИР'!$B$40+AS2189*'"Вес" ПИР'!$B$41+AU2189*'"Вес" ПИР'!$B$42+AW2189*'"Вес" ПИР'!$B$43+AY2189*'"Вес" ПИР'!$B$44+BA2189*'"Вес" ПИР'!$B$45)/100</f>
        <v>0</v>
      </c>
      <c r="BC2189" s="39"/>
      <c r="BD2189" s="39"/>
      <c r="BE2189" s="39"/>
      <c r="BF2189" s="39"/>
      <c r="BG2189" s="72">
        <f>(BD2189*'"Вес" ПИР'!$B$50+BF2189*'"Вес" ПИР'!$B$51)/100</f>
        <v>0</v>
      </c>
      <c r="BH2189" s="39"/>
      <c r="BI2189" s="72">
        <v>0</v>
      </c>
      <c r="BJ2189" s="39"/>
      <c r="BK2189" s="39"/>
      <c r="BL2189" s="38">
        <f>(S2189*'"Вес" ПИР'!$B$3+X2189*'"Вес" ПИР'!$B$4+AG2189*'"Вес" ПИР'!$B$5+BB2189*'"Вес" ПИР'!$B$6+BG2189*'"Вес" ПИР'!$B$7+BI2189*'"Вес" ПИР'!$B$8)/100</f>
        <v>0</v>
      </c>
    </row>
    <row r="2190" spans="1:64" ht="15.75" customHeight="1">
      <c r="A2190" s="39"/>
      <c r="B2190" s="39">
        <v>2027</v>
      </c>
      <c r="C2190" s="39"/>
      <c r="D2190" s="61">
        <v>395643200</v>
      </c>
      <c r="E2190" s="61" t="s">
        <v>1363</v>
      </c>
      <c r="F2190" s="61" t="s">
        <v>1502</v>
      </c>
      <c r="G2190" s="61" t="s">
        <v>3274</v>
      </c>
      <c r="H2190" s="61" t="s">
        <v>3275</v>
      </c>
      <c r="I2190" s="39"/>
      <c r="J2190" s="39"/>
      <c r="K2190" s="39"/>
      <c r="L2190" s="39"/>
      <c r="M2190" s="39"/>
      <c r="N2190" s="39"/>
      <c r="O2190" s="39"/>
      <c r="P2190" s="39"/>
      <c r="Q2190" s="39"/>
      <c r="R2190" s="39"/>
      <c r="S2190" s="38">
        <f>(J2190*'"Вес" ПИР'!$B$13+L2190*'"Вес" ПИР'!$B$14+N2190*'"Вес" ПИР'!$B$15+P2190*'"Вес" ПИР'!$B$16+R2190*'"Вес" ПИР'!$B$17)/100</f>
        <v>0</v>
      </c>
      <c r="T2190" s="39"/>
      <c r="U2190" s="39"/>
      <c r="V2190" s="39"/>
      <c r="W2190" s="39"/>
      <c r="X2190" s="72">
        <f>(U2190*'"Вес" ПИР'!$B$22+W2190*'"Вес" ПИР'!$B$23)/100</f>
        <v>0</v>
      </c>
      <c r="Y2190" s="39"/>
      <c r="Z2190" s="39"/>
      <c r="AA2190" s="39"/>
      <c r="AB2190" s="39"/>
      <c r="AC2190" s="39"/>
      <c r="AD2190" s="39"/>
      <c r="AE2190" s="39"/>
      <c r="AF2190" s="39"/>
      <c r="AG2190" s="38">
        <f>(Z2190*'"Вес" ПИР'!$B$28+AB2190*'"Вес" ПИР'!$B$29+AD2190*'"Вес" ПИР'!$B$30+AF2190*'"Вес" ПИР'!$B$31)/100</f>
        <v>0</v>
      </c>
      <c r="AH2190" s="39"/>
      <c r="AI2190" s="39"/>
      <c r="AJ2190" s="39"/>
      <c r="AK2190" s="39"/>
      <c r="AL2190" s="39"/>
      <c r="AM2190" s="39"/>
      <c r="AN2190" s="39"/>
      <c r="AO2190" s="39"/>
      <c r="AP2190" s="39"/>
      <c r="AQ2190" s="39"/>
      <c r="AR2190" s="39"/>
      <c r="AS2190" s="39"/>
      <c r="AT2190" s="39"/>
      <c r="AU2190" s="39"/>
      <c r="AV2190" s="39"/>
      <c r="AW2190" s="39"/>
      <c r="AX2190" s="39"/>
      <c r="AY2190" s="39"/>
      <c r="AZ2190" s="39"/>
      <c r="BA2190" s="39"/>
      <c r="BB2190" s="72">
        <f>(AI2190*'"Вес" ПИР'!$B$36+AK2190*'"Вес" ПИР'!$B$37+AM2190*'"Вес" ПИР'!$B$38+AO2190*'"Вес" ПИР'!$B$39+AQ2190*'"Вес" ПИР'!$B$40+AS2190*'"Вес" ПИР'!$B$41+AU2190*'"Вес" ПИР'!$B$42+AW2190*'"Вес" ПИР'!$B$43+AY2190*'"Вес" ПИР'!$B$44+BA2190*'"Вес" ПИР'!$B$45)/100</f>
        <v>0</v>
      </c>
      <c r="BC2190" s="39"/>
      <c r="BD2190" s="39"/>
      <c r="BE2190" s="39"/>
      <c r="BF2190" s="39"/>
      <c r="BG2190" s="72">
        <f>(BD2190*'"Вес" ПИР'!$B$50+BF2190*'"Вес" ПИР'!$B$51)/100</f>
        <v>0</v>
      </c>
      <c r="BH2190" s="39"/>
      <c r="BI2190" s="72">
        <v>0</v>
      </c>
      <c r="BJ2190" s="39"/>
      <c r="BK2190" s="39"/>
      <c r="BL2190" s="38">
        <f>(S2190*'"Вес" ПИР'!$B$3+X2190*'"Вес" ПИР'!$B$4+AG2190*'"Вес" ПИР'!$B$5+BB2190*'"Вес" ПИР'!$B$6+BG2190*'"Вес" ПИР'!$B$7+BI2190*'"Вес" ПИР'!$B$8)/100</f>
        <v>0</v>
      </c>
    </row>
    <row r="2191" spans="1:64" ht="15.75" customHeight="1">
      <c r="A2191" s="39"/>
      <c r="B2191" s="39">
        <v>2027</v>
      </c>
      <c r="C2191" s="39"/>
      <c r="D2191" s="61">
        <v>395649600</v>
      </c>
      <c r="E2191" s="61" t="s">
        <v>1363</v>
      </c>
      <c r="F2191" s="61" t="s">
        <v>1502</v>
      </c>
      <c r="G2191" s="61" t="s">
        <v>2156</v>
      </c>
      <c r="H2191" s="61" t="s">
        <v>3276</v>
      </c>
      <c r="I2191" s="39"/>
      <c r="J2191" s="39"/>
      <c r="K2191" s="39"/>
      <c r="L2191" s="39"/>
      <c r="M2191" s="39"/>
      <c r="N2191" s="39"/>
      <c r="O2191" s="39"/>
      <c r="P2191" s="39"/>
      <c r="Q2191" s="39"/>
      <c r="R2191" s="39"/>
      <c r="S2191" s="38">
        <f>(J2191*'"Вес" ПИР'!$B$13+L2191*'"Вес" ПИР'!$B$14+N2191*'"Вес" ПИР'!$B$15+P2191*'"Вес" ПИР'!$B$16+R2191*'"Вес" ПИР'!$B$17)/100</f>
        <v>0</v>
      </c>
      <c r="T2191" s="39"/>
      <c r="U2191" s="39"/>
      <c r="V2191" s="39"/>
      <c r="W2191" s="39"/>
      <c r="X2191" s="72">
        <f>(U2191*'"Вес" ПИР'!$B$22+W2191*'"Вес" ПИР'!$B$23)/100</f>
        <v>0</v>
      </c>
      <c r="Y2191" s="39"/>
      <c r="Z2191" s="39"/>
      <c r="AA2191" s="39"/>
      <c r="AB2191" s="39"/>
      <c r="AC2191" s="39"/>
      <c r="AD2191" s="39"/>
      <c r="AE2191" s="39"/>
      <c r="AF2191" s="39"/>
      <c r="AG2191" s="38">
        <f>(Z2191*'"Вес" ПИР'!$B$28+AB2191*'"Вес" ПИР'!$B$29+AD2191*'"Вес" ПИР'!$B$30+AF2191*'"Вес" ПИР'!$B$31)/100</f>
        <v>0</v>
      </c>
      <c r="AH2191" s="39"/>
      <c r="AI2191" s="39"/>
      <c r="AJ2191" s="39"/>
      <c r="AK2191" s="39"/>
      <c r="AL2191" s="39"/>
      <c r="AM2191" s="39"/>
      <c r="AN2191" s="39"/>
      <c r="AO2191" s="39"/>
      <c r="AP2191" s="39"/>
      <c r="AQ2191" s="39"/>
      <c r="AR2191" s="39"/>
      <c r="AS2191" s="39"/>
      <c r="AT2191" s="39"/>
      <c r="AU2191" s="39"/>
      <c r="AV2191" s="39"/>
      <c r="AW2191" s="39"/>
      <c r="AX2191" s="39"/>
      <c r="AY2191" s="39"/>
      <c r="AZ2191" s="39"/>
      <c r="BA2191" s="39"/>
      <c r="BB2191" s="72">
        <f>(AI2191*'"Вес" ПИР'!$B$36+AK2191*'"Вес" ПИР'!$B$37+AM2191*'"Вес" ПИР'!$B$38+AO2191*'"Вес" ПИР'!$B$39+AQ2191*'"Вес" ПИР'!$B$40+AS2191*'"Вес" ПИР'!$B$41+AU2191*'"Вес" ПИР'!$B$42+AW2191*'"Вес" ПИР'!$B$43+AY2191*'"Вес" ПИР'!$B$44+BA2191*'"Вес" ПИР'!$B$45)/100</f>
        <v>0</v>
      </c>
      <c r="BC2191" s="39"/>
      <c r="BD2191" s="39"/>
      <c r="BE2191" s="39"/>
      <c r="BF2191" s="39"/>
      <c r="BG2191" s="72">
        <f>(BD2191*'"Вес" ПИР'!$B$50+BF2191*'"Вес" ПИР'!$B$51)/100</f>
        <v>0</v>
      </c>
      <c r="BH2191" s="39"/>
      <c r="BI2191" s="72">
        <v>0</v>
      </c>
      <c r="BJ2191" s="39"/>
      <c r="BK2191" s="39"/>
      <c r="BL2191" s="38">
        <f>(S2191*'"Вес" ПИР'!$B$3+X2191*'"Вес" ПИР'!$B$4+AG2191*'"Вес" ПИР'!$B$5+BB2191*'"Вес" ПИР'!$B$6+BG2191*'"Вес" ПИР'!$B$7+BI2191*'"Вес" ПИР'!$B$8)/100</f>
        <v>0</v>
      </c>
    </row>
    <row r="2192" spans="1:64" ht="15.75" customHeight="1">
      <c r="A2192" s="39"/>
      <c r="B2192" s="39">
        <v>2027</v>
      </c>
      <c r="C2192" s="39"/>
      <c r="D2192" s="61">
        <v>395649700</v>
      </c>
      <c r="E2192" s="61" t="s">
        <v>1363</v>
      </c>
      <c r="F2192" s="61" t="s">
        <v>1502</v>
      </c>
      <c r="G2192" s="61" t="s">
        <v>2156</v>
      </c>
      <c r="H2192" s="61" t="s">
        <v>3277</v>
      </c>
      <c r="I2192" s="39"/>
      <c r="J2192" s="39"/>
      <c r="K2192" s="39"/>
      <c r="L2192" s="39"/>
      <c r="M2192" s="39"/>
      <c r="N2192" s="39"/>
      <c r="O2192" s="39"/>
      <c r="P2192" s="39"/>
      <c r="Q2192" s="39"/>
      <c r="R2192" s="39"/>
      <c r="S2192" s="38">
        <f>(J2192*'"Вес" ПИР'!$B$13+L2192*'"Вес" ПИР'!$B$14+N2192*'"Вес" ПИР'!$B$15+P2192*'"Вес" ПИР'!$B$16+R2192*'"Вес" ПИР'!$B$17)/100</f>
        <v>0</v>
      </c>
      <c r="T2192" s="39"/>
      <c r="U2192" s="39"/>
      <c r="V2192" s="39"/>
      <c r="W2192" s="39"/>
      <c r="X2192" s="72">
        <f>(U2192*'"Вес" ПИР'!$B$22+W2192*'"Вес" ПИР'!$B$23)/100</f>
        <v>0</v>
      </c>
      <c r="Y2192" s="39"/>
      <c r="Z2192" s="39"/>
      <c r="AA2192" s="39"/>
      <c r="AB2192" s="39"/>
      <c r="AC2192" s="39"/>
      <c r="AD2192" s="39"/>
      <c r="AE2192" s="39"/>
      <c r="AF2192" s="39"/>
      <c r="AG2192" s="38">
        <f>(Z2192*'"Вес" ПИР'!$B$28+AB2192*'"Вес" ПИР'!$B$29+AD2192*'"Вес" ПИР'!$B$30+AF2192*'"Вес" ПИР'!$B$31)/100</f>
        <v>0</v>
      </c>
      <c r="AH2192" s="39"/>
      <c r="AI2192" s="39"/>
      <c r="AJ2192" s="39"/>
      <c r="AK2192" s="39"/>
      <c r="AL2192" s="39"/>
      <c r="AM2192" s="39"/>
      <c r="AN2192" s="39"/>
      <c r="AO2192" s="39"/>
      <c r="AP2192" s="39"/>
      <c r="AQ2192" s="39"/>
      <c r="AR2192" s="39"/>
      <c r="AS2192" s="39"/>
      <c r="AT2192" s="39"/>
      <c r="AU2192" s="39"/>
      <c r="AV2192" s="39"/>
      <c r="AW2192" s="39"/>
      <c r="AX2192" s="39"/>
      <c r="AY2192" s="39"/>
      <c r="AZ2192" s="39"/>
      <c r="BA2192" s="39"/>
      <c r="BB2192" s="72">
        <f>(AI2192*'"Вес" ПИР'!$B$36+AK2192*'"Вес" ПИР'!$B$37+AM2192*'"Вес" ПИР'!$B$38+AO2192*'"Вес" ПИР'!$B$39+AQ2192*'"Вес" ПИР'!$B$40+AS2192*'"Вес" ПИР'!$B$41+AU2192*'"Вес" ПИР'!$B$42+AW2192*'"Вес" ПИР'!$B$43+AY2192*'"Вес" ПИР'!$B$44+BA2192*'"Вес" ПИР'!$B$45)/100</f>
        <v>0</v>
      </c>
      <c r="BC2192" s="39"/>
      <c r="BD2192" s="39"/>
      <c r="BE2192" s="39"/>
      <c r="BF2192" s="39"/>
      <c r="BG2192" s="72">
        <f>(BD2192*'"Вес" ПИР'!$B$50+BF2192*'"Вес" ПИР'!$B$51)/100</f>
        <v>0</v>
      </c>
      <c r="BH2192" s="39"/>
      <c r="BI2192" s="72">
        <v>0</v>
      </c>
      <c r="BJ2192" s="39"/>
      <c r="BK2192" s="39"/>
      <c r="BL2192" s="38">
        <f>(S2192*'"Вес" ПИР'!$B$3+X2192*'"Вес" ПИР'!$B$4+AG2192*'"Вес" ПИР'!$B$5+BB2192*'"Вес" ПИР'!$B$6+BG2192*'"Вес" ПИР'!$B$7+BI2192*'"Вес" ПИР'!$B$8)/100</f>
        <v>0</v>
      </c>
    </row>
    <row r="2193" spans="1:64" ht="15.75" customHeight="1">
      <c r="A2193" s="39"/>
      <c r="B2193" s="39">
        <v>2027</v>
      </c>
      <c r="C2193" s="39"/>
      <c r="D2193" s="61">
        <v>395657200</v>
      </c>
      <c r="E2193" s="61" t="s">
        <v>1363</v>
      </c>
      <c r="F2193" s="61" t="s">
        <v>1502</v>
      </c>
      <c r="G2193" s="61" t="s">
        <v>660</v>
      </c>
      <c r="H2193" s="61" t="s">
        <v>3278</v>
      </c>
      <c r="I2193" s="39"/>
      <c r="J2193" s="39"/>
      <c r="K2193" s="39"/>
      <c r="L2193" s="39"/>
      <c r="M2193" s="39"/>
      <c r="N2193" s="39"/>
      <c r="O2193" s="39"/>
      <c r="P2193" s="39"/>
      <c r="Q2193" s="39"/>
      <c r="R2193" s="39"/>
      <c r="S2193" s="38">
        <f>(J2193*'"Вес" ПИР'!$B$13+L2193*'"Вес" ПИР'!$B$14+N2193*'"Вес" ПИР'!$B$15+P2193*'"Вес" ПИР'!$B$16+R2193*'"Вес" ПИР'!$B$17)/100</f>
        <v>0</v>
      </c>
      <c r="T2193" s="39"/>
      <c r="U2193" s="39"/>
      <c r="V2193" s="39"/>
      <c r="W2193" s="39"/>
      <c r="X2193" s="72">
        <f>(U2193*'"Вес" ПИР'!$B$22+W2193*'"Вес" ПИР'!$B$23)/100</f>
        <v>0</v>
      </c>
      <c r="Y2193" s="39"/>
      <c r="Z2193" s="39"/>
      <c r="AA2193" s="39"/>
      <c r="AB2193" s="39"/>
      <c r="AC2193" s="39"/>
      <c r="AD2193" s="39"/>
      <c r="AE2193" s="39"/>
      <c r="AF2193" s="39"/>
      <c r="AG2193" s="38">
        <f>(Z2193*'"Вес" ПИР'!$B$28+AB2193*'"Вес" ПИР'!$B$29+AD2193*'"Вес" ПИР'!$B$30+AF2193*'"Вес" ПИР'!$B$31)/100</f>
        <v>0</v>
      </c>
      <c r="AH2193" s="39"/>
      <c r="AI2193" s="39"/>
      <c r="AJ2193" s="39"/>
      <c r="AK2193" s="39"/>
      <c r="AL2193" s="39"/>
      <c r="AM2193" s="39"/>
      <c r="AN2193" s="39"/>
      <c r="AO2193" s="39"/>
      <c r="AP2193" s="39"/>
      <c r="AQ2193" s="39"/>
      <c r="AR2193" s="39"/>
      <c r="AS2193" s="39"/>
      <c r="AT2193" s="39"/>
      <c r="AU2193" s="39"/>
      <c r="AV2193" s="39"/>
      <c r="AW2193" s="39"/>
      <c r="AX2193" s="39"/>
      <c r="AY2193" s="39"/>
      <c r="AZ2193" s="39"/>
      <c r="BA2193" s="39"/>
      <c r="BB2193" s="72">
        <f>(AI2193*'"Вес" ПИР'!$B$36+AK2193*'"Вес" ПИР'!$B$37+AM2193*'"Вес" ПИР'!$B$38+AO2193*'"Вес" ПИР'!$B$39+AQ2193*'"Вес" ПИР'!$B$40+AS2193*'"Вес" ПИР'!$B$41+AU2193*'"Вес" ПИР'!$B$42+AW2193*'"Вес" ПИР'!$B$43+AY2193*'"Вес" ПИР'!$B$44+BA2193*'"Вес" ПИР'!$B$45)/100</f>
        <v>0</v>
      </c>
      <c r="BC2193" s="39"/>
      <c r="BD2193" s="39"/>
      <c r="BE2193" s="39"/>
      <c r="BF2193" s="39"/>
      <c r="BG2193" s="72">
        <f>(BD2193*'"Вес" ПИР'!$B$50+BF2193*'"Вес" ПИР'!$B$51)/100</f>
        <v>0</v>
      </c>
      <c r="BH2193" s="39"/>
      <c r="BI2193" s="72">
        <v>0</v>
      </c>
      <c r="BJ2193" s="39"/>
      <c r="BK2193" s="39"/>
      <c r="BL2193" s="38">
        <f>(S2193*'"Вес" ПИР'!$B$3+X2193*'"Вес" ПИР'!$B$4+AG2193*'"Вес" ПИР'!$B$5+BB2193*'"Вес" ПИР'!$B$6+BG2193*'"Вес" ПИР'!$B$7+BI2193*'"Вес" ПИР'!$B$8)/100</f>
        <v>0</v>
      </c>
    </row>
    <row r="2194" spans="1:64" ht="15.75" customHeight="1">
      <c r="A2194" s="39"/>
      <c r="B2194" s="39">
        <v>2027</v>
      </c>
      <c r="C2194" s="39"/>
      <c r="D2194" s="61">
        <v>395633200</v>
      </c>
      <c r="E2194" s="61" t="s">
        <v>1363</v>
      </c>
      <c r="F2194" s="61" t="s">
        <v>1502</v>
      </c>
      <c r="G2194" s="61" t="s">
        <v>3269</v>
      </c>
      <c r="H2194" s="61" t="s">
        <v>3279</v>
      </c>
      <c r="I2194" s="39"/>
      <c r="J2194" s="39"/>
      <c r="K2194" s="39"/>
      <c r="L2194" s="39"/>
      <c r="M2194" s="39"/>
      <c r="N2194" s="39"/>
      <c r="O2194" s="39"/>
      <c r="P2194" s="39"/>
      <c r="Q2194" s="39"/>
      <c r="R2194" s="39"/>
      <c r="S2194" s="38">
        <f>(J2194*'"Вес" ПИР'!$B$13+L2194*'"Вес" ПИР'!$B$14+N2194*'"Вес" ПИР'!$B$15+P2194*'"Вес" ПИР'!$B$16+R2194*'"Вес" ПИР'!$B$17)/100</f>
        <v>0</v>
      </c>
      <c r="T2194" s="39"/>
      <c r="U2194" s="39"/>
      <c r="V2194" s="39"/>
      <c r="W2194" s="39"/>
      <c r="X2194" s="72">
        <f>(U2194*'"Вес" ПИР'!$B$22+W2194*'"Вес" ПИР'!$B$23)/100</f>
        <v>0</v>
      </c>
      <c r="Y2194" s="39"/>
      <c r="Z2194" s="39"/>
      <c r="AA2194" s="39"/>
      <c r="AB2194" s="39"/>
      <c r="AC2194" s="39"/>
      <c r="AD2194" s="39"/>
      <c r="AE2194" s="39"/>
      <c r="AF2194" s="39"/>
      <c r="AG2194" s="38">
        <f>(Z2194*'"Вес" ПИР'!$B$28+AB2194*'"Вес" ПИР'!$B$29+AD2194*'"Вес" ПИР'!$B$30+AF2194*'"Вес" ПИР'!$B$31)/100</f>
        <v>0</v>
      </c>
      <c r="AH2194" s="39"/>
      <c r="AI2194" s="39"/>
      <c r="AJ2194" s="39"/>
      <c r="AK2194" s="39"/>
      <c r="AL2194" s="39"/>
      <c r="AM2194" s="39"/>
      <c r="AN2194" s="39"/>
      <c r="AO2194" s="39"/>
      <c r="AP2194" s="39"/>
      <c r="AQ2194" s="39"/>
      <c r="AR2194" s="39"/>
      <c r="AS2194" s="39"/>
      <c r="AT2194" s="39"/>
      <c r="AU2194" s="39"/>
      <c r="AV2194" s="39"/>
      <c r="AW2194" s="39"/>
      <c r="AX2194" s="39"/>
      <c r="AY2194" s="39"/>
      <c r="AZ2194" s="39"/>
      <c r="BA2194" s="39"/>
      <c r="BB2194" s="72">
        <f>(AI2194*'"Вес" ПИР'!$B$36+AK2194*'"Вес" ПИР'!$B$37+AM2194*'"Вес" ПИР'!$B$38+AO2194*'"Вес" ПИР'!$B$39+AQ2194*'"Вес" ПИР'!$B$40+AS2194*'"Вес" ПИР'!$B$41+AU2194*'"Вес" ПИР'!$B$42+AW2194*'"Вес" ПИР'!$B$43+AY2194*'"Вес" ПИР'!$B$44+BA2194*'"Вес" ПИР'!$B$45)/100</f>
        <v>0</v>
      </c>
      <c r="BC2194" s="39"/>
      <c r="BD2194" s="39"/>
      <c r="BE2194" s="39"/>
      <c r="BF2194" s="39"/>
      <c r="BG2194" s="72">
        <f>(BD2194*'"Вес" ПИР'!$B$50+BF2194*'"Вес" ПИР'!$B$51)/100</f>
        <v>0</v>
      </c>
      <c r="BH2194" s="39"/>
      <c r="BI2194" s="72">
        <v>0</v>
      </c>
      <c r="BJ2194" s="39"/>
      <c r="BK2194" s="39"/>
      <c r="BL2194" s="38">
        <f>(S2194*'"Вес" ПИР'!$B$3+X2194*'"Вес" ПИР'!$B$4+AG2194*'"Вес" ПИР'!$B$5+BB2194*'"Вес" ПИР'!$B$6+BG2194*'"Вес" ПИР'!$B$7+BI2194*'"Вес" ПИР'!$B$8)/100</f>
        <v>0</v>
      </c>
    </row>
    <row r="2195" spans="1:64" ht="15.75" customHeight="1">
      <c r="A2195" s="39"/>
      <c r="B2195" s="39">
        <v>2027</v>
      </c>
      <c r="C2195" s="39"/>
      <c r="D2195" s="61">
        <v>395633300</v>
      </c>
      <c r="E2195" s="61" t="s">
        <v>1363</v>
      </c>
      <c r="F2195" s="61" t="s">
        <v>1502</v>
      </c>
      <c r="G2195" s="61" t="s">
        <v>3269</v>
      </c>
      <c r="H2195" s="61" t="s">
        <v>3280</v>
      </c>
      <c r="I2195" s="39"/>
      <c r="J2195" s="39"/>
      <c r="K2195" s="39"/>
      <c r="L2195" s="39"/>
      <c r="M2195" s="39"/>
      <c r="N2195" s="39"/>
      <c r="O2195" s="39"/>
      <c r="P2195" s="39"/>
      <c r="Q2195" s="39"/>
      <c r="R2195" s="39"/>
      <c r="S2195" s="38">
        <f>(J2195*'"Вес" ПИР'!$B$13+L2195*'"Вес" ПИР'!$B$14+N2195*'"Вес" ПИР'!$B$15+P2195*'"Вес" ПИР'!$B$16+R2195*'"Вес" ПИР'!$B$17)/100</f>
        <v>0</v>
      </c>
      <c r="T2195" s="39"/>
      <c r="U2195" s="39"/>
      <c r="V2195" s="39"/>
      <c r="W2195" s="39"/>
      <c r="X2195" s="72">
        <f>(U2195*'"Вес" ПИР'!$B$22+W2195*'"Вес" ПИР'!$B$23)/100</f>
        <v>0</v>
      </c>
      <c r="Y2195" s="39"/>
      <c r="Z2195" s="39"/>
      <c r="AA2195" s="39"/>
      <c r="AB2195" s="39"/>
      <c r="AC2195" s="39"/>
      <c r="AD2195" s="39"/>
      <c r="AE2195" s="39"/>
      <c r="AF2195" s="39"/>
      <c r="AG2195" s="38">
        <f>(Z2195*'"Вес" ПИР'!$B$28+AB2195*'"Вес" ПИР'!$B$29+AD2195*'"Вес" ПИР'!$B$30+AF2195*'"Вес" ПИР'!$B$31)/100</f>
        <v>0</v>
      </c>
      <c r="AH2195" s="39"/>
      <c r="AI2195" s="39"/>
      <c r="AJ2195" s="39"/>
      <c r="AK2195" s="39"/>
      <c r="AL2195" s="39"/>
      <c r="AM2195" s="39"/>
      <c r="AN2195" s="39"/>
      <c r="AO2195" s="39"/>
      <c r="AP2195" s="39"/>
      <c r="AQ2195" s="39"/>
      <c r="AR2195" s="39"/>
      <c r="AS2195" s="39"/>
      <c r="AT2195" s="39"/>
      <c r="AU2195" s="39"/>
      <c r="AV2195" s="39"/>
      <c r="AW2195" s="39"/>
      <c r="AX2195" s="39"/>
      <c r="AY2195" s="39"/>
      <c r="AZ2195" s="39"/>
      <c r="BA2195" s="39"/>
      <c r="BB2195" s="72">
        <f>(AI2195*'"Вес" ПИР'!$B$36+AK2195*'"Вес" ПИР'!$B$37+AM2195*'"Вес" ПИР'!$B$38+AO2195*'"Вес" ПИР'!$B$39+AQ2195*'"Вес" ПИР'!$B$40+AS2195*'"Вес" ПИР'!$B$41+AU2195*'"Вес" ПИР'!$B$42+AW2195*'"Вес" ПИР'!$B$43+AY2195*'"Вес" ПИР'!$B$44+BA2195*'"Вес" ПИР'!$B$45)/100</f>
        <v>0</v>
      </c>
      <c r="BC2195" s="39"/>
      <c r="BD2195" s="39"/>
      <c r="BE2195" s="39"/>
      <c r="BF2195" s="39"/>
      <c r="BG2195" s="72">
        <f>(BD2195*'"Вес" ПИР'!$B$50+BF2195*'"Вес" ПИР'!$B$51)/100</f>
        <v>0</v>
      </c>
      <c r="BH2195" s="39"/>
      <c r="BI2195" s="72">
        <v>0</v>
      </c>
      <c r="BJ2195" s="39"/>
      <c r="BK2195" s="39"/>
      <c r="BL2195" s="38">
        <f>(S2195*'"Вес" ПИР'!$B$3+X2195*'"Вес" ПИР'!$B$4+AG2195*'"Вес" ПИР'!$B$5+BB2195*'"Вес" ПИР'!$B$6+BG2195*'"Вес" ПИР'!$B$7+BI2195*'"Вес" ПИР'!$B$8)/100</f>
        <v>0</v>
      </c>
    </row>
    <row r="2196" spans="1:64" ht="15.75" customHeight="1">
      <c r="A2196" s="39"/>
      <c r="B2196" s="39">
        <v>2027</v>
      </c>
      <c r="C2196" s="39"/>
      <c r="D2196" s="61">
        <v>395647100</v>
      </c>
      <c r="E2196" s="61" t="s">
        <v>1363</v>
      </c>
      <c r="F2196" s="61" t="s">
        <v>1502</v>
      </c>
      <c r="G2196" s="61" t="s">
        <v>1521</v>
      </c>
      <c r="H2196" s="61" t="s">
        <v>3281</v>
      </c>
      <c r="I2196" s="39"/>
      <c r="J2196" s="39"/>
      <c r="K2196" s="39"/>
      <c r="L2196" s="39"/>
      <c r="M2196" s="39"/>
      <c r="N2196" s="39"/>
      <c r="O2196" s="39"/>
      <c r="P2196" s="39"/>
      <c r="Q2196" s="39"/>
      <c r="R2196" s="39"/>
      <c r="S2196" s="38">
        <f>(J2196*'"Вес" ПИР'!$B$13+L2196*'"Вес" ПИР'!$B$14+N2196*'"Вес" ПИР'!$B$15+P2196*'"Вес" ПИР'!$B$16+R2196*'"Вес" ПИР'!$B$17)/100</f>
        <v>0</v>
      </c>
      <c r="T2196" s="39"/>
      <c r="U2196" s="39"/>
      <c r="V2196" s="39"/>
      <c r="W2196" s="39"/>
      <c r="X2196" s="72">
        <f>(U2196*'"Вес" ПИР'!$B$22+W2196*'"Вес" ПИР'!$B$23)/100</f>
        <v>0</v>
      </c>
      <c r="Y2196" s="39"/>
      <c r="Z2196" s="39"/>
      <c r="AA2196" s="39"/>
      <c r="AB2196" s="39"/>
      <c r="AC2196" s="39"/>
      <c r="AD2196" s="39"/>
      <c r="AE2196" s="39"/>
      <c r="AF2196" s="39"/>
      <c r="AG2196" s="38">
        <f>(Z2196*'"Вес" ПИР'!$B$28+AB2196*'"Вес" ПИР'!$B$29+AD2196*'"Вес" ПИР'!$B$30+AF2196*'"Вес" ПИР'!$B$31)/100</f>
        <v>0</v>
      </c>
      <c r="AH2196" s="39"/>
      <c r="AI2196" s="39"/>
      <c r="AJ2196" s="39"/>
      <c r="AK2196" s="39"/>
      <c r="AL2196" s="39"/>
      <c r="AM2196" s="39"/>
      <c r="AN2196" s="39"/>
      <c r="AO2196" s="39"/>
      <c r="AP2196" s="39"/>
      <c r="AQ2196" s="39"/>
      <c r="AR2196" s="39"/>
      <c r="AS2196" s="39"/>
      <c r="AT2196" s="39"/>
      <c r="AU2196" s="39"/>
      <c r="AV2196" s="39"/>
      <c r="AW2196" s="39"/>
      <c r="AX2196" s="39"/>
      <c r="AY2196" s="39"/>
      <c r="AZ2196" s="39"/>
      <c r="BA2196" s="39"/>
      <c r="BB2196" s="72">
        <f>(AI2196*'"Вес" ПИР'!$B$36+AK2196*'"Вес" ПИР'!$B$37+AM2196*'"Вес" ПИР'!$B$38+AO2196*'"Вес" ПИР'!$B$39+AQ2196*'"Вес" ПИР'!$B$40+AS2196*'"Вес" ПИР'!$B$41+AU2196*'"Вес" ПИР'!$B$42+AW2196*'"Вес" ПИР'!$B$43+AY2196*'"Вес" ПИР'!$B$44+BA2196*'"Вес" ПИР'!$B$45)/100</f>
        <v>0</v>
      </c>
      <c r="BC2196" s="39"/>
      <c r="BD2196" s="39"/>
      <c r="BE2196" s="39"/>
      <c r="BF2196" s="39"/>
      <c r="BG2196" s="72">
        <f>(BD2196*'"Вес" ПИР'!$B$50+BF2196*'"Вес" ПИР'!$B$51)/100</f>
        <v>0</v>
      </c>
      <c r="BH2196" s="39"/>
      <c r="BI2196" s="72">
        <v>0</v>
      </c>
      <c r="BJ2196" s="39"/>
      <c r="BK2196" s="39"/>
      <c r="BL2196" s="38">
        <f>(S2196*'"Вес" ПИР'!$B$3+X2196*'"Вес" ПИР'!$B$4+AG2196*'"Вес" ПИР'!$B$5+BB2196*'"Вес" ПИР'!$B$6+BG2196*'"Вес" ПИР'!$B$7+BI2196*'"Вес" ПИР'!$B$8)/100</f>
        <v>0</v>
      </c>
    </row>
    <row r="2197" spans="1:64" ht="15.75" customHeight="1">
      <c r="A2197" s="39"/>
      <c r="B2197" s="39">
        <v>2027</v>
      </c>
      <c r="C2197" s="39"/>
      <c r="D2197" s="61">
        <v>395655200</v>
      </c>
      <c r="E2197" s="61" t="s">
        <v>1363</v>
      </c>
      <c r="F2197" s="61" t="s">
        <v>1502</v>
      </c>
      <c r="G2197" s="61" t="s">
        <v>224</v>
      </c>
      <c r="H2197" s="61" t="s">
        <v>3282</v>
      </c>
      <c r="I2197" s="39"/>
      <c r="J2197" s="39"/>
      <c r="K2197" s="39"/>
      <c r="L2197" s="39"/>
      <c r="M2197" s="39"/>
      <c r="N2197" s="39"/>
      <c r="O2197" s="39"/>
      <c r="P2197" s="39"/>
      <c r="Q2197" s="39"/>
      <c r="R2197" s="39"/>
      <c r="S2197" s="38">
        <f>(J2197*'"Вес" ПИР'!$B$13+L2197*'"Вес" ПИР'!$B$14+N2197*'"Вес" ПИР'!$B$15+P2197*'"Вес" ПИР'!$B$16+R2197*'"Вес" ПИР'!$B$17)/100</f>
        <v>0</v>
      </c>
      <c r="T2197" s="39"/>
      <c r="U2197" s="39"/>
      <c r="V2197" s="39"/>
      <c r="W2197" s="39"/>
      <c r="X2197" s="72">
        <f>(U2197*'"Вес" ПИР'!$B$22+W2197*'"Вес" ПИР'!$B$23)/100</f>
        <v>0</v>
      </c>
      <c r="Y2197" s="39"/>
      <c r="Z2197" s="39"/>
      <c r="AA2197" s="39"/>
      <c r="AB2197" s="39"/>
      <c r="AC2197" s="39"/>
      <c r="AD2197" s="39"/>
      <c r="AE2197" s="39"/>
      <c r="AF2197" s="39"/>
      <c r="AG2197" s="38">
        <f>(Z2197*'"Вес" ПИР'!$B$28+AB2197*'"Вес" ПИР'!$B$29+AD2197*'"Вес" ПИР'!$B$30+AF2197*'"Вес" ПИР'!$B$31)/100</f>
        <v>0</v>
      </c>
      <c r="AH2197" s="39"/>
      <c r="AI2197" s="39"/>
      <c r="AJ2197" s="39"/>
      <c r="AK2197" s="39"/>
      <c r="AL2197" s="39"/>
      <c r="AM2197" s="39"/>
      <c r="AN2197" s="39"/>
      <c r="AO2197" s="39"/>
      <c r="AP2197" s="39"/>
      <c r="AQ2197" s="39"/>
      <c r="AR2197" s="39"/>
      <c r="AS2197" s="39"/>
      <c r="AT2197" s="39"/>
      <c r="AU2197" s="39"/>
      <c r="AV2197" s="39"/>
      <c r="AW2197" s="39"/>
      <c r="AX2197" s="39"/>
      <c r="AY2197" s="39"/>
      <c r="AZ2197" s="39"/>
      <c r="BA2197" s="39"/>
      <c r="BB2197" s="72">
        <f>(AI2197*'"Вес" ПИР'!$B$36+AK2197*'"Вес" ПИР'!$B$37+AM2197*'"Вес" ПИР'!$B$38+AO2197*'"Вес" ПИР'!$B$39+AQ2197*'"Вес" ПИР'!$B$40+AS2197*'"Вес" ПИР'!$B$41+AU2197*'"Вес" ПИР'!$B$42+AW2197*'"Вес" ПИР'!$B$43+AY2197*'"Вес" ПИР'!$B$44+BA2197*'"Вес" ПИР'!$B$45)/100</f>
        <v>0</v>
      </c>
      <c r="BC2197" s="39"/>
      <c r="BD2197" s="39"/>
      <c r="BE2197" s="39"/>
      <c r="BF2197" s="39"/>
      <c r="BG2197" s="72">
        <f>(BD2197*'"Вес" ПИР'!$B$50+BF2197*'"Вес" ПИР'!$B$51)/100</f>
        <v>0</v>
      </c>
      <c r="BH2197" s="39"/>
      <c r="BI2197" s="72">
        <v>0</v>
      </c>
      <c r="BJ2197" s="39"/>
      <c r="BK2197" s="39"/>
      <c r="BL2197" s="38">
        <f>(S2197*'"Вес" ПИР'!$B$3+X2197*'"Вес" ПИР'!$B$4+AG2197*'"Вес" ПИР'!$B$5+BB2197*'"Вес" ПИР'!$B$6+BG2197*'"Вес" ПИР'!$B$7+BI2197*'"Вес" ПИР'!$B$8)/100</f>
        <v>0</v>
      </c>
    </row>
    <row r="2198" spans="1:64" ht="15.75" customHeight="1">
      <c r="A2198" s="39"/>
      <c r="B2198" s="39">
        <v>2027</v>
      </c>
      <c r="C2198" s="39"/>
      <c r="D2198" s="61">
        <v>395657300</v>
      </c>
      <c r="E2198" s="61" t="s">
        <v>1363</v>
      </c>
      <c r="F2198" s="61" t="s">
        <v>1502</v>
      </c>
      <c r="G2198" s="61" t="s">
        <v>660</v>
      </c>
      <c r="H2198" s="61" t="s">
        <v>290</v>
      </c>
      <c r="I2198" s="39"/>
      <c r="J2198" s="39"/>
      <c r="K2198" s="39"/>
      <c r="L2198" s="39"/>
      <c r="M2198" s="39"/>
      <c r="N2198" s="39"/>
      <c r="O2198" s="39"/>
      <c r="P2198" s="39"/>
      <c r="Q2198" s="39"/>
      <c r="R2198" s="39"/>
      <c r="S2198" s="38">
        <f>(J2198*'"Вес" ПИР'!$B$13+L2198*'"Вес" ПИР'!$B$14+N2198*'"Вес" ПИР'!$B$15+P2198*'"Вес" ПИР'!$B$16+R2198*'"Вес" ПИР'!$B$17)/100</f>
        <v>0</v>
      </c>
      <c r="T2198" s="39"/>
      <c r="U2198" s="39"/>
      <c r="V2198" s="39"/>
      <c r="W2198" s="39"/>
      <c r="X2198" s="72">
        <f>(U2198*'"Вес" ПИР'!$B$22+W2198*'"Вес" ПИР'!$B$23)/100</f>
        <v>0</v>
      </c>
      <c r="Y2198" s="39"/>
      <c r="Z2198" s="39"/>
      <c r="AA2198" s="39"/>
      <c r="AB2198" s="39"/>
      <c r="AC2198" s="39"/>
      <c r="AD2198" s="39"/>
      <c r="AE2198" s="39"/>
      <c r="AF2198" s="39"/>
      <c r="AG2198" s="38">
        <f>(Z2198*'"Вес" ПИР'!$B$28+AB2198*'"Вес" ПИР'!$B$29+AD2198*'"Вес" ПИР'!$B$30+AF2198*'"Вес" ПИР'!$B$31)/100</f>
        <v>0</v>
      </c>
      <c r="AH2198" s="39"/>
      <c r="AI2198" s="39"/>
      <c r="AJ2198" s="39"/>
      <c r="AK2198" s="39"/>
      <c r="AL2198" s="39"/>
      <c r="AM2198" s="39"/>
      <c r="AN2198" s="39"/>
      <c r="AO2198" s="39"/>
      <c r="AP2198" s="39"/>
      <c r="AQ2198" s="39"/>
      <c r="AR2198" s="39"/>
      <c r="AS2198" s="39"/>
      <c r="AT2198" s="39"/>
      <c r="AU2198" s="39"/>
      <c r="AV2198" s="39"/>
      <c r="AW2198" s="39"/>
      <c r="AX2198" s="39"/>
      <c r="AY2198" s="39"/>
      <c r="AZ2198" s="39"/>
      <c r="BA2198" s="39"/>
      <c r="BB2198" s="72">
        <f>(AI2198*'"Вес" ПИР'!$B$36+AK2198*'"Вес" ПИР'!$B$37+AM2198*'"Вес" ПИР'!$B$38+AO2198*'"Вес" ПИР'!$B$39+AQ2198*'"Вес" ПИР'!$B$40+AS2198*'"Вес" ПИР'!$B$41+AU2198*'"Вес" ПИР'!$B$42+AW2198*'"Вес" ПИР'!$B$43+AY2198*'"Вес" ПИР'!$B$44+BA2198*'"Вес" ПИР'!$B$45)/100</f>
        <v>0</v>
      </c>
      <c r="BC2198" s="39"/>
      <c r="BD2198" s="39"/>
      <c r="BE2198" s="39"/>
      <c r="BF2198" s="39"/>
      <c r="BG2198" s="72">
        <f>(BD2198*'"Вес" ПИР'!$B$50+BF2198*'"Вес" ПИР'!$B$51)/100</f>
        <v>0</v>
      </c>
      <c r="BH2198" s="39"/>
      <c r="BI2198" s="72">
        <v>0</v>
      </c>
      <c r="BJ2198" s="39"/>
      <c r="BK2198" s="39"/>
      <c r="BL2198" s="38">
        <f>(S2198*'"Вес" ПИР'!$B$3+X2198*'"Вес" ПИР'!$B$4+AG2198*'"Вес" ПИР'!$B$5+BB2198*'"Вес" ПИР'!$B$6+BG2198*'"Вес" ПИР'!$B$7+BI2198*'"Вес" ПИР'!$B$8)/100</f>
        <v>0</v>
      </c>
    </row>
    <row r="2199" spans="1:64" ht="15.75" customHeight="1">
      <c r="A2199" s="39"/>
      <c r="B2199" s="39">
        <v>2027</v>
      </c>
      <c r="C2199" s="39"/>
      <c r="D2199" s="61">
        <v>395657500</v>
      </c>
      <c r="E2199" s="61" t="s">
        <v>1363</v>
      </c>
      <c r="F2199" s="61" t="s">
        <v>1502</v>
      </c>
      <c r="G2199" s="61" t="s">
        <v>660</v>
      </c>
      <c r="H2199" s="61" t="s">
        <v>855</v>
      </c>
      <c r="I2199" s="39"/>
      <c r="J2199" s="39"/>
      <c r="K2199" s="39"/>
      <c r="L2199" s="39"/>
      <c r="M2199" s="39"/>
      <c r="N2199" s="39"/>
      <c r="O2199" s="39"/>
      <c r="P2199" s="39"/>
      <c r="Q2199" s="39"/>
      <c r="R2199" s="39"/>
      <c r="S2199" s="38">
        <f>(J2199*'"Вес" ПИР'!$B$13+L2199*'"Вес" ПИР'!$B$14+N2199*'"Вес" ПИР'!$B$15+P2199*'"Вес" ПИР'!$B$16+R2199*'"Вес" ПИР'!$B$17)/100</f>
        <v>0</v>
      </c>
      <c r="T2199" s="39"/>
      <c r="U2199" s="39"/>
      <c r="V2199" s="39"/>
      <c r="W2199" s="39"/>
      <c r="X2199" s="72">
        <f>(U2199*'"Вес" ПИР'!$B$22+W2199*'"Вес" ПИР'!$B$23)/100</f>
        <v>0</v>
      </c>
      <c r="Y2199" s="39"/>
      <c r="Z2199" s="39"/>
      <c r="AA2199" s="39"/>
      <c r="AB2199" s="39"/>
      <c r="AC2199" s="39"/>
      <c r="AD2199" s="39"/>
      <c r="AE2199" s="39"/>
      <c r="AF2199" s="39"/>
      <c r="AG2199" s="38">
        <f>(Z2199*'"Вес" ПИР'!$B$28+AB2199*'"Вес" ПИР'!$B$29+AD2199*'"Вес" ПИР'!$B$30+AF2199*'"Вес" ПИР'!$B$31)/100</f>
        <v>0</v>
      </c>
      <c r="AH2199" s="39"/>
      <c r="AI2199" s="39"/>
      <c r="AJ2199" s="39"/>
      <c r="AK2199" s="39"/>
      <c r="AL2199" s="39"/>
      <c r="AM2199" s="39"/>
      <c r="AN2199" s="39"/>
      <c r="AO2199" s="39"/>
      <c r="AP2199" s="39"/>
      <c r="AQ2199" s="39"/>
      <c r="AR2199" s="39"/>
      <c r="AS2199" s="39"/>
      <c r="AT2199" s="39"/>
      <c r="AU2199" s="39"/>
      <c r="AV2199" s="39"/>
      <c r="AW2199" s="39"/>
      <c r="AX2199" s="39"/>
      <c r="AY2199" s="39"/>
      <c r="AZ2199" s="39"/>
      <c r="BA2199" s="39"/>
      <c r="BB2199" s="72">
        <f>(AI2199*'"Вес" ПИР'!$B$36+AK2199*'"Вес" ПИР'!$B$37+AM2199*'"Вес" ПИР'!$B$38+AO2199*'"Вес" ПИР'!$B$39+AQ2199*'"Вес" ПИР'!$B$40+AS2199*'"Вес" ПИР'!$B$41+AU2199*'"Вес" ПИР'!$B$42+AW2199*'"Вес" ПИР'!$B$43+AY2199*'"Вес" ПИР'!$B$44+BA2199*'"Вес" ПИР'!$B$45)/100</f>
        <v>0</v>
      </c>
      <c r="BC2199" s="39"/>
      <c r="BD2199" s="39"/>
      <c r="BE2199" s="39"/>
      <c r="BF2199" s="39"/>
      <c r="BG2199" s="72">
        <f>(BD2199*'"Вес" ПИР'!$B$50+BF2199*'"Вес" ПИР'!$B$51)/100</f>
        <v>0</v>
      </c>
      <c r="BH2199" s="39"/>
      <c r="BI2199" s="72">
        <v>0</v>
      </c>
      <c r="BJ2199" s="39"/>
      <c r="BK2199" s="39"/>
      <c r="BL2199" s="38">
        <f>(S2199*'"Вес" ПИР'!$B$3+X2199*'"Вес" ПИР'!$B$4+AG2199*'"Вес" ПИР'!$B$5+BB2199*'"Вес" ПИР'!$B$6+BG2199*'"Вес" ПИР'!$B$7+BI2199*'"Вес" ПИР'!$B$8)/100</f>
        <v>0</v>
      </c>
    </row>
    <row r="2200" spans="1:64" ht="15.75" customHeight="1">
      <c r="A2200" s="39"/>
      <c r="B2200" s="39">
        <v>2027</v>
      </c>
      <c r="C2200" s="39"/>
      <c r="D2200" s="61">
        <v>395659100</v>
      </c>
      <c r="E2200" s="61" t="s">
        <v>1363</v>
      </c>
      <c r="F2200" s="61" t="s">
        <v>1502</v>
      </c>
      <c r="G2200" s="61" t="s">
        <v>1503</v>
      </c>
      <c r="H2200" s="61" t="s">
        <v>3283</v>
      </c>
      <c r="I2200" s="39"/>
      <c r="J2200" s="39"/>
      <c r="K2200" s="39"/>
      <c r="L2200" s="39"/>
      <c r="M2200" s="39"/>
      <c r="N2200" s="39"/>
      <c r="O2200" s="39"/>
      <c r="P2200" s="39"/>
      <c r="Q2200" s="39"/>
      <c r="R2200" s="39"/>
      <c r="S2200" s="38">
        <f>(J2200*'"Вес" ПИР'!$B$13+L2200*'"Вес" ПИР'!$B$14+N2200*'"Вес" ПИР'!$B$15+P2200*'"Вес" ПИР'!$B$16+R2200*'"Вес" ПИР'!$B$17)/100</f>
        <v>0</v>
      </c>
      <c r="T2200" s="39"/>
      <c r="U2200" s="39"/>
      <c r="V2200" s="39"/>
      <c r="W2200" s="39"/>
      <c r="X2200" s="72">
        <f>(U2200*'"Вес" ПИР'!$B$22+W2200*'"Вес" ПИР'!$B$23)/100</f>
        <v>0</v>
      </c>
      <c r="Y2200" s="39"/>
      <c r="Z2200" s="39"/>
      <c r="AA2200" s="39"/>
      <c r="AB2200" s="39"/>
      <c r="AC2200" s="39"/>
      <c r="AD2200" s="39"/>
      <c r="AE2200" s="39"/>
      <c r="AF2200" s="39"/>
      <c r="AG2200" s="38">
        <f>(Z2200*'"Вес" ПИР'!$B$28+AB2200*'"Вес" ПИР'!$B$29+AD2200*'"Вес" ПИР'!$B$30+AF2200*'"Вес" ПИР'!$B$31)/100</f>
        <v>0</v>
      </c>
      <c r="AH2200" s="39"/>
      <c r="AI2200" s="39"/>
      <c r="AJ2200" s="39"/>
      <c r="AK2200" s="39"/>
      <c r="AL2200" s="39"/>
      <c r="AM2200" s="39"/>
      <c r="AN2200" s="39"/>
      <c r="AO2200" s="39"/>
      <c r="AP2200" s="39"/>
      <c r="AQ2200" s="39"/>
      <c r="AR2200" s="39"/>
      <c r="AS2200" s="39"/>
      <c r="AT2200" s="39"/>
      <c r="AU2200" s="39"/>
      <c r="AV2200" s="39"/>
      <c r="AW2200" s="39"/>
      <c r="AX2200" s="39"/>
      <c r="AY2200" s="39"/>
      <c r="AZ2200" s="39"/>
      <c r="BA2200" s="39"/>
      <c r="BB2200" s="72">
        <f>(AI2200*'"Вес" ПИР'!$B$36+AK2200*'"Вес" ПИР'!$B$37+AM2200*'"Вес" ПИР'!$B$38+AO2200*'"Вес" ПИР'!$B$39+AQ2200*'"Вес" ПИР'!$B$40+AS2200*'"Вес" ПИР'!$B$41+AU2200*'"Вес" ПИР'!$B$42+AW2200*'"Вес" ПИР'!$B$43+AY2200*'"Вес" ПИР'!$B$44+BA2200*'"Вес" ПИР'!$B$45)/100</f>
        <v>0</v>
      </c>
      <c r="BC2200" s="39"/>
      <c r="BD2200" s="39"/>
      <c r="BE2200" s="39"/>
      <c r="BF2200" s="39"/>
      <c r="BG2200" s="72">
        <f>(BD2200*'"Вес" ПИР'!$B$50+BF2200*'"Вес" ПИР'!$B$51)/100</f>
        <v>0</v>
      </c>
      <c r="BH2200" s="39"/>
      <c r="BI2200" s="72">
        <v>0</v>
      </c>
      <c r="BJ2200" s="39"/>
      <c r="BK2200" s="39"/>
      <c r="BL2200" s="38">
        <f>(S2200*'"Вес" ПИР'!$B$3+X2200*'"Вес" ПИР'!$B$4+AG2200*'"Вес" ПИР'!$B$5+BB2200*'"Вес" ПИР'!$B$6+BG2200*'"Вес" ПИР'!$B$7+BI2200*'"Вес" ПИР'!$B$8)/100</f>
        <v>0</v>
      </c>
    </row>
    <row r="2201" spans="1:64" ht="15.75" customHeight="1">
      <c r="A2201" s="39"/>
      <c r="B2201" s="39">
        <v>2027</v>
      </c>
      <c r="C2201" s="39"/>
      <c r="D2201" s="61">
        <v>395659500</v>
      </c>
      <c r="E2201" s="61" t="s">
        <v>1363</v>
      </c>
      <c r="F2201" s="61" t="s">
        <v>1502</v>
      </c>
      <c r="G2201" s="61" t="s">
        <v>1503</v>
      </c>
      <c r="H2201" s="61" t="s">
        <v>3284</v>
      </c>
      <c r="I2201" s="39"/>
      <c r="J2201" s="39"/>
      <c r="K2201" s="39"/>
      <c r="L2201" s="39"/>
      <c r="M2201" s="39"/>
      <c r="N2201" s="39"/>
      <c r="O2201" s="39"/>
      <c r="P2201" s="39"/>
      <c r="Q2201" s="39"/>
      <c r="R2201" s="39"/>
      <c r="S2201" s="38">
        <f>(J2201*'"Вес" ПИР'!$B$13+L2201*'"Вес" ПИР'!$B$14+N2201*'"Вес" ПИР'!$B$15+P2201*'"Вес" ПИР'!$B$16+R2201*'"Вес" ПИР'!$B$17)/100</f>
        <v>0</v>
      </c>
      <c r="T2201" s="39"/>
      <c r="U2201" s="39"/>
      <c r="V2201" s="39"/>
      <c r="W2201" s="39"/>
      <c r="X2201" s="72">
        <f>(U2201*'"Вес" ПИР'!$B$22+W2201*'"Вес" ПИР'!$B$23)/100</f>
        <v>0</v>
      </c>
      <c r="Y2201" s="39"/>
      <c r="Z2201" s="39"/>
      <c r="AA2201" s="39"/>
      <c r="AB2201" s="39"/>
      <c r="AC2201" s="39"/>
      <c r="AD2201" s="39"/>
      <c r="AE2201" s="39"/>
      <c r="AF2201" s="39"/>
      <c r="AG2201" s="38">
        <f>(Z2201*'"Вес" ПИР'!$B$28+AB2201*'"Вес" ПИР'!$B$29+AD2201*'"Вес" ПИР'!$B$30+AF2201*'"Вес" ПИР'!$B$31)/100</f>
        <v>0</v>
      </c>
      <c r="AH2201" s="39"/>
      <c r="AI2201" s="39"/>
      <c r="AJ2201" s="39"/>
      <c r="AK2201" s="39"/>
      <c r="AL2201" s="39"/>
      <c r="AM2201" s="39"/>
      <c r="AN2201" s="39"/>
      <c r="AO2201" s="39"/>
      <c r="AP2201" s="39"/>
      <c r="AQ2201" s="39"/>
      <c r="AR2201" s="39"/>
      <c r="AS2201" s="39"/>
      <c r="AT2201" s="39"/>
      <c r="AU2201" s="39"/>
      <c r="AV2201" s="39"/>
      <c r="AW2201" s="39"/>
      <c r="AX2201" s="39"/>
      <c r="AY2201" s="39"/>
      <c r="AZ2201" s="39"/>
      <c r="BA2201" s="39"/>
      <c r="BB2201" s="72">
        <f>(AI2201*'"Вес" ПИР'!$B$36+AK2201*'"Вес" ПИР'!$B$37+AM2201*'"Вес" ПИР'!$B$38+AO2201*'"Вес" ПИР'!$B$39+AQ2201*'"Вес" ПИР'!$B$40+AS2201*'"Вес" ПИР'!$B$41+AU2201*'"Вес" ПИР'!$B$42+AW2201*'"Вес" ПИР'!$B$43+AY2201*'"Вес" ПИР'!$B$44+BA2201*'"Вес" ПИР'!$B$45)/100</f>
        <v>0</v>
      </c>
      <c r="BC2201" s="39"/>
      <c r="BD2201" s="39"/>
      <c r="BE2201" s="39"/>
      <c r="BF2201" s="39"/>
      <c r="BG2201" s="72">
        <f>(BD2201*'"Вес" ПИР'!$B$50+BF2201*'"Вес" ПИР'!$B$51)/100</f>
        <v>0</v>
      </c>
      <c r="BH2201" s="39"/>
      <c r="BI2201" s="72">
        <v>0</v>
      </c>
      <c r="BJ2201" s="39"/>
      <c r="BK2201" s="39"/>
      <c r="BL2201" s="38">
        <f>(S2201*'"Вес" ПИР'!$B$3+X2201*'"Вес" ПИР'!$B$4+AG2201*'"Вес" ПИР'!$B$5+BB2201*'"Вес" ПИР'!$B$6+BG2201*'"Вес" ПИР'!$B$7+BI2201*'"Вес" ПИР'!$B$8)/100</f>
        <v>0</v>
      </c>
    </row>
    <row r="2202" spans="1:64" ht="15.75" customHeight="1">
      <c r="A2202" s="39"/>
      <c r="B2202" s="39">
        <v>2027</v>
      </c>
      <c r="C2202" s="39"/>
      <c r="D2202" s="61">
        <v>395663100</v>
      </c>
      <c r="E2202" s="61" t="s">
        <v>1363</v>
      </c>
      <c r="F2202" s="61" t="s">
        <v>1502</v>
      </c>
      <c r="G2202" s="61" t="s">
        <v>3285</v>
      </c>
      <c r="H2202" s="61" t="s">
        <v>3286</v>
      </c>
      <c r="I2202" s="39"/>
      <c r="J2202" s="39"/>
      <c r="K2202" s="39"/>
      <c r="L2202" s="39"/>
      <c r="M2202" s="39"/>
      <c r="N2202" s="39"/>
      <c r="O2202" s="39"/>
      <c r="P2202" s="39"/>
      <c r="Q2202" s="39"/>
      <c r="R2202" s="39"/>
      <c r="S2202" s="38">
        <f>(J2202*'"Вес" ПИР'!$B$13+L2202*'"Вес" ПИР'!$B$14+N2202*'"Вес" ПИР'!$B$15+P2202*'"Вес" ПИР'!$B$16+R2202*'"Вес" ПИР'!$B$17)/100</f>
        <v>0</v>
      </c>
      <c r="T2202" s="39"/>
      <c r="U2202" s="39"/>
      <c r="V2202" s="39"/>
      <c r="W2202" s="39"/>
      <c r="X2202" s="72">
        <f>(U2202*'"Вес" ПИР'!$B$22+W2202*'"Вес" ПИР'!$B$23)/100</f>
        <v>0</v>
      </c>
      <c r="Y2202" s="39"/>
      <c r="Z2202" s="39"/>
      <c r="AA2202" s="39"/>
      <c r="AB2202" s="39"/>
      <c r="AC2202" s="39"/>
      <c r="AD2202" s="39"/>
      <c r="AE2202" s="39"/>
      <c r="AF2202" s="39"/>
      <c r="AG2202" s="38">
        <f>(Z2202*'"Вес" ПИР'!$B$28+AB2202*'"Вес" ПИР'!$B$29+AD2202*'"Вес" ПИР'!$B$30+AF2202*'"Вес" ПИР'!$B$31)/100</f>
        <v>0</v>
      </c>
      <c r="AH2202" s="39"/>
      <c r="AI2202" s="39"/>
      <c r="AJ2202" s="39"/>
      <c r="AK2202" s="39"/>
      <c r="AL2202" s="39"/>
      <c r="AM2202" s="39"/>
      <c r="AN2202" s="39"/>
      <c r="AO2202" s="39"/>
      <c r="AP2202" s="39"/>
      <c r="AQ2202" s="39"/>
      <c r="AR2202" s="39"/>
      <c r="AS2202" s="39"/>
      <c r="AT2202" s="39"/>
      <c r="AU2202" s="39"/>
      <c r="AV2202" s="39"/>
      <c r="AW2202" s="39"/>
      <c r="AX2202" s="39"/>
      <c r="AY2202" s="39"/>
      <c r="AZ2202" s="39"/>
      <c r="BA2202" s="39"/>
      <c r="BB2202" s="72">
        <f>(AI2202*'"Вес" ПИР'!$B$36+AK2202*'"Вес" ПИР'!$B$37+AM2202*'"Вес" ПИР'!$B$38+AO2202*'"Вес" ПИР'!$B$39+AQ2202*'"Вес" ПИР'!$B$40+AS2202*'"Вес" ПИР'!$B$41+AU2202*'"Вес" ПИР'!$B$42+AW2202*'"Вес" ПИР'!$B$43+AY2202*'"Вес" ПИР'!$B$44+BA2202*'"Вес" ПИР'!$B$45)/100</f>
        <v>0</v>
      </c>
      <c r="BC2202" s="39"/>
      <c r="BD2202" s="39"/>
      <c r="BE2202" s="39"/>
      <c r="BF2202" s="39"/>
      <c r="BG2202" s="72">
        <f>(BD2202*'"Вес" ПИР'!$B$50+BF2202*'"Вес" ПИР'!$B$51)/100</f>
        <v>0</v>
      </c>
      <c r="BH2202" s="39"/>
      <c r="BI2202" s="72">
        <v>0</v>
      </c>
      <c r="BJ2202" s="39"/>
      <c r="BK2202" s="39"/>
      <c r="BL2202" s="38">
        <f>(S2202*'"Вес" ПИР'!$B$3+X2202*'"Вес" ПИР'!$B$4+AG2202*'"Вес" ПИР'!$B$5+BB2202*'"Вес" ПИР'!$B$6+BG2202*'"Вес" ПИР'!$B$7+BI2202*'"Вес" ПИР'!$B$8)/100</f>
        <v>0</v>
      </c>
    </row>
    <row r="2203" spans="1:64" ht="15.75" customHeight="1">
      <c r="A2203" s="39"/>
      <c r="B2203" s="39">
        <v>2027</v>
      </c>
      <c r="C2203" s="39"/>
      <c r="D2203" s="61">
        <v>395837100</v>
      </c>
      <c r="E2203" s="61" t="s">
        <v>1363</v>
      </c>
      <c r="F2203" s="61" t="s">
        <v>1564</v>
      </c>
      <c r="G2203" s="61" t="s">
        <v>1571</v>
      </c>
      <c r="H2203" s="61" t="s">
        <v>3287</v>
      </c>
      <c r="I2203" s="39"/>
      <c r="J2203" s="39"/>
      <c r="K2203" s="39"/>
      <c r="L2203" s="39"/>
      <c r="M2203" s="39"/>
      <c r="N2203" s="39"/>
      <c r="O2203" s="39"/>
      <c r="P2203" s="39"/>
      <c r="Q2203" s="39"/>
      <c r="R2203" s="39"/>
      <c r="S2203" s="38">
        <f>(J2203*'"Вес" ПИР'!$B$13+L2203*'"Вес" ПИР'!$B$14+N2203*'"Вес" ПИР'!$B$15+P2203*'"Вес" ПИР'!$B$16+R2203*'"Вес" ПИР'!$B$17)/100</f>
        <v>0</v>
      </c>
      <c r="T2203" s="39"/>
      <c r="U2203" s="39"/>
      <c r="V2203" s="39"/>
      <c r="W2203" s="39"/>
      <c r="X2203" s="72">
        <f>(U2203*'"Вес" ПИР'!$B$22+W2203*'"Вес" ПИР'!$B$23)/100</f>
        <v>0</v>
      </c>
      <c r="Y2203" s="39"/>
      <c r="Z2203" s="39"/>
      <c r="AA2203" s="39"/>
      <c r="AB2203" s="39"/>
      <c r="AC2203" s="39"/>
      <c r="AD2203" s="39"/>
      <c r="AE2203" s="39"/>
      <c r="AF2203" s="39"/>
      <c r="AG2203" s="38">
        <f>(Z2203*'"Вес" ПИР'!$B$28+AB2203*'"Вес" ПИР'!$B$29+AD2203*'"Вес" ПИР'!$B$30+AF2203*'"Вес" ПИР'!$B$31)/100</f>
        <v>0</v>
      </c>
      <c r="AH2203" s="39"/>
      <c r="AI2203" s="39"/>
      <c r="AJ2203" s="39"/>
      <c r="AK2203" s="39"/>
      <c r="AL2203" s="39"/>
      <c r="AM2203" s="39"/>
      <c r="AN2203" s="39"/>
      <c r="AO2203" s="39"/>
      <c r="AP2203" s="39"/>
      <c r="AQ2203" s="39"/>
      <c r="AR2203" s="39"/>
      <c r="AS2203" s="39"/>
      <c r="AT2203" s="39"/>
      <c r="AU2203" s="39"/>
      <c r="AV2203" s="39"/>
      <c r="AW2203" s="39"/>
      <c r="AX2203" s="39"/>
      <c r="AY2203" s="39"/>
      <c r="AZ2203" s="39"/>
      <c r="BA2203" s="39"/>
      <c r="BB2203" s="72">
        <f>(AI2203*'"Вес" ПИР'!$B$36+AK2203*'"Вес" ПИР'!$B$37+AM2203*'"Вес" ПИР'!$B$38+AO2203*'"Вес" ПИР'!$B$39+AQ2203*'"Вес" ПИР'!$B$40+AS2203*'"Вес" ПИР'!$B$41+AU2203*'"Вес" ПИР'!$B$42+AW2203*'"Вес" ПИР'!$B$43+AY2203*'"Вес" ПИР'!$B$44+BA2203*'"Вес" ПИР'!$B$45)/100</f>
        <v>0</v>
      </c>
      <c r="BC2203" s="39"/>
      <c r="BD2203" s="39"/>
      <c r="BE2203" s="39"/>
      <c r="BF2203" s="39"/>
      <c r="BG2203" s="72">
        <f>(BD2203*'"Вес" ПИР'!$B$50+BF2203*'"Вес" ПИР'!$B$51)/100</f>
        <v>0</v>
      </c>
      <c r="BH2203" s="39"/>
      <c r="BI2203" s="72">
        <v>0</v>
      </c>
      <c r="BJ2203" s="39"/>
      <c r="BK2203" s="39"/>
      <c r="BL2203" s="38">
        <f>(S2203*'"Вес" ПИР'!$B$3+X2203*'"Вес" ПИР'!$B$4+AG2203*'"Вес" ПИР'!$B$5+BB2203*'"Вес" ПИР'!$B$6+BG2203*'"Вес" ПИР'!$B$7+BI2203*'"Вес" ПИР'!$B$8)/100</f>
        <v>0</v>
      </c>
    </row>
    <row r="2204" spans="1:64" ht="15.75" customHeight="1">
      <c r="A2204" s="39"/>
      <c r="B2204" s="39">
        <v>2027</v>
      </c>
      <c r="C2204" s="39"/>
      <c r="D2204" s="61">
        <v>395847100</v>
      </c>
      <c r="E2204" s="61" t="s">
        <v>1363</v>
      </c>
      <c r="F2204" s="61" t="s">
        <v>1564</v>
      </c>
      <c r="G2204" s="61"/>
      <c r="H2204" s="61" t="s">
        <v>3288</v>
      </c>
      <c r="I2204" s="39"/>
      <c r="J2204" s="39"/>
      <c r="K2204" s="39"/>
      <c r="L2204" s="39"/>
      <c r="M2204" s="39"/>
      <c r="N2204" s="39"/>
      <c r="O2204" s="39"/>
      <c r="P2204" s="39"/>
      <c r="Q2204" s="39"/>
      <c r="R2204" s="39"/>
      <c r="S2204" s="38">
        <f>(J2204*'"Вес" ПИР'!$B$13+L2204*'"Вес" ПИР'!$B$14+N2204*'"Вес" ПИР'!$B$15+P2204*'"Вес" ПИР'!$B$16+R2204*'"Вес" ПИР'!$B$17)/100</f>
        <v>0</v>
      </c>
      <c r="T2204" s="39"/>
      <c r="U2204" s="39"/>
      <c r="V2204" s="39"/>
      <c r="W2204" s="39"/>
      <c r="X2204" s="72">
        <f>(U2204*'"Вес" ПИР'!$B$22+W2204*'"Вес" ПИР'!$B$23)/100</f>
        <v>0</v>
      </c>
      <c r="Y2204" s="39"/>
      <c r="Z2204" s="39"/>
      <c r="AA2204" s="39"/>
      <c r="AB2204" s="39"/>
      <c r="AC2204" s="39"/>
      <c r="AD2204" s="39"/>
      <c r="AE2204" s="39"/>
      <c r="AF2204" s="39"/>
      <c r="AG2204" s="38">
        <f>(Z2204*'"Вес" ПИР'!$B$28+AB2204*'"Вес" ПИР'!$B$29+AD2204*'"Вес" ПИР'!$B$30+AF2204*'"Вес" ПИР'!$B$31)/100</f>
        <v>0</v>
      </c>
      <c r="AH2204" s="39"/>
      <c r="AI2204" s="39"/>
      <c r="AJ2204" s="39"/>
      <c r="AK2204" s="39"/>
      <c r="AL2204" s="39"/>
      <c r="AM2204" s="39"/>
      <c r="AN2204" s="39"/>
      <c r="AO2204" s="39"/>
      <c r="AP2204" s="39"/>
      <c r="AQ2204" s="39"/>
      <c r="AR2204" s="39"/>
      <c r="AS2204" s="39"/>
      <c r="AT2204" s="39"/>
      <c r="AU2204" s="39"/>
      <c r="AV2204" s="39"/>
      <c r="AW2204" s="39"/>
      <c r="AX2204" s="39"/>
      <c r="AY2204" s="39"/>
      <c r="AZ2204" s="39"/>
      <c r="BA2204" s="39"/>
      <c r="BB2204" s="72">
        <f>(AI2204*'"Вес" ПИР'!$B$36+AK2204*'"Вес" ПИР'!$B$37+AM2204*'"Вес" ПИР'!$B$38+AO2204*'"Вес" ПИР'!$B$39+AQ2204*'"Вес" ПИР'!$B$40+AS2204*'"Вес" ПИР'!$B$41+AU2204*'"Вес" ПИР'!$B$42+AW2204*'"Вес" ПИР'!$B$43+AY2204*'"Вес" ПИР'!$B$44+BA2204*'"Вес" ПИР'!$B$45)/100</f>
        <v>0</v>
      </c>
      <c r="BC2204" s="39"/>
      <c r="BD2204" s="39"/>
      <c r="BE2204" s="39"/>
      <c r="BF2204" s="39"/>
      <c r="BG2204" s="72">
        <f>(BD2204*'"Вес" ПИР'!$B$50+BF2204*'"Вес" ПИР'!$B$51)/100</f>
        <v>0</v>
      </c>
      <c r="BH2204" s="39"/>
      <c r="BI2204" s="72">
        <v>0</v>
      </c>
      <c r="BJ2204" s="39"/>
      <c r="BK2204" s="39"/>
      <c r="BL2204" s="38">
        <f>(S2204*'"Вес" ПИР'!$B$3+X2204*'"Вес" ПИР'!$B$4+AG2204*'"Вес" ПИР'!$B$5+BB2204*'"Вес" ПИР'!$B$6+BG2204*'"Вес" ПИР'!$B$7+BI2204*'"Вес" ПИР'!$B$8)/100</f>
        <v>0</v>
      </c>
    </row>
    <row r="2205" spans="1:64" ht="15.75" customHeight="1">
      <c r="A2205" s="39"/>
      <c r="B2205" s="39">
        <v>2027</v>
      </c>
      <c r="C2205" s="39"/>
      <c r="D2205" s="61">
        <v>395859100</v>
      </c>
      <c r="E2205" s="61" t="s">
        <v>1363</v>
      </c>
      <c r="F2205" s="61" t="s">
        <v>1564</v>
      </c>
      <c r="G2205" s="61" t="s">
        <v>1555</v>
      </c>
      <c r="H2205" s="61" t="s">
        <v>1556</v>
      </c>
      <c r="I2205" s="39"/>
      <c r="J2205" s="39"/>
      <c r="K2205" s="39"/>
      <c r="L2205" s="39"/>
      <c r="M2205" s="39"/>
      <c r="N2205" s="39"/>
      <c r="O2205" s="39"/>
      <c r="P2205" s="39"/>
      <c r="Q2205" s="39"/>
      <c r="R2205" s="39"/>
      <c r="S2205" s="38">
        <f>(J2205*'"Вес" ПИР'!$B$13+L2205*'"Вес" ПИР'!$B$14+N2205*'"Вес" ПИР'!$B$15+P2205*'"Вес" ПИР'!$B$16+R2205*'"Вес" ПИР'!$B$17)/100</f>
        <v>0</v>
      </c>
      <c r="T2205" s="39"/>
      <c r="U2205" s="39"/>
      <c r="V2205" s="39"/>
      <c r="W2205" s="39"/>
      <c r="X2205" s="72">
        <f>(U2205*'"Вес" ПИР'!$B$22+W2205*'"Вес" ПИР'!$B$23)/100</f>
        <v>0</v>
      </c>
      <c r="Y2205" s="39"/>
      <c r="Z2205" s="39"/>
      <c r="AA2205" s="39"/>
      <c r="AB2205" s="39"/>
      <c r="AC2205" s="39"/>
      <c r="AD2205" s="39"/>
      <c r="AE2205" s="39"/>
      <c r="AF2205" s="39"/>
      <c r="AG2205" s="38">
        <f>(Z2205*'"Вес" ПИР'!$B$28+AB2205*'"Вес" ПИР'!$B$29+AD2205*'"Вес" ПИР'!$B$30+AF2205*'"Вес" ПИР'!$B$31)/100</f>
        <v>0</v>
      </c>
      <c r="AH2205" s="39"/>
      <c r="AI2205" s="39"/>
      <c r="AJ2205" s="39"/>
      <c r="AK2205" s="39"/>
      <c r="AL2205" s="39"/>
      <c r="AM2205" s="39"/>
      <c r="AN2205" s="39"/>
      <c r="AO2205" s="39"/>
      <c r="AP2205" s="39"/>
      <c r="AQ2205" s="39"/>
      <c r="AR2205" s="39"/>
      <c r="AS2205" s="39"/>
      <c r="AT2205" s="39"/>
      <c r="AU2205" s="39"/>
      <c r="AV2205" s="39"/>
      <c r="AW2205" s="39"/>
      <c r="AX2205" s="39"/>
      <c r="AY2205" s="39"/>
      <c r="AZ2205" s="39"/>
      <c r="BA2205" s="39"/>
      <c r="BB2205" s="72">
        <f>(AI2205*'"Вес" ПИР'!$B$36+AK2205*'"Вес" ПИР'!$B$37+AM2205*'"Вес" ПИР'!$B$38+AO2205*'"Вес" ПИР'!$B$39+AQ2205*'"Вес" ПИР'!$B$40+AS2205*'"Вес" ПИР'!$B$41+AU2205*'"Вес" ПИР'!$B$42+AW2205*'"Вес" ПИР'!$B$43+AY2205*'"Вес" ПИР'!$B$44+BA2205*'"Вес" ПИР'!$B$45)/100</f>
        <v>0</v>
      </c>
      <c r="BC2205" s="39"/>
      <c r="BD2205" s="39"/>
      <c r="BE2205" s="39"/>
      <c r="BF2205" s="39"/>
      <c r="BG2205" s="72">
        <f>(BD2205*'"Вес" ПИР'!$B$50+BF2205*'"Вес" ПИР'!$B$51)/100</f>
        <v>0</v>
      </c>
      <c r="BH2205" s="39"/>
      <c r="BI2205" s="72">
        <v>0</v>
      </c>
      <c r="BJ2205" s="39"/>
      <c r="BK2205" s="39"/>
      <c r="BL2205" s="38">
        <f>(S2205*'"Вес" ПИР'!$B$3+X2205*'"Вес" ПИР'!$B$4+AG2205*'"Вес" ПИР'!$B$5+BB2205*'"Вес" ПИР'!$B$6+BG2205*'"Вес" ПИР'!$B$7+BI2205*'"Вес" ПИР'!$B$8)/100</f>
        <v>0</v>
      </c>
    </row>
    <row r="2206" spans="1:64" ht="15.75" customHeight="1">
      <c r="A2206" s="39"/>
      <c r="B2206" s="39">
        <v>2027</v>
      </c>
      <c r="C2206" s="39"/>
      <c r="D2206" s="61">
        <v>395837200</v>
      </c>
      <c r="E2206" s="61" t="s">
        <v>1363</v>
      </c>
      <c r="F2206" s="61" t="s">
        <v>1564</v>
      </c>
      <c r="G2206" s="61" t="s">
        <v>1571</v>
      </c>
      <c r="H2206" s="61" t="s">
        <v>3289</v>
      </c>
      <c r="I2206" s="39"/>
      <c r="J2206" s="39"/>
      <c r="K2206" s="39"/>
      <c r="L2206" s="39"/>
      <c r="M2206" s="39"/>
      <c r="N2206" s="39"/>
      <c r="O2206" s="39"/>
      <c r="P2206" s="39"/>
      <c r="Q2206" s="39"/>
      <c r="R2206" s="39"/>
      <c r="S2206" s="38">
        <f>(J2206*'"Вес" ПИР'!$B$13+L2206*'"Вес" ПИР'!$B$14+N2206*'"Вес" ПИР'!$B$15+P2206*'"Вес" ПИР'!$B$16+R2206*'"Вес" ПИР'!$B$17)/100</f>
        <v>0</v>
      </c>
      <c r="T2206" s="39"/>
      <c r="U2206" s="39"/>
      <c r="V2206" s="39"/>
      <c r="W2206" s="39"/>
      <c r="X2206" s="72">
        <f>(U2206*'"Вес" ПИР'!$B$22+W2206*'"Вес" ПИР'!$B$23)/100</f>
        <v>0</v>
      </c>
      <c r="Y2206" s="39"/>
      <c r="Z2206" s="39"/>
      <c r="AA2206" s="39"/>
      <c r="AB2206" s="39"/>
      <c r="AC2206" s="39"/>
      <c r="AD2206" s="39"/>
      <c r="AE2206" s="39"/>
      <c r="AF2206" s="39"/>
      <c r="AG2206" s="38">
        <f>(Z2206*'"Вес" ПИР'!$B$28+AB2206*'"Вес" ПИР'!$B$29+AD2206*'"Вес" ПИР'!$B$30+AF2206*'"Вес" ПИР'!$B$31)/100</f>
        <v>0</v>
      </c>
      <c r="AH2206" s="39"/>
      <c r="AI2206" s="39"/>
      <c r="AJ2206" s="39"/>
      <c r="AK2206" s="39"/>
      <c r="AL2206" s="39"/>
      <c r="AM2206" s="39"/>
      <c r="AN2206" s="39"/>
      <c r="AO2206" s="39"/>
      <c r="AP2206" s="39"/>
      <c r="AQ2206" s="39"/>
      <c r="AR2206" s="39"/>
      <c r="AS2206" s="39"/>
      <c r="AT2206" s="39"/>
      <c r="AU2206" s="39"/>
      <c r="AV2206" s="39"/>
      <c r="AW2206" s="39"/>
      <c r="AX2206" s="39"/>
      <c r="AY2206" s="39"/>
      <c r="AZ2206" s="39"/>
      <c r="BA2206" s="39"/>
      <c r="BB2206" s="72">
        <f>(AI2206*'"Вес" ПИР'!$B$36+AK2206*'"Вес" ПИР'!$B$37+AM2206*'"Вес" ПИР'!$B$38+AO2206*'"Вес" ПИР'!$B$39+AQ2206*'"Вес" ПИР'!$B$40+AS2206*'"Вес" ПИР'!$B$41+AU2206*'"Вес" ПИР'!$B$42+AW2206*'"Вес" ПИР'!$B$43+AY2206*'"Вес" ПИР'!$B$44+BA2206*'"Вес" ПИР'!$B$45)/100</f>
        <v>0</v>
      </c>
      <c r="BC2206" s="39"/>
      <c r="BD2206" s="39"/>
      <c r="BE2206" s="39"/>
      <c r="BF2206" s="39"/>
      <c r="BG2206" s="72">
        <f>(BD2206*'"Вес" ПИР'!$B$50+BF2206*'"Вес" ПИР'!$B$51)/100</f>
        <v>0</v>
      </c>
      <c r="BH2206" s="39"/>
      <c r="BI2206" s="72">
        <v>0</v>
      </c>
      <c r="BJ2206" s="39"/>
      <c r="BK2206" s="39"/>
      <c r="BL2206" s="38">
        <f>(S2206*'"Вес" ПИР'!$B$3+X2206*'"Вес" ПИР'!$B$4+AG2206*'"Вес" ПИР'!$B$5+BB2206*'"Вес" ПИР'!$B$6+BG2206*'"Вес" ПИР'!$B$7+BI2206*'"Вес" ПИР'!$B$8)/100</f>
        <v>0</v>
      </c>
    </row>
    <row r="2207" spans="1:64" ht="15.75" customHeight="1">
      <c r="A2207" s="39"/>
      <c r="B2207" s="39">
        <v>2027</v>
      </c>
      <c r="C2207" s="39"/>
      <c r="D2207" s="61">
        <v>396263100</v>
      </c>
      <c r="E2207" s="61" t="s">
        <v>1363</v>
      </c>
      <c r="F2207" s="61" t="s">
        <v>1526</v>
      </c>
      <c r="G2207" s="61"/>
      <c r="H2207" s="61" t="s">
        <v>3290</v>
      </c>
      <c r="I2207" s="39"/>
      <c r="J2207" s="39"/>
      <c r="K2207" s="39"/>
      <c r="L2207" s="39"/>
      <c r="M2207" s="39"/>
      <c r="N2207" s="39"/>
      <c r="O2207" s="39"/>
      <c r="P2207" s="39"/>
      <c r="Q2207" s="39"/>
      <c r="R2207" s="39"/>
      <c r="S2207" s="38">
        <f>(J2207*'"Вес" ПИР'!$B$13+L2207*'"Вес" ПИР'!$B$14+N2207*'"Вес" ПИР'!$B$15+P2207*'"Вес" ПИР'!$B$16+R2207*'"Вес" ПИР'!$B$17)/100</f>
        <v>0</v>
      </c>
      <c r="T2207" s="39"/>
      <c r="U2207" s="39"/>
      <c r="V2207" s="39"/>
      <c r="W2207" s="39"/>
      <c r="X2207" s="72">
        <f>(U2207*'"Вес" ПИР'!$B$22+W2207*'"Вес" ПИР'!$B$23)/100</f>
        <v>0</v>
      </c>
      <c r="Y2207" s="39"/>
      <c r="Z2207" s="39"/>
      <c r="AA2207" s="39"/>
      <c r="AB2207" s="39"/>
      <c r="AC2207" s="39"/>
      <c r="AD2207" s="39"/>
      <c r="AE2207" s="39"/>
      <c r="AF2207" s="39"/>
      <c r="AG2207" s="38">
        <f>(Z2207*'"Вес" ПИР'!$B$28+AB2207*'"Вес" ПИР'!$B$29+AD2207*'"Вес" ПИР'!$B$30+AF2207*'"Вес" ПИР'!$B$31)/100</f>
        <v>0</v>
      </c>
      <c r="AH2207" s="39"/>
      <c r="AI2207" s="39"/>
      <c r="AJ2207" s="39"/>
      <c r="AK2207" s="39"/>
      <c r="AL2207" s="39"/>
      <c r="AM2207" s="39"/>
      <c r="AN2207" s="39"/>
      <c r="AO2207" s="39"/>
      <c r="AP2207" s="39"/>
      <c r="AQ2207" s="39"/>
      <c r="AR2207" s="39"/>
      <c r="AS2207" s="39"/>
      <c r="AT2207" s="39"/>
      <c r="AU2207" s="39"/>
      <c r="AV2207" s="39"/>
      <c r="AW2207" s="39"/>
      <c r="AX2207" s="39"/>
      <c r="AY2207" s="39"/>
      <c r="AZ2207" s="39"/>
      <c r="BA2207" s="39"/>
      <c r="BB2207" s="72">
        <f>(AI2207*'"Вес" ПИР'!$B$36+AK2207*'"Вес" ПИР'!$B$37+AM2207*'"Вес" ПИР'!$B$38+AO2207*'"Вес" ПИР'!$B$39+AQ2207*'"Вес" ПИР'!$B$40+AS2207*'"Вес" ПИР'!$B$41+AU2207*'"Вес" ПИР'!$B$42+AW2207*'"Вес" ПИР'!$B$43+AY2207*'"Вес" ПИР'!$B$44+BA2207*'"Вес" ПИР'!$B$45)/100</f>
        <v>0</v>
      </c>
      <c r="BC2207" s="39"/>
      <c r="BD2207" s="39"/>
      <c r="BE2207" s="39"/>
      <c r="BF2207" s="39"/>
      <c r="BG2207" s="72">
        <f>(BD2207*'"Вес" ПИР'!$B$50+BF2207*'"Вес" ПИР'!$B$51)/100</f>
        <v>0</v>
      </c>
      <c r="BH2207" s="39"/>
      <c r="BI2207" s="72">
        <v>0</v>
      </c>
      <c r="BJ2207" s="39"/>
      <c r="BK2207" s="39"/>
      <c r="BL2207" s="38">
        <f>(S2207*'"Вес" ПИР'!$B$3+X2207*'"Вес" ПИР'!$B$4+AG2207*'"Вес" ПИР'!$B$5+BB2207*'"Вес" ПИР'!$B$6+BG2207*'"Вес" ПИР'!$B$7+BI2207*'"Вес" ПИР'!$B$8)/100</f>
        <v>0</v>
      </c>
    </row>
    <row r="2208" spans="1:64" ht="15.75" customHeight="1">
      <c r="A2208" s="39"/>
      <c r="B2208" s="39">
        <v>2027</v>
      </c>
      <c r="C2208" s="39"/>
      <c r="D2208" s="61">
        <v>396255500</v>
      </c>
      <c r="E2208" s="61" t="s">
        <v>1363</v>
      </c>
      <c r="F2208" s="61" t="s">
        <v>1526</v>
      </c>
      <c r="G2208" s="61" t="s">
        <v>3291</v>
      </c>
      <c r="H2208" s="61" t="s">
        <v>3292</v>
      </c>
      <c r="I2208" s="39"/>
      <c r="J2208" s="39"/>
      <c r="K2208" s="39"/>
      <c r="L2208" s="39"/>
      <c r="M2208" s="39"/>
      <c r="N2208" s="39"/>
      <c r="O2208" s="39"/>
      <c r="P2208" s="39"/>
      <c r="Q2208" s="39"/>
      <c r="R2208" s="39"/>
      <c r="S2208" s="38">
        <f>(J2208*'"Вес" ПИР'!$B$13+L2208*'"Вес" ПИР'!$B$14+N2208*'"Вес" ПИР'!$B$15+P2208*'"Вес" ПИР'!$B$16+R2208*'"Вес" ПИР'!$B$17)/100</f>
        <v>0</v>
      </c>
      <c r="T2208" s="39"/>
      <c r="U2208" s="39"/>
      <c r="V2208" s="39"/>
      <c r="W2208" s="39"/>
      <c r="X2208" s="72">
        <f>(U2208*'"Вес" ПИР'!$B$22+W2208*'"Вес" ПИР'!$B$23)/100</f>
        <v>0</v>
      </c>
      <c r="Y2208" s="39"/>
      <c r="Z2208" s="39"/>
      <c r="AA2208" s="39"/>
      <c r="AB2208" s="39"/>
      <c r="AC2208" s="39"/>
      <c r="AD2208" s="39"/>
      <c r="AE2208" s="39"/>
      <c r="AF2208" s="39"/>
      <c r="AG2208" s="38">
        <f>(Z2208*'"Вес" ПИР'!$B$28+AB2208*'"Вес" ПИР'!$B$29+AD2208*'"Вес" ПИР'!$B$30+AF2208*'"Вес" ПИР'!$B$31)/100</f>
        <v>0</v>
      </c>
      <c r="AH2208" s="39"/>
      <c r="AI2208" s="39"/>
      <c r="AJ2208" s="39"/>
      <c r="AK2208" s="39"/>
      <c r="AL2208" s="39"/>
      <c r="AM2208" s="39"/>
      <c r="AN2208" s="39"/>
      <c r="AO2208" s="39"/>
      <c r="AP2208" s="39"/>
      <c r="AQ2208" s="39"/>
      <c r="AR2208" s="39"/>
      <c r="AS2208" s="39"/>
      <c r="AT2208" s="39"/>
      <c r="AU2208" s="39"/>
      <c r="AV2208" s="39"/>
      <c r="AW2208" s="39"/>
      <c r="AX2208" s="39"/>
      <c r="AY2208" s="39"/>
      <c r="AZ2208" s="39"/>
      <c r="BA2208" s="39"/>
      <c r="BB2208" s="72">
        <f>(AI2208*'"Вес" ПИР'!$B$36+AK2208*'"Вес" ПИР'!$B$37+AM2208*'"Вес" ПИР'!$B$38+AO2208*'"Вес" ПИР'!$B$39+AQ2208*'"Вес" ПИР'!$B$40+AS2208*'"Вес" ПИР'!$B$41+AU2208*'"Вес" ПИР'!$B$42+AW2208*'"Вес" ПИР'!$B$43+AY2208*'"Вес" ПИР'!$B$44+BA2208*'"Вес" ПИР'!$B$45)/100</f>
        <v>0</v>
      </c>
      <c r="BC2208" s="39"/>
      <c r="BD2208" s="39"/>
      <c r="BE2208" s="39"/>
      <c r="BF2208" s="39"/>
      <c r="BG2208" s="72">
        <f>(BD2208*'"Вес" ПИР'!$B$50+BF2208*'"Вес" ПИР'!$B$51)/100</f>
        <v>0</v>
      </c>
      <c r="BH2208" s="39"/>
      <c r="BI2208" s="72">
        <v>0</v>
      </c>
      <c r="BJ2208" s="39"/>
      <c r="BK2208" s="39"/>
      <c r="BL2208" s="38">
        <f>(S2208*'"Вес" ПИР'!$B$3+X2208*'"Вес" ПИР'!$B$4+AG2208*'"Вес" ПИР'!$B$5+BB2208*'"Вес" ПИР'!$B$6+BG2208*'"Вес" ПИР'!$B$7+BI2208*'"Вес" ПИР'!$B$8)/100</f>
        <v>0</v>
      </c>
    </row>
    <row r="2209" spans="1:64" ht="15.75" customHeight="1">
      <c r="A2209" s="39"/>
      <c r="B2209" s="39">
        <v>2027</v>
      </c>
      <c r="C2209" s="39"/>
      <c r="D2209" s="61">
        <v>396247100</v>
      </c>
      <c r="E2209" s="61" t="s">
        <v>1363</v>
      </c>
      <c r="F2209" s="61" t="s">
        <v>1526</v>
      </c>
      <c r="G2209" s="61"/>
      <c r="H2209" s="61" t="s">
        <v>3293</v>
      </c>
      <c r="I2209" s="39"/>
      <c r="J2209" s="39"/>
      <c r="K2209" s="39"/>
      <c r="L2209" s="39"/>
      <c r="M2209" s="39"/>
      <c r="N2209" s="39"/>
      <c r="O2209" s="39"/>
      <c r="P2209" s="39"/>
      <c r="Q2209" s="39"/>
      <c r="R2209" s="39"/>
      <c r="S2209" s="38">
        <f>(J2209*'"Вес" ПИР'!$B$13+L2209*'"Вес" ПИР'!$B$14+N2209*'"Вес" ПИР'!$B$15+P2209*'"Вес" ПИР'!$B$16+R2209*'"Вес" ПИР'!$B$17)/100</f>
        <v>0</v>
      </c>
      <c r="T2209" s="39"/>
      <c r="U2209" s="39"/>
      <c r="V2209" s="39"/>
      <c r="W2209" s="39"/>
      <c r="X2209" s="72">
        <f>(U2209*'"Вес" ПИР'!$B$22+W2209*'"Вес" ПИР'!$B$23)/100</f>
        <v>0</v>
      </c>
      <c r="Y2209" s="39"/>
      <c r="Z2209" s="39"/>
      <c r="AA2209" s="39"/>
      <c r="AB2209" s="39"/>
      <c r="AC2209" s="39"/>
      <c r="AD2209" s="39"/>
      <c r="AE2209" s="39"/>
      <c r="AF2209" s="39"/>
      <c r="AG2209" s="38">
        <f>(Z2209*'"Вес" ПИР'!$B$28+AB2209*'"Вес" ПИР'!$B$29+AD2209*'"Вес" ПИР'!$B$30+AF2209*'"Вес" ПИР'!$B$31)/100</f>
        <v>0</v>
      </c>
      <c r="AH2209" s="39"/>
      <c r="AI2209" s="39"/>
      <c r="AJ2209" s="39"/>
      <c r="AK2209" s="39"/>
      <c r="AL2209" s="39"/>
      <c r="AM2209" s="39"/>
      <c r="AN2209" s="39"/>
      <c r="AO2209" s="39"/>
      <c r="AP2209" s="39"/>
      <c r="AQ2209" s="39"/>
      <c r="AR2209" s="39"/>
      <c r="AS2209" s="39"/>
      <c r="AT2209" s="39"/>
      <c r="AU2209" s="39"/>
      <c r="AV2209" s="39"/>
      <c r="AW2209" s="39"/>
      <c r="AX2209" s="39"/>
      <c r="AY2209" s="39"/>
      <c r="AZ2209" s="39"/>
      <c r="BA2209" s="39"/>
      <c r="BB2209" s="72">
        <f>(AI2209*'"Вес" ПИР'!$B$36+AK2209*'"Вес" ПИР'!$B$37+AM2209*'"Вес" ПИР'!$B$38+AO2209*'"Вес" ПИР'!$B$39+AQ2209*'"Вес" ПИР'!$B$40+AS2209*'"Вес" ПИР'!$B$41+AU2209*'"Вес" ПИР'!$B$42+AW2209*'"Вес" ПИР'!$B$43+AY2209*'"Вес" ПИР'!$B$44+BA2209*'"Вес" ПИР'!$B$45)/100</f>
        <v>0</v>
      </c>
      <c r="BC2209" s="39"/>
      <c r="BD2209" s="39"/>
      <c r="BE2209" s="39"/>
      <c r="BF2209" s="39"/>
      <c r="BG2209" s="72">
        <f>(BD2209*'"Вес" ПИР'!$B$50+BF2209*'"Вес" ПИР'!$B$51)/100</f>
        <v>0</v>
      </c>
      <c r="BH2209" s="39"/>
      <c r="BI2209" s="72">
        <v>0</v>
      </c>
      <c r="BJ2209" s="39"/>
      <c r="BK2209" s="39"/>
      <c r="BL2209" s="38">
        <f>(S2209*'"Вес" ПИР'!$B$3+X2209*'"Вес" ПИР'!$B$4+AG2209*'"Вес" ПИР'!$B$5+BB2209*'"Вес" ПИР'!$B$6+BG2209*'"Вес" ПИР'!$B$7+BI2209*'"Вес" ПИР'!$B$8)/100</f>
        <v>0</v>
      </c>
    </row>
    <row r="2210" spans="1:64" ht="15.75" customHeight="1">
      <c r="A2210" s="39"/>
      <c r="B2210" s="39">
        <v>2027</v>
      </c>
      <c r="C2210" s="39"/>
      <c r="D2210" s="61">
        <v>396253100</v>
      </c>
      <c r="E2210" s="61" t="s">
        <v>1363</v>
      </c>
      <c r="F2210" s="61" t="s">
        <v>1526</v>
      </c>
      <c r="G2210" s="61" t="s">
        <v>1542</v>
      </c>
      <c r="H2210" s="61" t="s">
        <v>3294</v>
      </c>
      <c r="I2210" s="39"/>
      <c r="J2210" s="39"/>
      <c r="K2210" s="39"/>
      <c r="L2210" s="39"/>
      <c r="M2210" s="39"/>
      <c r="N2210" s="39"/>
      <c r="O2210" s="39"/>
      <c r="P2210" s="39"/>
      <c r="Q2210" s="39"/>
      <c r="R2210" s="39"/>
      <c r="S2210" s="38">
        <f>(J2210*'"Вес" ПИР'!$B$13+L2210*'"Вес" ПИР'!$B$14+N2210*'"Вес" ПИР'!$B$15+P2210*'"Вес" ПИР'!$B$16+R2210*'"Вес" ПИР'!$B$17)/100</f>
        <v>0</v>
      </c>
      <c r="T2210" s="39"/>
      <c r="U2210" s="39"/>
      <c r="V2210" s="39"/>
      <c r="W2210" s="39"/>
      <c r="X2210" s="72">
        <f>(U2210*'"Вес" ПИР'!$B$22+W2210*'"Вес" ПИР'!$B$23)/100</f>
        <v>0</v>
      </c>
      <c r="Y2210" s="39"/>
      <c r="Z2210" s="39"/>
      <c r="AA2210" s="39"/>
      <c r="AB2210" s="39"/>
      <c r="AC2210" s="39"/>
      <c r="AD2210" s="39"/>
      <c r="AE2210" s="39"/>
      <c r="AF2210" s="39"/>
      <c r="AG2210" s="38">
        <f>(Z2210*'"Вес" ПИР'!$B$28+AB2210*'"Вес" ПИР'!$B$29+AD2210*'"Вес" ПИР'!$B$30+AF2210*'"Вес" ПИР'!$B$31)/100</f>
        <v>0</v>
      </c>
      <c r="AH2210" s="39"/>
      <c r="AI2210" s="39"/>
      <c r="AJ2210" s="39"/>
      <c r="AK2210" s="39"/>
      <c r="AL2210" s="39"/>
      <c r="AM2210" s="39"/>
      <c r="AN2210" s="39"/>
      <c r="AO2210" s="39"/>
      <c r="AP2210" s="39"/>
      <c r="AQ2210" s="39"/>
      <c r="AR2210" s="39"/>
      <c r="AS2210" s="39"/>
      <c r="AT2210" s="39"/>
      <c r="AU2210" s="39"/>
      <c r="AV2210" s="39"/>
      <c r="AW2210" s="39"/>
      <c r="AX2210" s="39"/>
      <c r="AY2210" s="39"/>
      <c r="AZ2210" s="39"/>
      <c r="BA2210" s="39"/>
      <c r="BB2210" s="72">
        <f>(AI2210*'"Вес" ПИР'!$B$36+AK2210*'"Вес" ПИР'!$B$37+AM2210*'"Вес" ПИР'!$B$38+AO2210*'"Вес" ПИР'!$B$39+AQ2210*'"Вес" ПИР'!$B$40+AS2210*'"Вес" ПИР'!$B$41+AU2210*'"Вес" ПИР'!$B$42+AW2210*'"Вес" ПИР'!$B$43+AY2210*'"Вес" ПИР'!$B$44+BA2210*'"Вес" ПИР'!$B$45)/100</f>
        <v>0</v>
      </c>
      <c r="BC2210" s="39"/>
      <c r="BD2210" s="39"/>
      <c r="BE2210" s="39"/>
      <c r="BF2210" s="39"/>
      <c r="BG2210" s="72">
        <f>(BD2210*'"Вес" ПИР'!$B$50+BF2210*'"Вес" ПИР'!$B$51)/100</f>
        <v>0</v>
      </c>
      <c r="BH2210" s="39"/>
      <c r="BI2210" s="72">
        <v>0</v>
      </c>
      <c r="BJ2210" s="39"/>
      <c r="BK2210" s="39"/>
      <c r="BL2210" s="38">
        <f>(S2210*'"Вес" ПИР'!$B$3+X2210*'"Вес" ПИР'!$B$4+AG2210*'"Вес" ПИР'!$B$5+BB2210*'"Вес" ПИР'!$B$6+BG2210*'"Вес" ПИР'!$B$7+BI2210*'"Вес" ПИР'!$B$8)/100</f>
        <v>0</v>
      </c>
    </row>
    <row r="2211" spans="1:64" ht="15.75" customHeight="1">
      <c r="A2211" s="39"/>
      <c r="B2211" s="39">
        <v>2027</v>
      </c>
      <c r="C2211" s="39"/>
      <c r="D2211" s="61">
        <v>396239100</v>
      </c>
      <c r="E2211" s="61" t="s">
        <v>1363</v>
      </c>
      <c r="F2211" s="61" t="s">
        <v>1526</v>
      </c>
      <c r="G2211" s="61" t="s">
        <v>1527</v>
      </c>
      <c r="H2211" s="61" t="s">
        <v>1431</v>
      </c>
      <c r="I2211" s="39"/>
      <c r="J2211" s="39"/>
      <c r="K2211" s="39"/>
      <c r="L2211" s="39"/>
      <c r="M2211" s="39"/>
      <c r="N2211" s="39"/>
      <c r="O2211" s="39"/>
      <c r="P2211" s="39"/>
      <c r="Q2211" s="39"/>
      <c r="R2211" s="39"/>
      <c r="S2211" s="38">
        <f>(J2211*'"Вес" ПИР'!$B$13+L2211*'"Вес" ПИР'!$B$14+N2211*'"Вес" ПИР'!$B$15+P2211*'"Вес" ПИР'!$B$16+R2211*'"Вес" ПИР'!$B$17)/100</f>
        <v>0</v>
      </c>
      <c r="T2211" s="39"/>
      <c r="U2211" s="39"/>
      <c r="V2211" s="39"/>
      <c r="W2211" s="39"/>
      <c r="X2211" s="72">
        <f>(U2211*'"Вес" ПИР'!$B$22+W2211*'"Вес" ПИР'!$B$23)/100</f>
        <v>0</v>
      </c>
      <c r="Y2211" s="39"/>
      <c r="Z2211" s="39"/>
      <c r="AA2211" s="39"/>
      <c r="AB2211" s="39"/>
      <c r="AC2211" s="39"/>
      <c r="AD2211" s="39"/>
      <c r="AE2211" s="39"/>
      <c r="AF2211" s="39"/>
      <c r="AG2211" s="38">
        <f>(Z2211*'"Вес" ПИР'!$B$28+AB2211*'"Вес" ПИР'!$B$29+AD2211*'"Вес" ПИР'!$B$30+AF2211*'"Вес" ПИР'!$B$31)/100</f>
        <v>0</v>
      </c>
      <c r="AH2211" s="39"/>
      <c r="AI2211" s="39"/>
      <c r="AJ2211" s="39"/>
      <c r="AK2211" s="39"/>
      <c r="AL2211" s="39"/>
      <c r="AM2211" s="39"/>
      <c r="AN2211" s="39"/>
      <c r="AO2211" s="39"/>
      <c r="AP2211" s="39"/>
      <c r="AQ2211" s="39"/>
      <c r="AR2211" s="39"/>
      <c r="AS2211" s="39"/>
      <c r="AT2211" s="39"/>
      <c r="AU2211" s="39"/>
      <c r="AV2211" s="39"/>
      <c r="AW2211" s="39"/>
      <c r="AX2211" s="39"/>
      <c r="AY2211" s="39"/>
      <c r="AZ2211" s="39"/>
      <c r="BA2211" s="39"/>
      <c r="BB2211" s="72">
        <f>(AI2211*'"Вес" ПИР'!$B$36+AK2211*'"Вес" ПИР'!$B$37+AM2211*'"Вес" ПИР'!$B$38+AO2211*'"Вес" ПИР'!$B$39+AQ2211*'"Вес" ПИР'!$B$40+AS2211*'"Вес" ПИР'!$B$41+AU2211*'"Вес" ПИР'!$B$42+AW2211*'"Вес" ПИР'!$B$43+AY2211*'"Вес" ПИР'!$B$44+BA2211*'"Вес" ПИР'!$B$45)/100</f>
        <v>0</v>
      </c>
      <c r="BC2211" s="39"/>
      <c r="BD2211" s="39"/>
      <c r="BE2211" s="39"/>
      <c r="BF2211" s="39"/>
      <c r="BG2211" s="72">
        <f>(BD2211*'"Вес" ПИР'!$B$50+BF2211*'"Вес" ПИР'!$B$51)/100</f>
        <v>0</v>
      </c>
      <c r="BH2211" s="39"/>
      <c r="BI2211" s="72">
        <v>0</v>
      </c>
      <c r="BJ2211" s="39"/>
      <c r="BK2211" s="39"/>
      <c r="BL2211" s="38">
        <f>(S2211*'"Вес" ПИР'!$B$3+X2211*'"Вес" ПИР'!$B$4+AG2211*'"Вес" ПИР'!$B$5+BB2211*'"Вес" ПИР'!$B$6+BG2211*'"Вес" ПИР'!$B$7+BI2211*'"Вес" ПИР'!$B$8)/100</f>
        <v>0</v>
      </c>
    </row>
    <row r="2212" spans="1:64" ht="15.75" customHeight="1">
      <c r="A2212" s="39"/>
      <c r="B2212" s="39">
        <v>2027</v>
      </c>
      <c r="C2212" s="39"/>
      <c r="D2212" s="61">
        <v>396255100</v>
      </c>
      <c r="E2212" s="61" t="s">
        <v>1363</v>
      </c>
      <c r="F2212" s="61" t="s">
        <v>1526</v>
      </c>
      <c r="G2212" s="61" t="s">
        <v>3291</v>
      </c>
      <c r="H2212" s="61" t="s">
        <v>3295</v>
      </c>
      <c r="I2212" s="39"/>
      <c r="J2212" s="39"/>
      <c r="K2212" s="39"/>
      <c r="L2212" s="39"/>
      <c r="M2212" s="39"/>
      <c r="N2212" s="39"/>
      <c r="O2212" s="39"/>
      <c r="P2212" s="39"/>
      <c r="Q2212" s="39"/>
      <c r="R2212" s="39"/>
      <c r="S2212" s="38">
        <f>(J2212*'"Вес" ПИР'!$B$13+L2212*'"Вес" ПИР'!$B$14+N2212*'"Вес" ПИР'!$B$15+P2212*'"Вес" ПИР'!$B$16+R2212*'"Вес" ПИР'!$B$17)/100</f>
        <v>0</v>
      </c>
      <c r="T2212" s="39"/>
      <c r="U2212" s="39"/>
      <c r="V2212" s="39"/>
      <c r="W2212" s="39"/>
      <c r="X2212" s="72">
        <f>(U2212*'"Вес" ПИР'!$B$22+W2212*'"Вес" ПИР'!$B$23)/100</f>
        <v>0</v>
      </c>
      <c r="Y2212" s="39"/>
      <c r="Z2212" s="39"/>
      <c r="AA2212" s="39"/>
      <c r="AB2212" s="39"/>
      <c r="AC2212" s="39"/>
      <c r="AD2212" s="39"/>
      <c r="AE2212" s="39"/>
      <c r="AF2212" s="39"/>
      <c r="AG2212" s="38">
        <f>(Z2212*'"Вес" ПИР'!$B$28+AB2212*'"Вес" ПИР'!$B$29+AD2212*'"Вес" ПИР'!$B$30+AF2212*'"Вес" ПИР'!$B$31)/100</f>
        <v>0</v>
      </c>
      <c r="AH2212" s="39"/>
      <c r="AI2212" s="39"/>
      <c r="AJ2212" s="39"/>
      <c r="AK2212" s="39"/>
      <c r="AL2212" s="39"/>
      <c r="AM2212" s="39"/>
      <c r="AN2212" s="39"/>
      <c r="AO2212" s="39"/>
      <c r="AP2212" s="39"/>
      <c r="AQ2212" s="39"/>
      <c r="AR2212" s="39"/>
      <c r="AS2212" s="39"/>
      <c r="AT2212" s="39"/>
      <c r="AU2212" s="39"/>
      <c r="AV2212" s="39"/>
      <c r="AW2212" s="39"/>
      <c r="AX2212" s="39"/>
      <c r="AY2212" s="39"/>
      <c r="AZ2212" s="39"/>
      <c r="BA2212" s="39"/>
      <c r="BB2212" s="72">
        <f>(AI2212*'"Вес" ПИР'!$B$36+AK2212*'"Вес" ПИР'!$B$37+AM2212*'"Вес" ПИР'!$B$38+AO2212*'"Вес" ПИР'!$B$39+AQ2212*'"Вес" ПИР'!$B$40+AS2212*'"Вес" ПИР'!$B$41+AU2212*'"Вес" ПИР'!$B$42+AW2212*'"Вес" ПИР'!$B$43+AY2212*'"Вес" ПИР'!$B$44+BA2212*'"Вес" ПИР'!$B$45)/100</f>
        <v>0</v>
      </c>
      <c r="BC2212" s="39"/>
      <c r="BD2212" s="39"/>
      <c r="BE2212" s="39"/>
      <c r="BF2212" s="39"/>
      <c r="BG2212" s="72">
        <f>(BD2212*'"Вес" ПИР'!$B$50+BF2212*'"Вес" ПИР'!$B$51)/100</f>
        <v>0</v>
      </c>
      <c r="BH2212" s="39"/>
      <c r="BI2212" s="72">
        <v>0</v>
      </c>
      <c r="BJ2212" s="39"/>
      <c r="BK2212" s="39"/>
      <c r="BL2212" s="38">
        <f>(S2212*'"Вес" ПИР'!$B$3+X2212*'"Вес" ПИР'!$B$4+AG2212*'"Вес" ПИР'!$B$5+BB2212*'"Вес" ПИР'!$B$6+BG2212*'"Вес" ПИР'!$B$7+BI2212*'"Вес" ПИР'!$B$8)/100</f>
        <v>0</v>
      </c>
    </row>
    <row r="2213" spans="1:64" ht="15.75" customHeight="1">
      <c r="A2213" s="39"/>
      <c r="B2213" s="39">
        <v>2027</v>
      </c>
      <c r="C2213" s="39"/>
      <c r="D2213" s="61">
        <v>396255600</v>
      </c>
      <c r="E2213" s="61" t="s">
        <v>1363</v>
      </c>
      <c r="F2213" s="61" t="s">
        <v>1526</v>
      </c>
      <c r="G2213" s="61" t="s">
        <v>3291</v>
      </c>
      <c r="H2213" s="61" t="s">
        <v>3296</v>
      </c>
      <c r="I2213" s="39"/>
      <c r="J2213" s="39"/>
      <c r="K2213" s="39"/>
      <c r="L2213" s="39"/>
      <c r="M2213" s="39"/>
      <c r="N2213" s="39"/>
      <c r="O2213" s="39"/>
      <c r="P2213" s="39"/>
      <c r="Q2213" s="39"/>
      <c r="R2213" s="39"/>
      <c r="S2213" s="38">
        <f>(J2213*'"Вес" ПИР'!$B$13+L2213*'"Вес" ПИР'!$B$14+N2213*'"Вес" ПИР'!$B$15+P2213*'"Вес" ПИР'!$B$16+R2213*'"Вес" ПИР'!$B$17)/100</f>
        <v>0</v>
      </c>
      <c r="T2213" s="39"/>
      <c r="U2213" s="39"/>
      <c r="V2213" s="39"/>
      <c r="W2213" s="39"/>
      <c r="X2213" s="72">
        <f>(U2213*'"Вес" ПИР'!$B$22+W2213*'"Вес" ПИР'!$B$23)/100</f>
        <v>0</v>
      </c>
      <c r="Y2213" s="39"/>
      <c r="Z2213" s="39"/>
      <c r="AA2213" s="39"/>
      <c r="AB2213" s="39"/>
      <c r="AC2213" s="39"/>
      <c r="AD2213" s="39"/>
      <c r="AE2213" s="39"/>
      <c r="AF2213" s="39"/>
      <c r="AG2213" s="38">
        <f>(Z2213*'"Вес" ПИР'!$B$28+AB2213*'"Вес" ПИР'!$B$29+AD2213*'"Вес" ПИР'!$B$30+AF2213*'"Вес" ПИР'!$B$31)/100</f>
        <v>0</v>
      </c>
      <c r="AH2213" s="39"/>
      <c r="AI2213" s="39"/>
      <c r="AJ2213" s="39"/>
      <c r="AK2213" s="39"/>
      <c r="AL2213" s="39"/>
      <c r="AM2213" s="39"/>
      <c r="AN2213" s="39"/>
      <c r="AO2213" s="39"/>
      <c r="AP2213" s="39"/>
      <c r="AQ2213" s="39"/>
      <c r="AR2213" s="39"/>
      <c r="AS2213" s="39"/>
      <c r="AT2213" s="39"/>
      <c r="AU2213" s="39"/>
      <c r="AV2213" s="39"/>
      <c r="AW2213" s="39"/>
      <c r="AX2213" s="39"/>
      <c r="AY2213" s="39"/>
      <c r="AZ2213" s="39"/>
      <c r="BA2213" s="39"/>
      <c r="BB2213" s="72">
        <f>(AI2213*'"Вес" ПИР'!$B$36+AK2213*'"Вес" ПИР'!$B$37+AM2213*'"Вес" ПИР'!$B$38+AO2213*'"Вес" ПИР'!$B$39+AQ2213*'"Вес" ПИР'!$B$40+AS2213*'"Вес" ПИР'!$B$41+AU2213*'"Вес" ПИР'!$B$42+AW2213*'"Вес" ПИР'!$B$43+AY2213*'"Вес" ПИР'!$B$44+BA2213*'"Вес" ПИР'!$B$45)/100</f>
        <v>0</v>
      </c>
      <c r="BC2213" s="39"/>
      <c r="BD2213" s="39"/>
      <c r="BE2213" s="39"/>
      <c r="BF2213" s="39"/>
      <c r="BG2213" s="72">
        <f>(BD2213*'"Вес" ПИР'!$B$50+BF2213*'"Вес" ПИР'!$B$51)/100</f>
        <v>0</v>
      </c>
      <c r="BH2213" s="39"/>
      <c r="BI2213" s="72">
        <v>0</v>
      </c>
      <c r="BJ2213" s="39"/>
      <c r="BK2213" s="39"/>
      <c r="BL2213" s="38">
        <f>(S2213*'"Вес" ПИР'!$B$3+X2213*'"Вес" ПИР'!$B$4+AG2213*'"Вес" ПИР'!$B$5+BB2213*'"Вес" ПИР'!$B$6+BG2213*'"Вес" ПИР'!$B$7+BI2213*'"Вес" ПИР'!$B$8)/100</f>
        <v>0</v>
      </c>
    </row>
    <row r="2214" spans="1:64" ht="15.75" customHeight="1">
      <c r="A2214" s="39"/>
      <c r="B2214" s="39">
        <v>2027</v>
      </c>
      <c r="C2214" s="39"/>
      <c r="D2214" s="61">
        <v>396255400</v>
      </c>
      <c r="E2214" s="61" t="s">
        <v>1363</v>
      </c>
      <c r="F2214" s="61" t="s">
        <v>1526</v>
      </c>
      <c r="G2214" s="61" t="s">
        <v>3291</v>
      </c>
      <c r="H2214" s="61" t="s">
        <v>3297</v>
      </c>
      <c r="I2214" s="39"/>
      <c r="J2214" s="39"/>
      <c r="K2214" s="39"/>
      <c r="L2214" s="39"/>
      <c r="M2214" s="39"/>
      <c r="N2214" s="39"/>
      <c r="O2214" s="39"/>
      <c r="P2214" s="39"/>
      <c r="Q2214" s="39"/>
      <c r="R2214" s="39"/>
      <c r="S2214" s="38">
        <f>(J2214*'"Вес" ПИР'!$B$13+L2214*'"Вес" ПИР'!$B$14+N2214*'"Вес" ПИР'!$B$15+P2214*'"Вес" ПИР'!$B$16+R2214*'"Вес" ПИР'!$B$17)/100</f>
        <v>0</v>
      </c>
      <c r="T2214" s="39"/>
      <c r="U2214" s="39"/>
      <c r="V2214" s="39"/>
      <c r="W2214" s="39"/>
      <c r="X2214" s="72">
        <f>(U2214*'"Вес" ПИР'!$B$22+W2214*'"Вес" ПИР'!$B$23)/100</f>
        <v>0</v>
      </c>
      <c r="Y2214" s="39"/>
      <c r="Z2214" s="39"/>
      <c r="AA2214" s="39"/>
      <c r="AB2214" s="39"/>
      <c r="AC2214" s="39"/>
      <c r="AD2214" s="39"/>
      <c r="AE2214" s="39"/>
      <c r="AF2214" s="39"/>
      <c r="AG2214" s="38">
        <f>(Z2214*'"Вес" ПИР'!$B$28+AB2214*'"Вес" ПИР'!$B$29+AD2214*'"Вес" ПИР'!$B$30+AF2214*'"Вес" ПИР'!$B$31)/100</f>
        <v>0</v>
      </c>
      <c r="AH2214" s="39"/>
      <c r="AI2214" s="39"/>
      <c r="AJ2214" s="39"/>
      <c r="AK2214" s="39"/>
      <c r="AL2214" s="39"/>
      <c r="AM2214" s="39"/>
      <c r="AN2214" s="39"/>
      <c r="AO2214" s="39"/>
      <c r="AP2214" s="39"/>
      <c r="AQ2214" s="39"/>
      <c r="AR2214" s="39"/>
      <c r="AS2214" s="39"/>
      <c r="AT2214" s="39"/>
      <c r="AU2214" s="39"/>
      <c r="AV2214" s="39"/>
      <c r="AW2214" s="39"/>
      <c r="AX2214" s="39"/>
      <c r="AY2214" s="39"/>
      <c r="AZ2214" s="39"/>
      <c r="BA2214" s="39"/>
      <c r="BB2214" s="72">
        <f>(AI2214*'"Вес" ПИР'!$B$36+AK2214*'"Вес" ПИР'!$B$37+AM2214*'"Вес" ПИР'!$B$38+AO2214*'"Вес" ПИР'!$B$39+AQ2214*'"Вес" ПИР'!$B$40+AS2214*'"Вес" ПИР'!$B$41+AU2214*'"Вес" ПИР'!$B$42+AW2214*'"Вес" ПИР'!$B$43+AY2214*'"Вес" ПИР'!$B$44+BA2214*'"Вес" ПИР'!$B$45)/100</f>
        <v>0</v>
      </c>
      <c r="BC2214" s="39"/>
      <c r="BD2214" s="39"/>
      <c r="BE2214" s="39"/>
      <c r="BF2214" s="39"/>
      <c r="BG2214" s="72">
        <f>(BD2214*'"Вес" ПИР'!$B$50+BF2214*'"Вес" ПИР'!$B$51)/100</f>
        <v>0</v>
      </c>
      <c r="BH2214" s="39"/>
      <c r="BI2214" s="72">
        <v>0</v>
      </c>
      <c r="BJ2214" s="39"/>
      <c r="BK2214" s="39"/>
      <c r="BL2214" s="38">
        <f>(S2214*'"Вес" ПИР'!$B$3+X2214*'"Вес" ПИР'!$B$4+AG2214*'"Вес" ПИР'!$B$5+BB2214*'"Вес" ПИР'!$B$6+BG2214*'"Вес" ПИР'!$B$7+BI2214*'"Вес" ПИР'!$B$8)/100</f>
        <v>0</v>
      </c>
    </row>
    <row r="2215" spans="1:64" ht="15.75" customHeight="1">
      <c r="A2215" s="39"/>
      <c r="B2215" s="39">
        <v>2027</v>
      </c>
      <c r="C2215" s="39"/>
      <c r="D2215" s="61">
        <v>396255200</v>
      </c>
      <c r="E2215" s="61" t="s">
        <v>1363</v>
      </c>
      <c r="F2215" s="61" t="s">
        <v>1526</v>
      </c>
      <c r="G2215" s="61" t="s">
        <v>3291</v>
      </c>
      <c r="H2215" s="61" t="s">
        <v>3298</v>
      </c>
      <c r="I2215" s="39"/>
      <c r="J2215" s="39"/>
      <c r="K2215" s="39"/>
      <c r="L2215" s="39"/>
      <c r="M2215" s="39"/>
      <c r="N2215" s="39"/>
      <c r="O2215" s="39"/>
      <c r="P2215" s="39"/>
      <c r="Q2215" s="39"/>
      <c r="R2215" s="39"/>
      <c r="S2215" s="38">
        <f>(J2215*'"Вес" ПИР'!$B$13+L2215*'"Вес" ПИР'!$B$14+N2215*'"Вес" ПИР'!$B$15+P2215*'"Вес" ПИР'!$B$16+R2215*'"Вес" ПИР'!$B$17)/100</f>
        <v>0</v>
      </c>
      <c r="T2215" s="39"/>
      <c r="U2215" s="39"/>
      <c r="V2215" s="39"/>
      <c r="W2215" s="39"/>
      <c r="X2215" s="72">
        <f>(U2215*'"Вес" ПИР'!$B$22+W2215*'"Вес" ПИР'!$B$23)/100</f>
        <v>0</v>
      </c>
      <c r="Y2215" s="39"/>
      <c r="Z2215" s="39"/>
      <c r="AA2215" s="39"/>
      <c r="AB2215" s="39"/>
      <c r="AC2215" s="39"/>
      <c r="AD2215" s="39"/>
      <c r="AE2215" s="39"/>
      <c r="AF2215" s="39"/>
      <c r="AG2215" s="38">
        <f>(Z2215*'"Вес" ПИР'!$B$28+AB2215*'"Вес" ПИР'!$B$29+AD2215*'"Вес" ПИР'!$B$30+AF2215*'"Вес" ПИР'!$B$31)/100</f>
        <v>0</v>
      </c>
      <c r="AH2215" s="39"/>
      <c r="AI2215" s="39"/>
      <c r="AJ2215" s="39"/>
      <c r="AK2215" s="39"/>
      <c r="AL2215" s="39"/>
      <c r="AM2215" s="39"/>
      <c r="AN2215" s="39"/>
      <c r="AO2215" s="39"/>
      <c r="AP2215" s="39"/>
      <c r="AQ2215" s="39"/>
      <c r="AR2215" s="39"/>
      <c r="AS2215" s="39"/>
      <c r="AT2215" s="39"/>
      <c r="AU2215" s="39"/>
      <c r="AV2215" s="39"/>
      <c r="AW2215" s="39"/>
      <c r="AX2215" s="39"/>
      <c r="AY2215" s="39"/>
      <c r="AZ2215" s="39"/>
      <c r="BA2215" s="39"/>
      <c r="BB2215" s="72">
        <f>(AI2215*'"Вес" ПИР'!$B$36+AK2215*'"Вес" ПИР'!$B$37+AM2215*'"Вес" ПИР'!$B$38+AO2215*'"Вес" ПИР'!$B$39+AQ2215*'"Вес" ПИР'!$B$40+AS2215*'"Вес" ПИР'!$B$41+AU2215*'"Вес" ПИР'!$B$42+AW2215*'"Вес" ПИР'!$B$43+AY2215*'"Вес" ПИР'!$B$44+BA2215*'"Вес" ПИР'!$B$45)/100</f>
        <v>0</v>
      </c>
      <c r="BC2215" s="39"/>
      <c r="BD2215" s="39"/>
      <c r="BE2215" s="39"/>
      <c r="BF2215" s="39"/>
      <c r="BG2215" s="72">
        <f>(BD2215*'"Вес" ПИР'!$B$50+BF2215*'"Вес" ПИР'!$B$51)/100</f>
        <v>0</v>
      </c>
      <c r="BH2215" s="39"/>
      <c r="BI2215" s="72">
        <v>0</v>
      </c>
      <c r="BJ2215" s="39"/>
      <c r="BK2215" s="39"/>
      <c r="BL2215" s="38">
        <f>(S2215*'"Вес" ПИР'!$B$3+X2215*'"Вес" ПИР'!$B$4+AG2215*'"Вес" ПИР'!$B$5+BB2215*'"Вес" ПИР'!$B$6+BG2215*'"Вес" ПИР'!$B$7+BI2215*'"Вес" ПИР'!$B$8)/100</f>
        <v>0</v>
      </c>
    </row>
    <row r="2216" spans="1:64" ht="15.75" customHeight="1">
      <c r="A2216" s="39"/>
      <c r="B2216" s="39">
        <v>2027</v>
      </c>
      <c r="C2216" s="39"/>
      <c r="D2216" s="61">
        <v>396257100</v>
      </c>
      <c r="E2216" s="61" t="s">
        <v>1363</v>
      </c>
      <c r="F2216" s="61" t="s">
        <v>1526</v>
      </c>
      <c r="G2216" s="61" t="s">
        <v>3299</v>
      </c>
      <c r="H2216" s="61" t="s">
        <v>3300</v>
      </c>
      <c r="I2216" s="39"/>
      <c r="J2216" s="39"/>
      <c r="K2216" s="39"/>
      <c r="L2216" s="39"/>
      <c r="M2216" s="39"/>
      <c r="N2216" s="39"/>
      <c r="O2216" s="39"/>
      <c r="P2216" s="39"/>
      <c r="Q2216" s="39"/>
      <c r="R2216" s="39"/>
      <c r="S2216" s="38">
        <f>(J2216*'"Вес" ПИР'!$B$13+L2216*'"Вес" ПИР'!$B$14+N2216*'"Вес" ПИР'!$B$15+P2216*'"Вес" ПИР'!$B$16+R2216*'"Вес" ПИР'!$B$17)/100</f>
        <v>0</v>
      </c>
      <c r="T2216" s="39"/>
      <c r="U2216" s="39"/>
      <c r="V2216" s="39"/>
      <c r="W2216" s="39"/>
      <c r="X2216" s="72">
        <f>(U2216*'"Вес" ПИР'!$B$22+W2216*'"Вес" ПИР'!$B$23)/100</f>
        <v>0</v>
      </c>
      <c r="Y2216" s="39"/>
      <c r="Z2216" s="39"/>
      <c r="AA2216" s="39"/>
      <c r="AB2216" s="39"/>
      <c r="AC2216" s="39"/>
      <c r="AD2216" s="39"/>
      <c r="AE2216" s="39"/>
      <c r="AF2216" s="39"/>
      <c r="AG2216" s="38">
        <f>(Z2216*'"Вес" ПИР'!$B$28+AB2216*'"Вес" ПИР'!$B$29+AD2216*'"Вес" ПИР'!$B$30+AF2216*'"Вес" ПИР'!$B$31)/100</f>
        <v>0</v>
      </c>
      <c r="AH2216" s="39"/>
      <c r="AI2216" s="39"/>
      <c r="AJ2216" s="39"/>
      <c r="AK2216" s="39"/>
      <c r="AL2216" s="39"/>
      <c r="AM2216" s="39"/>
      <c r="AN2216" s="39"/>
      <c r="AO2216" s="39"/>
      <c r="AP2216" s="39"/>
      <c r="AQ2216" s="39"/>
      <c r="AR2216" s="39"/>
      <c r="AS2216" s="39"/>
      <c r="AT2216" s="39"/>
      <c r="AU2216" s="39"/>
      <c r="AV2216" s="39"/>
      <c r="AW2216" s="39"/>
      <c r="AX2216" s="39"/>
      <c r="AY2216" s="39"/>
      <c r="AZ2216" s="39"/>
      <c r="BA2216" s="39"/>
      <c r="BB2216" s="72">
        <f>(AI2216*'"Вес" ПИР'!$B$36+AK2216*'"Вес" ПИР'!$B$37+AM2216*'"Вес" ПИР'!$B$38+AO2216*'"Вес" ПИР'!$B$39+AQ2216*'"Вес" ПИР'!$B$40+AS2216*'"Вес" ПИР'!$B$41+AU2216*'"Вес" ПИР'!$B$42+AW2216*'"Вес" ПИР'!$B$43+AY2216*'"Вес" ПИР'!$B$44+BA2216*'"Вес" ПИР'!$B$45)/100</f>
        <v>0</v>
      </c>
      <c r="BC2216" s="39"/>
      <c r="BD2216" s="39"/>
      <c r="BE2216" s="39"/>
      <c r="BF2216" s="39"/>
      <c r="BG2216" s="72">
        <f>(BD2216*'"Вес" ПИР'!$B$50+BF2216*'"Вес" ПИР'!$B$51)/100</f>
        <v>0</v>
      </c>
      <c r="BH2216" s="39"/>
      <c r="BI2216" s="72">
        <v>0</v>
      </c>
      <c r="BJ2216" s="39"/>
      <c r="BK2216" s="39"/>
      <c r="BL2216" s="38">
        <f>(S2216*'"Вес" ПИР'!$B$3+X2216*'"Вес" ПИР'!$B$4+AG2216*'"Вес" ПИР'!$B$5+BB2216*'"Вес" ПИР'!$B$6+BG2216*'"Вес" ПИР'!$B$7+BI2216*'"Вес" ПИР'!$B$8)/100</f>
        <v>0</v>
      </c>
    </row>
    <row r="2217" spans="1:64" ht="15.75" customHeight="1">
      <c r="A2217" s="39"/>
      <c r="B2217" s="39">
        <v>2027</v>
      </c>
      <c r="C2217" s="39"/>
      <c r="D2217" s="61">
        <v>396257500</v>
      </c>
      <c r="E2217" s="61" t="s">
        <v>1363</v>
      </c>
      <c r="F2217" s="61" t="s">
        <v>1526</v>
      </c>
      <c r="G2217" s="61" t="s">
        <v>3299</v>
      </c>
      <c r="H2217" s="61" t="s">
        <v>3301</v>
      </c>
      <c r="I2217" s="39"/>
      <c r="J2217" s="39"/>
      <c r="K2217" s="39"/>
      <c r="L2217" s="39"/>
      <c r="M2217" s="39"/>
      <c r="N2217" s="39"/>
      <c r="O2217" s="39"/>
      <c r="P2217" s="39"/>
      <c r="Q2217" s="39"/>
      <c r="R2217" s="39"/>
      <c r="S2217" s="38">
        <f>(J2217*'"Вес" ПИР'!$B$13+L2217*'"Вес" ПИР'!$B$14+N2217*'"Вес" ПИР'!$B$15+P2217*'"Вес" ПИР'!$B$16+R2217*'"Вес" ПИР'!$B$17)/100</f>
        <v>0</v>
      </c>
      <c r="T2217" s="39"/>
      <c r="U2217" s="39"/>
      <c r="V2217" s="39"/>
      <c r="W2217" s="39"/>
      <c r="X2217" s="72">
        <f>(U2217*'"Вес" ПИР'!$B$22+W2217*'"Вес" ПИР'!$B$23)/100</f>
        <v>0</v>
      </c>
      <c r="Y2217" s="39"/>
      <c r="Z2217" s="39"/>
      <c r="AA2217" s="39"/>
      <c r="AB2217" s="39"/>
      <c r="AC2217" s="39"/>
      <c r="AD2217" s="39"/>
      <c r="AE2217" s="39"/>
      <c r="AF2217" s="39"/>
      <c r="AG2217" s="38">
        <f>(Z2217*'"Вес" ПИР'!$B$28+AB2217*'"Вес" ПИР'!$B$29+AD2217*'"Вес" ПИР'!$B$30+AF2217*'"Вес" ПИР'!$B$31)/100</f>
        <v>0</v>
      </c>
      <c r="AH2217" s="39"/>
      <c r="AI2217" s="39"/>
      <c r="AJ2217" s="39"/>
      <c r="AK2217" s="39"/>
      <c r="AL2217" s="39"/>
      <c r="AM2217" s="39"/>
      <c r="AN2217" s="39"/>
      <c r="AO2217" s="39"/>
      <c r="AP2217" s="39"/>
      <c r="AQ2217" s="39"/>
      <c r="AR2217" s="39"/>
      <c r="AS2217" s="39"/>
      <c r="AT2217" s="39"/>
      <c r="AU2217" s="39"/>
      <c r="AV2217" s="39"/>
      <c r="AW2217" s="39"/>
      <c r="AX2217" s="39"/>
      <c r="AY2217" s="39"/>
      <c r="AZ2217" s="39"/>
      <c r="BA2217" s="39"/>
      <c r="BB2217" s="72">
        <f>(AI2217*'"Вес" ПИР'!$B$36+AK2217*'"Вес" ПИР'!$B$37+AM2217*'"Вес" ПИР'!$B$38+AO2217*'"Вес" ПИР'!$B$39+AQ2217*'"Вес" ПИР'!$B$40+AS2217*'"Вес" ПИР'!$B$41+AU2217*'"Вес" ПИР'!$B$42+AW2217*'"Вес" ПИР'!$B$43+AY2217*'"Вес" ПИР'!$B$44+BA2217*'"Вес" ПИР'!$B$45)/100</f>
        <v>0</v>
      </c>
      <c r="BC2217" s="39"/>
      <c r="BD2217" s="39"/>
      <c r="BE2217" s="39"/>
      <c r="BF2217" s="39"/>
      <c r="BG2217" s="72">
        <f>(BD2217*'"Вес" ПИР'!$B$50+BF2217*'"Вес" ПИР'!$B$51)/100</f>
        <v>0</v>
      </c>
      <c r="BH2217" s="39"/>
      <c r="BI2217" s="72">
        <v>0</v>
      </c>
      <c r="BJ2217" s="39"/>
      <c r="BK2217" s="39"/>
      <c r="BL2217" s="38">
        <f>(S2217*'"Вес" ПИР'!$B$3+X2217*'"Вес" ПИР'!$B$4+AG2217*'"Вес" ПИР'!$B$5+BB2217*'"Вес" ПИР'!$B$6+BG2217*'"Вес" ПИР'!$B$7+BI2217*'"Вес" ПИР'!$B$8)/100</f>
        <v>0</v>
      </c>
    </row>
    <row r="2218" spans="1:64" ht="15.75" customHeight="1">
      <c r="A2218" s="39"/>
      <c r="B2218" s="39">
        <v>2027</v>
      </c>
      <c r="C2218" s="39"/>
      <c r="D2218" s="61">
        <v>396257300</v>
      </c>
      <c r="E2218" s="61" t="s">
        <v>1363</v>
      </c>
      <c r="F2218" s="61" t="s">
        <v>1526</v>
      </c>
      <c r="G2218" s="61" t="s">
        <v>3299</v>
      </c>
      <c r="H2218" s="61" t="s">
        <v>159</v>
      </c>
      <c r="I2218" s="39"/>
      <c r="J2218" s="39"/>
      <c r="K2218" s="39"/>
      <c r="L2218" s="39"/>
      <c r="M2218" s="39"/>
      <c r="N2218" s="39"/>
      <c r="O2218" s="39"/>
      <c r="P2218" s="39"/>
      <c r="Q2218" s="39"/>
      <c r="R2218" s="39"/>
      <c r="S2218" s="38">
        <f>(J2218*'"Вес" ПИР'!$B$13+L2218*'"Вес" ПИР'!$B$14+N2218*'"Вес" ПИР'!$B$15+P2218*'"Вес" ПИР'!$B$16+R2218*'"Вес" ПИР'!$B$17)/100</f>
        <v>0</v>
      </c>
      <c r="T2218" s="39"/>
      <c r="U2218" s="39"/>
      <c r="V2218" s="39"/>
      <c r="W2218" s="39"/>
      <c r="X2218" s="72">
        <f>(U2218*'"Вес" ПИР'!$B$22+W2218*'"Вес" ПИР'!$B$23)/100</f>
        <v>0</v>
      </c>
      <c r="Y2218" s="39"/>
      <c r="Z2218" s="39"/>
      <c r="AA2218" s="39"/>
      <c r="AB2218" s="39"/>
      <c r="AC2218" s="39"/>
      <c r="AD2218" s="39"/>
      <c r="AE2218" s="39"/>
      <c r="AF2218" s="39"/>
      <c r="AG2218" s="38">
        <f>(Z2218*'"Вес" ПИР'!$B$28+AB2218*'"Вес" ПИР'!$B$29+AD2218*'"Вес" ПИР'!$B$30+AF2218*'"Вес" ПИР'!$B$31)/100</f>
        <v>0</v>
      </c>
      <c r="AH2218" s="39"/>
      <c r="AI2218" s="39"/>
      <c r="AJ2218" s="39"/>
      <c r="AK2218" s="39"/>
      <c r="AL2218" s="39"/>
      <c r="AM2218" s="39"/>
      <c r="AN2218" s="39"/>
      <c r="AO2218" s="39"/>
      <c r="AP2218" s="39"/>
      <c r="AQ2218" s="39"/>
      <c r="AR2218" s="39"/>
      <c r="AS2218" s="39"/>
      <c r="AT2218" s="39"/>
      <c r="AU2218" s="39"/>
      <c r="AV2218" s="39"/>
      <c r="AW2218" s="39"/>
      <c r="AX2218" s="39"/>
      <c r="AY2218" s="39"/>
      <c r="AZ2218" s="39"/>
      <c r="BA2218" s="39"/>
      <c r="BB2218" s="72">
        <f>(AI2218*'"Вес" ПИР'!$B$36+AK2218*'"Вес" ПИР'!$B$37+AM2218*'"Вес" ПИР'!$B$38+AO2218*'"Вес" ПИР'!$B$39+AQ2218*'"Вес" ПИР'!$B$40+AS2218*'"Вес" ПИР'!$B$41+AU2218*'"Вес" ПИР'!$B$42+AW2218*'"Вес" ПИР'!$B$43+AY2218*'"Вес" ПИР'!$B$44+BA2218*'"Вес" ПИР'!$B$45)/100</f>
        <v>0</v>
      </c>
      <c r="BC2218" s="39"/>
      <c r="BD2218" s="39"/>
      <c r="BE2218" s="39"/>
      <c r="BF2218" s="39"/>
      <c r="BG2218" s="72">
        <f>(BD2218*'"Вес" ПИР'!$B$50+BF2218*'"Вес" ПИР'!$B$51)/100</f>
        <v>0</v>
      </c>
      <c r="BH2218" s="39"/>
      <c r="BI2218" s="72">
        <v>0</v>
      </c>
      <c r="BJ2218" s="39"/>
      <c r="BK2218" s="39"/>
      <c r="BL2218" s="38">
        <f>(S2218*'"Вес" ПИР'!$B$3+X2218*'"Вес" ПИР'!$B$4+AG2218*'"Вес" ПИР'!$B$5+BB2218*'"Вес" ПИР'!$B$6+BG2218*'"Вес" ПИР'!$B$7+BI2218*'"Вес" ПИР'!$B$8)/100</f>
        <v>0</v>
      </c>
    </row>
    <row r="2219" spans="1:64" ht="15.75" customHeight="1">
      <c r="A2219" s="39"/>
      <c r="B2219" s="39">
        <v>2027</v>
      </c>
      <c r="C2219" s="39"/>
      <c r="D2219" s="61">
        <v>396235200</v>
      </c>
      <c r="E2219" s="61" t="s">
        <v>1363</v>
      </c>
      <c r="F2219" s="61" t="s">
        <v>1526</v>
      </c>
      <c r="G2219" s="61" t="s">
        <v>3302</v>
      </c>
      <c r="H2219" s="61" t="s">
        <v>3303</v>
      </c>
      <c r="I2219" s="39"/>
      <c r="J2219" s="39"/>
      <c r="K2219" s="39"/>
      <c r="L2219" s="39"/>
      <c r="M2219" s="39"/>
      <c r="N2219" s="39"/>
      <c r="O2219" s="39"/>
      <c r="P2219" s="39"/>
      <c r="Q2219" s="39"/>
      <c r="R2219" s="39"/>
      <c r="S2219" s="38">
        <f>(J2219*'"Вес" ПИР'!$B$13+L2219*'"Вес" ПИР'!$B$14+N2219*'"Вес" ПИР'!$B$15+P2219*'"Вес" ПИР'!$B$16+R2219*'"Вес" ПИР'!$B$17)/100</f>
        <v>0</v>
      </c>
      <c r="T2219" s="39"/>
      <c r="U2219" s="39"/>
      <c r="V2219" s="39"/>
      <c r="W2219" s="39"/>
      <c r="X2219" s="72">
        <f>(U2219*'"Вес" ПИР'!$B$22+W2219*'"Вес" ПИР'!$B$23)/100</f>
        <v>0</v>
      </c>
      <c r="Y2219" s="39"/>
      <c r="Z2219" s="39"/>
      <c r="AA2219" s="39"/>
      <c r="AB2219" s="39"/>
      <c r="AC2219" s="39"/>
      <c r="AD2219" s="39"/>
      <c r="AE2219" s="39"/>
      <c r="AF2219" s="39"/>
      <c r="AG2219" s="38">
        <f>(Z2219*'"Вес" ПИР'!$B$28+AB2219*'"Вес" ПИР'!$B$29+AD2219*'"Вес" ПИР'!$B$30+AF2219*'"Вес" ПИР'!$B$31)/100</f>
        <v>0</v>
      </c>
      <c r="AH2219" s="39"/>
      <c r="AI2219" s="39"/>
      <c r="AJ2219" s="39"/>
      <c r="AK2219" s="39"/>
      <c r="AL2219" s="39"/>
      <c r="AM2219" s="39"/>
      <c r="AN2219" s="39"/>
      <c r="AO2219" s="39"/>
      <c r="AP2219" s="39"/>
      <c r="AQ2219" s="39"/>
      <c r="AR2219" s="39"/>
      <c r="AS2219" s="39"/>
      <c r="AT2219" s="39"/>
      <c r="AU2219" s="39"/>
      <c r="AV2219" s="39"/>
      <c r="AW2219" s="39"/>
      <c r="AX2219" s="39"/>
      <c r="AY2219" s="39"/>
      <c r="AZ2219" s="39"/>
      <c r="BA2219" s="39"/>
      <c r="BB2219" s="72">
        <f>(AI2219*'"Вес" ПИР'!$B$36+AK2219*'"Вес" ПИР'!$B$37+AM2219*'"Вес" ПИР'!$B$38+AO2219*'"Вес" ПИР'!$B$39+AQ2219*'"Вес" ПИР'!$B$40+AS2219*'"Вес" ПИР'!$B$41+AU2219*'"Вес" ПИР'!$B$42+AW2219*'"Вес" ПИР'!$B$43+AY2219*'"Вес" ПИР'!$B$44+BA2219*'"Вес" ПИР'!$B$45)/100</f>
        <v>0</v>
      </c>
      <c r="BC2219" s="39"/>
      <c r="BD2219" s="39"/>
      <c r="BE2219" s="39"/>
      <c r="BF2219" s="39"/>
      <c r="BG2219" s="72">
        <f>(BD2219*'"Вес" ПИР'!$B$50+BF2219*'"Вес" ПИР'!$B$51)/100</f>
        <v>0</v>
      </c>
      <c r="BH2219" s="39"/>
      <c r="BI2219" s="72">
        <v>0</v>
      </c>
      <c r="BJ2219" s="39"/>
      <c r="BK2219" s="39"/>
      <c r="BL2219" s="38">
        <f>(S2219*'"Вес" ПИР'!$B$3+X2219*'"Вес" ПИР'!$B$4+AG2219*'"Вес" ПИР'!$B$5+BB2219*'"Вес" ПИР'!$B$6+BG2219*'"Вес" ПИР'!$B$7+BI2219*'"Вес" ПИР'!$B$8)/100</f>
        <v>0</v>
      </c>
    </row>
    <row r="2220" spans="1:64" ht="15.75" customHeight="1">
      <c r="A2220" s="39"/>
      <c r="B2220" s="39">
        <v>2027</v>
      </c>
      <c r="C2220" s="39"/>
      <c r="D2220" s="61">
        <v>396239300</v>
      </c>
      <c r="E2220" s="61" t="s">
        <v>1363</v>
      </c>
      <c r="F2220" s="61" t="s">
        <v>1526</v>
      </c>
      <c r="G2220" s="61" t="s">
        <v>1527</v>
      </c>
      <c r="H2220" s="61" t="s">
        <v>282</v>
      </c>
      <c r="I2220" s="39"/>
      <c r="J2220" s="39"/>
      <c r="K2220" s="39"/>
      <c r="L2220" s="39"/>
      <c r="M2220" s="39"/>
      <c r="N2220" s="39"/>
      <c r="O2220" s="39"/>
      <c r="P2220" s="39"/>
      <c r="Q2220" s="39"/>
      <c r="R2220" s="39"/>
      <c r="S2220" s="38">
        <f>(J2220*'"Вес" ПИР'!$B$13+L2220*'"Вес" ПИР'!$B$14+N2220*'"Вес" ПИР'!$B$15+P2220*'"Вес" ПИР'!$B$16+R2220*'"Вес" ПИР'!$B$17)/100</f>
        <v>0</v>
      </c>
      <c r="T2220" s="39"/>
      <c r="U2220" s="39"/>
      <c r="V2220" s="39"/>
      <c r="W2220" s="39"/>
      <c r="X2220" s="72">
        <f>(U2220*'"Вес" ПИР'!$B$22+W2220*'"Вес" ПИР'!$B$23)/100</f>
        <v>0</v>
      </c>
      <c r="Y2220" s="39"/>
      <c r="Z2220" s="39"/>
      <c r="AA2220" s="39"/>
      <c r="AB2220" s="39"/>
      <c r="AC2220" s="39"/>
      <c r="AD2220" s="39"/>
      <c r="AE2220" s="39"/>
      <c r="AF2220" s="39"/>
      <c r="AG2220" s="38">
        <f>(Z2220*'"Вес" ПИР'!$B$28+AB2220*'"Вес" ПИР'!$B$29+AD2220*'"Вес" ПИР'!$B$30+AF2220*'"Вес" ПИР'!$B$31)/100</f>
        <v>0</v>
      </c>
      <c r="AH2220" s="39"/>
      <c r="AI2220" s="39"/>
      <c r="AJ2220" s="39"/>
      <c r="AK2220" s="39"/>
      <c r="AL2220" s="39"/>
      <c r="AM2220" s="39"/>
      <c r="AN2220" s="39"/>
      <c r="AO2220" s="39"/>
      <c r="AP2220" s="39"/>
      <c r="AQ2220" s="39"/>
      <c r="AR2220" s="39"/>
      <c r="AS2220" s="39"/>
      <c r="AT2220" s="39"/>
      <c r="AU2220" s="39"/>
      <c r="AV2220" s="39"/>
      <c r="AW2220" s="39"/>
      <c r="AX2220" s="39"/>
      <c r="AY2220" s="39"/>
      <c r="AZ2220" s="39"/>
      <c r="BA2220" s="39"/>
      <c r="BB2220" s="72">
        <f>(AI2220*'"Вес" ПИР'!$B$36+AK2220*'"Вес" ПИР'!$B$37+AM2220*'"Вес" ПИР'!$B$38+AO2220*'"Вес" ПИР'!$B$39+AQ2220*'"Вес" ПИР'!$B$40+AS2220*'"Вес" ПИР'!$B$41+AU2220*'"Вес" ПИР'!$B$42+AW2220*'"Вес" ПИР'!$B$43+AY2220*'"Вес" ПИР'!$B$44+BA2220*'"Вес" ПИР'!$B$45)/100</f>
        <v>0</v>
      </c>
      <c r="BC2220" s="39"/>
      <c r="BD2220" s="39"/>
      <c r="BE2220" s="39"/>
      <c r="BF2220" s="39"/>
      <c r="BG2220" s="72">
        <f>(BD2220*'"Вес" ПИР'!$B$50+BF2220*'"Вес" ПИР'!$B$51)/100</f>
        <v>0</v>
      </c>
      <c r="BH2220" s="39"/>
      <c r="BI2220" s="72">
        <v>0</v>
      </c>
      <c r="BJ2220" s="39"/>
      <c r="BK2220" s="39"/>
      <c r="BL2220" s="38">
        <f>(S2220*'"Вес" ПИР'!$B$3+X2220*'"Вес" ПИР'!$B$4+AG2220*'"Вес" ПИР'!$B$5+BB2220*'"Вес" ПИР'!$B$6+BG2220*'"Вес" ПИР'!$B$7+BI2220*'"Вес" ПИР'!$B$8)/100</f>
        <v>0</v>
      </c>
    </row>
    <row r="2221" spans="1:64" ht="15.75" customHeight="1">
      <c r="A2221" s="39"/>
      <c r="B2221" s="39">
        <v>2027</v>
      </c>
      <c r="C2221" s="39"/>
      <c r="D2221" s="60">
        <v>396651700</v>
      </c>
      <c r="E2221" s="60" t="s">
        <v>1363</v>
      </c>
      <c r="F2221" s="60" t="s">
        <v>1530</v>
      </c>
      <c r="G2221" s="60" t="s">
        <v>1532</v>
      </c>
      <c r="H2221" s="60" t="s">
        <v>3304</v>
      </c>
      <c r="I2221" s="39"/>
      <c r="J2221" s="39"/>
      <c r="K2221" s="39"/>
      <c r="L2221" s="39"/>
      <c r="M2221" s="39"/>
      <c r="N2221" s="39"/>
      <c r="O2221" s="39"/>
      <c r="P2221" s="39"/>
      <c r="Q2221" s="39"/>
      <c r="R2221" s="39"/>
      <c r="S2221" s="38">
        <f>(J2221*'"Вес" ПИР'!$B$13+L2221*'"Вес" ПИР'!$B$14+N2221*'"Вес" ПИР'!$B$15+P2221*'"Вес" ПИР'!$B$16+R2221*'"Вес" ПИР'!$B$17)/100</f>
        <v>0</v>
      </c>
      <c r="T2221" s="39"/>
      <c r="U2221" s="39"/>
      <c r="V2221" s="39"/>
      <c r="W2221" s="39"/>
      <c r="X2221" s="72">
        <f>(U2221*'"Вес" ПИР'!$B$22+W2221*'"Вес" ПИР'!$B$23)/100</f>
        <v>0</v>
      </c>
      <c r="Y2221" s="39"/>
      <c r="Z2221" s="39"/>
      <c r="AA2221" s="39"/>
      <c r="AB2221" s="39"/>
      <c r="AC2221" s="39"/>
      <c r="AD2221" s="39"/>
      <c r="AE2221" s="39"/>
      <c r="AF2221" s="39"/>
      <c r="AG2221" s="38">
        <f>(Z2221*'"Вес" ПИР'!$B$28+AB2221*'"Вес" ПИР'!$B$29+AD2221*'"Вес" ПИР'!$B$30+AF2221*'"Вес" ПИР'!$B$31)/100</f>
        <v>0</v>
      </c>
      <c r="AH2221" s="39"/>
      <c r="AI2221" s="39"/>
      <c r="AJ2221" s="39"/>
      <c r="AK2221" s="39"/>
      <c r="AL2221" s="39"/>
      <c r="AM2221" s="39"/>
      <c r="AN2221" s="39"/>
      <c r="AO2221" s="39"/>
      <c r="AP2221" s="39"/>
      <c r="AQ2221" s="39"/>
      <c r="AR2221" s="39"/>
      <c r="AS2221" s="39"/>
      <c r="AT2221" s="39"/>
      <c r="AU2221" s="39"/>
      <c r="AV2221" s="39"/>
      <c r="AW2221" s="39"/>
      <c r="AX2221" s="39"/>
      <c r="AY2221" s="39"/>
      <c r="AZ2221" s="39"/>
      <c r="BA2221" s="39"/>
      <c r="BB2221" s="72">
        <f>(AI2221*'"Вес" ПИР'!$B$36+AK2221*'"Вес" ПИР'!$B$37+AM2221*'"Вес" ПИР'!$B$38+AO2221*'"Вес" ПИР'!$B$39+AQ2221*'"Вес" ПИР'!$B$40+AS2221*'"Вес" ПИР'!$B$41+AU2221*'"Вес" ПИР'!$B$42+AW2221*'"Вес" ПИР'!$B$43+AY2221*'"Вес" ПИР'!$B$44+BA2221*'"Вес" ПИР'!$B$45)/100</f>
        <v>0</v>
      </c>
      <c r="BC2221" s="39"/>
      <c r="BD2221" s="39"/>
      <c r="BE2221" s="39"/>
      <c r="BF2221" s="39"/>
      <c r="BG2221" s="72">
        <f>(BD2221*'"Вес" ПИР'!$B$50+BF2221*'"Вес" ПИР'!$B$51)/100</f>
        <v>0</v>
      </c>
      <c r="BH2221" s="39"/>
      <c r="BI2221" s="72">
        <v>0</v>
      </c>
      <c r="BJ2221" s="39"/>
      <c r="BK2221" s="39"/>
      <c r="BL2221" s="38">
        <f>(S2221*'"Вес" ПИР'!$B$3+X2221*'"Вес" ПИР'!$B$4+AG2221*'"Вес" ПИР'!$B$5+BB2221*'"Вес" ПИР'!$B$6+BG2221*'"Вес" ПИР'!$B$7+BI2221*'"Вес" ПИР'!$B$8)/100</f>
        <v>0</v>
      </c>
    </row>
    <row r="2222" spans="1:64" ht="15.75" customHeight="1">
      <c r="A2222" s="39"/>
      <c r="B2222" s="39">
        <v>2027</v>
      </c>
      <c r="C2222" s="39"/>
      <c r="D2222" s="60">
        <v>396651800</v>
      </c>
      <c r="E2222" s="60" t="s">
        <v>1363</v>
      </c>
      <c r="F2222" s="60" t="s">
        <v>1530</v>
      </c>
      <c r="G2222" s="60" t="s">
        <v>1532</v>
      </c>
      <c r="H2222" s="60" t="s">
        <v>3305</v>
      </c>
      <c r="I2222" s="39"/>
      <c r="J2222" s="39"/>
      <c r="K2222" s="39"/>
      <c r="L2222" s="39"/>
      <c r="M2222" s="39"/>
      <c r="N2222" s="39"/>
      <c r="O2222" s="39"/>
      <c r="P2222" s="39"/>
      <c r="Q2222" s="39"/>
      <c r="R2222" s="39"/>
      <c r="S2222" s="38">
        <f>(J2222*'"Вес" ПИР'!$B$13+L2222*'"Вес" ПИР'!$B$14+N2222*'"Вес" ПИР'!$B$15+P2222*'"Вес" ПИР'!$B$16+R2222*'"Вес" ПИР'!$B$17)/100</f>
        <v>0</v>
      </c>
      <c r="T2222" s="39"/>
      <c r="U2222" s="39"/>
      <c r="V2222" s="39"/>
      <c r="W2222" s="39"/>
      <c r="X2222" s="72">
        <f>(U2222*'"Вес" ПИР'!$B$22+W2222*'"Вес" ПИР'!$B$23)/100</f>
        <v>0</v>
      </c>
      <c r="Y2222" s="39"/>
      <c r="Z2222" s="39"/>
      <c r="AA2222" s="39"/>
      <c r="AB2222" s="39"/>
      <c r="AC2222" s="39"/>
      <c r="AD2222" s="39"/>
      <c r="AE2222" s="39"/>
      <c r="AF2222" s="39"/>
      <c r="AG2222" s="38">
        <f>(Z2222*'"Вес" ПИР'!$B$28+AB2222*'"Вес" ПИР'!$B$29+AD2222*'"Вес" ПИР'!$B$30+AF2222*'"Вес" ПИР'!$B$31)/100</f>
        <v>0</v>
      </c>
      <c r="AH2222" s="39"/>
      <c r="AI2222" s="39"/>
      <c r="AJ2222" s="39"/>
      <c r="AK2222" s="39"/>
      <c r="AL2222" s="39"/>
      <c r="AM2222" s="39"/>
      <c r="AN2222" s="39"/>
      <c r="AO2222" s="39"/>
      <c r="AP2222" s="39"/>
      <c r="AQ2222" s="39"/>
      <c r="AR2222" s="39"/>
      <c r="AS2222" s="39"/>
      <c r="AT2222" s="39"/>
      <c r="AU2222" s="39"/>
      <c r="AV2222" s="39"/>
      <c r="AW2222" s="39"/>
      <c r="AX2222" s="39"/>
      <c r="AY2222" s="39"/>
      <c r="AZ2222" s="39"/>
      <c r="BA2222" s="39"/>
      <c r="BB2222" s="72">
        <f>(AI2222*'"Вес" ПИР'!$B$36+AK2222*'"Вес" ПИР'!$B$37+AM2222*'"Вес" ПИР'!$B$38+AO2222*'"Вес" ПИР'!$B$39+AQ2222*'"Вес" ПИР'!$B$40+AS2222*'"Вес" ПИР'!$B$41+AU2222*'"Вес" ПИР'!$B$42+AW2222*'"Вес" ПИР'!$B$43+AY2222*'"Вес" ПИР'!$B$44+BA2222*'"Вес" ПИР'!$B$45)/100</f>
        <v>0</v>
      </c>
      <c r="BC2222" s="39"/>
      <c r="BD2222" s="39"/>
      <c r="BE2222" s="39"/>
      <c r="BF2222" s="39"/>
      <c r="BG2222" s="72">
        <f>(BD2222*'"Вес" ПИР'!$B$50+BF2222*'"Вес" ПИР'!$B$51)/100</f>
        <v>0</v>
      </c>
      <c r="BH2222" s="39"/>
      <c r="BI2222" s="72">
        <v>0</v>
      </c>
      <c r="BJ2222" s="39"/>
      <c r="BK2222" s="39"/>
      <c r="BL2222" s="38">
        <f>(S2222*'"Вес" ПИР'!$B$3+X2222*'"Вес" ПИР'!$B$4+AG2222*'"Вес" ПИР'!$B$5+BB2222*'"Вес" ПИР'!$B$6+BG2222*'"Вес" ПИР'!$B$7+BI2222*'"Вес" ПИР'!$B$8)/100</f>
        <v>0</v>
      </c>
    </row>
    <row r="2223" spans="1:64" ht="15.75" customHeight="1">
      <c r="A2223" s="39"/>
      <c r="B2223" s="39">
        <v>2027</v>
      </c>
      <c r="C2223" s="39"/>
      <c r="D2223" s="61">
        <v>396635500</v>
      </c>
      <c r="E2223" s="61" t="s">
        <v>1363</v>
      </c>
      <c r="F2223" s="61" t="s">
        <v>1530</v>
      </c>
      <c r="G2223" s="61" t="s">
        <v>1531</v>
      </c>
      <c r="H2223" s="61" t="s">
        <v>3306</v>
      </c>
      <c r="I2223" s="39"/>
      <c r="J2223" s="39"/>
      <c r="K2223" s="39"/>
      <c r="L2223" s="39"/>
      <c r="M2223" s="39"/>
      <c r="N2223" s="39"/>
      <c r="O2223" s="39"/>
      <c r="P2223" s="39"/>
      <c r="Q2223" s="39"/>
      <c r="R2223" s="39"/>
      <c r="S2223" s="38">
        <f>(J2223*'"Вес" ПИР'!$B$13+L2223*'"Вес" ПИР'!$B$14+N2223*'"Вес" ПИР'!$B$15+P2223*'"Вес" ПИР'!$B$16+R2223*'"Вес" ПИР'!$B$17)/100</f>
        <v>0</v>
      </c>
      <c r="T2223" s="39"/>
      <c r="U2223" s="39"/>
      <c r="V2223" s="39"/>
      <c r="W2223" s="39"/>
      <c r="X2223" s="72">
        <f>(U2223*'"Вес" ПИР'!$B$22+W2223*'"Вес" ПИР'!$B$23)/100</f>
        <v>0</v>
      </c>
      <c r="Y2223" s="39"/>
      <c r="Z2223" s="39"/>
      <c r="AA2223" s="39"/>
      <c r="AB2223" s="39"/>
      <c r="AC2223" s="39"/>
      <c r="AD2223" s="39"/>
      <c r="AE2223" s="39"/>
      <c r="AF2223" s="39"/>
      <c r="AG2223" s="38">
        <f>(Z2223*'"Вес" ПИР'!$B$28+AB2223*'"Вес" ПИР'!$B$29+AD2223*'"Вес" ПИР'!$B$30+AF2223*'"Вес" ПИР'!$B$31)/100</f>
        <v>0</v>
      </c>
      <c r="AH2223" s="39"/>
      <c r="AI2223" s="39"/>
      <c r="AJ2223" s="39"/>
      <c r="AK2223" s="39"/>
      <c r="AL2223" s="39"/>
      <c r="AM2223" s="39"/>
      <c r="AN2223" s="39"/>
      <c r="AO2223" s="39"/>
      <c r="AP2223" s="39"/>
      <c r="AQ2223" s="39"/>
      <c r="AR2223" s="39"/>
      <c r="AS2223" s="39"/>
      <c r="AT2223" s="39"/>
      <c r="AU2223" s="39"/>
      <c r="AV2223" s="39"/>
      <c r="AW2223" s="39"/>
      <c r="AX2223" s="39"/>
      <c r="AY2223" s="39"/>
      <c r="AZ2223" s="39"/>
      <c r="BA2223" s="39"/>
      <c r="BB2223" s="72">
        <f>(AI2223*'"Вес" ПИР'!$B$36+AK2223*'"Вес" ПИР'!$B$37+AM2223*'"Вес" ПИР'!$B$38+AO2223*'"Вес" ПИР'!$B$39+AQ2223*'"Вес" ПИР'!$B$40+AS2223*'"Вес" ПИР'!$B$41+AU2223*'"Вес" ПИР'!$B$42+AW2223*'"Вес" ПИР'!$B$43+AY2223*'"Вес" ПИР'!$B$44+BA2223*'"Вес" ПИР'!$B$45)/100</f>
        <v>0</v>
      </c>
      <c r="BC2223" s="39"/>
      <c r="BD2223" s="39"/>
      <c r="BE2223" s="39"/>
      <c r="BF2223" s="39"/>
      <c r="BG2223" s="72">
        <f>(BD2223*'"Вес" ПИР'!$B$50+BF2223*'"Вес" ПИР'!$B$51)/100</f>
        <v>0</v>
      </c>
      <c r="BH2223" s="39"/>
      <c r="BI2223" s="72">
        <v>0</v>
      </c>
      <c r="BJ2223" s="39"/>
      <c r="BK2223" s="39"/>
      <c r="BL2223" s="38">
        <f>(S2223*'"Вес" ПИР'!$B$3+X2223*'"Вес" ПИР'!$B$4+AG2223*'"Вес" ПИР'!$B$5+BB2223*'"Вес" ПИР'!$B$6+BG2223*'"Вес" ПИР'!$B$7+BI2223*'"Вес" ПИР'!$B$8)/100</f>
        <v>0</v>
      </c>
    </row>
    <row r="2224" spans="1:64" ht="15.75" customHeight="1">
      <c r="A2224" s="39"/>
      <c r="B2224" s="39">
        <v>2027</v>
      </c>
      <c r="C2224" s="39"/>
      <c r="D2224" s="61">
        <v>396647300</v>
      </c>
      <c r="E2224" s="61" t="s">
        <v>1363</v>
      </c>
      <c r="F2224" s="61" t="s">
        <v>1530</v>
      </c>
      <c r="G2224" s="61" t="s">
        <v>1758</v>
      </c>
      <c r="H2224" s="61" t="s">
        <v>3307</v>
      </c>
      <c r="I2224" s="39"/>
      <c r="J2224" s="39"/>
      <c r="K2224" s="39"/>
      <c r="L2224" s="39"/>
      <c r="M2224" s="39"/>
      <c r="N2224" s="39"/>
      <c r="O2224" s="39"/>
      <c r="P2224" s="39"/>
      <c r="Q2224" s="39"/>
      <c r="R2224" s="39"/>
      <c r="S2224" s="38">
        <f>(J2224*'"Вес" ПИР'!$B$13+L2224*'"Вес" ПИР'!$B$14+N2224*'"Вес" ПИР'!$B$15+P2224*'"Вес" ПИР'!$B$16+R2224*'"Вес" ПИР'!$B$17)/100</f>
        <v>0</v>
      </c>
      <c r="T2224" s="39"/>
      <c r="U2224" s="39"/>
      <c r="V2224" s="39"/>
      <c r="W2224" s="39"/>
      <c r="X2224" s="72">
        <f>(U2224*'"Вес" ПИР'!$B$22+W2224*'"Вес" ПИР'!$B$23)/100</f>
        <v>0</v>
      </c>
      <c r="Y2224" s="39"/>
      <c r="Z2224" s="39"/>
      <c r="AA2224" s="39"/>
      <c r="AB2224" s="39"/>
      <c r="AC2224" s="39"/>
      <c r="AD2224" s="39"/>
      <c r="AE2224" s="39"/>
      <c r="AF2224" s="39"/>
      <c r="AG2224" s="38">
        <f>(Z2224*'"Вес" ПИР'!$B$28+AB2224*'"Вес" ПИР'!$B$29+AD2224*'"Вес" ПИР'!$B$30+AF2224*'"Вес" ПИР'!$B$31)/100</f>
        <v>0</v>
      </c>
      <c r="AH2224" s="39"/>
      <c r="AI2224" s="39"/>
      <c r="AJ2224" s="39"/>
      <c r="AK2224" s="39"/>
      <c r="AL2224" s="39"/>
      <c r="AM2224" s="39"/>
      <c r="AN2224" s="39"/>
      <c r="AO2224" s="39"/>
      <c r="AP2224" s="39"/>
      <c r="AQ2224" s="39"/>
      <c r="AR2224" s="39"/>
      <c r="AS2224" s="39"/>
      <c r="AT2224" s="39"/>
      <c r="AU2224" s="39"/>
      <c r="AV2224" s="39"/>
      <c r="AW2224" s="39"/>
      <c r="AX2224" s="39"/>
      <c r="AY2224" s="39"/>
      <c r="AZ2224" s="39"/>
      <c r="BA2224" s="39"/>
      <c r="BB2224" s="72">
        <f>(AI2224*'"Вес" ПИР'!$B$36+AK2224*'"Вес" ПИР'!$B$37+AM2224*'"Вес" ПИР'!$B$38+AO2224*'"Вес" ПИР'!$B$39+AQ2224*'"Вес" ПИР'!$B$40+AS2224*'"Вес" ПИР'!$B$41+AU2224*'"Вес" ПИР'!$B$42+AW2224*'"Вес" ПИР'!$B$43+AY2224*'"Вес" ПИР'!$B$44+BA2224*'"Вес" ПИР'!$B$45)/100</f>
        <v>0</v>
      </c>
      <c r="BC2224" s="39"/>
      <c r="BD2224" s="39"/>
      <c r="BE2224" s="39"/>
      <c r="BF2224" s="39"/>
      <c r="BG2224" s="72">
        <f>(BD2224*'"Вес" ПИР'!$B$50+BF2224*'"Вес" ПИР'!$B$51)/100</f>
        <v>0</v>
      </c>
      <c r="BH2224" s="39"/>
      <c r="BI2224" s="72">
        <v>0</v>
      </c>
      <c r="BJ2224" s="39"/>
      <c r="BK2224" s="39"/>
      <c r="BL2224" s="38">
        <f>(S2224*'"Вес" ПИР'!$B$3+X2224*'"Вес" ПИР'!$B$4+AG2224*'"Вес" ПИР'!$B$5+BB2224*'"Вес" ПИР'!$B$6+BG2224*'"Вес" ПИР'!$B$7+BI2224*'"Вес" ПИР'!$B$8)/100</f>
        <v>0</v>
      </c>
    </row>
    <row r="2225" spans="1:64" ht="15.75" customHeight="1">
      <c r="A2225" s="39"/>
      <c r="B2225" s="39">
        <v>2027</v>
      </c>
      <c r="C2225" s="39"/>
      <c r="D2225" s="61">
        <v>396653300</v>
      </c>
      <c r="E2225" s="61" t="s">
        <v>1363</v>
      </c>
      <c r="F2225" s="61" t="s">
        <v>1530</v>
      </c>
      <c r="G2225" s="61" t="s">
        <v>3308</v>
      </c>
      <c r="H2225" s="61" t="s">
        <v>3309</v>
      </c>
      <c r="I2225" s="39"/>
      <c r="J2225" s="39"/>
      <c r="K2225" s="39"/>
      <c r="L2225" s="39"/>
      <c r="M2225" s="39"/>
      <c r="N2225" s="39"/>
      <c r="O2225" s="39"/>
      <c r="P2225" s="39"/>
      <c r="Q2225" s="39"/>
      <c r="R2225" s="39"/>
      <c r="S2225" s="38">
        <f>(J2225*'"Вес" ПИР'!$B$13+L2225*'"Вес" ПИР'!$B$14+N2225*'"Вес" ПИР'!$B$15+P2225*'"Вес" ПИР'!$B$16+R2225*'"Вес" ПИР'!$B$17)/100</f>
        <v>0</v>
      </c>
      <c r="T2225" s="39"/>
      <c r="U2225" s="39"/>
      <c r="V2225" s="39"/>
      <c r="W2225" s="39"/>
      <c r="X2225" s="72">
        <f>(U2225*'"Вес" ПИР'!$B$22+W2225*'"Вес" ПИР'!$B$23)/100</f>
        <v>0</v>
      </c>
      <c r="Y2225" s="39"/>
      <c r="Z2225" s="39"/>
      <c r="AA2225" s="39"/>
      <c r="AB2225" s="39"/>
      <c r="AC2225" s="39"/>
      <c r="AD2225" s="39"/>
      <c r="AE2225" s="39"/>
      <c r="AF2225" s="39"/>
      <c r="AG2225" s="38">
        <f>(Z2225*'"Вес" ПИР'!$B$28+AB2225*'"Вес" ПИР'!$B$29+AD2225*'"Вес" ПИР'!$B$30+AF2225*'"Вес" ПИР'!$B$31)/100</f>
        <v>0</v>
      </c>
      <c r="AH2225" s="39"/>
      <c r="AI2225" s="39"/>
      <c r="AJ2225" s="39"/>
      <c r="AK2225" s="39"/>
      <c r="AL2225" s="39"/>
      <c r="AM2225" s="39"/>
      <c r="AN2225" s="39"/>
      <c r="AO2225" s="39"/>
      <c r="AP2225" s="39"/>
      <c r="AQ2225" s="39"/>
      <c r="AR2225" s="39"/>
      <c r="AS2225" s="39"/>
      <c r="AT2225" s="39"/>
      <c r="AU2225" s="39"/>
      <c r="AV2225" s="39"/>
      <c r="AW2225" s="39"/>
      <c r="AX2225" s="39"/>
      <c r="AY2225" s="39"/>
      <c r="AZ2225" s="39"/>
      <c r="BA2225" s="39"/>
      <c r="BB2225" s="72">
        <f>(AI2225*'"Вес" ПИР'!$B$36+AK2225*'"Вес" ПИР'!$B$37+AM2225*'"Вес" ПИР'!$B$38+AO2225*'"Вес" ПИР'!$B$39+AQ2225*'"Вес" ПИР'!$B$40+AS2225*'"Вес" ПИР'!$B$41+AU2225*'"Вес" ПИР'!$B$42+AW2225*'"Вес" ПИР'!$B$43+AY2225*'"Вес" ПИР'!$B$44+BA2225*'"Вес" ПИР'!$B$45)/100</f>
        <v>0</v>
      </c>
      <c r="BC2225" s="39"/>
      <c r="BD2225" s="39"/>
      <c r="BE2225" s="39"/>
      <c r="BF2225" s="39"/>
      <c r="BG2225" s="72">
        <f>(BD2225*'"Вес" ПИР'!$B$50+BF2225*'"Вес" ПИР'!$B$51)/100</f>
        <v>0</v>
      </c>
      <c r="BH2225" s="39"/>
      <c r="BI2225" s="72">
        <v>0</v>
      </c>
      <c r="BJ2225" s="39"/>
      <c r="BK2225" s="39"/>
      <c r="BL2225" s="38">
        <f>(S2225*'"Вес" ПИР'!$B$3+X2225*'"Вес" ПИР'!$B$4+AG2225*'"Вес" ПИР'!$B$5+BB2225*'"Вес" ПИР'!$B$6+BG2225*'"Вес" ПИР'!$B$7+BI2225*'"Вес" ПИР'!$B$8)/100</f>
        <v>0</v>
      </c>
    </row>
    <row r="2226" spans="1:64" ht="15.75" customHeight="1">
      <c r="A2226" s="39"/>
      <c r="B2226" s="39">
        <v>2027</v>
      </c>
      <c r="C2226" s="39"/>
      <c r="D2226" s="61">
        <v>396630400</v>
      </c>
      <c r="E2226" s="61" t="s">
        <v>1363</v>
      </c>
      <c r="F2226" s="61" t="s">
        <v>1530</v>
      </c>
      <c r="G2226" s="61" t="s">
        <v>249</v>
      </c>
      <c r="H2226" s="61" t="s">
        <v>182</v>
      </c>
      <c r="I2226" s="39"/>
      <c r="J2226" s="39"/>
      <c r="K2226" s="39"/>
      <c r="L2226" s="39"/>
      <c r="M2226" s="39"/>
      <c r="N2226" s="39"/>
      <c r="O2226" s="39"/>
      <c r="P2226" s="39"/>
      <c r="Q2226" s="39"/>
      <c r="R2226" s="39"/>
      <c r="S2226" s="38">
        <f>(J2226*'"Вес" ПИР'!$B$13+L2226*'"Вес" ПИР'!$B$14+N2226*'"Вес" ПИР'!$B$15+P2226*'"Вес" ПИР'!$B$16+R2226*'"Вес" ПИР'!$B$17)/100</f>
        <v>0</v>
      </c>
      <c r="T2226" s="39"/>
      <c r="U2226" s="39"/>
      <c r="V2226" s="39"/>
      <c r="W2226" s="39"/>
      <c r="X2226" s="72">
        <f>(U2226*'"Вес" ПИР'!$B$22+W2226*'"Вес" ПИР'!$B$23)/100</f>
        <v>0</v>
      </c>
      <c r="Y2226" s="39"/>
      <c r="Z2226" s="39"/>
      <c r="AA2226" s="39"/>
      <c r="AB2226" s="39"/>
      <c r="AC2226" s="39"/>
      <c r="AD2226" s="39"/>
      <c r="AE2226" s="39"/>
      <c r="AF2226" s="39"/>
      <c r="AG2226" s="38">
        <f>(Z2226*'"Вес" ПИР'!$B$28+AB2226*'"Вес" ПИР'!$B$29+AD2226*'"Вес" ПИР'!$B$30+AF2226*'"Вес" ПИР'!$B$31)/100</f>
        <v>0</v>
      </c>
      <c r="AH2226" s="39"/>
      <c r="AI2226" s="39"/>
      <c r="AJ2226" s="39"/>
      <c r="AK2226" s="39"/>
      <c r="AL2226" s="39"/>
      <c r="AM2226" s="39"/>
      <c r="AN2226" s="39"/>
      <c r="AO2226" s="39"/>
      <c r="AP2226" s="39"/>
      <c r="AQ2226" s="39"/>
      <c r="AR2226" s="39"/>
      <c r="AS2226" s="39"/>
      <c r="AT2226" s="39"/>
      <c r="AU2226" s="39"/>
      <c r="AV2226" s="39"/>
      <c r="AW2226" s="39"/>
      <c r="AX2226" s="39"/>
      <c r="AY2226" s="39"/>
      <c r="AZ2226" s="39"/>
      <c r="BA2226" s="39"/>
      <c r="BB2226" s="72">
        <f>(AI2226*'"Вес" ПИР'!$B$36+AK2226*'"Вес" ПИР'!$B$37+AM2226*'"Вес" ПИР'!$B$38+AO2226*'"Вес" ПИР'!$B$39+AQ2226*'"Вес" ПИР'!$B$40+AS2226*'"Вес" ПИР'!$B$41+AU2226*'"Вес" ПИР'!$B$42+AW2226*'"Вес" ПИР'!$B$43+AY2226*'"Вес" ПИР'!$B$44+BA2226*'"Вес" ПИР'!$B$45)/100</f>
        <v>0</v>
      </c>
      <c r="BC2226" s="39"/>
      <c r="BD2226" s="39"/>
      <c r="BE2226" s="39"/>
      <c r="BF2226" s="39"/>
      <c r="BG2226" s="72">
        <f>(BD2226*'"Вес" ПИР'!$B$50+BF2226*'"Вес" ПИР'!$B$51)/100</f>
        <v>0</v>
      </c>
      <c r="BH2226" s="39"/>
      <c r="BI2226" s="72">
        <v>0</v>
      </c>
      <c r="BJ2226" s="39"/>
      <c r="BK2226" s="39"/>
      <c r="BL2226" s="38">
        <f>(S2226*'"Вес" ПИР'!$B$3+X2226*'"Вес" ПИР'!$B$4+AG2226*'"Вес" ПИР'!$B$5+BB2226*'"Вес" ПИР'!$B$6+BG2226*'"Вес" ПИР'!$B$7+BI2226*'"Вес" ПИР'!$B$8)/100</f>
        <v>0</v>
      </c>
    </row>
    <row r="2227" spans="1:64" ht="15.75" customHeight="1">
      <c r="A2227" s="39"/>
      <c r="B2227" s="39">
        <v>2027</v>
      </c>
      <c r="C2227" s="39"/>
      <c r="D2227" s="61">
        <v>396635200</v>
      </c>
      <c r="E2227" s="61" t="s">
        <v>1363</v>
      </c>
      <c r="F2227" s="61" t="s">
        <v>1530</v>
      </c>
      <c r="G2227" s="61" t="s">
        <v>1531</v>
      </c>
      <c r="H2227" s="61" t="s">
        <v>3310</v>
      </c>
      <c r="I2227" s="39"/>
      <c r="J2227" s="39"/>
      <c r="K2227" s="39"/>
      <c r="L2227" s="39"/>
      <c r="M2227" s="39"/>
      <c r="N2227" s="39"/>
      <c r="O2227" s="39"/>
      <c r="P2227" s="39"/>
      <c r="Q2227" s="39"/>
      <c r="R2227" s="39"/>
      <c r="S2227" s="38">
        <f>(J2227*'"Вес" ПИР'!$B$13+L2227*'"Вес" ПИР'!$B$14+N2227*'"Вес" ПИР'!$B$15+P2227*'"Вес" ПИР'!$B$16+R2227*'"Вес" ПИР'!$B$17)/100</f>
        <v>0</v>
      </c>
      <c r="T2227" s="39"/>
      <c r="U2227" s="39"/>
      <c r="V2227" s="39"/>
      <c r="W2227" s="39"/>
      <c r="X2227" s="72">
        <f>(U2227*'"Вес" ПИР'!$B$22+W2227*'"Вес" ПИР'!$B$23)/100</f>
        <v>0</v>
      </c>
      <c r="Y2227" s="39"/>
      <c r="Z2227" s="39"/>
      <c r="AA2227" s="39"/>
      <c r="AB2227" s="39"/>
      <c r="AC2227" s="39"/>
      <c r="AD2227" s="39"/>
      <c r="AE2227" s="39"/>
      <c r="AF2227" s="39"/>
      <c r="AG2227" s="38">
        <f>(Z2227*'"Вес" ПИР'!$B$28+AB2227*'"Вес" ПИР'!$B$29+AD2227*'"Вес" ПИР'!$B$30+AF2227*'"Вес" ПИР'!$B$31)/100</f>
        <v>0</v>
      </c>
      <c r="AH2227" s="39"/>
      <c r="AI2227" s="39"/>
      <c r="AJ2227" s="39"/>
      <c r="AK2227" s="39"/>
      <c r="AL2227" s="39"/>
      <c r="AM2227" s="39"/>
      <c r="AN2227" s="39"/>
      <c r="AO2227" s="39"/>
      <c r="AP2227" s="39"/>
      <c r="AQ2227" s="39"/>
      <c r="AR2227" s="39"/>
      <c r="AS2227" s="39"/>
      <c r="AT2227" s="39"/>
      <c r="AU2227" s="39"/>
      <c r="AV2227" s="39"/>
      <c r="AW2227" s="39"/>
      <c r="AX2227" s="39"/>
      <c r="AY2227" s="39"/>
      <c r="AZ2227" s="39"/>
      <c r="BA2227" s="39"/>
      <c r="BB2227" s="72">
        <f>(AI2227*'"Вес" ПИР'!$B$36+AK2227*'"Вес" ПИР'!$B$37+AM2227*'"Вес" ПИР'!$B$38+AO2227*'"Вес" ПИР'!$B$39+AQ2227*'"Вес" ПИР'!$B$40+AS2227*'"Вес" ПИР'!$B$41+AU2227*'"Вес" ПИР'!$B$42+AW2227*'"Вес" ПИР'!$B$43+AY2227*'"Вес" ПИР'!$B$44+BA2227*'"Вес" ПИР'!$B$45)/100</f>
        <v>0</v>
      </c>
      <c r="BC2227" s="39"/>
      <c r="BD2227" s="39"/>
      <c r="BE2227" s="39"/>
      <c r="BF2227" s="39"/>
      <c r="BG2227" s="72">
        <f>(BD2227*'"Вес" ПИР'!$B$50+BF2227*'"Вес" ПИР'!$B$51)/100</f>
        <v>0</v>
      </c>
      <c r="BH2227" s="39"/>
      <c r="BI2227" s="72">
        <v>0</v>
      </c>
      <c r="BJ2227" s="39"/>
      <c r="BK2227" s="39"/>
      <c r="BL2227" s="38">
        <f>(S2227*'"Вес" ПИР'!$B$3+X2227*'"Вес" ПИР'!$B$4+AG2227*'"Вес" ПИР'!$B$5+BB2227*'"Вес" ПИР'!$B$6+BG2227*'"Вес" ПИР'!$B$7+BI2227*'"Вес" ПИР'!$B$8)/100</f>
        <v>0</v>
      </c>
    </row>
    <row r="2228" spans="1:64" ht="15.75" customHeight="1">
      <c r="A2228" s="39"/>
      <c r="B2228" s="39">
        <v>2027</v>
      </c>
      <c r="C2228" s="39"/>
      <c r="D2228" s="61">
        <v>396641200</v>
      </c>
      <c r="E2228" s="61" t="s">
        <v>1363</v>
      </c>
      <c r="F2228" s="61" t="s">
        <v>1530</v>
      </c>
      <c r="G2228" s="61" t="s">
        <v>3311</v>
      </c>
      <c r="H2228" s="61" t="s">
        <v>3312</v>
      </c>
      <c r="I2228" s="39"/>
      <c r="J2228" s="39"/>
      <c r="K2228" s="39"/>
      <c r="L2228" s="39"/>
      <c r="M2228" s="39"/>
      <c r="N2228" s="39"/>
      <c r="O2228" s="39"/>
      <c r="P2228" s="39"/>
      <c r="Q2228" s="39"/>
      <c r="R2228" s="39"/>
      <c r="S2228" s="38">
        <f>(J2228*'"Вес" ПИР'!$B$13+L2228*'"Вес" ПИР'!$B$14+N2228*'"Вес" ПИР'!$B$15+P2228*'"Вес" ПИР'!$B$16+R2228*'"Вес" ПИР'!$B$17)/100</f>
        <v>0</v>
      </c>
      <c r="T2228" s="39"/>
      <c r="U2228" s="39"/>
      <c r="V2228" s="39"/>
      <c r="W2228" s="39"/>
      <c r="X2228" s="72">
        <f>(U2228*'"Вес" ПИР'!$B$22+W2228*'"Вес" ПИР'!$B$23)/100</f>
        <v>0</v>
      </c>
      <c r="Y2228" s="39"/>
      <c r="Z2228" s="39"/>
      <c r="AA2228" s="39"/>
      <c r="AB2228" s="39"/>
      <c r="AC2228" s="39"/>
      <c r="AD2228" s="39"/>
      <c r="AE2228" s="39"/>
      <c r="AF2228" s="39"/>
      <c r="AG2228" s="38">
        <f>(Z2228*'"Вес" ПИР'!$B$28+AB2228*'"Вес" ПИР'!$B$29+AD2228*'"Вес" ПИР'!$B$30+AF2228*'"Вес" ПИР'!$B$31)/100</f>
        <v>0</v>
      </c>
      <c r="AH2228" s="39"/>
      <c r="AI2228" s="39"/>
      <c r="AJ2228" s="39"/>
      <c r="AK2228" s="39"/>
      <c r="AL2228" s="39"/>
      <c r="AM2228" s="39"/>
      <c r="AN2228" s="39"/>
      <c r="AO2228" s="39"/>
      <c r="AP2228" s="39"/>
      <c r="AQ2228" s="39"/>
      <c r="AR2228" s="39"/>
      <c r="AS2228" s="39"/>
      <c r="AT2228" s="39"/>
      <c r="AU2228" s="39"/>
      <c r="AV2228" s="39"/>
      <c r="AW2228" s="39"/>
      <c r="AX2228" s="39"/>
      <c r="AY2228" s="39"/>
      <c r="AZ2228" s="39"/>
      <c r="BA2228" s="39"/>
      <c r="BB2228" s="72">
        <f>(AI2228*'"Вес" ПИР'!$B$36+AK2228*'"Вес" ПИР'!$B$37+AM2228*'"Вес" ПИР'!$B$38+AO2228*'"Вес" ПИР'!$B$39+AQ2228*'"Вес" ПИР'!$B$40+AS2228*'"Вес" ПИР'!$B$41+AU2228*'"Вес" ПИР'!$B$42+AW2228*'"Вес" ПИР'!$B$43+AY2228*'"Вес" ПИР'!$B$44+BA2228*'"Вес" ПИР'!$B$45)/100</f>
        <v>0</v>
      </c>
      <c r="BC2228" s="39"/>
      <c r="BD2228" s="39"/>
      <c r="BE2228" s="39"/>
      <c r="BF2228" s="39"/>
      <c r="BG2228" s="72">
        <f>(BD2228*'"Вес" ПИР'!$B$50+BF2228*'"Вес" ПИР'!$B$51)/100</f>
        <v>0</v>
      </c>
      <c r="BH2228" s="39"/>
      <c r="BI2228" s="72">
        <v>0</v>
      </c>
      <c r="BJ2228" s="39"/>
      <c r="BK2228" s="39"/>
      <c r="BL2228" s="38">
        <f>(S2228*'"Вес" ПИР'!$B$3+X2228*'"Вес" ПИР'!$B$4+AG2228*'"Вес" ПИР'!$B$5+BB2228*'"Вес" ПИР'!$B$6+BG2228*'"Вес" ПИР'!$B$7+BI2228*'"Вес" ПИР'!$B$8)/100</f>
        <v>0</v>
      </c>
    </row>
    <row r="2229" spans="1:64" ht="15.75" customHeight="1">
      <c r="A2229" s="39"/>
      <c r="B2229" s="39">
        <v>2027</v>
      </c>
      <c r="C2229" s="39"/>
      <c r="D2229" s="61">
        <v>396651500</v>
      </c>
      <c r="E2229" s="61" t="s">
        <v>1363</v>
      </c>
      <c r="F2229" s="61" t="s">
        <v>1530</v>
      </c>
      <c r="G2229" s="61" t="s">
        <v>1532</v>
      </c>
      <c r="H2229" s="61" t="s">
        <v>3313</v>
      </c>
      <c r="I2229" s="39"/>
      <c r="J2229" s="39"/>
      <c r="K2229" s="39"/>
      <c r="L2229" s="39"/>
      <c r="M2229" s="39"/>
      <c r="N2229" s="39"/>
      <c r="O2229" s="39"/>
      <c r="P2229" s="39"/>
      <c r="Q2229" s="39"/>
      <c r="R2229" s="39"/>
      <c r="S2229" s="38">
        <f>(J2229*'"Вес" ПИР'!$B$13+L2229*'"Вес" ПИР'!$B$14+N2229*'"Вес" ПИР'!$B$15+P2229*'"Вес" ПИР'!$B$16+R2229*'"Вес" ПИР'!$B$17)/100</f>
        <v>0</v>
      </c>
      <c r="T2229" s="39"/>
      <c r="U2229" s="39"/>
      <c r="V2229" s="39"/>
      <c r="W2229" s="39"/>
      <c r="X2229" s="72">
        <f>(U2229*'"Вес" ПИР'!$B$22+W2229*'"Вес" ПИР'!$B$23)/100</f>
        <v>0</v>
      </c>
      <c r="Y2229" s="39"/>
      <c r="Z2229" s="39"/>
      <c r="AA2229" s="39"/>
      <c r="AB2229" s="39"/>
      <c r="AC2229" s="39"/>
      <c r="AD2229" s="39"/>
      <c r="AE2229" s="39"/>
      <c r="AF2229" s="39"/>
      <c r="AG2229" s="38">
        <f>(Z2229*'"Вес" ПИР'!$B$28+AB2229*'"Вес" ПИР'!$B$29+AD2229*'"Вес" ПИР'!$B$30+AF2229*'"Вес" ПИР'!$B$31)/100</f>
        <v>0</v>
      </c>
      <c r="AH2229" s="39"/>
      <c r="AI2229" s="39"/>
      <c r="AJ2229" s="39"/>
      <c r="AK2229" s="39"/>
      <c r="AL2229" s="39"/>
      <c r="AM2229" s="39"/>
      <c r="AN2229" s="39"/>
      <c r="AO2229" s="39"/>
      <c r="AP2229" s="39"/>
      <c r="AQ2229" s="39"/>
      <c r="AR2229" s="39"/>
      <c r="AS2229" s="39"/>
      <c r="AT2229" s="39"/>
      <c r="AU2229" s="39"/>
      <c r="AV2229" s="39"/>
      <c r="AW2229" s="39"/>
      <c r="AX2229" s="39"/>
      <c r="AY2229" s="39"/>
      <c r="AZ2229" s="39"/>
      <c r="BA2229" s="39"/>
      <c r="BB2229" s="72">
        <f>(AI2229*'"Вес" ПИР'!$B$36+AK2229*'"Вес" ПИР'!$B$37+AM2229*'"Вес" ПИР'!$B$38+AO2229*'"Вес" ПИР'!$B$39+AQ2229*'"Вес" ПИР'!$B$40+AS2229*'"Вес" ПИР'!$B$41+AU2229*'"Вес" ПИР'!$B$42+AW2229*'"Вес" ПИР'!$B$43+AY2229*'"Вес" ПИР'!$B$44+BA2229*'"Вес" ПИР'!$B$45)/100</f>
        <v>0</v>
      </c>
      <c r="BC2229" s="39"/>
      <c r="BD2229" s="39"/>
      <c r="BE2229" s="39"/>
      <c r="BF2229" s="39"/>
      <c r="BG2229" s="72">
        <f>(BD2229*'"Вес" ПИР'!$B$50+BF2229*'"Вес" ПИР'!$B$51)/100</f>
        <v>0</v>
      </c>
      <c r="BH2229" s="39"/>
      <c r="BI2229" s="72">
        <v>0</v>
      </c>
      <c r="BJ2229" s="39"/>
      <c r="BK2229" s="39"/>
      <c r="BL2229" s="38">
        <f>(S2229*'"Вес" ПИР'!$B$3+X2229*'"Вес" ПИР'!$B$4+AG2229*'"Вес" ПИР'!$B$5+BB2229*'"Вес" ПИР'!$B$6+BG2229*'"Вес" ПИР'!$B$7+BI2229*'"Вес" ПИР'!$B$8)/100</f>
        <v>0</v>
      </c>
    </row>
    <row r="2230" spans="1:64" ht="15.75" customHeight="1">
      <c r="A2230" s="39"/>
      <c r="B2230" s="39">
        <v>2027</v>
      </c>
      <c r="C2230" s="39"/>
      <c r="D2230" s="61">
        <v>396641100</v>
      </c>
      <c r="E2230" s="61" t="s">
        <v>1363</v>
      </c>
      <c r="F2230" s="61" t="s">
        <v>1530</v>
      </c>
      <c r="G2230" s="61" t="s">
        <v>3311</v>
      </c>
      <c r="H2230" s="61" t="s">
        <v>2687</v>
      </c>
      <c r="I2230" s="39"/>
      <c r="J2230" s="39"/>
      <c r="K2230" s="39"/>
      <c r="L2230" s="39"/>
      <c r="M2230" s="39"/>
      <c r="N2230" s="39"/>
      <c r="O2230" s="39"/>
      <c r="P2230" s="39"/>
      <c r="Q2230" s="39"/>
      <c r="R2230" s="39"/>
      <c r="S2230" s="38">
        <f>(J2230*'"Вес" ПИР'!$B$13+L2230*'"Вес" ПИР'!$B$14+N2230*'"Вес" ПИР'!$B$15+P2230*'"Вес" ПИР'!$B$16+R2230*'"Вес" ПИР'!$B$17)/100</f>
        <v>0</v>
      </c>
      <c r="T2230" s="39"/>
      <c r="U2230" s="39"/>
      <c r="V2230" s="39"/>
      <c r="W2230" s="39"/>
      <c r="X2230" s="72">
        <f>(U2230*'"Вес" ПИР'!$B$22+W2230*'"Вес" ПИР'!$B$23)/100</f>
        <v>0</v>
      </c>
      <c r="Y2230" s="39"/>
      <c r="Z2230" s="39"/>
      <c r="AA2230" s="39"/>
      <c r="AB2230" s="39"/>
      <c r="AC2230" s="39"/>
      <c r="AD2230" s="39"/>
      <c r="AE2230" s="39"/>
      <c r="AF2230" s="39"/>
      <c r="AG2230" s="38">
        <f>(Z2230*'"Вес" ПИР'!$B$28+AB2230*'"Вес" ПИР'!$B$29+AD2230*'"Вес" ПИР'!$B$30+AF2230*'"Вес" ПИР'!$B$31)/100</f>
        <v>0</v>
      </c>
      <c r="AH2230" s="39"/>
      <c r="AI2230" s="39"/>
      <c r="AJ2230" s="39"/>
      <c r="AK2230" s="39"/>
      <c r="AL2230" s="39"/>
      <c r="AM2230" s="39"/>
      <c r="AN2230" s="39"/>
      <c r="AO2230" s="39"/>
      <c r="AP2230" s="39"/>
      <c r="AQ2230" s="39"/>
      <c r="AR2230" s="39"/>
      <c r="AS2230" s="39"/>
      <c r="AT2230" s="39"/>
      <c r="AU2230" s="39"/>
      <c r="AV2230" s="39"/>
      <c r="AW2230" s="39"/>
      <c r="AX2230" s="39"/>
      <c r="AY2230" s="39"/>
      <c r="AZ2230" s="39"/>
      <c r="BA2230" s="39"/>
      <c r="BB2230" s="72">
        <f>(AI2230*'"Вес" ПИР'!$B$36+AK2230*'"Вес" ПИР'!$B$37+AM2230*'"Вес" ПИР'!$B$38+AO2230*'"Вес" ПИР'!$B$39+AQ2230*'"Вес" ПИР'!$B$40+AS2230*'"Вес" ПИР'!$B$41+AU2230*'"Вес" ПИР'!$B$42+AW2230*'"Вес" ПИР'!$B$43+AY2230*'"Вес" ПИР'!$B$44+BA2230*'"Вес" ПИР'!$B$45)/100</f>
        <v>0</v>
      </c>
      <c r="BC2230" s="39"/>
      <c r="BD2230" s="39"/>
      <c r="BE2230" s="39"/>
      <c r="BF2230" s="39"/>
      <c r="BG2230" s="72">
        <f>(BD2230*'"Вес" ПИР'!$B$50+BF2230*'"Вес" ПИР'!$B$51)/100</f>
        <v>0</v>
      </c>
      <c r="BH2230" s="39"/>
      <c r="BI2230" s="72">
        <v>0</v>
      </c>
      <c r="BJ2230" s="39"/>
      <c r="BK2230" s="39"/>
      <c r="BL2230" s="38">
        <f>(S2230*'"Вес" ПИР'!$B$3+X2230*'"Вес" ПИР'!$B$4+AG2230*'"Вес" ПИР'!$B$5+BB2230*'"Вес" ПИР'!$B$6+BG2230*'"Вес" ПИР'!$B$7+BI2230*'"Вес" ПИР'!$B$8)/100</f>
        <v>0</v>
      </c>
    </row>
    <row r="2231" spans="1:64" ht="15.75" customHeight="1">
      <c r="A2231" s="39"/>
      <c r="B2231" s="39">
        <v>2027</v>
      </c>
      <c r="C2231" s="39"/>
      <c r="D2231" s="61">
        <v>396663300</v>
      </c>
      <c r="E2231" s="61" t="s">
        <v>1363</v>
      </c>
      <c r="F2231" s="61" t="s">
        <v>1530</v>
      </c>
      <c r="G2231" s="61" t="s">
        <v>1536</v>
      </c>
      <c r="H2231" s="61" t="s">
        <v>3314</v>
      </c>
      <c r="I2231" s="39"/>
      <c r="J2231" s="39"/>
      <c r="K2231" s="39"/>
      <c r="L2231" s="39"/>
      <c r="M2231" s="39"/>
      <c r="N2231" s="39"/>
      <c r="O2231" s="39"/>
      <c r="P2231" s="39"/>
      <c r="Q2231" s="39"/>
      <c r="R2231" s="39"/>
      <c r="S2231" s="38">
        <f>(J2231*'"Вес" ПИР'!$B$13+L2231*'"Вес" ПИР'!$B$14+N2231*'"Вес" ПИР'!$B$15+P2231*'"Вес" ПИР'!$B$16+R2231*'"Вес" ПИР'!$B$17)/100</f>
        <v>0</v>
      </c>
      <c r="T2231" s="39"/>
      <c r="U2231" s="39"/>
      <c r="V2231" s="39"/>
      <c r="W2231" s="39"/>
      <c r="X2231" s="72">
        <f>(U2231*'"Вес" ПИР'!$B$22+W2231*'"Вес" ПИР'!$B$23)/100</f>
        <v>0</v>
      </c>
      <c r="Y2231" s="39"/>
      <c r="Z2231" s="39"/>
      <c r="AA2231" s="39"/>
      <c r="AB2231" s="39"/>
      <c r="AC2231" s="39"/>
      <c r="AD2231" s="39"/>
      <c r="AE2231" s="39"/>
      <c r="AF2231" s="39"/>
      <c r="AG2231" s="38">
        <f>(Z2231*'"Вес" ПИР'!$B$28+AB2231*'"Вес" ПИР'!$B$29+AD2231*'"Вес" ПИР'!$B$30+AF2231*'"Вес" ПИР'!$B$31)/100</f>
        <v>0</v>
      </c>
      <c r="AH2231" s="39"/>
      <c r="AI2231" s="39"/>
      <c r="AJ2231" s="39"/>
      <c r="AK2231" s="39"/>
      <c r="AL2231" s="39"/>
      <c r="AM2231" s="39"/>
      <c r="AN2231" s="39"/>
      <c r="AO2231" s="39"/>
      <c r="AP2231" s="39"/>
      <c r="AQ2231" s="39"/>
      <c r="AR2231" s="39"/>
      <c r="AS2231" s="39"/>
      <c r="AT2231" s="39"/>
      <c r="AU2231" s="39"/>
      <c r="AV2231" s="39"/>
      <c r="AW2231" s="39"/>
      <c r="AX2231" s="39"/>
      <c r="AY2231" s="39"/>
      <c r="AZ2231" s="39"/>
      <c r="BA2231" s="39"/>
      <c r="BB2231" s="72">
        <f>(AI2231*'"Вес" ПИР'!$B$36+AK2231*'"Вес" ПИР'!$B$37+AM2231*'"Вес" ПИР'!$B$38+AO2231*'"Вес" ПИР'!$B$39+AQ2231*'"Вес" ПИР'!$B$40+AS2231*'"Вес" ПИР'!$B$41+AU2231*'"Вес" ПИР'!$B$42+AW2231*'"Вес" ПИР'!$B$43+AY2231*'"Вес" ПИР'!$B$44+BA2231*'"Вес" ПИР'!$B$45)/100</f>
        <v>0</v>
      </c>
      <c r="BC2231" s="39"/>
      <c r="BD2231" s="39"/>
      <c r="BE2231" s="39"/>
      <c r="BF2231" s="39"/>
      <c r="BG2231" s="72">
        <f>(BD2231*'"Вес" ПИР'!$B$50+BF2231*'"Вес" ПИР'!$B$51)/100</f>
        <v>0</v>
      </c>
      <c r="BH2231" s="39"/>
      <c r="BI2231" s="72">
        <v>0</v>
      </c>
      <c r="BJ2231" s="39"/>
      <c r="BK2231" s="39"/>
      <c r="BL2231" s="38">
        <f>(S2231*'"Вес" ПИР'!$B$3+X2231*'"Вес" ПИР'!$B$4+AG2231*'"Вес" ПИР'!$B$5+BB2231*'"Вес" ПИР'!$B$6+BG2231*'"Вес" ПИР'!$B$7+BI2231*'"Вес" ПИР'!$B$8)/100</f>
        <v>0</v>
      </c>
    </row>
    <row r="2232" spans="1:64" ht="15.75" customHeight="1">
      <c r="A2232" s="39"/>
      <c r="B2232" s="39">
        <v>2027</v>
      </c>
      <c r="C2232" s="39"/>
      <c r="D2232" s="61">
        <v>396663200</v>
      </c>
      <c r="E2232" s="61" t="s">
        <v>1363</v>
      </c>
      <c r="F2232" s="61" t="s">
        <v>1530</v>
      </c>
      <c r="G2232" s="61" t="s">
        <v>1536</v>
      </c>
      <c r="H2232" s="61" t="s">
        <v>3315</v>
      </c>
      <c r="I2232" s="39"/>
      <c r="J2232" s="39"/>
      <c r="K2232" s="39"/>
      <c r="L2232" s="39"/>
      <c r="M2232" s="39"/>
      <c r="N2232" s="39"/>
      <c r="O2232" s="39"/>
      <c r="P2232" s="39"/>
      <c r="Q2232" s="39"/>
      <c r="R2232" s="39"/>
      <c r="S2232" s="38">
        <f>(J2232*'"Вес" ПИР'!$B$13+L2232*'"Вес" ПИР'!$B$14+N2232*'"Вес" ПИР'!$B$15+P2232*'"Вес" ПИР'!$B$16+R2232*'"Вес" ПИР'!$B$17)/100</f>
        <v>0</v>
      </c>
      <c r="T2232" s="39"/>
      <c r="U2232" s="39"/>
      <c r="V2232" s="39"/>
      <c r="W2232" s="39"/>
      <c r="X2232" s="72">
        <f>(U2232*'"Вес" ПИР'!$B$22+W2232*'"Вес" ПИР'!$B$23)/100</f>
        <v>0</v>
      </c>
      <c r="Y2232" s="39"/>
      <c r="Z2232" s="39"/>
      <c r="AA2232" s="39"/>
      <c r="AB2232" s="39"/>
      <c r="AC2232" s="39"/>
      <c r="AD2232" s="39"/>
      <c r="AE2232" s="39"/>
      <c r="AF2232" s="39"/>
      <c r="AG2232" s="38">
        <f>(Z2232*'"Вес" ПИР'!$B$28+AB2232*'"Вес" ПИР'!$B$29+AD2232*'"Вес" ПИР'!$B$30+AF2232*'"Вес" ПИР'!$B$31)/100</f>
        <v>0</v>
      </c>
      <c r="AH2232" s="39"/>
      <c r="AI2232" s="39"/>
      <c r="AJ2232" s="39"/>
      <c r="AK2232" s="39"/>
      <c r="AL2232" s="39"/>
      <c r="AM2232" s="39"/>
      <c r="AN2232" s="39"/>
      <c r="AO2232" s="39"/>
      <c r="AP2232" s="39"/>
      <c r="AQ2232" s="39"/>
      <c r="AR2232" s="39"/>
      <c r="AS2232" s="39"/>
      <c r="AT2232" s="39"/>
      <c r="AU2232" s="39"/>
      <c r="AV2232" s="39"/>
      <c r="AW2232" s="39"/>
      <c r="AX2232" s="39"/>
      <c r="AY2232" s="39"/>
      <c r="AZ2232" s="39"/>
      <c r="BA2232" s="39"/>
      <c r="BB2232" s="72">
        <f>(AI2232*'"Вес" ПИР'!$B$36+AK2232*'"Вес" ПИР'!$B$37+AM2232*'"Вес" ПИР'!$B$38+AO2232*'"Вес" ПИР'!$B$39+AQ2232*'"Вес" ПИР'!$B$40+AS2232*'"Вес" ПИР'!$B$41+AU2232*'"Вес" ПИР'!$B$42+AW2232*'"Вес" ПИР'!$B$43+AY2232*'"Вес" ПИР'!$B$44+BA2232*'"Вес" ПИР'!$B$45)/100</f>
        <v>0</v>
      </c>
      <c r="BC2232" s="39"/>
      <c r="BD2232" s="39"/>
      <c r="BE2232" s="39"/>
      <c r="BF2232" s="39"/>
      <c r="BG2232" s="72">
        <f>(BD2232*'"Вес" ПИР'!$B$50+BF2232*'"Вес" ПИР'!$B$51)/100</f>
        <v>0</v>
      </c>
      <c r="BH2232" s="39"/>
      <c r="BI2232" s="72">
        <v>0</v>
      </c>
      <c r="BJ2232" s="39"/>
      <c r="BK2232" s="39"/>
      <c r="BL2232" s="38">
        <f>(S2232*'"Вес" ПИР'!$B$3+X2232*'"Вес" ПИР'!$B$4+AG2232*'"Вес" ПИР'!$B$5+BB2232*'"Вес" ПИР'!$B$6+BG2232*'"Вес" ПИР'!$B$7+BI2232*'"Вес" ПИР'!$B$8)/100</f>
        <v>0</v>
      </c>
    </row>
    <row r="2233" spans="1:64" ht="15.75" customHeight="1">
      <c r="A2233" s="39"/>
      <c r="B2233" s="39">
        <v>2027</v>
      </c>
      <c r="C2233" s="39"/>
      <c r="D2233" s="61">
        <v>396630300</v>
      </c>
      <c r="E2233" s="61" t="s">
        <v>1363</v>
      </c>
      <c r="F2233" s="61" t="s">
        <v>1530</v>
      </c>
      <c r="G2233" s="61" t="s">
        <v>249</v>
      </c>
      <c r="H2233" s="61" t="s">
        <v>3316</v>
      </c>
      <c r="I2233" s="39"/>
      <c r="J2233" s="39"/>
      <c r="K2233" s="39"/>
      <c r="L2233" s="39"/>
      <c r="M2233" s="39"/>
      <c r="N2233" s="39"/>
      <c r="O2233" s="39"/>
      <c r="P2233" s="39"/>
      <c r="Q2233" s="39"/>
      <c r="R2233" s="39"/>
      <c r="S2233" s="38">
        <f>(J2233*'"Вес" ПИР'!$B$13+L2233*'"Вес" ПИР'!$B$14+N2233*'"Вес" ПИР'!$B$15+P2233*'"Вес" ПИР'!$B$16+R2233*'"Вес" ПИР'!$B$17)/100</f>
        <v>0</v>
      </c>
      <c r="T2233" s="39"/>
      <c r="U2233" s="39"/>
      <c r="V2233" s="39"/>
      <c r="W2233" s="39"/>
      <c r="X2233" s="72">
        <f>(U2233*'"Вес" ПИР'!$B$22+W2233*'"Вес" ПИР'!$B$23)/100</f>
        <v>0</v>
      </c>
      <c r="Y2233" s="39"/>
      <c r="Z2233" s="39"/>
      <c r="AA2233" s="39"/>
      <c r="AB2233" s="39"/>
      <c r="AC2233" s="39"/>
      <c r="AD2233" s="39"/>
      <c r="AE2233" s="39"/>
      <c r="AF2233" s="39"/>
      <c r="AG2233" s="38">
        <f>(Z2233*'"Вес" ПИР'!$B$28+AB2233*'"Вес" ПИР'!$B$29+AD2233*'"Вес" ПИР'!$B$30+AF2233*'"Вес" ПИР'!$B$31)/100</f>
        <v>0</v>
      </c>
      <c r="AH2233" s="39"/>
      <c r="AI2233" s="39"/>
      <c r="AJ2233" s="39"/>
      <c r="AK2233" s="39"/>
      <c r="AL2233" s="39"/>
      <c r="AM2233" s="39"/>
      <c r="AN2233" s="39"/>
      <c r="AO2233" s="39"/>
      <c r="AP2233" s="39"/>
      <c r="AQ2233" s="39"/>
      <c r="AR2233" s="39"/>
      <c r="AS2233" s="39"/>
      <c r="AT2233" s="39"/>
      <c r="AU2233" s="39"/>
      <c r="AV2233" s="39"/>
      <c r="AW2233" s="39"/>
      <c r="AX2233" s="39"/>
      <c r="AY2233" s="39"/>
      <c r="AZ2233" s="39"/>
      <c r="BA2233" s="39"/>
      <c r="BB2233" s="72">
        <f>(AI2233*'"Вес" ПИР'!$B$36+AK2233*'"Вес" ПИР'!$B$37+AM2233*'"Вес" ПИР'!$B$38+AO2233*'"Вес" ПИР'!$B$39+AQ2233*'"Вес" ПИР'!$B$40+AS2233*'"Вес" ПИР'!$B$41+AU2233*'"Вес" ПИР'!$B$42+AW2233*'"Вес" ПИР'!$B$43+AY2233*'"Вес" ПИР'!$B$44+BA2233*'"Вес" ПИР'!$B$45)/100</f>
        <v>0</v>
      </c>
      <c r="BC2233" s="39"/>
      <c r="BD2233" s="39"/>
      <c r="BE2233" s="39"/>
      <c r="BF2233" s="39"/>
      <c r="BG2233" s="72">
        <f>(BD2233*'"Вес" ПИР'!$B$50+BF2233*'"Вес" ПИР'!$B$51)/100</f>
        <v>0</v>
      </c>
      <c r="BH2233" s="39"/>
      <c r="BI2233" s="72">
        <v>0</v>
      </c>
      <c r="BJ2233" s="39"/>
      <c r="BK2233" s="39"/>
      <c r="BL2233" s="38">
        <f>(S2233*'"Вес" ПИР'!$B$3+X2233*'"Вес" ПИР'!$B$4+AG2233*'"Вес" ПИР'!$B$5+BB2233*'"Вес" ПИР'!$B$6+BG2233*'"Вес" ПИР'!$B$7+BI2233*'"Вес" ПИР'!$B$8)/100</f>
        <v>0</v>
      </c>
    </row>
    <row r="2234" spans="1:64" ht="15.75" customHeight="1">
      <c r="A2234" s="39"/>
      <c r="B2234" s="39">
        <v>2027</v>
      </c>
      <c r="C2234" s="39"/>
      <c r="D2234" s="61">
        <v>396647200</v>
      </c>
      <c r="E2234" s="61" t="s">
        <v>1363</v>
      </c>
      <c r="F2234" s="61" t="s">
        <v>1530</v>
      </c>
      <c r="G2234" s="61" t="s">
        <v>1758</v>
      </c>
      <c r="H2234" s="61" t="s">
        <v>1506</v>
      </c>
      <c r="I2234" s="39"/>
      <c r="J2234" s="39"/>
      <c r="K2234" s="39"/>
      <c r="L2234" s="39"/>
      <c r="M2234" s="39"/>
      <c r="N2234" s="39"/>
      <c r="O2234" s="39"/>
      <c r="P2234" s="39"/>
      <c r="Q2234" s="39"/>
      <c r="R2234" s="39"/>
      <c r="S2234" s="38">
        <f>(J2234*'"Вес" ПИР'!$B$13+L2234*'"Вес" ПИР'!$B$14+N2234*'"Вес" ПИР'!$B$15+P2234*'"Вес" ПИР'!$B$16+R2234*'"Вес" ПИР'!$B$17)/100</f>
        <v>0</v>
      </c>
      <c r="T2234" s="39"/>
      <c r="U2234" s="39"/>
      <c r="V2234" s="39"/>
      <c r="W2234" s="39"/>
      <c r="X2234" s="72">
        <f>(U2234*'"Вес" ПИР'!$B$22+W2234*'"Вес" ПИР'!$B$23)/100</f>
        <v>0</v>
      </c>
      <c r="Y2234" s="39"/>
      <c r="Z2234" s="39"/>
      <c r="AA2234" s="39"/>
      <c r="AB2234" s="39"/>
      <c r="AC2234" s="39"/>
      <c r="AD2234" s="39"/>
      <c r="AE2234" s="39"/>
      <c r="AF2234" s="39"/>
      <c r="AG2234" s="38">
        <f>(Z2234*'"Вес" ПИР'!$B$28+AB2234*'"Вес" ПИР'!$B$29+AD2234*'"Вес" ПИР'!$B$30+AF2234*'"Вес" ПИР'!$B$31)/100</f>
        <v>0</v>
      </c>
      <c r="AH2234" s="39"/>
      <c r="AI2234" s="39"/>
      <c r="AJ2234" s="39"/>
      <c r="AK2234" s="39"/>
      <c r="AL2234" s="39"/>
      <c r="AM2234" s="39"/>
      <c r="AN2234" s="39"/>
      <c r="AO2234" s="39"/>
      <c r="AP2234" s="39"/>
      <c r="AQ2234" s="39"/>
      <c r="AR2234" s="39"/>
      <c r="AS2234" s="39"/>
      <c r="AT2234" s="39"/>
      <c r="AU2234" s="39"/>
      <c r="AV2234" s="39"/>
      <c r="AW2234" s="39"/>
      <c r="AX2234" s="39"/>
      <c r="AY2234" s="39"/>
      <c r="AZ2234" s="39"/>
      <c r="BA2234" s="39"/>
      <c r="BB2234" s="72">
        <f>(AI2234*'"Вес" ПИР'!$B$36+AK2234*'"Вес" ПИР'!$B$37+AM2234*'"Вес" ПИР'!$B$38+AO2234*'"Вес" ПИР'!$B$39+AQ2234*'"Вес" ПИР'!$B$40+AS2234*'"Вес" ПИР'!$B$41+AU2234*'"Вес" ПИР'!$B$42+AW2234*'"Вес" ПИР'!$B$43+AY2234*'"Вес" ПИР'!$B$44+BA2234*'"Вес" ПИР'!$B$45)/100</f>
        <v>0</v>
      </c>
      <c r="BC2234" s="39"/>
      <c r="BD2234" s="39"/>
      <c r="BE2234" s="39"/>
      <c r="BF2234" s="39"/>
      <c r="BG2234" s="72">
        <f>(BD2234*'"Вес" ПИР'!$B$50+BF2234*'"Вес" ПИР'!$B$51)/100</f>
        <v>0</v>
      </c>
      <c r="BH2234" s="39"/>
      <c r="BI2234" s="72">
        <v>0</v>
      </c>
      <c r="BJ2234" s="39"/>
      <c r="BK2234" s="39"/>
      <c r="BL2234" s="38">
        <f>(S2234*'"Вес" ПИР'!$B$3+X2234*'"Вес" ПИР'!$B$4+AG2234*'"Вес" ПИР'!$B$5+BB2234*'"Вес" ПИР'!$B$6+BG2234*'"Вес" ПИР'!$B$7+BI2234*'"Вес" ПИР'!$B$8)/100</f>
        <v>0</v>
      </c>
    </row>
    <row r="2235" spans="1:64" ht="15.75" customHeight="1">
      <c r="A2235" s="39"/>
      <c r="B2235" s="39">
        <v>2027</v>
      </c>
      <c r="C2235" s="39"/>
      <c r="D2235" s="61">
        <v>396641300</v>
      </c>
      <c r="E2235" s="61" t="s">
        <v>1363</v>
      </c>
      <c r="F2235" s="61" t="s">
        <v>1530</v>
      </c>
      <c r="G2235" s="61" t="s">
        <v>3311</v>
      </c>
      <c r="H2235" s="61" t="s">
        <v>3317</v>
      </c>
      <c r="I2235" s="39"/>
      <c r="J2235" s="39"/>
      <c r="K2235" s="39"/>
      <c r="L2235" s="39"/>
      <c r="M2235" s="39"/>
      <c r="N2235" s="39"/>
      <c r="O2235" s="39"/>
      <c r="P2235" s="39"/>
      <c r="Q2235" s="39"/>
      <c r="R2235" s="39"/>
      <c r="S2235" s="38">
        <f>(J2235*'"Вес" ПИР'!$B$13+L2235*'"Вес" ПИР'!$B$14+N2235*'"Вес" ПИР'!$B$15+P2235*'"Вес" ПИР'!$B$16+R2235*'"Вес" ПИР'!$B$17)/100</f>
        <v>0</v>
      </c>
      <c r="T2235" s="39"/>
      <c r="U2235" s="39"/>
      <c r="V2235" s="39"/>
      <c r="W2235" s="39"/>
      <c r="X2235" s="72">
        <f>(U2235*'"Вес" ПИР'!$B$22+W2235*'"Вес" ПИР'!$B$23)/100</f>
        <v>0</v>
      </c>
      <c r="Y2235" s="39"/>
      <c r="Z2235" s="39"/>
      <c r="AA2235" s="39"/>
      <c r="AB2235" s="39"/>
      <c r="AC2235" s="39"/>
      <c r="AD2235" s="39"/>
      <c r="AE2235" s="39"/>
      <c r="AF2235" s="39"/>
      <c r="AG2235" s="38">
        <f>(Z2235*'"Вес" ПИР'!$B$28+AB2235*'"Вес" ПИР'!$B$29+AD2235*'"Вес" ПИР'!$B$30+AF2235*'"Вес" ПИР'!$B$31)/100</f>
        <v>0</v>
      </c>
      <c r="AH2235" s="39"/>
      <c r="AI2235" s="39"/>
      <c r="AJ2235" s="39"/>
      <c r="AK2235" s="39"/>
      <c r="AL2235" s="39"/>
      <c r="AM2235" s="39"/>
      <c r="AN2235" s="39"/>
      <c r="AO2235" s="39"/>
      <c r="AP2235" s="39"/>
      <c r="AQ2235" s="39"/>
      <c r="AR2235" s="39"/>
      <c r="AS2235" s="39"/>
      <c r="AT2235" s="39"/>
      <c r="AU2235" s="39"/>
      <c r="AV2235" s="39"/>
      <c r="AW2235" s="39"/>
      <c r="AX2235" s="39"/>
      <c r="AY2235" s="39"/>
      <c r="AZ2235" s="39"/>
      <c r="BA2235" s="39"/>
      <c r="BB2235" s="72">
        <f>(AI2235*'"Вес" ПИР'!$B$36+AK2235*'"Вес" ПИР'!$B$37+AM2235*'"Вес" ПИР'!$B$38+AO2235*'"Вес" ПИР'!$B$39+AQ2235*'"Вес" ПИР'!$B$40+AS2235*'"Вес" ПИР'!$B$41+AU2235*'"Вес" ПИР'!$B$42+AW2235*'"Вес" ПИР'!$B$43+AY2235*'"Вес" ПИР'!$B$44+BA2235*'"Вес" ПИР'!$B$45)/100</f>
        <v>0</v>
      </c>
      <c r="BC2235" s="39"/>
      <c r="BD2235" s="39"/>
      <c r="BE2235" s="39"/>
      <c r="BF2235" s="39"/>
      <c r="BG2235" s="72">
        <f>(BD2235*'"Вес" ПИР'!$B$50+BF2235*'"Вес" ПИР'!$B$51)/100</f>
        <v>0</v>
      </c>
      <c r="BH2235" s="39"/>
      <c r="BI2235" s="72">
        <v>0</v>
      </c>
      <c r="BJ2235" s="39"/>
      <c r="BK2235" s="39"/>
      <c r="BL2235" s="38">
        <f>(S2235*'"Вес" ПИР'!$B$3+X2235*'"Вес" ПИР'!$B$4+AG2235*'"Вес" ПИР'!$B$5+BB2235*'"Вес" ПИР'!$B$6+BG2235*'"Вес" ПИР'!$B$7+BI2235*'"Вес" ПИР'!$B$8)/100</f>
        <v>0</v>
      </c>
    </row>
    <row r="2236" spans="1:64" ht="15.75" customHeight="1">
      <c r="A2236" s="39"/>
      <c r="B2236" s="39">
        <v>2027</v>
      </c>
      <c r="C2236" s="39"/>
      <c r="D2236" s="61">
        <v>396641400</v>
      </c>
      <c r="E2236" s="61" t="s">
        <v>1363</v>
      </c>
      <c r="F2236" s="61" t="s">
        <v>1530</v>
      </c>
      <c r="G2236" s="61" t="s">
        <v>3311</v>
      </c>
      <c r="H2236" s="61" t="s">
        <v>2685</v>
      </c>
      <c r="I2236" s="39"/>
      <c r="J2236" s="39"/>
      <c r="K2236" s="39"/>
      <c r="L2236" s="39"/>
      <c r="M2236" s="39"/>
      <c r="N2236" s="39"/>
      <c r="O2236" s="39"/>
      <c r="P2236" s="39"/>
      <c r="Q2236" s="39"/>
      <c r="R2236" s="39"/>
      <c r="S2236" s="38">
        <f>(J2236*'"Вес" ПИР'!$B$13+L2236*'"Вес" ПИР'!$B$14+N2236*'"Вес" ПИР'!$B$15+P2236*'"Вес" ПИР'!$B$16+R2236*'"Вес" ПИР'!$B$17)/100</f>
        <v>0</v>
      </c>
      <c r="T2236" s="39"/>
      <c r="U2236" s="39"/>
      <c r="V2236" s="39"/>
      <c r="W2236" s="39"/>
      <c r="X2236" s="72">
        <f>(U2236*'"Вес" ПИР'!$B$22+W2236*'"Вес" ПИР'!$B$23)/100</f>
        <v>0</v>
      </c>
      <c r="Y2236" s="39"/>
      <c r="Z2236" s="39"/>
      <c r="AA2236" s="39"/>
      <c r="AB2236" s="39"/>
      <c r="AC2236" s="39"/>
      <c r="AD2236" s="39"/>
      <c r="AE2236" s="39"/>
      <c r="AF2236" s="39"/>
      <c r="AG2236" s="38">
        <f>(Z2236*'"Вес" ПИР'!$B$28+AB2236*'"Вес" ПИР'!$B$29+AD2236*'"Вес" ПИР'!$B$30+AF2236*'"Вес" ПИР'!$B$31)/100</f>
        <v>0</v>
      </c>
      <c r="AH2236" s="39"/>
      <c r="AI2236" s="39"/>
      <c r="AJ2236" s="39"/>
      <c r="AK2236" s="39"/>
      <c r="AL2236" s="39"/>
      <c r="AM2236" s="39"/>
      <c r="AN2236" s="39"/>
      <c r="AO2236" s="39"/>
      <c r="AP2236" s="39"/>
      <c r="AQ2236" s="39"/>
      <c r="AR2236" s="39"/>
      <c r="AS2236" s="39"/>
      <c r="AT2236" s="39"/>
      <c r="AU2236" s="39"/>
      <c r="AV2236" s="39"/>
      <c r="AW2236" s="39"/>
      <c r="AX2236" s="39"/>
      <c r="AY2236" s="39"/>
      <c r="AZ2236" s="39"/>
      <c r="BA2236" s="39"/>
      <c r="BB2236" s="72">
        <f>(AI2236*'"Вес" ПИР'!$B$36+AK2236*'"Вес" ПИР'!$B$37+AM2236*'"Вес" ПИР'!$B$38+AO2236*'"Вес" ПИР'!$B$39+AQ2236*'"Вес" ПИР'!$B$40+AS2236*'"Вес" ПИР'!$B$41+AU2236*'"Вес" ПИР'!$B$42+AW2236*'"Вес" ПИР'!$B$43+AY2236*'"Вес" ПИР'!$B$44+BA2236*'"Вес" ПИР'!$B$45)/100</f>
        <v>0</v>
      </c>
      <c r="BC2236" s="39"/>
      <c r="BD2236" s="39"/>
      <c r="BE2236" s="39"/>
      <c r="BF2236" s="39"/>
      <c r="BG2236" s="72">
        <f>(BD2236*'"Вес" ПИР'!$B$50+BF2236*'"Вес" ПИР'!$B$51)/100</f>
        <v>0</v>
      </c>
      <c r="BH2236" s="39"/>
      <c r="BI2236" s="72">
        <v>0</v>
      </c>
      <c r="BJ2236" s="39"/>
      <c r="BK2236" s="39"/>
      <c r="BL2236" s="38">
        <f>(S2236*'"Вес" ПИР'!$B$3+X2236*'"Вес" ПИР'!$B$4+AG2236*'"Вес" ПИР'!$B$5+BB2236*'"Вес" ПИР'!$B$6+BG2236*'"Вес" ПИР'!$B$7+BI2236*'"Вес" ПИР'!$B$8)/100</f>
        <v>0</v>
      </c>
    </row>
    <row r="2237" spans="1:64" ht="15.75" customHeight="1">
      <c r="A2237" s="39"/>
      <c r="B2237" s="39">
        <v>2027</v>
      </c>
      <c r="C2237" s="39"/>
      <c r="D2237" s="61">
        <v>396853400</v>
      </c>
      <c r="E2237" s="61" t="s">
        <v>1363</v>
      </c>
      <c r="F2237" s="61" t="s">
        <v>3318</v>
      </c>
      <c r="G2237" s="61" t="s">
        <v>3319</v>
      </c>
      <c r="H2237" s="61" t="s">
        <v>2035</v>
      </c>
      <c r="I2237" s="39"/>
      <c r="J2237" s="39"/>
      <c r="K2237" s="39"/>
      <c r="L2237" s="39"/>
      <c r="M2237" s="39"/>
      <c r="N2237" s="39"/>
      <c r="O2237" s="39"/>
      <c r="P2237" s="39"/>
      <c r="Q2237" s="39"/>
      <c r="R2237" s="39"/>
      <c r="S2237" s="38">
        <f>(J2237*'"Вес" ПИР'!$B$13+L2237*'"Вес" ПИР'!$B$14+N2237*'"Вес" ПИР'!$B$15+P2237*'"Вес" ПИР'!$B$16+R2237*'"Вес" ПИР'!$B$17)/100</f>
        <v>0</v>
      </c>
      <c r="T2237" s="39"/>
      <c r="U2237" s="39"/>
      <c r="V2237" s="39"/>
      <c r="W2237" s="39"/>
      <c r="X2237" s="72">
        <f>(U2237*'"Вес" ПИР'!$B$22+W2237*'"Вес" ПИР'!$B$23)/100</f>
        <v>0</v>
      </c>
      <c r="Y2237" s="39"/>
      <c r="Z2237" s="39"/>
      <c r="AA2237" s="39"/>
      <c r="AB2237" s="39"/>
      <c r="AC2237" s="39"/>
      <c r="AD2237" s="39"/>
      <c r="AE2237" s="39"/>
      <c r="AF2237" s="39"/>
      <c r="AG2237" s="38">
        <f>(Z2237*'"Вес" ПИР'!$B$28+AB2237*'"Вес" ПИР'!$B$29+AD2237*'"Вес" ПИР'!$B$30+AF2237*'"Вес" ПИР'!$B$31)/100</f>
        <v>0</v>
      </c>
      <c r="AH2237" s="39"/>
      <c r="AI2237" s="39"/>
      <c r="AJ2237" s="39"/>
      <c r="AK2237" s="39"/>
      <c r="AL2237" s="39"/>
      <c r="AM2237" s="39"/>
      <c r="AN2237" s="39"/>
      <c r="AO2237" s="39"/>
      <c r="AP2237" s="39"/>
      <c r="AQ2237" s="39"/>
      <c r="AR2237" s="39"/>
      <c r="AS2237" s="39"/>
      <c r="AT2237" s="39"/>
      <c r="AU2237" s="39"/>
      <c r="AV2237" s="39"/>
      <c r="AW2237" s="39"/>
      <c r="AX2237" s="39"/>
      <c r="AY2237" s="39"/>
      <c r="AZ2237" s="39"/>
      <c r="BA2237" s="39"/>
      <c r="BB2237" s="72">
        <f>(AI2237*'"Вес" ПИР'!$B$36+AK2237*'"Вес" ПИР'!$B$37+AM2237*'"Вес" ПИР'!$B$38+AO2237*'"Вес" ПИР'!$B$39+AQ2237*'"Вес" ПИР'!$B$40+AS2237*'"Вес" ПИР'!$B$41+AU2237*'"Вес" ПИР'!$B$42+AW2237*'"Вес" ПИР'!$B$43+AY2237*'"Вес" ПИР'!$B$44+BA2237*'"Вес" ПИР'!$B$45)/100</f>
        <v>0</v>
      </c>
      <c r="BC2237" s="39"/>
      <c r="BD2237" s="39"/>
      <c r="BE2237" s="39"/>
      <c r="BF2237" s="39"/>
      <c r="BG2237" s="72">
        <f>(BD2237*'"Вес" ПИР'!$B$50+BF2237*'"Вес" ПИР'!$B$51)/100</f>
        <v>0</v>
      </c>
      <c r="BH2237" s="39"/>
      <c r="BI2237" s="72">
        <v>0</v>
      </c>
      <c r="BJ2237" s="39"/>
      <c r="BK2237" s="39"/>
      <c r="BL2237" s="38">
        <f>(S2237*'"Вес" ПИР'!$B$3+X2237*'"Вес" ПИР'!$B$4+AG2237*'"Вес" ПИР'!$B$5+BB2237*'"Вес" ПИР'!$B$6+BG2237*'"Вес" ПИР'!$B$7+BI2237*'"Вес" ПИР'!$B$8)/100</f>
        <v>0</v>
      </c>
    </row>
    <row r="2238" spans="1:64" ht="15.75" customHeight="1">
      <c r="A2238" s="39"/>
      <c r="B2238" s="39">
        <v>2027</v>
      </c>
      <c r="C2238" s="39"/>
      <c r="D2238" s="61">
        <v>396830400</v>
      </c>
      <c r="E2238" s="61" t="s">
        <v>1363</v>
      </c>
      <c r="F2238" s="61" t="s">
        <v>3318</v>
      </c>
      <c r="G2238" s="61" t="s">
        <v>1536</v>
      </c>
      <c r="H2238" s="61" t="s">
        <v>3320</v>
      </c>
      <c r="I2238" s="39"/>
      <c r="J2238" s="39"/>
      <c r="K2238" s="39"/>
      <c r="L2238" s="39"/>
      <c r="M2238" s="39"/>
      <c r="N2238" s="39"/>
      <c r="O2238" s="39"/>
      <c r="P2238" s="39"/>
      <c r="Q2238" s="39"/>
      <c r="R2238" s="39"/>
      <c r="S2238" s="38">
        <f>(J2238*'"Вес" ПИР'!$B$13+L2238*'"Вес" ПИР'!$B$14+N2238*'"Вес" ПИР'!$B$15+P2238*'"Вес" ПИР'!$B$16+R2238*'"Вес" ПИР'!$B$17)/100</f>
        <v>0</v>
      </c>
      <c r="T2238" s="39"/>
      <c r="U2238" s="39"/>
      <c r="V2238" s="39"/>
      <c r="W2238" s="39"/>
      <c r="X2238" s="72">
        <f>(U2238*'"Вес" ПИР'!$B$22+W2238*'"Вес" ПИР'!$B$23)/100</f>
        <v>0</v>
      </c>
      <c r="Y2238" s="39"/>
      <c r="Z2238" s="39"/>
      <c r="AA2238" s="39"/>
      <c r="AB2238" s="39"/>
      <c r="AC2238" s="39"/>
      <c r="AD2238" s="39"/>
      <c r="AE2238" s="39"/>
      <c r="AF2238" s="39"/>
      <c r="AG2238" s="38">
        <f>(Z2238*'"Вес" ПИР'!$B$28+AB2238*'"Вес" ПИР'!$B$29+AD2238*'"Вес" ПИР'!$B$30+AF2238*'"Вес" ПИР'!$B$31)/100</f>
        <v>0</v>
      </c>
      <c r="AH2238" s="39"/>
      <c r="AI2238" s="39"/>
      <c r="AJ2238" s="39"/>
      <c r="AK2238" s="39"/>
      <c r="AL2238" s="39"/>
      <c r="AM2238" s="39"/>
      <c r="AN2238" s="39"/>
      <c r="AO2238" s="39"/>
      <c r="AP2238" s="39"/>
      <c r="AQ2238" s="39"/>
      <c r="AR2238" s="39"/>
      <c r="AS2238" s="39"/>
      <c r="AT2238" s="39"/>
      <c r="AU2238" s="39"/>
      <c r="AV2238" s="39"/>
      <c r="AW2238" s="39"/>
      <c r="AX2238" s="39"/>
      <c r="AY2238" s="39"/>
      <c r="AZ2238" s="39"/>
      <c r="BA2238" s="39"/>
      <c r="BB2238" s="72">
        <f>(AI2238*'"Вес" ПИР'!$B$36+AK2238*'"Вес" ПИР'!$B$37+AM2238*'"Вес" ПИР'!$B$38+AO2238*'"Вес" ПИР'!$B$39+AQ2238*'"Вес" ПИР'!$B$40+AS2238*'"Вес" ПИР'!$B$41+AU2238*'"Вес" ПИР'!$B$42+AW2238*'"Вес" ПИР'!$B$43+AY2238*'"Вес" ПИР'!$B$44+BA2238*'"Вес" ПИР'!$B$45)/100</f>
        <v>0</v>
      </c>
      <c r="BC2238" s="39"/>
      <c r="BD2238" s="39"/>
      <c r="BE2238" s="39"/>
      <c r="BF2238" s="39"/>
      <c r="BG2238" s="72">
        <f>(BD2238*'"Вес" ПИР'!$B$50+BF2238*'"Вес" ПИР'!$B$51)/100</f>
        <v>0</v>
      </c>
      <c r="BH2238" s="39"/>
      <c r="BI2238" s="72">
        <v>0</v>
      </c>
      <c r="BJ2238" s="39"/>
      <c r="BK2238" s="39"/>
      <c r="BL2238" s="38">
        <f>(S2238*'"Вес" ПИР'!$B$3+X2238*'"Вес" ПИР'!$B$4+AG2238*'"Вес" ПИР'!$B$5+BB2238*'"Вес" ПИР'!$B$6+BG2238*'"Вес" ПИР'!$B$7+BI2238*'"Вес" ПИР'!$B$8)/100</f>
        <v>0</v>
      </c>
    </row>
    <row r="2239" spans="1:64" ht="15.75" customHeight="1">
      <c r="A2239" s="39"/>
      <c r="B2239" s="39">
        <v>2027</v>
      </c>
      <c r="C2239" s="39"/>
      <c r="D2239" s="61">
        <v>396835200</v>
      </c>
      <c r="E2239" s="61" t="s">
        <v>1363</v>
      </c>
      <c r="F2239" s="61" t="s">
        <v>3318</v>
      </c>
      <c r="G2239" s="61" t="s">
        <v>3321</v>
      </c>
      <c r="H2239" s="61" t="s">
        <v>3322</v>
      </c>
      <c r="I2239" s="39"/>
      <c r="J2239" s="39"/>
      <c r="K2239" s="39"/>
      <c r="L2239" s="39"/>
      <c r="M2239" s="39"/>
      <c r="N2239" s="39"/>
      <c r="O2239" s="39"/>
      <c r="P2239" s="39"/>
      <c r="Q2239" s="39"/>
      <c r="R2239" s="39"/>
      <c r="S2239" s="38">
        <f>(J2239*'"Вес" ПИР'!$B$13+L2239*'"Вес" ПИР'!$B$14+N2239*'"Вес" ПИР'!$B$15+P2239*'"Вес" ПИР'!$B$16+R2239*'"Вес" ПИР'!$B$17)/100</f>
        <v>0</v>
      </c>
      <c r="T2239" s="39"/>
      <c r="U2239" s="39"/>
      <c r="V2239" s="39"/>
      <c r="W2239" s="39"/>
      <c r="X2239" s="72">
        <f>(U2239*'"Вес" ПИР'!$B$22+W2239*'"Вес" ПИР'!$B$23)/100</f>
        <v>0</v>
      </c>
      <c r="Y2239" s="39"/>
      <c r="Z2239" s="39"/>
      <c r="AA2239" s="39"/>
      <c r="AB2239" s="39"/>
      <c r="AC2239" s="39"/>
      <c r="AD2239" s="39"/>
      <c r="AE2239" s="39"/>
      <c r="AF2239" s="39"/>
      <c r="AG2239" s="38">
        <f>(Z2239*'"Вес" ПИР'!$B$28+AB2239*'"Вес" ПИР'!$B$29+AD2239*'"Вес" ПИР'!$B$30+AF2239*'"Вес" ПИР'!$B$31)/100</f>
        <v>0</v>
      </c>
      <c r="AH2239" s="39"/>
      <c r="AI2239" s="39"/>
      <c r="AJ2239" s="39"/>
      <c r="AK2239" s="39"/>
      <c r="AL2239" s="39"/>
      <c r="AM2239" s="39"/>
      <c r="AN2239" s="39"/>
      <c r="AO2239" s="39"/>
      <c r="AP2239" s="39"/>
      <c r="AQ2239" s="39"/>
      <c r="AR2239" s="39"/>
      <c r="AS2239" s="39"/>
      <c r="AT2239" s="39"/>
      <c r="AU2239" s="39"/>
      <c r="AV2239" s="39"/>
      <c r="AW2239" s="39"/>
      <c r="AX2239" s="39"/>
      <c r="AY2239" s="39"/>
      <c r="AZ2239" s="39"/>
      <c r="BA2239" s="39"/>
      <c r="BB2239" s="72">
        <f>(AI2239*'"Вес" ПИР'!$B$36+AK2239*'"Вес" ПИР'!$B$37+AM2239*'"Вес" ПИР'!$B$38+AO2239*'"Вес" ПИР'!$B$39+AQ2239*'"Вес" ПИР'!$B$40+AS2239*'"Вес" ПИР'!$B$41+AU2239*'"Вес" ПИР'!$B$42+AW2239*'"Вес" ПИР'!$B$43+AY2239*'"Вес" ПИР'!$B$44+BA2239*'"Вес" ПИР'!$B$45)/100</f>
        <v>0</v>
      </c>
      <c r="BC2239" s="39"/>
      <c r="BD2239" s="39"/>
      <c r="BE2239" s="39"/>
      <c r="BF2239" s="39"/>
      <c r="BG2239" s="72">
        <f>(BD2239*'"Вес" ПИР'!$B$50+BF2239*'"Вес" ПИР'!$B$51)/100</f>
        <v>0</v>
      </c>
      <c r="BH2239" s="39"/>
      <c r="BI2239" s="72">
        <v>0</v>
      </c>
      <c r="BJ2239" s="39"/>
      <c r="BK2239" s="39"/>
      <c r="BL2239" s="38">
        <f>(S2239*'"Вес" ПИР'!$B$3+X2239*'"Вес" ПИР'!$B$4+AG2239*'"Вес" ПИР'!$B$5+BB2239*'"Вес" ПИР'!$B$6+BG2239*'"Вес" ПИР'!$B$7+BI2239*'"Вес" ПИР'!$B$8)/100</f>
        <v>0</v>
      </c>
    </row>
    <row r="2240" spans="1:64" ht="15.75" customHeight="1">
      <c r="A2240" s="39"/>
      <c r="B2240" s="39">
        <v>2027</v>
      </c>
      <c r="C2240" s="39"/>
      <c r="D2240" s="61">
        <v>396835300</v>
      </c>
      <c r="E2240" s="61" t="s">
        <v>1363</v>
      </c>
      <c r="F2240" s="61" t="s">
        <v>3318</v>
      </c>
      <c r="G2240" s="61" t="s">
        <v>3321</v>
      </c>
      <c r="H2240" s="61" t="s">
        <v>3323</v>
      </c>
      <c r="I2240" s="39"/>
      <c r="J2240" s="39"/>
      <c r="K2240" s="39"/>
      <c r="L2240" s="39"/>
      <c r="M2240" s="39"/>
      <c r="N2240" s="39"/>
      <c r="O2240" s="39"/>
      <c r="P2240" s="39"/>
      <c r="Q2240" s="39"/>
      <c r="R2240" s="39"/>
      <c r="S2240" s="38">
        <f>(J2240*'"Вес" ПИР'!$B$13+L2240*'"Вес" ПИР'!$B$14+N2240*'"Вес" ПИР'!$B$15+P2240*'"Вес" ПИР'!$B$16+R2240*'"Вес" ПИР'!$B$17)/100</f>
        <v>0</v>
      </c>
      <c r="T2240" s="39"/>
      <c r="U2240" s="39"/>
      <c r="V2240" s="39"/>
      <c r="W2240" s="39"/>
      <c r="X2240" s="72">
        <f>(U2240*'"Вес" ПИР'!$B$22+W2240*'"Вес" ПИР'!$B$23)/100</f>
        <v>0</v>
      </c>
      <c r="Y2240" s="39"/>
      <c r="Z2240" s="39"/>
      <c r="AA2240" s="39"/>
      <c r="AB2240" s="39"/>
      <c r="AC2240" s="39"/>
      <c r="AD2240" s="39"/>
      <c r="AE2240" s="39"/>
      <c r="AF2240" s="39"/>
      <c r="AG2240" s="38">
        <f>(Z2240*'"Вес" ПИР'!$B$28+AB2240*'"Вес" ПИР'!$B$29+AD2240*'"Вес" ПИР'!$B$30+AF2240*'"Вес" ПИР'!$B$31)/100</f>
        <v>0</v>
      </c>
      <c r="AH2240" s="39"/>
      <c r="AI2240" s="39"/>
      <c r="AJ2240" s="39"/>
      <c r="AK2240" s="39"/>
      <c r="AL2240" s="39"/>
      <c r="AM2240" s="39"/>
      <c r="AN2240" s="39"/>
      <c r="AO2240" s="39"/>
      <c r="AP2240" s="39"/>
      <c r="AQ2240" s="39"/>
      <c r="AR2240" s="39"/>
      <c r="AS2240" s="39"/>
      <c r="AT2240" s="39"/>
      <c r="AU2240" s="39"/>
      <c r="AV2240" s="39"/>
      <c r="AW2240" s="39"/>
      <c r="AX2240" s="39"/>
      <c r="AY2240" s="39"/>
      <c r="AZ2240" s="39"/>
      <c r="BA2240" s="39"/>
      <c r="BB2240" s="72">
        <f>(AI2240*'"Вес" ПИР'!$B$36+AK2240*'"Вес" ПИР'!$B$37+AM2240*'"Вес" ПИР'!$B$38+AO2240*'"Вес" ПИР'!$B$39+AQ2240*'"Вес" ПИР'!$B$40+AS2240*'"Вес" ПИР'!$B$41+AU2240*'"Вес" ПИР'!$B$42+AW2240*'"Вес" ПИР'!$B$43+AY2240*'"Вес" ПИР'!$B$44+BA2240*'"Вес" ПИР'!$B$45)/100</f>
        <v>0</v>
      </c>
      <c r="BC2240" s="39"/>
      <c r="BD2240" s="39"/>
      <c r="BE2240" s="39"/>
      <c r="BF2240" s="39"/>
      <c r="BG2240" s="72">
        <f>(BD2240*'"Вес" ПИР'!$B$50+BF2240*'"Вес" ПИР'!$B$51)/100</f>
        <v>0</v>
      </c>
      <c r="BH2240" s="39"/>
      <c r="BI2240" s="72">
        <v>0</v>
      </c>
      <c r="BJ2240" s="39"/>
      <c r="BK2240" s="39"/>
      <c r="BL2240" s="38">
        <f>(S2240*'"Вес" ПИР'!$B$3+X2240*'"Вес" ПИР'!$B$4+AG2240*'"Вес" ПИР'!$B$5+BB2240*'"Вес" ПИР'!$B$6+BG2240*'"Вес" ПИР'!$B$7+BI2240*'"Вес" ПИР'!$B$8)/100</f>
        <v>0</v>
      </c>
    </row>
    <row r="2241" spans="1:64" ht="15.75" customHeight="1">
      <c r="A2241" s="39"/>
      <c r="B2241" s="39">
        <v>2027</v>
      </c>
      <c r="C2241" s="39"/>
      <c r="D2241" s="61">
        <v>396845700</v>
      </c>
      <c r="E2241" s="61" t="s">
        <v>1363</v>
      </c>
      <c r="F2241" s="61" t="s">
        <v>3318</v>
      </c>
      <c r="G2241" s="61" t="s">
        <v>3324</v>
      </c>
      <c r="H2241" s="61" t="s">
        <v>1141</v>
      </c>
      <c r="I2241" s="39"/>
      <c r="J2241" s="39"/>
      <c r="K2241" s="39"/>
      <c r="L2241" s="39"/>
      <c r="M2241" s="39"/>
      <c r="N2241" s="39"/>
      <c r="O2241" s="39"/>
      <c r="P2241" s="39"/>
      <c r="Q2241" s="39"/>
      <c r="R2241" s="39"/>
      <c r="S2241" s="38">
        <f>(J2241*'"Вес" ПИР'!$B$13+L2241*'"Вес" ПИР'!$B$14+N2241*'"Вес" ПИР'!$B$15+P2241*'"Вес" ПИР'!$B$16+R2241*'"Вес" ПИР'!$B$17)/100</f>
        <v>0</v>
      </c>
      <c r="T2241" s="39"/>
      <c r="U2241" s="39"/>
      <c r="V2241" s="39"/>
      <c r="W2241" s="39"/>
      <c r="X2241" s="72">
        <f>(U2241*'"Вес" ПИР'!$B$22+W2241*'"Вес" ПИР'!$B$23)/100</f>
        <v>0</v>
      </c>
      <c r="Y2241" s="39"/>
      <c r="Z2241" s="39"/>
      <c r="AA2241" s="39"/>
      <c r="AB2241" s="39"/>
      <c r="AC2241" s="39"/>
      <c r="AD2241" s="39"/>
      <c r="AE2241" s="39"/>
      <c r="AF2241" s="39"/>
      <c r="AG2241" s="38">
        <f>(Z2241*'"Вес" ПИР'!$B$28+AB2241*'"Вес" ПИР'!$B$29+AD2241*'"Вес" ПИР'!$B$30+AF2241*'"Вес" ПИР'!$B$31)/100</f>
        <v>0</v>
      </c>
      <c r="AH2241" s="39"/>
      <c r="AI2241" s="39"/>
      <c r="AJ2241" s="39"/>
      <c r="AK2241" s="39"/>
      <c r="AL2241" s="39"/>
      <c r="AM2241" s="39"/>
      <c r="AN2241" s="39"/>
      <c r="AO2241" s="39"/>
      <c r="AP2241" s="39"/>
      <c r="AQ2241" s="39"/>
      <c r="AR2241" s="39"/>
      <c r="AS2241" s="39"/>
      <c r="AT2241" s="39"/>
      <c r="AU2241" s="39"/>
      <c r="AV2241" s="39"/>
      <c r="AW2241" s="39"/>
      <c r="AX2241" s="39"/>
      <c r="AY2241" s="39"/>
      <c r="AZ2241" s="39"/>
      <c r="BA2241" s="39"/>
      <c r="BB2241" s="72">
        <f>(AI2241*'"Вес" ПИР'!$B$36+AK2241*'"Вес" ПИР'!$B$37+AM2241*'"Вес" ПИР'!$B$38+AO2241*'"Вес" ПИР'!$B$39+AQ2241*'"Вес" ПИР'!$B$40+AS2241*'"Вес" ПИР'!$B$41+AU2241*'"Вес" ПИР'!$B$42+AW2241*'"Вес" ПИР'!$B$43+AY2241*'"Вес" ПИР'!$B$44+BA2241*'"Вес" ПИР'!$B$45)/100</f>
        <v>0</v>
      </c>
      <c r="BC2241" s="39"/>
      <c r="BD2241" s="39"/>
      <c r="BE2241" s="39"/>
      <c r="BF2241" s="39"/>
      <c r="BG2241" s="72">
        <f>(BD2241*'"Вес" ПИР'!$B$50+BF2241*'"Вес" ПИР'!$B$51)/100</f>
        <v>0</v>
      </c>
      <c r="BH2241" s="39"/>
      <c r="BI2241" s="72">
        <v>0</v>
      </c>
      <c r="BJ2241" s="39"/>
      <c r="BK2241" s="39"/>
      <c r="BL2241" s="38">
        <f>(S2241*'"Вес" ПИР'!$B$3+X2241*'"Вес" ПИР'!$B$4+AG2241*'"Вес" ПИР'!$B$5+BB2241*'"Вес" ПИР'!$B$6+BG2241*'"Вес" ПИР'!$B$7+BI2241*'"Вес" ПИР'!$B$8)/100</f>
        <v>0</v>
      </c>
    </row>
    <row r="2242" spans="1:64" ht="15.75" customHeight="1">
      <c r="A2242" s="39"/>
      <c r="B2242" s="39">
        <v>2027</v>
      </c>
      <c r="C2242" s="39"/>
      <c r="D2242" s="61">
        <v>396849100</v>
      </c>
      <c r="E2242" s="61" t="s">
        <v>1363</v>
      </c>
      <c r="F2242" s="61" t="s">
        <v>3318</v>
      </c>
      <c r="G2242" s="61" t="s">
        <v>363</v>
      </c>
      <c r="H2242" s="61" t="s">
        <v>855</v>
      </c>
      <c r="I2242" s="39"/>
      <c r="J2242" s="39"/>
      <c r="K2242" s="39"/>
      <c r="L2242" s="39"/>
      <c r="M2242" s="39"/>
      <c r="N2242" s="39"/>
      <c r="O2242" s="39"/>
      <c r="P2242" s="39"/>
      <c r="Q2242" s="39"/>
      <c r="R2242" s="39"/>
      <c r="S2242" s="38">
        <f>(J2242*'"Вес" ПИР'!$B$13+L2242*'"Вес" ПИР'!$B$14+N2242*'"Вес" ПИР'!$B$15+P2242*'"Вес" ПИР'!$B$16+R2242*'"Вес" ПИР'!$B$17)/100</f>
        <v>0</v>
      </c>
      <c r="T2242" s="39"/>
      <c r="U2242" s="39"/>
      <c r="V2242" s="39"/>
      <c r="W2242" s="39"/>
      <c r="X2242" s="72">
        <f>(U2242*'"Вес" ПИР'!$B$22+W2242*'"Вес" ПИР'!$B$23)/100</f>
        <v>0</v>
      </c>
      <c r="Y2242" s="39"/>
      <c r="Z2242" s="39"/>
      <c r="AA2242" s="39"/>
      <c r="AB2242" s="39"/>
      <c r="AC2242" s="39"/>
      <c r="AD2242" s="39"/>
      <c r="AE2242" s="39"/>
      <c r="AF2242" s="39"/>
      <c r="AG2242" s="38">
        <f>(Z2242*'"Вес" ПИР'!$B$28+AB2242*'"Вес" ПИР'!$B$29+AD2242*'"Вес" ПИР'!$B$30+AF2242*'"Вес" ПИР'!$B$31)/100</f>
        <v>0</v>
      </c>
      <c r="AH2242" s="39"/>
      <c r="AI2242" s="39"/>
      <c r="AJ2242" s="39"/>
      <c r="AK2242" s="39"/>
      <c r="AL2242" s="39"/>
      <c r="AM2242" s="39"/>
      <c r="AN2242" s="39"/>
      <c r="AO2242" s="39"/>
      <c r="AP2242" s="39"/>
      <c r="AQ2242" s="39"/>
      <c r="AR2242" s="39"/>
      <c r="AS2242" s="39"/>
      <c r="AT2242" s="39"/>
      <c r="AU2242" s="39"/>
      <c r="AV2242" s="39"/>
      <c r="AW2242" s="39"/>
      <c r="AX2242" s="39"/>
      <c r="AY2242" s="39"/>
      <c r="AZ2242" s="39"/>
      <c r="BA2242" s="39"/>
      <c r="BB2242" s="72">
        <f>(AI2242*'"Вес" ПИР'!$B$36+AK2242*'"Вес" ПИР'!$B$37+AM2242*'"Вес" ПИР'!$B$38+AO2242*'"Вес" ПИР'!$B$39+AQ2242*'"Вес" ПИР'!$B$40+AS2242*'"Вес" ПИР'!$B$41+AU2242*'"Вес" ПИР'!$B$42+AW2242*'"Вес" ПИР'!$B$43+AY2242*'"Вес" ПИР'!$B$44+BA2242*'"Вес" ПИР'!$B$45)/100</f>
        <v>0</v>
      </c>
      <c r="BC2242" s="39"/>
      <c r="BD2242" s="39"/>
      <c r="BE2242" s="39"/>
      <c r="BF2242" s="39"/>
      <c r="BG2242" s="72">
        <f>(BD2242*'"Вес" ПИР'!$B$50+BF2242*'"Вес" ПИР'!$B$51)/100</f>
        <v>0</v>
      </c>
      <c r="BH2242" s="39"/>
      <c r="BI2242" s="72">
        <v>0</v>
      </c>
      <c r="BJ2242" s="39"/>
      <c r="BK2242" s="39"/>
      <c r="BL2242" s="38">
        <f>(S2242*'"Вес" ПИР'!$B$3+X2242*'"Вес" ПИР'!$B$4+AG2242*'"Вес" ПИР'!$B$5+BB2242*'"Вес" ПИР'!$B$6+BG2242*'"Вес" ПИР'!$B$7+BI2242*'"Вес" ПИР'!$B$8)/100</f>
        <v>0</v>
      </c>
    </row>
    <row r="2243" spans="1:64" ht="15.75" customHeight="1">
      <c r="A2243" s="39"/>
      <c r="B2243" s="39">
        <v>2027</v>
      </c>
      <c r="C2243" s="39"/>
      <c r="D2243" s="61">
        <v>396851100</v>
      </c>
      <c r="E2243" s="61" t="s">
        <v>1363</v>
      </c>
      <c r="F2243" s="61" t="s">
        <v>3318</v>
      </c>
      <c r="G2243" s="61" t="s">
        <v>3325</v>
      </c>
      <c r="H2243" s="61" t="s">
        <v>3326</v>
      </c>
      <c r="I2243" s="39"/>
      <c r="J2243" s="39"/>
      <c r="K2243" s="39"/>
      <c r="L2243" s="39"/>
      <c r="M2243" s="39"/>
      <c r="N2243" s="39"/>
      <c r="O2243" s="39"/>
      <c r="P2243" s="39"/>
      <c r="Q2243" s="39"/>
      <c r="R2243" s="39"/>
      <c r="S2243" s="38">
        <f>(J2243*'"Вес" ПИР'!$B$13+L2243*'"Вес" ПИР'!$B$14+N2243*'"Вес" ПИР'!$B$15+P2243*'"Вес" ПИР'!$B$16+R2243*'"Вес" ПИР'!$B$17)/100</f>
        <v>0</v>
      </c>
      <c r="T2243" s="39"/>
      <c r="U2243" s="39"/>
      <c r="V2243" s="39"/>
      <c r="W2243" s="39"/>
      <c r="X2243" s="72">
        <f>(U2243*'"Вес" ПИР'!$B$22+W2243*'"Вес" ПИР'!$B$23)/100</f>
        <v>0</v>
      </c>
      <c r="Y2243" s="39"/>
      <c r="Z2243" s="39"/>
      <c r="AA2243" s="39"/>
      <c r="AB2243" s="39"/>
      <c r="AC2243" s="39"/>
      <c r="AD2243" s="39"/>
      <c r="AE2243" s="39"/>
      <c r="AF2243" s="39"/>
      <c r="AG2243" s="38">
        <f>(Z2243*'"Вес" ПИР'!$B$28+AB2243*'"Вес" ПИР'!$B$29+AD2243*'"Вес" ПИР'!$B$30+AF2243*'"Вес" ПИР'!$B$31)/100</f>
        <v>0</v>
      </c>
      <c r="AH2243" s="39"/>
      <c r="AI2243" s="39"/>
      <c r="AJ2243" s="39"/>
      <c r="AK2243" s="39"/>
      <c r="AL2243" s="39"/>
      <c r="AM2243" s="39"/>
      <c r="AN2243" s="39"/>
      <c r="AO2243" s="39"/>
      <c r="AP2243" s="39"/>
      <c r="AQ2243" s="39"/>
      <c r="AR2243" s="39"/>
      <c r="AS2243" s="39"/>
      <c r="AT2243" s="39"/>
      <c r="AU2243" s="39"/>
      <c r="AV2243" s="39"/>
      <c r="AW2243" s="39"/>
      <c r="AX2243" s="39"/>
      <c r="AY2243" s="39"/>
      <c r="AZ2243" s="39"/>
      <c r="BA2243" s="39"/>
      <c r="BB2243" s="72">
        <f>(AI2243*'"Вес" ПИР'!$B$36+AK2243*'"Вес" ПИР'!$B$37+AM2243*'"Вес" ПИР'!$B$38+AO2243*'"Вес" ПИР'!$B$39+AQ2243*'"Вес" ПИР'!$B$40+AS2243*'"Вес" ПИР'!$B$41+AU2243*'"Вес" ПИР'!$B$42+AW2243*'"Вес" ПИР'!$B$43+AY2243*'"Вес" ПИР'!$B$44+BA2243*'"Вес" ПИР'!$B$45)/100</f>
        <v>0</v>
      </c>
      <c r="BC2243" s="39"/>
      <c r="BD2243" s="39"/>
      <c r="BE2243" s="39"/>
      <c r="BF2243" s="39"/>
      <c r="BG2243" s="72">
        <f>(BD2243*'"Вес" ПИР'!$B$50+BF2243*'"Вес" ПИР'!$B$51)/100</f>
        <v>0</v>
      </c>
      <c r="BH2243" s="39"/>
      <c r="BI2243" s="72">
        <v>0</v>
      </c>
      <c r="BJ2243" s="39"/>
      <c r="BK2243" s="39"/>
      <c r="BL2243" s="38">
        <f>(S2243*'"Вес" ПИР'!$B$3+X2243*'"Вес" ПИР'!$B$4+AG2243*'"Вес" ПИР'!$B$5+BB2243*'"Вес" ПИР'!$B$6+BG2243*'"Вес" ПИР'!$B$7+BI2243*'"Вес" ПИР'!$B$8)/100</f>
        <v>0</v>
      </c>
    </row>
    <row r="2244" spans="1:64" ht="15.75" customHeight="1">
      <c r="A2244" s="39"/>
      <c r="B2244" s="39">
        <v>2027</v>
      </c>
      <c r="C2244" s="39"/>
      <c r="D2244" s="61">
        <v>396853100</v>
      </c>
      <c r="E2244" s="61" t="s">
        <v>1363</v>
      </c>
      <c r="F2244" s="61" t="s">
        <v>3318</v>
      </c>
      <c r="G2244" s="61" t="s">
        <v>3319</v>
      </c>
      <c r="H2244" s="61" t="s">
        <v>1991</v>
      </c>
      <c r="I2244" s="39"/>
      <c r="J2244" s="39"/>
      <c r="K2244" s="39"/>
      <c r="L2244" s="39"/>
      <c r="M2244" s="39"/>
      <c r="N2244" s="39"/>
      <c r="O2244" s="39"/>
      <c r="P2244" s="39"/>
      <c r="Q2244" s="39"/>
      <c r="R2244" s="39"/>
      <c r="S2244" s="38">
        <f>(J2244*'"Вес" ПИР'!$B$13+L2244*'"Вес" ПИР'!$B$14+N2244*'"Вес" ПИР'!$B$15+P2244*'"Вес" ПИР'!$B$16+R2244*'"Вес" ПИР'!$B$17)/100</f>
        <v>0</v>
      </c>
      <c r="T2244" s="39"/>
      <c r="U2244" s="39"/>
      <c r="V2244" s="39"/>
      <c r="W2244" s="39"/>
      <c r="X2244" s="72">
        <f>(U2244*'"Вес" ПИР'!$B$22+W2244*'"Вес" ПИР'!$B$23)/100</f>
        <v>0</v>
      </c>
      <c r="Y2244" s="39"/>
      <c r="Z2244" s="39"/>
      <c r="AA2244" s="39"/>
      <c r="AB2244" s="39"/>
      <c r="AC2244" s="39"/>
      <c r="AD2244" s="39"/>
      <c r="AE2244" s="39"/>
      <c r="AF2244" s="39"/>
      <c r="AG2244" s="38">
        <f>(Z2244*'"Вес" ПИР'!$B$28+AB2244*'"Вес" ПИР'!$B$29+AD2244*'"Вес" ПИР'!$B$30+AF2244*'"Вес" ПИР'!$B$31)/100</f>
        <v>0</v>
      </c>
      <c r="AH2244" s="39"/>
      <c r="AI2244" s="39"/>
      <c r="AJ2244" s="39"/>
      <c r="AK2244" s="39"/>
      <c r="AL2244" s="39"/>
      <c r="AM2244" s="39"/>
      <c r="AN2244" s="39"/>
      <c r="AO2244" s="39"/>
      <c r="AP2244" s="39"/>
      <c r="AQ2244" s="39"/>
      <c r="AR2244" s="39"/>
      <c r="AS2244" s="39"/>
      <c r="AT2244" s="39"/>
      <c r="AU2244" s="39"/>
      <c r="AV2244" s="39"/>
      <c r="AW2244" s="39"/>
      <c r="AX2244" s="39"/>
      <c r="AY2244" s="39"/>
      <c r="AZ2244" s="39"/>
      <c r="BA2244" s="39"/>
      <c r="BB2244" s="72">
        <f>(AI2244*'"Вес" ПИР'!$B$36+AK2244*'"Вес" ПИР'!$B$37+AM2244*'"Вес" ПИР'!$B$38+AO2244*'"Вес" ПИР'!$B$39+AQ2244*'"Вес" ПИР'!$B$40+AS2244*'"Вес" ПИР'!$B$41+AU2244*'"Вес" ПИР'!$B$42+AW2244*'"Вес" ПИР'!$B$43+AY2244*'"Вес" ПИР'!$B$44+BA2244*'"Вес" ПИР'!$B$45)/100</f>
        <v>0</v>
      </c>
      <c r="BC2244" s="39"/>
      <c r="BD2244" s="39"/>
      <c r="BE2244" s="39"/>
      <c r="BF2244" s="39"/>
      <c r="BG2244" s="72">
        <f>(BD2244*'"Вес" ПИР'!$B$50+BF2244*'"Вес" ПИР'!$B$51)/100</f>
        <v>0</v>
      </c>
      <c r="BH2244" s="39"/>
      <c r="BI2244" s="72">
        <v>0</v>
      </c>
      <c r="BJ2244" s="39"/>
      <c r="BK2244" s="39"/>
      <c r="BL2244" s="38">
        <f>(S2244*'"Вес" ПИР'!$B$3+X2244*'"Вес" ПИР'!$B$4+AG2244*'"Вес" ПИР'!$B$5+BB2244*'"Вес" ПИР'!$B$6+BG2244*'"Вес" ПИР'!$B$7+BI2244*'"Вес" ПИР'!$B$8)/100</f>
        <v>0</v>
      </c>
    </row>
    <row r="2245" spans="1:64" ht="15.75" customHeight="1">
      <c r="A2245" s="39"/>
      <c r="B2245" s="39">
        <v>2027</v>
      </c>
      <c r="C2245" s="39"/>
      <c r="D2245" s="61">
        <v>396853300</v>
      </c>
      <c r="E2245" s="61" t="s">
        <v>1363</v>
      </c>
      <c r="F2245" s="61" t="s">
        <v>3318</v>
      </c>
      <c r="G2245" s="61" t="s">
        <v>3319</v>
      </c>
      <c r="H2245" s="61" t="s">
        <v>3327</v>
      </c>
      <c r="I2245" s="39"/>
      <c r="J2245" s="39"/>
      <c r="K2245" s="39"/>
      <c r="L2245" s="39"/>
      <c r="M2245" s="39"/>
      <c r="N2245" s="39"/>
      <c r="O2245" s="39"/>
      <c r="P2245" s="39"/>
      <c r="Q2245" s="39"/>
      <c r="R2245" s="39"/>
      <c r="S2245" s="38">
        <f>(J2245*'"Вес" ПИР'!$B$13+L2245*'"Вес" ПИР'!$B$14+N2245*'"Вес" ПИР'!$B$15+P2245*'"Вес" ПИР'!$B$16+R2245*'"Вес" ПИР'!$B$17)/100</f>
        <v>0</v>
      </c>
      <c r="T2245" s="39"/>
      <c r="U2245" s="39"/>
      <c r="V2245" s="39"/>
      <c r="W2245" s="39"/>
      <c r="X2245" s="72">
        <f>(U2245*'"Вес" ПИР'!$B$22+W2245*'"Вес" ПИР'!$B$23)/100</f>
        <v>0</v>
      </c>
      <c r="Y2245" s="39"/>
      <c r="Z2245" s="39"/>
      <c r="AA2245" s="39"/>
      <c r="AB2245" s="39"/>
      <c r="AC2245" s="39"/>
      <c r="AD2245" s="39"/>
      <c r="AE2245" s="39"/>
      <c r="AF2245" s="39"/>
      <c r="AG2245" s="38">
        <f>(Z2245*'"Вес" ПИР'!$B$28+AB2245*'"Вес" ПИР'!$B$29+AD2245*'"Вес" ПИР'!$B$30+AF2245*'"Вес" ПИР'!$B$31)/100</f>
        <v>0</v>
      </c>
      <c r="AH2245" s="39"/>
      <c r="AI2245" s="39"/>
      <c r="AJ2245" s="39"/>
      <c r="AK2245" s="39"/>
      <c r="AL2245" s="39"/>
      <c r="AM2245" s="39"/>
      <c r="AN2245" s="39"/>
      <c r="AO2245" s="39"/>
      <c r="AP2245" s="39"/>
      <c r="AQ2245" s="39"/>
      <c r="AR2245" s="39"/>
      <c r="AS2245" s="39"/>
      <c r="AT2245" s="39"/>
      <c r="AU2245" s="39"/>
      <c r="AV2245" s="39"/>
      <c r="AW2245" s="39"/>
      <c r="AX2245" s="39"/>
      <c r="AY2245" s="39"/>
      <c r="AZ2245" s="39"/>
      <c r="BA2245" s="39"/>
      <c r="BB2245" s="72">
        <f>(AI2245*'"Вес" ПИР'!$B$36+AK2245*'"Вес" ПИР'!$B$37+AM2245*'"Вес" ПИР'!$B$38+AO2245*'"Вес" ПИР'!$B$39+AQ2245*'"Вес" ПИР'!$B$40+AS2245*'"Вес" ПИР'!$B$41+AU2245*'"Вес" ПИР'!$B$42+AW2245*'"Вес" ПИР'!$B$43+AY2245*'"Вес" ПИР'!$B$44+BA2245*'"Вес" ПИР'!$B$45)/100</f>
        <v>0</v>
      </c>
      <c r="BC2245" s="39"/>
      <c r="BD2245" s="39"/>
      <c r="BE2245" s="39"/>
      <c r="BF2245" s="39"/>
      <c r="BG2245" s="72">
        <f>(BD2245*'"Вес" ПИР'!$B$50+BF2245*'"Вес" ПИР'!$B$51)/100</f>
        <v>0</v>
      </c>
      <c r="BH2245" s="39"/>
      <c r="BI2245" s="72">
        <v>0</v>
      </c>
      <c r="BJ2245" s="39"/>
      <c r="BK2245" s="39"/>
      <c r="BL2245" s="38">
        <f>(S2245*'"Вес" ПИР'!$B$3+X2245*'"Вес" ПИР'!$B$4+AG2245*'"Вес" ПИР'!$B$5+BB2245*'"Вес" ПИР'!$B$6+BG2245*'"Вес" ПИР'!$B$7+BI2245*'"Вес" ПИР'!$B$8)/100</f>
        <v>0</v>
      </c>
    </row>
    <row r="2246" spans="1:64" ht="15.75" customHeight="1">
      <c r="A2246" s="39"/>
      <c r="B2246" s="39">
        <v>2027</v>
      </c>
      <c r="C2246" s="39"/>
      <c r="D2246" s="61">
        <v>396859500</v>
      </c>
      <c r="E2246" s="61" t="s">
        <v>1363</v>
      </c>
      <c r="F2246" s="61" t="s">
        <v>3318</v>
      </c>
      <c r="G2246" s="61" t="s">
        <v>3328</v>
      </c>
      <c r="H2246" s="61" t="s">
        <v>3329</v>
      </c>
      <c r="I2246" s="39"/>
      <c r="J2246" s="39"/>
      <c r="K2246" s="39"/>
      <c r="L2246" s="39"/>
      <c r="M2246" s="39"/>
      <c r="N2246" s="39"/>
      <c r="O2246" s="39"/>
      <c r="P2246" s="39"/>
      <c r="Q2246" s="39"/>
      <c r="R2246" s="39"/>
      <c r="S2246" s="38">
        <f>(J2246*'"Вес" ПИР'!$B$13+L2246*'"Вес" ПИР'!$B$14+N2246*'"Вес" ПИР'!$B$15+P2246*'"Вес" ПИР'!$B$16+R2246*'"Вес" ПИР'!$B$17)/100</f>
        <v>0</v>
      </c>
      <c r="T2246" s="39"/>
      <c r="U2246" s="39"/>
      <c r="V2246" s="39"/>
      <c r="W2246" s="39"/>
      <c r="X2246" s="72">
        <f>(U2246*'"Вес" ПИР'!$B$22+W2246*'"Вес" ПИР'!$B$23)/100</f>
        <v>0</v>
      </c>
      <c r="Y2246" s="39"/>
      <c r="Z2246" s="39"/>
      <c r="AA2246" s="39"/>
      <c r="AB2246" s="39"/>
      <c r="AC2246" s="39"/>
      <c r="AD2246" s="39"/>
      <c r="AE2246" s="39"/>
      <c r="AF2246" s="39"/>
      <c r="AG2246" s="38">
        <f>(Z2246*'"Вес" ПИР'!$B$28+AB2246*'"Вес" ПИР'!$B$29+AD2246*'"Вес" ПИР'!$B$30+AF2246*'"Вес" ПИР'!$B$31)/100</f>
        <v>0</v>
      </c>
      <c r="AH2246" s="39"/>
      <c r="AI2246" s="39"/>
      <c r="AJ2246" s="39"/>
      <c r="AK2246" s="39"/>
      <c r="AL2246" s="39"/>
      <c r="AM2246" s="39"/>
      <c r="AN2246" s="39"/>
      <c r="AO2246" s="39"/>
      <c r="AP2246" s="39"/>
      <c r="AQ2246" s="39"/>
      <c r="AR2246" s="39"/>
      <c r="AS2246" s="39"/>
      <c r="AT2246" s="39"/>
      <c r="AU2246" s="39"/>
      <c r="AV2246" s="39"/>
      <c r="AW2246" s="39"/>
      <c r="AX2246" s="39"/>
      <c r="AY2246" s="39"/>
      <c r="AZ2246" s="39"/>
      <c r="BA2246" s="39"/>
      <c r="BB2246" s="72">
        <f>(AI2246*'"Вес" ПИР'!$B$36+AK2246*'"Вес" ПИР'!$B$37+AM2246*'"Вес" ПИР'!$B$38+AO2246*'"Вес" ПИР'!$B$39+AQ2246*'"Вес" ПИР'!$B$40+AS2246*'"Вес" ПИР'!$B$41+AU2246*'"Вес" ПИР'!$B$42+AW2246*'"Вес" ПИР'!$B$43+AY2246*'"Вес" ПИР'!$B$44+BA2246*'"Вес" ПИР'!$B$45)/100</f>
        <v>0</v>
      </c>
      <c r="BC2246" s="39"/>
      <c r="BD2246" s="39"/>
      <c r="BE2246" s="39"/>
      <c r="BF2246" s="39"/>
      <c r="BG2246" s="72">
        <f>(BD2246*'"Вес" ПИР'!$B$50+BF2246*'"Вес" ПИР'!$B$51)/100</f>
        <v>0</v>
      </c>
      <c r="BH2246" s="39"/>
      <c r="BI2246" s="72">
        <v>0</v>
      </c>
      <c r="BJ2246" s="39"/>
      <c r="BK2246" s="39"/>
      <c r="BL2246" s="38">
        <f>(S2246*'"Вес" ПИР'!$B$3+X2246*'"Вес" ПИР'!$B$4+AG2246*'"Вес" ПИР'!$B$5+BB2246*'"Вес" ПИР'!$B$6+BG2246*'"Вес" ПИР'!$B$7+BI2246*'"Вес" ПИР'!$B$8)/100</f>
        <v>0</v>
      </c>
    </row>
    <row r="2247" spans="1:64" ht="15.75" customHeight="1">
      <c r="A2247" s="39"/>
      <c r="B2247" s="39">
        <v>2027</v>
      </c>
      <c r="C2247" s="39"/>
      <c r="D2247" s="61">
        <v>396845200</v>
      </c>
      <c r="E2247" s="61" t="s">
        <v>1363</v>
      </c>
      <c r="F2247" s="61" t="s">
        <v>3318</v>
      </c>
      <c r="G2247" s="61" t="s">
        <v>3324</v>
      </c>
      <c r="H2247" s="61" t="s">
        <v>3330</v>
      </c>
      <c r="I2247" s="39"/>
      <c r="J2247" s="39"/>
      <c r="K2247" s="39"/>
      <c r="L2247" s="39"/>
      <c r="M2247" s="39"/>
      <c r="N2247" s="39"/>
      <c r="O2247" s="39"/>
      <c r="P2247" s="39"/>
      <c r="Q2247" s="39"/>
      <c r="R2247" s="39"/>
      <c r="S2247" s="38">
        <f>(J2247*'"Вес" ПИР'!$B$13+L2247*'"Вес" ПИР'!$B$14+N2247*'"Вес" ПИР'!$B$15+P2247*'"Вес" ПИР'!$B$16+R2247*'"Вес" ПИР'!$B$17)/100</f>
        <v>0</v>
      </c>
      <c r="T2247" s="39"/>
      <c r="U2247" s="39"/>
      <c r="V2247" s="39"/>
      <c r="W2247" s="39"/>
      <c r="X2247" s="72">
        <f>(U2247*'"Вес" ПИР'!$B$22+W2247*'"Вес" ПИР'!$B$23)/100</f>
        <v>0</v>
      </c>
      <c r="Y2247" s="39"/>
      <c r="Z2247" s="39"/>
      <c r="AA2247" s="39"/>
      <c r="AB2247" s="39"/>
      <c r="AC2247" s="39"/>
      <c r="AD2247" s="39"/>
      <c r="AE2247" s="39"/>
      <c r="AF2247" s="39"/>
      <c r="AG2247" s="38">
        <f>(Z2247*'"Вес" ПИР'!$B$28+AB2247*'"Вес" ПИР'!$B$29+AD2247*'"Вес" ПИР'!$B$30+AF2247*'"Вес" ПИР'!$B$31)/100</f>
        <v>0</v>
      </c>
      <c r="AH2247" s="39"/>
      <c r="AI2247" s="39"/>
      <c r="AJ2247" s="39"/>
      <c r="AK2247" s="39"/>
      <c r="AL2247" s="39"/>
      <c r="AM2247" s="39"/>
      <c r="AN2247" s="39"/>
      <c r="AO2247" s="39"/>
      <c r="AP2247" s="39"/>
      <c r="AQ2247" s="39"/>
      <c r="AR2247" s="39"/>
      <c r="AS2247" s="39"/>
      <c r="AT2247" s="39"/>
      <c r="AU2247" s="39"/>
      <c r="AV2247" s="39"/>
      <c r="AW2247" s="39"/>
      <c r="AX2247" s="39"/>
      <c r="AY2247" s="39"/>
      <c r="AZ2247" s="39"/>
      <c r="BA2247" s="39"/>
      <c r="BB2247" s="72">
        <f>(AI2247*'"Вес" ПИР'!$B$36+AK2247*'"Вес" ПИР'!$B$37+AM2247*'"Вес" ПИР'!$B$38+AO2247*'"Вес" ПИР'!$B$39+AQ2247*'"Вес" ПИР'!$B$40+AS2247*'"Вес" ПИР'!$B$41+AU2247*'"Вес" ПИР'!$B$42+AW2247*'"Вес" ПИР'!$B$43+AY2247*'"Вес" ПИР'!$B$44+BA2247*'"Вес" ПИР'!$B$45)/100</f>
        <v>0</v>
      </c>
      <c r="BC2247" s="39"/>
      <c r="BD2247" s="39"/>
      <c r="BE2247" s="39"/>
      <c r="BF2247" s="39"/>
      <c r="BG2247" s="72">
        <f>(BD2247*'"Вес" ПИР'!$B$50+BF2247*'"Вес" ПИР'!$B$51)/100</f>
        <v>0</v>
      </c>
      <c r="BH2247" s="39"/>
      <c r="BI2247" s="72">
        <v>0</v>
      </c>
      <c r="BJ2247" s="39"/>
      <c r="BK2247" s="39"/>
      <c r="BL2247" s="38">
        <f>(S2247*'"Вес" ПИР'!$B$3+X2247*'"Вес" ПИР'!$B$4+AG2247*'"Вес" ПИР'!$B$5+BB2247*'"Вес" ПИР'!$B$6+BG2247*'"Вес" ПИР'!$B$7+BI2247*'"Вес" ПИР'!$B$8)/100</f>
        <v>0</v>
      </c>
    </row>
    <row r="2248" spans="1:64" ht="15.75" customHeight="1">
      <c r="A2248" s="39"/>
      <c r="B2248" s="39">
        <v>2027</v>
      </c>
      <c r="C2248" s="39"/>
      <c r="D2248" s="61">
        <v>396837300</v>
      </c>
      <c r="E2248" s="61" t="s">
        <v>1363</v>
      </c>
      <c r="F2248" s="61" t="s">
        <v>3318</v>
      </c>
      <c r="G2248" s="61" t="s">
        <v>3331</v>
      </c>
      <c r="H2248" s="61" t="s">
        <v>3332</v>
      </c>
      <c r="I2248" s="39"/>
      <c r="J2248" s="39"/>
      <c r="K2248" s="39"/>
      <c r="L2248" s="39"/>
      <c r="M2248" s="39"/>
      <c r="N2248" s="39"/>
      <c r="O2248" s="39"/>
      <c r="P2248" s="39"/>
      <c r="Q2248" s="39"/>
      <c r="R2248" s="39"/>
      <c r="S2248" s="38">
        <f>(J2248*'"Вес" ПИР'!$B$13+L2248*'"Вес" ПИР'!$B$14+N2248*'"Вес" ПИР'!$B$15+P2248*'"Вес" ПИР'!$B$16+R2248*'"Вес" ПИР'!$B$17)/100</f>
        <v>0</v>
      </c>
      <c r="T2248" s="39"/>
      <c r="U2248" s="39"/>
      <c r="V2248" s="39"/>
      <c r="W2248" s="39"/>
      <c r="X2248" s="72">
        <f>(U2248*'"Вес" ПИР'!$B$22+W2248*'"Вес" ПИР'!$B$23)/100</f>
        <v>0</v>
      </c>
      <c r="Y2248" s="39"/>
      <c r="Z2248" s="39"/>
      <c r="AA2248" s="39"/>
      <c r="AB2248" s="39"/>
      <c r="AC2248" s="39"/>
      <c r="AD2248" s="39"/>
      <c r="AE2248" s="39"/>
      <c r="AF2248" s="39"/>
      <c r="AG2248" s="38">
        <f>(Z2248*'"Вес" ПИР'!$B$28+AB2248*'"Вес" ПИР'!$B$29+AD2248*'"Вес" ПИР'!$B$30+AF2248*'"Вес" ПИР'!$B$31)/100</f>
        <v>0</v>
      </c>
      <c r="AH2248" s="39"/>
      <c r="AI2248" s="39"/>
      <c r="AJ2248" s="39"/>
      <c r="AK2248" s="39"/>
      <c r="AL2248" s="39"/>
      <c r="AM2248" s="39"/>
      <c r="AN2248" s="39"/>
      <c r="AO2248" s="39"/>
      <c r="AP2248" s="39"/>
      <c r="AQ2248" s="39"/>
      <c r="AR2248" s="39"/>
      <c r="AS2248" s="39"/>
      <c r="AT2248" s="39"/>
      <c r="AU2248" s="39"/>
      <c r="AV2248" s="39"/>
      <c r="AW2248" s="39"/>
      <c r="AX2248" s="39"/>
      <c r="AY2248" s="39"/>
      <c r="AZ2248" s="39"/>
      <c r="BA2248" s="39"/>
      <c r="BB2248" s="72">
        <f>(AI2248*'"Вес" ПИР'!$B$36+AK2248*'"Вес" ПИР'!$B$37+AM2248*'"Вес" ПИР'!$B$38+AO2248*'"Вес" ПИР'!$B$39+AQ2248*'"Вес" ПИР'!$B$40+AS2248*'"Вес" ПИР'!$B$41+AU2248*'"Вес" ПИР'!$B$42+AW2248*'"Вес" ПИР'!$B$43+AY2248*'"Вес" ПИР'!$B$44+BA2248*'"Вес" ПИР'!$B$45)/100</f>
        <v>0</v>
      </c>
      <c r="BC2248" s="39"/>
      <c r="BD2248" s="39"/>
      <c r="BE2248" s="39"/>
      <c r="BF2248" s="39"/>
      <c r="BG2248" s="72">
        <f>(BD2248*'"Вес" ПИР'!$B$50+BF2248*'"Вес" ПИР'!$B$51)/100</f>
        <v>0</v>
      </c>
      <c r="BH2248" s="39"/>
      <c r="BI2248" s="72">
        <v>0</v>
      </c>
      <c r="BJ2248" s="39"/>
      <c r="BK2248" s="39"/>
      <c r="BL2248" s="38">
        <f>(S2248*'"Вес" ПИР'!$B$3+X2248*'"Вес" ПИР'!$B$4+AG2248*'"Вес" ПИР'!$B$5+BB2248*'"Вес" ПИР'!$B$6+BG2248*'"Вес" ПИР'!$B$7+BI2248*'"Вес" ПИР'!$B$8)/100</f>
        <v>0</v>
      </c>
    </row>
    <row r="2249" spans="1:64" ht="15.75" customHeight="1">
      <c r="A2249" s="39"/>
      <c r="B2249" s="39">
        <v>2027</v>
      </c>
      <c r="C2249" s="39"/>
      <c r="D2249" s="61">
        <v>396830600</v>
      </c>
      <c r="E2249" s="61" t="s">
        <v>1363</v>
      </c>
      <c r="F2249" s="61" t="s">
        <v>3318</v>
      </c>
      <c r="G2249" s="61" t="s">
        <v>1536</v>
      </c>
      <c r="H2249" s="61" t="s">
        <v>3333</v>
      </c>
      <c r="I2249" s="39"/>
      <c r="J2249" s="39"/>
      <c r="K2249" s="39"/>
      <c r="L2249" s="39"/>
      <c r="M2249" s="39"/>
      <c r="N2249" s="39"/>
      <c r="O2249" s="39"/>
      <c r="P2249" s="39"/>
      <c r="Q2249" s="39"/>
      <c r="R2249" s="39"/>
      <c r="S2249" s="38">
        <f>(J2249*'"Вес" ПИР'!$B$13+L2249*'"Вес" ПИР'!$B$14+N2249*'"Вес" ПИР'!$B$15+P2249*'"Вес" ПИР'!$B$16+R2249*'"Вес" ПИР'!$B$17)/100</f>
        <v>0</v>
      </c>
      <c r="T2249" s="39"/>
      <c r="U2249" s="39"/>
      <c r="V2249" s="39"/>
      <c r="W2249" s="39"/>
      <c r="X2249" s="72">
        <f>(U2249*'"Вес" ПИР'!$B$22+W2249*'"Вес" ПИР'!$B$23)/100</f>
        <v>0</v>
      </c>
      <c r="Y2249" s="39"/>
      <c r="Z2249" s="39"/>
      <c r="AA2249" s="39"/>
      <c r="AB2249" s="39"/>
      <c r="AC2249" s="39"/>
      <c r="AD2249" s="39"/>
      <c r="AE2249" s="39"/>
      <c r="AF2249" s="39"/>
      <c r="AG2249" s="38">
        <f>(Z2249*'"Вес" ПИР'!$B$28+AB2249*'"Вес" ПИР'!$B$29+AD2249*'"Вес" ПИР'!$B$30+AF2249*'"Вес" ПИР'!$B$31)/100</f>
        <v>0</v>
      </c>
      <c r="AH2249" s="39"/>
      <c r="AI2249" s="39"/>
      <c r="AJ2249" s="39"/>
      <c r="AK2249" s="39"/>
      <c r="AL2249" s="39"/>
      <c r="AM2249" s="39"/>
      <c r="AN2249" s="39"/>
      <c r="AO2249" s="39"/>
      <c r="AP2249" s="39"/>
      <c r="AQ2249" s="39"/>
      <c r="AR2249" s="39"/>
      <c r="AS2249" s="39"/>
      <c r="AT2249" s="39"/>
      <c r="AU2249" s="39"/>
      <c r="AV2249" s="39"/>
      <c r="AW2249" s="39"/>
      <c r="AX2249" s="39"/>
      <c r="AY2249" s="39"/>
      <c r="AZ2249" s="39"/>
      <c r="BA2249" s="39"/>
      <c r="BB2249" s="72">
        <f>(AI2249*'"Вес" ПИР'!$B$36+AK2249*'"Вес" ПИР'!$B$37+AM2249*'"Вес" ПИР'!$B$38+AO2249*'"Вес" ПИР'!$B$39+AQ2249*'"Вес" ПИР'!$B$40+AS2249*'"Вес" ПИР'!$B$41+AU2249*'"Вес" ПИР'!$B$42+AW2249*'"Вес" ПИР'!$B$43+AY2249*'"Вес" ПИР'!$B$44+BA2249*'"Вес" ПИР'!$B$45)/100</f>
        <v>0</v>
      </c>
      <c r="BC2249" s="39"/>
      <c r="BD2249" s="39"/>
      <c r="BE2249" s="39"/>
      <c r="BF2249" s="39"/>
      <c r="BG2249" s="72">
        <f>(BD2249*'"Вес" ПИР'!$B$50+BF2249*'"Вес" ПИР'!$B$51)/100</f>
        <v>0</v>
      </c>
      <c r="BH2249" s="39"/>
      <c r="BI2249" s="72">
        <v>0</v>
      </c>
      <c r="BJ2249" s="39"/>
      <c r="BK2249" s="39"/>
      <c r="BL2249" s="38">
        <f>(S2249*'"Вес" ПИР'!$B$3+X2249*'"Вес" ПИР'!$B$4+AG2249*'"Вес" ПИР'!$B$5+BB2249*'"Вес" ПИР'!$B$6+BG2249*'"Вес" ПИР'!$B$7+BI2249*'"Вес" ПИР'!$B$8)/100</f>
        <v>0</v>
      </c>
    </row>
    <row r="2250" spans="1:64" ht="15.75" customHeight="1">
      <c r="A2250" s="39"/>
      <c r="B2250" s="39">
        <v>2027</v>
      </c>
      <c r="C2250" s="39"/>
      <c r="D2250" s="61">
        <v>396837100</v>
      </c>
      <c r="E2250" s="61" t="s">
        <v>1363</v>
      </c>
      <c r="F2250" s="61" t="s">
        <v>3318</v>
      </c>
      <c r="G2250" s="61" t="s">
        <v>3331</v>
      </c>
      <c r="H2250" s="61" t="s">
        <v>3334</v>
      </c>
      <c r="I2250" s="39"/>
      <c r="J2250" s="39"/>
      <c r="K2250" s="39"/>
      <c r="L2250" s="39"/>
      <c r="M2250" s="39"/>
      <c r="N2250" s="39"/>
      <c r="O2250" s="39"/>
      <c r="P2250" s="39"/>
      <c r="Q2250" s="39"/>
      <c r="R2250" s="39"/>
      <c r="S2250" s="38">
        <f>(J2250*'"Вес" ПИР'!$B$13+L2250*'"Вес" ПИР'!$B$14+N2250*'"Вес" ПИР'!$B$15+P2250*'"Вес" ПИР'!$B$16+R2250*'"Вес" ПИР'!$B$17)/100</f>
        <v>0</v>
      </c>
      <c r="T2250" s="39"/>
      <c r="U2250" s="39"/>
      <c r="V2250" s="39"/>
      <c r="W2250" s="39"/>
      <c r="X2250" s="72">
        <f>(U2250*'"Вес" ПИР'!$B$22+W2250*'"Вес" ПИР'!$B$23)/100</f>
        <v>0</v>
      </c>
      <c r="Y2250" s="39"/>
      <c r="Z2250" s="39"/>
      <c r="AA2250" s="39"/>
      <c r="AB2250" s="39"/>
      <c r="AC2250" s="39"/>
      <c r="AD2250" s="39"/>
      <c r="AE2250" s="39"/>
      <c r="AF2250" s="39"/>
      <c r="AG2250" s="38">
        <f>(Z2250*'"Вес" ПИР'!$B$28+AB2250*'"Вес" ПИР'!$B$29+AD2250*'"Вес" ПИР'!$B$30+AF2250*'"Вес" ПИР'!$B$31)/100</f>
        <v>0</v>
      </c>
      <c r="AH2250" s="39"/>
      <c r="AI2250" s="39"/>
      <c r="AJ2250" s="39"/>
      <c r="AK2250" s="39"/>
      <c r="AL2250" s="39"/>
      <c r="AM2250" s="39"/>
      <c r="AN2250" s="39"/>
      <c r="AO2250" s="39"/>
      <c r="AP2250" s="39"/>
      <c r="AQ2250" s="39"/>
      <c r="AR2250" s="39"/>
      <c r="AS2250" s="39"/>
      <c r="AT2250" s="39"/>
      <c r="AU2250" s="39"/>
      <c r="AV2250" s="39"/>
      <c r="AW2250" s="39"/>
      <c r="AX2250" s="39"/>
      <c r="AY2250" s="39"/>
      <c r="AZ2250" s="39"/>
      <c r="BA2250" s="39"/>
      <c r="BB2250" s="72">
        <f>(AI2250*'"Вес" ПИР'!$B$36+AK2250*'"Вес" ПИР'!$B$37+AM2250*'"Вес" ПИР'!$B$38+AO2250*'"Вес" ПИР'!$B$39+AQ2250*'"Вес" ПИР'!$B$40+AS2250*'"Вес" ПИР'!$B$41+AU2250*'"Вес" ПИР'!$B$42+AW2250*'"Вес" ПИР'!$B$43+AY2250*'"Вес" ПИР'!$B$44+BA2250*'"Вес" ПИР'!$B$45)/100</f>
        <v>0</v>
      </c>
      <c r="BC2250" s="39"/>
      <c r="BD2250" s="39"/>
      <c r="BE2250" s="39"/>
      <c r="BF2250" s="39"/>
      <c r="BG2250" s="72">
        <f>(BD2250*'"Вес" ПИР'!$B$50+BF2250*'"Вес" ПИР'!$B$51)/100</f>
        <v>0</v>
      </c>
      <c r="BH2250" s="39"/>
      <c r="BI2250" s="72">
        <v>0</v>
      </c>
      <c r="BJ2250" s="39"/>
      <c r="BK2250" s="39"/>
      <c r="BL2250" s="38">
        <f>(S2250*'"Вес" ПИР'!$B$3+X2250*'"Вес" ПИР'!$B$4+AG2250*'"Вес" ПИР'!$B$5+BB2250*'"Вес" ПИР'!$B$6+BG2250*'"Вес" ПИР'!$B$7+BI2250*'"Вес" ПИР'!$B$8)/100</f>
        <v>0</v>
      </c>
    </row>
    <row r="2251" spans="1:64" ht="15.75" customHeight="1">
      <c r="A2251" s="39"/>
      <c r="B2251" s="39">
        <v>2027</v>
      </c>
      <c r="C2251" s="39"/>
      <c r="D2251" s="61">
        <v>396847400</v>
      </c>
      <c r="E2251" s="61" t="s">
        <v>1363</v>
      </c>
      <c r="F2251" s="61" t="s">
        <v>3318</v>
      </c>
      <c r="G2251" s="61" t="s">
        <v>3335</v>
      </c>
      <c r="H2251" s="61" t="s">
        <v>3336</v>
      </c>
      <c r="I2251" s="39"/>
      <c r="J2251" s="39"/>
      <c r="K2251" s="39"/>
      <c r="L2251" s="39"/>
      <c r="M2251" s="39"/>
      <c r="N2251" s="39"/>
      <c r="O2251" s="39"/>
      <c r="P2251" s="39"/>
      <c r="Q2251" s="39"/>
      <c r="R2251" s="39"/>
      <c r="S2251" s="38">
        <f>(J2251*'"Вес" ПИР'!$B$13+L2251*'"Вес" ПИР'!$B$14+N2251*'"Вес" ПИР'!$B$15+P2251*'"Вес" ПИР'!$B$16+R2251*'"Вес" ПИР'!$B$17)/100</f>
        <v>0</v>
      </c>
      <c r="T2251" s="39"/>
      <c r="U2251" s="39"/>
      <c r="V2251" s="39"/>
      <c r="W2251" s="39"/>
      <c r="X2251" s="72">
        <f>(U2251*'"Вес" ПИР'!$B$22+W2251*'"Вес" ПИР'!$B$23)/100</f>
        <v>0</v>
      </c>
      <c r="Y2251" s="39"/>
      <c r="Z2251" s="39"/>
      <c r="AA2251" s="39"/>
      <c r="AB2251" s="39"/>
      <c r="AC2251" s="39"/>
      <c r="AD2251" s="39"/>
      <c r="AE2251" s="39"/>
      <c r="AF2251" s="39"/>
      <c r="AG2251" s="38">
        <f>(Z2251*'"Вес" ПИР'!$B$28+AB2251*'"Вес" ПИР'!$B$29+AD2251*'"Вес" ПИР'!$B$30+AF2251*'"Вес" ПИР'!$B$31)/100</f>
        <v>0</v>
      </c>
      <c r="AH2251" s="39"/>
      <c r="AI2251" s="39"/>
      <c r="AJ2251" s="39"/>
      <c r="AK2251" s="39"/>
      <c r="AL2251" s="39"/>
      <c r="AM2251" s="39"/>
      <c r="AN2251" s="39"/>
      <c r="AO2251" s="39"/>
      <c r="AP2251" s="39"/>
      <c r="AQ2251" s="39"/>
      <c r="AR2251" s="39"/>
      <c r="AS2251" s="39"/>
      <c r="AT2251" s="39"/>
      <c r="AU2251" s="39"/>
      <c r="AV2251" s="39"/>
      <c r="AW2251" s="39"/>
      <c r="AX2251" s="39"/>
      <c r="AY2251" s="39"/>
      <c r="AZ2251" s="39"/>
      <c r="BA2251" s="39"/>
      <c r="BB2251" s="72">
        <f>(AI2251*'"Вес" ПИР'!$B$36+AK2251*'"Вес" ПИР'!$B$37+AM2251*'"Вес" ПИР'!$B$38+AO2251*'"Вес" ПИР'!$B$39+AQ2251*'"Вес" ПИР'!$B$40+AS2251*'"Вес" ПИР'!$B$41+AU2251*'"Вес" ПИР'!$B$42+AW2251*'"Вес" ПИР'!$B$43+AY2251*'"Вес" ПИР'!$B$44+BA2251*'"Вес" ПИР'!$B$45)/100</f>
        <v>0</v>
      </c>
      <c r="BC2251" s="39"/>
      <c r="BD2251" s="39"/>
      <c r="BE2251" s="39"/>
      <c r="BF2251" s="39"/>
      <c r="BG2251" s="72">
        <f>(BD2251*'"Вес" ПИР'!$B$50+BF2251*'"Вес" ПИР'!$B$51)/100</f>
        <v>0</v>
      </c>
      <c r="BH2251" s="39"/>
      <c r="BI2251" s="72">
        <v>0</v>
      </c>
      <c r="BJ2251" s="39"/>
      <c r="BK2251" s="39"/>
      <c r="BL2251" s="38">
        <f>(S2251*'"Вес" ПИР'!$B$3+X2251*'"Вес" ПИР'!$B$4+AG2251*'"Вес" ПИР'!$B$5+BB2251*'"Вес" ПИР'!$B$6+BG2251*'"Вес" ПИР'!$B$7+BI2251*'"Вес" ПИР'!$B$8)/100</f>
        <v>0</v>
      </c>
    </row>
    <row r="2252" spans="1:64" ht="15.75" customHeight="1">
      <c r="A2252" s="39"/>
      <c r="B2252" s="39">
        <v>2027</v>
      </c>
      <c r="C2252" s="39"/>
      <c r="D2252" s="61">
        <v>396847600</v>
      </c>
      <c r="E2252" s="61" t="s">
        <v>1363</v>
      </c>
      <c r="F2252" s="61" t="s">
        <v>3318</v>
      </c>
      <c r="G2252" s="61" t="s">
        <v>3335</v>
      </c>
      <c r="H2252" s="61" t="s">
        <v>3337</v>
      </c>
      <c r="I2252" s="39"/>
      <c r="J2252" s="39"/>
      <c r="K2252" s="39"/>
      <c r="L2252" s="39"/>
      <c r="M2252" s="39"/>
      <c r="N2252" s="39"/>
      <c r="O2252" s="39"/>
      <c r="P2252" s="39"/>
      <c r="Q2252" s="39"/>
      <c r="R2252" s="39"/>
      <c r="S2252" s="38">
        <f>(J2252*'"Вес" ПИР'!$B$13+L2252*'"Вес" ПИР'!$B$14+N2252*'"Вес" ПИР'!$B$15+P2252*'"Вес" ПИР'!$B$16+R2252*'"Вес" ПИР'!$B$17)/100</f>
        <v>0</v>
      </c>
      <c r="T2252" s="39"/>
      <c r="U2252" s="39"/>
      <c r="V2252" s="39"/>
      <c r="W2252" s="39"/>
      <c r="X2252" s="72">
        <f>(U2252*'"Вес" ПИР'!$B$22+W2252*'"Вес" ПИР'!$B$23)/100</f>
        <v>0</v>
      </c>
      <c r="Y2252" s="39"/>
      <c r="Z2252" s="39"/>
      <c r="AA2252" s="39"/>
      <c r="AB2252" s="39"/>
      <c r="AC2252" s="39"/>
      <c r="AD2252" s="39"/>
      <c r="AE2252" s="39"/>
      <c r="AF2252" s="39"/>
      <c r="AG2252" s="38">
        <f>(Z2252*'"Вес" ПИР'!$B$28+AB2252*'"Вес" ПИР'!$B$29+AD2252*'"Вес" ПИР'!$B$30+AF2252*'"Вес" ПИР'!$B$31)/100</f>
        <v>0</v>
      </c>
      <c r="AH2252" s="39"/>
      <c r="AI2252" s="39"/>
      <c r="AJ2252" s="39"/>
      <c r="AK2252" s="39"/>
      <c r="AL2252" s="39"/>
      <c r="AM2252" s="39"/>
      <c r="AN2252" s="39"/>
      <c r="AO2252" s="39"/>
      <c r="AP2252" s="39"/>
      <c r="AQ2252" s="39"/>
      <c r="AR2252" s="39"/>
      <c r="AS2252" s="39"/>
      <c r="AT2252" s="39"/>
      <c r="AU2252" s="39"/>
      <c r="AV2252" s="39"/>
      <c r="AW2252" s="39"/>
      <c r="AX2252" s="39"/>
      <c r="AY2252" s="39"/>
      <c r="AZ2252" s="39"/>
      <c r="BA2252" s="39"/>
      <c r="BB2252" s="72">
        <f>(AI2252*'"Вес" ПИР'!$B$36+AK2252*'"Вес" ПИР'!$B$37+AM2252*'"Вес" ПИР'!$B$38+AO2252*'"Вес" ПИР'!$B$39+AQ2252*'"Вес" ПИР'!$B$40+AS2252*'"Вес" ПИР'!$B$41+AU2252*'"Вес" ПИР'!$B$42+AW2252*'"Вес" ПИР'!$B$43+AY2252*'"Вес" ПИР'!$B$44+BA2252*'"Вес" ПИР'!$B$45)/100</f>
        <v>0</v>
      </c>
      <c r="BC2252" s="39"/>
      <c r="BD2252" s="39"/>
      <c r="BE2252" s="39"/>
      <c r="BF2252" s="39"/>
      <c r="BG2252" s="72">
        <f>(BD2252*'"Вес" ПИР'!$B$50+BF2252*'"Вес" ПИР'!$B$51)/100</f>
        <v>0</v>
      </c>
      <c r="BH2252" s="39"/>
      <c r="BI2252" s="72">
        <v>0</v>
      </c>
      <c r="BJ2252" s="39"/>
      <c r="BK2252" s="39"/>
      <c r="BL2252" s="38">
        <f>(S2252*'"Вес" ПИР'!$B$3+X2252*'"Вес" ПИР'!$B$4+AG2252*'"Вес" ПИР'!$B$5+BB2252*'"Вес" ПИР'!$B$6+BG2252*'"Вес" ПИР'!$B$7+BI2252*'"Вес" ПИР'!$B$8)/100</f>
        <v>0</v>
      </c>
    </row>
    <row r="2253" spans="1:64" ht="15.75" customHeight="1">
      <c r="A2253" s="39"/>
      <c r="B2253" s="39">
        <v>2027</v>
      </c>
      <c r="C2253" s="39"/>
      <c r="D2253" s="61">
        <v>396855100</v>
      </c>
      <c r="E2253" s="61" t="s">
        <v>1363</v>
      </c>
      <c r="F2253" s="61" t="s">
        <v>3318</v>
      </c>
      <c r="G2253" s="61"/>
      <c r="H2253" s="61" t="s">
        <v>3338</v>
      </c>
      <c r="I2253" s="39"/>
      <c r="J2253" s="39"/>
      <c r="K2253" s="39"/>
      <c r="L2253" s="39"/>
      <c r="M2253" s="39"/>
      <c r="N2253" s="39"/>
      <c r="O2253" s="39"/>
      <c r="P2253" s="39"/>
      <c r="Q2253" s="39"/>
      <c r="R2253" s="39"/>
      <c r="S2253" s="38">
        <f>(J2253*'"Вес" ПИР'!$B$13+L2253*'"Вес" ПИР'!$B$14+N2253*'"Вес" ПИР'!$B$15+P2253*'"Вес" ПИР'!$B$16+R2253*'"Вес" ПИР'!$B$17)/100</f>
        <v>0</v>
      </c>
      <c r="T2253" s="39"/>
      <c r="U2253" s="39"/>
      <c r="V2253" s="39"/>
      <c r="W2253" s="39"/>
      <c r="X2253" s="72">
        <f>(U2253*'"Вес" ПИР'!$B$22+W2253*'"Вес" ПИР'!$B$23)/100</f>
        <v>0</v>
      </c>
      <c r="Y2253" s="39"/>
      <c r="Z2253" s="39"/>
      <c r="AA2253" s="39"/>
      <c r="AB2253" s="39"/>
      <c r="AC2253" s="39"/>
      <c r="AD2253" s="39"/>
      <c r="AE2253" s="39"/>
      <c r="AF2253" s="39"/>
      <c r="AG2253" s="38">
        <f>(Z2253*'"Вес" ПИР'!$B$28+AB2253*'"Вес" ПИР'!$B$29+AD2253*'"Вес" ПИР'!$B$30+AF2253*'"Вес" ПИР'!$B$31)/100</f>
        <v>0</v>
      </c>
      <c r="AH2253" s="39"/>
      <c r="AI2253" s="39"/>
      <c r="AJ2253" s="39"/>
      <c r="AK2253" s="39"/>
      <c r="AL2253" s="39"/>
      <c r="AM2253" s="39"/>
      <c r="AN2253" s="39"/>
      <c r="AO2253" s="39"/>
      <c r="AP2253" s="39"/>
      <c r="AQ2253" s="39"/>
      <c r="AR2253" s="39"/>
      <c r="AS2253" s="39"/>
      <c r="AT2253" s="39"/>
      <c r="AU2253" s="39"/>
      <c r="AV2253" s="39"/>
      <c r="AW2253" s="39"/>
      <c r="AX2253" s="39"/>
      <c r="AY2253" s="39"/>
      <c r="AZ2253" s="39"/>
      <c r="BA2253" s="39"/>
      <c r="BB2253" s="72">
        <f>(AI2253*'"Вес" ПИР'!$B$36+AK2253*'"Вес" ПИР'!$B$37+AM2253*'"Вес" ПИР'!$B$38+AO2253*'"Вес" ПИР'!$B$39+AQ2253*'"Вес" ПИР'!$B$40+AS2253*'"Вес" ПИР'!$B$41+AU2253*'"Вес" ПИР'!$B$42+AW2253*'"Вес" ПИР'!$B$43+AY2253*'"Вес" ПИР'!$B$44+BA2253*'"Вес" ПИР'!$B$45)/100</f>
        <v>0</v>
      </c>
      <c r="BC2253" s="39"/>
      <c r="BD2253" s="39"/>
      <c r="BE2253" s="39"/>
      <c r="BF2253" s="39"/>
      <c r="BG2253" s="72">
        <f>(BD2253*'"Вес" ПИР'!$B$50+BF2253*'"Вес" ПИР'!$B$51)/100</f>
        <v>0</v>
      </c>
      <c r="BH2253" s="39"/>
      <c r="BI2253" s="72">
        <v>0</v>
      </c>
      <c r="BJ2253" s="39"/>
      <c r="BK2253" s="39"/>
      <c r="BL2253" s="38">
        <f>(S2253*'"Вес" ПИР'!$B$3+X2253*'"Вес" ПИР'!$B$4+AG2253*'"Вес" ПИР'!$B$5+BB2253*'"Вес" ПИР'!$B$6+BG2253*'"Вес" ПИР'!$B$7+BI2253*'"Вес" ПИР'!$B$8)/100</f>
        <v>0</v>
      </c>
    </row>
    <row r="2254" spans="1:64" ht="15.75" customHeight="1">
      <c r="A2254" s="39"/>
      <c r="B2254" s="39">
        <v>2027</v>
      </c>
      <c r="C2254" s="39"/>
      <c r="D2254" s="61">
        <v>396857100</v>
      </c>
      <c r="E2254" s="61" t="s">
        <v>1363</v>
      </c>
      <c r="F2254" s="61" t="s">
        <v>3318</v>
      </c>
      <c r="G2254" s="61" t="s">
        <v>660</v>
      </c>
      <c r="H2254" s="61" t="s">
        <v>1448</v>
      </c>
      <c r="I2254" s="39"/>
      <c r="J2254" s="39"/>
      <c r="K2254" s="39"/>
      <c r="L2254" s="39"/>
      <c r="M2254" s="39"/>
      <c r="N2254" s="39"/>
      <c r="O2254" s="39"/>
      <c r="P2254" s="39"/>
      <c r="Q2254" s="39"/>
      <c r="R2254" s="39"/>
      <c r="S2254" s="38">
        <f>(J2254*'"Вес" ПИР'!$B$13+L2254*'"Вес" ПИР'!$B$14+N2254*'"Вес" ПИР'!$B$15+P2254*'"Вес" ПИР'!$B$16+R2254*'"Вес" ПИР'!$B$17)/100</f>
        <v>0</v>
      </c>
      <c r="T2254" s="39"/>
      <c r="U2254" s="39"/>
      <c r="V2254" s="39"/>
      <c r="W2254" s="39"/>
      <c r="X2254" s="72">
        <f>(U2254*'"Вес" ПИР'!$B$22+W2254*'"Вес" ПИР'!$B$23)/100</f>
        <v>0</v>
      </c>
      <c r="Y2254" s="39"/>
      <c r="Z2254" s="39"/>
      <c r="AA2254" s="39"/>
      <c r="AB2254" s="39"/>
      <c r="AC2254" s="39"/>
      <c r="AD2254" s="39"/>
      <c r="AE2254" s="39"/>
      <c r="AF2254" s="39"/>
      <c r="AG2254" s="38">
        <f>(Z2254*'"Вес" ПИР'!$B$28+AB2254*'"Вес" ПИР'!$B$29+AD2254*'"Вес" ПИР'!$B$30+AF2254*'"Вес" ПИР'!$B$31)/100</f>
        <v>0</v>
      </c>
      <c r="AH2254" s="39"/>
      <c r="AI2254" s="39"/>
      <c r="AJ2254" s="39"/>
      <c r="AK2254" s="39"/>
      <c r="AL2254" s="39"/>
      <c r="AM2254" s="39"/>
      <c r="AN2254" s="39"/>
      <c r="AO2254" s="39"/>
      <c r="AP2254" s="39"/>
      <c r="AQ2254" s="39"/>
      <c r="AR2254" s="39"/>
      <c r="AS2254" s="39"/>
      <c r="AT2254" s="39"/>
      <c r="AU2254" s="39"/>
      <c r="AV2254" s="39"/>
      <c r="AW2254" s="39"/>
      <c r="AX2254" s="39"/>
      <c r="AY2254" s="39"/>
      <c r="AZ2254" s="39"/>
      <c r="BA2254" s="39"/>
      <c r="BB2254" s="72">
        <f>(AI2254*'"Вес" ПИР'!$B$36+AK2254*'"Вес" ПИР'!$B$37+AM2254*'"Вес" ПИР'!$B$38+AO2254*'"Вес" ПИР'!$B$39+AQ2254*'"Вес" ПИР'!$B$40+AS2254*'"Вес" ПИР'!$B$41+AU2254*'"Вес" ПИР'!$B$42+AW2254*'"Вес" ПИР'!$B$43+AY2254*'"Вес" ПИР'!$B$44+BA2254*'"Вес" ПИР'!$B$45)/100</f>
        <v>0</v>
      </c>
      <c r="BC2254" s="39"/>
      <c r="BD2254" s="39"/>
      <c r="BE2254" s="39"/>
      <c r="BF2254" s="39"/>
      <c r="BG2254" s="72">
        <f>(BD2254*'"Вес" ПИР'!$B$50+BF2254*'"Вес" ПИР'!$B$51)/100</f>
        <v>0</v>
      </c>
      <c r="BH2254" s="39"/>
      <c r="BI2254" s="72">
        <v>0</v>
      </c>
      <c r="BJ2254" s="39"/>
      <c r="BK2254" s="39"/>
      <c r="BL2254" s="38">
        <f>(S2254*'"Вес" ПИР'!$B$3+X2254*'"Вес" ПИР'!$B$4+AG2254*'"Вес" ПИР'!$B$5+BB2254*'"Вес" ПИР'!$B$6+BG2254*'"Вес" ПИР'!$B$7+BI2254*'"Вес" ПИР'!$B$8)/100</f>
        <v>0</v>
      </c>
    </row>
    <row r="2255" spans="1:64" ht="15.75" customHeight="1">
      <c r="A2255" s="39"/>
      <c r="B2255" s="39">
        <v>2027</v>
      </c>
      <c r="C2255" s="39"/>
      <c r="D2255" s="61">
        <v>396837200</v>
      </c>
      <c r="E2255" s="61" t="s">
        <v>1363</v>
      </c>
      <c r="F2255" s="61" t="s">
        <v>3318</v>
      </c>
      <c r="G2255" s="61" t="s">
        <v>3331</v>
      </c>
      <c r="H2255" s="61" t="s">
        <v>2678</v>
      </c>
      <c r="I2255" s="39"/>
      <c r="J2255" s="39"/>
      <c r="K2255" s="39"/>
      <c r="L2255" s="39"/>
      <c r="M2255" s="39"/>
      <c r="N2255" s="39"/>
      <c r="O2255" s="39"/>
      <c r="P2255" s="39"/>
      <c r="Q2255" s="39"/>
      <c r="R2255" s="39"/>
      <c r="S2255" s="38">
        <f>(J2255*'"Вес" ПИР'!$B$13+L2255*'"Вес" ПИР'!$B$14+N2255*'"Вес" ПИР'!$B$15+P2255*'"Вес" ПИР'!$B$16+R2255*'"Вес" ПИР'!$B$17)/100</f>
        <v>0</v>
      </c>
      <c r="T2255" s="39"/>
      <c r="U2255" s="39"/>
      <c r="V2255" s="39"/>
      <c r="W2255" s="39"/>
      <c r="X2255" s="72">
        <f>(U2255*'"Вес" ПИР'!$B$22+W2255*'"Вес" ПИР'!$B$23)/100</f>
        <v>0</v>
      </c>
      <c r="Y2255" s="39"/>
      <c r="Z2255" s="39"/>
      <c r="AA2255" s="39"/>
      <c r="AB2255" s="39"/>
      <c r="AC2255" s="39"/>
      <c r="AD2255" s="39"/>
      <c r="AE2255" s="39"/>
      <c r="AF2255" s="39"/>
      <c r="AG2255" s="38">
        <f>(Z2255*'"Вес" ПИР'!$B$28+AB2255*'"Вес" ПИР'!$B$29+AD2255*'"Вес" ПИР'!$B$30+AF2255*'"Вес" ПИР'!$B$31)/100</f>
        <v>0</v>
      </c>
      <c r="AH2255" s="39"/>
      <c r="AI2255" s="39"/>
      <c r="AJ2255" s="39"/>
      <c r="AK2255" s="39"/>
      <c r="AL2255" s="39"/>
      <c r="AM2255" s="39"/>
      <c r="AN2255" s="39"/>
      <c r="AO2255" s="39"/>
      <c r="AP2255" s="39"/>
      <c r="AQ2255" s="39"/>
      <c r="AR2255" s="39"/>
      <c r="AS2255" s="39"/>
      <c r="AT2255" s="39"/>
      <c r="AU2255" s="39"/>
      <c r="AV2255" s="39"/>
      <c r="AW2255" s="39"/>
      <c r="AX2255" s="39"/>
      <c r="AY2255" s="39"/>
      <c r="AZ2255" s="39"/>
      <c r="BA2255" s="39"/>
      <c r="BB2255" s="72">
        <f>(AI2255*'"Вес" ПИР'!$B$36+AK2255*'"Вес" ПИР'!$B$37+AM2255*'"Вес" ПИР'!$B$38+AO2255*'"Вес" ПИР'!$B$39+AQ2255*'"Вес" ПИР'!$B$40+AS2255*'"Вес" ПИР'!$B$41+AU2255*'"Вес" ПИР'!$B$42+AW2255*'"Вес" ПИР'!$B$43+AY2255*'"Вес" ПИР'!$B$44+BA2255*'"Вес" ПИР'!$B$45)/100</f>
        <v>0</v>
      </c>
      <c r="BC2255" s="39"/>
      <c r="BD2255" s="39"/>
      <c r="BE2255" s="39"/>
      <c r="BF2255" s="39"/>
      <c r="BG2255" s="72">
        <f>(BD2255*'"Вес" ПИР'!$B$50+BF2255*'"Вес" ПИР'!$B$51)/100</f>
        <v>0</v>
      </c>
      <c r="BH2255" s="39"/>
      <c r="BI2255" s="72">
        <v>0</v>
      </c>
      <c r="BJ2255" s="39"/>
      <c r="BK2255" s="39"/>
      <c r="BL2255" s="38">
        <f>(S2255*'"Вес" ПИР'!$B$3+X2255*'"Вес" ПИР'!$B$4+AG2255*'"Вес" ПИР'!$B$5+BB2255*'"Вес" ПИР'!$B$6+BG2255*'"Вес" ПИР'!$B$7+BI2255*'"Вес" ПИР'!$B$8)/100</f>
        <v>0</v>
      </c>
    </row>
    <row r="2256" spans="1:64" ht="15.75" customHeight="1">
      <c r="A2256" s="39"/>
      <c r="B2256" s="39">
        <v>2027</v>
      </c>
      <c r="C2256" s="39"/>
      <c r="D2256" s="61">
        <v>396837500</v>
      </c>
      <c r="E2256" s="61" t="s">
        <v>1363</v>
      </c>
      <c r="F2256" s="61" t="s">
        <v>3318</v>
      </c>
      <c r="G2256" s="61" t="s">
        <v>3331</v>
      </c>
      <c r="H2256" s="61" t="s">
        <v>3339</v>
      </c>
      <c r="I2256" s="39"/>
      <c r="J2256" s="39"/>
      <c r="K2256" s="39"/>
      <c r="L2256" s="39"/>
      <c r="M2256" s="39"/>
      <c r="N2256" s="39"/>
      <c r="O2256" s="39"/>
      <c r="P2256" s="39"/>
      <c r="Q2256" s="39"/>
      <c r="R2256" s="39"/>
      <c r="S2256" s="38">
        <f>(J2256*'"Вес" ПИР'!$B$13+L2256*'"Вес" ПИР'!$B$14+N2256*'"Вес" ПИР'!$B$15+P2256*'"Вес" ПИР'!$B$16+R2256*'"Вес" ПИР'!$B$17)/100</f>
        <v>0</v>
      </c>
      <c r="T2256" s="39"/>
      <c r="U2256" s="39"/>
      <c r="V2256" s="39"/>
      <c r="W2256" s="39"/>
      <c r="X2256" s="72">
        <f>(U2256*'"Вес" ПИР'!$B$22+W2256*'"Вес" ПИР'!$B$23)/100</f>
        <v>0</v>
      </c>
      <c r="Y2256" s="39"/>
      <c r="Z2256" s="39"/>
      <c r="AA2256" s="39"/>
      <c r="AB2256" s="39"/>
      <c r="AC2256" s="39"/>
      <c r="AD2256" s="39"/>
      <c r="AE2256" s="39"/>
      <c r="AF2256" s="39"/>
      <c r="AG2256" s="38">
        <f>(Z2256*'"Вес" ПИР'!$B$28+AB2256*'"Вес" ПИР'!$B$29+AD2256*'"Вес" ПИР'!$B$30+AF2256*'"Вес" ПИР'!$B$31)/100</f>
        <v>0</v>
      </c>
      <c r="AH2256" s="39"/>
      <c r="AI2256" s="39"/>
      <c r="AJ2256" s="39"/>
      <c r="AK2256" s="39"/>
      <c r="AL2256" s="39"/>
      <c r="AM2256" s="39"/>
      <c r="AN2256" s="39"/>
      <c r="AO2256" s="39"/>
      <c r="AP2256" s="39"/>
      <c r="AQ2256" s="39"/>
      <c r="AR2256" s="39"/>
      <c r="AS2256" s="39"/>
      <c r="AT2256" s="39"/>
      <c r="AU2256" s="39"/>
      <c r="AV2256" s="39"/>
      <c r="AW2256" s="39"/>
      <c r="AX2256" s="39"/>
      <c r="AY2256" s="39"/>
      <c r="AZ2256" s="39"/>
      <c r="BA2256" s="39"/>
      <c r="BB2256" s="72">
        <f>(AI2256*'"Вес" ПИР'!$B$36+AK2256*'"Вес" ПИР'!$B$37+AM2256*'"Вес" ПИР'!$B$38+AO2256*'"Вес" ПИР'!$B$39+AQ2256*'"Вес" ПИР'!$B$40+AS2256*'"Вес" ПИР'!$B$41+AU2256*'"Вес" ПИР'!$B$42+AW2256*'"Вес" ПИР'!$B$43+AY2256*'"Вес" ПИР'!$B$44+BA2256*'"Вес" ПИР'!$B$45)/100</f>
        <v>0</v>
      </c>
      <c r="BC2256" s="39"/>
      <c r="BD2256" s="39"/>
      <c r="BE2256" s="39"/>
      <c r="BF2256" s="39"/>
      <c r="BG2256" s="72">
        <f>(BD2256*'"Вес" ПИР'!$B$50+BF2256*'"Вес" ПИР'!$B$51)/100</f>
        <v>0</v>
      </c>
      <c r="BH2256" s="39"/>
      <c r="BI2256" s="72">
        <v>0</v>
      </c>
      <c r="BJ2256" s="39"/>
      <c r="BK2256" s="39"/>
      <c r="BL2256" s="38">
        <f>(S2256*'"Вес" ПИР'!$B$3+X2256*'"Вес" ПИР'!$B$4+AG2256*'"Вес" ПИР'!$B$5+BB2256*'"Вес" ПИР'!$B$6+BG2256*'"Вес" ПИР'!$B$7+BI2256*'"Вес" ПИР'!$B$8)/100</f>
        <v>0</v>
      </c>
    </row>
    <row r="2257" spans="1:64" ht="15.75" customHeight="1">
      <c r="A2257" s="39"/>
      <c r="B2257" s="39">
        <v>2027</v>
      </c>
      <c r="C2257" s="39"/>
      <c r="D2257" s="61">
        <v>396839300</v>
      </c>
      <c r="E2257" s="61" t="s">
        <v>1363</v>
      </c>
      <c r="F2257" s="61" t="s">
        <v>3318</v>
      </c>
      <c r="G2257" s="61" t="s">
        <v>3340</v>
      </c>
      <c r="H2257" s="61" t="s">
        <v>3341</v>
      </c>
      <c r="I2257" s="39"/>
      <c r="J2257" s="39"/>
      <c r="K2257" s="39"/>
      <c r="L2257" s="39"/>
      <c r="M2257" s="39"/>
      <c r="N2257" s="39"/>
      <c r="O2257" s="39"/>
      <c r="P2257" s="39"/>
      <c r="Q2257" s="39"/>
      <c r="R2257" s="39"/>
      <c r="S2257" s="38">
        <f>(J2257*'"Вес" ПИР'!$B$13+L2257*'"Вес" ПИР'!$B$14+N2257*'"Вес" ПИР'!$B$15+P2257*'"Вес" ПИР'!$B$16+R2257*'"Вес" ПИР'!$B$17)/100</f>
        <v>0</v>
      </c>
      <c r="T2257" s="39"/>
      <c r="U2257" s="39"/>
      <c r="V2257" s="39"/>
      <c r="W2257" s="39"/>
      <c r="X2257" s="72">
        <f>(U2257*'"Вес" ПИР'!$B$22+W2257*'"Вес" ПИР'!$B$23)/100</f>
        <v>0</v>
      </c>
      <c r="Y2257" s="39"/>
      <c r="Z2257" s="39"/>
      <c r="AA2257" s="39"/>
      <c r="AB2257" s="39"/>
      <c r="AC2257" s="39"/>
      <c r="AD2257" s="39"/>
      <c r="AE2257" s="39"/>
      <c r="AF2257" s="39"/>
      <c r="AG2257" s="38">
        <f>(Z2257*'"Вес" ПИР'!$B$28+AB2257*'"Вес" ПИР'!$B$29+AD2257*'"Вес" ПИР'!$B$30+AF2257*'"Вес" ПИР'!$B$31)/100</f>
        <v>0</v>
      </c>
      <c r="AH2257" s="39"/>
      <c r="AI2257" s="39"/>
      <c r="AJ2257" s="39"/>
      <c r="AK2257" s="39"/>
      <c r="AL2257" s="39"/>
      <c r="AM2257" s="39"/>
      <c r="AN2257" s="39"/>
      <c r="AO2257" s="39"/>
      <c r="AP2257" s="39"/>
      <c r="AQ2257" s="39"/>
      <c r="AR2257" s="39"/>
      <c r="AS2257" s="39"/>
      <c r="AT2257" s="39"/>
      <c r="AU2257" s="39"/>
      <c r="AV2257" s="39"/>
      <c r="AW2257" s="39"/>
      <c r="AX2257" s="39"/>
      <c r="AY2257" s="39"/>
      <c r="AZ2257" s="39"/>
      <c r="BA2257" s="39"/>
      <c r="BB2257" s="72">
        <f>(AI2257*'"Вес" ПИР'!$B$36+AK2257*'"Вес" ПИР'!$B$37+AM2257*'"Вес" ПИР'!$B$38+AO2257*'"Вес" ПИР'!$B$39+AQ2257*'"Вес" ПИР'!$B$40+AS2257*'"Вес" ПИР'!$B$41+AU2257*'"Вес" ПИР'!$B$42+AW2257*'"Вес" ПИР'!$B$43+AY2257*'"Вес" ПИР'!$B$44+BA2257*'"Вес" ПИР'!$B$45)/100</f>
        <v>0</v>
      </c>
      <c r="BC2257" s="39"/>
      <c r="BD2257" s="39"/>
      <c r="BE2257" s="39"/>
      <c r="BF2257" s="39"/>
      <c r="BG2257" s="72">
        <f>(BD2257*'"Вес" ПИР'!$B$50+BF2257*'"Вес" ПИР'!$B$51)/100</f>
        <v>0</v>
      </c>
      <c r="BH2257" s="39"/>
      <c r="BI2257" s="72">
        <v>0</v>
      </c>
      <c r="BJ2257" s="39"/>
      <c r="BK2257" s="39"/>
      <c r="BL2257" s="38">
        <f>(S2257*'"Вес" ПИР'!$B$3+X2257*'"Вес" ПИР'!$B$4+AG2257*'"Вес" ПИР'!$B$5+BB2257*'"Вес" ПИР'!$B$6+BG2257*'"Вес" ПИР'!$B$7+BI2257*'"Вес" ПИР'!$B$8)/100</f>
        <v>0</v>
      </c>
    </row>
    <row r="2258" spans="1:64" ht="15.75" customHeight="1">
      <c r="A2258" s="39"/>
      <c r="B2258" s="39">
        <v>2027</v>
      </c>
      <c r="C2258" s="39"/>
      <c r="D2258" s="61">
        <v>396849400</v>
      </c>
      <c r="E2258" s="61" t="s">
        <v>1363</v>
      </c>
      <c r="F2258" s="61" t="s">
        <v>3318</v>
      </c>
      <c r="G2258" s="61" t="s">
        <v>363</v>
      </c>
      <c r="H2258" s="61" t="s">
        <v>3342</v>
      </c>
      <c r="I2258" s="39"/>
      <c r="J2258" s="39"/>
      <c r="K2258" s="39"/>
      <c r="L2258" s="39"/>
      <c r="M2258" s="39"/>
      <c r="N2258" s="39"/>
      <c r="O2258" s="39"/>
      <c r="P2258" s="39"/>
      <c r="Q2258" s="39"/>
      <c r="R2258" s="39"/>
      <c r="S2258" s="38">
        <f>(J2258*'"Вес" ПИР'!$B$13+L2258*'"Вес" ПИР'!$B$14+N2258*'"Вес" ПИР'!$B$15+P2258*'"Вес" ПИР'!$B$16+R2258*'"Вес" ПИР'!$B$17)/100</f>
        <v>0</v>
      </c>
      <c r="T2258" s="39"/>
      <c r="U2258" s="39"/>
      <c r="V2258" s="39"/>
      <c r="W2258" s="39"/>
      <c r="X2258" s="72">
        <f>(U2258*'"Вес" ПИР'!$B$22+W2258*'"Вес" ПИР'!$B$23)/100</f>
        <v>0</v>
      </c>
      <c r="Y2258" s="39"/>
      <c r="Z2258" s="39"/>
      <c r="AA2258" s="39"/>
      <c r="AB2258" s="39"/>
      <c r="AC2258" s="39"/>
      <c r="AD2258" s="39"/>
      <c r="AE2258" s="39"/>
      <c r="AF2258" s="39"/>
      <c r="AG2258" s="38">
        <f>(Z2258*'"Вес" ПИР'!$B$28+AB2258*'"Вес" ПИР'!$B$29+AD2258*'"Вес" ПИР'!$B$30+AF2258*'"Вес" ПИР'!$B$31)/100</f>
        <v>0</v>
      </c>
      <c r="AH2258" s="39"/>
      <c r="AI2258" s="39"/>
      <c r="AJ2258" s="39"/>
      <c r="AK2258" s="39"/>
      <c r="AL2258" s="39"/>
      <c r="AM2258" s="39"/>
      <c r="AN2258" s="39"/>
      <c r="AO2258" s="39"/>
      <c r="AP2258" s="39"/>
      <c r="AQ2258" s="39"/>
      <c r="AR2258" s="39"/>
      <c r="AS2258" s="39"/>
      <c r="AT2258" s="39"/>
      <c r="AU2258" s="39"/>
      <c r="AV2258" s="39"/>
      <c r="AW2258" s="39"/>
      <c r="AX2258" s="39"/>
      <c r="AY2258" s="39"/>
      <c r="AZ2258" s="39"/>
      <c r="BA2258" s="39"/>
      <c r="BB2258" s="72">
        <f>(AI2258*'"Вес" ПИР'!$B$36+AK2258*'"Вес" ПИР'!$B$37+AM2258*'"Вес" ПИР'!$B$38+AO2258*'"Вес" ПИР'!$B$39+AQ2258*'"Вес" ПИР'!$B$40+AS2258*'"Вес" ПИР'!$B$41+AU2258*'"Вес" ПИР'!$B$42+AW2258*'"Вес" ПИР'!$B$43+AY2258*'"Вес" ПИР'!$B$44+BA2258*'"Вес" ПИР'!$B$45)/100</f>
        <v>0</v>
      </c>
      <c r="BC2258" s="39"/>
      <c r="BD2258" s="39"/>
      <c r="BE2258" s="39"/>
      <c r="BF2258" s="39"/>
      <c r="BG2258" s="72">
        <f>(BD2258*'"Вес" ПИР'!$B$50+BF2258*'"Вес" ПИР'!$B$51)/100</f>
        <v>0</v>
      </c>
      <c r="BH2258" s="39"/>
      <c r="BI2258" s="72">
        <v>0</v>
      </c>
      <c r="BJ2258" s="39"/>
      <c r="BK2258" s="39"/>
      <c r="BL2258" s="38">
        <f>(S2258*'"Вес" ПИР'!$B$3+X2258*'"Вес" ПИР'!$B$4+AG2258*'"Вес" ПИР'!$B$5+BB2258*'"Вес" ПИР'!$B$6+BG2258*'"Вес" ПИР'!$B$7+BI2258*'"Вес" ПИР'!$B$8)/100</f>
        <v>0</v>
      </c>
    </row>
    <row r="2259" spans="1:64" ht="15.75" customHeight="1">
      <c r="A2259" s="39"/>
      <c r="B2259" s="39">
        <v>2027</v>
      </c>
      <c r="C2259" s="39"/>
      <c r="D2259" s="61">
        <v>396859400</v>
      </c>
      <c r="E2259" s="61" t="s">
        <v>1363</v>
      </c>
      <c r="F2259" s="61" t="s">
        <v>3318</v>
      </c>
      <c r="G2259" s="61" t="s">
        <v>3328</v>
      </c>
      <c r="H2259" s="61" t="s">
        <v>2661</v>
      </c>
      <c r="I2259" s="39"/>
      <c r="J2259" s="39"/>
      <c r="K2259" s="39"/>
      <c r="L2259" s="39"/>
      <c r="M2259" s="39"/>
      <c r="N2259" s="39"/>
      <c r="O2259" s="39"/>
      <c r="P2259" s="39"/>
      <c r="Q2259" s="39"/>
      <c r="R2259" s="39"/>
      <c r="S2259" s="38">
        <f>(J2259*'"Вес" ПИР'!$B$13+L2259*'"Вес" ПИР'!$B$14+N2259*'"Вес" ПИР'!$B$15+P2259*'"Вес" ПИР'!$B$16+R2259*'"Вес" ПИР'!$B$17)/100</f>
        <v>0</v>
      </c>
      <c r="T2259" s="39"/>
      <c r="U2259" s="39"/>
      <c r="V2259" s="39"/>
      <c r="W2259" s="39"/>
      <c r="X2259" s="72">
        <f>(U2259*'"Вес" ПИР'!$B$22+W2259*'"Вес" ПИР'!$B$23)/100</f>
        <v>0</v>
      </c>
      <c r="Y2259" s="39"/>
      <c r="Z2259" s="39"/>
      <c r="AA2259" s="39"/>
      <c r="AB2259" s="39"/>
      <c r="AC2259" s="39"/>
      <c r="AD2259" s="39"/>
      <c r="AE2259" s="39"/>
      <c r="AF2259" s="39"/>
      <c r="AG2259" s="38">
        <f>(Z2259*'"Вес" ПИР'!$B$28+AB2259*'"Вес" ПИР'!$B$29+AD2259*'"Вес" ПИР'!$B$30+AF2259*'"Вес" ПИР'!$B$31)/100</f>
        <v>0</v>
      </c>
      <c r="AH2259" s="39"/>
      <c r="AI2259" s="39"/>
      <c r="AJ2259" s="39"/>
      <c r="AK2259" s="39"/>
      <c r="AL2259" s="39"/>
      <c r="AM2259" s="39"/>
      <c r="AN2259" s="39"/>
      <c r="AO2259" s="39"/>
      <c r="AP2259" s="39"/>
      <c r="AQ2259" s="39"/>
      <c r="AR2259" s="39"/>
      <c r="AS2259" s="39"/>
      <c r="AT2259" s="39"/>
      <c r="AU2259" s="39"/>
      <c r="AV2259" s="39"/>
      <c r="AW2259" s="39"/>
      <c r="AX2259" s="39"/>
      <c r="AY2259" s="39"/>
      <c r="AZ2259" s="39"/>
      <c r="BA2259" s="39"/>
      <c r="BB2259" s="72">
        <f>(AI2259*'"Вес" ПИР'!$B$36+AK2259*'"Вес" ПИР'!$B$37+AM2259*'"Вес" ПИР'!$B$38+AO2259*'"Вес" ПИР'!$B$39+AQ2259*'"Вес" ПИР'!$B$40+AS2259*'"Вес" ПИР'!$B$41+AU2259*'"Вес" ПИР'!$B$42+AW2259*'"Вес" ПИР'!$B$43+AY2259*'"Вес" ПИР'!$B$44+BA2259*'"Вес" ПИР'!$B$45)/100</f>
        <v>0</v>
      </c>
      <c r="BC2259" s="39"/>
      <c r="BD2259" s="39"/>
      <c r="BE2259" s="39"/>
      <c r="BF2259" s="39"/>
      <c r="BG2259" s="72">
        <f>(BD2259*'"Вес" ПИР'!$B$50+BF2259*'"Вес" ПИР'!$B$51)/100</f>
        <v>0</v>
      </c>
      <c r="BH2259" s="39"/>
      <c r="BI2259" s="72">
        <v>0</v>
      </c>
      <c r="BJ2259" s="39"/>
      <c r="BK2259" s="39"/>
      <c r="BL2259" s="38">
        <f>(S2259*'"Вес" ПИР'!$B$3+X2259*'"Вес" ПИР'!$B$4+AG2259*'"Вес" ПИР'!$B$5+BB2259*'"Вес" ПИР'!$B$6+BG2259*'"Вес" ПИР'!$B$7+BI2259*'"Вес" ПИР'!$B$8)/100</f>
        <v>0</v>
      </c>
    </row>
    <row r="2260" spans="1:64" ht="15.75" customHeight="1">
      <c r="A2260" s="39"/>
      <c r="B2260" s="39">
        <v>2027</v>
      </c>
      <c r="C2260" s="39"/>
      <c r="D2260" s="61">
        <v>396835400</v>
      </c>
      <c r="E2260" s="61" t="s">
        <v>1363</v>
      </c>
      <c r="F2260" s="61" t="s">
        <v>3318</v>
      </c>
      <c r="G2260" s="61" t="s">
        <v>3321</v>
      </c>
      <c r="H2260" s="61" t="s">
        <v>3343</v>
      </c>
      <c r="I2260" s="39"/>
      <c r="J2260" s="39"/>
      <c r="K2260" s="39"/>
      <c r="L2260" s="39"/>
      <c r="M2260" s="39"/>
      <c r="N2260" s="39"/>
      <c r="O2260" s="39"/>
      <c r="P2260" s="39"/>
      <c r="Q2260" s="39"/>
      <c r="R2260" s="39"/>
      <c r="S2260" s="38">
        <f>(J2260*'"Вес" ПИР'!$B$13+L2260*'"Вес" ПИР'!$B$14+N2260*'"Вес" ПИР'!$B$15+P2260*'"Вес" ПИР'!$B$16+R2260*'"Вес" ПИР'!$B$17)/100</f>
        <v>0</v>
      </c>
      <c r="T2260" s="39"/>
      <c r="U2260" s="39"/>
      <c r="V2260" s="39"/>
      <c r="W2260" s="39"/>
      <c r="X2260" s="72">
        <f>(U2260*'"Вес" ПИР'!$B$22+W2260*'"Вес" ПИР'!$B$23)/100</f>
        <v>0</v>
      </c>
      <c r="Y2260" s="39"/>
      <c r="Z2260" s="39"/>
      <c r="AA2260" s="39"/>
      <c r="AB2260" s="39"/>
      <c r="AC2260" s="39"/>
      <c r="AD2260" s="39"/>
      <c r="AE2260" s="39"/>
      <c r="AF2260" s="39"/>
      <c r="AG2260" s="38">
        <f>(Z2260*'"Вес" ПИР'!$B$28+AB2260*'"Вес" ПИР'!$B$29+AD2260*'"Вес" ПИР'!$B$30+AF2260*'"Вес" ПИР'!$B$31)/100</f>
        <v>0</v>
      </c>
      <c r="AH2260" s="39"/>
      <c r="AI2260" s="39"/>
      <c r="AJ2260" s="39"/>
      <c r="AK2260" s="39"/>
      <c r="AL2260" s="39"/>
      <c r="AM2260" s="39"/>
      <c r="AN2260" s="39"/>
      <c r="AO2260" s="39"/>
      <c r="AP2260" s="39"/>
      <c r="AQ2260" s="39"/>
      <c r="AR2260" s="39"/>
      <c r="AS2260" s="39"/>
      <c r="AT2260" s="39"/>
      <c r="AU2260" s="39"/>
      <c r="AV2260" s="39"/>
      <c r="AW2260" s="39"/>
      <c r="AX2260" s="39"/>
      <c r="AY2260" s="39"/>
      <c r="AZ2260" s="39"/>
      <c r="BA2260" s="39"/>
      <c r="BB2260" s="72">
        <f>(AI2260*'"Вес" ПИР'!$B$36+AK2260*'"Вес" ПИР'!$B$37+AM2260*'"Вес" ПИР'!$B$38+AO2260*'"Вес" ПИР'!$B$39+AQ2260*'"Вес" ПИР'!$B$40+AS2260*'"Вес" ПИР'!$B$41+AU2260*'"Вес" ПИР'!$B$42+AW2260*'"Вес" ПИР'!$B$43+AY2260*'"Вес" ПИР'!$B$44+BA2260*'"Вес" ПИР'!$B$45)/100</f>
        <v>0</v>
      </c>
      <c r="BC2260" s="39"/>
      <c r="BD2260" s="39"/>
      <c r="BE2260" s="39"/>
      <c r="BF2260" s="39"/>
      <c r="BG2260" s="72">
        <f>(BD2260*'"Вес" ПИР'!$B$50+BF2260*'"Вес" ПИР'!$B$51)/100</f>
        <v>0</v>
      </c>
      <c r="BH2260" s="39"/>
      <c r="BI2260" s="72">
        <v>0</v>
      </c>
      <c r="BJ2260" s="39"/>
      <c r="BK2260" s="39"/>
      <c r="BL2260" s="38">
        <f>(S2260*'"Вес" ПИР'!$B$3+X2260*'"Вес" ПИР'!$B$4+AG2260*'"Вес" ПИР'!$B$5+BB2260*'"Вес" ПИР'!$B$6+BG2260*'"Вес" ПИР'!$B$7+BI2260*'"Вес" ПИР'!$B$8)/100</f>
        <v>0</v>
      </c>
    </row>
    <row r="2261" spans="1:64" ht="15.75" customHeight="1">
      <c r="A2261" s="39"/>
      <c r="B2261" s="39">
        <v>2027</v>
      </c>
      <c r="C2261" s="39"/>
      <c r="D2261" s="61">
        <v>396830500</v>
      </c>
      <c r="E2261" s="61" t="s">
        <v>1363</v>
      </c>
      <c r="F2261" s="61" t="s">
        <v>3318</v>
      </c>
      <c r="G2261" s="61" t="s">
        <v>1536</v>
      </c>
      <c r="H2261" s="61" t="s">
        <v>3344</v>
      </c>
      <c r="I2261" s="39"/>
      <c r="J2261" s="39"/>
      <c r="K2261" s="39"/>
      <c r="L2261" s="39"/>
      <c r="M2261" s="39"/>
      <c r="N2261" s="39"/>
      <c r="O2261" s="39"/>
      <c r="P2261" s="39"/>
      <c r="Q2261" s="39"/>
      <c r="R2261" s="39"/>
      <c r="S2261" s="38">
        <f>(J2261*'"Вес" ПИР'!$B$13+L2261*'"Вес" ПИР'!$B$14+N2261*'"Вес" ПИР'!$B$15+P2261*'"Вес" ПИР'!$B$16+R2261*'"Вес" ПИР'!$B$17)/100</f>
        <v>0</v>
      </c>
      <c r="T2261" s="39"/>
      <c r="U2261" s="39"/>
      <c r="V2261" s="39"/>
      <c r="W2261" s="39"/>
      <c r="X2261" s="72">
        <f>(U2261*'"Вес" ПИР'!$B$22+W2261*'"Вес" ПИР'!$B$23)/100</f>
        <v>0</v>
      </c>
      <c r="Y2261" s="39"/>
      <c r="Z2261" s="39"/>
      <c r="AA2261" s="39"/>
      <c r="AB2261" s="39"/>
      <c r="AC2261" s="39"/>
      <c r="AD2261" s="39"/>
      <c r="AE2261" s="39"/>
      <c r="AF2261" s="39"/>
      <c r="AG2261" s="38">
        <f>(Z2261*'"Вес" ПИР'!$B$28+AB2261*'"Вес" ПИР'!$B$29+AD2261*'"Вес" ПИР'!$B$30+AF2261*'"Вес" ПИР'!$B$31)/100</f>
        <v>0</v>
      </c>
      <c r="AH2261" s="39"/>
      <c r="AI2261" s="39"/>
      <c r="AJ2261" s="39"/>
      <c r="AK2261" s="39"/>
      <c r="AL2261" s="39"/>
      <c r="AM2261" s="39"/>
      <c r="AN2261" s="39"/>
      <c r="AO2261" s="39"/>
      <c r="AP2261" s="39"/>
      <c r="AQ2261" s="39"/>
      <c r="AR2261" s="39"/>
      <c r="AS2261" s="39"/>
      <c r="AT2261" s="39"/>
      <c r="AU2261" s="39"/>
      <c r="AV2261" s="39"/>
      <c r="AW2261" s="39"/>
      <c r="AX2261" s="39"/>
      <c r="AY2261" s="39"/>
      <c r="AZ2261" s="39"/>
      <c r="BA2261" s="39"/>
      <c r="BB2261" s="72">
        <f>(AI2261*'"Вес" ПИР'!$B$36+AK2261*'"Вес" ПИР'!$B$37+AM2261*'"Вес" ПИР'!$B$38+AO2261*'"Вес" ПИР'!$B$39+AQ2261*'"Вес" ПИР'!$B$40+AS2261*'"Вес" ПИР'!$B$41+AU2261*'"Вес" ПИР'!$B$42+AW2261*'"Вес" ПИР'!$B$43+AY2261*'"Вес" ПИР'!$B$44+BA2261*'"Вес" ПИР'!$B$45)/100</f>
        <v>0</v>
      </c>
      <c r="BC2261" s="39"/>
      <c r="BD2261" s="39"/>
      <c r="BE2261" s="39"/>
      <c r="BF2261" s="39"/>
      <c r="BG2261" s="72">
        <f>(BD2261*'"Вес" ПИР'!$B$50+BF2261*'"Вес" ПИР'!$B$51)/100</f>
        <v>0</v>
      </c>
      <c r="BH2261" s="39"/>
      <c r="BI2261" s="72">
        <v>0</v>
      </c>
      <c r="BJ2261" s="39"/>
      <c r="BK2261" s="39"/>
      <c r="BL2261" s="38">
        <f>(S2261*'"Вес" ПИР'!$B$3+X2261*'"Вес" ПИР'!$B$4+AG2261*'"Вес" ПИР'!$B$5+BB2261*'"Вес" ПИР'!$B$6+BG2261*'"Вес" ПИР'!$B$7+BI2261*'"Вес" ПИР'!$B$8)/100</f>
        <v>0</v>
      </c>
    </row>
    <row r="2262" spans="1:64" ht="15.75" customHeight="1">
      <c r="A2262" s="39"/>
      <c r="B2262" s="39">
        <v>2027</v>
      </c>
      <c r="C2262" s="39"/>
      <c r="D2262" s="61">
        <v>396849300</v>
      </c>
      <c r="E2262" s="61" t="s">
        <v>1363</v>
      </c>
      <c r="F2262" s="61" t="s">
        <v>3318</v>
      </c>
      <c r="G2262" s="61" t="s">
        <v>363</v>
      </c>
      <c r="H2262" s="61" t="s">
        <v>3345</v>
      </c>
      <c r="I2262" s="39"/>
      <c r="J2262" s="39"/>
      <c r="K2262" s="39"/>
      <c r="L2262" s="39"/>
      <c r="M2262" s="39"/>
      <c r="N2262" s="39"/>
      <c r="O2262" s="39"/>
      <c r="P2262" s="39"/>
      <c r="Q2262" s="39"/>
      <c r="R2262" s="39"/>
      <c r="S2262" s="38">
        <f>(J2262*'"Вес" ПИР'!$B$13+L2262*'"Вес" ПИР'!$B$14+N2262*'"Вес" ПИР'!$B$15+P2262*'"Вес" ПИР'!$B$16+R2262*'"Вес" ПИР'!$B$17)/100</f>
        <v>0</v>
      </c>
      <c r="T2262" s="39"/>
      <c r="U2262" s="39"/>
      <c r="V2262" s="39"/>
      <c r="W2262" s="39"/>
      <c r="X2262" s="72">
        <f>(U2262*'"Вес" ПИР'!$B$22+W2262*'"Вес" ПИР'!$B$23)/100</f>
        <v>0</v>
      </c>
      <c r="Y2262" s="39"/>
      <c r="Z2262" s="39"/>
      <c r="AA2262" s="39"/>
      <c r="AB2262" s="39"/>
      <c r="AC2262" s="39"/>
      <c r="AD2262" s="39"/>
      <c r="AE2262" s="39"/>
      <c r="AF2262" s="39"/>
      <c r="AG2262" s="38">
        <f>(Z2262*'"Вес" ПИР'!$B$28+AB2262*'"Вес" ПИР'!$B$29+AD2262*'"Вес" ПИР'!$B$30+AF2262*'"Вес" ПИР'!$B$31)/100</f>
        <v>0</v>
      </c>
      <c r="AH2262" s="39"/>
      <c r="AI2262" s="39"/>
      <c r="AJ2262" s="39"/>
      <c r="AK2262" s="39"/>
      <c r="AL2262" s="39"/>
      <c r="AM2262" s="39"/>
      <c r="AN2262" s="39"/>
      <c r="AO2262" s="39"/>
      <c r="AP2262" s="39"/>
      <c r="AQ2262" s="39"/>
      <c r="AR2262" s="39"/>
      <c r="AS2262" s="39"/>
      <c r="AT2262" s="39"/>
      <c r="AU2262" s="39"/>
      <c r="AV2262" s="39"/>
      <c r="AW2262" s="39"/>
      <c r="AX2262" s="39"/>
      <c r="AY2262" s="39"/>
      <c r="AZ2262" s="39"/>
      <c r="BA2262" s="39"/>
      <c r="BB2262" s="72">
        <f>(AI2262*'"Вес" ПИР'!$B$36+AK2262*'"Вес" ПИР'!$B$37+AM2262*'"Вес" ПИР'!$B$38+AO2262*'"Вес" ПИР'!$B$39+AQ2262*'"Вес" ПИР'!$B$40+AS2262*'"Вес" ПИР'!$B$41+AU2262*'"Вес" ПИР'!$B$42+AW2262*'"Вес" ПИР'!$B$43+AY2262*'"Вес" ПИР'!$B$44+BA2262*'"Вес" ПИР'!$B$45)/100</f>
        <v>0</v>
      </c>
      <c r="BC2262" s="39"/>
      <c r="BD2262" s="39"/>
      <c r="BE2262" s="39"/>
      <c r="BF2262" s="39"/>
      <c r="BG2262" s="72">
        <f>(BD2262*'"Вес" ПИР'!$B$50+BF2262*'"Вес" ПИР'!$B$51)/100</f>
        <v>0</v>
      </c>
      <c r="BH2262" s="39"/>
      <c r="BI2262" s="72">
        <v>0</v>
      </c>
      <c r="BJ2262" s="39"/>
      <c r="BK2262" s="39"/>
      <c r="BL2262" s="38">
        <f>(S2262*'"Вес" ПИР'!$B$3+X2262*'"Вес" ПИР'!$B$4+AG2262*'"Вес" ПИР'!$B$5+BB2262*'"Вес" ПИР'!$B$6+BG2262*'"Вес" ПИР'!$B$7+BI2262*'"Вес" ПИР'!$B$8)/100</f>
        <v>0</v>
      </c>
    </row>
    <row r="2263" spans="1:64" ht="15.75" customHeight="1">
      <c r="A2263" s="39"/>
      <c r="B2263" s="39">
        <v>2027</v>
      </c>
      <c r="C2263" s="39"/>
      <c r="D2263" s="61">
        <v>396845400</v>
      </c>
      <c r="E2263" s="61" t="s">
        <v>1363</v>
      </c>
      <c r="F2263" s="61" t="s">
        <v>3318</v>
      </c>
      <c r="G2263" s="61" t="s">
        <v>3324</v>
      </c>
      <c r="H2263" s="61" t="s">
        <v>3346</v>
      </c>
      <c r="I2263" s="39"/>
      <c r="J2263" s="39"/>
      <c r="K2263" s="39"/>
      <c r="L2263" s="39"/>
      <c r="M2263" s="39"/>
      <c r="N2263" s="39"/>
      <c r="O2263" s="39"/>
      <c r="P2263" s="39"/>
      <c r="Q2263" s="39"/>
      <c r="R2263" s="39"/>
      <c r="S2263" s="38">
        <f>(J2263*'"Вес" ПИР'!$B$13+L2263*'"Вес" ПИР'!$B$14+N2263*'"Вес" ПИР'!$B$15+P2263*'"Вес" ПИР'!$B$16+R2263*'"Вес" ПИР'!$B$17)/100</f>
        <v>0</v>
      </c>
      <c r="T2263" s="39"/>
      <c r="U2263" s="39"/>
      <c r="V2263" s="39"/>
      <c r="W2263" s="39"/>
      <c r="X2263" s="72">
        <f>(U2263*'"Вес" ПИР'!$B$22+W2263*'"Вес" ПИР'!$B$23)/100</f>
        <v>0</v>
      </c>
      <c r="Y2263" s="39"/>
      <c r="Z2263" s="39"/>
      <c r="AA2263" s="39"/>
      <c r="AB2263" s="39"/>
      <c r="AC2263" s="39"/>
      <c r="AD2263" s="39"/>
      <c r="AE2263" s="39"/>
      <c r="AF2263" s="39"/>
      <c r="AG2263" s="38">
        <f>(Z2263*'"Вес" ПИР'!$B$28+AB2263*'"Вес" ПИР'!$B$29+AD2263*'"Вес" ПИР'!$B$30+AF2263*'"Вес" ПИР'!$B$31)/100</f>
        <v>0</v>
      </c>
      <c r="AH2263" s="39"/>
      <c r="AI2263" s="39"/>
      <c r="AJ2263" s="39"/>
      <c r="AK2263" s="39"/>
      <c r="AL2263" s="39"/>
      <c r="AM2263" s="39"/>
      <c r="AN2263" s="39"/>
      <c r="AO2263" s="39"/>
      <c r="AP2263" s="39"/>
      <c r="AQ2263" s="39"/>
      <c r="AR2263" s="39"/>
      <c r="AS2263" s="39"/>
      <c r="AT2263" s="39"/>
      <c r="AU2263" s="39"/>
      <c r="AV2263" s="39"/>
      <c r="AW2263" s="39"/>
      <c r="AX2263" s="39"/>
      <c r="AY2263" s="39"/>
      <c r="AZ2263" s="39"/>
      <c r="BA2263" s="39"/>
      <c r="BB2263" s="72">
        <f>(AI2263*'"Вес" ПИР'!$B$36+AK2263*'"Вес" ПИР'!$B$37+AM2263*'"Вес" ПИР'!$B$38+AO2263*'"Вес" ПИР'!$B$39+AQ2263*'"Вес" ПИР'!$B$40+AS2263*'"Вес" ПИР'!$B$41+AU2263*'"Вес" ПИР'!$B$42+AW2263*'"Вес" ПИР'!$B$43+AY2263*'"Вес" ПИР'!$B$44+BA2263*'"Вес" ПИР'!$B$45)/100</f>
        <v>0</v>
      </c>
      <c r="BC2263" s="39"/>
      <c r="BD2263" s="39"/>
      <c r="BE2263" s="39"/>
      <c r="BF2263" s="39"/>
      <c r="BG2263" s="72">
        <f>(BD2263*'"Вес" ПИР'!$B$50+BF2263*'"Вес" ПИР'!$B$51)/100</f>
        <v>0</v>
      </c>
      <c r="BH2263" s="39"/>
      <c r="BI2263" s="72">
        <v>0</v>
      </c>
      <c r="BJ2263" s="39"/>
      <c r="BK2263" s="39"/>
      <c r="BL2263" s="38">
        <f>(S2263*'"Вес" ПИР'!$B$3+X2263*'"Вес" ПИР'!$B$4+AG2263*'"Вес" ПИР'!$B$5+BB2263*'"Вес" ПИР'!$B$6+BG2263*'"Вес" ПИР'!$B$7+BI2263*'"Вес" ПИР'!$B$8)/100</f>
        <v>0</v>
      </c>
    </row>
    <row r="2264" spans="1:64" ht="15.75" customHeight="1">
      <c r="A2264" s="39"/>
      <c r="B2264" s="39">
        <v>2027</v>
      </c>
      <c r="C2264" s="39"/>
      <c r="D2264" s="61">
        <v>396849200</v>
      </c>
      <c r="E2264" s="61" t="s">
        <v>1363</v>
      </c>
      <c r="F2264" s="61" t="s">
        <v>3318</v>
      </c>
      <c r="G2264" s="61" t="s">
        <v>363</v>
      </c>
      <c r="H2264" s="61" t="s">
        <v>862</v>
      </c>
      <c r="I2264" s="39"/>
      <c r="J2264" s="39"/>
      <c r="K2264" s="39"/>
      <c r="L2264" s="39"/>
      <c r="M2264" s="39"/>
      <c r="N2264" s="39"/>
      <c r="O2264" s="39"/>
      <c r="P2264" s="39"/>
      <c r="Q2264" s="39"/>
      <c r="R2264" s="39"/>
      <c r="S2264" s="38">
        <f>(J2264*'"Вес" ПИР'!$B$13+L2264*'"Вес" ПИР'!$B$14+N2264*'"Вес" ПИР'!$B$15+P2264*'"Вес" ПИР'!$B$16+R2264*'"Вес" ПИР'!$B$17)/100</f>
        <v>0</v>
      </c>
      <c r="T2264" s="39"/>
      <c r="U2264" s="39"/>
      <c r="V2264" s="39"/>
      <c r="W2264" s="39"/>
      <c r="X2264" s="72">
        <f>(U2264*'"Вес" ПИР'!$B$22+W2264*'"Вес" ПИР'!$B$23)/100</f>
        <v>0</v>
      </c>
      <c r="Y2264" s="39"/>
      <c r="Z2264" s="39"/>
      <c r="AA2264" s="39"/>
      <c r="AB2264" s="39"/>
      <c r="AC2264" s="39"/>
      <c r="AD2264" s="39"/>
      <c r="AE2264" s="39"/>
      <c r="AF2264" s="39"/>
      <c r="AG2264" s="38">
        <f>(Z2264*'"Вес" ПИР'!$B$28+AB2264*'"Вес" ПИР'!$B$29+AD2264*'"Вес" ПИР'!$B$30+AF2264*'"Вес" ПИР'!$B$31)/100</f>
        <v>0</v>
      </c>
      <c r="AH2264" s="39"/>
      <c r="AI2264" s="39"/>
      <c r="AJ2264" s="39"/>
      <c r="AK2264" s="39"/>
      <c r="AL2264" s="39"/>
      <c r="AM2264" s="39"/>
      <c r="AN2264" s="39"/>
      <c r="AO2264" s="39"/>
      <c r="AP2264" s="39"/>
      <c r="AQ2264" s="39"/>
      <c r="AR2264" s="39"/>
      <c r="AS2264" s="39"/>
      <c r="AT2264" s="39"/>
      <c r="AU2264" s="39"/>
      <c r="AV2264" s="39"/>
      <c r="AW2264" s="39"/>
      <c r="AX2264" s="39"/>
      <c r="AY2264" s="39"/>
      <c r="AZ2264" s="39"/>
      <c r="BA2264" s="39"/>
      <c r="BB2264" s="72">
        <f>(AI2264*'"Вес" ПИР'!$B$36+AK2264*'"Вес" ПИР'!$B$37+AM2264*'"Вес" ПИР'!$B$38+AO2264*'"Вес" ПИР'!$B$39+AQ2264*'"Вес" ПИР'!$B$40+AS2264*'"Вес" ПИР'!$B$41+AU2264*'"Вес" ПИР'!$B$42+AW2264*'"Вес" ПИР'!$B$43+AY2264*'"Вес" ПИР'!$B$44+BA2264*'"Вес" ПИР'!$B$45)/100</f>
        <v>0</v>
      </c>
      <c r="BC2264" s="39"/>
      <c r="BD2264" s="39"/>
      <c r="BE2264" s="39"/>
      <c r="BF2264" s="39"/>
      <c r="BG2264" s="72">
        <f>(BD2264*'"Вес" ПИР'!$B$50+BF2264*'"Вес" ПИР'!$B$51)/100</f>
        <v>0</v>
      </c>
      <c r="BH2264" s="39"/>
      <c r="BI2264" s="72">
        <v>0</v>
      </c>
      <c r="BJ2264" s="39"/>
      <c r="BK2264" s="39"/>
      <c r="BL2264" s="38">
        <f>(S2264*'"Вес" ПИР'!$B$3+X2264*'"Вес" ПИР'!$B$4+AG2264*'"Вес" ПИР'!$B$5+BB2264*'"Вес" ПИР'!$B$6+BG2264*'"Вес" ПИР'!$B$7+BI2264*'"Вес" ПИР'!$B$8)/100</f>
        <v>0</v>
      </c>
    </row>
    <row r="2265" spans="1:64" ht="15.75" customHeight="1">
      <c r="A2265" s="39"/>
      <c r="B2265" s="39">
        <v>2027</v>
      </c>
      <c r="C2265" s="39"/>
      <c r="D2265" s="61">
        <v>396851200</v>
      </c>
      <c r="E2265" s="61" t="s">
        <v>1363</v>
      </c>
      <c r="F2265" s="61" t="s">
        <v>3318</v>
      </c>
      <c r="G2265" s="61" t="s">
        <v>3325</v>
      </c>
      <c r="H2265" s="61" t="s">
        <v>2306</v>
      </c>
      <c r="I2265" s="39"/>
      <c r="J2265" s="39"/>
      <c r="K2265" s="39"/>
      <c r="L2265" s="39"/>
      <c r="M2265" s="39"/>
      <c r="N2265" s="39"/>
      <c r="O2265" s="39"/>
      <c r="P2265" s="39"/>
      <c r="Q2265" s="39"/>
      <c r="R2265" s="39"/>
      <c r="S2265" s="38">
        <f>(J2265*'"Вес" ПИР'!$B$13+L2265*'"Вес" ПИР'!$B$14+N2265*'"Вес" ПИР'!$B$15+P2265*'"Вес" ПИР'!$B$16+R2265*'"Вес" ПИР'!$B$17)/100</f>
        <v>0</v>
      </c>
      <c r="T2265" s="39"/>
      <c r="U2265" s="39"/>
      <c r="V2265" s="39"/>
      <c r="W2265" s="39"/>
      <c r="X2265" s="72">
        <f>(U2265*'"Вес" ПИР'!$B$22+W2265*'"Вес" ПИР'!$B$23)/100</f>
        <v>0</v>
      </c>
      <c r="Y2265" s="39"/>
      <c r="Z2265" s="39"/>
      <c r="AA2265" s="39"/>
      <c r="AB2265" s="39"/>
      <c r="AC2265" s="39"/>
      <c r="AD2265" s="39"/>
      <c r="AE2265" s="39"/>
      <c r="AF2265" s="39"/>
      <c r="AG2265" s="38">
        <f>(Z2265*'"Вес" ПИР'!$B$28+AB2265*'"Вес" ПИР'!$B$29+AD2265*'"Вес" ПИР'!$B$30+AF2265*'"Вес" ПИР'!$B$31)/100</f>
        <v>0</v>
      </c>
      <c r="AH2265" s="39"/>
      <c r="AI2265" s="39"/>
      <c r="AJ2265" s="39"/>
      <c r="AK2265" s="39"/>
      <c r="AL2265" s="39"/>
      <c r="AM2265" s="39"/>
      <c r="AN2265" s="39"/>
      <c r="AO2265" s="39"/>
      <c r="AP2265" s="39"/>
      <c r="AQ2265" s="39"/>
      <c r="AR2265" s="39"/>
      <c r="AS2265" s="39"/>
      <c r="AT2265" s="39"/>
      <c r="AU2265" s="39"/>
      <c r="AV2265" s="39"/>
      <c r="AW2265" s="39"/>
      <c r="AX2265" s="39"/>
      <c r="AY2265" s="39"/>
      <c r="AZ2265" s="39"/>
      <c r="BA2265" s="39"/>
      <c r="BB2265" s="72">
        <f>(AI2265*'"Вес" ПИР'!$B$36+AK2265*'"Вес" ПИР'!$B$37+AM2265*'"Вес" ПИР'!$B$38+AO2265*'"Вес" ПИР'!$B$39+AQ2265*'"Вес" ПИР'!$B$40+AS2265*'"Вес" ПИР'!$B$41+AU2265*'"Вес" ПИР'!$B$42+AW2265*'"Вес" ПИР'!$B$43+AY2265*'"Вес" ПИР'!$B$44+BA2265*'"Вес" ПИР'!$B$45)/100</f>
        <v>0</v>
      </c>
      <c r="BC2265" s="39"/>
      <c r="BD2265" s="39"/>
      <c r="BE2265" s="39"/>
      <c r="BF2265" s="39"/>
      <c r="BG2265" s="72">
        <f>(BD2265*'"Вес" ПИР'!$B$50+BF2265*'"Вес" ПИР'!$B$51)/100</f>
        <v>0</v>
      </c>
      <c r="BH2265" s="39"/>
      <c r="BI2265" s="72">
        <v>0</v>
      </c>
      <c r="BJ2265" s="39"/>
      <c r="BK2265" s="39"/>
      <c r="BL2265" s="38">
        <f>(S2265*'"Вес" ПИР'!$B$3+X2265*'"Вес" ПИР'!$B$4+AG2265*'"Вес" ПИР'!$B$5+BB2265*'"Вес" ПИР'!$B$6+BG2265*'"Вес" ПИР'!$B$7+BI2265*'"Вес" ПИР'!$B$8)/100</f>
        <v>0</v>
      </c>
    </row>
    <row r="2266" spans="1:64" ht="15.75" customHeight="1">
      <c r="A2266" s="39"/>
      <c r="B2266" s="39">
        <v>2027</v>
      </c>
      <c r="C2266" s="39"/>
      <c r="D2266" s="61">
        <v>396847200</v>
      </c>
      <c r="E2266" s="61" t="s">
        <v>1363</v>
      </c>
      <c r="F2266" s="61" t="s">
        <v>3318</v>
      </c>
      <c r="G2266" s="61" t="s">
        <v>3335</v>
      </c>
      <c r="H2266" s="61" t="s">
        <v>3347</v>
      </c>
      <c r="I2266" s="39"/>
      <c r="J2266" s="39"/>
      <c r="K2266" s="39"/>
      <c r="L2266" s="39"/>
      <c r="M2266" s="39"/>
      <c r="N2266" s="39"/>
      <c r="O2266" s="39"/>
      <c r="P2266" s="39"/>
      <c r="Q2266" s="39"/>
      <c r="R2266" s="39"/>
      <c r="S2266" s="38">
        <f>(J2266*'"Вес" ПИР'!$B$13+L2266*'"Вес" ПИР'!$B$14+N2266*'"Вес" ПИР'!$B$15+P2266*'"Вес" ПИР'!$B$16+R2266*'"Вес" ПИР'!$B$17)/100</f>
        <v>0</v>
      </c>
      <c r="T2266" s="39"/>
      <c r="U2266" s="39"/>
      <c r="V2266" s="39"/>
      <c r="W2266" s="39"/>
      <c r="X2266" s="72">
        <f>(U2266*'"Вес" ПИР'!$B$22+W2266*'"Вес" ПИР'!$B$23)/100</f>
        <v>0</v>
      </c>
      <c r="Y2266" s="39"/>
      <c r="Z2266" s="39"/>
      <c r="AA2266" s="39"/>
      <c r="AB2266" s="39"/>
      <c r="AC2266" s="39"/>
      <c r="AD2266" s="39"/>
      <c r="AE2266" s="39"/>
      <c r="AF2266" s="39"/>
      <c r="AG2266" s="38">
        <f>(Z2266*'"Вес" ПИР'!$B$28+AB2266*'"Вес" ПИР'!$B$29+AD2266*'"Вес" ПИР'!$B$30+AF2266*'"Вес" ПИР'!$B$31)/100</f>
        <v>0</v>
      </c>
      <c r="AH2266" s="39"/>
      <c r="AI2266" s="39"/>
      <c r="AJ2266" s="39"/>
      <c r="AK2266" s="39"/>
      <c r="AL2266" s="39"/>
      <c r="AM2266" s="39"/>
      <c r="AN2266" s="39"/>
      <c r="AO2266" s="39"/>
      <c r="AP2266" s="39"/>
      <c r="AQ2266" s="39"/>
      <c r="AR2266" s="39"/>
      <c r="AS2266" s="39"/>
      <c r="AT2266" s="39"/>
      <c r="AU2266" s="39"/>
      <c r="AV2266" s="39"/>
      <c r="AW2266" s="39"/>
      <c r="AX2266" s="39"/>
      <c r="AY2266" s="39"/>
      <c r="AZ2266" s="39"/>
      <c r="BA2266" s="39"/>
      <c r="BB2266" s="72">
        <f>(AI2266*'"Вес" ПИР'!$B$36+AK2266*'"Вес" ПИР'!$B$37+AM2266*'"Вес" ПИР'!$B$38+AO2266*'"Вес" ПИР'!$B$39+AQ2266*'"Вес" ПИР'!$B$40+AS2266*'"Вес" ПИР'!$B$41+AU2266*'"Вес" ПИР'!$B$42+AW2266*'"Вес" ПИР'!$B$43+AY2266*'"Вес" ПИР'!$B$44+BA2266*'"Вес" ПИР'!$B$45)/100</f>
        <v>0</v>
      </c>
      <c r="BC2266" s="39"/>
      <c r="BD2266" s="39"/>
      <c r="BE2266" s="39"/>
      <c r="BF2266" s="39"/>
      <c r="BG2266" s="72">
        <f>(BD2266*'"Вес" ПИР'!$B$50+BF2266*'"Вес" ПИР'!$B$51)/100</f>
        <v>0</v>
      </c>
      <c r="BH2266" s="39"/>
      <c r="BI2266" s="72">
        <v>0</v>
      </c>
      <c r="BJ2266" s="39"/>
      <c r="BK2266" s="39"/>
      <c r="BL2266" s="38">
        <f>(S2266*'"Вес" ПИР'!$B$3+X2266*'"Вес" ПИР'!$B$4+AG2266*'"Вес" ПИР'!$B$5+BB2266*'"Вес" ПИР'!$B$6+BG2266*'"Вес" ПИР'!$B$7+BI2266*'"Вес" ПИР'!$B$8)/100</f>
        <v>0</v>
      </c>
    </row>
    <row r="2267" spans="1:64" ht="15.75" customHeight="1">
      <c r="A2267" s="39"/>
      <c r="B2267" s="39">
        <v>2027</v>
      </c>
      <c r="C2267" s="39"/>
      <c r="D2267" s="61">
        <v>396857400</v>
      </c>
      <c r="E2267" s="61" t="s">
        <v>1363</v>
      </c>
      <c r="F2267" s="61" t="s">
        <v>3318</v>
      </c>
      <c r="G2267" s="61" t="s">
        <v>660</v>
      </c>
      <c r="H2267" s="61" t="s">
        <v>3348</v>
      </c>
      <c r="I2267" s="39"/>
      <c r="J2267" s="39"/>
      <c r="K2267" s="39"/>
      <c r="L2267" s="39"/>
      <c r="M2267" s="39"/>
      <c r="N2267" s="39"/>
      <c r="O2267" s="39"/>
      <c r="P2267" s="39"/>
      <c r="Q2267" s="39"/>
      <c r="R2267" s="39"/>
      <c r="S2267" s="38">
        <f>(J2267*'"Вес" ПИР'!$B$13+L2267*'"Вес" ПИР'!$B$14+N2267*'"Вес" ПИР'!$B$15+P2267*'"Вес" ПИР'!$B$16+R2267*'"Вес" ПИР'!$B$17)/100</f>
        <v>0</v>
      </c>
      <c r="T2267" s="39"/>
      <c r="U2267" s="39"/>
      <c r="V2267" s="39"/>
      <c r="W2267" s="39"/>
      <c r="X2267" s="72">
        <f>(U2267*'"Вес" ПИР'!$B$22+W2267*'"Вес" ПИР'!$B$23)/100</f>
        <v>0</v>
      </c>
      <c r="Y2267" s="39"/>
      <c r="Z2267" s="39"/>
      <c r="AA2267" s="39"/>
      <c r="AB2267" s="39"/>
      <c r="AC2267" s="39"/>
      <c r="AD2267" s="39"/>
      <c r="AE2267" s="39"/>
      <c r="AF2267" s="39"/>
      <c r="AG2267" s="38">
        <f>(Z2267*'"Вес" ПИР'!$B$28+AB2267*'"Вес" ПИР'!$B$29+AD2267*'"Вес" ПИР'!$B$30+AF2267*'"Вес" ПИР'!$B$31)/100</f>
        <v>0</v>
      </c>
      <c r="AH2267" s="39"/>
      <c r="AI2267" s="39"/>
      <c r="AJ2267" s="39"/>
      <c r="AK2267" s="39"/>
      <c r="AL2267" s="39"/>
      <c r="AM2267" s="39"/>
      <c r="AN2267" s="39"/>
      <c r="AO2267" s="39"/>
      <c r="AP2267" s="39"/>
      <c r="AQ2267" s="39"/>
      <c r="AR2267" s="39"/>
      <c r="AS2267" s="39"/>
      <c r="AT2267" s="39"/>
      <c r="AU2267" s="39"/>
      <c r="AV2267" s="39"/>
      <c r="AW2267" s="39"/>
      <c r="AX2267" s="39"/>
      <c r="AY2267" s="39"/>
      <c r="AZ2267" s="39"/>
      <c r="BA2267" s="39"/>
      <c r="BB2267" s="72">
        <f>(AI2267*'"Вес" ПИР'!$B$36+AK2267*'"Вес" ПИР'!$B$37+AM2267*'"Вес" ПИР'!$B$38+AO2267*'"Вес" ПИР'!$B$39+AQ2267*'"Вес" ПИР'!$B$40+AS2267*'"Вес" ПИР'!$B$41+AU2267*'"Вес" ПИР'!$B$42+AW2267*'"Вес" ПИР'!$B$43+AY2267*'"Вес" ПИР'!$B$44+BA2267*'"Вес" ПИР'!$B$45)/100</f>
        <v>0</v>
      </c>
      <c r="BC2267" s="39"/>
      <c r="BD2267" s="39"/>
      <c r="BE2267" s="39"/>
      <c r="BF2267" s="39"/>
      <c r="BG2267" s="72">
        <f>(BD2267*'"Вес" ПИР'!$B$50+BF2267*'"Вес" ПИР'!$B$51)/100</f>
        <v>0</v>
      </c>
      <c r="BH2267" s="39"/>
      <c r="BI2267" s="72">
        <v>0</v>
      </c>
      <c r="BJ2267" s="39"/>
      <c r="BK2267" s="39"/>
      <c r="BL2267" s="38">
        <f>(S2267*'"Вес" ПИР'!$B$3+X2267*'"Вес" ПИР'!$B$4+AG2267*'"Вес" ПИР'!$B$5+BB2267*'"Вес" ПИР'!$B$6+BG2267*'"Вес" ПИР'!$B$7+BI2267*'"Вес" ПИР'!$B$8)/100</f>
        <v>0</v>
      </c>
    </row>
    <row r="2268" spans="1:64" ht="15.75" customHeight="1">
      <c r="A2268" s="39"/>
      <c r="B2268" s="39">
        <v>2027</v>
      </c>
      <c r="C2268" s="39"/>
      <c r="D2268" s="61">
        <v>396845300</v>
      </c>
      <c r="E2268" s="61" t="s">
        <v>1363</v>
      </c>
      <c r="F2268" s="61" t="s">
        <v>3318</v>
      </c>
      <c r="G2268" s="61" t="s">
        <v>3324</v>
      </c>
      <c r="H2268" s="61" t="s">
        <v>3349</v>
      </c>
      <c r="I2268" s="39"/>
      <c r="J2268" s="39"/>
      <c r="K2268" s="39"/>
      <c r="L2268" s="39"/>
      <c r="M2268" s="39"/>
      <c r="N2268" s="39"/>
      <c r="O2268" s="39"/>
      <c r="P2268" s="39"/>
      <c r="Q2268" s="39"/>
      <c r="R2268" s="39"/>
      <c r="S2268" s="38">
        <f>(J2268*'"Вес" ПИР'!$B$13+L2268*'"Вес" ПИР'!$B$14+N2268*'"Вес" ПИР'!$B$15+P2268*'"Вес" ПИР'!$B$16+R2268*'"Вес" ПИР'!$B$17)/100</f>
        <v>0</v>
      </c>
      <c r="T2268" s="39"/>
      <c r="U2268" s="39"/>
      <c r="V2268" s="39"/>
      <c r="W2268" s="39"/>
      <c r="X2268" s="72">
        <f>(U2268*'"Вес" ПИР'!$B$22+W2268*'"Вес" ПИР'!$B$23)/100</f>
        <v>0</v>
      </c>
      <c r="Y2268" s="39"/>
      <c r="Z2268" s="39"/>
      <c r="AA2268" s="39"/>
      <c r="AB2268" s="39"/>
      <c r="AC2268" s="39"/>
      <c r="AD2268" s="39"/>
      <c r="AE2268" s="39"/>
      <c r="AF2268" s="39"/>
      <c r="AG2268" s="38">
        <f>(Z2268*'"Вес" ПИР'!$B$28+AB2268*'"Вес" ПИР'!$B$29+AD2268*'"Вес" ПИР'!$B$30+AF2268*'"Вес" ПИР'!$B$31)/100</f>
        <v>0</v>
      </c>
      <c r="AH2268" s="39"/>
      <c r="AI2268" s="39"/>
      <c r="AJ2268" s="39"/>
      <c r="AK2268" s="39"/>
      <c r="AL2268" s="39"/>
      <c r="AM2268" s="39"/>
      <c r="AN2268" s="39"/>
      <c r="AO2268" s="39"/>
      <c r="AP2268" s="39"/>
      <c r="AQ2268" s="39"/>
      <c r="AR2268" s="39"/>
      <c r="AS2268" s="39"/>
      <c r="AT2268" s="39"/>
      <c r="AU2268" s="39"/>
      <c r="AV2268" s="39"/>
      <c r="AW2268" s="39"/>
      <c r="AX2268" s="39"/>
      <c r="AY2268" s="39"/>
      <c r="AZ2268" s="39"/>
      <c r="BA2268" s="39"/>
      <c r="BB2268" s="72">
        <f>(AI2268*'"Вес" ПИР'!$B$36+AK2268*'"Вес" ПИР'!$B$37+AM2268*'"Вес" ПИР'!$B$38+AO2268*'"Вес" ПИР'!$B$39+AQ2268*'"Вес" ПИР'!$B$40+AS2268*'"Вес" ПИР'!$B$41+AU2268*'"Вес" ПИР'!$B$42+AW2268*'"Вес" ПИР'!$B$43+AY2268*'"Вес" ПИР'!$B$44+BA2268*'"Вес" ПИР'!$B$45)/100</f>
        <v>0</v>
      </c>
      <c r="BC2268" s="39"/>
      <c r="BD2268" s="39"/>
      <c r="BE2268" s="39"/>
      <c r="BF2268" s="39"/>
      <c r="BG2268" s="72">
        <f>(BD2268*'"Вес" ПИР'!$B$50+BF2268*'"Вес" ПИР'!$B$51)/100</f>
        <v>0</v>
      </c>
      <c r="BH2268" s="39"/>
      <c r="BI2268" s="72">
        <v>0</v>
      </c>
      <c r="BJ2268" s="39"/>
      <c r="BK2268" s="39"/>
      <c r="BL2268" s="38">
        <f>(S2268*'"Вес" ПИР'!$B$3+X2268*'"Вес" ПИР'!$B$4+AG2268*'"Вес" ПИР'!$B$5+BB2268*'"Вес" ПИР'!$B$6+BG2268*'"Вес" ПИР'!$B$7+BI2268*'"Вес" ПИР'!$B$8)/100</f>
        <v>0</v>
      </c>
    </row>
    <row r="2269" spans="1:64" ht="15.75" customHeight="1">
      <c r="A2269" s="39"/>
      <c r="B2269" s="39">
        <v>2027</v>
      </c>
      <c r="C2269" s="39"/>
      <c r="D2269" s="60">
        <v>394835100</v>
      </c>
      <c r="E2269" s="60" t="s">
        <v>1363</v>
      </c>
      <c r="F2269" s="60" t="s">
        <v>1416</v>
      </c>
      <c r="G2269" s="60" t="s">
        <v>1417</v>
      </c>
      <c r="H2269" s="60" t="s">
        <v>1573</v>
      </c>
      <c r="I2269" s="39"/>
      <c r="J2269" s="39"/>
      <c r="K2269" s="39"/>
      <c r="L2269" s="39"/>
      <c r="M2269" s="39"/>
      <c r="N2269" s="39"/>
      <c r="O2269" s="39"/>
      <c r="P2269" s="39"/>
      <c r="Q2269" s="39"/>
      <c r="R2269" s="39"/>
      <c r="S2269" s="38">
        <f>(J2269*'"Вес" ПИР'!$B$13+L2269*'"Вес" ПИР'!$B$14+N2269*'"Вес" ПИР'!$B$15+P2269*'"Вес" ПИР'!$B$16+R2269*'"Вес" ПИР'!$B$17)/100</f>
        <v>0</v>
      </c>
      <c r="T2269" s="39"/>
      <c r="U2269" s="39"/>
      <c r="V2269" s="39"/>
      <c r="W2269" s="39"/>
      <c r="X2269" s="72">
        <f>(U2269*'"Вес" ПИР'!$B$22+W2269*'"Вес" ПИР'!$B$23)/100</f>
        <v>0</v>
      </c>
      <c r="Y2269" s="39"/>
      <c r="Z2269" s="39"/>
      <c r="AA2269" s="39"/>
      <c r="AB2269" s="39"/>
      <c r="AC2269" s="39"/>
      <c r="AD2269" s="39"/>
      <c r="AE2269" s="39"/>
      <c r="AF2269" s="39"/>
      <c r="AG2269" s="38">
        <f>(Z2269*'"Вес" ПИР'!$B$28+AB2269*'"Вес" ПИР'!$B$29+AD2269*'"Вес" ПИР'!$B$30+AF2269*'"Вес" ПИР'!$B$31)/100</f>
        <v>0</v>
      </c>
      <c r="AH2269" s="39"/>
      <c r="AI2269" s="39"/>
      <c r="AJ2269" s="39"/>
      <c r="AK2269" s="39"/>
      <c r="AL2269" s="39"/>
      <c r="AM2269" s="39"/>
      <c r="AN2269" s="39"/>
      <c r="AO2269" s="39"/>
      <c r="AP2269" s="39"/>
      <c r="AQ2269" s="39"/>
      <c r="AR2269" s="39"/>
      <c r="AS2269" s="39"/>
      <c r="AT2269" s="39"/>
      <c r="AU2269" s="39"/>
      <c r="AV2269" s="39"/>
      <c r="AW2269" s="39"/>
      <c r="AX2269" s="39"/>
      <c r="AY2269" s="39"/>
      <c r="AZ2269" s="39"/>
      <c r="BA2269" s="39"/>
      <c r="BB2269" s="72">
        <f>(AI2269*'"Вес" ПИР'!$B$36+AK2269*'"Вес" ПИР'!$B$37+AM2269*'"Вес" ПИР'!$B$38+AO2269*'"Вес" ПИР'!$B$39+AQ2269*'"Вес" ПИР'!$B$40+AS2269*'"Вес" ПИР'!$B$41+AU2269*'"Вес" ПИР'!$B$42+AW2269*'"Вес" ПИР'!$B$43+AY2269*'"Вес" ПИР'!$B$44+BA2269*'"Вес" ПИР'!$B$45)/100</f>
        <v>0</v>
      </c>
      <c r="BC2269" s="39"/>
      <c r="BD2269" s="39"/>
      <c r="BE2269" s="39"/>
      <c r="BF2269" s="39"/>
      <c r="BG2269" s="72">
        <f>(BD2269*'"Вес" ПИР'!$B$50+BF2269*'"Вес" ПИР'!$B$51)/100</f>
        <v>0</v>
      </c>
      <c r="BH2269" s="39"/>
      <c r="BI2269" s="72">
        <v>0</v>
      </c>
      <c r="BJ2269" s="39"/>
      <c r="BK2269" s="39"/>
      <c r="BL2269" s="38">
        <f>(S2269*'"Вес" ПИР'!$B$3+X2269*'"Вес" ПИР'!$B$4+AG2269*'"Вес" ПИР'!$B$5+BB2269*'"Вес" ПИР'!$B$6+BG2269*'"Вес" ПИР'!$B$7+BI2269*'"Вес" ПИР'!$B$8)/100</f>
        <v>0</v>
      </c>
    </row>
    <row r="2270" spans="1:64" ht="15.75" customHeight="1">
      <c r="A2270" s="39"/>
      <c r="B2270" s="39">
        <v>2027</v>
      </c>
      <c r="C2270" s="39"/>
      <c r="D2270" s="61">
        <v>433233700</v>
      </c>
      <c r="E2270" s="61" t="s">
        <v>1582</v>
      </c>
      <c r="F2270" s="61" t="s">
        <v>1583</v>
      </c>
      <c r="G2270" s="61" t="s">
        <v>1588</v>
      </c>
      <c r="H2270" s="61" t="s">
        <v>3350</v>
      </c>
      <c r="I2270" s="39"/>
      <c r="J2270" s="39"/>
      <c r="K2270" s="39"/>
      <c r="L2270" s="39"/>
      <c r="M2270" s="39"/>
      <c r="N2270" s="39"/>
      <c r="O2270" s="39"/>
      <c r="P2270" s="39"/>
      <c r="Q2270" s="39"/>
      <c r="R2270" s="39"/>
      <c r="S2270" s="38">
        <f>(J2270*'"Вес" ПИР'!$B$13+L2270*'"Вес" ПИР'!$B$14+N2270*'"Вес" ПИР'!$B$15+P2270*'"Вес" ПИР'!$B$16+R2270*'"Вес" ПИР'!$B$17)/100</f>
        <v>0</v>
      </c>
      <c r="T2270" s="39"/>
      <c r="U2270" s="39"/>
      <c r="V2270" s="39"/>
      <c r="W2270" s="39"/>
      <c r="X2270" s="72">
        <f>(U2270*'"Вес" ПИР'!$B$22+W2270*'"Вес" ПИР'!$B$23)/100</f>
        <v>0</v>
      </c>
      <c r="Y2270" s="39"/>
      <c r="Z2270" s="39"/>
      <c r="AA2270" s="39"/>
      <c r="AB2270" s="39"/>
      <c r="AC2270" s="39"/>
      <c r="AD2270" s="39"/>
      <c r="AE2270" s="39"/>
      <c r="AF2270" s="39"/>
      <c r="AG2270" s="38">
        <f>(Z2270*'"Вес" ПИР'!$B$28+AB2270*'"Вес" ПИР'!$B$29+AD2270*'"Вес" ПИР'!$B$30+AF2270*'"Вес" ПИР'!$B$31)/100</f>
        <v>0</v>
      </c>
      <c r="AH2270" s="39"/>
      <c r="AI2270" s="39"/>
      <c r="AJ2270" s="39"/>
      <c r="AK2270" s="39"/>
      <c r="AL2270" s="39"/>
      <c r="AM2270" s="39"/>
      <c r="AN2270" s="39"/>
      <c r="AO2270" s="39"/>
      <c r="AP2270" s="39"/>
      <c r="AQ2270" s="39"/>
      <c r="AR2270" s="39"/>
      <c r="AS2270" s="39"/>
      <c r="AT2270" s="39"/>
      <c r="AU2270" s="39"/>
      <c r="AV2270" s="39"/>
      <c r="AW2270" s="39"/>
      <c r="AX2270" s="39"/>
      <c r="AY2270" s="39"/>
      <c r="AZ2270" s="39"/>
      <c r="BA2270" s="39"/>
      <c r="BB2270" s="72">
        <f>(AI2270*'"Вес" ПИР'!$B$36+AK2270*'"Вес" ПИР'!$B$37+AM2270*'"Вес" ПИР'!$B$38+AO2270*'"Вес" ПИР'!$B$39+AQ2270*'"Вес" ПИР'!$B$40+AS2270*'"Вес" ПИР'!$B$41+AU2270*'"Вес" ПИР'!$B$42+AW2270*'"Вес" ПИР'!$B$43+AY2270*'"Вес" ПИР'!$B$44+BA2270*'"Вес" ПИР'!$B$45)/100</f>
        <v>0</v>
      </c>
      <c r="BC2270" s="39"/>
      <c r="BD2270" s="39"/>
      <c r="BE2270" s="39"/>
      <c r="BF2270" s="39"/>
      <c r="BG2270" s="72">
        <f>(BD2270*'"Вес" ПИР'!$B$50+BF2270*'"Вес" ПИР'!$B$51)/100</f>
        <v>0</v>
      </c>
      <c r="BH2270" s="39"/>
      <c r="BI2270" s="72">
        <v>0</v>
      </c>
      <c r="BJ2270" s="39"/>
      <c r="BK2270" s="39"/>
      <c r="BL2270" s="38">
        <f>(S2270*'"Вес" ПИР'!$B$3+X2270*'"Вес" ПИР'!$B$4+AG2270*'"Вес" ПИР'!$B$5+BB2270*'"Вес" ПИР'!$B$6+BG2270*'"Вес" ПИР'!$B$7+BI2270*'"Вес" ПИР'!$B$8)/100</f>
        <v>0</v>
      </c>
    </row>
    <row r="2271" spans="1:64" ht="15.75" customHeight="1">
      <c r="A2271" s="39"/>
      <c r="B2271" s="39">
        <v>2027</v>
      </c>
      <c r="C2271" s="39"/>
      <c r="D2271" s="61">
        <v>433635100</v>
      </c>
      <c r="E2271" s="61" t="s">
        <v>1582</v>
      </c>
      <c r="F2271" s="61" t="s">
        <v>3351</v>
      </c>
      <c r="G2271" s="61" t="s">
        <v>3352</v>
      </c>
      <c r="H2271" s="61" t="s">
        <v>3353</v>
      </c>
      <c r="I2271" s="39"/>
      <c r="J2271" s="39"/>
      <c r="K2271" s="39"/>
      <c r="L2271" s="39"/>
      <c r="M2271" s="39"/>
      <c r="N2271" s="39"/>
      <c r="O2271" s="39"/>
      <c r="P2271" s="39"/>
      <c r="Q2271" s="39"/>
      <c r="R2271" s="39"/>
      <c r="S2271" s="38">
        <f>(J2271*'"Вес" ПИР'!$B$13+L2271*'"Вес" ПИР'!$B$14+N2271*'"Вес" ПИР'!$B$15+P2271*'"Вес" ПИР'!$B$16+R2271*'"Вес" ПИР'!$B$17)/100</f>
        <v>0</v>
      </c>
      <c r="T2271" s="39"/>
      <c r="U2271" s="39"/>
      <c r="V2271" s="39"/>
      <c r="W2271" s="39"/>
      <c r="X2271" s="72">
        <f>(U2271*'"Вес" ПИР'!$B$22+W2271*'"Вес" ПИР'!$B$23)/100</f>
        <v>0</v>
      </c>
      <c r="Y2271" s="39"/>
      <c r="Z2271" s="39"/>
      <c r="AA2271" s="39"/>
      <c r="AB2271" s="39"/>
      <c r="AC2271" s="39"/>
      <c r="AD2271" s="39"/>
      <c r="AE2271" s="39"/>
      <c r="AF2271" s="39"/>
      <c r="AG2271" s="38">
        <f>(Z2271*'"Вес" ПИР'!$B$28+AB2271*'"Вес" ПИР'!$B$29+AD2271*'"Вес" ПИР'!$B$30+AF2271*'"Вес" ПИР'!$B$31)/100</f>
        <v>0</v>
      </c>
      <c r="AH2271" s="39"/>
      <c r="AI2271" s="39"/>
      <c r="AJ2271" s="39"/>
      <c r="AK2271" s="39"/>
      <c r="AL2271" s="39"/>
      <c r="AM2271" s="39"/>
      <c r="AN2271" s="39"/>
      <c r="AO2271" s="39"/>
      <c r="AP2271" s="39"/>
      <c r="AQ2271" s="39"/>
      <c r="AR2271" s="39"/>
      <c r="AS2271" s="39"/>
      <c r="AT2271" s="39"/>
      <c r="AU2271" s="39"/>
      <c r="AV2271" s="39"/>
      <c r="AW2271" s="39"/>
      <c r="AX2271" s="39"/>
      <c r="AY2271" s="39"/>
      <c r="AZ2271" s="39"/>
      <c r="BA2271" s="39"/>
      <c r="BB2271" s="72">
        <f>(AI2271*'"Вес" ПИР'!$B$36+AK2271*'"Вес" ПИР'!$B$37+AM2271*'"Вес" ПИР'!$B$38+AO2271*'"Вес" ПИР'!$B$39+AQ2271*'"Вес" ПИР'!$B$40+AS2271*'"Вес" ПИР'!$B$41+AU2271*'"Вес" ПИР'!$B$42+AW2271*'"Вес" ПИР'!$B$43+AY2271*'"Вес" ПИР'!$B$44+BA2271*'"Вес" ПИР'!$B$45)/100</f>
        <v>0</v>
      </c>
      <c r="BC2271" s="39"/>
      <c r="BD2271" s="39"/>
      <c r="BE2271" s="39"/>
      <c r="BF2271" s="39"/>
      <c r="BG2271" s="72">
        <f>(BD2271*'"Вес" ПИР'!$B$50+BF2271*'"Вес" ПИР'!$B$51)/100</f>
        <v>0</v>
      </c>
      <c r="BH2271" s="39"/>
      <c r="BI2271" s="72">
        <v>0</v>
      </c>
      <c r="BJ2271" s="39"/>
      <c r="BK2271" s="39"/>
      <c r="BL2271" s="38">
        <f>(S2271*'"Вес" ПИР'!$B$3+X2271*'"Вес" ПИР'!$B$4+AG2271*'"Вес" ПИР'!$B$5+BB2271*'"Вес" ПИР'!$B$6+BG2271*'"Вес" ПИР'!$B$7+BI2271*'"Вес" ПИР'!$B$8)/100</f>
        <v>0</v>
      </c>
    </row>
    <row r="2272" spans="1:64" ht="15.75" customHeight="1">
      <c r="A2272" s="39"/>
      <c r="B2272" s="39">
        <v>2027</v>
      </c>
      <c r="C2272" s="39"/>
      <c r="D2272" s="61">
        <v>433645300</v>
      </c>
      <c r="E2272" s="61" t="s">
        <v>1582</v>
      </c>
      <c r="F2272" s="61" t="s">
        <v>3351</v>
      </c>
      <c r="G2272" s="61" t="s">
        <v>3354</v>
      </c>
      <c r="H2272" s="61" t="s">
        <v>3355</v>
      </c>
      <c r="I2272" s="39"/>
      <c r="J2272" s="39"/>
      <c r="K2272" s="39"/>
      <c r="L2272" s="39"/>
      <c r="M2272" s="39"/>
      <c r="N2272" s="39"/>
      <c r="O2272" s="39"/>
      <c r="P2272" s="39"/>
      <c r="Q2272" s="39"/>
      <c r="R2272" s="39"/>
      <c r="S2272" s="38">
        <f>(J2272*'"Вес" ПИР'!$B$13+L2272*'"Вес" ПИР'!$B$14+N2272*'"Вес" ПИР'!$B$15+P2272*'"Вес" ПИР'!$B$16+R2272*'"Вес" ПИР'!$B$17)/100</f>
        <v>0</v>
      </c>
      <c r="T2272" s="39"/>
      <c r="U2272" s="39"/>
      <c r="V2272" s="39"/>
      <c r="W2272" s="39"/>
      <c r="X2272" s="72">
        <f>(U2272*'"Вес" ПИР'!$B$22+W2272*'"Вес" ПИР'!$B$23)/100</f>
        <v>0</v>
      </c>
      <c r="Y2272" s="39"/>
      <c r="Z2272" s="39"/>
      <c r="AA2272" s="39"/>
      <c r="AB2272" s="39"/>
      <c r="AC2272" s="39"/>
      <c r="AD2272" s="39"/>
      <c r="AE2272" s="39"/>
      <c r="AF2272" s="39"/>
      <c r="AG2272" s="38">
        <f>(Z2272*'"Вес" ПИР'!$B$28+AB2272*'"Вес" ПИР'!$B$29+AD2272*'"Вес" ПИР'!$B$30+AF2272*'"Вес" ПИР'!$B$31)/100</f>
        <v>0</v>
      </c>
      <c r="AH2272" s="39"/>
      <c r="AI2272" s="39"/>
      <c r="AJ2272" s="39"/>
      <c r="AK2272" s="39"/>
      <c r="AL2272" s="39"/>
      <c r="AM2272" s="39"/>
      <c r="AN2272" s="39"/>
      <c r="AO2272" s="39"/>
      <c r="AP2272" s="39"/>
      <c r="AQ2272" s="39"/>
      <c r="AR2272" s="39"/>
      <c r="AS2272" s="39"/>
      <c r="AT2272" s="39"/>
      <c r="AU2272" s="39"/>
      <c r="AV2272" s="39"/>
      <c r="AW2272" s="39"/>
      <c r="AX2272" s="39"/>
      <c r="AY2272" s="39"/>
      <c r="AZ2272" s="39"/>
      <c r="BA2272" s="39"/>
      <c r="BB2272" s="72">
        <f>(AI2272*'"Вес" ПИР'!$B$36+AK2272*'"Вес" ПИР'!$B$37+AM2272*'"Вес" ПИР'!$B$38+AO2272*'"Вес" ПИР'!$B$39+AQ2272*'"Вес" ПИР'!$B$40+AS2272*'"Вес" ПИР'!$B$41+AU2272*'"Вес" ПИР'!$B$42+AW2272*'"Вес" ПИР'!$B$43+AY2272*'"Вес" ПИР'!$B$44+BA2272*'"Вес" ПИР'!$B$45)/100</f>
        <v>0</v>
      </c>
      <c r="BC2272" s="39"/>
      <c r="BD2272" s="39"/>
      <c r="BE2272" s="39"/>
      <c r="BF2272" s="39"/>
      <c r="BG2272" s="72">
        <f>(BD2272*'"Вес" ПИР'!$B$50+BF2272*'"Вес" ПИР'!$B$51)/100</f>
        <v>0</v>
      </c>
      <c r="BH2272" s="39"/>
      <c r="BI2272" s="72">
        <v>0</v>
      </c>
      <c r="BJ2272" s="39"/>
      <c r="BK2272" s="39"/>
      <c r="BL2272" s="38">
        <f>(S2272*'"Вес" ПИР'!$B$3+X2272*'"Вес" ПИР'!$B$4+AG2272*'"Вес" ПИР'!$B$5+BB2272*'"Вес" ПИР'!$B$6+BG2272*'"Вес" ПИР'!$B$7+BI2272*'"Вес" ПИР'!$B$8)/100</f>
        <v>0</v>
      </c>
    </row>
    <row r="2273" spans="1:64" ht="15.75" customHeight="1">
      <c r="A2273" s="39"/>
      <c r="B2273" s="39">
        <v>2027</v>
      </c>
      <c r="C2273" s="39"/>
      <c r="D2273" s="61">
        <v>433653200</v>
      </c>
      <c r="E2273" s="61" t="s">
        <v>1582</v>
      </c>
      <c r="F2273" s="61" t="s">
        <v>3351</v>
      </c>
      <c r="G2273" s="61" t="s">
        <v>3356</v>
      </c>
      <c r="H2273" s="61" t="s">
        <v>1192</v>
      </c>
      <c r="I2273" s="39"/>
      <c r="J2273" s="39"/>
      <c r="K2273" s="39"/>
      <c r="L2273" s="39"/>
      <c r="M2273" s="39"/>
      <c r="N2273" s="39"/>
      <c r="O2273" s="39"/>
      <c r="P2273" s="39"/>
      <c r="Q2273" s="39"/>
      <c r="R2273" s="39"/>
      <c r="S2273" s="38">
        <f>(J2273*'"Вес" ПИР'!$B$13+L2273*'"Вес" ПИР'!$B$14+N2273*'"Вес" ПИР'!$B$15+P2273*'"Вес" ПИР'!$B$16+R2273*'"Вес" ПИР'!$B$17)/100</f>
        <v>0</v>
      </c>
      <c r="T2273" s="39"/>
      <c r="U2273" s="39"/>
      <c r="V2273" s="39"/>
      <c r="W2273" s="39"/>
      <c r="X2273" s="72">
        <f>(U2273*'"Вес" ПИР'!$B$22+W2273*'"Вес" ПИР'!$B$23)/100</f>
        <v>0</v>
      </c>
      <c r="Y2273" s="39"/>
      <c r="Z2273" s="39"/>
      <c r="AA2273" s="39"/>
      <c r="AB2273" s="39"/>
      <c r="AC2273" s="39"/>
      <c r="AD2273" s="39"/>
      <c r="AE2273" s="39"/>
      <c r="AF2273" s="39"/>
      <c r="AG2273" s="38">
        <f>(Z2273*'"Вес" ПИР'!$B$28+AB2273*'"Вес" ПИР'!$B$29+AD2273*'"Вес" ПИР'!$B$30+AF2273*'"Вес" ПИР'!$B$31)/100</f>
        <v>0</v>
      </c>
      <c r="AH2273" s="39"/>
      <c r="AI2273" s="39"/>
      <c r="AJ2273" s="39"/>
      <c r="AK2273" s="39"/>
      <c r="AL2273" s="39"/>
      <c r="AM2273" s="39"/>
      <c r="AN2273" s="39"/>
      <c r="AO2273" s="39"/>
      <c r="AP2273" s="39"/>
      <c r="AQ2273" s="39"/>
      <c r="AR2273" s="39"/>
      <c r="AS2273" s="39"/>
      <c r="AT2273" s="39"/>
      <c r="AU2273" s="39"/>
      <c r="AV2273" s="39"/>
      <c r="AW2273" s="39"/>
      <c r="AX2273" s="39"/>
      <c r="AY2273" s="39"/>
      <c r="AZ2273" s="39"/>
      <c r="BA2273" s="39"/>
      <c r="BB2273" s="72">
        <f>(AI2273*'"Вес" ПИР'!$B$36+AK2273*'"Вес" ПИР'!$B$37+AM2273*'"Вес" ПИР'!$B$38+AO2273*'"Вес" ПИР'!$B$39+AQ2273*'"Вес" ПИР'!$B$40+AS2273*'"Вес" ПИР'!$B$41+AU2273*'"Вес" ПИР'!$B$42+AW2273*'"Вес" ПИР'!$B$43+AY2273*'"Вес" ПИР'!$B$44+BA2273*'"Вес" ПИР'!$B$45)/100</f>
        <v>0</v>
      </c>
      <c r="BC2273" s="39"/>
      <c r="BD2273" s="39"/>
      <c r="BE2273" s="39"/>
      <c r="BF2273" s="39"/>
      <c r="BG2273" s="72">
        <f>(BD2273*'"Вес" ПИР'!$B$50+BF2273*'"Вес" ПИР'!$B$51)/100</f>
        <v>0</v>
      </c>
      <c r="BH2273" s="39"/>
      <c r="BI2273" s="72">
        <v>0</v>
      </c>
      <c r="BJ2273" s="39"/>
      <c r="BK2273" s="39"/>
      <c r="BL2273" s="38">
        <f>(S2273*'"Вес" ПИР'!$B$3+X2273*'"Вес" ПИР'!$B$4+AG2273*'"Вес" ПИР'!$B$5+BB2273*'"Вес" ПИР'!$B$6+BG2273*'"Вес" ПИР'!$B$7+BI2273*'"Вес" ПИР'!$B$8)/100</f>
        <v>0</v>
      </c>
    </row>
    <row r="2274" spans="1:64" ht="15.75" customHeight="1">
      <c r="A2274" s="39"/>
      <c r="B2274" s="39">
        <v>2027</v>
      </c>
      <c r="C2274" s="39"/>
      <c r="D2274" s="61">
        <v>434046100</v>
      </c>
      <c r="E2274" s="61" t="s">
        <v>1582</v>
      </c>
      <c r="F2274" s="61" t="s">
        <v>1603</v>
      </c>
      <c r="G2274" s="61" t="s">
        <v>532</v>
      </c>
      <c r="H2274" s="61" t="s">
        <v>1827</v>
      </c>
      <c r="I2274" s="39"/>
      <c r="J2274" s="39"/>
      <c r="K2274" s="39"/>
      <c r="L2274" s="39"/>
      <c r="M2274" s="39"/>
      <c r="N2274" s="39"/>
      <c r="O2274" s="39"/>
      <c r="P2274" s="39"/>
      <c r="Q2274" s="39"/>
      <c r="R2274" s="39"/>
      <c r="S2274" s="38">
        <f>(J2274*'"Вес" ПИР'!$B$13+L2274*'"Вес" ПИР'!$B$14+N2274*'"Вес" ПИР'!$B$15+P2274*'"Вес" ПИР'!$B$16+R2274*'"Вес" ПИР'!$B$17)/100</f>
        <v>0</v>
      </c>
      <c r="T2274" s="39"/>
      <c r="U2274" s="39"/>
      <c r="V2274" s="39"/>
      <c r="W2274" s="39"/>
      <c r="X2274" s="72">
        <f>(U2274*'"Вес" ПИР'!$B$22+W2274*'"Вес" ПИР'!$B$23)/100</f>
        <v>0</v>
      </c>
      <c r="Y2274" s="39"/>
      <c r="Z2274" s="39"/>
      <c r="AA2274" s="39"/>
      <c r="AB2274" s="39"/>
      <c r="AC2274" s="39"/>
      <c r="AD2274" s="39"/>
      <c r="AE2274" s="39"/>
      <c r="AF2274" s="39"/>
      <c r="AG2274" s="38">
        <f>(Z2274*'"Вес" ПИР'!$B$28+AB2274*'"Вес" ПИР'!$B$29+AD2274*'"Вес" ПИР'!$B$30+AF2274*'"Вес" ПИР'!$B$31)/100</f>
        <v>0</v>
      </c>
      <c r="AH2274" s="39"/>
      <c r="AI2274" s="39"/>
      <c r="AJ2274" s="39"/>
      <c r="AK2274" s="39"/>
      <c r="AL2274" s="39"/>
      <c r="AM2274" s="39"/>
      <c r="AN2274" s="39"/>
      <c r="AO2274" s="39"/>
      <c r="AP2274" s="39"/>
      <c r="AQ2274" s="39"/>
      <c r="AR2274" s="39"/>
      <c r="AS2274" s="39"/>
      <c r="AT2274" s="39"/>
      <c r="AU2274" s="39"/>
      <c r="AV2274" s="39"/>
      <c r="AW2274" s="39"/>
      <c r="AX2274" s="39"/>
      <c r="AY2274" s="39"/>
      <c r="AZ2274" s="39"/>
      <c r="BA2274" s="39"/>
      <c r="BB2274" s="72">
        <f>(AI2274*'"Вес" ПИР'!$B$36+AK2274*'"Вес" ПИР'!$B$37+AM2274*'"Вес" ПИР'!$B$38+AO2274*'"Вес" ПИР'!$B$39+AQ2274*'"Вес" ПИР'!$B$40+AS2274*'"Вес" ПИР'!$B$41+AU2274*'"Вес" ПИР'!$B$42+AW2274*'"Вес" ПИР'!$B$43+AY2274*'"Вес" ПИР'!$B$44+BA2274*'"Вес" ПИР'!$B$45)/100</f>
        <v>0</v>
      </c>
      <c r="BC2274" s="39"/>
      <c r="BD2274" s="39"/>
      <c r="BE2274" s="39"/>
      <c r="BF2274" s="39"/>
      <c r="BG2274" s="72">
        <f>(BD2274*'"Вес" ПИР'!$B$50+BF2274*'"Вес" ПИР'!$B$51)/100</f>
        <v>0</v>
      </c>
      <c r="BH2274" s="39"/>
      <c r="BI2274" s="72">
        <v>0</v>
      </c>
      <c r="BJ2274" s="39"/>
      <c r="BK2274" s="39"/>
      <c r="BL2274" s="38">
        <f>(S2274*'"Вес" ПИР'!$B$3+X2274*'"Вес" ПИР'!$B$4+AG2274*'"Вес" ПИР'!$B$5+BB2274*'"Вес" ПИР'!$B$6+BG2274*'"Вес" ПИР'!$B$7+BI2274*'"Вес" ПИР'!$B$8)/100</f>
        <v>0</v>
      </c>
    </row>
    <row r="2275" spans="1:64" ht="15.75" customHeight="1">
      <c r="A2275" s="39"/>
      <c r="B2275" s="39">
        <v>2027</v>
      </c>
      <c r="C2275" s="39"/>
      <c r="D2275" s="61">
        <v>434047400</v>
      </c>
      <c r="E2275" s="61" t="s">
        <v>1582</v>
      </c>
      <c r="F2275" s="61" t="s">
        <v>1603</v>
      </c>
      <c r="G2275" s="61" t="s">
        <v>3357</v>
      </c>
      <c r="H2275" s="61" t="s">
        <v>3358</v>
      </c>
      <c r="I2275" s="39"/>
      <c r="J2275" s="39"/>
      <c r="K2275" s="39"/>
      <c r="L2275" s="39"/>
      <c r="M2275" s="39"/>
      <c r="N2275" s="39"/>
      <c r="O2275" s="39"/>
      <c r="P2275" s="39"/>
      <c r="Q2275" s="39"/>
      <c r="R2275" s="39"/>
      <c r="S2275" s="38">
        <f>(J2275*'"Вес" ПИР'!$B$13+L2275*'"Вес" ПИР'!$B$14+N2275*'"Вес" ПИР'!$B$15+P2275*'"Вес" ПИР'!$B$16+R2275*'"Вес" ПИР'!$B$17)/100</f>
        <v>0</v>
      </c>
      <c r="T2275" s="39"/>
      <c r="U2275" s="39"/>
      <c r="V2275" s="39"/>
      <c r="W2275" s="39"/>
      <c r="X2275" s="72">
        <f>(U2275*'"Вес" ПИР'!$B$22+W2275*'"Вес" ПИР'!$B$23)/100</f>
        <v>0</v>
      </c>
      <c r="Y2275" s="39"/>
      <c r="Z2275" s="39"/>
      <c r="AA2275" s="39"/>
      <c r="AB2275" s="39"/>
      <c r="AC2275" s="39"/>
      <c r="AD2275" s="39"/>
      <c r="AE2275" s="39"/>
      <c r="AF2275" s="39"/>
      <c r="AG2275" s="38">
        <f>(Z2275*'"Вес" ПИР'!$B$28+AB2275*'"Вес" ПИР'!$B$29+AD2275*'"Вес" ПИР'!$B$30+AF2275*'"Вес" ПИР'!$B$31)/100</f>
        <v>0</v>
      </c>
      <c r="AH2275" s="39"/>
      <c r="AI2275" s="39"/>
      <c r="AJ2275" s="39"/>
      <c r="AK2275" s="39"/>
      <c r="AL2275" s="39"/>
      <c r="AM2275" s="39"/>
      <c r="AN2275" s="39"/>
      <c r="AO2275" s="39"/>
      <c r="AP2275" s="39"/>
      <c r="AQ2275" s="39"/>
      <c r="AR2275" s="39"/>
      <c r="AS2275" s="39"/>
      <c r="AT2275" s="39"/>
      <c r="AU2275" s="39"/>
      <c r="AV2275" s="39"/>
      <c r="AW2275" s="39"/>
      <c r="AX2275" s="39"/>
      <c r="AY2275" s="39"/>
      <c r="AZ2275" s="39"/>
      <c r="BA2275" s="39"/>
      <c r="BB2275" s="72">
        <f>(AI2275*'"Вес" ПИР'!$B$36+AK2275*'"Вес" ПИР'!$B$37+AM2275*'"Вес" ПИР'!$B$38+AO2275*'"Вес" ПИР'!$B$39+AQ2275*'"Вес" ПИР'!$B$40+AS2275*'"Вес" ПИР'!$B$41+AU2275*'"Вес" ПИР'!$B$42+AW2275*'"Вес" ПИР'!$B$43+AY2275*'"Вес" ПИР'!$B$44+BA2275*'"Вес" ПИР'!$B$45)/100</f>
        <v>0</v>
      </c>
      <c r="BC2275" s="39"/>
      <c r="BD2275" s="39"/>
      <c r="BE2275" s="39"/>
      <c r="BF2275" s="39"/>
      <c r="BG2275" s="72">
        <f>(BD2275*'"Вес" ПИР'!$B$50+BF2275*'"Вес" ПИР'!$B$51)/100</f>
        <v>0</v>
      </c>
      <c r="BH2275" s="39"/>
      <c r="BI2275" s="72">
        <v>0</v>
      </c>
      <c r="BJ2275" s="39"/>
      <c r="BK2275" s="39"/>
      <c r="BL2275" s="38">
        <f>(S2275*'"Вес" ПИР'!$B$3+X2275*'"Вес" ПИР'!$B$4+AG2275*'"Вес" ПИР'!$B$5+BB2275*'"Вес" ПИР'!$B$6+BG2275*'"Вес" ПИР'!$B$7+BI2275*'"Вес" ПИР'!$B$8)/100</f>
        <v>0</v>
      </c>
    </row>
    <row r="2276" spans="1:64" ht="15.75" customHeight="1">
      <c r="A2276" s="39"/>
      <c r="B2276" s="39">
        <v>2027</v>
      </c>
      <c r="C2276" s="39"/>
      <c r="D2276" s="61">
        <v>434441700</v>
      </c>
      <c r="E2276" s="61" t="s">
        <v>1582</v>
      </c>
      <c r="F2276" s="61" t="s">
        <v>3359</v>
      </c>
      <c r="G2276" s="61" t="s">
        <v>3360</v>
      </c>
      <c r="H2276" s="61" t="s">
        <v>3361</v>
      </c>
      <c r="I2276" s="39"/>
      <c r="J2276" s="39"/>
      <c r="K2276" s="39"/>
      <c r="L2276" s="39"/>
      <c r="M2276" s="39"/>
      <c r="N2276" s="39"/>
      <c r="O2276" s="39"/>
      <c r="P2276" s="39"/>
      <c r="Q2276" s="39"/>
      <c r="R2276" s="39"/>
      <c r="S2276" s="38">
        <f>(J2276*'"Вес" ПИР'!$B$13+L2276*'"Вес" ПИР'!$B$14+N2276*'"Вес" ПИР'!$B$15+P2276*'"Вес" ПИР'!$B$16+R2276*'"Вес" ПИР'!$B$17)/100</f>
        <v>0</v>
      </c>
      <c r="T2276" s="39"/>
      <c r="U2276" s="39"/>
      <c r="V2276" s="39"/>
      <c r="W2276" s="39"/>
      <c r="X2276" s="72">
        <f>(U2276*'"Вес" ПИР'!$B$22+W2276*'"Вес" ПИР'!$B$23)/100</f>
        <v>0</v>
      </c>
      <c r="Y2276" s="39"/>
      <c r="Z2276" s="39"/>
      <c r="AA2276" s="39"/>
      <c r="AB2276" s="39"/>
      <c r="AC2276" s="39"/>
      <c r="AD2276" s="39"/>
      <c r="AE2276" s="39"/>
      <c r="AF2276" s="39"/>
      <c r="AG2276" s="38">
        <f>(Z2276*'"Вес" ПИР'!$B$28+AB2276*'"Вес" ПИР'!$B$29+AD2276*'"Вес" ПИР'!$B$30+AF2276*'"Вес" ПИР'!$B$31)/100</f>
        <v>0</v>
      </c>
      <c r="AH2276" s="39"/>
      <c r="AI2276" s="39"/>
      <c r="AJ2276" s="39"/>
      <c r="AK2276" s="39"/>
      <c r="AL2276" s="39"/>
      <c r="AM2276" s="39"/>
      <c r="AN2276" s="39"/>
      <c r="AO2276" s="39"/>
      <c r="AP2276" s="39"/>
      <c r="AQ2276" s="39"/>
      <c r="AR2276" s="39"/>
      <c r="AS2276" s="39"/>
      <c r="AT2276" s="39"/>
      <c r="AU2276" s="39"/>
      <c r="AV2276" s="39"/>
      <c r="AW2276" s="39"/>
      <c r="AX2276" s="39"/>
      <c r="AY2276" s="39"/>
      <c r="AZ2276" s="39"/>
      <c r="BA2276" s="39"/>
      <c r="BB2276" s="72">
        <f>(AI2276*'"Вес" ПИР'!$B$36+AK2276*'"Вес" ПИР'!$B$37+AM2276*'"Вес" ПИР'!$B$38+AO2276*'"Вес" ПИР'!$B$39+AQ2276*'"Вес" ПИР'!$B$40+AS2276*'"Вес" ПИР'!$B$41+AU2276*'"Вес" ПИР'!$B$42+AW2276*'"Вес" ПИР'!$B$43+AY2276*'"Вес" ПИР'!$B$44+BA2276*'"Вес" ПИР'!$B$45)/100</f>
        <v>0</v>
      </c>
      <c r="BC2276" s="39"/>
      <c r="BD2276" s="39"/>
      <c r="BE2276" s="39"/>
      <c r="BF2276" s="39"/>
      <c r="BG2276" s="72">
        <f>(BD2276*'"Вес" ПИР'!$B$50+BF2276*'"Вес" ПИР'!$B$51)/100</f>
        <v>0</v>
      </c>
      <c r="BH2276" s="39"/>
      <c r="BI2276" s="72">
        <v>0</v>
      </c>
      <c r="BJ2276" s="39"/>
      <c r="BK2276" s="39"/>
      <c r="BL2276" s="38">
        <f>(S2276*'"Вес" ПИР'!$B$3+X2276*'"Вес" ПИР'!$B$4+AG2276*'"Вес" ПИР'!$B$5+BB2276*'"Вес" ПИР'!$B$6+BG2276*'"Вес" ПИР'!$B$7+BI2276*'"Вес" ПИР'!$B$8)/100</f>
        <v>0</v>
      </c>
    </row>
    <row r="2277" spans="1:64" ht="15.75" customHeight="1">
      <c r="A2277" s="39"/>
      <c r="B2277" s="39">
        <v>2027</v>
      </c>
      <c r="C2277" s="39"/>
      <c r="D2277" s="61">
        <v>434445100</v>
      </c>
      <c r="E2277" s="61" t="s">
        <v>1582</v>
      </c>
      <c r="F2277" s="61" t="s">
        <v>3359</v>
      </c>
      <c r="G2277" s="61" t="s">
        <v>3362</v>
      </c>
      <c r="H2277" s="61" t="s">
        <v>3363</v>
      </c>
      <c r="I2277" s="39"/>
      <c r="J2277" s="39"/>
      <c r="K2277" s="39"/>
      <c r="L2277" s="39"/>
      <c r="M2277" s="39"/>
      <c r="N2277" s="39"/>
      <c r="O2277" s="39"/>
      <c r="P2277" s="39"/>
      <c r="Q2277" s="39"/>
      <c r="R2277" s="39"/>
      <c r="S2277" s="38">
        <f>(J2277*'"Вес" ПИР'!$B$13+L2277*'"Вес" ПИР'!$B$14+N2277*'"Вес" ПИР'!$B$15+P2277*'"Вес" ПИР'!$B$16+R2277*'"Вес" ПИР'!$B$17)/100</f>
        <v>0</v>
      </c>
      <c r="T2277" s="39"/>
      <c r="U2277" s="39"/>
      <c r="V2277" s="39"/>
      <c r="W2277" s="39"/>
      <c r="X2277" s="72">
        <f>(U2277*'"Вес" ПИР'!$B$22+W2277*'"Вес" ПИР'!$B$23)/100</f>
        <v>0</v>
      </c>
      <c r="Y2277" s="39"/>
      <c r="Z2277" s="39"/>
      <c r="AA2277" s="39"/>
      <c r="AB2277" s="39"/>
      <c r="AC2277" s="39"/>
      <c r="AD2277" s="39"/>
      <c r="AE2277" s="39"/>
      <c r="AF2277" s="39"/>
      <c r="AG2277" s="38">
        <f>(Z2277*'"Вес" ПИР'!$B$28+AB2277*'"Вес" ПИР'!$B$29+AD2277*'"Вес" ПИР'!$B$30+AF2277*'"Вес" ПИР'!$B$31)/100</f>
        <v>0</v>
      </c>
      <c r="AH2277" s="39"/>
      <c r="AI2277" s="39"/>
      <c r="AJ2277" s="39"/>
      <c r="AK2277" s="39"/>
      <c r="AL2277" s="39"/>
      <c r="AM2277" s="39"/>
      <c r="AN2277" s="39"/>
      <c r="AO2277" s="39"/>
      <c r="AP2277" s="39"/>
      <c r="AQ2277" s="39"/>
      <c r="AR2277" s="39"/>
      <c r="AS2277" s="39"/>
      <c r="AT2277" s="39"/>
      <c r="AU2277" s="39"/>
      <c r="AV2277" s="39"/>
      <c r="AW2277" s="39"/>
      <c r="AX2277" s="39"/>
      <c r="AY2277" s="39"/>
      <c r="AZ2277" s="39"/>
      <c r="BA2277" s="39"/>
      <c r="BB2277" s="72">
        <f>(AI2277*'"Вес" ПИР'!$B$36+AK2277*'"Вес" ПИР'!$B$37+AM2277*'"Вес" ПИР'!$B$38+AO2277*'"Вес" ПИР'!$B$39+AQ2277*'"Вес" ПИР'!$B$40+AS2277*'"Вес" ПИР'!$B$41+AU2277*'"Вес" ПИР'!$B$42+AW2277*'"Вес" ПИР'!$B$43+AY2277*'"Вес" ПИР'!$B$44+BA2277*'"Вес" ПИР'!$B$45)/100</f>
        <v>0</v>
      </c>
      <c r="BC2277" s="39"/>
      <c r="BD2277" s="39"/>
      <c r="BE2277" s="39"/>
      <c r="BF2277" s="39"/>
      <c r="BG2277" s="72">
        <f>(BD2277*'"Вес" ПИР'!$B$50+BF2277*'"Вес" ПИР'!$B$51)/100</f>
        <v>0</v>
      </c>
      <c r="BH2277" s="39"/>
      <c r="BI2277" s="72">
        <v>0</v>
      </c>
      <c r="BJ2277" s="39"/>
      <c r="BK2277" s="39"/>
      <c r="BL2277" s="38">
        <f>(S2277*'"Вес" ПИР'!$B$3+X2277*'"Вес" ПИР'!$B$4+AG2277*'"Вес" ПИР'!$B$5+BB2277*'"Вес" ПИР'!$B$6+BG2277*'"Вес" ПИР'!$B$7+BI2277*'"Вес" ПИР'!$B$8)/100</f>
        <v>0</v>
      </c>
    </row>
    <row r="2278" spans="1:64" ht="15.75" customHeight="1">
      <c r="A2278" s="39"/>
      <c r="B2278" s="39">
        <v>2027</v>
      </c>
      <c r="C2278" s="39"/>
      <c r="D2278" s="61">
        <v>434459400</v>
      </c>
      <c r="E2278" s="61" t="s">
        <v>1582</v>
      </c>
      <c r="F2278" s="61" t="s">
        <v>3359</v>
      </c>
      <c r="G2278" s="61" t="s">
        <v>3364</v>
      </c>
      <c r="H2278" s="61" t="s">
        <v>3365</v>
      </c>
      <c r="I2278" s="39"/>
      <c r="J2278" s="39"/>
      <c r="K2278" s="39"/>
      <c r="L2278" s="39"/>
      <c r="M2278" s="39"/>
      <c r="N2278" s="39"/>
      <c r="O2278" s="39"/>
      <c r="P2278" s="39"/>
      <c r="Q2278" s="39"/>
      <c r="R2278" s="39"/>
      <c r="S2278" s="38">
        <f>(J2278*'"Вес" ПИР'!$B$13+L2278*'"Вес" ПИР'!$B$14+N2278*'"Вес" ПИР'!$B$15+P2278*'"Вес" ПИР'!$B$16+R2278*'"Вес" ПИР'!$B$17)/100</f>
        <v>0</v>
      </c>
      <c r="T2278" s="39"/>
      <c r="U2278" s="39"/>
      <c r="V2278" s="39"/>
      <c r="W2278" s="39"/>
      <c r="X2278" s="72">
        <f>(U2278*'"Вес" ПИР'!$B$22+W2278*'"Вес" ПИР'!$B$23)/100</f>
        <v>0</v>
      </c>
      <c r="Y2278" s="39"/>
      <c r="Z2278" s="39"/>
      <c r="AA2278" s="39"/>
      <c r="AB2278" s="39"/>
      <c r="AC2278" s="39"/>
      <c r="AD2278" s="39"/>
      <c r="AE2278" s="39"/>
      <c r="AF2278" s="39"/>
      <c r="AG2278" s="38">
        <f>(Z2278*'"Вес" ПИР'!$B$28+AB2278*'"Вес" ПИР'!$B$29+AD2278*'"Вес" ПИР'!$B$30+AF2278*'"Вес" ПИР'!$B$31)/100</f>
        <v>0</v>
      </c>
      <c r="AH2278" s="39"/>
      <c r="AI2278" s="39"/>
      <c r="AJ2278" s="39"/>
      <c r="AK2278" s="39"/>
      <c r="AL2278" s="39"/>
      <c r="AM2278" s="39"/>
      <c r="AN2278" s="39"/>
      <c r="AO2278" s="39"/>
      <c r="AP2278" s="39"/>
      <c r="AQ2278" s="39"/>
      <c r="AR2278" s="39"/>
      <c r="AS2278" s="39"/>
      <c r="AT2278" s="39"/>
      <c r="AU2278" s="39"/>
      <c r="AV2278" s="39"/>
      <c r="AW2278" s="39"/>
      <c r="AX2278" s="39"/>
      <c r="AY2278" s="39"/>
      <c r="AZ2278" s="39"/>
      <c r="BA2278" s="39"/>
      <c r="BB2278" s="72">
        <f>(AI2278*'"Вес" ПИР'!$B$36+AK2278*'"Вес" ПИР'!$B$37+AM2278*'"Вес" ПИР'!$B$38+AO2278*'"Вес" ПИР'!$B$39+AQ2278*'"Вес" ПИР'!$B$40+AS2278*'"Вес" ПИР'!$B$41+AU2278*'"Вес" ПИР'!$B$42+AW2278*'"Вес" ПИР'!$B$43+AY2278*'"Вес" ПИР'!$B$44+BA2278*'"Вес" ПИР'!$B$45)/100</f>
        <v>0</v>
      </c>
      <c r="BC2278" s="39"/>
      <c r="BD2278" s="39"/>
      <c r="BE2278" s="39"/>
      <c r="BF2278" s="39"/>
      <c r="BG2278" s="72">
        <f>(BD2278*'"Вес" ПИР'!$B$50+BF2278*'"Вес" ПИР'!$B$51)/100</f>
        <v>0</v>
      </c>
      <c r="BH2278" s="39"/>
      <c r="BI2278" s="72">
        <v>0</v>
      </c>
      <c r="BJ2278" s="39"/>
      <c r="BK2278" s="39"/>
      <c r="BL2278" s="38">
        <f>(S2278*'"Вес" ПИР'!$B$3+X2278*'"Вес" ПИР'!$B$4+AG2278*'"Вес" ПИР'!$B$5+BB2278*'"Вес" ПИР'!$B$6+BG2278*'"Вес" ПИР'!$B$7+BI2278*'"Вес" ПИР'!$B$8)/100</f>
        <v>0</v>
      </c>
    </row>
    <row r="2279" spans="1:64" ht="15.75" customHeight="1">
      <c r="A2279" s="39"/>
      <c r="B2279" s="39">
        <v>2027</v>
      </c>
      <c r="C2279" s="39"/>
      <c r="D2279" s="61">
        <v>434441300</v>
      </c>
      <c r="E2279" s="61" t="s">
        <v>1582</v>
      </c>
      <c r="F2279" s="61" t="s">
        <v>3359</v>
      </c>
      <c r="G2279" s="61" t="s">
        <v>3360</v>
      </c>
      <c r="H2279" s="61" t="s">
        <v>3366</v>
      </c>
      <c r="I2279" s="39"/>
      <c r="J2279" s="39"/>
      <c r="K2279" s="39"/>
      <c r="L2279" s="39"/>
      <c r="M2279" s="39"/>
      <c r="N2279" s="39"/>
      <c r="O2279" s="39"/>
      <c r="P2279" s="39"/>
      <c r="Q2279" s="39"/>
      <c r="R2279" s="39"/>
      <c r="S2279" s="38">
        <f>(J2279*'"Вес" ПИР'!$B$13+L2279*'"Вес" ПИР'!$B$14+N2279*'"Вес" ПИР'!$B$15+P2279*'"Вес" ПИР'!$B$16+R2279*'"Вес" ПИР'!$B$17)/100</f>
        <v>0</v>
      </c>
      <c r="T2279" s="39"/>
      <c r="U2279" s="39"/>
      <c r="V2279" s="39"/>
      <c r="W2279" s="39"/>
      <c r="X2279" s="72">
        <f>(U2279*'"Вес" ПИР'!$B$22+W2279*'"Вес" ПИР'!$B$23)/100</f>
        <v>0</v>
      </c>
      <c r="Y2279" s="39"/>
      <c r="Z2279" s="39"/>
      <c r="AA2279" s="39"/>
      <c r="AB2279" s="39"/>
      <c r="AC2279" s="39"/>
      <c r="AD2279" s="39"/>
      <c r="AE2279" s="39"/>
      <c r="AF2279" s="39"/>
      <c r="AG2279" s="38">
        <f>(Z2279*'"Вес" ПИР'!$B$28+AB2279*'"Вес" ПИР'!$B$29+AD2279*'"Вес" ПИР'!$B$30+AF2279*'"Вес" ПИР'!$B$31)/100</f>
        <v>0</v>
      </c>
      <c r="AH2279" s="39"/>
      <c r="AI2279" s="39"/>
      <c r="AJ2279" s="39"/>
      <c r="AK2279" s="39"/>
      <c r="AL2279" s="39"/>
      <c r="AM2279" s="39"/>
      <c r="AN2279" s="39"/>
      <c r="AO2279" s="39"/>
      <c r="AP2279" s="39"/>
      <c r="AQ2279" s="39"/>
      <c r="AR2279" s="39"/>
      <c r="AS2279" s="39"/>
      <c r="AT2279" s="39"/>
      <c r="AU2279" s="39"/>
      <c r="AV2279" s="39"/>
      <c r="AW2279" s="39"/>
      <c r="AX2279" s="39"/>
      <c r="AY2279" s="39"/>
      <c r="AZ2279" s="39"/>
      <c r="BA2279" s="39"/>
      <c r="BB2279" s="72">
        <f>(AI2279*'"Вес" ПИР'!$B$36+AK2279*'"Вес" ПИР'!$B$37+AM2279*'"Вес" ПИР'!$B$38+AO2279*'"Вес" ПИР'!$B$39+AQ2279*'"Вес" ПИР'!$B$40+AS2279*'"Вес" ПИР'!$B$41+AU2279*'"Вес" ПИР'!$B$42+AW2279*'"Вес" ПИР'!$B$43+AY2279*'"Вес" ПИР'!$B$44+BA2279*'"Вес" ПИР'!$B$45)/100</f>
        <v>0</v>
      </c>
      <c r="BC2279" s="39"/>
      <c r="BD2279" s="39"/>
      <c r="BE2279" s="39"/>
      <c r="BF2279" s="39"/>
      <c r="BG2279" s="72">
        <f>(BD2279*'"Вес" ПИР'!$B$50+BF2279*'"Вес" ПИР'!$B$51)/100</f>
        <v>0</v>
      </c>
      <c r="BH2279" s="39"/>
      <c r="BI2279" s="72">
        <v>0</v>
      </c>
      <c r="BJ2279" s="39"/>
      <c r="BK2279" s="39"/>
      <c r="BL2279" s="38">
        <f>(S2279*'"Вес" ПИР'!$B$3+X2279*'"Вес" ПИР'!$B$4+AG2279*'"Вес" ПИР'!$B$5+BB2279*'"Вес" ПИР'!$B$6+BG2279*'"Вес" ПИР'!$B$7+BI2279*'"Вес" ПИР'!$B$8)/100</f>
        <v>0</v>
      </c>
    </row>
    <row r="2280" spans="1:64" ht="15.75" customHeight="1">
      <c r="A2280" s="39"/>
      <c r="B2280" s="39">
        <v>2027</v>
      </c>
      <c r="C2280" s="39"/>
      <c r="D2280" s="61">
        <v>434441500</v>
      </c>
      <c r="E2280" s="61" t="s">
        <v>1582</v>
      </c>
      <c r="F2280" s="61" t="s">
        <v>3359</v>
      </c>
      <c r="G2280" s="61" t="s">
        <v>3360</v>
      </c>
      <c r="H2280" s="61" t="s">
        <v>3367</v>
      </c>
      <c r="I2280" s="39"/>
      <c r="J2280" s="39"/>
      <c r="K2280" s="39"/>
      <c r="L2280" s="39"/>
      <c r="M2280" s="39"/>
      <c r="N2280" s="39"/>
      <c r="O2280" s="39"/>
      <c r="P2280" s="39"/>
      <c r="Q2280" s="39"/>
      <c r="R2280" s="39"/>
      <c r="S2280" s="38">
        <f>(J2280*'"Вес" ПИР'!$B$13+L2280*'"Вес" ПИР'!$B$14+N2280*'"Вес" ПИР'!$B$15+P2280*'"Вес" ПИР'!$B$16+R2280*'"Вес" ПИР'!$B$17)/100</f>
        <v>0</v>
      </c>
      <c r="T2280" s="39"/>
      <c r="U2280" s="39"/>
      <c r="V2280" s="39"/>
      <c r="W2280" s="39"/>
      <c r="X2280" s="72">
        <f>(U2280*'"Вес" ПИР'!$B$22+W2280*'"Вес" ПИР'!$B$23)/100</f>
        <v>0</v>
      </c>
      <c r="Y2280" s="39"/>
      <c r="Z2280" s="39"/>
      <c r="AA2280" s="39"/>
      <c r="AB2280" s="39"/>
      <c r="AC2280" s="39"/>
      <c r="AD2280" s="39"/>
      <c r="AE2280" s="39"/>
      <c r="AF2280" s="39"/>
      <c r="AG2280" s="38">
        <f>(Z2280*'"Вес" ПИР'!$B$28+AB2280*'"Вес" ПИР'!$B$29+AD2280*'"Вес" ПИР'!$B$30+AF2280*'"Вес" ПИР'!$B$31)/100</f>
        <v>0</v>
      </c>
      <c r="AH2280" s="39"/>
      <c r="AI2280" s="39"/>
      <c r="AJ2280" s="39"/>
      <c r="AK2280" s="39"/>
      <c r="AL2280" s="39"/>
      <c r="AM2280" s="39"/>
      <c r="AN2280" s="39"/>
      <c r="AO2280" s="39"/>
      <c r="AP2280" s="39"/>
      <c r="AQ2280" s="39"/>
      <c r="AR2280" s="39"/>
      <c r="AS2280" s="39"/>
      <c r="AT2280" s="39"/>
      <c r="AU2280" s="39"/>
      <c r="AV2280" s="39"/>
      <c r="AW2280" s="39"/>
      <c r="AX2280" s="39"/>
      <c r="AY2280" s="39"/>
      <c r="AZ2280" s="39"/>
      <c r="BA2280" s="39"/>
      <c r="BB2280" s="72">
        <f>(AI2280*'"Вес" ПИР'!$B$36+AK2280*'"Вес" ПИР'!$B$37+AM2280*'"Вес" ПИР'!$B$38+AO2280*'"Вес" ПИР'!$B$39+AQ2280*'"Вес" ПИР'!$B$40+AS2280*'"Вес" ПИР'!$B$41+AU2280*'"Вес" ПИР'!$B$42+AW2280*'"Вес" ПИР'!$B$43+AY2280*'"Вес" ПИР'!$B$44+BA2280*'"Вес" ПИР'!$B$45)/100</f>
        <v>0</v>
      </c>
      <c r="BC2280" s="39"/>
      <c r="BD2280" s="39"/>
      <c r="BE2280" s="39"/>
      <c r="BF2280" s="39"/>
      <c r="BG2280" s="72">
        <f>(BD2280*'"Вес" ПИР'!$B$50+BF2280*'"Вес" ПИР'!$B$51)/100</f>
        <v>0</v>
      </c>
      <c r="BH2280" s="39"/>
      <c r="BI2280" s="72">
        <v>0</v>
      </c>
      <c r="BJ2280" s="39"/>
      <c r="BK2280" s="39"/>
      <c r="BL2280" s="38">
        <f>(S2280*'"Вес" ПИР'!$B$3+X2280*'"Вес" ПИР'!$B$4+AG2280*'"Вес" ПИР'!$B$5+BB2280*'"Вес" ПИР'!$B$6+BG2280*'"Вес" ПИР'!$B$7+BI2280*'"Вес" ПИР'!$B$8)/100</f>
        <v>0</v>
      </c>
    </row>
    <row r="2281" spans="1:64" ht="15.75" customHeight="1">
      <c r="A2281" s="39"/>
      <c r="B2281" s="39">
        <v>2027</v>
      </c>
      <c r="C2281" s="39"/>
      <c r="D2281" s="61">
        <v>434441800</v>
      </c>
      <c r="E2281" s="61" t="s">
        <v>1582</v>
      </c>
      <c r="F2281" s="61" t="s">
        <v>3359</v>
      </c>
      <c r="G2281" s="61" t="s">
        <v>3360</v>
      </c>
      <c r="H2281" s="61" t="s">
        <v>3368</v>
      </c>
      <c r="I2281" s="39"/>
      <c r="J2281" s="39"/>
      <c r="K2281" s="39"/>
      <c r="L2281" s="39"/>
      <c r="M2281" s="39"/>
      <c r="N2281" s="39"/>
      <c r="O2281" s="39"/>
      <c r="P2281" s="39"/>
      <c r="Q2281" s="39"/>
      <c r="R2281" s="39"/>
      <c r="S2281" s="38">
        <f>(J2281*'"Вес" ПИР'!$B$13+L2281*'"Вес" ПИР'!$B$14+N2281*'"Вес" ПИР'!$B$15+P2281*'"Вес" ПИР'!$B$16+R2281*'"Вес" ПИР'!$B$17)/100</f>
        <v>0</v>
      </c>
      <c r="T2281" s="39"/>
      <c r="U2281" s="39"/>
      <c r="V2281" s="39"/>
      <c r="W2281" s="39"/>
      <c r="X2281" s="72">
        <f>(U2281*'"Вес" ПИР'!$B$22+W2281*'"Вес" ПИР'!$B$23)/100</f>
        <v>0</v>
      </c>
      <c r="Y2281" s="39"/>
      <c r="Z2281" s="39"/>
      <c r="AA2281" s="39"/>
      <c r="AB2281" s="39"/>
      <c r="AC2281" s="39"/>
      <c r="AD2281" s="39"/>
      <c r="AE2281" s="39"/>
      <c r="AF2281" s="39"/>
      <c r="AG2281" s="38">
        <f>(Z2281*'"Вес" ПИР'!$B$28+AB2281*'"Вес" ПИР'!$B$29+AD2281*'"Вес" ПИР'!$B$30+AF2281*'"Вес" ПИР'!$B$31)/100</f>
        <v>0</v>
      </c>
      <c r="AH2281" s="39"/>
      <c r="AI2281" s="39"/>
      <c r="AJ2281" s="39"/>
      <c r="AK2281" s="39"/>
      <c r="AL2281" s="39"/>
      <c r="AM2281" s="39"/>
      <c r="AN2281" s="39"/>
      <c r="AO2281" s="39"/>
      <c r="AP2281" s="39"/>
      <c r="AQ2281" s="39"/>
      <c r="AR2281" s="39"/>
      <c r="AS2281" s="39"/>
      <c r="AT2281" s="39"/>
      <c r="AU2281" s="39"/>
      <c r="AV2281" s="39"/>
      <c r="AW2281" s="39"/>
      <c r="AX2281" s="39"/>
      <c r="AY2281" s="39"/>
      <c r="AZ2281" s="39"/>
      <c r="BA2281" s="39"/>
      <c r="BB2281" s="72">
        <f>(AI2281*'"Вес" ПИР'!$B$36+AK2281*'"Вес" ПИР'!$B$37+AM2281*'"Вес" ПИР'!$B$38+AO2281*'"Вес" ПИР'!$B$39+AQ2281*'"Вес" ПИР'!$B$40+AS2281*'"Вес" ПИР'!$B$41+AU2281*'"Вес" ПИР'!$B$42+AW2281*'"Вес" ПИР'!$B$43+AY2281*'"Вес" ПИР'!$B$44+BA2281*'"Вес" ПИР'!$B$45)/100</f>
        <v>0</v>
      </c>
      <c r="BC2281" s="39"/>
      <c r="BD2281" s="39"/>
      <c r="BE2281" s="39"/>
      <c r="BF2281" s="39"/>
      <c r="BG2281" s="72">
        <f>(BD2281*'"Вес" ПИР'!$B$50+BF2281*'"Вес" ПИР'!$B$51)/100</f>
        <v>0</v>
      </c>
      <c r="BH2281" s="39"/>
      <c r="BI2281" s="72">
        <v>0</v>
      </c>
      <c r="BJ2281" s="39"/>
      <c r="BK2281" s="39"/>
      <c r="BL2281" s="38">
        <f>(S2281*'"Вес" ПИР'!$B$3+X2281*'"Вес" ПИР'!$B$4+AG2281*'"Вес" ПИР'!$B$5+BB2281*'"Вес" ПИР'!$B$6+BG2281*'"Вес" ПИР'!$B$7+BI2281*'"Вес" ПИР'!$B$8)/100</f>
        <v>0</v>
      </c>
    </row>
    <row r="2282" spans="1:64" ht="15.75" customHeight="1">
      <c r="A2282" s="39"/>
      <c r="B2282" s="39">
        <v>2027</v>
      </c>
      <c r="C2282" s="39"/>
      <c r="D2282" s="61">
        <v>434449280</v>
      </c>
      <c r="E2282" s="61" t="s">
        <v>1582</v>
      </c>
      <c r="F2282" s="61" t="s">
        <v>3359</v>
      </c>
      <c r="G2282" s="61" t="s">
        <v>3369</v>
      </c>
      <c r="H2282" s="61" t="s">
        <v>3370</v>
      </c>
      <c r="I2282" s="39"/>
      <c r="J2282" s="39"/>
      <c r="K2282" s="39"/>
      <c r="L2282" s="39"/>
      <c r="M2282" s="39"/>
      <c r="N2282" s="39"/>
      <c r="O2282" s="39"/>
      <c r="P2282" s="39"/>
      <c r="Q2282" s="39"/>
      <c r="R2282" s="39"/>
      <c r="S2282" s="38">
        <f>(J2282*'"Вес" ПИР'!$B$13+L2282*'"Вес" ПИР'!$B$14+N2282*'"Вес" ПИР'!$B$15+P2282*'"Вес" ПИР'!$B$16+R2282*'"Вес" ПИР'!$B$17)/100</f>
        <v>0</v>
      </c>
      <c r="T2282" s="39"/>
      <c r="U2282" s="39"/>
      <c r="V2282" s="39"/>
      <c r="W2282" s="39"/>
      <c r="X2282" s="72">
        <f>(U2282*'"Вес" ПИР'!$B$22+W2282*'"Вес" ПИР'!$B$23)/100</f>
        <v>0</v>
      </c>
      <c r="Y2282" s="39"/>
      <c r="Z2282" s="39"/>
      <c r="AA2282" s="39"/>
      <c r="AB2282" s="39"/>
      <c r="AC2282" s="39"/>
      <c r="AD2282" s="39"/>
      <c r="AE2282" s="39"/>
      <c r="AF2282" s="39"/>
      <c r="AG2282" s="38">
        <f>(Z2282*'"Вес" ПИР'!$B$28+AB2282*'"Вес" ПИР'!$B$29+AD2282*'"Вес" ПИР'!$B$30+AF2282*'"Вес" ПИР'!$B$31)/100</f>
        <v>0</v>
      </c>
      <c r="AH2282" s="39"/>
      <c r="AI2282" s="39"/>
      <c r="AJ2282" s="39"/>
      <c r="AK2282" s="39"/>
      <c r="AL2282" s="39"/>
      <c r="AM2282" s="39"/>
      <c r="AN2282" s="39"/>
      <c r="AO2282" s="39"/>
      <c r="AP2282" s="39"/>
      <c r="AQ2282" s="39"/>
      <c r="AR2282" s="39"/>
      <c r="AS2282" s="39"/>
      <c r="AT2282" s="39"/>
      <c r="AU2282" s="39"/>
      <c r="AV2282" s="39"/>
      <c r="AW2282" s="39"/>
      <c r="AX2282" s="39"/>
      <c r="AY2282" s="39"/>
      <c r="AZ2282" s="39"/>
      <c r="BA2282" s="39"/>
      <c r="BB2282" s="72">
        <f>(AI2282*'"Вес" ПИР'!$B$36+AK2282*'"Вес" ПИР'!$B$37+AM2282*'"Вес" ПИР'!$B$38+AO2282*'"Вес" ПИР'!$B$39+AQ2282*'"Вес" ПИР'!$B$40+AS2282*'"Вес" ПИР'!$B$41+AU2282*'"Вес" ПИР'!$B$42+AW2282*'"Вес" ПИР'!$B$43+AY2282*'"Вес" ПИР'!$B$44+BA2282*'"Вес" ПИР'!$B$45)/100</f>
        <v>0</v>
      </c>
      <c r="BC2282" s="39"/>
      <c r="BD2282" s="39"/>
      <c r="BE2282" s="39"/>
      <c r="BF2282" s="39"/>
      <c r="BG2282" s="72">
        <f>(BD2282*'"Вес" ПИР'!$B$50+BF2282*'"Вес" ПИР'!$B$51)/100</f>
        <v>0</v>
      </c>
      <c r="BH2282" s="39"/>
      <c r="BI2282" s="72">
        <v>0</v>
      </c>
      <c r="BJ2282" s="39"/>
      <c r="BK2282" s="39"/>
      <c r="BL2282" s="38">
        <f>(S2282*'"Вес" ПИР'!$B$3+X2282*'"Вес" ПИР'!$B$4+AG2282*'"Вес" ПИР'!$B$5+BB2282*'"Вес" ПИР'!$B$6+BG2282*'"Вес" ПИР'!$B$7+BI2282*'"Вес" ПИР'!$B$8)/100</f>
        <v>0</v>
      </c>
    </row>
    <row r="2283" spans="1:64" ht="15.75" customHeight="1">
      <c r="A2283" s="39"/>
      <c r="B2283" s="39">
        <v>2027</v>
      </c>
      <c r="C2283" s="39"/>
      <c r="D2283" s="61">
        <v>434441600</v>
      </c>
      <c r="E2283" s="61" t="s">
        <v>1582</v>
      </c>
      <c r="F2283" s="61" t="s">
        <v>3359</v>
      </c>
      <c r="G2283" s="61" t="s">
        <v>3360</v>
      </c>
      <c r="H2283" s="61" t="s">
        <v>3371</v>
      </c>
      <c r="I2283" s="39"/>
      <c r="J2283" s="39"/>
      <c r="K2283" s="39"/>
      <c r="L2283" s="39"/>
      <c r="M2283" s="39"/>
      <c r="N2283" s="39"/>
      <c r="O2283" s="39"/>
      <c r="P2283" s="39"/>
      <c r="Q2283" s="39"/>
      <c r="R2283" s="39"/>
      <c r="S2283" s="38">
        <f>(J2283*'"Вес" ПИР'!$B$13+L2283*'"Вес" ПИР'!$B$14+N2283*'"Вес" ПИР'!$B$15+P2283*'"Вес" ПИР'!$B$16+R2283*'"Вес" ПИР'!$B$17)/100</f>
        <v>0</v>
      </c>
      <c r="T2283" s="39"/>
      <c r="U2283" s="39"/>
      <c r="V2283" s="39"/>
      <c r="W2283" s="39"/>
      <c r="X2283" s="72">
        <f>(U2283*'"Вес" ПИР'!$B$22+W2283*'"Вес" ПИР'!$B$23)/100</f>
        <v>0</v>
      </c>
      <c r="Y2283" s="39"/>
      <c r="Z2283" s="39"/>
      <c r="AA2283" s="39"/>
      <c r="AB2283" s="39"/>
      <c r="AC2283" s="39"/>
      <c r="AD2283" s="39"/>
      <c r="AE2283" s="39"/>
      <c r="AF2283" s="39"/>
      <c r="AG2283" s="38">
        <f>(Z2283*'"Вес" ПИР'!$B$28+AB2283*'"Вес" ПИР'!$B$29+AD2283*'"Вес" ПИР'!$B$30+AF2283*'"Вес" ПИР'!$B$31)/100</f>
        <v>0</v>
      </c>
      <c r="AH2283" s="39"/>
      <c r="AI2283" s="39"/>
      <c r="AJ2283" s="39"/>
      <c r="AK2283" s="39"/>
      <c r="AL2283" s="39"/>
      <c r="AM2283" s="39"/>
      <c r="AN2283" s="39"/>
      <c r="AO2283" s="39"/>
      <c r="AP2283" s="39"/>
      <c r="AQ2283" s="39"/>
      <c r="AR2283" s="39"/>
      <c r="AS2283" s="39"/>
      <c r="AT2283" s="39"/>
      <c r="AU2283" s="39"/>
      <c r="AV2283" s="39"/>
      <c r="AW2283" s="39"/>
      <c r="AX2283" s="39"/>
      <c r="AY2283" s="39"/>
      <c r="AZ2283" s="39"/>
      <c r="BA2283" s="39"/>
      <c r="BB2283" s="72">
        <f>(AI2283*'"Вес" ПИР'!$B$36+AK2283*'"Вес" ПИР'!$B$37+AM2283*'"Вес" ПИР'!$B$38+AO2283*'"Вес" ПИР'!$B$39+AQ2283*'"Вес" ПИР'!$B$40+AS2283*'"Вес" ПИР'!$B$41+AU2283*'"Вес" ПИР'!$B$42+AW2283*'"Вес" ПИР'!$B$43+AY2283*'"Вес" ПИР'!$B$44+BA2283*'"Вес" ПИР'!$B$45)/100</f>
        <v>0</v>
      </c>
      <c r="BC2283" s="39"/>
      <c r="BD2283" s="39"/>
      <c r="BE2283" s="39"/>
      <c r="BF2283" s="39"/>
      <c r="BG2283" s="72">
        <f>(BD2283*'"Вес" ПИР'!$B$50+BF2283*'"Вес" ПИР'!$B$51)/100</f>
        <v>0</v>
      </c>
      <c r="BH2283" s="39"/>
      <c r="BI2283" s="72">
        <v>0</v>
      </c>
      <c r="BJ2283" s="39"/>
      <c r="BK2283" s="39"/>
      <c r="BL2283" s="38">
        <f>(S2283*'"Вес" ПИР'!$B$3+X2283*'"Вес" ПИР'!$B$4+AG2283*'"Вес" ПИР'!$B$5+BB2283*'"Вес" ПИР'!$B$6+BG2283*'"Вес" ПИР'!$B$7+BI2283*'"Вес" ПИР'!$B$8)/100</f>
        <v>0</v>
      </c>
    </row>
    <row r="2284" spans="1:64" ht="15.75" customHeight="1">
      <c r="A2284" s="39"/>
      <c r="B2284" s="39">
        <v>2027</v>
      </c>
      <c r="C2284" s="39"/>
      <c r="D2284" s="61">
        <v>434465500</v>
      </c>
      <c r="E2284" s="61" t="s">
        <v>1582</v>
      </c>
      <c r="F2284" s="61" t="s">
        <v>3359</v>
      </c>
      <c r="G2284" s="61" t="s">
        <v>3372</v>
      </c>
      <c r="H2284" s="61" t="s">
        <v>3373</v>
      </c>
      <c r="I2284" s="39"/>
      <c r="J2284" s="39"/>
      <c r="K2284" s="39"/>
      <c r="L2284" s="39"/>
      <c r="M2284" s="39"/>
      <c r="N2284" s="39"/>
      <c r="O2284" s="39"/>
      <c r="P2284" s="39"/>
      <c r="Q2284" s="39"/>
      <c r="R2284" s="39"/>
      <c r="S2284" s="38">
        <f>(J2284*'"Вес" ПИР'!$B$13+L2284*'"Вес" ПИР'!$B$14+N2284*'"Вес" ПИР'!$B$15+P2284*'"Вес" ПИР'!$B$16+R2284*'"Вес" ПИР'!$B$17)/100</f>
        <v>0</v>
      </c>
      <c r="T2284" s="39"/>
      <c r="U2284" s="39"/>
      <c r="V2284" s="39"/>
      <c r="W2284" s="39"/>
      <c r="X2284" s="72">
        <f>(U2284*'"Вес" ПИР'!$B$22+W2284*'"Вес" ПИР'!$B$23)/100</f>
        <v>0</v>
      </c>
      <c r="Y2284" s="39"/>
      <c r="Z2284" s="39"/>
      <c r="AA2284" s="39"/>
      <c r="AB2284" s="39"/>
      <c r="AC2284" s="39"/>
      <c r="AD2284" s="39"/>
      <c r="AE2284" s="39"/>
      <c r="AF2284" s="39"/>
      <c r="AG2284" s="38">
        <f>(Z2284*'"Вес" ПИР'!$B$28+AB2284*'"Вес" ПИР'!$B$29+AD2284*'"Вес" ПИР'!$B$30+AF2284*'"Вес" ПИР'!$B$31)/100</f>
        <v>0</v>
      </c>
      <c r="AH2284" s="39"/>
      <c r="AI2284" s="39"/>
      <c r="AJ2284" s="39"/>
      <c r="AK2284" s="39"/>
      <c r="AL2284" s="39"/>
      <c r="AM2284" s="39"/>
      <c r="AN2284" s="39"/>
      <c r="AO2284" s="39"/>
      <c r="AP2284" s="39"/>
      <c r="AQ2284" s="39"/>
      <c r="AR2284" s="39"/>
      <c r="AS2284" s="39"/>
      <c r="AT2284" s="39"/>
      <c r="AU2284" s="39"/>
      <c r="AV2284" s="39"/>
      <c r="AW2284" s="39"/>
      <c r="AX2284" s="39"/>
      <c r="AY2284" s="39"/>
      <c r="AZ2284" s="39"/>
      <c r="BA2284" s="39"/>
      <c r="BB2284" s="72">
        <f>(AI2284*'"Вес" ПИР'!$B$36+AK2284*'"Вес" ПИР'!$B$37+AM2284*'"Вес" ПИР'!$B$38+AO2284*'"Вес" ПИР'!$B$39+AQ2284*'"Вес" ПИР'!$B$40+AS2284*'"Вес" ПИР'!$B$41+AU2284*'"Вес" ПИР'!$B$42+AW2284*'"Вес" ПИР'!$B$43+AY2284*'"Вес" ПИР'!$B$44+BA2284*'"Вес" ПИР'!$B$45)/100</f>
        <v>0</v>
      </c>
      <c r="BC2284" s="39"/>
      <c r="BD2284" s="39"/>
      <c r="BE2284" s="39"/>
      <c r="BF2284" s="39"/>
      <c r="BG2284" s="72">
        <f>(BD2284*'"Вес" ПИР'!$B$50+BF2284*'"Вес" ПИР'!$B$51)/100</f>
        <v>0</v>
      </c>
      <c r="BH2284" s="39"/>
      <c r="BI2284" s="72">
        <v>0</v>
      </c>
      <c r="BJ2284" s="39"/>
      <c r="BK2284" s="39"/>
      <c r="BL2284" s="38">
        <f>(S2284*'"Вес" ПИР'!$B$3+X2284*'"Вес" ПИР'!$B$4+AG2284*'"Вес" ПИР'!$B$5+BB2284*'"Вес" ПИР'!$B$6+BG2284*'"Вес" ПИР'!$B$7+BI2284*'"Вес" ПИР'!$B$8)/100</f>
        <v>0</v>
      </c>
    </row>
    <row r="2285" spans="1:64" ht="15.75" customHeight="1">
      <c r="A2285" s="39"/>
      <c r="B2285" s="39">
        <v>2027</v>
      </c>
      <c r="C2285" s="39"/>
      <c r="D2285" s="61">
        <v>434645100</v>
      </c>
      <c r="E2285" s="61" t="s">
        <v>1582</v>
      </c>
      <c r="F2285" s="61" t="s">
        <v>3374</v>
      </c>
      <c r="G2285" s="61" t="s">
        <v>3375</v>
      </c>
      <c r="H2285" s="61" t="s">
        <v>3376</v>
      </c>
      <c r="I2285" s="39"/>
      <c r="J2285" s="39"/>
      <c r="K2285" s="39"/>
      <c r="L2285" s="39"/>
      <c r="M2285" s="39"/>
      <c r="N2285" s="39"/>
      <c r="O2285" s="39"/>
      <c r="P2285" s="39"/>
      <c r="Q2285" s="39"/>
      <c r="R2285" s="39"/>
      <c r="S2285" s="38">
        <f>(J2285*'"Вес" ПИР'!$B$13+L2285*'"Вес" ПИР'!$B$14+N2285*'"Вес" ПИР'!$B$15+P2285*'"Вес" ПИР'!$B$16+R2285*'"Вес" ПИР'!$B$17)/100</f>
        <v>0</v>
      </c>
      <c r="T2285" s="39"/>
      <c r="U2285" s="39"/>
      <c r="V2285" s="39"/>
      <c r="W2285" s="39"/>
      <c r="X2285" s="72">
        <f>(U2285*'"Вес" ПИР'!$B$22+W2285*'"Вес" ПИР'!$B$23)/100</f>
        <v>0</v>
      </c>
      <c r="Y2285" s="39"/>
      <c r="Z2285" s="39"/>
      <c r="AA2285" s="39"/>
      <c r="AB2285" s="39"/>
      <c r="AC2285" s="39"/>
      <c r="AD2285" s="39"/>
      <c r="AE2285" s="39"/>
      <c r="AF2285" s="39"/>
      <c r="AG2285" s="38">
        <f>(Z2285*'"Вес" ПИР'!$B$28+AB2285*'"Вес" ПИР'!$B$29+AD2285*'"Вес" ПИР'!$B$30+AF2285*'"Вес" ПИР'!$B$31)/100</f>
        <v>0</v>
      </c>
      <c r="AH2285" s="39"/>
      <c r="AI2285" s="39"/>
      <c r="AJ2285" s="39"/>
      <c r="AK2285" s="39"/>
      <c r="AL2285" s="39"/>
      <c r="AM2285" s="39"/>
      <c r="AN2285" s="39"/>
      <c r="AO2285" s="39"/>
      <c r="AP2285" s="39"/>
      <c r="AQ2285" s="39"/>
      <c r="AR2285" s="39"/>
      <c r="AS2285" s="39"/>
      <c r="AT2285" s="39"/>
      <c r="AU2285" s="39"/>
      <c r="AV2285" s="39"/>
      <c r="AW2285" s="39"/>
      <c r="AX2285" s="39"/>
      <c r="AY2285" s="39"/>
      <c r="AZ2285" s="39"/>
      <c r="BA2285" s="39"/>
      <c r="BB2285" s="72">
        <f>(AI2285*'"Вес" ПИР'!$B$36+AK2285*'"Вес" ПИР'!$B$37+AM2285*'"Вес" ПИР'!$B$38+AO2285*'"Вес" ПИР'!$B$39+AQ2285*'"Вес" ПИР'!$B$40+AS2285*'"Вес" ПИР'!$B$41+AU2285*'"Вес" ПИР'!$B$42+AW2285*'"Вес" ПИР'!$B$43+AY2285*'"Вес" ПИР'!$B$44+BA2285*'"Вес" ПИР'!$B$45)/100</f>
        <v>0</v>
      </c>
      <c r="BC2285" s="39"/>
      <c r="BD2285" s="39"/>
      <c r="BE2285" s="39"/>
      <c r="BF2285" s="39"/>
      <c r="BG2285" s="72">
        <f>(BD2285*'"Вес" ПИР'!$B$50+BF2285*'"Вес" ПИР'!$B$51)/100</f>
        <v>0</v>
      </c>
      <c r="BH2285" s="39"/>
      <c r="BI2285" s="72">
        <v>0</v>
      </c>
      <c r="BJ2285" s="39"/>
      <c r="BK2285" s="39"/>
      <c r="BL2285" s="38">
        <f>(S2285*'"Вес" ПИР'!$B$3+X2285*'"Вес" ПИР'!$B$4+AG2285*'"Вес" ПИР'!$B$5+BB2285*'"Вес" ПИР'!$B$6+BG2285*'"Вес" ПИР'!$B$7+BI2285*'"Вес" ПИР'!$B$8)/100</f>
        <v>0</v>
      </c>
    </row>
    <row r="2286" spans="1:64" ht="15.75" customHeight="1">
      <c r="A2286" s="39"/>
      <c r="B2286" s="39">
        <v>2027</v>
      </c>
      <c r="C2286" s="39"/>
      <c r="D2286" s="61">
        <v>434653100</v>
      </c>
      <c r="E2286" s="61" t="s">
        <v>1582</v>
      </c>
      <c r="F2286" s="61" t="s">
        <v>3374</v>
      </c>
      <c r="G2286" s="61"/>
      <c r="H2286" s="61" t="s">
        <v>3377</v>
      </c>
      <c r="I2286" s="39"/>
      <c r="J2286" s="39"/>
      <c r="K2286" s="39"/>
      <c r="L2286" s="39"/>
      <c r="M2286" s="39"/>
      <c r="N2286" s="39"/>
      <c r="O2286" s="39"/>
      <c r="P2286" s="39"/>
      <c r="Q2286" s="39"/>
      <c r="R2286" s="39"/>
      <c r="S2286" s="38">
        <f>(J2286*'"Вес" ПИР'!$B$13+L2286*'"Вес" ПИР'!$B$14+N2286*'"Вес" ПИР'!$B$15+P2286*'"Вес" ПИР'!$B$16+R2286*'"Вес" ПИР'!$B$17)/100</f>
        <v>0</v>
      </c>
      <c r="T2286" s="39"/>
      <c r="U2286" s="39"/>
      <c r="V2286" s="39"/>
      <c r="W2286" s="39"/>
      <c r="X2286" s="72">
        <f>(U2286*'"Вес" ПИР'!$B$22+W2286*'"Вес" ПИР'!$B$23)/100</f>
        <v>0</v>
      </c>
      <c r="Y2286" s="39"/>
      <c r="Z2286" s="39"/>
      <c r="AA2286" s="39"/>
      <c r="AB2286" s="39"/>
      <c r="AC2286" s="39"/>
      <c r="AD2286" s="39"/>
      <c r="AE2286" s="39"/>
      <c r="AF2286" s="39"/>
      <c r="AG2286" s="38">
        <f>(Z2286*'"Вес" ПИР'!$B$28+AB2286*'"Вес" ПИР'!$B$29+AD2286*'"Вес" ПИР'!$B$30+AF2286*'"Вес" ПИР'!$B$31)/100</f>
        <v>0</v>
      </c>
      <c r="AH2286" s="39"/>
      <c r="AI2286" s="39"/>
      <c r="AJ2286" s="39"/>
      <c r="AK2286" s="39"/>
      <c r="AL2286" s="39"/>
      <c r="AM2286" s="39"/>
      <c r="AN2286" s="39"/>
      <c r="AO2286" s="39"/>
      <c r="AP2286" s="39"/>
      <c r="AQ2286" s="39"/>
      <c r="AR2286" s="39"/>
      <c r="AS2286" s="39"/>
      <c r="AT2286" s="39"/>
      <c r="AU2286" s="39"/>
      <c r="AV2286" s="39"/>
      <c r="AW2286" s="39"/>
      <c r="AX2286" s="39"/>
      <c r="AY2286" s="39"/>
      <c r="AZ2286" s="39"/>
      <c r="BA2286" s="39"/>
      <c r="BB2286" s="72">
        <f>(AI2286*'"Вес" ПИР'!$B$36+AK2286*'"Вес" ПИР'!$B$37+AM2286*'"Вес" ПИР'!$B$38+AO2286*'"Вес" ПИР'!$B$39+AQ2286*'"Вес" ПИР'!$B$40+AS2286*'"Вес" ПИР'!$B$41+AU2286*'"Вес" ПИР'!$B$42+AW2286*'"Вес" ПИР'!$B$43+AY2286*'"Вес" ПИР'!$B$44+BA2286*'"Вес" ПИР'!$B$45)/100</f>
        <v>0</v>
      </c>
      <c r="BC2286" s="39"/>
      <c r="BD2286" s="39"/>
      <c r="BE2286" s="39"/>
      <c r="BF2286" s="39"/>
      <c r="BG2286" s="72">
        <f>(BD2286*'"Вес" ПИР'!$B$50+BF2286*'"Вес" ПИР'!$B$51)/100</f>
        <v>0</v>
      </c>
      <c r="BH2286" s="39"/>
      <c r="BI2286" s="72">
        <v>0</v>
      </c>
      <c r="BJ2286" s="39"/>
      <c r="BK2286" s="39"/>
      <c r="BL2286" s="38">
        <f>(S2286*'"Вес" ПИР'!$B$3+X2286*'"Вес" ПИР'!$B$4+AG2286*'"Вес" ПИР'!$B$5+BB2286*'"Вес" ПИР'!$B$6+BG2286*'"Вес" ПИР'!$B$7+BI2286*'"Вес" ПИР'!$B$8)/100</f>
        <v>0</v>
      </c>
    </row>
    <row r="2287" spans="1:64" ht="15.75" customHeight="1">
      <c r="A2287" s="39"/>
      <c r="B2287" s="39">
        <v>2027</v>
      </c>
      <c r="C2287" s="39"/>
      <c r="D2287" s="61">
        <v>103639300</v>
      </c>
      <c r="E2287" s="61" t="s">
        <v>1644</v>
      </c>
      <c r="F2287" s="61" t="s">
        <v>1670</v>
      </c>
      <c r="G2287" s="61" t="s">
        <v>3378</v>
      </c>
      <c r="H2287" s="61" t="s">
        <v>3379</v>
      </c>
      <c r="I2287" s="39"/>
      <c r="J2287" s="39"/>
      <c r="K2287" s="39"/>
      <c r="L2287" s="39"/>
      <c r="M2287" s="39"/>
      <c r="N2287" s="39"/>
      <c r="O2287" s="39"/>
      <c r="P2287" s="39"/>
      <c r="Q2287" s="39"/>
      <c r="R2287" s="39"/>
      <c r="S2287" s="38">
        <f>(J2287*'"Вес" ПИР'!$B$13+L2287*'"Вес" ПИР'!$B$14+N2287*'"Вес" ПИР'!$B$15+P2287*'"Вес" ПИР'!$B$16+R2287*'"Вес" ПИР'!$B$17)/100</f>
        <v>0</v>
      </c>
      <c r="T2287" s="39"/>
      <c r="U2287" s="39"/>
      <c r="V2287" s="39"/>
      <c r="W2287" s="39"/>
      <c r="X2287" s="72">
        <f>(U2287*'"Вес" ПИР'!$B$22+W2287*'"Вес" ПИР'!$B$23)/100</f>
        <v>0</v>
      </c>
      <c r="Y2287" s="39"/>
      <c r="Z2287" s="39"/>
      <c r="AA2287" s="39"/>
      <c r="AB2287" s="39"/>
      <c r="AC2287" s="39"/>
      <c r="AD2287" s="39"/>
      <c r="AE2287" s="39"/>
      <c r="AF2287" s="39"/>
      <c r="AG2287" s="38">
        <f>(Z2287*'"Вес" ПИР'!$B$28+AB2287*'"Вес" ПИР'!$B$29+AD2287*'"Вес" ПИР'!$B$30+AF2287*'"Вес" ПИР'!$B$31)/100</f>
        <v>0</v>
      </c>
      <c r="AH2287" s="39"/>
      <c r="AI2287" s="39"/>
      <c r="AJ2287" s="39"/>
      <c r="AK2287" s="39"/>
      <c r="AL2287" s="39"/>
      <c r="AM2287" s="39"/>
      <c r="AN2287" s="39"/>
      <c r="AO2287" s="39"/>
      <c r="AP2287" s="39"/>
      <c r="AQ2287" s="39"/>
      <c r="AR2287" s="39"/>
      <c r="AS2287" s="39"/>
      <c r="AT2287" s="39"/>
      <c r="AU2287" s="39"/>
      <c r="AV2287" s="39"/>
      <c r="AW2287" s="39"/>
      <c r="AX2287" s="39"/>
      <c r="AY2287" s="39"/>
      <c r="AZ2287" s="39"/>
      <c r="BA2287" s="39"/>
      <c r="BB2287" s="72">
        <f>(AI2287*'"Вес" ПИР'!$B$36+AK2287*'"Вес" ПИР'!$B$37+AM2287*'"Вес" ПИР'!$B$38+AO2287*'"Вес" ПИР'!$B$39+AQ2287*'"Вес" ПИР'!$B$40+AS2287*'"Вес" ПИР'!$B$41+AU2287*'"Вес" ПИР'!$B$42+AW2287*'"Вес" ПИР'!$B$43+AY2287*'"Вес" ПИР'!$B$44+BA2287*'"Вес" ПИР'!$B$45)/100</f>
        <v>0</v>
      </c>
      <c r="BC2287" s="39"/>
      <c r="BD2287" s="39"/>
      <c r="BE2287" s="39"/>
      <c r="BF2287" s="39"/>
      <c r="BG2287" s="72">
        <f>(BD2287*'"Вес" ПИР'!$B$50+BF2287*'"Вес" ПИР'!$B$51)/100</f>
        <v>0</v>
      </c>
      <c r="BH2287" s="39"/>
      <c r="BI2287" s="72">
        <v>0</v>
      </c>
      <c r="BJ2287" s="39"/>
      <c r="BK2287" s="39"/>
      <c r="BL2287" s="38">
        <f>(S2287*'"Вес" ПИР'!$B$3+X2287*'"Вес" ПИР'!$B$4+AG2287*'"Вес" ПИР'!$B$5+BB2287*'"Вес" ПИР'!$B$6+BG2287*'"Вес" ПИР'!$B$7+BI2287*'"Вес" ПИР'!$B$8)/100</f>
        <v>0</v>
      </c>
    </row>
    <row r="2288" spans="1:64" ht="15.75" customHeight="1">
      <c r="A2288" s="39"/>
      <c r="B2288" s="39">
        <v>2027</v>
      </c>
      <c r="C2288" s="39"/>
      <c r="D2288" s="61">
        <v>103659300</v>
      </c>
      <c r="E2288" s="61" t="s">
        <v>1644</v>
      </c>
      <c r="F2288" s="61" t="s">
        <v>1670</v>
      </c>
      <c r="G2288" s="61" t="s">
        <v>3380</v>
      </c>
      <c r="H2288" s="61" t="s">
        <v>3381</v>
      </c>
      <c r="I2288" s="39"/>
      <c r="J2288" s="39"/>
      <c r="K2288" s="39"/>
      <c r="L2288" s="39"/>
      <c r="M2288" s="39"/>
      <c r="N2288" s="39"/>
      <c r="O2288" s="39"/>
      <c r="P2288" s="39"/>
      <c r="Q2288" s="39"/>
      <c r="R2288" s="39"/>
      <c r="S2288" s="38">
        <f>(J2288*'"Вес" ПИР'!$B$13+L2288*'"Вес" ПИР'!$B$14+N2288*'"Вес" ПИР'!$B$15+P2288*'"Вес" ПИР'!$B$16+R2288*'"Вес" ПИР'!$B$17)/100</f>
        <v>0</v>
      </c>
      <c r="T2288" s="39"/>
      <c r="U2288" s="39"/>
      <c r="V2288" s="39"/>
      <c r="W2288" s="39"/>
      <c r="X2288" s="72">
        <f>(U2288*'"Вес" ПИР'!$B$22+W2288*'"Вес" ПИР'!$B$23)/100</f>
        <v>0</v>
      </c>
      <c r="Y2288" s="39"/>
      <c r="Z2288" s="39"/>
      <c r="AA2288" s="39"/>
      <c r="AB2288" s="39"/>
      <c r="AC2288" s="39"/>
      <c r="AD2288" s="39"/>
      <c r="AE2288" s="39"/>
      <c r="AF2288" s="39"/>
      <c r="AG2288" s="38">
        <f>(Z2288*'"Вес" ПИР'!$B$28+AB2288*'"Вес" ПИР'!$B$29+AD2288*'"Вес" ПИР'!$B$30+AF2288*'"Вес" ПИР'!$B$31)/100</f>
        <v>0</v>
      </c>
      <c r="AH2288" s="39"/>
      <c r="AI2288" s="39"/>
      <c r="AJ2288" s="39"/>
      <c r="AK2288" s="39"/>
      <c r="AL2288" s="39"/>
      <c r="AM2288" s="39"/>
      <c r="AN2288" s="39"/>
      <c r="AO2288" s="39"/>
      <c r="AP2288" s="39"/>
      <c r="AQ2288" s="39"/>
      <c r="AR2288" s="39"/>
      <c r="AS2288" s="39"/>
      <c r="AT2288" s="39"/>
      <c r="AU2288" s="39"/>
      <c r="AV2288" s="39"/>
      <c r="AW2288" s="39"/>
      <c r="AX2288" s="39"/>
      <c r="AY2288" s="39"/>
      <c r="AZ2288" s="39"/>
      <c r="BA2288" s="39"/>
      <c r="BB2288" s="72">
        <f>(AI2288*'"Вес" ПИР'!$B$36+AK2288*'"Вес" ПИР'!$B$37+AM2288*'"Вес" ПИР'!$B$38+AO2288*'"Вес" ПИР'!$B$39+AQ2288*'"Вес" ПИР'!$B$40+AS2288*'"Вес" ПИР'!$B$41+AU2288*'"Вес" ПИР'!$B$42+AW2288*'"Вес" ПИР'!$B$43+AY2288*'"Вес" ПИР'!$B$44+BA2288*'"Вес" ПИР'!$B$45)/100</f>
        <v>0</v>
      </c>
      <c r="BC2288" s="39"/>
      <c r="BD2288" s="39"/>
      <c r="BE2288" s="39"/>
      <c r="BF2288" s="39"/>
      <c r="BG2288" s="72">
        <f>(BD2288*'"Вес" ПИР'!$B$50+BF2288*'"Вес" ПИР'!$B$51)/100</f>
        <v>0</v>
      </c>
      <c r="BH2288" s="39"/>
      <c r="BI2288" s="72">
        <v>0</v>
      </c>
      <c r="BJ2288" s="39"/>
      <c r="BK2288" s="39"/>
      <c r="BL2288" s="38">
        <f>(S2288*'"Вес" ПИР'!$B$3+X2288*'"Вес" ПИР'!$B$4+AG2288*'"Вес" ПИР'!$B$5+BB2288*'"Вес" ПИР'!$B$6+BG2288*'"Вес" ПИР'!$B$7+BI2288*'"Вес" ПИР'!$B$8)/100</f>
        <v>0</v>
      </c>
    </row>
    <row r="2289" spans="1:64" ht="15.75" customHeight="1">
      <c r="A2289" s="39"/>
      <c r="B2289" s="39">
        <v>2027</v>
      </c>
      <c r="C2289" s="39"/>
      <c r="D2289" s="61">
        <v>104047500</v>
      </c>
      <c r="E2289" s="61" t="s">
        <v>1644</v>
      </c>
      <c r="F2289" s="61" t="s">
        <v>1705</v>
      </c>
      <c r="G2289" s="61" t="s">
        <v>1709</v>
      </c>
      <c r="H2289" s="61" t="s">
        <v>3382</v>
      </c>
      <c r="I2289" s="39"/>
      <c r="J2289" s="39"/>
      <c r="K2289" s="39"/>
      <c r="L2289" s="39"/>
      <c r="M2289" s="39"/>
      <c r="N2289" s="39"/>
      <c r="O2289" s="39"/>
      <c r="P2289" s="39"/>
      <c r="Q2289" s="39"/>
      <c r="R2289" s="39"/>
      <c r="S2289" s="38">
        <f>(J2289*'"Вес" ПИР'!$B$13+L2289*'"Вес" ПИР'!$B$14+N2289*'"Вес" ПИР'!$B$15+P2289*'"Вес" ПИР'!$B$16+R2289*'"Вес" ПИР'!$B$17)/100</f>
        <v>0</v>
      </c>
      <c r="T2289" s="39"/>
      <c r="U2289" s="39"/>
      <c r="V2289" s="39"/>
      <c r="W2289" s="39"/>
      <c r="X2289" s="72">
        <f>(U2289*'"Вес" ПИР'!$B$22+W2289*'"Вес" ПИР'!$B$23)/100</f>
        <v>0</v>
      </c>
      <c r="Y2289" s="39"/>
      <c r="Z2289" s="39"/>
      <c r="AA2289" s="39"/>
      <c r="AB2289" s="39"/>
      <c r="AC2289" s="39"/>
      <c r="AD2289" s="39"/>
      <c r="AE2289" s="39"/>
      <c r="AF2289" s="39"/>
      <c r="AG2289" s="38">
        <f>(Z2289*'"Вес" ПИР'!$B$28+AB2289*'"Вес" ПИР'!$B$29+AD2289*'"Вес" ПИР'!$B$30+AF2289*'"Вес" ПИР'!$B$31)/100</f>
        <v>0</v>
      </c>
      <c r="AH2289" s="39"/>
      <c r="AI2289" s="39"/>
      <c r="AJ2289" s="39"/>
      <c r="AK2289" s="39"/>
      <c r="AL2289" s="39"/>
      <c r="AM2289" s="39"/>
      <c r="AN2289" s="39"/>
      <c r="AO2289" s="39"/>
      <c r="AP2289" s="39"/>
      <c r="AQ2289" s="39"/>
      <c r="AR2289" s="39"/>
      <c r="AS2289" s="39"/>
      <c r="AT2289" s="39"/>
      <c r="AU2289" s="39"/>
      <c r="AV2289" s="39"/>
      <c r="AW2289" s="39"/>
      <c r="AX2289" s="39"/>
      <c r="AY2289" s="39"/>
      <c r="AZ2289" s="39"/>
      <c r="BA2289" s="39"/>
      <c r="BB2289" s="72">
        <f>(AI2289*'"Вес" ПИР'!$B$36+AK2289*'"Вес" ПИР'!$B$37+AM2289*'"Вес" ПИР'!$B$38+AO2289*'"Вес" ПИР'!$B$39+AQ2289*'"Вес" ПИР'!$B$40+AS2289*'"Вес" ПИР'!$B$41+AU2289*'"Вес" ПИР'!$B$42+AW2289*'"Вес" ПИР'!$B$43+AY2289*'"Вес" ПИР'!$B$44+BA2289*'"Вес" ПИР'!$B$45)/100</f>
        <v>0</v>
      </c>
      <c r="BC2289" s="39"/>
      <c r="BD2289" s="39"/>
      <c r="BE2289" s="39"/>
      <c r="BF2289" s="39"/>
      <c r="BG2289" s="72">
        <f>(BD2289*'"Вес" ПИР'!$B$50+BF2289*'"Вес" ПИР'!$B$51)/100</f>
        <v>0</v>
      </c>
      <c r="BH2289" s="39"/>
      <c r="BI2289" s="72">
        <v>0</v>
      </c>
      <c r="BJ2289" s="39"/>
      <c r="BK2289" s="39"/>
      <c r="BL2289" s="38">
        <f>(S2289*'"Вес" ПИР'!$B$3+X2289*'"Вес" ПИР'!$B$4+AG2289*'"Вес" ПИР'!$B$5+BB2289*'"Вес" ПИР'!$B$6+BG2289*'"Вес" ПИР'!$B$7+BI2289*'"Вес" ПИР'!$B$8)/100</f>
        <v>0</v>
      </c>
    </row>
    <row r="2290" spans="1:64" ht="15.75" customHeight="1">
      <c r="A2290" s="39"/>
      <c r="B2290" s="39">
        <v>2027</v>
      </c>
      <c r="C2290" s="39"/>
      <c r="D2290" s="61">
        <v>104221300</v>
      </c>
      <c r="E2290" s="61" t="s">
        <v>1644</v>
      </c>
      <c r="F2290" s="61" t="s">
        <v>1724</v>
      </c>
      <c r="G2290" s="61"/>
      <c r="H2290" s="61" t="s">
        <v>3383</v>
      </c>
      <c r="I2290" s="39"/>
      <c r="J2290" s="39"/>
      <c r="K2290" s="39"/>
      <c r="L2290" s="39"/>
      <c r="M2290" s="39"/>
      <c r="N2290" s="39"/>
      <c r="O2290" s="39"/>
      <c r="P2290" s="39"/>
      <c r="Q2290" s="39"/>
      <c r="R2290" s="39"/>
      <c r="S2290" s="38">
        <f>(J2290*'"Вес" ПИР'!$B$13+L2290*'"Вес" ПИР'!$B$14+N2290*'"Вес" ПИР'!$B$15+P2290*'"Вес" ПИР'!$B$16+R2290*'"Вес" ПИР'!$B$17)/100</f>
        <v>0</v>
      </c>
      <c r="T2290" s="39"/>
      <c r="U2290" s="39"/>
      <c r="V2290" s="39"/>
      <c r="W2290" s="39"/>
      <c r="X2290" s="72">
        <f>(U2290*'"Вес" ПИР'!$B$22+W2290*'"Вес" ПИР'!$B$23)/100</f>
        <v>0</v>
      </c>
      <c r="Y2290" s="39"/>
      <c r="Z2290" s="39"/>
      <c r="AA2290" s="39"/>
      <c r="AB2290" s="39"/>
      <c r="AC2290" s="39"/>
      <c r="AD2290" s="39"/>
      <c r="AE2290" s="39"/>
      <c r="AF2290" s="39"/>
      <c r="AG2290" s="38">
        <f>(Z2290*'"Вес" ПИР'!$B$28+AB2290*'"Вес" ПИР'!$B$29+AD2290*'"Вес" ПИР'!$B$30+AF2290*'"Вес" ПИР'!$B$31)/100</f>
        <v>0</v>
      </c>
      <c r="AH2290" s="39"/>
      <c r="AI2290" s="39"/>
      <c r="AJ2290" s="39"/>
      <c r="AK2290" s="39"/>
      <c r="AL2290" s="39"/>
      <c r="AM2290" s="39"/>
      <c r="AN2290" s="39"/>
      <c r="AO2290" s="39"/>
      <c r="AP2290" s="39"/>
      <c r="AQ2290" s="39"/>
      <c r="AR2290" s="39"/>
      <c r="AS2290" s="39"/>
      <c r="AT2290" s="39"/>
      <c r="AU2290" s="39"/>
      <c r="AV2290" s="39"/>
      <c r="AW2290" s="39"/>
      <c r="AX2290" s="39"/>
      <c r="AY2290" s="39"/>
      <c r="AZ2290" s="39"/>
      <c r="BA2290" s="39"/>
      <c r="BB2290" s="72">
        <f>(AI2290*'"Вес" ПИР'!$B$36+AK2290*'"Вес" ПИР'!$B$37+AM2290*'"Вес" ПИР'!$B$38+AO2290*'"Вес" ПИР'!$B$39+AQ2290*'"Вес" ПИР'!$B$40+AS2290*'"Вес" ПИР'!$B$41+AU2290*'"Вес" ПИР'!$B$42+AW2290*'"Вес" ПИР'!$B$43+AY2290*'"Вес" ПИР'!$B$44+BA2290*'"Вес" ПИР'!$B$45)/100</f>
        <v>0</v>
      </c>
      <c r="BC2290" s="39"/>
      <c r="BD2290" s="39"/>
      <c r="BE2290" s="39"/>
      <c r="BF2290" s="39"/>
      <c r="BG2290" s="72">
        <f>(BD2290*'"Вес" ПИР'!$B$50+BF2290*'"Вес" ПИР'!$B$51)/100</f>
        <v>0</v>
      </c>
      <c r="BH2290" s="39"/>
      <c r="BI2290" s="72">
        <v>0</v>
      </c>
      <c r="BJ2290" s="39"/>
      <c r="BK2290" s="39"/>
      <c r="BL2290" s="38">
        <f>(S2290*'"Вес" ПИР'!$B$3+X2290*'"Вес" ПИР'!$B$4+AG2290*'"Вес" ПИР'!$B$5+BB2290*'"Вес" ПИР'!$B$6+BG2290*'"Вес" ПИР'!$B$7+BI2290*'"Вес" ПИР'!$B$8)/100</f>
        <v>0</v>
      </c>
    </row>
    <row r="2291" spans="1:64" ht="15.75" customHeight="1">
      <c r="A2291" s="39"/>
      <c r="B2291" s="39">
        <v>2027</v>
      </c>
      <c r="C2291" s="39"/>
      <c r="D2291" s="61">
        <v>104230800</v>
      </c>
      <c r="E2291" s="61" t="s">
        <v>1644</v>
      </c>
      <c r="F2291" s="61" t="s">
        <v>1724</v>
      </c>
      <c r="G2291" s="61" t="s">
        <v>3384</v>
      </c>
      <c r="H2291" s="61" t="s">
        <v>3385</v>
      </c>
      <c r="I2291" s="39"/>
      <c r="J2291" s="39"/>
      <c r="K2291" s="39"/>
      <c r="L2291" s="39"/>
      <c r="M2291" s="39"/>
      <c r="N2291" s="39"/>
      <c r="O2291" s="39"/>
      <c r="P2291" s="39"/>
      <c r="Q2291" s="39"/>
      <c r="R2291" s="39"/>
      <c r="S2291" s="38">
        <f>(J2291*'"Вес" ПИР'!$B$13+L2291*'"Вес" ПИР'!$B$14+N2291*'"Вес" ПИР'!$B$15+P2291*'"Вес" ПИР'!$B$16+R2291*'"Вес" ПИР'!$B$17)/100</f>
        <v>0</v>
      </c>
      <c r="T2291" s="39"/>
      <c r="U2291" s="39"/>
      <c r="V2291" s="39"/>
      <c r="W2291" s="39"/>
      <c r="X2291" s="72">
        <f>(U2291*'"Вес" ПИР'!$B$22+W2291*'"Вес" ПИР'!$B$23)/100</f>
        <v>0</v>
      </c>
      <c r="Y2291" s="39"/>
      <c r="Z2291" s="39"/>
      <c r="AA2291" s="39"/>
      <c r="AB2291" s="39"/>
      <c r="AC2291" s="39"/>
      <c r="AD2291" s="39"/>
      <c r="AE2291" s="39"/>
      <c r="AF2291" s="39"/>
      <c r="AG2291" s="38">
        <f>(Z2291*'"Вес" ПИР'!$B$28+AB2291*'"Вес" ПИР'!$B$29+AD2291*'"Вес" ПИР'!$B$30+AF2291*'"Вес" ПИР'!$B$31)/100</f>
        <v>0</v>
      </c>
      <c r="AH2291" s="39"/>
      <c r="AI2291" s="39"/>
      <c r="AJ2291" s="39"/>
      <c r="AK2291" s="39"/>
      <c r="AL2291" s="39"/>
      <c r="AM2291" s="39"/>
      <c r="AN2291" s="39"/>
      <c r="AO2291" s="39"/>
      <c r="AP2291" s="39"/>
      <c r="AQ2291" s="39"/>
      <c r="AR2291" s="39"/>
      <c r="AS2291" s="39"/>
      <c r="AT2291" s="39"/>
      <c r="AU2291" s="39"/>
      <c r="AV2291" s="39"/>
      <c r="AW2291" s="39"/>
      <c r="AX2291" s="39"/>
      <c r="AY2291" s="39"/>
      <c r="AZ2291" s="39"/>
      <c r="BA2291" s="39"/>
      <c r="BB2291" s="72">
        <f>(AI2291*'"Вес" ПИР'!$B$36+AK2291*'"Вес" ПИР'!$B$37+AM2291*'"Вес" ПИР'!$B$38+AO2291*'"Вес" ПИР'!$B$39+AQ2291*'"Вес" ПИР'!$B$40+AS2291*'"Вес" ПИР'!$B$41+AU2291*'"Вес" ПИР'!$B$42+AW2291*'"Вес" ПИР'!$B$43+AY2291*'"Вес" ПИР'!$B$44+BA2291*'"Вес" ПИР'!$B$45)/100</f>
        <v>0</v>
      </c>
      <c r="BC2291" s="39"/>
      <c r="BD2291" s="39"/>
      <c r="BE2291" s="39"/>
      <c r="BF2291" s="39"/>
      <c r="BG2291" s="72">
        <f>(BD2291*'"Вес" ПИР'!$B$50+BF2291*'"Вес" ПИР'!$B$51)/100</f>
        <v>0</v>
      </c>
      <c r="BH2291" s="39"/>
      <c r="BI2291" s="72">
        <v>0</v>
      </c>
      <c r="BJ2291" s="39"/>
      <c r="BK2291" s="39"/>
      <c r="BL2291" s="38">
        <f>(S2291*'"Вес" ПИР'!$B$3+X2291*'"Вес" ПИР'!$B$4+AG2291*'"Вес" ПИР'!$B$5+BB2291*'"Вес" ПИР'!$B$6+BG2291*'"Вес" ПИР'!$B$7+BI2291*'"Вес" ПИР'!$B$8)/100</f>
        <v>0</v>
      </c>
    </row>
    <row r="2292" spans="1:64" ht="15.75" customHeight="1">
      <c r="A2292" s="39"/>
      <c r="B2292" s="39">
        <v>2027</v>
      </c>
      <c r="C2292" s="39"/>
      <c r="D2292" s="61">
        <v>104285400</v>
      </c>
      <c r="E2292" s="61" t="s">
        <v>1644</v>
      </c>
      <c r="F2292" s="61" t="s">
        <v>1724</v>
      </c>
      <c r="G2292" s="61" t="s">
        <v>3386</v>
      </c>
      <c r="H2292" s="61" t="s">
        <v>3387</v>
      </c>
      <c r="I2292" s="39"/>
      <c r="J2292" s="39"/>
      <c r="K2292" s="39"/>
      <c r="L2292" s="39"/>
      <c r="M2292" s="39"/>
      <c r="N2292" s="39"/>
      <c r="O2292" s="39"/>
      <c r="P2292" s="39"/>
      <c r="Q2292" s="39"/>
      <c r="R2292" s="39"/>
      <c r="S2292" s="38">
        <f>(J2292*'"Вес" ПИР'!$B$13+L2292*'"Вес" ПИР'!$B$14+N2292*'"Вес" ПИР'!$B$15+P2292*'"Вес" ПИР'!$B$16+R2292*'"Вес" ПИР'!$B$17)/100</f>
        <v>0</v>
      </c>
      <c r="T2292" s="39"/>
      <c r="U2292" s="39"/>
      <c r="V2292" s="39"/>
      <c r="W2292" s="39"/>
      <c r="X2292" s="72">
        <f>(U2292*'"Вес" ПИР'!$B$22+W2292*'"Вес" ПИР'!$B$23)/100</f>
        <v>0</v>
      </c>
      <c r="Y2292" s="39"/>
      <c r="Z2292" s="39"/>
      <c r="AA2292" s="39"/>
      <c r="AB2292" s="39"/>
      <c r="AC2292" s="39"/>
      <c r="AD2292" s="39"/>
      <c r="AE2292" s="39"/>
      <c r="AF2292" s="39"/>
      <c r="AG2292" s="38">
        <f>(Z2292*'"Вес" ПИР'!$B$28+AB2292*'"Вес" ПИР'!$B$29+AD2292*'"Вес" ПИР'!$B$30+AF2292*'"Вес" ПИР'!$B$31)/100</f>
        <v>0</v>
      </c>
      <c r="AH2292" s="39"/>
      <c r="AI2292" s="39"/>
      <c r="AJ2292" s="39"/>
      <c r="AK2292" s="39"/>
      <c r="AL2292" s="39"/>
      <c r="AM2292" s="39"/>
      <c r="AN2292" s="39"/>
      <c r="AO2292" s="39"/>
      <c r="AP2292" s="39"/>
      <c r="AQ2292" s="39"/>
      <c r="AR2292" s="39"/>
      <c r="AS2292" s="39"/>
      <c r="AT2292" s="39"/>
      <c r="AU2292" s="39"/>
      <c r="AV2292" s="39"/>
      <c r="AW2292" s="39"/>
      <c r="AX2292" s="39"/>
      <c r="AY2292" s="39"/>
      <c r="AZ2292" s="39"/>
      <c r="BA2292" s="39"/>
      <c r="BB2292" s="72">
        <f>(AI2292*'"Вес" ПИР'!$B$36+AK2292*'"Вес" ПИР'!$B$37+AM2292*'"Вес" ПИР'!$B$38+AO2292*'"Вес" ПИР'!$B$39+AQ2292*'"Вес" ПИР'!$B$40+AS2292*'"Вес" ПИР'!$B$41+AU2292*'"Вес" ПИР'!$B$42+AW2292*'"Вес" ПИР'!$B$43+AY2292*'"Вес" ПИР'!$B$44+BA2292*'"Вес" ПИР'!$B$45)/100</f>
        <v>0</v>
      </c>
      <c r="BC2292" s="39"/>
      <c r="BD2292" s="39"/>
      <c r="BE2292" s="39"/>
      <c r="BF2292" s="39"/>
      <c r="BG2292" s="72">
        <f>(BD2292*'"Вес" ПИР'!$B$50+BF2292*'"Вес" ПИР'!$B$51)/100</f>
        <v>0</v>
      </c>
      <c r="BH2292" s="39"/>
      <c r="BI2292" s="72">
        <v>0</v>
      </c>
      <c r="BJ2292" s="39"/>
      <c r="BK2292" s="39"/>
      <c r="BL2292" s="38">
        <f>(S2292*'"Вес" ПИР'!$B$3+X2292*'"Вес" ПИР'!$B$4+AG2292*'"Вес" ПИР'!$B$5+BB2292*'"Вес" ПИР'!$B$6+BG2292*'"Вес" ПИР'!$B$7+BI2292*'"Вес" ПИР'!$B$8)/100</f>
        <v>0</v>
      </c>
    </row>
    <row r="2293" spans="1:64" ht="15.75" customHeight="1">
      <c r="A2293" s="39"/>
      <c r="B2293" s="39">
        <v>2027</v>
      </c>
      <c r="C2293" s="39"/>
      <c r="D2293" s="61">
        <v>104247100</v>
      </c>
      <c r="E2293" s="61" t="s">
        <v>1644</v>
      </c>
      <c r="F2293" s="61" t="s">
        <v>1724</v>
      </c>
      <c r="G2293" s="61" t="s">
        <v>3388</v>
      </c>
      <c r="H2293" s="61" t="s">
        <v>3389</v>
      </c>
      <c r="I2293" s="39"/>
      <c r="J2293" s="39"/>
      <c r="K2293" s="39"/>
      <c r="L2293" s="39"/>
      <c r="M2293" s="39"/>
      <c r="N2293" s="39"/>
      <c r="O2293" s="39"/>
      <c r="P2293" s="39"/>
      <c r="Q2293" s="39"/>
      <c r="R2293" s="39"/>
      <c r="S2293" s="38">
        <f>(J2293*'"Вес" ПИР'!$B$13+L2293*'"Вес" ПИР'!$B$14+N2293*'"Вес" ПИР'!$B$15+P2293*'"Вес" ПИР'!$B$16+R2293*'"Вес" ПИР'!$B$17)/100</f>
        <v>0</v>
      </c>
      <c r="T2293" s="39"/>
      <c r="U2293" s="39"/>
      <c r="V2293" s="39"/>
      <c r="W2293" s="39"/>
      <c r="X2293" s="72">
        <f>(U2293*'"Вес" ПИР'!$B$22+W2293*'"Вес" ПИР'!$B$23)/100</f>
        <v>0</v>
      </c>
      <c r="Y2293" s="39"/>
      <c r="Z2293" s="39"/>
      <c r="AA2293" s="39"/>
      <c r="AB2293" s="39"/>
      <c r="AC2293" s="39"/>
      <c r="AD2293" s="39"/>
      <c r="AE2293" s="39"/>
      <c r="AF2293" s="39"/>
      <c r="AG2293" s="38">
        <f>(Z2293*'"Вес" ПИР'!$B$28+AB2293*'"Вес" ПИР'!$B$29+AD2293*'"Вес" ПИР'!$B$30+AF2293*'"Вес" ПИР'!$B$31)/100</f>
        <v>0</v>
      </c>
      <c r="AH2293" s="39"/>
      <c r="AI2293" s="39"/>
      <c r="AJ2293" s="39"/>
      <c r="AK2293" s="39"/>
      <c r="AL2293" s="39"/>
      <c r="AM2293" s="39"/>
      <c r="AN2293" s="39"/>
      <c r="AO2293" s="39"/>
      <c r="AP2293" s="39"/>
      <c r="AQ2293" s="39"/>
      <c r="AR2293" s="39"/>
      <c r="AS2293" s="39"/>
      <c r="AT2293" s="39"/>
      <c r="AU2293" s="39"/>
      <c r="AV2293" s="39"/>
      <c r="AW2293" s="39"/>
      <c r="AX2293" s="39"/>
      <c r="AY2293" s="39"/>
      <c r="AZ2293" s="39"/>
      <c r="BA2293" s="39"/>
      <c r="BB2293" s="72">
        <f>(AI2293*'"Вес" ПИР'!$B$36+AK2293*'"Вес" ПИР'!$B$37+AM2293*'"Вес" ПИР'!$B$38+AO2293*'"Вес" ПИР'!$B$39+AQ2293*'"Вес" ПИР'!$B$40+AS2293*'"Вес" ПИР'!$B$41+AU2293*'"Вес" ПИР'!$B$42+AW2293*'"Вес" ПИР'!$B$43+AY2293*'"Вес" ПИР'!$B$44+BA2293*'"Вес" ПИР'!$B$45)/100</f>
        <v>0</v>
      </c>
      <c r="BC2293" s="39"/>
      <c r="BD2293" s="39"/>
      <c r="BE2293" s="39"/>
      <c r="BF2293" s="39"/>
      <c r="BG2293" s="72">
        <f>(BD2293*'"Вес" ПИР'!$B$50+BF2293*'"Вес" ПИР'!$B$51)/100</f>
        <v>0</v>
      </c>
      <c r="BH2293" s="39"/>
      <c r="BI2293" s="72">
        <v>0</v>
      </c>
      <c r="BJ2293" s="39"/>
      <c r="BK2293" s="39"/>
      <c r="BL2293" s="38">
        <f>(S2293*'"Вес" ПИР'!$B$3+X2293*'"Вес" ПИР'!$B$4+AG2293*'"Вес" ПИР'!$B$5+BB2293*'"Вес" ПИР'!$B$6+BG2293*'"Вес" ПИР'!$B$7+BI2293*'"Вес" ПИР'!$B$8)/100</f>
        <v>0</v>
      </c>
    </row>
    <row r="2294" spans="1:64" ht="15.75" customHeight="1">
      <c r="A2294" s="39"/>
      <c r="B2294" s="39">
        <v>2027</v>
      </c>
      <c r="C2294" s="39"/>
      <c r="D2294" s="61">
        <v>104279100</v>
      </c>
      <c r="E2294" s="61" t="s">
        <v>1644</v>
      </c>
      <c r="F2294" s="61" t="s">
        <v>1724</v>
      </c>
      <c r="G2294" s="61" t="s">
        <v>3390</v>
      </c>
      <c r="H2294" s="61" t="s">
        <v>650</v>
      </c>
      <c r="I2294" s="39"/>
      <c r="J2294" s="39"/>
      <c r="K2294" s="39"/>
      <c r="L2294" s="39"/>
      <c r="M2294" s="39"/>
      <c r="N2294" s="39"/>
      <c r="O2294" s="39"/>
      <c r="P2294" s="39"/>
      <c r="Q2294" s="39"/>
      <c r="R2294" s="39"/>
      <c r="S2294" s="38">
        <f>(J2294*'"Вес" ПИР'!$B$13+L2294*'"Вес" ПИР'!$B$14+N2294*'"Вес" ПИР'!$B$15+P2294*'"Вес" ПИР'!$B$16+R2294*'"Вес" ПИР'!$B$17)/100</f>
        <v>0</v>
      </c>
      <c r="T2294" s="39"/>
      <c r="U2294" s="39"/>
      <c r="V2294" s="39"/>
      <c r="W2294" s="39"/>
      <c r="X2294" s="72">
        <f>(U2294*'"Вес" ПИР'!$B$22+W2294*'"Вес" ПИР'!$B$23)/100</f>
        <v>0</v>
      </c>
      <c r="Y2294" s="39"/>
      <c r="Z2294" s="39"/>
      <c r="AA2294" s="39"/>
      <c r="AB2294" s="39"/>
      <c r="AC2294" s="39"/>
      <c r="AD2294" s="39"/>
      <c r="AE2294" s="39"/>
      <c r="AF2294" s="39"/>
      <c r="AG2294" s="38">
        <f>(Z2294*'"Вес" ПИР'!$B$28+AB2294*'"Вес" ПИР'!$B$29+AD2294*'"Вес" ПИР'!$B$30+AF2294*'"Вес" ПИР'!$B$31)/100</f>
        <v>0</v>
      </c>
      <c r="AH2294" s="39"/>
      <c r="AI2294" s="39"/>
      <c r="AJ2294" s="39"/>
      <c r="AK2294" s="39"/>
      <c r="AL2294" s="39"/>
      <c r="AM2294" s="39"/>
      <c r="AN2294" s="39"/>
      <c r="AO2294" s="39"/>
      <c r="AP2294" s="39"/>
      <c r="AQ2294" s="39"/>
      <c r="AR2294" s="39"/>
      <c r="AS2294" s="39"/>
      <c r="AT2294" s="39"/>
      <c r="AU2294" s="39"/>
      <c r="AV2294" s="39"/>
      <c r="AW2294" s="39"/>
      <c r="AX2294" s="39"/>
      <c r="AY2294" s="39"/>
      <c r="AZ2294" s="39"/>
      <c r="BA2294" s="39"/>
      <c r="BB2294" s="72">
        <f>(AI2294*'"Вес" ПИР'!$B$36+AK2294*'"Вес" ПИР'!$B$37+AM2294*'"Вес" ПИР'!$B$38+AO2294*'"Вес" ПИР'!$B$39+AQ2294*'"Вес" ПИР'!$B$40+AS2294*'"Вес" ПИР'!$B$41+AU2294*'"Вес" ПИР'!$B$42+AW2294*'"Вес" ПИР'!$B$43+AY2294*'"Вес" ПИР'!$B$44+BA2294*'"Вес" ПИР'!$B$45)/100</f>
        <v>0</v>
      </c>
      <c r="BC2294" s="39"/>
      <c r="BD2294" s="39"/>
      <c r="BE2294" s="39"/>
      <c r="BF2294" s="39"/>
      <c r="BG2294" s="72">
        <f>(BD2294*'"Вес" ПИР'!$B$50+BF2294*'"Вес" ПИР'!$B$51)/100</f>
        <v>0</v>
      </c>
      <c r="BH2294" s="39"/>
      <c r="BI2294" s="72">
        <v>0</v>
      </c>
      <c r="BJ2294" s="39"/>
      <c r="BK2294" s="39"/>
      <c r="BL2294" s="38">
        <f>(S2294*'"Вес" ПИР'!$B$3+X2294*'"Вес" ПИР'!$B$4+AG2294*'"Вес" ПИР'!$B$5+BB2294*'"Вес" ПИР'!$B$6+BG2294*'"Вес" ПИР'!$B$7+BI2294*'"Вес" ПИР'!$B$8)/100</f>
        <v>0</v>
      </c>
    </row>
    <row r="2295" spans="1:64" ht="15.75" customHeight="1">
      <c r="A2295" s="39"/>
      <c r="B2295" s="39">
        <v>2027</v>
      </c>
      <c r="C2295" s="39"/>
      <c r="D2295" s="61">
        <v>104230400</v>
      </c>
      <c r="E2295" s="61" t="s">
        <v>1644</v>
      </c>
      <c r="F2295" s="61" t="s">
        <v>1724</v>
      </c>
      <c r="G2295" s="61" t="s">
        <v>3384</v>
      </c>
      <c r="H2295" s="61" t="s">
        <v>3391</v>
      </c>
      <c r="I2295" s="39"/>
      <c r="J2295" s="39"/>
      <c r="K2295" s="39"/>
      <c r="L2295" s="39"/>
      <c r="M2295" s="39"/>
      <c r="N2295" s="39"/>
      <c r="O2295" s="39"/>
      <c r="P2295" s="39"/>
      <c r="Q2295" s="39"/>
      <c r="R2295" s="39"/>
      <c r="S2295" s="38">
        <f>(J2295*'"Вес" ПИР'!$B$13+L2295*'"Вес" ПИР'!$B$14+N2295*'"Вес" ПИР'!$B$15+P2295*'"Вес" ПИР'!$B$16+R2295*'"Вес" ПИР'!$B$17)/100</f>
        <v>0</v>
      </c>
      <c r="T2295" s="39"/>
      <c r="U2295" s="39"/>
      <c r="V2295" s="39"/>
      <c r="W2295" s="39"/>
      <c r="X2295" s="72">
        <f>(U2295*'"Вес" ПИР'!$B$22+W2295*'"Вес" ПИР'!$B$23)/100</f>
        <v>0</v>
      </c>
      <c r="Y2295" s="39"/>
      <c r="Z2295" s="39"/>
      <c r="AA2295" s="39"/>
      <c r="AB2295" s="39"/>
      <c r="AC2295" s="39"/>
      <c r="AD2295" s="39"/>
      <c r="AE2295" s="39"/>
      <c r="AF2295" s="39"/>
      <c r="AG2295" s="38">
        <f>(Z2295*'"Вес" ПИР'!$B$28+AB2295*'"Вес" ПИР'!$B$29+AD2295*'"Вес" ПИР'!$B$30+AF2295*'"Вес" ПИР'!$B$31)/100</f>
        <v>0</v>
      </c>
      <c r="AH2295" s="39"/>
      <c r="AI2295" s="39"/>
      <c r="AJ2295" s="39"/>
      <c r="AK2295" s="39"/>
      <c r="AL2295" s="39"/>
      <c r="AM2295" s="39"/>
      <c r="AN2295" s="39"/>
      <c r="AO2295" s="39"/>
      <c r="AP2295" s="39"/>
      <c r="AQ2295" s="39"/>
      <c r="AR2295" s="39"/>
      <c r="AS2295" s="39"/>
      <c r="AT2295" s="39"/>
      <c r="AU2295" s="39"/>
      <c r="AV2295" s="39"/>
      <c r="AW2295" s="39"/>
      <c r="AX2295" s="39"/>
      <c r="AY2295" s="39"/>
      <c r="AZ2295" s="39"/>
      <c r="BA2295" s="39"/>
      <c r="BB2295" s="72">
        <f>(AI2295*'"Вес" ПИР'!$B$36+AK2295*'"Вес" ПИР'!$B$37+AM2295*'"Вес" ПИР'!$B$38+AO2295*'"Вес" ПИР'!$B$39+AQ2295*'"Вес" ПИР'!$B$40+AS2295*'"Вес" ПИР'!$B$41+AU2295*'"Вес" ПИР'!$B$42+AW2295*'"Вес" ПИР'!$B$43+AY2295*'"Вес" ПИР'!$B$44+BA2295*'"Вес" ПИР'!$B$45)/100</f>
        <v>0</v>
      </c>
      <c r="BC2295" s="39"/>
      <c r="BD2295" s="39"/>
      <c r="BE2295" s="39"/>
      <c r="BF2295" s="39"/>
      <c r="BG2295" s="72">
        <f>(BD2295*'"Вес" ПИР'!$B$50+BF2295*'"Вес" ПИР'!$B$51)/100</f>
        <v>0</v>
      </c>
      <c r="BH2295" s="39"/>
      <c r="BI2295" s="72">
        <v>0</v>
      </c>
      <c r="BJ2295" s="39"/>
      <c r="BK2295" s="39"/>
      <c r="BL2295" s="38">
        <f>(S2295*'"Вес" ПИР'!$B$3+X2295*'"Вес" ПИР'!$B$4+AG2295*'"Вес" ПИР'!$B$5+BB2295*'"Вес" ПИР'!$B$6+BG2295*'"Вес" ПИР'!$B$7+BI2295*'"Вес" ПИР'!$B$8)/100</f>
        <v>0</v>
      </c>
    </row>
    <row r="2296" spans="1:64" ht="15.75" customHeight="1">
      <c r="A2296" s="39"/>
      <c r="B2296" s="39">
        <v>2027</v>
      </c>
      <c r="C2296" s="39"/>
      <c r="D2296" s="61">
        <v>104239200</v>
      </c>
      <c r="E2296" s="61" t="s">
        <v>1644</v>
      </c>
      <c r="F2296" s="61" t="s">
        <v>1724</v>
      </c>
      <c r="G2296" s="61" t="s">
        <v>3392</v>
      </c>
      <c r="H2296" s="61" t="s">
        <v>3381</v>
      </c>
      <c r="I2296" s="39"/>
      <c r="J2296" s="39"/>
      <c r="K2296" s="39"/>
      <c r="L2296" s="39"/>
      <c r="M2296" s="39"/>
      <c r="N2296" s="39"/>
      <c r="O2296" s="39"/>
      <c r="P2296" s="39"/>
      <c r="Q2296" s="39"/>
      <c r="R2296" s="39"/>
      <c r="S2296" s="38">
        <f>(J2296*'"Вес" ПИР'!$B$13+L2296*'"Вес" ПИР'!$B$14+N2296*'"Вес" ПИР'!$B$15+P2296*'"Вес" ПИР'!$B$16+R2296*'"Вес" ПИР'!$B$17)/100</f>
        <v>0</v>
      </c>
      <c r="T2296" s="39"/>
      <c r="U2296" s="39"/>
      <c r="V2296" s="39"/>
      <c r="W2296" s="39"/>
      <c r="X2296" s="72">
        <f>(U2296*'"Вес" ПИР'!$B$22+W2296*'"Вес" ПИР'!$B$23)/100</f>
        <v>0</v>
      </c>
      <c r="Y2296" s="39"/>
      <c r="Z2296" s="39"/>
      <c r="AA2296" s="39"/>
      <c r="AB2296" s="39"/>
      <c r="AC2296" s="39"/>
      <c r="AD2296" s="39"/>
      <c r="AE2296" s="39"/>
      <c r="AF2296" s="39"/>
      <c r="AG2296" s="38">
        <f>(Z2296*'"Вес" ПИР'!$B$28+AB2296*'"Вес" ПИР'!$B$29+AD2296*'"Вес" ПИР'!$B$30+AF2296*'"Вес" ПИР'!$B$31)/100</f>
        <v>0</v>
      </c>
      <c r="AH2296" s="39"/>
      <c r="AI2296" s="39"/>
      <c r="AJ2296" s="39"/>
      <c r="AK2296" s="39"/>
      <c r="AL2296" s="39"/>
      <c r="AM2296" s="39"/>
      <c r="AN2296" s="39"/>
      <c r="AO2296" s="39"/>
      <c r="AP2296" s="39"/>
      <c r="AQ2296" s="39"/>
      <c r="AR2296" s="39"/>
      <c r="AS2296" s="39"/>
      <c r="AT2296" s="39"/>
      <c r="AU2296" s="39"/>
      <c r="AV2296" s="39"/>
      <c r="AW2296" s="39"/>
      <c r="AX2296" s="39"/>
      <c r="AY2296" s="39"/>
      <c r="AZ2296" s="39"/>
      <c r="BA2296" s="39"/>
      <c r="BB2296" s="72">
        <f>(AI2296*'"Вес" ПИР'!$B$36+AK2296*'"Вес" ПИР'!$B$37+AM2296*'"Вес" ПИР'!$B$38+AO2296*'"Вес" ПИР'!$B$39+AQ2296*'"Вес" ПИР'!$B$40+AS2296*'"Вес" ПИР'!$B$41+AU2296*'"Вес" ПИР'!$B$42+AW2296*'"Вес" ПИР'!$B$43+AY2296*'"Вес" ПИР'!$B$44+BA2296*'"Вес" ПИР'!$B$45)/100</f>
        <v>0</v>
      </c>
      <c r="BC2296" s="39"/>
      <c r="BD2296" s="39"/>
      <c r="BE2296" s="39"/>
      <c r="BF2296" s="39"/>
      <c r="BG2296" s="72">
        <f>(BD2296*'"Вес" ПИР'!$B$50+BF2296*'"Вес" ПИР'!$B$51)/100</f>
        <v>0</v>
      </c>
      <c r="BH2296" s="39"/>
      <c r="BI2296" s="72">
        <v>0</v>
      </c>
      <c r="BJ2296" s="39"/>
      <c r="BK2296" s="39"/>
      <c r="BL2296" s="38">
        <f>(S2296*'"Вес" ПИР'!$B$3+X2296*'"Вес" ПИР'!$B$4+AG2296*'"Вес" ПИР'!$B$5+BB2296*'"Вес" ПИР'!$B$6+BG2296*'"Вес" ПИР'!$B$7+BI2296*'"Вес" ПИР'!$B$8)/100</f>
        <v>0</v>
      </c>
    </row>
    <row r="2297" spans="1:64" ht="15.75" customHeight="1">
      <c r="A2297" s="39"/>
      <c r="B2297" s="39">
        <v>2027</v>
      </c>
      <c r="C2297" s="39"/>
      <c r="D2297" s="61">
        <v>104239300</v>
      </c>
      <c r="E2297" s="61" t="s">
        <v>1644</v>
      </c>
      <c r="F2297" s="61" t="s">
        <v>1724</v>
      </c>
      <c r="G2297" s="61" t="s">
        <v>3392</v>
      </c>
      <c r="H2297" s="61" t="s">
        <v>3393</v>
      </c>
      <c r="I2297" s="39"/>
      <c r="J2297" s="39"/>
      <c r="K2297" s="39"/>
      <c r="L2297" s="39"/>
      <c r="M2297" s="39"/>
      <c r="N2297" s="39"/>
      <c r="O2297" s="39"/>
      <c r="P2297" s="39"/>
      <c r="Q2297" s="39"/>
      <c r="R2297" s="39"/>
      <c r="S2297" s="38">
        <f>(J2297*'"Вес" ПИР'!$B$13+L2297*'"Вес" ПИР'!$B$14+N2297*'"Вес" ПИР'!$B$15+P2297*'"Вес" ПИР'!$B$16+R2297*'"Вес" ПИР'!$B$17)/100</f>
        <v>0</v>
      </c>
      <c r="T2297" s="39"/>
      <c r="U2297" s="39"/>
      <c r="V2297" s="39"/>
      <c r="W2297" s="39"/>
      <c r="X2297" s="72">
        <f>(U2297*'"Вес" ПИР'!$B$22+W2297*'"Вес" ПИР'!$B$23)/100</f>
        <v>0</v>
      </c>
      <c r="Y2297" s="39"/>
      <c r="Z2297" s="39"/>
      <c r="AA2297" s="39"/>
      <c r="AB2297" s="39"/>
      <c r="AC2297" s="39"/>
      <c r="AD2297" s="39"/>
      <c r="AE2297" s="39"/>
      <c r="AF2297" s="39"/>
      <c r="AG2297" s="38">
        <f>(Z2297*'"Вес" ПИР'!$B$28+AB2297*'"Вес" ПИР'!$B$29+AD2297*'"Вес" ПИР'!$B$30+AF2297*'"Вес" ПИР'!$B$31)/100</f>
        <v>0</v>
      </c>
      <c r="AH2297" s="39"/>
      <c r="AI2297" s="39"/>
      <c r="AJ2297" s="39"/>
      <c r="AK2297" s="39"/>
      <c r="AL2297" s="39"/>
      <c r="AM2297" s="39"/>
      <c r="AN2297" s="39"/>
      <c r="AO2297" s="39"/>
      <c r="AP2297" s="39"/>
      <c r="AQ2297" s="39"/>
      <c r="AR2297" s="39"/>
      <c r="AS2297" s="39"/>
      <c r="AT2297" s="39"/>
      <c r="AU2297" s="39"/>
      <c r="AV2297" s="39"/>
      <c r="AW2297" s="39"/>
      <c r="AX2297" s="39"/>
      <c r="AY2297" s="39"/>
      <c r="AZ2297" s="39"/>
      <c r="BA2297" s="39"/>
      <c r="BB2297" s="72">
        <f>(AI2297*'"Вес" ПИР'!$B$36+AK2297*'"Вес" ПИР'!$B$37+AM2297*'"Вес" ПИР'!$B$38+AO2297*'"Вес" ПИР'!$B$39+AQ2297*'"Вес" ПИР'!$B$40+AS2297*'"Вес" ПИР'!$B$41+AU2297*'"Вес" ПИР'!$B$42+AW2297*'"Вес" ПИР'!$B$43+AY2297*'"Вес" ПИР'!$B$44+BA2297*'"Вес" ПИР'!$B$45)/100</f>
        <v>0</v>
      </c>
      <c r="BC2297" s="39"/>
      <c r="BD2297" s="39"/>
      <c r="BE2297" s="39"/>
      <c r="BF2297" s="39"/>
      <c r="BG2297" s="72">
        <f>(BD2297*'"Вес" ПИР'!$B$50+BF2297*'"Вес" ПИР'!$B$51)/100</f>
        <v>0</v>
      </c>
      <c r="BH2297" s="39"/>
      <c r="BI2297" s="72">
        <v>0</v>
      </c>
      <c r="BJ2297" s="39"/>
      <c r="BK2297" s="39"/>
      <c r="BL2297" s="38">
        <f>(S2297*'"Вес" ПИР'!$B$3+X2297*'"Вес" ПИР'!$B$4+AG2297*'"Вес" ПИР'!$B$5+BB2297*'"Вес" ПИР'!$B$6+BG2297*'"Вес" ПИР'!$B$7+BI2297*'"Вес" ПИР'!$B$8)/100</f>
        <v>0</v>
      </c>
    </row>
    <row r="2298" spans="1:64" ht="15.75" customHeight="1">
      <c r="A2298" s="39"/>
      <c r="B2298" s="39">
        <v>2027</v>
      </c>
      <c r="C2298" s="39"/>
      <c r="D2298" s="61">
        <v>104275300</v>
      </c>
      <c r="E2298" s="61" t="s">
        <v>1644</v>
      </c>
      <c r="F2298" s="61" t="s">
        <v>1724</v>
      </c>
      <c r="G2298" s="61" t="s">
        <v>1740</v>
      </c>
      <c r="H2298" s="61" t="s">
        <v>3394</v>
      </c>
      <c r="I2298" s="39"/>
      <c r="J2298" s="39"/>
      <c r="K2298" s="39"/>
      <c r="L2298" s="39"/>
      <c r="M2298" s="39"/>
      <c r="N2298" s="39"/>
      <c r="O2298" s="39"/>
      <c r="P2298" s="39"/>
      <c r="Q2298" s="39"/>
      <c r="R2298" s="39"/>
      <c r="S2298" s="38">
        <f>(J2298*'"Вес" ПИР'!$B$13+L2298*'"Вес" ПИР'!$B$14+N2298*'"Вес" ПИР'!$B$15+P2298*'"Вес" ПИР'!$B$16+R2298*'"Вес" ПИР'!$B$17)/100</f>
        <v>0</v>
      </c>
      <c r="T2298" s="39"/>
      <c r="U2298" s="39"/>
      <c r="V2298" s="39"/>
      <c r="W2298" s="39"/>
      <c r="X2298" s="72">
        <f>(U2298*'"Вес" ПИР'!$B$22+W2298*'"Вес" ПИР'!$B$23)/100</f>
        <v>0</v>
      </c>
      <c r="Y2298" s="39"/>
      <c r="Z2298" s="39"/>
      <c r="AA2298" s="39"/>
      <c r="AB2298" s="39"/>
      <c r="AC2298" s="39"/>
      <c r="AD2298" s="39"/>
      <c r="AE2298" s="39"/>
      <c r="AF2298" s="39"/>
      <c r="AG2298" s="38">
        <f>(Z2298*'"Вес" ПИР'!$B$28+AB2298*'"Вес" ПИР'!$B$29+AD2298*'"Вес" ПИР'!$B$30+AF2298*'"Вес" ПИР'!$B$31)/100</f>
        <v>0</v>
      </c>
      <c r="AH2298" s="39"/>
      <c r="AI2298" s="39"/>
      <c r="AJ2298" s="39"/>
      <c r="AK2298" s="39"/>
      <c r="AL2298" s="39"/>
      <c r="AM2298" s="39"/>
      <c r="AN2298" s="39"/>
      <c r="AO2298" s="39"/>
      <c r="AP2298" s="39"/>
      <c r="AQ2298" s="39"/>
      <c r="AR2298" s="39"/>
      <c r="AS2298" s="39"/>
      <c r="AT2298" s="39"/>
      <c r="AU2298" s="39"/>
      <c r="AV2298" s="39"/>
      <c r="AW2298" s="39"/>
      <c r="AX2298" s="39"/>
      <c r="AY2298" s="39"/>
      <c r="AZ2298" s="39"/>
      <c r="BA2298" s="39"/>
      <c r="BB2298" s="72">
        <f>(AI2298*'"Вес" ПИР'!$B$36+AK2298*'"Вес" ПИР'!$B$37+AM2298*'"Вес" ПИР'!$B$38+AO2298*'"Вес" ПИР'!$B$39+AQ2298*'"Вес" ПИР'!$B$40+AS2298*'"Вес" ПИР'!$B$41+AU2298*'"Вес" ПИР'!$B$42+AW2298*'"Вес" ПИР'!$B$43+AY2298*'"Вес" ПИР'!$B$44+BA2298*'"Вес" ПИР'!$B$45)/100</f>
        <v>0</v>
      </c>
      <c r="BC2298" s="39"/>
      <c r="BD2298" s="39"/>
      <c r="BE2298" s="39"/>
      <c r="BF2298" s="39"/>
      <c r="BG2298" s="72">
        <f>(BD2298*'"Вес" ПИР'!$B$50+BF2298*'"Вес" ПИР'!$B$51)/100</f>
        <v>0</v>
      </c>
      <c r="BH2298" s="39"/>
      <c r="BI2298" s="72">
        <v>0</v>
      </c>
      <c r="BJ2298" s="39"/>
      <c r="BK2298" s="39"/>
      <c r="BL2298" s="38">
        <f>(S2298*'"Вес" ПИР'!$B$3+X2298*'"Вес" ПИР'!$B$4+AG2298*'"Вес" ПИР'!$B$5+BB2298*'"Вес" ПИР'!$B$6+BG2298*'"Вес" ПИР'!$B$7+BI2298*'"Вес" ПИР'!$B$8)/100</f>
        <v>0</v>
      </c>
    </row>
    <row r="2299" spans="1:64" ht="15.75" customHeight="1">
      <c r="A2299" s="39"/>
      <c r="B2299" s="39">
        <v>2027</v>
      </c>
      <c r="C2299" s="39"/>
      <c r="D2299" s="61">
        <v>104277100</v>
      </c>
      <c r="E2299" s="61" t="s">
        <v>1644</v>
      </c>
      <c r="F2299" s="61" t="s">
        <v>1724</v>
      </c>
      <c r="G2299" s="61" t="s">
        <v>623</v>
      </c>
      <c r="H2299" s="61" t="s">
        <v>3395</v>
      </c>
      <c r="I2299" s="39"/>
      <c r="J2299" s="39"/>
      <c r="K2299" s="39"/>
      <c r="L2299" s="39"/>
      <c r="M2299" s="39"/>
      <c r="N2299" s="39"/>
      <c r="O2299" s="39"/>
      <c r="P2299" s="39"/>
      <c r="Q2299" s="39"/>
      <c r="R2299" s="39"/>
      <c r="S2299" s="38">
        <f>(J2299*'"Вес" ПИР'!$B$13+L2299*'"Вес" ПИР'!$B$14+N2299*'"Вес" ПИР'!$B$15+P2299*'"Вес" ПИР'!$B$16+R2299*'"Вес" ПИР'!$B$17)/100</f>
        <v>0</v>
      </c>
      <c r="T2299" s="39"/>
      <c r="U2299" s="39"/>
      <c r="V2299" s="39"/>
      <c r="W2299" s="39"/>
      <c r="X2299" s="72">
        <f>(U2299*'"Вес" ПИР'!$B$22+W2299*'"Вес" ПИР'!$B$23)/100</f>
        <v>0</v>
      </c>
      <c r="Y2299" s="39"/>
      <c r="Z2299" s="39"/>
      <c r="AA2299" s="39"/>
      <c r="AB2299" s="39"/>
      <c r="AC2299" s="39"/>
      <c r="AD2299" s="39"/>
      <c r="AE2299" s="39"/>
      <c r="AF2299" s="39"/>
      <c r="AG2299" s="38">
        <f>(Z2299*'"Вес" ПИР'!$B$28+AB2299*'"Вес" ПИР'!$B$29+AD2299*'"Вес" ПИР'!$B$30+AF2299*'"Вес" ПИР'!$B$31)/100</f>
        <v>0</v>
      </c>
      <c r="AH2299" s="39"/>
      <c r="AI2299" s="39"/>
      <c r="AJ2299" s="39"/>
      <c r="AK2299" s="39"/>
      <c r="AL2299" s="39"/>
      <c r="AM2299" s="39"/>
      <c r="AN2299" s="39"/>
      <c r="AO2299" s="39"/>
      <c r="AP2299" s="39"/>
      <c r="AQ2299" s="39"/>
      <c r="AR2299" s="39"/>
      <c r="AS2299" s="39"/>
      <c r="AT2299" s="39"/>
      <c r="AU2299" s="39"/>
      <c r="AV2299" s="39"/>
      <c r="AW2299" s="39"/>
      <c r="AX2299" s="39"/>
      <c r="AY2299" s="39"/>
      <c r="AZ2299" s="39"/>
      <c r="BA2299" s="39"/>
      <c r="BB2299" s="72">
        <f>(AI2299*'"Вес" ПИР'!$B$36+AK2299*'"Вес" ПИР'!$B$37+AM2299*'"Вес" ПИР'!$B$38+AO2299*'"Вес" ПИР'!$B$39+AQ2299*'"Вес" ПИР'!$B$40+AS2299*'"Вес" ПИР'!$B$41+AU2299*'"Вес" ПИР'!$B$42+AW2299*'"Вес" ПИР'!$B$43+AY2299*'"Вес" ПИР'!$B$44+BA2299*'"Вес" ПИР'!$B$45)/100</f>
        <v>0</v>
      </c>
      <c r="BC2299" s="39"/>
      <c r="BD2299" s="39"/>
      <c r="BE2299" s="39"/>
      <c r="BF2299" s="39"/>
      <c r="BG2299" s="72">
        <f>(BD2299*'"Вес" ПИР'!$B$50+BF2299*'"Вес" ПИР'!$B$51)/100</f>
        <v>0</v>
      </c>
      <c r="BH2299" s="39"/>
      <c r="BI2299" s="72">
        <v>0</v>
      </c>
      <c r="BJ2299" s="39"/>
      <c r="BK2299" s="39"/>
      <c r="BL2299" s="38">
        <f>(S2299*'"Вес" ПИР'!$B$3+X2299*'"Вес" ПИР'!$B$4+AG2299*'"Вес" ПИР'!$B$5+BB2299*'"Вес" ПИР'!$B$6+BG2299*'"Вес" ПИР'!$B$7+BI2299*'"Вес" ПИР'!$B$8)/100</f>
        <v>0</v>
      </c>
    </row>
    <row r="2300" spans="1:64" ht="15.75" customHeight="1">
      <c r="A2300" s="39"/>
      <c r="B2300" s="39">
        <v>2027</v>
      </c>
      <c r="C2300" s="39"/>
      <c r="D2300" s="61">
        <v>104237100</v>
      </c>
      <c r="E2300" s="61" t="s">
        <v>1644</v>
      </c>
      <c r="F2300" s="61" t="s">
        <v>1724</v>
      </c>
      <c r="G2300" s="61" t="s">
        <v>1725</v>
      </c>
      <c r="H2300" s="61" t="s">
        <v>3396</v>
      </c>
      <c r="I2300" s="39"/>
      <c r="J2300" s="39"/>
      <c r="K2300" s="39"/>
      <c r="L2300" s="39"/>
      <c r="M2300" s="39"/>
      <c r="N2300" s="39"/>
      <c r="O2300" s="39"/>
      <c r="P2300" s="39"/>
      <c r="Q2300" s="39"/>
      <c r="R2300" s="39"/>
      <c r="S2300" s="38">
        <f>(J2300*'"Вес" ПИР'!$B$13+L2300*'"Вес" ПИР'!$B$14+N2300*'"Вес" ПИР'!$B$15+P2300*'"Вес" ПИР'!$B$16+R2300*'"Вес" ПИР'!$B$17)/100</f>
        <v>0</v>
      </c>
      <c r="T2300" s="39"/>
      <c r="U2300" s="39"/>
      <c r="V2300" s="39"/>
      <c r="W2300" s="39"/>
      <c r="X2300" s="72">
        <f>(U2300*'"Вес" ПИР'!$B$22+W2300*'"Вес" ПИР'!$B$23)/100</f>
        <v>0</v>
      </c>
      <c r="Y2300" s="39"/>
      <c r="Z2300" s="39"/>
      <c r="AA2300" s="39"/>
      <c r="AB2300" s="39"/>
      <c r="AC2300" s="39"/>
      <c r="AD2300" s="39"/>
      <c r="AE2300" s="39"/>
      <c r="AF2300" s="39"/>
      <c r="AG2300" s="38">
        <f>(Z2300*'"Вес" ПИР'!$B$28+AB2300*'"Вес" ПИР'!$B$29+AD2300*'"Вес" ПИР'!$B$30+AF2300*'"Вес" ПИР'!$B$31)/100</f>
        <v>0</v>
      </c>
      <c r="AH2300" s="39"/>
      <c r="AI2300" s="39"/>
      <c r="AJ2300" s="39"/>
      <c r="AK2300" s="39"/>
      <c r="AL2300" s="39"/>
      <c r="AM2300" s="39"/>
      <c r="AN2300" s="39"/>
      <c r="AO2300" s="39"/>
      <c r="AP2300" s="39"/>
      <c r="AQ2300" s="39"/>
      <c r="AR2300" s="39"/>
      <c r="AS2300" s="39"/>
      <c r="AT2300" s="39"/>
      <c r="AU2300" s="39"/>
      <c r="AV2300" s="39"/>
      <c r="AW2300" s="39"/>
      <c r="AX2300" s="39"/>
      <c r="AY2300" s="39"/>
      <c r="AZ2300" s="39"/>
      <c r="BA2300" s="39"/>
      <c r="BB2300" s="72">
        <f>(AI2300*'"Вес" ПИР'!$B$36+AK2300*'"Вес" ПИР'!$B$37+AM2300*'"Вес" ПИР'!$B$38+AO2300*'"Вес" ПИР'!$B$39+AQ2300*'"Вес" ПИР'!$B$40+AS2300*'"Вес" ПИР'!$B$41+AU2300*'"Вес" ПИР'!$B$42+AW2300*'"Вес" ПИР'!$B$43+AY2300*'"Вес" ПИР'!$B$44+BA2300*'"Вес" ПИР'!$B$45)/100</f>
        <v>0</v>
      </c>
      <c r="BC2300" s="39"/>
      <c r="BD2300" s="39"/>
      <c r="BE2300" s="39"/>
      <c r="BF2300" s="39"/>
      <c r="BG2300" s="72">
        <f>(BD2300*'"Вес" ПИР'!$B$50+BF2300*'"Вес" ПИР'!$B$51)/100</f>
        <v>0</v>
      </c>
      <c r="BH2300" s="39"/>
      <c r="BI2300" s="72">
        <v>0</v>
      </c>
      <c r="BJ2300" s="39"/>
      <c r="BK2300" s="39"/>
      <c r="BL2300" s="38">
        <f>(S2300*'"Вес" ПИР'!$B$3+X2300*'"Вес" ПИР'!$B$4+AG2300*'"Вес" ПИР'!$B$5+BB2300*'"Вес" ПИР'!$B$6+BG2300*'"Вес" ПИР'!$B$7+BI2300*'"Вес" ПИР'!$B$8)/100</f>
        <v>0</v>
      </c>
    </row>
    <row r="2301" spans="1:64" ht="15.75" customHeight="1">
      <c r="A2301" s="39"/>
      <c r="B2301" s="39">
        <v>2027</v>
      </c>
      <c r="C2301" s="39"/>
      <c r="D2301" s="61">
        <v>104245100</v>
      </c>
      <c r="E2301" s="61" t="s">
        <v>1644</v>
      </c>
      <c r="F2301" s="61" t="s">
        <v>1724</v>
      </c>
      <c r="G2301" s="61" t="s">
        <v>2039</v>
      </c>
      <c r="H2301" s="61" t="s">
        <v>620</v>
      </c>
      <c r="I2301" s="39"/>
      <c r="J2301" s="39"/>
      <c r="K2301" s="39"/>
      <c r="L2301" s="39"/>
      <c r="M2301" s="39"/>
      <c r="N2301" s="39"/>
      <c r="O2301" s="39"/>
      <c r="P2301" s="39"/>
      <c r="Q2301" s="39"/>
      <c r="R2301" s="39"/>
      <c r="S2301" s="38">
        <f>(J2301*'"Вес" ПИР'!$B$13+L2301*'"Вес" ПИР'!$B$14+N2301*'"Вес" ПИР'!$B$15+P2301*'"Вес" ПИР'!$B$16+R2301*'"Вес" ПИР'!$B$17)/100</f>
        <v>0</v>
      </c>
      <c r="T2301" s="39"/>
      <c r="U2301" s="39"/>
      <c r="V2301" s="39"/>
      <c r="W2301" s="39"/>
      <c r="X2301" s="72">
        <f>(U2301*'"Вес" ПИР'!$B$22+W2301*'"Вес" ПИР'!$B$23)/100</f>
        <v>0</v>
      </c>
      <c r="Y2301" s="39"/>
      <c r="Z2301" s="39"/>
      <c r="AA2301" s="39"/>
      <c r="AB2301" s="39"/>
      <c r="AC2301" s="39"/>
      <c r="AD2301" s="39"/>
      <c r="AE2301" s="39"/>
      <c r="AF2301" s="39"/>
      <c r="AG2301" s="38">
        <f>(Z2301*'"Вес" ПИР'!$B$28+AB2301*'"Вес" ПИР'!$B$29+AD2301*'"Вес" ПИР'!$B$30+AF2301*'"Вес" ПИР'!$B$31)/100</f>
        <v>0</v>
      </c>
      <c r="AH2301" s="39"/>
      <c r="AI2301" s="39"/>
      <c r="AJ2301" s="39"/>
      <c r="AK2301" s="39"/>
      <c r="AL2301" s="39"/>
      <c r="AM2301" s="39"/>
      <c r="AN2301" s="39"/>
      <c r="AO2301" s="39"/>
      <c r="AP2301" s="39"/>
      <c r="AQ2301" s="39"/>
      <c r="AR2301" s="39"/>
      <c r="AS2301" s="39"/>
      <c r="AT2301" s="39"/>
      <c r="AU2301" s="39"/>
      <c r="AV2301" s="39"/>
      <c r="AW2301" s="39"/>
      <c r="AX2301" s="39"/>
      <c r="AY2301" s="39"/>
      <c r="AZ2301" s="39"/>
      <c r="BA2301" s="39"/>
      <c r="BB2301" s="72">
        <f>(AI2301*'"Вес" ПИР'!$B$36+AK2301*'"Вес" ПИР'!$B$37+AM2301*'"Вес" ПИР'!$B$38+AO2301*'"Вес" ПИР'!$B$39+AQ2301*'"Вес" ПИР'!$B$40+AS2301*'"Вес" ПИР'!$B$41+AU2301*'"Вес" ПИР'!$B$42+AW2301*'"Вес" ПИР'!$B$43+AY2301*'"Вес" ПИР'!$B$44+BA2301*'"Вес" ПИР'!$B$45)/100</f>
        <v>0</v>
      </c>
      <c r="BC2301" s="39"/>
      <c r="BD2301" s="39"/>
      <c r="BE2301" s="39"/>
      <c r="BF2301" s="39"/>
      <c r="BG2301" s="72">
        <f>(BD2301*'"Вес" ПИР'!$B$50+BF2301*'"Вес" ПИР'!$B$51)/100</f>
        <v>0</v>
      </c>
      <c r="BH2301" s="39"/>
      <c r="BI2301" s="72">
        <v>0</v>
      </c>
      <c r="BJ2301" s="39"/>
      <c r="BK2301" s="39"/>
      <c r="BL2301" s="38">
        <f>(S2301*'"Вес" ПИР'!$B$3+X2301*'"Вес" ПИР'!$B$4+AG2301*'"Вес" ПИР'!$B$5+BB2301*'"Вес" ПИР'!$B$6+BG2301*'"Вес" ПИР'!$B$7+BI2301*'"Вес" ПИР'!$B$8)/100</f>
        <v>0</v>
      </c>
    </row>
    <row r="2302" spans="1:64" ht="15.75" customHeight="1">
      <c r="A2302" s="39"/>
      <c r="B2302" s="39">
        <v>2027</v>
      </c>
      <c r="C2302" s="39"/>
      <c r="D2302" s="61">
        <v>104279300</v>
      </c>
      <c r="E2302" s="61" t="s">
        <v>1644</v>
      </c>
      <c r="F2302" s="61" t="s">
        <v>1724</v>
      </c>
      <c r="G2302" s="61" t="s">
        <v>3390</v>
      </c>
      <c r="H2302" s="61" t="s">
        <v>3397</v>
      </c>
      <c r="I2302" s="39"/>
      <c r="J2302" s="39"/>
      <c r="K2302" s="39"/>
      <c r="L2302" s="39"/>
      <c r="M2302" s="39"/>
      <c r="N2302" s="39"/>
      <c r="O2302" s="39"/>
      <c r="P2302" s="39"/>
      <c r="Q2302" s="39"/>
      <c r="R2302" s="39"/>
      <c r="S2302" s="38">
        <f>(J2302*'"Вес" ПИР'!$B$13+L2302*'"Вес" ПИР'!$B$14+N2302*'"Вес" ПИР'!$B$15+P2302*'"Вес" ПИР'!$B$16+R2302*'"Вес" ПИР'!$B$17)/100</f>
        <v>0</v>
      </c>
      <c r="T2302" s="39"/>
      <c r="U2302" s="39"/>
      <c r="V2302" s="39"/>
      <c r="W2302" s="39"/>
      <c r="X2302" s="72">
        <f>(U2302*'"Вес" ПИР'!$B$22+W2302*'"Вес" ПИР'!$B$23)/100</f>
        <v>0</v>
      </c>
      <c r="Y2302" s="39"/>
      <c r="Z2302" s="39"/>
      <c r="AA2302" s="39"/>
      <c r="AB2302" s="39"/>
      <c r="AC2302" s="39"/>
      <c r="AD2302" s="39"/>
      <c r="AE2302" s="39"/>
      <c r="AF2302" s="39"/>
      <c r="AG2302" s="38">
        <f>(Z2302*'"Вес" ПИР'!$B$28+AB2302*'"Вес" ПИР'!$B$29+AD2302*'"Вес" ПИР'!$B$30+AF2302*'"Вес" ПИР'!$B$31)/100</f>
        <v>0</v>
      </c>
      <c r="AH2302" s="39"/>
      <c r="AI2302" s="39"/>
      <c r="AJ2302" s="39"/>
      <c r="AK2302" s="39"/>
      <c r="AL2302" s="39"/>
      <c r="AM2302" s="39"/>
      <c r="AN2302" s="39"/>
      <c r="AO2302" s="39"/>
      <c r="AP2302" s="39"/>
      <c r="AQ2302" s="39"/>
      <c r="AR2302" s="39"/>
      <c r="AS2302" s="39"/>
      <c r="AT2302" s="39"/>
      <c r="AU2302" s="39"/>
      <c r="AV2302" s="39"/>
      <c r="AW2302" s="39"/>
      <c r="AX2302" s="39"/>
      <c r="AY2302" s="39"/>
      <c r="AZ2302" s="39"/>
      <c r="BA2302" s="39"/>
      <c r="BB2302" s="72">
        <f>(AI2302*'"Вес" ПИР'!$B$36+AK2302*'"Вес" ПИР'!$B$37+AM2302*'"Вес" ПИР'!$B$38+AO2302*'"Вес" ПИР'!$B$39+AQ2302*'"Вес" ПИР'!$B$40+AS2302*'"Вес" ПИР'!$B$41+AU2302*'"Вес" ПИР'!$B$42+AW2302*'"Вес" ПИР'!$B$43+AY2302*'"Вес" ПИР'!$B$44+BA2302*'"Вес" ПИР'!$B$45)/100</f>
        <v>0</v>
      </c>
      <c r="BC2302" s="39"/>
      <c r="BD2302" s="39"/>
      <c r="BE2302" s="39"/>
      <c r="BF2302" s="39"/>
      <c r="BG2302" s="72">
        <f>(BD2302*'"Вес" ПИР'!$B$50+BF2302*'"Вес" ПИР'!$B$51)/100</f>
        <v>0</v>
      </c>
      <c r="BH2302" s="39"/>
      <c r="BI2302" s="72">
        <v>0</v>
      </c>
      <c r="BJ2302" s="39"/>
      <c r="BK2302" s="39"/>
      <c r="BL2302" s="38">
        <f>(S2302*'"Вес" ПИР'!$B$3+X2302*'"Вес" ПИР'!$B$4+AG2302*'"Вес" ПИР'!$B$5+BB2302*'"Вес" ПИР'!$B$6+BG2302*'"Вес" ПИР'!$B$7+BI2302*'"Вес" ПИР'!$B$8)/100</f>
        <v>0</v>
      </c>
    </row>
    <row r="2303" spans="1:64" ht="15.75" customHeight="1">
      <c r="A2303" s="39"/>
      <c r="B2303" s="39">
        <v>2027</v>
      </c>
      <c r="C2303" s="39"/>
      <c r="D2303" s="61">
        <v>104281100</v>
      </c>
      <c r="E2303" s="61" t="s">
        <v>1644</v>
      </c>
      <c r="F2303" s="61" t="s">
        <v>1724</v>
      </c>
      <c r="G2303" s="61" t="s">
        <v>1789</v>
      </c>
      <c r="H2303" s="61" t="s">
        <v>1989</v>
      </c>
      <c r="I2303" s="39"/>
      <c r="J2303" s="39"/>
      <c r="K2303" s="39"/>
      <c r="L2303" s="39"/>
      <c r="M2303" s="39"/>
      <c r="N2303" s="39"/>
      <c r="O2303" s="39"/>
      <c r="P2303" s="39"/>
      <c r="Q2303" s="39"/>
      <c r="R2303" s="39"/>
      <c r="S2303" s="38">
        <f>(J2303*'"Вес" ПИР'!$B$13+L2303*'"Вес" ПИР'!$B$14+N2303*'"Вес" ПИР'!$B$15+P2303*'"Вес" ПИР'!$B$16+R2303*'"Вес" ПИР'!$B$17)/100</f>
        <v>0</v>
      </c>
      <c r="T2303" s="39"/>
      <c r="U2303" s="39"/>
      <c r="V2303" s="39"/>
      <c r="W2303" s="39"/>
      <c r="X2303" s="72">
        <f>(U2303*'"Вес" ПИР'!$B$22+W2303*'"Вес" ПИР'!$B$23)/100</f>
        <v>0</v>
      </c>
      <c r="Y2303" s="39"/>
      <c r="Z2303" s="39"/>
      <c r="AA2303" s="39"/>
      <c r="AB2303" s="39"/>
      <c r="AC2303" s="39"/>
      <c r="AD2303" s="39"/>
      <c r="AE2303" s="39"/>
      <c r="AF2303" s="39"/>
      <c r="AG2303" s="38">
        <f>(Z2303*'"Вес" ПИР'!$B$28+AB2303*'"Вес" ПИР'!$B$29+AD2303*'"Вес" ПИР'!$B$30+AF2303*'"Вес" ПИР'!$B$31)/100</f>
        <v>0</v>
      </c>
      <c r="AH2303" s="39"/>
      <c r="AI2303" s="39"/>
      <c r="AJ2303" s="39"/>
      <c r="AK2303" s="39"/>
      <c r="AL2303" s="39"/>
      <c r="AM2303" s="39"/>
      <c r="AN2303" s="39"/>
      <c r="AO2303" s="39"/>
      <c r="AP2303" s="39"/>
      <c r="AQ2303" s="39"/>
      <c r="AR2303" s="39"/>
      <c r="AS2303" s="39"/>
      <c r="AT2303" s="39"/>
      <c r="AU2303" s="39"/>
      <c r="AV2303" s="39"/>
      <c r="AW2303" s="39"/>
      <c r="AX2303" s="39"/>
      <c r="AY2303" s="39"/>
      <c r="AZ2303" s="39"/>
      <c r="BA2303" s="39"/>
      <c r="BB2303" s="72">
        <f>(AI2303*'"Вес" ПИР'!$B$36+AK2303*'"Вес" ПИР'!$B$37+AM2303*'"Вес" ПИР'!$B$38+AO2303*'"Вес" ПИР'!$B$39+AQ2303*'"Вес" ПИР'!$B$40+AS2303*'"Вес" ПИР'!$B$41+AU2303*'"Вес" ПИР'!$B$42+AW2303*'"Вес" ПИР'!$B$43+AY2303*'"Вес" ПИР'!$B$44+BA2303*'"Вес" ПИР'!$B$45)/100</f>
        <v>0</v>
      </c>
      <c r="BC2303" s="39"/>
      <c r="BD2303" s="39"/>
      <c r="BE2303" s="39"/>
      <c r="BF2303" s="39"/>
      <c r="BG2303" s="72">
        <f>(BD2303*'"Вес" ПИР'!$B$50+BF2303*'"Вес" ПИР'!$B$51)/100</f>
        <v>0</v>
      </c>
      <c r="BH2303" s="39"/>
      <c r="BI2303" s="72">
        <v>0</v>
      </c>
      <c r="BJ2303" s="39"/>
      <c r="BK2303" s="39"/>
      <c r="BL2303" s="38">
        <f>(S2303*'"Вес" ПИР'!$B$3+X2303*'"Вес" ПИР'!$B$4+AG2303*'"Вес" ПИР'!$B$5+BB2303*'"Вес" ПИР'!$B$6+BG2303*'"Вес" ПИР'!$B$7+BI2303*'"Вес" ПИР'!$B$8)/100</f>
        <v>0</v>
      </c>
    </row>
    <row r="2304" spans="1:64" ht="15.75" customHeight="1">
      <c r="A2304" s="39"/>
      <c r="B2304" s="39">
        <v>2027</v>
      </c>
      <c r="C2304" s="39"/>
      <c r="D2304" s="61">
        <v>104285300</v>
      </c>
      <c r="E2304" s="61" t="s">
        <v>1644</v>
      </c>
      <c r="F2304" s="61" t="s">
        <v>1724</v>
      </c>
      <c r="G2304" s="61" t="s">
        <v>3386</v>
      </c>
      <c r="H2304" s="61" t="s">
        <v>3398</v>
      </c>
      <c r="I2304" s="39"/>
      <c r="J2304" s="39"/>
      <c r="K2304" s="39"/>
      <c r="L2304" s="39"/>
      <c r="M2304" s="39"/>
      <c r="N2304" s="39"/>
      <c r="O2304" s="39"/>
      <c r="P2304" s="39"/>
      <c r="Q2304" s="39"/>
      <c r="R2304" s="39"/>
      <c r="S2304" s="38">
        <f>(J2304*'"Вес" ПИР'!$B$13+L2304*'"Вес" ПИР'!$B$14+N2304*'"Вес" ПИР'!$B$15+P2304*'"Вес" ПИР'!$B$16+R2304*'"Вес" ПИР'!$B$17)/100</f>
        <v>0</v>
      </c>
      <c r="T2304" s="39"/>
      <c r="U2304" s="39"/>
      <c r="V2304" s="39"/>
      <c r="W2304" s="39"/>
      <c r="X2304" s="72">
        <f>(U2304*'"Вес" ПИР'!$B$22+W2304*'"Вес" ПИР'!$B$23)/100</f>
        <v>0</v>
      </c>
      <c r="Y2304" s="39"/>
      <c r="Z2304" s="39"/>
      <c r="AA2304" s="39"/>
      <c r="AB2304" s="39"/>
      <c r="AC2304" s="39"/>
      <c r="AD2304" s="39"/>
      <c r="AE2304" s="39"/>
      <c r="AF2304" s="39"/>
      <c r="AG2304" s="38">
        <f>(Z2304*'"Вес" ПИР'!$B$28+AB2304*'"Вес" ПИР'!$B$29+AD2304*'"Вес" ПИР'!$B$30+AF2304*'"Вес" ПИР'!$B$31)/100</f>
        <v>0</v>
      </c>
      <c r="AH2304" s="39"/>
      <c r="AI2304" s="39"/>
      <c r="AJ2304" s="39"/>
      <c r="AK2304" s="39"/>
      <c r="AL2304" s="39"/>
      <c r="AM2304" s="39"/>
      <c r="AN2304" s="39"/>
      <c r="AO2304" s="39"/>
      <c r="AP2304" s="39"/>
      <c r="AQ2304" s="39"/>
      <c r="AR2304" s="39"/>
      <c r="AS2304" s="39"/>
      <c r="AT2304" s="39"/>
      <c r="AU2304" s="39"/>
      <c r="AV2304" s="39"/>
      <c r="AW2304" s="39"/>
      <c r="AX2304" s="39"/>
      <c r="AY2304" s="39"/>
      <c r="AZ2304" s="39"/>
      <c r="BA2304" s="39"/>
      <c r="BB2304" s="72">
        <f>(AI2304*'"Вес" ПИР'!$B$36+AK2304*'"Вес" ПИР'!$B$37+AM2304*'"Вес" ПИР'!$B$38+AO2304*'"Вес" ПИР'!$B$39+AQ2304*'"Вес" ПИР'!$B$40+AS2304*'"Вес" ПИР'!$B$41+AU2304*'"Вес" ПИР'!$B$42+AW2304*'"Вес" ПИР'!$B$43+AY2304*'"Вес" ПИР'!$B$44+BA2304*'"Вес" ПИР'!$B$45)/100</f>
        <v>0</v>
      </c>
      <c r="BC2304" s="39"/>
      <c r="BD2304" s="39"/>
      <c r="BE2304" s="39"/>
      <c r="BF2304" s="39"/>
      <c r="BG2304" s="72">
        <f>(BD2304*'"Вес" ПИР'!$B$50+BF2304*'"Вес" ПИР'!$B$51)/100</f>
        <v>0</v>
      </c>
      <c r="BH2304" s="39"/>
      <c r="BI2304" s="72">
        <v>0</v>
      </c>
      <c r="BJ2304" s="39"/>
      <c r="BK2304" s="39"/>
      <c r="BL2304" s="38">
        <f>(S2304*'"Вес" ПИР'!$B$3+X2304*'"Вес" ПИР'!$B$4+AG2304*'"Вес" ПИР'!$B$5+BB2304*'"Вес" ПИР'!$B$6+BG2304*'"Вес" ПИР'!$B$7+BI2304*'"Вес" ПИР'!$B$8)/100</f>
        <v>0</v>
      </c>
    </row>
    <row r="2305" spans="1:64" ht="15.75" customHeight="1">
      <c r="A2305" s="39"/>
      <c r="B2305" s="39">
        <v>2027</v>
      </c>
      <c r="C2305" s="39"/>
      <c r="D2305" s="61">
        <v>104265300</v>
      </c>
      <c r="E2305" s="61" t="s">
        <v>1644</v>
      </c>
      <c r="F2305" s="61" t="s">
        <v>1724</v>
      </c>
      <c r="G2305" s="61" t="s">
        <v>3399</v>
      </c>
      <c r="H2305" s="61" t="s">
        <v>3400</v>
      </c>
      <c r="I2305" s="39"/>
      <c r="J2305" s="39"/>
      <c r="K2305" s="39"/>
      <c r="L2305" s="39"/>
      <c r="M2305" s="39"/>
      <c r="N2305" s="39"/>
      <c r="O2305" s="39"/>
      <c r="P2305" s="39"/>
      <c r="Q2305" s="39"/>
      <c r="R2305" s="39"/>
      <c r="S2305" s="38">
        <f>(J2305*'"Вес" ПИР'!$B$13+L2305*'"Вес" ПИР'!$B$14+N2305*'"Вес" ПИР'!$B$15+P2305*'"Вес" ПИР'!$B$16+R2305*'"Вес" ПИР'!$B$17)/100</f>
        <v>0</v>
      </c>
      <c r="T2305" s="39"/>
      <c r="U2305" s="39"/>
      <c r="V2305" s="39"/>
      <c r="W2305" s="39"/>
      <c r="X2305" s="72">
        <f>(U2305*'"Вес" ПИР'!$B$22+W2305*'"Вес" ПИР'!$B$23)/100</f>
        <v>0</v>
      </c>
      <c r="Y2305" s="39"/>
      <c r="Z2305" s="39"/>
      <c r="AA2305" s="39"/>
      <c r="AB2305" s="39"/>
      <c r="AC2305" s="39"/>
      <c r="AD2305" s="39"/>
      <c r="AE2305" s="39"/>
      <c r="AF2305" s="39"/>
      <c r="AG2305" s="38">
        <f>(Z2305*'"Вес" ПИР'!$B$28+AB2305*'"Вес" ПИР'!$B$29+AD2305*'"Вес" ПИР'!$B$30+AF2305*'"Вес" ПИР'!$B$31)/100</f>
        <v>0</v>
      </c>
      <c r="AH2305" s="39"/>
      <c r="AI2305" s="39"/>
      <c r="AJ2305" s="39"/>
      <c r="AK2305" s="39"/>
      <c r="AL2305" s="39"/>
      <c r="AM2305" s="39"/>
      <c r="AN2305" s="39"/>
      <c r="AO2305" s="39"/>
      <c r="AP2305" s="39"/>
      <c r="AQ2305" s="39"/>
      <c r="AR2305" s="39"/>
      <c r="AS2305" s="39"/>
      <c r="AT2305" s="39"/>
      <c r="AU2305" s="39"/>
      <c r="AV2305" s="39"/>
      <c r="AW2305" s="39"/>
      <c r="AX2305" s="39"/>
      <c r="AY2305" s="39"/>
      <c r="AZ2305" s="39"/>
      <c r="BA2305" s="39"/>
      <c r="BB2305" s="72">
        <f>(AI2305*'"Вес" ПИР'!$B$36+AK2305*'"Вес" ПИР'!$B$37+AM2305*'"Вес" ПИР'!$B$38+AO2305*'"Вес" ПИР'!$B$39+AQ2305*'"Вес" ПИР'!$B$40+AS2305*'"Вес" ПИР'!$B$41+AU2305*'"Вес" ПИР'!$B$42+AW2305*'"Вес" ПИР'!$B$43+AY2305*'"Вес" ПИР'!$B$44+BA2305*'"Вес" ПИР'!$B$45)/100</f>
        <v>0</v>
      </c>
      <c r="BC2305" s="39"/>
      <c r="BD2305" s="39"/>
      <c r="BE2305" s="39"/>
      <c r="BF2305" s="39"/>
      <c r="BG2305" s="72">
        <f>(BD2305*'"Вес" ПИР'!$B$50+BF2305*'"Вес" ПИР'!$B$51)/100</f>
        <v>0</v>
      </c>
      <c r="BH2305" s="39"/>
      <c r="BI2305" s="72">
        <v>0</v>
      </c>
      <c r="BJ2305" s="39"/>
      <c r="BK2305" s="39"/>
      <c r="BL2305" s="38">
        <f>(S2305*'"Вес" ПИР'!$B$3+X2305*'"Вес" ПИР'!$B$4+AG2305*'"Вес" ПИР'!$B$5+BB2305*'"Вес" ПИР'!$B$6+BG2305*'"Вес" ПИР'!$B$7+BI2305*'"Вес" ПИР'!$B$8)/100</f>
        <v>0</v>
      </c>
    </row>
    <row r="2306" spans="1:64" ht="15.75" customHeight="1">
      <c r="A2306" s="39"/>
      <c r="B2306" s="39">
        <v>2027</v>
      </c>
      <c r="C2306" s="39"/>
      <c r="D2306" s="61">
        <v>104277300</v>
      </c>
      <c r="E2306" s="61" t="s">
        <v>1644</v>
      </c>
      <c r="F2306" s="61" t="s">
        <v>1724</v>
      </c>
      <c r="G2306" s="61" t="s">
        <v>3401</v>
      </c>
      <c r="H2306" s="61" t="s">
        <v>3402</v>
      </c>
      <c r="I2306" s="39"/>
      <c r="J2306" s="39"/>
      <c r="K2306" s="39"/>
      <c r="L2306" s="39"/>
      <c r="M2306" s="39"/>
      <c r="N2306" s="39"/>
      <c r="O2306" s="39"/>
      <c r="P2306" s="39"/>
      <c r="Q2306" s="39"/>
      <c r="R2306" s="39"/>
      <c r="S2306" s="38">
        <f>(J2306*'"Вес" ПИР'!$B$13+L2306*'"Вес" ПИР'!$B$14+N2306*'"Вес" ПИР'!$B$15+P2306*'"Вес" ПИР'!$B$16+R2306*'"Вес" ПИР'!$B$17)/100</f>
        <v>0</v>
      </c>
      <c r="T2306" s="39"/>
      <c r="U2306" s="39"/>
      <c r="V2306" s="39"/>
      <c r="W2306" s="39"/>
      <c r="X2306" s="72">
        <f>(U2306*'"Вес" ПИР'!$B$22+W2306*'"Вес" ПИР'!$B$23)/100</f>
        <v>0</v>
      </c>
      <c r="Y2306" s="39"/>
      <c r="Z2306" s="39"/>
      <c r="AA2306" s="39"/>
      <c r="AB2306" s="39"/>
      <c r="AC2306" s="39"/>
      <c r="AD2306" s="39"/>
      <c r="AE2306" s="39"/>
      <c r="AF2306" s="39"/>
      <c r="AG2306" s="38">
        <f>(Z2306*'"Вес" ПИР'!$B$28+AB2306*'"Вес" ПИР'!$B$29+AD2306*'"Вес" ПИР'!$B$30+AF2306*'"Вес" ПИР'!$B$31)/100</f>
        <v>0</v>
      </c>
      <c r="AH2306" s="39"/>
      <c r="AI2306" s="39"/>
      <c r="AJ2306" s="39"/>
      <c r="AK2306" s="39"/>
      <c r="AL2306" s="39"/>
      <c r="AM2306" s="39"/>
      <c r="AN2306" s="39"/>
      <c r="AO2306" s="39"/>
      <c r="AP2306" s="39"/>
      <c r="AQ2306" s="39"/>
      <c r="AR2306" s="39"/>
      <c r="AS2306" s="39"/>
      <c r="AT2306" s="39"/>
      <c r="AU2306" s="39"/>
      <c r="AV2306" s="39"/>
      <c r="AW2306" s="39"/>
      <c r="AX2306" s="39"/>
      <c r="AY2306" s="39"/>
      <c r="AZ2306" s="39"/>
      <c r="BA2306" s="39"/>
      <c r="BB2306" s="72">
        <f>(AI2306*'"Вес" ПИР'!$B$36+AK2306*'"Вес" ПИР'!$B$37+AM2306*'"Вес" ПИР'!$B$38+AO2306*'"Вес" ПИР'!$B$39+AQ2306*'"Вес" ПИР'!$B$40+AS2306*'"Вес" ПИР'!$B$41+AU2306*'"Вес" ПИР'!$B$42+AW2306*'"Вес" ПИР'!$B$43+AY2306*'"Вес" ПИР'!$B$44+BA2306*'"Вес" ПИР'!$B$45)/100</f>
        <v>0</v>
      </c>
      <c r="BC2306" s="39"/>
      <c r="BD2306" s="39"/>
      <c r="BE2306" s="39"/>
      <c r="BF2306" s="39"/>
      <c r="BG2306" s="72">
        <f>(BD2306*'"Вес" ПИР'!$B$50+BF2306*'"Вес" ПИР'!$B$51)/100</f>
        <v>0</v>
      </c>
      <c r="BH2306" s="39"/>
      <c r="BI2306" s="72">
        <v>0</v>
      </c>
      <c r="BJ2306" s="39"/>
      <c r="BK2306" s="39"/>
      <c r="BL2306" s="38">
        <f>(S2306*'"Вес" ПИР'!$B$3+X2306*'"Вес" ПИР'!$B$4+AG2306*'"Вес" ПИР'!$B$5+BB2306*'"Вес" ПИР'!$B$6+BG2306*'"Вес" ПИР'!$B$7+BI2306*'"Вес" ПИР'!$B$8)/100</f>
        <v>0</v>
      </c>
    </row>
    <row r="2307" spans="1:64" ht="15.75" customHeight="1">
      <c r="A2307" s="39"/>
      <c r="B2307" s="39">
        <v>2027</v>
      </c>
      <c r="C2307" s="39"/>
      <c r="D2307" s="61">
        <v>104279200</v>
      </c>
      <c r="E2307" s="61" t="s">
        <v>1644</v>
      </c>
      <c r="F2307" s="61" t="s">
        <v>1724</v>
      </c>
      <c r="G2307" s="61" t="s">
        <v>3403</v>
      </c>
      <c r="H2307" s="61" t="s">
        <v>3404</v>
      </c>
      <c r="I2307" s="39"/>
      <c r="J2307" s="39"/>
      <c r="K2307" s="39"/>
      <c r="L2307" s="39"/>
      <c r="M2307" s="39"/>
      <c r="N2307" s="39"/>
      <c r="O2307" s="39"/>
      <c r="P2307" s="39"/>
      <c r="Q2307" s="39"/>
      <c r="R2307" s="39"/>
      <c r="S2307" s="38">
        <f>(J2307*'"Вес" ПИР'!$B$13+L2307*'"Вес" ПИР'!$B$14+N2307*'"Вес" ПИР'!$B$15+P2307*'"Вес" ПИР'!$B$16+R2307*'"Вес" ПИР'!$B$17)/100</f>
        <v>0</v>
      </c>
      <c r="T2307" s="39"/>
      <c r="U2307" s="39"/>
      <c r="V2307" s="39"/>
      <c r="W2307" s="39"/>
      <c r="X2307" s="72">
        <f>(U2307*'"Вес" ПИР'!$B$22+W2307*'"Вес" ПИР'!$B$23)/100</f>
        <v>0</v>
      </c>
      <c r="Y2307" s="39"/>
      <c r="Z2307" s="39"/>
      <c r="AA2307" s="39"/>
      <c r="AB2307" s="39"/>
      <c r="AC2307" s="39"/>
      <c r="AD2307" s="39"/>
      <c r="AE2307" s="39"/>
      <c r="AF2307" s="39"/>
      <c r="AG2307" s="38">
        <f>(Z2307*'"Вес" ПИР'!$B$28+AB2307*'"Вес" ПИР'!$B$29+AD2307*'"Вес" ПИР'!$B$30+AF2307*'"Вес" ПИР'!$B$31)/100</f>
        <v>0</v>
      </c>
      <c r="AH2307" s="39"/>
      <c r="AI2307" s="39"/>
      <c r="AJ2307" s="39"/>
      <c r="AK2307" s="39"/>
      <c r="AL2307" s="39"/>
      <c r="AM2307" s="39"/>
      <c r="AN2307" s="39"/>
      <c r="AO2307" s="39"/>
      <c r="AP2307" s="39"/>
      <c r="AQ2307" s="39"/>
      <c r="AR2307" s="39"/>
      <c r="AS2307" s="39"/>
      <c r="AT2307" s="39"/>
      <c r="AU2307" s="39"/>
      <c r="AV2307" s="39"/>
      <c r="AW2307" s="39"/>
      <c r="AX2307" s="39"/>
      <c r="AY2307" s="39"/>
      <c r="AZ2307" s="39"/>
      <c r="BA2307" s="39"/>
      <c r="BB2307" s="72">
        <f>(AI2307*'"Вес" ПИР'!$B$36+AK2307*'"Вес" ПИР'!$B$37+AM2307*'"Вес" ПИР'!$B$38+AO2307*'"Вес" ПИР'!$B$39+AQ2307*'"Вес" ПИР'!$B$40+AS2307*'"Вес" ПИР'!$B$41+AU2307*'"Вес" ПИР'!$B$42+AW2307*'"Вес" ПИР'!$B$43+AY2307*'"Вес" ПИР'!$B$44+BA2307*'"Вес" ПИР'!$B$45)/100</f>
        <v>0</v>
      </c>
      <c r="BC2307" s="39"/>
      <c r="BD2307" s="39"/>
      <c r="BE2307" s="39"/>
      <c r="BF2307" s="39"/>
      <c r="BG2307" s="72">
        <f>(BD2307*'"Вес" ПИР'!$B$50+BF2307*'"Вес" ПИР'!$B$51)/100</f>
        <v>0</v>
      </c>
      <c r="BH2307" s="39"/>
      <c r="BI2307" s="72">
        <v>0</v>
      </c>
      <c r="BJ2307" s="39"/>
      <c r="BK2307" s="39"/>
      <c r="BL2307" s="38">
        <f>(S2307*'"Вес" ПИР'!$B$3+X2307*'"Вес" ПИР'!$B$4+AG2307*'"Вес" ПИР'!$B$5+BB2307*'"Вес" ПИР'!$B$6+BG2307*'"Вес" ПИР'!$B$7+BI2307*'"Вес" ПИР'!$B$8)/100</f>
        <v>0</v>
      </c>
    </row>
    <row r="2308" spans="1:64" ht="15.75" customHeight="1">
      <c r="A2308" s="39"/>
      <c r="B2308" s="39">
        <v>2027</v>
      </c>
      <c r="C2308" s="39"/>
      <c r="D2308" s="61">
        <v>104459100</v>
      </c>
      <c r="E2308" s="61" t="s">
        <v>1644</v>
      </c>
      <c r="F2308" s="61" t="s">
        <v>1742</v>
      </c>
      <c r="G2308" s="61" t="s">
        <v>3405</v>
      </c>
      <c r="H2308" s="61" t="s">
        <v>1833</v>
      </c>
      <c r="I2308" s="39"/>
      <c r="J2308" s="39"/>
      <c r="K2308" s="39"/>
      <c r="L2308" s="39"/>
      <c r="M2308" s="39"/>
      <c r="N2308" s="39"/>
      <c r="O2308" s="39"/>
      <c r="P2308" s="39"/>
      <c r="Q2308" s="39"/>
      <c r="R2308" s="39"/>
      <c r="S2308" s="38">
        <f>(J2308*'"Вес" ПИР'!$B$13+L2308*'"Вес" ПИР'!$B$14+N2308*'"Вес" ПИР'!$B$15+P2308*'"Вес" ПИР'!$B$16+R2308*'"Вес" ПИР'!$B$17)/100</f>
        <v>0</v>
      </c>
      <c r="T2308" s="39"/>
      <c r="U2308" s="39"/>
      <c r="V2308" s="39"/>
      <c r="W2308" s="39"/>
      <c r="X2308" s="72">
        <f>(U2308*'"Вес" ПИР'!$B$22+W2308*'"Вес" ПИР'!$B$23)/100</f>
        <v>0</v>
      </c>
      <c r="Y2308" s="39"/>
      <c r="Z2308" s="39"/>
      <c r="AA2308" s="39"/>
      <c r="AB2308" s="39"/>
      <c r="AC2308" s="39"/>
      <c r="AD2308" s="39"/>
      <c r="AE2308" s="39"/>
      <c r="AF2308" s="39"/>
      <c r="AG2308" s="38">
        <f>(Z2308*'"Вес" ПИР'!$B$28+AB2308*'"Вес" ПИР'!$B$29+AD2308*'"Вес" ПИР'!$B$30+AF2308*'"Вес" ПИР'!$B$31)/100</f>
        <v>0</v>
      </c>
      <c r="AH2308" s="39"/>
      <c r="AI2308" s="39"/>
      <c r="AJ2308" s="39"/>
      <c r="AK2308" s="39"/>
      <c r="AL2308" s="39"/>
      <c r="AM2308" s="39"/>
      <c r="AN2308" s="39"/>
      <c r="AO2308" s="39"/>
      <c r="AP2308" s="39"/>
      <c r="AQ2308" s="39"/>
      <c r="AR2308" s="39"/>
      <c r="AS2308" s="39"/>
      <c r="AT2308" s="39"/>
      <c r="AU2308" s="39"/>
      <c r="AV2308" s="39"/>
      <c r="AW2308" s="39"/>
      <c r="AX2308" s="39"/>
      <c r="AY2308" s="39"/>
      <c r="AZ2308" s="39"/>
      <c r="BA2308" s="39"/>
      <c r="BB2308" s="72">
        <f>(AI2308*'"Вес" ПИР'!$B$36+AK2308*'"Вес" ПИР'!$B$37+AM2308*'"Вес" ПИР'!$B$38+AO2308*'"Вес" ПИР'!$B$39+AQ2308*'"Вес" ПИР'!$B$40+AS2308*'"Вес" ПИР'!$B$41+AU2308*'"Вес" ПИР'!$B$42+AW2308*'"Вес" ПИР'!$B$43+AY2308*'"Вес" ПИР'!$B$44+BA2308*'"Вес" ПИР'!$B$45)/100</f>
        <v>0</v>
      </c>
      <c r="BC2308" s="39"/>
      <c r="BD2308" s="39"/>
      <c r="BE2308" s="39"/>
      <c r="BF2308" s="39"/>
      <c r="BG2308" s="72">
        <f>(BD2308*'"Вес" ПИР'!$B$50+BF2308*'"Вес" ПИР'!$B$51)/100</f>
        <v>0</v>
      </c>
      <c r="BH2308" s="39"/>
      <c r="BI2308" s="72">
        <v>0</v>
      </c>
      <c r="BJ2308" s="39"/>
      <c r="BK2308" s="39"/>
      <c r="BL2308" s="38">
        <f>(S2308*'"Вес" ПИР'!$B$3+X2308*'"Вес" ПИР'!$B$4+AG2308*'"Вес" ПИР'!$B$5+BB2308*'"Вес" ПИР'!$B$6+BG2308*'"Вес" ПИР'!$B$7+BI2308*'"Вес" ПИР'!$B$8)/100</f>
        <v>0</v>
      </c>
    </row>
    <row r="2309" spans="1:64" ht="15.75" customHeight="1">
      <c r="A2309" s="39"/>
      <c r="B2309" s="39">
        <v>2027</v>
      </c>
      <c r="C2309" s="39"/>
      <c r="D2309" s="61">
        <v>104465100</v>
      </c>
      <c r="E2309" s="61" t="s">
        <v>1644</v>
      </c>
      <c r="F2309" s="61" t="s">
        <v>1742</v>
      </c>
      <c r="G2309" s="61" t="s">
        <v>506</v>
      </c>
      <c r="H2309" s="61" t="s">
        <v>507</v>
      </c>
      <c r="I2309" s="39"/>
      <c r="J2309" s="39"/>
      <c r="K2309" s="39"/>
      <c r="L2309" s="39"/>
      <c r="M2309" s="39"/>
      <c r="N2309" s="39"/>
      <c r="O2309" s="39"/>
      <c r="P2309" s="39"/>
      <c r="Q2309" s="39"/>
      <c r="R2309" s="39"/>
      <c r="S2309" s="38">
        <f>(J2309*'"Вес" ПИР'!$B$13+L2309*'"Вес" ПИР'!$B$14+N2309*'"Вес" ПИР'!$B$15+P2309*'"Вес" ПИР'!$B$16+R2309*'"Вес" ПИР'!$B$17)/100</f>
        <v>0</v>
      </c>
      <c r="T2309" s="39"/>
      <c r="U2309" s="39"/>
      <c r="V2309" s="39"/>
      <c r="W2309" s="39"/>
      <c r="X2309" s="72">
        <f>(U2309*'"Вес" ПИР'!$B$22+W2309*'"Вес" ПИР'!$B$23)/100</f>
        <v>0</v>
      </c>
      <c r="Y2309" s="39"/>
      <c r="Z2309" s="39"/>
      <c r="AA2309" s="39"/>
      <c r="AB2309" s="39"/>
      <c r="AC2309" s="39"/>
      <c r="AD2309" s="39"/>
      <c r="AE2309" s="39"/>
      <c r="AF2309" s="39"/>
      <c r="AG2309" s="38">
        <f>(Z2309*'"Вес" ПИР'!$B$28+AB2309*'"Вес" ПИР'!$B$29+AD2309*'"Вес" ПИР'!$B$30+AF2309*'"Вес" ПИР'!$B$31)/100</f>
        <v>0</v>
      </c>
      <c r="AH2309" s="39"/>
      <c r="AI2309" s="39"/>
      <c r="AJ2309" s="39"/>
      <c r="AK2309" s="39"/>
      <c r="AL2309" s="39"/>
      <c r="AM2309" s="39"/>
      <c r="AN2309" s="39"/>
      <c r="AO2309" s="39"/>
      <c r="AP2309" s="39"/>
      <c r="AQ2309" s="39"/>
      <c r="AR2309" s="39"/>
      <c r="AS2309" s="39"/>
      <c r="AT2309" s="39"/>
      <c r="AU2309" s="39"/>
      <c r="AV2309" s="39"/>
      <c r="AW2309" s="39"/>
      <c r="AX2309" s="39"/>
      <c r="AY2309" s="39"/>
      <c r="AZ2309" s="39"/>
      <c r="BA2309" s="39"/>
      <c r="BB2309" s="72">
        <f>(AI2309*'"Вес" ПИР'!$B$36+AK2309*'"Вес" ПИР'!$B$37+AM2309*'"Вес" ПИР'!$B$38+AO2309*'"Вес" ПИР'!$B$39+AQ2309*'"Вес" ПИР'!$B$40+AS2309*'"Вес" ПИР'!$B$41+AU2309*'"Вес" ПИР'!$B$42+AW2309*'"Вес" ПИР'!$B$43+AY2309*'"Вес" ПИР'!$B$44+BA2309*'"Вес" ПИР'!$B$45)/100</f>
        <v>0</v>
      </c>
      <c r="BC2309" s="39"/>
      <c r="BD2309" s="39"/>
      <c r="BE2309" s="39"/>
      <c r="BF2309" s="39"/>
      <c r="BG2309" s="72">
        <f>(BD2309*'"Вес" ПИР'!$B$50+BF2309*'"Вес" ПИР'!$B$51)/100</f>
        <v>0</v>
      </c>
      <c r="BH2309" s="39"/>
      <c r="BI2309" s="72">
        <v>0</v>
      </c>
      <c r="BJ2309" s="39"/>
      <c r="BK2309" s="39"/>
      <c r="BL2309" s="38">
        <f>(S2309*'"Вес" ПИР'!$B$3+X2309*'"Вес" ПИР'!$B$4+AG2309*'"Вес" ПИР'!$B$5+BB2309*'"Вес" ПИР'!$B$6+BG2309*'"Вес" ПИР'!$B$7+BI2309*'"Вес" ПИР'!$B$8)/100</f>
        <v>0</v>
      </c>
    </row>
    <row r="2310" spans="1:64" ht="15.75" customHeight="1">
      <c r="A2310" s="39"/>
      <c r="B2310" s="39">
        <v>2027</v>
      </c>
      <c r="C2310" s="39"/>
      <c r="D2310" s="61">
        <v>104467100</v>
      </c>
      <c r="E2310" s="61" t="s">
        <v>1644</v>
      </c>
      <c r="F2310" s="61" t="s">
        <v>1742</v>
      </c>
      <c r="G2310" s="61" t="s">
        <v>1860</v>
      </c>
      <c r="H2310" s="61" t="s">
        <v>1266</v>
      </c>
      <c r="I2310" s="39"/>
      <c r="J2310" s="39"/>
      <c r="K2310" s="39"/>
      <c r="L2310" s="39"/>
      <c r="M2310" s="39"/>
      <c r="N2310" s="39"/>
      <c r="O2310" s="39"/>
      <c r="P2310" s="39"/>
      <c r="Q2310" s="39"/>
      <c r="R2310" s="39"/>
      <c r="S2310" s="38">
        <f>(J2310*'"Вес" ПИР'!$B$13+L2310*'"Вес" ПИР'!$B$14+N2310*'"Вес" ПИР'!$B$15+P2310*'"Вес" ПИР'!$B$16+R2310*'"Вес" ПИР'!$B$17)/100</f>
        <v>0</v>
      </c>
      <c r="T2310" s="39"/>
      <c r="U2310" s="39"/>
      <c r="V2310" s="39"/>
      <c r="W2310" s="39"/>
      <c r="X2310" s="72">
        <f>(U2310*'"Вес" ПИР'!$B$22+W2310*'"Вес" ПИР'!$B$23)/100</f>
        <v>0</v>
      </c>
      <c r="Y2310" s="39"/>
      <c r="Z2310" s="39"/>
      <c r="AA2310" s="39"/>
      <c r="AB2310" s="39"/>
      <c r="AC2310" s="39"/>
      <c r="AD2310" s="39"/>
      <c r="AE2310" s="39"/>
      <c r="AF2310" s="39"/>
      <c r="AG2310" s="38">
        <f>(Z2310*'"Вес" ПИР'!$B$28+AB2310*'"Вес" ПИР'!$B$29+AD2310*'"Вес" ПИР'!$B$30+AF2310*'"Вес" ПИР'!$B$31)/100</f>
        <v>0</v>
      </c>
      <c r="AH2310" s="39"/>
      <c r="AI2310" s="39"/>
      <c r="AJ2310" s="39"/>
      <c r="AK2310" s="39"/>
      <c r="AL2310" s="39"/>
      <c r="AM2310" s="39"/>
      <c r="AN2310" s="39"/>
      <c r="AO2310" s="39"/>
      <c r="AP2310" s="39"/>
      <c r="AQ2310" s="39"/>
      <c r="AR2310" s="39"/>
      <c r="AS2310" s="39"/>
      <c r="AT2310" s="39"/>
      <c r="AU2310" s="39"/>
      <c r="AV2310" s="39"/>
      <c r="AW2310" s="39"/>
      <c r="AX2310" s="39"/>
      <c r="AY2310" s="39"/>
      <c r="AZ2310" s="39"/>
      <c r="BA2310" s="39"/>
      <c r="BB2310" s="72">
        <f>(AI2310*'"Вес" ПИР'!$B$36+AK2310*'"Вес" ПИР'!$B$37+AM2310*'"Вес" ПИР'!$B$38+AO2310*'"Вес" ПИР'!$B$39+AQ2310*'"Вес" ПИР'!$B$40+AS2310*'"Вес" ПИР'!$B$41+AU2310*'"Вес" ПИР'!$B$42+AW2310*'"Вес" ПИР'!$B$43+AY2310*'"Вес" ПИР'!$B$44+BA2310*'"Вес" ПИР'!$B$45)/100</f>
        <v>0</v>
      </c>
      <c r="BC2310" s="39"/>
      <c r="BD2310" s="39"/>
      <c r="BE2310" s="39"/>
      <c r="BF2310" s="39"/>
      <c r="BG2310" s="72">
        <f>(BD2310*'"Вес" ПИР'!$B$50+BF2310*'"Вес" ПИР'!$B$51)/100</f>
        <v>0</v>
      </c>
      <c r="BH2310" s="39"/>
      <c r="BI2310" s="72">
        <v>0</v>
      </c>
      <c r="BJ2310" s="39"/>
      <c r="BK2310" s="39"/>
      <c r="BL2310" s="38">
        <f>(S2310*'"Вес" ПИР'!$B$3+X2310*'"Вес" ПИР'!$B$4+AG2310*'"Вес" ПИР'!$B$5+BB2310*'"Вес" ПИР'!$B$6+BG2310*'"Вес" ПИР'!$B$7+BI2310*'"Вес" ПИР'!$B$8)/100</f>
        <v>0</v>
      </c>
    </row>
    <row r="2311" spans="1:64" ht="15.75" customHeight="1">
      <c r="A2311" s="39"/>
      <c r="B2311" s="39">
        <v>2027</v>
      </c>
      <c r="C2311" s="39"/>
      <c r="D2311" s="61">
        <v>104469100</v>
      </c>
      <c r="E2311" s="61" t="s">
        <v>1644</v>
      </c>
      <c r="F2311" s="61" t="s">
        <v>1742</v>
      </c>
      <c r="G2311" s="61" t="s">
        <v>3406</v>
      </c>
      <c r="H2311" s="61" t="s">
        <v>3407</v>
      </c>
      <c r="I2311" s="39"/>
      <c r="J2311" s="39"/>
      <c r="K2311" s="39"/>
      <c r="L2311" s="39"/>
      <c r="M2311" s="39"/>
      <c r="N2311" s="39"/>
      <c r="O2311" s="39"/>
      <c r="P2311" s="39"/>
      <c r="Q2311" s="39"/>
      <c r="R2311" s="39"/>
      <c r="S2311" s="38">
        <f>(J2311*'"Вес" ПИР'!$B$13+L2311*'"Вес" ПИР'!$B$14+N2311*'"Вес" ПИР'!$B$15+P2311*'"Вес" ПИР'!$B$16+R2311*'"Вес" ПИР'!$B$17)/100</f>
        <v>0</v>
      </c>
      <c r="T2311" s="39"/>
      <c r="U2311" s="39"/>
      <c r="V2311" s="39"/>
      <c r="W2311" s="39"/>
      <c r="X2311" s="72">
        <f>(U2311*'"Вес" ПИР'!$B$22+W2311*'"Вес" ПИР'!$B$23)/100</f>
        <v>0</v>
      </c>
      <c r="Y2311" s="39"/>
      <c r="Z2311" s="39"/>
      <c r="AA2311" s="39"/>
      <c r="AB2311" s="39"/>
      <c r="AC2311" s="39"/>
      <c r="AD2311" s="39"/>
      <c r="AE2311" s="39"/>
      <c r="AF2311" s="39"/>
      <c r="AG2311" s="38">
        <f>(Z2311*'"Вес" ПИР'!$B$28+AB2311*'"Вес" ПИР'!$B$29+AD2311*'"Вес" ПИР'!$B$30+AF2311*'"Вес" ПИР'!$B$31)/100</f>
        <v>0</v>
      </c>
      <c r="AH2311" s="39"/>
      <c r="AI2311" s="39"/>
      <c r="AJ2311" s="39"/>
      <c r="AK2311" s="39"/>
      <c r="AL2311" s="39"/>
      <c r="AM2311" s="39"/>
      <c r="AN2311" s="39"/>
      <c r="AO2311" s="39"/>
      <c r="AP2311" s="39"/>
      <c r="AQ2311" s="39"/>
      <c r="AR2311" s="39"/>
      <c r="AS2311" s="39"/>
      <c r="AT2311" s="39"/>
      <c r="AU2311" s="39"/>
      <c r="AV2311" s="39"/>
      <c r="AW2311" s="39"/>
      <c r="AX2311" s="39"/>
      <c r="AY2311" s="39"/>
      <c r="AZ2311" s="39"/>
      <c r="BA2311" s="39"/>
      <c r="BB2311" s="72">
        <f>(AI2311*'"Вес" ПИР'!$B$36+AK2311*'"Вес" ПИР'!$B$37+AM2311*'"Вес" ПИР'!$B$38+AO2311*'"Вес" ПИР'!$B$39+AQ2311*'"Вес" ПИР'!$B$40+AS2311*'"Вес" ПИР'!$B$41+AU2311*'"Вес" ПИР'!$B$42+AW2311*'"Вес" ПИР'!$B$43+AY2311*'"Вес" ПИР'!$B$44+BA2311*'"Вес" ПИР'!$B$45)/100</f>
        <v>0</v>
      </c>
      <c r="BC2311" s="39"/>
      <c r="BD2311" s="39"/>
      <c r="BE2311" s="39"/>
      <c r="BF2311" s="39"/>
      <c r="BG2311" s="72">
        <f>(BD2311*'"Вес" ПИР'!$B$50+BF2311*'"Вес" ПИР'!$B$51)/100</f>
        <v>0</v>
      </c>
      <c r="BH2311" s="39"/>
      <c r="BI2311" s="72">
        <v>0</v>
      </c>
      <c r="BJ2311" s="39"/>
      <c r="BK2311" s="39"/>
      <c r="BL2311" s="38">
        <f>(S2311*'"Вес" ПИР'!$B$3+X2311*'"Вес" ПИР'!$B$4+AG2311*'"Вес" ПИР'!$B$5+BB2311*'"Вес" ПИР'!$B$6+BG2311*'"Вес" ПИР'!$B$7+BI2311*'"Вес" ПИР'!$B$8)/100</f>
        <v>0</v>
      </c>
    </row>
    <row r="2312" spans="1:64" ht="15.75" customHeight="1">
      <c r="A2312" s="39"/>
      <c r="B2312" s="39">
        <v>2027</v>
      </c>
      <c r="C2312" s="39"/>
      <c r="D2312" s="61">
        <v>104430500</v>
      </c>
      <c r="E2312" s="61" t="s">
        <v>1644</v>
      </c>
      <c r="F2312" s="61" t="s">
        <v>1742</v>
      </c>
      <c r="G2312" s="61" t="s">
        <v>1295</v>
      </c>
      <c r="H2312" s="61" t="s">
        <v>3408</v>
      </c>
      <c r="I2312" s="39"/>
      <c r="J2312" s="39"/>
      <c r="K2312" s="39"/>
      <c r="L2312" s="39"/>
      <c r="M2312" s="39"/>
      <c r="N2312" s="39"/>
      <c r="O2312" s="39"/>
      <c r="P2312" s="39"/>
      <c r="Q2312" s="39"/>
      <c r="R2312" s="39"/>
      <c r="S2312" s="38">
        <f>(J2312*'"Вес" ПИР'!$B$13+L2312*'"Вес" ПИР'!$B$14+N2312*'"Вес" ПИР'!$B$15+P2312*'"Вес" ПИР'!$B$16+R2312*'"Вес" ПИР'!$B$17)/100</f>
        <v>0</v>
      </c>
      <c r="T2312" s="39"/>
      <c r="U2312" s="39"/>
      <c r="V2312" s="39"/>
      <c r="W2312" s="39"/>
      <c r="X2312" s="72">
        <f>(U2312*'"Вес" ПИР'!$B$22+W2312*'"Вес" ПИР'!$B$23)/100</f>
        <v>0</v>
      </c>
      <c r="Y2312" s="39"/>
      <c r="Z2312" s="39"/>
      <c r="AA2312" s="39"/>
      <c r="AB2312" s="39"/>
      <c r="AC2312" s="39"/>
      <c r="AD2312" s="39"/>
      <c r="AE2312" s="39"/>
      <c r="AF2312" s="39"/>
      <c r="AG2312" s="38">
        <f>(Z2312*'"Вес" ПИР'!$B$28+AB2312*'"Вес" ПИР'!$B$29+AD2312*'"Вес" ПИР'!$B$30+AF2312*'"Вес" ПИР'!$B$31)/100</f>
        <v>0</v>
      </c>
      <c r="AH2312" s="39"/>
      <c r="AI2312" s="39"/>
      <c r="AJ2312" s="39"/>
      <c r="AK2312" s="39"/>
      <c r="AL2312" s="39"/>
      <c r="AM2312" s="39"/>
      <c r="AN2312" s="39"/>
      <c r="AO2312" s="39"/>
      <c r="AP2312" s="39"/>
      <c r="AQ2312" s="39"/>
      <c r="AR2312" s="39"/>
      <c r="AS2312" s="39"/>
      <c r="AT2312" s="39"/>
      <c r="AU2312" s="39"/>
      <c r="AV2312" s="39"/>
      <c r="AW2312" s="39"/>
      <c r="AX2312" s="39"/>
      <c r="AY2312" s="39"/>
      <c r="AZ2312" s="39"/>
      <c r="BA2312" s="39"/>
      <c r="BB2312" s="72">
        <f>(AI2312*'"Вес" ПИР'!$B$36+AK2312*'"Вес" ПИР'!$B$37+AM2312*'"Вес" ПИР'!$B$38+AO2312*'"Вес" ПИР'!$B$39+AQ2312*'"Вес" ПИР'!$B$40+AS2312*'"Вес" ПИР'!$B$41+AU2312*'"Вес" ПИР'!$B$42+AW2312*'"Вес" ПИР'!$B$43+AY2312*'"Вес" ПИР'!$B$44+BA2312*'"Вес" ПИР'!$B$45)/100</f>
        <v>0</v>
      </c>
      <c r="BC2312" s="39"/>
      <c r="BD2312" s="39"/>
      <c r="BE2312" s="39"/>
      <c r="BF2312" s="39"/>
      <c r="BG2312" s="72">
        <f>(BD2312*'"Вес" ПИР'!$B$50+BF2312*'"Вес" ПИР'!$B$51)/100</f>
        <v>0</v>
      </c>
      <c r="BH2312" s="39"/>
      <c r="BI2312" s="72">
        <v>0</v>
      </c>
      <c r="BJ2312" s="39"/>
      <c r="BK2312" s="39"/>
      <c r="BL2312" s="38">
        <f>(S2312*'"Вес" ПИР'!$B$3+X2312*'"Вес" ПИР'!$B$4+AG2312*'"Вес" ПИР'!$B$5+BB2312*'"Вес" ПИР'!$B$6+BG2312*'"Вес" ПИР'!$B$7+BI2312*'"Вес" ПИР'!$B$8)/100</f>
        <v>0</v>
      </c>
    </row>
    <row r="2313" spans="1:64" ht="15.75" customHeight="1">
      <c r="A2313" s="39"/>
      <c r="B2313" s="39">
        <v>2027</v>
      </c>
      <c r="C2313" s="39"/>
      <c r="D2313" s="61">
        <v>104439300</v>
      </c>
      <c r="E2313" s="61" t="s">
        <v>1644</v>
      </c>
      <c r="F2313" s="61" t="s">
        <v>1742</v>
      </c>
      <c r="G2313" s="61" t="s">
        <v>3409</v>
      </c>
      <c r="H2313" s="61" t="s">
        <v>3410</v>
      </c>
      <c r="I2313" s="39"/>
      <c r="J2313" s="39"/>
      <c r="K2313" s="39"/>
      <c r="L2313" s="39"/>
      <c r="M2313" s="39"/>
      <c r="N2313" s="39"/>
      <c r="O2313" s="39"/>
      <c r="P2313" s="39"/>
      <c r="Q2313" s="39"/>
      <c r="R2313" s="39"/>
      <c r="S2313" s="38">
        <f>(J2313*'"Вес" ПИР'!$B$13+L2313*'"Вес" ПИР'!$B$14+N2313*'"Вес" ПИР'!$B$15+P2313*'"Вес" ПИР'!$B$16+R2313*'"Вес" ПИР'!$B$17)/100</f>
        <v>0</v>
      </c>
      <c r="T2313" s="39"/>
      <c r="U2313" s="39"/>
      <c r="V2313" s="39"/>
      <c r="W2313" s="39"/>
      <c r="X2313" s="72">
        <f>(U2313*'"Вес" ПИР'!$B$22+W2313*'"Вес" ПИР'!$B$23)/100</f>
        <v>0</v>
      </c>
      <c r="Y2313" s="39"/>
      <c r="Z2313" s="39"/>
      <c r="AA2313" s="39"/>
      <c r="AB2313" s="39"/>
      <c r="AC2313" s="39"/>
      <c r="AD2313" s="39"/>
      <c r="AE2313" s="39"/>
      <c r="AF2313" s="39"/>
      <c r="AG2313" s="38">
        <f>(Z2313*'"Вес" ПИР'!$B$28+AB2313*'"Вес" ПИР'!$B$29+AD2313*'"Вес" ПИР'!$B$30+AF2313*'"Вес" ПИР'!$B$31)/100</f>
        <v>0</v>
      </c>
      <c r="AH2313" s="39"/>
      <c r="AI2313" s="39"/>
      <c r="AJ2313" s="39"/>
      <c r="AK2313" s="39"/>
      <c r="AL2313" s="39"/>
      <c r="AM2313" s="39"/>
      <c r="AN2313" s="39"/>
      <c r="AO2313" s="39"/>
      <c r="AP2313" s="39"/>
      <c r="AQ2313" s="39"/>
      <c r="AR2313" s="39"/>
      <c r="AS2313" s="39"/>
      <c r="AT2313" s="39"/>
      <c r="AU2313" s="39"/>
      <c r="AV2313" s="39"/>
      <c r="AW2313" s="39"/>
      <c r="AX2313" s="39"/>
      <c r="AY2313" s="39"/>
      <c r="AZ2313" s="39"/>
      <c r="BA2313" s="39"/>
      <c r="BB2313" s="72">
        <f>(AI2313*'"Вес" ПИР'!$B$36+AK2313*'"Вес" ПИР'!$B$37+AM2313*'"Вес" ПИР'!$B$38+AO2313*'"Вес" ПИР'!$B$39+AQ2313*'"Вес" ПИР'!$B$40+AS2313*'"Вес" ПИР'!$B$41+AU2313*'"Вес" ПИР'!$B$42+AW2313*'"Вес" ПИР'!$B$43+AY2313*'"Вес" ПИР'!$B$44+BA2313*'"Вес" ПИР'!$B$45)/100</f>
        <v>0</v>
      </c>
      <c r="BC2313" s="39"/>
      <c r="BD2313" s="39"/>
      <c r="BE2313" s="39"/>
      <c r="BF2313" s="39"/>
      <c r="BG2313" s="72">
        <f>(BD2313*'"Вес" ПИР'!$B$50+BF2313*'"Вес" ПИР'!$B$51)/100</f>
        <v>0</v>
      </c>
      <c r="BH2313" s="39"/>
      <c r="BI2313" s="72">
        <v>0</v>
      </c>
      <c r="BJ2313" s="39"/>
      <c r="BK2313" s="39"/>
      <c r="BL2313" s="38">
        <f>(S2313*'"Вес" ПИР'!$B$3+X2313*'"Вес" ПИР'!$B$4+AG2313*'"Вес" ПИР'!$B$5+BB2313*'"Вес" ПИР'!$B$6+BG2313*'"Вес" ПИР'!$B$7+BI2313*'"Вес" ПИР'!$B$8)/100</f>
        <v>0</v>
      </c>
    </row>
    <row r="2314" spans="1:64" ht="15.75" customHeight="1">
      <c r="A2314" s="39"/>
      <c r="B2314" s="39">
        <v>2027</v>
      </c>
      <c r="C2314" s="39"/>
      <c r="D2314" s="61">
        <v>104439500</v>
      </c>
      <c r="E2314" s="61" t="s">
        <v>1644</v>
      </c>
      <c r="F2314" s="61" t="s">
        <v>1742</v>
      </c>
      <c r="G2314" s="61" t="s">
        <v>3409</v>
      </c>
      <c r="H2314" s="61" t="s">
        <v>3411</v>
      </c>
      <c r="I2314" s="39"/>
      <c r="J2314" s="39"/>
      <c r="K2314" s="39"/>
      <c r="L2314" s="39"/>
      <c r="M2314" s="39"/>
      <c r="N2314" s="39"/>
      <c r="O2314" s="39"/>
      <c r="P2314" s="39"/>
      <c r="Q2314" s="39"/>
      <c r="R2314" s="39"/>
      <c r="S2314" s="38">
        <f>(J2314*'"Вес" ПИР'!$B$13+L2314*'"Вес" ПИР'!$B$14+N2314*'"Вес" ПИР'!$B$15+P2314*'"Вес" ПИР'!$B$16+R2314*'"Вес" ПИР'!$B$17)/100</f>
        <v>0</v>
      </c>
      <c r="T2314" s="39"/>
      <c r="U2314" s="39"/>
      <c r="V2314" s="39"/>
      <c r="W2314" s="39"/>
      <c r="X2314" s="72">
        <f>(U2314*'"Вес" ПИР'!$B$22+W2314*'"Вес" ПИР'!$B$23)/100</f>
        <v>0</v>
      </c>
      <c r="Y2314" s="39"/>
      <c r="Z2314" s="39"/>
      <c r="AA2314" s="39"/>
      <c r="AB2314" s="39"/>
      <c r="AC2314" s="39"/>
      <c r="AD2314" s="39"/>
      <c r="AE2314" s="39"/>
      <c r="AF2314" s="39"/>
      <c r="AG2314" s="38">
        <f>(Z2314*'"Вес" ПИР'!$B$28+AB2314*'"Вес" ПИР'!$B$29+AD2314*'"Вес" ПИР'!$B$30+AF2314*'"Вес" ПИР'!$B$31)/100</f>
        <v>0</v>
      </c>
      <c r="AH2314" s="39"/>
      <c r="AI2314" s="39"/>
      <c r="AJ2314" s="39"/>
      <c r="AK2314" s="39"/>
      <c r="AL2314" s="39"/>
      <c r="AM2314" s="39"/>
      <c r="AN2314" s="39"/>
      <c r="AO2314" s="39"/>
      <c r="AP2314" s="39"/>
      <c r="AQ2314" s="39"/>
      <c r="AR2314" s="39"/>
      <c r="AS2314" s="39"/>
      <c r="AT2314" s="39"/>
      <c r="AU2314" s="39"/>
      <c r="AV2314" s="39"/>
      <c r="AW2314" s="39"/>
      <c r="AX2314" s="39"/>
      <c r="AY2314" s="39"/>
      <c r="AZ2314" s="39"/>
      <c r="BA2314" s="39"/>
      <c r="BB2314" s="72">
        <f>(AI2314*'"Вес" ПИР'!$B$36+AK2314*'"Вес" ПИР'!$B$37+AM2314*'"Вес" ПИР'!$B$38+AO2314*'"Вес" ПИР'!$B$39+AQ2314*'"Вес" ПИР'!$B$40+AS2314*'"Вес" ПИР'!$B$41+AU2314*'"Вес" ПИР'!$B$42+AW2314*'"Вес" ПИР'!$B$43+AY2314*'"Вес" ПИР'!$B$44+BA2314*'"Вес" ПИР'!$B$45)/100</f>
        <v>0</v>
      </c>
      <c r="BC2314" s="39"/>
      <c r="BD2314" s="39"/>
      <c r="BE2314" s="39"/>
      <c r="BF2314" s="39"/>
      <c r="BG2314" s="72">
        <f>(BD2314*'"Вес" ПИР'!$B$50+BF2314*'"Вес" ПИР'!$B$51)/100</f>
        <v>0</v>
      </c>
      <c r="BH2314" s="39"/>
      <c r="BI2314" s="72">
        <v>0</v>
      </c>
      <c r="BJ2314" s="39"/>
      <c r="BK2314" s="39"/>
      <c r="BL2314" s="38">
        <f>(S2314*'"Вес" ПИР'!$B$3+X2314*'"Вес" ПИР'!$B$4+AG2314*'"Вес" ПИР'!$B$5+BB2314*'"Вес" ПИР'!$B$6+BG2314*'"Вес" ПИР'!$B$7+BI2314*'"Вес" ПИР'!$B$8)/100</f>
        <v>0</v>
      </c>
    </row>
    <row r="2315" spans="1:64" ht="15.75" customHeight="1">
      <c r="A2315" s="39"/>
      <c r="B2315" s="39">
        <v>2027</v>
      </c>
      <c r="C2315" s="39"/>
      <c r="D2315" s="61">
        <v>104465500</v>
      </c>
      <c r="E2315" s="61" t="s">
        <v>1644</v>
      </c>
      <c r="F2315" s="61" t="s">
        <v>1742</v>
      </c>
      <c r="G2315" s="61" t="s">
        <v>506</v>
      </c>
      <c r="H2315" s="61" t="s">
        <v>3412</v>
      </c>
      <c r="I2315" s="39"/>
      <c r="J2315" s="39"/>
      <c r="K2315" s="39"/>
      <c r="L2315" s="39"/>
      <c r="M2315" s="39"/>
      <c r="N2315" s="39"/>
      <c r="O2315" s="39"/>
      <c r="P2315" s="39"/>
      <c r="Q2315" s="39"/>
      <c r="R2315" s="39"/>
      <c r="S2315" s="38">
        <f>(J2315*'"Вес" ПИР'!$B$13+L2315*'"Вес" ПИР'!$B$14+N2315*'"Вес" ПИР'!$B$15+P2315*'"Вес" ПИР'!$B$16+R2315*'"Вес" ПИР'!$B$17)/100</f>
        <v>0</v>
      </c>
      <c r="T2315" s="39"/>
      <c r="U2315" s="39"/>
      <c r="V2315" s="39"/>
      <c r="W2315" s="39"/>
      <c r="X2315" s="72">
        <f>(U2315*'"Вес" ПИР'!$B$22+W2315*'"Вес" ПИР'!$B$23)/100</f>
        <v>0</v>
      </c>
      <c r="Y2315" s="39"/>
      <c r="Z2315" s="39"/>
      <c r="AA2315" s="39"/>
      <c r="AB2315" s="39"/>
      <c r="AC2315" s="39"/>
      <c r="AD2315" s="39"/>
      <c r="AE2315" s="39"/>
      <c r="AF2315" s="39"/>
      <c r="AG2315" s="38">
        <f>(Z2315*'"Вес" ПИР'!$B$28+AB2315*'"Вес" ПИР'!$B$29+AD2315*'"Вес" ПИР'!$B$30+AF2315*'"Вес" ПИР'!$B$31)/100</f>
        <v>0</v>
      </c>
      <c r="AH2315" s="39"/>
      <c r="AI2315" s="39"/>
      <c r="AJ2315" s="39"/>
      <c r="AK2315" s="39"/>
      <c r="AL2315" s="39"/>
      <c r="AM2315" s="39"/>
      <c r="AN2315" s="39"/>
      <c r="AO2315" s="39"/>
      <c r="AP2315" s="39"/>
      <c r="AQ2315" s="39"/>
      <c r="AR2315" s="39"/>
      <c r="AS2315" s="39"/>
      <c r="AT2315" s="39"/>
      <c r="AU2315" s="39"/>
      <c r="AV2315" s="39"/>
      <c r="AW2315" s="39"/>
      <c r="AX2315" s="39"/>
      <c r="AY2315" s="39"/>
      <c r="AZ2315" s="39"/>
      <c r="BA2315" s="39"/>
      <c r="BB2315" s="72">
        <f>(AI2315*'"Вес" ПИР'!$B$36+AK2315*'"Вес" ПИР'!$B$37+AM2315*'"Вес" ПИР'!$B$38+AO2315*'"Вес" ПИР'!$B$39+AQ2315*'"Вес" ПИР'!$B$40+AS2315*'"Вес" ПИР'!$B$41+AU2315*'"Вес" ПИР'!$B$42+AW2315*'"Вес" ПИР'!$B$43+AY2315*'"Вес" ПИР'!$B$44+BA2315*'"Вес" ПИР'!$B$45)/100</f>
        <v>0</v>
      </c>
      <c r="BC2315" s="39"/>
      <c r="BD2315" s="39"/>
      <c r="BE2315" s="39"/>
      <c r="BF2315" s="39"/>
      <c r="BG2315" s="72">
        <f>(BD2315*'"Вес" ПИР'!$B$50+BF2315*'"Вес" ПИР'!$B$51)/100</f>
        <v>0</v>
      </c>
      <c r="BH2315" s="39"/>
      <c r="BI2315" s="72">
        <v>0</v>
      </c>
      <c r="BJ2315" s="39"/>
      <c r="BK2315" s="39"/>
      <c r="BL2315" s="38">
        <f>(S2315*'"Вес" ПИР'!$B$3+X2315*'"Вес" ПИР'!$B$4+AG2315*'"Вес" ПИР'!$B$5+BB2315*'"Вес" ПИР'!$B$6+BG2315*'"Вес" ПИР'!$B$7+BI2315*'"Вес" ПИР'!$B$8)/100</f>
        <v>0</v>
      </c>
    </row>
    <row r="2316" spans="1:64" ht="15.75" customHeight="1">
      <c r="A2316" s="39"/>
      <c r="B2316" s="39">
        <v>2027</v>
      </c>
      <c r="C2316" s="39"/>
      <c r="D2316" s="61">
        <v>104469600</v>
      </c>
      <c r="E2316" s="61" t="s">
        <v>1644</v>
      </c>
      <c r="F2316" s="61" t="s">
        <v>1742</v>
      </c>
      <c r="G2316" s="61" t="s">
        <v>3406</v>
      </c>
      <c r="H2316" s="61" t="s">
        <v>3413</v>
      </c>
      <c r="I2316" s="39"/>
      <c r="J2316" s="39"/>
      <c r="K2316" s="39"/>
      <c r="L2316" s="39"/>
      <c r="M2316" s="39"/>
      <c r="N2316" s="39"/>
      <c r="O2316" s="39"/>
      <c r="P2316" s="39"/>
      <c r="Q2316" s="39"/>
      <c r="R2316" s="39"/>
      <c r="S2316" s="38">
        <f>(J2316*'"Вес" ПИР'!$B$13+L2316*'"Вес" ПИР'!$B$14+N2316*'"Вес" ПИР'!$B$15+P2316*'"Вес" ПИР'!$B$16+R2316*'"Вес" ПИР'!$B$17)/100</f>
        <v>0</v>
      </c>
      <c r="T2316" s="39"/>
      <c r="U2316" s="39"/>
      <c r="V2316" s="39"/>
      <c r="W2316" s="39"/>
      <c r="X2316" s="72">
        <f>(U2316*'"Вес" ПИР'!$B$22+W2316*'"Вес" ПИР'!$B$23)/100</f>
        <v>0</v>
      </c>
      <c r="Y2316" s="39"/>
      <c r="Z2316" s="39"/>
      <c r="AA2316" s="39"/>
      <c r="AB2316" s="39"/>
      <c r="AC2316" s="39"/>
      <c r="AD2316" s="39"/>
      <c r="AE2316" s="39"/>
      <c r="AF2316" s="39"/>
      <c r="AG2316" s="38">
        <f>(Z2316*'"Вес" ПИР'!$B$28+AB2316*'"Вес" ПИР'!$B$29+AD2316*'"Вес" ПИР'!$B$30+AF2316*'"Вес" ПИР'!$B$31)/100</f>
        <v>0</v>
      </c>
      <c r="AH2316" s="39"/>
      <c r="AI2316" s="39"/>
      <c r="AJ2316" s="39"/>
      <c r="AK2316" s="39"/>
      <c r="AL2316" s="39"/>
      <c r="AM2316" s="39"/>
      <c r="AN2316" s="39"/>
      <c r="AO2316" s="39"/>
      <c r="AP2316" s="39"/>
      <c r="AQ2316" s="39"/>
      <c r="AR2316" s="39"/>
      <c r="AS2316" s="39"/>
      <c r="AT2316" s="39"/>
      <c r="AU2316" s="39"/>
      <c r="AV2316" s="39"/>
      <c r="AW2316" s="39"/>
      <c r="AX2316" s="39"/>
      <c r="AY2316" s="39"/>
      <c r="AZ2316" s="39"/>
      <c r="BA2316" s="39"/>
      <c r="BB2316" s="72">
        <f>(AI2316*'"Вес" ПИР'!$B$36+AK2316*'"Вес" ПИР'!$B$37+AM2316*'"Вес" ПИР'!$B$38+AO2316*'"Вес" ПИР'!$B$39+AQ2316*'"Вес" ПИР'!$B$40+AS2316*'"Вес" ПИР'!$B$41+AU2316*'"Вес" ПИР'!$B$42+AW2316*'"Вес" ПИР'!$B$43+AY2316*'"Вес" ПИР'!$B$44+BA2316*'"Вес" ПИР'!$B$45)/100</f>
        <v>0</v>
      </c>
      <c r="BC2316" s="39"/>
      <c r="BD2316" s="39"/>
      <c r="BE2316" s="39"/>
      <c r="BF2316" s="39"/>
      <c r="BG2316" s="72">
        <f>(BD2316*'"Вес" ПИР'!$B$50+BF2316*'"Вес" ПИР'!$B$51)/100</f>
        <v>0</v>
      </c>
      <c r="BH2316" s="39"/>
      <c r="BI2316" s="72">
        <v>0</v>
      </c>
      <c r="BJ2316" s="39"/>
      <c r="BK2316" s="39"/>
      <c r="BL2316" s="38">
        <f>(S2316*'"Вес" ПИР'!$B$3+X2316*'"Вес" ПИР'!$B$4+AG2316*'"Вес" ПИР'!$B$5+BB2316*'"Вес" ПИР'!$B$6+BG2316*'"Вес" ПИР'!$B$7+BI2316*'"Вес" ПИР'!$B$8)/100</f>
        <v>0</v>
      </c>
    </row>
    <row r="2317" spans="1:64" ht="15.75" customHeight="1">
      <c r="A2317" s="39"/>
      <c r="B2317" s="39">
        <v>2027</v>
      </c>
      <c r="C2317" s="39"/>
      <c r="D2317" s="61">
        <v>104477100</v>
      </c>
      <c r="E2317" s="61" t="s">
        <v>1644</v>
      </c>
      <c r="F2317" s="61" t="s">
        <v>1742</v>
      </c>
      <c r="G2317" s="61"/>
      <c r="H2317" s="61" t="s">
        <v>3414</v>
      </c>
      <c r="I2317" s="39"/>
      <c r="J2317" s="39"/>
      <c r="K2317" s="39"/>
      <c r="L2317" s="39"/>
      <c r="M2317" s="39"/>
      <c r="N2317" s="39"/>
      <c r="O2317" s="39"/>
      <c r="P2317" s="39"/>
      <c r="Q2317" s="39"/>
      <c r="R2317" s="39"/>
      <c r="S2317" s="38">
        <f>(J2317*'"Вес" ПИР'!$B$13+L2317*'"Вес" ПИР'!$B$14+N2317*'"Вес" ПИР'!$B$15+P2317*'"Вес" ПИР'!$B$16+R2317*'"Вес" ПИР'!$B$17)/100</f>
        <v>0</v>
      </c>
      <c r="T2317" s="39"/>
      <c r="U2317" s="39"/>
      <c r="V2317" s="39"/>
      <c r="W2317" s="39"/>
      <c r="X2317" s="72">
        <f>(U2317*'"Вес" ПИР'!$B$22+W2317*'"Вес" ПИР'!$B$23)/100</f>
        <v>0</v>
      </c>
      <c r="Y2317" s="39"/>
      <c r="Z2317" s="39"/>
      <c r="AA2317" s="39"/>
      <c r="AB2317" s="39"/>
      <c r="AC2317" s="39"/>
      <c r="AD2317" s="39"/>
      <c r="AE2317" s="39"/>
      <c r="AF2317" s="39"/>
      <c r="AG2317" s="38">
        <f>(Z2317*'"Вес" ПИР'!$B$28+AB2317*'"Вес" ПИР'!$B$29+AD2317*'"Вес" ПИР'!$B$30+AF2317*'"Вес" ПИР'!$B$31)/100</f>
        <v>0</v>
      </c>
      <c r="AH2317" s="39"/>
      <c r="AI2317" s="39"/>
      <c r="AJ2317" s="39"/>
      <c r="AK2317" s="39"/>
      <c r="AL2317" s="39"/>
      <c r="AM2317" s="39"/>
      <c r="AN2317" s="39"/>
      <c r="AO2317" s="39"/>
      <c r="AP2317" s="39"/>
      <c r="AQ2317" s="39"/>
      <c r="AR2317" s="39"/>
      <c r="AS2317" s="39"/>
      <c r="AT2317" s="39"/>
      <c r="AU2317" s="39"/>
      <c r="AV2317" s="39"/>
      <c r="AW2317" s="39"/>
      <c r="AX2317" s="39"/>
      <c r="AY2317" s="39"/>
      <c r="AZ2317" s="39"/>
      <c r="BA2317" s="39"/>
      <c r="BB2317" s="72">
        <f>(AI2317*'"Вес" ПИР'!$B$36+AK2317*'"Вес" ПИР'!$B$37+AM2317*'"Вес" ПИР'!$B$38+AO2317*'"Вес" ПИР'!$B$39+AQ2317*'"Вес" ПИР'!$B$40+AS2317*'"Вес" ПИР'!$B$41+AU2317*'"Вес" ПИР'!$B$42+AW2317*'"Вес" ПИР'!$B$43+AY2317*'"Вес" ПИР'!$B$44+BA2317*'"Вес" ПИР'!$B$45)/100</f>
        <v>0</v>
      </c>
      <c r="BC2317" s="39"/>
      <c r="BD2317" s="39"/>
      <c r="BE2317" s="39"/>
      <c r="BF2317" s="39"/>
      <c r="BG2317" s="72">
        <f>(BD2317*'"Вес" ПИР'!$B$50+BF2317*'"Вес" ПИР'!$B$51)/100</f>
        <v>0</v>
      </c>
      <c r="BH2317" s="39"/>
      <c r="BI2317" s="72">
        <v>0</v>
      </c>
      <c r="BJ2317" s="39"/>
      <c r="BK2317" s="39"/>
      <c r="BL2317" s="38">
        <f>(S2317*'"Вес" ПИР'!$B$3+X2317*'"Вес" ПИР'!$B$4+AG2317*'"Вес" ПИР'!$B$5+BB2317*'"Вес" ПИР'!$B$6+BG2317*'"Вес" ПИР'!$B$7+BI2317*'"Вес" ПИР'!$B$8)/100</f>
        <v>0</v>
      </c>
    </row>
    <row r="2318" spans="1:64" ht="15.75" customHeight="1">
      <c r="A2318" s="39"/>
      <c r="B2318" s="39">
        <v>2027</v>
      </c>
      <c r="C2318" s="39"/>
      <c r="D2318" s="61">
        <v>104445200</v>
      </c>
      <c r="E2318" s="61" t="s">
        <v>1644</v>
      </c>
      <c r="F2318" s="61" t="s">
        <v>1742</v>
      </c>
      <c r="G2318" s="61" t="s">
        <v>3415</v>
      </c>
      <c r="H2318" s="61" t="s">
        <v>3416</v>
      </c>
      <c r="I2318" s="39"/>
      <c r="J2318" s="39"/>
      <c r="K2318" s="39"/>
      <c r="L2318" s="39"/>
      <c r="M2318" s="39"/>
      <c r="N2318" s="39"/>
      <c r="O2318" s="39"/>
      <c r="P2318" s="39"/>
      <c r="Q2318" s="39"/>
      <c r="R2318" s="39"/>
      <c r="S2318" s="38">
        <f>(J2318*'"Вес" ПИР'!$B$13+L2318*'"Вес" ПИР'!$B$14+N2318*'"Вес" ПИР'!$B$15+P2318*'"Вес" ПИР'!$B$16+R2318*'"Вес" ПИР'!$B$17)/100</f>
        <v>0</v>
      </c>
      <c r="T2318" s="39"/>
      <c r="U2318" s="39"/>
      <c r="V2318" s="39"/>
      <c r="W2318" s="39"/>
      <c r="X2318" s="72">
        <f>(U2318*'"Вес" ПИР'!$B$22+W2318*'"Вес" ПИР'!$B$23)/100</f>
        <v>0</v>
      </c>
      <c r="Y2318" s="39"/>
      <c r="Z2318" s="39"/>
      <c r="AA2318" s="39"/>
      <c r="AB2318" s="39"/>
      <c r="AC2318" s="39"/>
      <c r="AD2318" s="39"/>
      <c r="AE2318" s="39"/>
      <c r="AF2318" s="39"/>
      <c r="AG2318" s="38">
        <f>(Z2318*'"Вес" ПИР'!$B$28+AB2318*'"Вес" ПИР'!$B$29+AD2318*'"Вес" ПИР'!$B$30+AF2318*'"Вес" ПИР'!$B$31)/100</f>
        <v>0</v>
      </c>
      <c r="AH2318" s="39"/>
      <c r="AI2318" s="39"/>
      <c r="AJ2318" s="39"/>
      <c r="AK2318" s="39"/>
      <c r="AL2318" s="39"/>
      <c r="AM2318" s="39"/>
      <c r="AN2318" s="39"/>
      <c r="AO2318" s="39"/>
      <c r="AP2318" s="39"/>
      <c r="AQ2318" s="39"/>
      <c r="AR2318" s="39"/>
      <c r="AS2318" s="39"/>
      <c r="AT2318" s="39"/>
      <c r="AU2318" s="39"/>
      <c r="AV2318" s="39"/>
      <c r="AW2318" s="39"/>
      <c r="AX2318" s="39"/>
      <c r="AY2318" s="39"/>
      <c r="AZ2318" s="39"/>
      <c r="BA2318" s="39"/>
      <c r="BB2318" s="72">
        <f>(AI2318*'"Вес" ПИР'!$B$36+AK2318*'"Вес" ПИР'!$B$37+AM2318*'"Вес" ПИР'!$B$38+AO2318*'"Вес" ПИР'!$B$39+AQ2318*'"Вес" ПИР'!$B$40+AS2318*'"Вес" ПИР'!$B$41+AU2318*'"Вес" ПИР'!$B$42+AW2318*'"Вес" ПИР'!$B$43+AY2318*'"Вес" ПИР'!$B$44+BA2318*'"Вес" ПИР'!$B$45)/100</f>
        <v>0</v>
      </c>
      <c r="BC2318" s="39"/>
      <c r="BD2318" s="39"/>
      <c r="BE2318" s="39"/>
      <c r="BF2318" s="39"/>
      <c r="BG2318" s="72">
        <f>(BD2318*'"Вес" ПИР'!$B$50+BF2318*'"Вес" ПИР'!$B$51)/100</f>
        <v>0</v>
      </c>
      <c r="BH2318" s="39"/>
      <c r="BI2318" s="72">
        <v>0</v>
      </c>
      <c r="BJ2318" s="39"/>
      <c r="BK2318" s="39"/>
      <c r="BL2318" s="38">
        <f>(S2318*'"Вес" ПИР'!$B$3+X2318*'"Вес" ПИР'!$B$4+AG2318*'"Вес" ПИР'!$B$5+BB2318*'"Вес" ПИР'!$B$6+BG2318*'"Вес" ПИР'!$B$7+BI2318*'"Вес" ПИР'!$B$8)/100</f>
        <v>0</v>
      </c>
    </row>
    <row r="2319" spans="1:64" ht="15.75" customHeight="1">
      <c r="A2319" s="39"/>
      <c r="B2319" s="39">
        <v>2027</v>
      </c>
      <c r="C2319" s="39"/>
      <c r="D2319" s="61">
        <v>104430600</v>
      </c>
      <c r="E2319" s="61" t="s">
        <v>1644</v>
      </c>
      <c r="F2319" s="61" t="s">
        <v>1742</v>
      </c>
      <c r="G2319" s="61" t="s">
        <v>1774</v>
      </c>
      <c r="H2319" s="61" t="s">
        <v>3417</v>
      </c>
      <c r="I2319" s="39"/>
      <c r="J2319" s="39"/>
      <c r="K2319" s="39"/>
      <c r="L2319" s="39"/>
      <c r="M2319" s="39"/>
      <c r="N2319" s="39"/>
      <c r="O2319" s="39"/>
      <c r="P2319" s="39"/>
      <c r="Q2319" s="39"/>
      <c r="R2319" s="39"/>
      <c r="S2319" s="38">
        <f>(J2319*'"Вес" ПИР'!$B$13+L2319*'"Вес" ПИР'!$B$14+N2319*'"Вес" ПИР'!$B$15+P2319*'"Вес" ПИР'!$B$16+R2319*'"Вес" ПИР'!$B$17)/100</f>
        <v>0</v>
      </c>
      <c r="T2319" s="39"/>
      <c r="U2319" s="39"/>
      <c r="V2319" s="39"/>
      <c r="W2319" s="39"/>
      <c r="X2319" s="72">
        <f>(U2319*'"Вес" ПИР'!$B$22+W2319*'"Вес" ПИР'!$B$23)/100</f>
        <v>0</v>
      </c>
      <c r="Y2319" s="39"/>
      <c r="Z2319" s="39"/>
      <c r="AA2319" s="39"/>
      <c r="AB2319" s="39"/>
      <c r="AC2319" s="39"/>
      <c r="AD2319" s="39"/>
      <c r="AE2319" s="39"/>
      <c r="AF2319" s="39"/>
      <c r="AG2319" s="38">
        <f>(Z2319*'"Вес" ПИР'!$B$28+AB2319*'"Вес" ПИР'!$B$29+AD2319*'"Вес" ПИР'!$B$30+AF2319*'"Вес" ПИР'!$B$31)/100</f>
        <v>0</v>
      </c>
      <c r="AH2319" s="39"/>
      <c r="AI2319" s="39"/>
      <c r="AJ2319" s="39"/>
      <c r="AK2319" s="39"/>
      <c r="AL2319" s="39"/>
      <c r="AM2319" s="39"/>
      <c r="AN2319" s="39"/>
      <c r="AO2319" s="39"/>
      <c r="AP2319" s="39"/>
      <c r="AQ2319" s="39"/>
      <c r="AR2319" s="39"/>
      <c r="AS2319" s="39"/>
      <c r="AT2319" s="39"/>
      <c r="AU2319" s="39"/>
      <c r="AV2319" s="39"/>
      <c r="AW2319" s="39"/>
      <c r="AX2319" s="39"/>
      <c r="AY2319" s="39"/>
      <c r="AZ2319" s="39"/>
      <c r="BA2319" s="39"/>
      <c r="BB2319" s="72">
        <f>(AI2319*'"Вес" ПИР'!$B$36+AK2319*'"Вес" ПИР'!$B$37+AM2319*'"Вес" ПИР'!$B$38+AO2319*'"Вес" ПИР'!$B$39+AQ2319*'"Вес" ПИР'!$B$40+AS2319*'"Вес" ПИР'!$B$41+AU2319*'"Вес" ПИР'!$B$42+AW2319*'"Вес" ПИР'!$B$43+AY2319*'"Вес" ПИР'!$B$44+BA2319*'"Вес" ПИР'!$B$45)/100</f>
        <v>0</v>
      </c>
      <c r="BC2319" s="39"/>
      <c r="BD2319" s="39"/>
      <c r="BE2319" s="39"/>
      <c r="BF2319" s="39"/>
      <c r="BG2319" s="72">
        <f>(BD2319*'"Вес" ПИР'!$B$50+BF2319*'"Вес" ПИР'!$B$51)/100</f>
        <v>0</v>
      </c>
      <c r="BH2319" s="39"/>
      <c r="BI2319" s="72">
        <v>0</v>
      </c>
      <c r="BJ2319" s="39"/>
      <c r="BK2319" s="39"/>
      <c r="BL2319" s="38">
        <f>(S2319*'"Вес" ПИР'!$B$3+X2319*'"Вес" ПИР'!$B$4+AG2319*'"Вес" ПИР'!$B$5+BB2319*'"Вес" ПИР'!$B$6+BG2319*'"Вес" ПИР'!$B$7+BI2319*'"Вес" ПИР'!$B$8)/100</f>
        <v>0</v>
      </c>
    </row>
    <row r="2320" spans="1:64" ht="15.75" customHeight="1">
      <c r="A2320" s="39"/>
      <c r="B2320" s="39">
        <v>2027</v>
      </c>
      <c r="C2320" s="39"/>
      <c r="D2320" s="61">
        <v>104435300</v>
      </c>
      <c r="E2320" s="61" t="s">
        <v>1644</v>
      </c>
      <c r="F2320" s="61" t="s">
        <v>1742</v>
      </c>
      <c r="G2320" s="61" t="s">
        <v>1743</v>
      </c>
      <c r="H2320" s="61" t="s">
        <v>1744</v>
      </c>
      <c r="I2320" s="39"/>
      <c r="J2320" s="39"/>
      <c r="K2320" s="39"/>
      <c r="L2320" s="39"/>
      <c r="M2320" s="39"/>
      <c r="N2320" s="39"/>
      <c r="O2320" s="39"/>
      <c r="P2320" s="39"/>
      <c r="Q2320" s="39"/>
      <c r="R2320" s="39"/>
      <c r="S2320" s="38">
        <f>(J2320*'"Вес" ПИР'!$B$13+L2320*'"Вес" ПИР'!$B$14+N2320*'"Вес" ПИР'!$B$15+P2320*'"Вес" ПИР'!$B$16+R2320*'"Вес" ПИР'!$B$17)/100</f>
        <v>0</v>
      </c>
      <c r="T2320" s="39"/>
      <c r="U2320" s="39"/>
      <c r="V2320" s="39"/>
      <c r="W2320" s="39"/>
      <c r="X2320" s="72">
        <f>(U2320*'"Вес" ПИР'!$B$22+W2320*'"Вес" ПИР'!$B$23)/100</f>
        <v>0</v>
      </c>
      <c r="Y2320" s="39"/>
      <c r="Z2320" s="39"/>
      <c r="AA2320" s="39"/>
      <c r="AB2320" s="39"/>
      <c r="AC2320" s="39"/>
      <c r="AD2320" s="39"/>
      <c r="AE2320" s="39"/>
      <c r="AF2320" s="39"/>
      <c r="AG2320" s="38">
        <f>(Z2320*'"Вес" ПИР'!$B$28+AB2320*'"Вес" ПИР'!$B$29+AD2320*'"Вес" ПИР'!$B$30+AF2320*'"Вес" ПИР'!$B$31)/100</f>
        <v>0</v>
      </c>
      <c r="AH2320" s="39"/>
      <c r="AI2320" s="39"/>
      <c r="AJ2320" s="39"/>
      <c r="AK2320" s="39"/>
      <c r="AL2320" s="39"/>
      <c r="AM2320" s="39"/>
      <c r="AN2320" s="39"/>
      <c r="AO2320" s="39"/>
      <c r="AP2320" s="39"/>
      <c r="AQ2320" s="39"/>
      <c r="AR2320" s="39"/>
      <c r="AS2320" s="39"/>
      <c r="AT2320" s="39"/>
      <c r="AU2320" s="39"/>
      <c r="AV2320" s="39"/>
      <c r="AW2320" s="39"/>
      <c r="AX2320" s="39"/>
      <c r="AY2320" s="39"/>
      <c r="AZ2320" s="39"/>
      <c r="BA2320" s="39"/>
      <c r="BB2320" s="72">
        <f>(AI2320*'"Вес" ПИР'!$B$36+AK2320*'"Вес" ПИР'!$B$37+AM2320*'"Вес" ПИР'!$B$38+AO2320*'"Вес" ПИР'!$B$39+AQ2320*'"Вес" ПИР'!$B$40+AS2320*'"Вес" ПИР'!$B$41+AU2320*'"Вес" ПИР'!$B$42+AW2320*'"Вес" ПИР'!$B$43+AY2320*'"Вес" ПИР'!$B$44+BA2320*'"Вес" ПИР'!$B$45)/100</f>
        <v>0</v>
      </c>
      <c r="BC2320" s="39"/>
      <c r="BD2320" s="39"/>
      <c r="BE2320" s="39"/>
      <c r="BF2320" s="39"/>
      <c r="BG2320" s="72">
        <f>(BD2320*'"Вес" ПИР'!$B$50+BF2320*'"Вес" ПИР'!$B$51)/100</f>
        <v>0</v>
      </c>
      <c r="BH2320" s="39"/>
      <c r="BI2320" s="72">
        <v>0</v>
      </c>
      <c r="BJ2320" s="39"/>
      <c r="BK2320" s="39"/>
      <c r="BL2320" s="38">
        <f>(S2320*'"Вес" ПИР'!$B$3+X2320*'"Вес" ПИР'!$B$4+AG2320*'"Вес" ПИР'!$B$5+BB2320*'"Вес" ПИР'!$B$6+BG2320*'"Вес" ПИР'!$B$7+BI2320*'"Вес" ПИР'!$B$8)/100</f>
        <v>0</v>
      </c>
    </row>
    <row r="2321" spans="1:64" ht="15.75" customHeight="1">
      <c r="A2321" s="39"/>
      <c r="B2321" s="39">
        <v>2027</v>
      </c>
      <c r="C2321" s="39"/>
      <c r="D2321" s="61">
        <v>104445400</v>
      </c>
      <c r="E2321" s="61" t="s">
        <v>1644</v>
      </c>
      <c r="F2321" s="61" t="s">
        <v>1742</v>
      </c>
      <c r="G2321" s="61" t="s">
        <v>3418</v>
      </c>
      <c r="H2321" s="61" t="s">
        <v>2044</v>
      </c>
      <c r="I2321" s="39"/>
      <c r="J2321" s="39"/>
      <c r="K2321" s="39"/>
      <c r="L2321" s="39"/>
      <c r="M2321" s="39"/>
      <c r="N2321" s="39"/>
      <c r="O2321" s="39"/>
      <c r="P2321" s="39"/>
      <c r="Q2321" s="39"/>
      <c r="R2321" s="39"/>
      <c r="S2321" s="38">
        <f>(J2321*'"Вес" ПИР'!$B$13+L2321*'"Вес" ПИР'!$B$14+N2321*'"Вес" ПИР'!$B$15+P2321*'"Вес" ПИР'!$B$16+R2321*'"Вес" ПИР'!$B$17)/100</f>
        <v>0</v>
      </c>
      <c r="T2321" s="39"/>
      <c r="U2321" s="39"/>
      <c r="V2321" s="39"/>
      <c r="W2321" s="39"/>
      <c r="X2321" s="72">
        <f>(U2321*'"Вес" ПИР'!$B$22+W2321*'"Вес" ПИР'!$B$23)/100</f>
        <v>0</v>
      </c>
      <c r="Y2321" s="39"/>
      <c r="Z2321" s="39"/>
      <c r="AA2321" s="39"/>
      <c r="AB2321" s="39"/>
      <c r="AC2321" s="39"/>
      <c r="AD2321" s="39"/>
      <c r="AE2321" s="39"/>
      <c r="AF2321" s="39"/>
      <c r="AG2321" s="38">
        <f>(Z2321*'"Вес" ПИР'!$B$28+AB2321*'"Вес" ПИР'!$B$29+AD2321*'"Вес" ПИР'!$B$30+AF2321*'"Вес" ПИР'!$B$31)/100</f>
        <v>0</v>
      </c>
      <c r="AH2321" s="39"/>
      <c r="AI2321" s="39"/>
      <c r="AJ2321" s="39"/>
      <c r="AK2321" s="39"/>
      <c r="AL2321" s="39"/>
      <c r="AM2321" s="39"/>
      <c r="AN2321" s="39"/>
      <c r="AO2321" s="39"/>
      <c r="AP2321" s="39"/>
      <c r="AQ2321" s="39"/>
      <c r="AR2321" s="39"/>
      <c r="AS2321" s="39"/>
      <c r="AT2321" s="39"/>
      <c r="AU2321" s="39"/>
      <c r="AV2321" s="39"/>
      <c r="AW2321" s="39"/>
      <c r="AX2321" s="39"/>
      <c r="AY2321" s="39"/>
      <c r="AZ2321" s="39"/>
      <c r="BA2321" s="39"/>
      <c r="BB2321" s="72">
        <f>(AI2321*'"Вес" ПИР'!$B$36+AK2321*'"Вес" ПИР'!$B$37+AM2321*'"Вес" ПИР'!$B$38+AO2321*'"Вес" ПИР'!$B$39+AQ2321*'"Вес" ПИР'!$B$40+AS2321*'"Вес" ПИР'!$B$41+AU2321*'"Вес" ПИР'!$B$42+AW2321*'"Вес" ПИР'!$B$43+AY2321*'"Вес" ПИР'!$B$44+BA2321*'"Вес" ПИР'!$B$45)/100</f>
        <v>0</v>
      </c>
      <c r="BC2321" s="39"/>
      <c r="BD2321" s="39"/>
      <c r="BE2321" s="39"/>
      <c r="BF2321" s="39"/>
      <c r="BG2321" s="72">
        <f>(BD2321*'"Вес" ПИР'!$B$50+BF2321*'"Вес" ПИР'!$B$51)/100</f>
        <v>0</v>
      </c>
      <c r="BH2321" s="39"/>
      <c r="BI2321" s="72">
        <v>0</v>
      </c>
      <c r="BJ2321" s="39"/>
      <c r="BK2321" s="39"/>
      <c r="BL2321" s="38">
        <f>(S2321*'"Вес" ПИР'!$B$3+X2321*'"Вес" ПИР'!$B$4+AG2321*'"Вес" ПИР'!$B$5+BB2321*'"Вес" ПИР'!$B$6+BG2321*'"Вес" ПИР'!$B$7+BI2321*'"Вес" ПИР'!$B$8)/100</f>
        <v>0</v>
      </c>
    </row>
    <row r="2322" spans="1:64" ht="15.75" customHeight="1">
      <c r="A2322" s="39"/>
      <c r="B2322" s="39">
        <v>2027</v>
      </c>
      <c r="C2322" s="39"/>
      <c r="D2322" s="61">
        <v>104469500</v>
      </c>
      <c r="E2322" s="61" t="s">
        <v>1644</v>
      </c>
      <c r="F2322" s="61" t="s">
        <v>1742</v>
      </c>
      <c r="G2322" s="61" t="s">
        <v>3406</v>
      </c>
      <c r="H2322" s="61" t="s">
        <v>3419</v>
      </c>
      <c r="I2322" s="39"/>
      <c r="J2322" s="39"/>
      <c r="K2322" s="39"/>
      <c r="L2322" s="39"/>
      <c r="M2322" s="39"/>
      <c r="N2322" s="39"/>
      <c r="O2322" s="39"/>
      <c r="P2322" s="39"/>
      <c r="Q2322" s="39"/>
      <c r="R2322" s="39"/>
      <c r="S2322" s="38">
        <f>(J2322*'"Вес" ПИР'!$B$13+L2322*'"Вес" ПИР'!$B$14+N2322*'"Вес" ПИР'!$B$15+P2322*'"Вес" ПИР'!$B$16+R2322*'"Вес" ПИР'!$B$17)/100</f>
        <v>0</v>
      </c>
      <c r="T2322" s="39"/>
      <c r="U2322" s="39"/>
      <c r="V2322" s="39"/>
      <c r="W2322" s="39"/>
      <c r="X2322" s="72">
        <f>(U2322*'"Вес" ПИР'!$B$22+W2322*'"Вес" ПИР'!$B$23)/100</f>
        <v>0</v>
      </c>
      <c r="Y2322" s="39"/>
      <c r="Z2322" s="39"/>
      <c r="AA2322" s="39"/>
      <c r="AB2322" s="39"/>
      <c r="AC2322" s="39"/>
      <c r="AD2322" s="39"/>
      <c r="AE2322" s="39"/>
      <c r="AF2322" s="39"/>
      <c r="AG2322" s="38">
        <f>(Z2322*'"Вес" ПИР'!$B$28+AB2322*'"Вес" ПИР'!$B$29+AD2322*'"Вес" ПИР'!$B$30+AF2322*'"Вес" ПИР'!$B$31)/100</f>
        <v>0</v>
      </c>
      <c r="AH2322" s="39"/>
      <c r="AI2322" s="39"/>
      <c r="AJ2322" s="39"/>
      <c r="AK2322" s="39"/>
      <c r="AL2322" s="39"/>
      <c r="AM2322" s="39"/>
      <c r="AN2322" s="39"/>
      <c r="AO2322" s="39"/>
      <c r="AP2322" s="39"/>
      <c r="AQ2322" s="39"/>
      <c r="AR2322" s="39"/>
      <c r="AS2322" s="39"/>
      <c r="AT2322" s="39"/>
      <c r="AU2322" s="39"/>
      <c r="AV2322" s="39"/>
      <c r="AW2322" s="39"/>
      <c r="AX2322" s="39"/>
      <c r="AY2322" s="39"/>
      <c r="AZ2322" s="39"/>
      <c r="BA2322" s="39"/>
      <c r="BB2322" s="72">
        <f>(AI2322*'"Вес" ПИР'!$B$36+AK2322*'"Вес" ПИР'!$B$37+AM2322*'"Вес" ПИР'!$B$38+AO2322*'"Вес" ПИР'!$B$39+AQ2322*'"Вес" ПИР'!$B$40+AS2322*'"Вес" ПИР'!$B$41+AU2322*'"Вес" ПИР'!$B$42+AW2322*'"Вес" ПИР'!$B$43+AY2322*'"Вес" ПИР'!$B$44+BA2322*'"Вес" ПИР'!$B$45)/100</f>
        <v>0</v>
      </c>
      <c r="BC2322" s="39"/>
      <c r="BD2322" s="39"/>
      <c r="BE2322" s="39"/>
      <c r="BF2322" s="39"/>
      <c r="BG2322" s="72">
        <f>(BD2322*'"Вес" ПИР'!$B$50+BF2322*'"Вес" ПИР'!$B$51)/100</f>
        <v>0</v>
      </c>
      <c r="BH2322" s="39"/>
      <c r="BI2322" s="72">
        <v>0</v>
      </c>
      <c r="BJ2322" s="39"/>
      <c r="BK2322" s="39"/>
      <c r="BL2322" s="38">
        <f>(S2322*'"Вес" ПИР'!$B$3+X2322*'"Вес" ПИР'!$B$4+AG2322*'"Вес" ПИР'!$B$5+BB2322*'"Вес" ПИР'!$B$6+BG2322*'"Вес" ПИР'!$B$7+BI2322*'"Вес" ПИР'!$B$8)/100</f>
        <v>0</v>
      </c>
    </row>
    <row r="2323" spans="1:64" ht="15.75" customHeight="1">
      <c r="A2323" s="39"/>
      <c r="B2323" s="39">
        <v>2027</v>
      </c>
      <c r="C2323" s="39"/>
      <c r="D2323" s="61">
        <v>104469400</v>
      </c>
      <c r="E2323" s="61" t="s">
        <v>1644</v>
      </c>
      <c r="F2323" s="61" t="s">
        <v>1742</v>
      </c>
      <c r="G2323" s="61" t="s">
        <v>3406</v>
      </c>
      <c r="H2323" s="61" t="s">
        <v>2430</v>
      </c>
      <c r="I2323" s="39"/>
      <c r="J2323" s="39"/>
      <c r="K2323" s="39"/>
      <c r="L2323" s="39"/>
      <c r="M2323" s="39"/>
      <c r="N2323" s="39"/>
      <c r="O2323" s="39"/>
      <c r="P2323" s="39"/>
      <c r="Q2323" s="39"/>
      <c r="R2323" s="39"/>
      <c r="S2323" s="38">
        <f>(J2323*'"Вес" ПИР'!$B$13+L2323*'"Вес" ПИР'!$B$14+N2323*'"Вес" ПИР'!$B$15+P2323*'"Вес" ПИР'!$B$16+R2323*'"Вес" ПИР'!$B$17)/100</f>
        <v>0</v>
      </c>
      <c r="T2323" s="39"/>
      <c r="U2323" s="39"/>
      <c r="V2323" s="39"/>
      <c r="W2323" s="39"/>
      <c r="X2323" s="72">
        <f>(U2323*'"Вес" ПИР'!$B$22+W2323*'"Вес" ПИР'!$B$23)/100</f>
        <v>0</v>
      </c>
      <c r="Y2323" s="39"/>
      <c r="Z2323" s="39"/>
      <c r="AA2323" s="39"/>
      <c r="AB2323" s="39"/>
      <c r="AC2323" s="39"/>
      <c r="AD2323" s="39"/>
      <c r="AE2323" s="39"/>
      <c r="AF2323" s="39"/>
      <c r="AG2323" s="38">
        <f>(Z2323*'"Вес" ПИР'!$B$28+AB2323*'"Вес" ПИР'!$B$29+AD2323*'"Вес" ПИР'!$B$30+AF2323*'"Вес" ПИР'!$B$31)/100</f>
        <v>0</v>
      </c>
      <c r="AH2323" s="39"/>
      <c r="AI2323" s="39"/>
      <c r="AJ2323" s="39"/>
      <c r="AK2323" s="39"/>
      <c r="AL2323" s="39"/>
      <c r="AM2323" s="39"/>
      <c r="AN2323" s="39"/>
      <c r="AO2323" s="39"/>
      <c r="AP2323" s="39"/>
      <c r="AQ2323" s="39"/>
      <c r="AR2323" s="39"/>
      <c r="AS2323" s="39"/>
      <c r="AT2323" s="39"/>
      <c r="AU2323" s="39"/>
      <c r="AV2323" s="39"/>
      <c r="AW2323" s="39"/>
      <c r="AX2323" s="39"/>
      <c r="AY2323" s="39"/>
      <c r="AZ2323" s="39"/>
      <c r="BA2323" s="39"/>
      <c r="BB2323" s="72">
        <f>(AI2323*'"Вес" ПИР'!$B$36+AK2323*'"Вес" ПИР'!$B$37+AM2323*'"Вес" ПИР'!$B$38+AO2323*'"Вес" ПИР'!$B$39+AQ2323*'"Вес" ПИР'!$B$40+AS2323*'"Вес" ПИР'!$B$41+AU2323*'"Вес" ПИР'!$B$42+AW2323*'"Вес" ПИР'!$B$43+AY2323*'"Вес" ПИР'!$B$44+BA2323*'"Вес" ПИР'!$B$45)/100</f>
        <v>0</v>
      </c>
      <c r="BC2323" s="39"/>
      <c r="BD2323" s="39"/>
      <c r="BE2323" s="39"/>
      <c r="BF2323" s="39"/>
      <c r="BG2323" s="72">
        <f>(BD2323*'"Вес" ПИР'!$B$50+BF2323*'"Вес" ПИР'!$B$51)/100</f>
        <v>0</v>
      </c>
      <c r="BH2323" s="39"/>
      <c r="BI2323" s="72">
        <v>0</v>
      </c>
      <c r="BJ2323" s="39"/>
      <c r="BK2323" s="39"/>
      <c r="BL2323" s="38">
        <f>(S2323*'"Вес" ПИР'!$B$3+X2323*'"Вес" ПИР'!$B$4+AG2323*'"Вес" ПИР'!$B$5+BB2323*'"Вес" ПИР'!$B$6+BG2323*'"Вес" ПИР'!$B$7+BI2323*'"Вес" ПИР'!$B$8)/100</f>
        <v>0</v>
      </c>
    </row>
    <row r="2324" spans="1:64" ht="15.75" customHeight="1">
      <c r="A2324" s="39"/>
      <c r="B2324" s="39">
        <v>2027</v>
      </c>
      <c r="C2324" s="39"/>
      <c r="D2324" s="61">
        <v>104477300</v>
      </c>
      <c r="E2324" s="61" t="s">
        <v>1644</v>
      </c>
      <c r="F2324" s="61" t="s">
        <v>1742</v>
      </c>
      <c r="G2324" s="61"/>
      <c r="H2324" s="61" t="s">
        <v>3420</v>
      </c>
      <c r="I2324" s="39"/>
      <c r="J2324" s="39"/>
      <c r="K2324" s="39"/>
      <c r="L2324" s="39"/>
      <c r="M2324" s="39"/>
      <c r="N2324" s="39"/>
      <c r="O2324" s="39"/>
      <c r="P2324" s="39"/>
      <c r="Q2324" s="39"/>
      <c r="R2324" s="39"/>
      <c r="S2324" s="38">
        <f>(J2324*'"Вес" ПИР'!$B$13+L2324*'"Вес" ПИР'!$B$14+N2324*'"Вес" ПИР'!$B$15+P2324*'"Вес" ПИР'!$B$16+R2324*'"Вес" ПИР'!$B$17)/100</f>
        <v>0</v>
      </c>
      <c r="T2324" s="39"/>
      <c r="U2324" s="39"/>
      <c r="V2324" s="39"/>
      <c r="W2324" s="39"/>
      <c r="X2324" s="72">
        <f>(U2324*'"Вес" ПИР'!$B$22+W2324*'"Вес" ПИР'!$B$23)/100</f>
        <v>0</v>
      </c>
      <c r="Y2324" s="39"/>
      <c r="Z2324" s="39"/>
      <c r="AA2324" s="39"/>
      <c r="AB2324" s="39"/>
      <c r="AC2324" s="39"/>
      <c r="AD2324" s="39"/>
      <c r="AE2324" s="39"/>
      <c r="AF2324" s="39"/>
      <c r="AG2324" s="38">
        <f>(Z2324*'"Вес" ПИР'!$B$28+AB2324*'"Вес" ПИР'!$B$29+AD2324*'"Вес" ПИР'!$B$30+AF2324*'"Вес" ПИР'!$B$31)/100</f>
        <v>0</v>
      </c>
      <c r="AH2324" s="39"/>
      <c r="AI2324" s="39"/>
      <c r="AJ2324" s="39"/>
      <c r="AK2324" s="39"/>
      <c r="AL2324" s="39"/>
      <c r="AM2324" s="39"/>
      <c r="AN2324" s="39"/>
      <c r="AO2324" s="39"/>
      <c r="AP2324" s="39"/>
      <c r="AQ2324" s="39"/>
      <c r="AR2324" s="39"/>
      <c r="AS2324" s="39"/>
      <c r="AT2324" s="39"/>
      <c r="AU2324" s="39"/>
      <c r="AV2324" s="39"/>
      <c r="AW2324" s="39"/>
      <c r="AX2324" s="39"/>
      <c r="AY2324" s="39"/>
      <c r="AZ2324" s="39"/>
      <c r="BA2324" s="39"/>
      <c r="BB2324" s="72">
        <f>(AI2324*'"Вес" ПИР'!$B$36+AK2324*'"Вес" ПИР'!$B$37+AM2324*'"Вес" ПИР'!$B$38+AO2324*'"Вес" ПИР'!$B$39+AQ2324*'"Вес" ПИР'!$B$40+AS2324*'"Вес" ПИР'!$B$41+AU2324*'"Вес" ПИР'!$B$42+AW2324*'"Вес" ПИР'!$B$43+AY2324*'"Вес" ПИР'!$B$44+BA2324*'"Вес" ПИР'!$B$45)/100</f>
        <v>0</v>
      </c>
      <c r="BC2324" s="39"/>
      <c r="BD2324" s="39"/>
      <c r="BE2324" s="39"/>
      <c r="BF2324" s="39"/>
      <c r="BG2324" s="72">
        <f>(BD2324*'"Вес" ПИР'!$B$50+BF2324*'"Вес" ПИР'!$B$51)/100</f>
        <v>0</v>
      </c>
      <c r="BH2324" s="39"/>
      <c r="BI2324" s="72">
        <v>0</v>
      </c>
      <c r="BJ2324" s="39"/>
      <c r="BK2324" s="39"/>
      <c r="BL2324" s="38">
        <f>(S2324*'"Вес" ПИР'!$B$3+X2324*'"Вес" ПИР'!$B$4+AG2324*'"Вес" ПИР'!$B$5+BB2324*'"Вес" ПИР'!$B$6+BG2324*'"Вес" ПИР'!$B$7+BI2324*'"Вес" ПИР'!$B$8)/100</f>
        <v>0</v>
      </c>
    </row>
    <row r="2325" spans="1:64" ht="15.75" customHeight="1">
      <c r="A2325" s="39"/>
      <c r="B2325" s="39">
        <v>2027</v>
      </c>
      <c r="C2325" s="39"/>
      <c r="D2325" s="61">
        <v>104645200</v>
      </c>
      <c r="E2325" s="61" t="s">
        <v>1644</v>
      </c>
      <c r="F2325" s="61" t="s">
        <v>1752</v>
      </c>
      <c r="G2325" s="61" t="s">
        <v>3421</v>
      </c>
      <c r="H2325" s="61" t="s">
        <v>3422</v>
      </c>
      <c r="I2325" s="39"/>
      <c r="J2325" s="39"/>
      <c r="K2325" s="39"/>
      <c r="L2325" s="39"/>
      <c r="M2325" s="39"/>
      <c r="N2325" s="39"/>
      <c r="O2325" s="39"/>
      <c r="P2325" s="39"/>
      <c r="Q2325" s="39"/>
      <c r="R2325" s="39"/>
      <c r="S2325" s="38">
        <f>(J2325*'"Вес" ПИР'!$B$13+L2325*'"Вес" ПИР'!$B$14+N2325*'"Вес" ПИР'!$B$15+P2325*'"Вес" ПИР'!$B$16+R2325*'"Вес" ПИР'!$B$17)/100</f>
        <v>0</v>
      </c>
      <c r="T2325" s="39"/>
      <c r="U2325" s="39"/>
      <c r="V2325" s="39"/>
      <c r="W2325" s="39"/>
      <c r="X2325" s="72">
        <f>(U2325*'"Вес" ПИР'!$B$22+W2325*'"Вес" ПИР'!$B$23)/100</f>
        <v>0</v>
      </c>
      <c r="Y2325" s="39"/>
      <c r="Z2325" s="39"/>
      <c r="AA2325" s="39"/>
      <c r="AB2325" s="39"/>
      <c r="AC2325" s="39"/>
      <c r="AD2325" s="39"/>
      <c r="AE2325" s="39"/>
      <c r="AF2325" s="39"/>
      <c r="AG2325" s="38">
        <f>(Z2325*'"Вес" ПИР'!$B$28+AB2325*'"Вес" ПИР'!$B$29+AD2325*'"Вес" ПИР'!$B$30+AF2325*'"Вес" ПИР'!$B$31)/100</f>
        <v>0</v>
      </c>
      <c r="AH2325" s="39"/>
      <c r="AI2325" s="39"/>
      <c r="AJ2325" s="39"/>
      <c r="AK2325" s="39"/>
      <c r="AL2325" s="39"/>
      <c r="AM2325" s="39"/>
      <c r="AN2325" s="39"/>
      <c r="AO2325" s="39"/>
      <c r="AP2325" s="39"/>
      <c r="AQ2325" s="39"/>
      <c r="AR2325" s="39"/>
      <c r="AS2325" s="39"/>
      <c r="AT2325" s="39"/>
      <c r="AU2325" s="39"/>
      <c r="AV2325" s="39"/>
      <c r="AW2325" s="39"/>
      <c r="AX2325" s="39"/>
      <c r="AY2325" s="39"/>
      <c r="AZ2325" s="39"/>
      <c r="BA2325" s="39"/>
      <c r="BB2325" s="72">
        <f>(AI2325*'"Вес" ПИР'!$B$36+AK2325*'"Вес" ПИР'!$B$37+AM2325*'"Вес" ПИР'!$B$38+AO2325*'"Вес" ПИР'!$B$39+AQ2325*'"Вес" ПИР'!$B$40+AS2325*'"Вес" ПИР'!$B$41+AU2325*'"Вес" ПИР'!$B$42+AW2325*'"Вес" ПИР'!$B$43+AY2325*'"Вес" ПИР'!$B$44+BA2325*'"Вес" ПИР'!$B$45)/100</f>
        <v>0</v>
      </c>
      <c r="BC2325" s="39"/>
      <c r="BD2325" s="39"/>
      <c r="BE2325" s="39"/>
      <c r="BF2325" s="39"/>
      <c r="BG2325" s="72">
        <f>(BD2325*'"Вес" ПИР'!$B$50+BF2325*'"Вес" ПИР'!$B$51)/100</f>
        <v>0</v>
      </c>
      <c r="BH2325" s="39"/>
      <c r="BI2325" s="72">
        <v>0</v>
      </c>
      <c r="BJ2325" s="39"/>
      <c r="BK2325" s="39"/>
      <c r="BL2325" s="38">
        <f>(S2325*'"Вес" ПИР'!$B$3+X2325*'"Вес" ПИР'!$B$4+AG2325*'"Вес" ПИР'!$B$5+BB2325*'"Вес" ПИР'!$B$6+BG2325*'"Вес" ПИР'!$B$7+BI2325*'"Вес" ПИР'!$B$8)/100</f>
        <v>0</v>
      </c>
    </row>
    <row r="2326" spans="1:64" ht="15.75" customHeight="1">
      <c r="A2326" s="39"/>
      <c r="B2326" s="39">
        <v>2027</v>
      </c>
      <c r="C2326" s="39"/>
      <c r="D2326" s="61">
        <v>104661100</v>
      </c>
      <c r="E2326" s="61" t="s">
        <v>1644</v>
      </c>
      <c r="F2326" s="61" t="s">
        <v>1752</v>
      </c>
      <c r="G2326" s="61" t="s">
        <v>3111</v>
      </c>
      <c r="H2326" s="61" t="s">
        <v>167</v>
      </c>
      <c r="I2326" s="39"/>
      <c r="J2326" s="39"/>
      <c r="K2326" s="39"/>
      <c r="L2326" s="39"/>
      <c r="M2326" s="39"/>
      <c r="N2326" s="39"/>
      <c r="O2326" s="39"/>
      <c r="P2326" s="39"/>
      <c r="Q2326" s="39"/>
      <c r="R2326" s="39"/>
      <c r="S2326" s="38">
        <f>(J2326*'"Вес" ПИР'!$B$13+L2326*'"Вес" ПИР'!$B$14+N2326*'"Вес" ПИР'!$B$15+P2326*'"Вес" ПИР'!$B$16+R2326*'"Вес" ПИР'!$B$17)/100</f>
        <v>0</v>
      </c>
      <c r="T2326" s="39"/>
      <c r="U2326" s="39"/>
      <c r="V2326" s="39"/>
      <c r="W2326" s="39"/>
      <c r="X2326" s="72">
        <f>(U2326*'"Вес" ПИР'!$B$22+W2326*'"Вес" ПИР'!$B$23)/100</f>
        <v>0</v>
      </c>
      <c r="Y2326" s="39"/>
      <c r="Z2326" s="39"/>
      <c r="AA2326" s="39"/>
      <c r="AB2326" s="39"/>
      <c r="AC2326" s="39"/>
      <c r="AD2326" s="39"/>
      <c r="AE2326" s="39"/>
      <c r="AF2326" s="39"/>
      <c r="AG2326" s="38">
        <f>(Z2326*'"Вес" ПИР'!$B$28+AB2326*'"Вес" ПИР'!$B$29+AD2326*'"Вес" ПИР'!$B$30+AF2326*'"Вес" ПИР'!$B$31)/100</f>
        <v>0</v>
      </c>
      <c r="AH2326" s="39"/>
      <c r="AI2326" s="39"/>
      <c r="AJ2326" s="39"/>
      <c r="AK2326" s="39"/>
      <c r="AL2326" s="39"/>
      <c r="AM2326" s="39"/>
      <c r="AN2326" s="39"/>
      <c r="AO2326" s="39"/>
      <c r="AP2326" s="39"/>
      <c r="AQ2326" s="39"/>
      <c r="AR2326" s="39"/>
      <c r="AS2326" s="39"/>
      <c r="AT2326" s="39"/>
      <c r="AU2326" s="39"/>
      <c r="AV2326" s="39"/>
      <c r="AW2326" s="39"/>
      <c r="AX2326" s="39"/>
      <c r="AY2326" s="39"/>
      <c r="AZ2326" s="39"/>
      <c r="BA2326" s="39"/>
      <c r="BB2326" s="72">
        <f>(AI2326*'"Вес" ПИР'!$B$36+AK2326*'"Вес" ПИР'!$B$37+AM2326*'"Вес" ПИР'!$B$38+AO2326*'"Вес" ПИР'!$B$39+AQ2326*'"Вес" ПИР'!$B$40+AS2326*'"Вес" ПИР'!$B$41+AU2326*'"Вес" ПИР'!$B$42+AW2326*'"Вес" ПИР'!$B$43+AY2326*'"Вес" ПИР'!$B$44+BA2326*'"Вес" ПИР'!$B$45)/100</f>
        <v>0</v>
      </c>
      <c r="BC2326" s="39"/>
      <c r="BD2326" s="39"/>
      <c r="BE2326" s="39"/>
      <c r="BF2326" s="39"/>
      <c r="BG2326" s="72">
        <f>(BD2326*'"Вес" ПИР'!$B$50+BF2326*'"Вес" ПИР'!$B$51)/100</f>
        <v>0</v>
      </c>
      <c r="BH2326" s="39"/>
      <c r="BI2326" s="72">
        <v>0</v>
      </c>
      <c r="BJ2326" s="39"/>
      <c r="BK2326" s="39"/>
      <c r="BL2326" s="38">
        <f>(S2326*'"Вес" ПИР'!$B$3+X2326*'"Вес" ПИР'!$B$4+AG2326*'"Вес" ПИР'!$B$5+BB2326*'"Вес" ПИР'!$B$6+BG2326*'"Вес" ПИР'!$B$7+BI2326*'"Вес" ПИР'!$B$8)/100</f>
        <v>0</v>
      </c>
    </row>
    <row r="2327" spans="1:64" ht="15.75" customHeight="1">
      <c r="A2327" s="39"/>
      <c r="B2327" s="39">
        <v>2027</v>
      </c>
      <c r="C2327" s="39"/>
      <c r="D2327" s="61">
        <v>104661200</v>
      </c>
      <c r="E2327" s="61" t="s">
        <v>1644</v>
      </c>
      <c r="F2327" s="61" t="s">
        <v>1752</v>
      </c>
      <c r="G2327" s="61" t="s">
        <v>3111</v>
      </c>
      <c r="H2327" s="61" t="s">
        <v>779</v>
      </c>
      <c r="I2327" s="39"/>
      <c r="J2327" s="39"/>
      <c r="K2327" s="39"/>
      <c r="L2327" s="39"/>
      <c r="M2327" s="39"/>
      <c r="N2327" s="39"/>
      <c r="O2327" s="39"/>
      <c r="P2327" s="39"/>
      <c r="Q2327" s="39"/>
      <c r="R2327" s="39"/>
      <c r="S2327" s="38">
        <f>(J2327*'"Вес" ПИР'!$B$13+L2327*'"Вес" ПИР'!$B$14+N2327*'"Вес" ПИР'!$B$15+P2327*'"Вес" ПИР'!$B$16+R2327*'"Вес" ПИР'!$B$17)/100</f>
        <v>0</v>
      </c>
      <c r="T2327" s="39"/>
      <c r="U2327" s="39"/>
      <c r="V2327" s="39"/>
      <c r="W2327" s="39"/>
      <c r="X2327" s="72">
        <f>(U2327*'"Вес" ПИР'!$B$22+W2327*'"Вес" ПИР'!$B$23)/100</f>
        <v>0</v>
      </c>
      <c r="Y2327" s="39"/>
      <c r="Z2327" s="39"/>
      <c r="AA2327" s="39"/>
      <c r="AB2327" s="39"/>
      <c r="AC2327" s="39"/>
      <c r="AD2327" s="39"/>
      <c r="AE2327" s="39"/>
      <c r="AF2327" s="39"/>
      <c r="AG2327" s="38">
        <f>(Z2327*'"Вес" ПИР'!$B$28+AB2327*'"Вес" ПИР'!$B$29+AD2327*'"Вес" ПИР'!$B$30+AF2327*'"Вес" ПИР'!$B$31)/100</f>
        <v>0</v>
      </c>
      <c r="AH2327" s="39"/>
      <c r="AI2327" s="39"/>
      <c r="AJ2327" s="39"/>
      <c r="AK2327" s="39"/>
      <c r="AL2327" s="39"/>
      <c r="AM2327" s="39"/>
      <c r="AN2327" s="39"/>
      <c r="AO2327" s="39"/>
      <c r="AP2327" s="39"/>
      <c r="AQ2327" s="39"/>
      <c r="AR2327" s="39"/>
      <c r="AS2327" s="39"/>
      <c r="AT2327" s="39"/>
      <c r="AU2327" s="39"/>
      <c r="AV2327" s="39"/>
      <c r="AW2327" s="39"/>
      <c r="AX2327" s="39"/>
      <c r="AY2327" s="39"/>
      <c r="AZ2327" s="39"/>
      <c r="BA2327" s="39"/>
      <c r="BB2327" s="72">
        <f>(AI2327*'"Вес" ПИР'!$B$36+AK2327*'"Вес" ПИР'!$B$37+AM2327*'"Вес" ПИР'!$B$38+AO2327*'"Вес" ПИР'!$B$39+AQ2327*'"Вес" ПИР'!$B$40+AS2327*'"Вес" ПИР'!$B$41+AU2327*'"Вес" ПИР'!$B$42+AW2327*'"Вес" ПИР'!$B$43+AY2327*'"Вес" ПИР'!$B$44+BA2327*'"Вес" ПИР'!$B$45)/100</f>
        <v>0</v>
      </c>
      <c r="BC2327" s="39"/>
      <c r="BD2327" s="39"/>
      <c r="BE2327" s="39"/>
      <c r="BF2327" s="39"/>
      <c r="BG2327" s="72">
        <f>(BD2327*'"Вес" ПИР'!$B$50+BF2327*'"Вес" ПИР'!$B$51)/100</f>
        <v>0</v>
      </c>
      <c r="BH2327" s="39"/>
      <c r="BI2327" s="72">
        <v>0</v>
      </c>
      <c r="BJ2327" s="39"/>
      <c r="BK2327" s="39"/>
      <c r="BL2327" s="38">
        <f>(S2327*'"Вес" ПИР'!$B$3+X2327*'"Вес" ПИР'!$B$4+AG2327*'"Вес" ПИР'!$B$5+BB2327*'"Вес" ПИР'!$B$6+BG2327*'"Вес" ПИР'!$B$7+BI2327*'"Вес" ПИР'!$B$8)/100</f>
        <v>0</v>
      </c>
    </row>
    <row r="2328" spans="1:64" ht="15.75" customHeight="1">
      <c r="A2328" s="39"/>
      <c r="B2328" s="39">
        <v>2027</v>
      </c>
      <c r="C2328" s="39"/>
      <c r="D2328" s="61">
        <v>104661300</v>
      </c>
      <c r="E2328" s="61" t="s">
        <v>1644</v>
      </c>
      <c r="F2328" s="61" t="s">
        <v>1752</v>
      </c>
      <c r="G2328" s="61" t="s">
        <v>3111</v>
      </c>
      <c r="H2328" s="61" t="s">
        <v>2390</v>
      </c>
      <c r="I2328" s="39"/>
      <c r="J2328" s="39"/>
      <c r="K2328" s="39"/>
      <c r="L2328" s="39"/>
      <c r="M2328" s="39"/>
      <c r="N2328" s="39"/>
      <c r="O2328" s="39"/>
      <c r="P2328" s="39"/>
      <c r="Q2328" s="39"/>
      <c r="R2328" s="39"/>
      <c r="S2328" s="38">
        <f>(J2328*'"Вес" ПИР'!$B$13+L2328*'"Вес" ПИР'!$B$14+N2328*'"Вес" ПИР'!$B$15+P2328*'"Вес" ПИР'!$B$16+R2328*'"Вес" ПИР'!$B$17)/100</f>
        <v>0</v>
      </c>
      <c r="T2328" s="39"/>
      <c r="U2328" s="39"/>
      <c r="V2328" s="39"/>
      <c r="W2328" s="39"/>
      <c r="X2328" s="72">
        <f>(U2328*'"Вес" ПИР'!$B$22+W2328*'"Вес" ПИР'!$B$23)/100</f>
        <v>0</v>
      </c>
      <c r="Y2328" s="39"/>
      <c r="Z2328" s="39"/>
      <c r="AA2328" s="39"/>
      <c r="AB2328" s="39"/>
      <c r="AC2328" s="39"/>
      <c r="AD2328" s="39"/>
      <c r="AE2328" s="39"/>
      <c r="AF2328" s="39"/>
      <c r="AG2328" s="38">
        <f>(Z2328*'"Вес" ПИР'!$B$28+AB2328*'"Вес" ПИР'!$B$29+AD2328*'"Вес" ПИР'!$B$30+AF2328*'"Вес" ПИР'!$B$31)/100</f>
        <v>0</v>
      </c>
      <c r="AH2328" s="39"/>
      <c r="AI2328" s="39"/>
      <c r="AJ2328" s="39"/>
      <c r="AK2328" s="39"/>
      <c r="AL2328" s="39"/>
      <c r="AM2328" s="39"/>
      <c r="AN2328" s="39"/>
      <c r="AO2328" s="39"/>
      <c r="AP2328" s="39"/>
      <c r="AQ2328" s="39"/>
      <c r="AR2328" s="39"/>
      <c r="AS2328" s="39"/>
      <c r="AT2328" s="39"/>
      <c r="AU2328" s="39"/>
      <c r="AV2328" s="39"/>
      <c r="AW2328" s="39"/>
      <c r="AX2328" s="39"/>
      <c r="AY2328" s="39"/>
      <c r="AZ2328" s="39"/>
      <c r="BA2328" s="39"/>
      <c r="BB2328" s="72">
        <f>(AI2328*'"Вес" ПИР'!$B$36+AK2328*'"Вес" ПИР'!$B$37+AM2328*'"Вес" ПИР'!$B$38+AO2328*'"Вес" ПИР'!$B$39+AQ2328*'"Вес" ПИР'!$B$40+AS2328*'"Вес" ПИР'!$B$41+AU2328*'"Вес" ПИР'!$B$42+AW2328*'"Вес" ПИР'!$B$43+AY2328*'"Вес" ПИР'!$B$44+BA2328*'"Вес" ПИР'!$B$45)/100</f>
        <v>0</v>
      </c>
      <c r="BC2328" s="39"/>
      <c r="BD2328" s="39"/>
      <c r="BE2328" s="39"/>
      <c r="BF2328" s="39"/>
      <c r="BG2328" s="72">
        <f>(BD2328*'"Вес" ПИР'!$B$50+BF2328*'"Вес" ПИР'!$B$51)/100</f>
        <v>0</v>
      </c>
      <c r="BH2328" s="39"/>
      <c r="BI2328" s="72">
        <v>0</v>
      </c>
      <c r="BJ2328" s="39"/>
      <c r="BK2328" s="39"/>
      <c r="BL2328" s="38">
        <f>(S2328*'"Вес" ПИР'!$B$3+X2328*'"Вес" ПИР'!$B$4+AG2328*'"Вес" ПИР'!$B$5+BB2328*'"Вес" ПИР'!$B$6+BG2328*'"Вес" ПИР'!$B$7+BI2328*'"Вес" ПИР'!$B$8)/100</f>
        <v>0</v>
      </c>
    </row>
    <row r="2329" spans="1:64" ht="15.75" customHeight="1">
      <c r="A2329" s="39"/>
      <c r="B2329" s="39">
        <v>2027</v>
      </c>
      <c r="C2329" s="39"/>
      <c r="D2329" s="61">
        <v>104663100</v>
      </c>
      <c r="E2329" s="61" t="s">
        <v>1644</v>
      </c>
      <c r="F2329" s="61" t="s">
        <v>1752</v>
      </c>
      <c r="G2329" s="61" t="s">
        <v>3423</v>
      </c>
      <c r="H2329" s="61" t="s">
        <v>3424</v>
      </c>
      <c r="I2329" s="39"/>
      <c r="J2329" s="39"/>
      <c r="K2329" s="39"/>
      <c r="L2329" s="39"/>
      <c r="M2329" s="39"/>
      <c r="N2329" s="39"/>
      <c r="O2329" s="39"/>
      <c r="P2329" s="39"/>
      <c r="Q2329" s="39"/>
      <c r="R2329" s="39"/>
      <c r="S2329" s="38">
        <f>(J2329*'"Вес" ПИР'!$B$13+L2329*'"Вес" ПИР'!$B$14+N2329*'"Вес" ПИР'!$B$15+P2329*'"Вес" ПИР'!$B$16+R2329*'"Вес" ПИР'!$B$17)/100</f>
        <v>0</v>
      </c>
      <c r="T2329" s="39"/>
      <c r="U2329" s="39"/>
      <c r="V2329" s="39"/>
      <c r="W2329" s="39"/>
      <c r="X2329" s="72">
        <f>(U2329*'"Вес" ПИР'!$B$22+W2329*'"Вес" ПИР'!$B$23)/100</f>
        <v>0</v>
      </c>
      <c r="Y2329" s="39"/>
      <c r="Z2329" s="39"/>
      <c r="AA2329" s="39"/>
      <c r="AB2329" s="39"/>
      <c r="AC2329" s="39"/>
      <c r="AD2329" s="39"/>
      <c r="AE2329" s="39"/>
      <c r="AF2329" s="39"/>
      <c r="AG2329" s="38">
        <f>(Z2329*'"Вес" ПИР'!$B$28+AB2329*'"Вес" ПИР'!$B$29+AD2329*'"Вес" ПИР'!$B$30+AF2329*'"Вес" ПИР'!$B$31)/100</f>
        <v>0</v>
      </c>
      <c r="AH2329" s="39"/>
      <c r="AI2329" s="39"/>
      <c r="AJ2329" s="39"/>
      <c r="AK2329" s="39"/>
      <c r="AL2329" s="39"/>
      <c r="AM2329" s="39"/>
      <c r="AN2329" s="39"/>
      <c r="AO2329" s="39"/>
      <c r="AP2329" s="39"/>
      <c r="AQ2329" s="39"/>
      <c r="AR2329" s="39"/>
      <c r="AS2329" s="39"/>
      <c r="AT2329" s="39"/>
      <c r="AU2329" s="39"/>
      <c r="AV2329" s="39"/>
      <c r="AW2329" s="39"/>
      <c r="AX2329" s="39"/>
      <c r="AY2329" s="39"/>
      <c r="AZ2329" s="39"/>
      <c r="BA2329" s="39"/>
      <c r="BB2329" s="72">
        <f>(AI2329*'"Вес" ПИР'!$B$36+AK2329*'"Вес" ПИР'!$B$37+AM2329*'"Вес" ПИР'!$B$38+AO2329*'"Вес" ПИР'!$B$39+AQ2329*'"Вес" ПИР'!$B$40+AS2329*'"Вес" ПИР'!$B$41+AU2329*'"Вес" ПИР'!$B$42+AW2329*'"Вес" ПИР'!$B$43+AY2329*'"Вес" ПИР'!$B$44+BA2329*'"Вес" ПИР'!$B$45)/100</f>
        <v>0</v>
      </c>
      <c r="BC2329" s="39"/>
      <c r="BD2329" s="39"/>
      <c r="BE2329" s="39"/>
      <c r="BF2329" s="39"/>
      <c r="BG2329" s="72">
        <f>(BD2329*'"Вес" ПИР'!$B$50+BF2329*'"Вес" ПИР'!$B$51)/100</f>
        <v>0</v>
      </c>
      <c r="BH2329" s="39"/>
      <c r="BI2329" s="72">
        <v>0</v>
      </c>
      <c r="BJ2329" s="39"/>
      <c r="BK2329" s="39"/>
      <c r="BL2329" s="38">
        <f>(S2329*'"Вес" ПИР'!$B$3+X2329*'"Вес" ПИР'!$B$4+AG2329*'"Вес" ПИР'!$B$5+BB2329*'"Вес" ПИР'!$B$6+BG2329*'"Вес" ПИР'!$B$7+BI2329*'"Вес" ПИР'!$B$8)/100</f>
        <v>0</v>
      </c>
    </row>
    <row r="2330" spans="1:64" ht="15.75" customHeight="1">
      <c r="A2330" s="39"/>
      <c r="B2330" s="39">
        <v>2027</v>
      </c>
      <c r="C2330" s="39"/>
      <c r="D2330" s="61">
        <v>104665200</v>
      </c>
      <c r="E2330" s="61" t="s">
        <v>1644</v>
      </c>
      <c r="F2330" s="61" t="s">
        <v>1752</v>
      </c>
      <c r="G2330" s="61" t="s">
        <v>550</v>
      </c>
      <c r="H2330" s="61" t="s">
        <v>3425</v>
      </c>
      <c r="I2330" s="39"/>
      <c r="J2330" s="39"/>
      <c r="K2330" s="39"/>
      <c r="L2330" s="39"/>
      <c r="M2330" s="39"/>
      <c r="N2330" s="39"/>
      <c r="O2330" s="39"/>
      <c r="P2330" s="39"/>
      <c r="Q2330" s="39"/>
      <c r="R2330" s="39"/>
      <c r="S2330" s="38">
        <f>(J2330*'"Вес" ПИР'!$B$13+L2330*'"Вес" ПИР'!$B$14+N2330*'"Вес" ПИР'!$B$15+P2330*'"Вес" ПИР'!$B$16+R2330*'"Вес" ПИР'!$B$17)/100</f>
        <v>0</v>
      </c>
      <c r="T2330" s="39"/>
      <c r="U2330" s="39"/>
      <c r="V2330" s="39"/>
      <c r="W2330" s="39"/>
      <c r="X2330" s="72">
        <f>(U2330*'"Вес" ПИР'!$B$22+W2330*'"Вес" ПИР'!$B$23)/100</f>
        <v>0</v>
      </c>
      <c r="Y2330" s="39"/>
      <c r="Z2330" s="39"/>
      <c r="AA2330" s="39"/>
      <c r="AB2330" s="39"/>
      <c r="AC2330" s="39"/>
      <c r="AD2330" s="39"/>
      <c r="AE2330" s="39"/>
      <c r="AF2330" s="39"/>
      <c r="AG2330" s="38">
        <f>(Z2330*'"Вес" ПИР'!$B$28+AB2330*'"Вес" ПИР'!$B$29+AD2330*'"Вес" ПИР'!$B$30+AF2330*'"Вес" ПИР'!$B$31)/100</f>
        <v>0</v>
      </c>
      <c r="AH2330" s="39"/>
      <c r="AI2330" s="39"/>
      <c r="AJ2330" s="39"/>
      <c r="AK2330" s="39"/>
      <c r="AL2330" s="39"/>
      <c r="AM2330" s="39"/>
      <c r="AN2330" s="39"/>
      <c r="AO2330" s="39"/>
      <c r="AP2330" s="39"/>
      <c r="AQ2330" s="39"/>
      <c r="AR2330" s="39"/>
      <c r="AS2330" s="39"/>
      <c r="AT2330" s="39"/>
      <c r="AU2330" s="39"/>
      <c r="AV2330" s="39"/>
      <c r="AW2330" s="39"/>
      <c r="AX2330" s="39"/>
      <c r="AY2330" s="39"/>
      <c r="AZ2330" s="39"/>
      <c r="BA2330" s="39"/>
      <c r="BB2330" s="72">
        <f>(AI2330*'"Вес" ПИР'!$B$36+AK2330*'"Вес" ПИР'!$B$37+AM2330*'"Вес" ПИР'!$B$38+AO2330*'"Вес" ПИР'!$B$39+AQ2330*'"Вес" ПИР'!$B$40+AS2330*'"Вес" ПИР'!$B$41+AU2330*'"Вес" ПИР'!$B$42+AW2330*'"Вес" ПИР'!$B$43+AY2330*'"Вес" ПИР'!$B$44+BA2330*'"Вес" ПИР'!$B$45)/100</f>
        <v>0</v>
      </c>
      <c r="BC2330" s="39"/>
      <c r="BD2330" s="39"/>
      <c r="BE2330" s="39"/>
      <c r="BF2330" s="39"/>
      <c r="BG2330" s="72">
        <f>(BD2330*'"Вес" ПИР'!$B$50+BF2330*'"Вес" ПИР'!$B$51)/100</f>
        <v>0</v>
      </c>
      <c r="BH2330" s="39"/>
      <c r="BI2330" s="72">
        <v>0</v>
      </c>
      <c r="BJ2330" s="39"/>
      <c r="BK2330" s="39"/>
      <c r="BL2330" s="38">
        <f>(S2330*'"Вес" ПИР'!$B$3+X2330*'"Вес" ПИР'!$B$4+AG2330*'"Вес" ПИР'!$B$5+BB2330*'"Вес" ПИР'!$B$6+BG2330*'"Вес" ПИР'!$B$7+BI2330*'"Вес" ПИР'!$B$8)/100</f>
        <v>0</v>
      </c>
    </row>
    <row r="2331" spans="1:64" ht="15.75" customHeight="1">
      <c r="A2331" s="39"/>
      <c r="B2331" s="39">
        <v>2027</v>
      </c>
      <c r="C2331" s="39"/>
      <c r="D2331" s="61">
        <v>104669400</v>
      </c>
      <c r="E2331" s="61" t="s">
        <v>1644</v>
      </c>
      <c r="F2331" s="61" t="s">
        <v>1752</v>
      </c>
      <c r="G2331" s="61" t="s">
        <v>743</v>
      </c>
      <c r="H2331" s="61" t="s">
        <v>3426</v>
      </c>
      <c r="I2331" s="39"/>
      <c r="J2331" s="39"/>
      <c r="K2331" s="39"/>
      <c r="L2331" s="39"/>
      <c r="M2331" s="39"/>
      <c r="N2331" s="39"/>
      <c r="O2331" s="39"/>
      <c r="P2331" s="39"/>
      <c r="Q2331" s="39"/>
      <c r="R2331" s="39"/>
      <c r="S2331" s="38">
        <f>(J2331*'"Вес" ПИР'!$B$13+L2331*'"Вес" ПИР'!$B$14+N2331*'"Вес" ПИР'!$B$15+P2331*'"Вес" ПИР'!$B$16+R2331*'"Вес" ПИР'!$B$17)/100</f>
        <v>0</v>
      </c>
      <c r="T2331" s="39"/>
      <c r="U2331" s="39"/>
      <c r="V2331" s="39"/>
      <c r="W2331" s="39"/>
      <c r="X2331" s="72">
        <f>(U2331*'"Вес" ПИР'!$B$22+W2331*'"Вес" ПИР'!$B$23)/100</f>
        <v>0</v>
      </c>
      <c r="Y2331" s="39"/>
      <c r="Z2331" s="39"/>
      <c r="AA2331" s="39"/>
      <c r="AB2331" s="39"/>
      <c r="AC2331" s="39"/>
      <c r="AD2331" s="39"/>
      <c r="AE2331" s="39"/>
      <c r="AF2331" s="39"/>
      <c r="AG2331" s="38">
        <f>(Z2331*'"Вес" ПИР'!$B$28+AB2331*'"Вес" ПИР'!$B$29+AD2331*'"Вес" ПИР'!$B$30+AF2331*'"Вес" ПИР'!$B$31)/100</f>
        <v>0</v>
      </c>
      <c r="AH2331" s="39"/>
      <c r="AI2331" s="39"/>
      <c r="AJ2331" s="39"/>
      <c r="AK2331" s="39"/>
      <c r="AL2331" s="39"/>
      <c r="AM2331" s="39"/>
      <c r="AN2331" s="39"/>
      <c r="AO2331" s="39"/>
      <c r="AP2331" s="39"/>
      <c r="AQ2331" s="39"/>
      <c r="AR2331" s="39"/>
      <c r="AS2331" s="39"/>
      <c r="AT2331" s="39"/>
      <c r="AU2331" s="39"/>
      <c r="AV2331" s="39"/>
      <c r="AW2331" s="39"/>
      <c r="AX2331" s="39"/>
      <c r="AY2331" s="39"/>
      <c r="AZ2331" s="39"/>
      <c r="BA2331" s="39"/>
      <c r="BB2331" s="72">
        <f>(AI2331*'"Вес" ПИР'!$B$36+AK2331*'"Вес" ПИР'!$B$37+AM2331*'"Вес" ПИР'!$B$38+AO2331*'"Вес" ПИР'!$B$39+AQ2331*'"Вес" ПИР'!$B$40+AS2331*'"Вес" ПИР'!$B$41+AU2331*'"Вес" ПИР'!$B$42+AW2331*'"Вес" ПИР'!$B$43+AY2331*'"Вес" ПИР'!$B$44+BA2331*'"Вес" ПИР'!$B$45)/100</f>
        <v>0</v>
      </c>
      <c r="BC2331" s="39"/>
      <c r="BD2331" s="39"/>
      <c r="BE2331" s="39"/>
      <c r="BF2331" s="39"/>
      <c r="BG2331" s="72">
        <f>(BD2331*'"Вес" ПИР'!$B$50+BF2331*'"Вес" ПИР'!$B$51)/100</f>
        <v>0</v>
      </c>
      <c r="BH2331" s="39"/>
      <c r="BI2331" s="72">
        <v>0</v>
      </c>
      <c r="BJ2331" s="39"/>
      <c r="BK2331" s="39"/>
      <c r="BL2331" s="38">
        <f>(S2331*'"Вес" ПИР'!$B$3+X2331*'"Вес" ПИР'!$B$4+AG2331*'"Вес" ПИР'!$B$5+BB2331*'"Вес" ПИР'!$B$6+BG2331*'"Вес" ПИР'!$B$7+BI2331*'"Вес" ПИР'!$B$8)/100</f>
        <v>0</v>
      </c>
    </row>
    <row r="2332" spans="1:64" ht="15.75" customHeight="1">
      <c r="A2332" s="39"/>
      <c r="B2332" s="39">
        <v>2027</v>
      </c>
      <c r="C2332" s="39"/>
      <c r="D2332" s="61">
        <v>104630200</v>
      </c>
      <c r="E2332" s="61" t="s">
        <v>1644</v>
      </c>
      <c r="F2332" s="61" t="s">
        <v>1754</v>
      </c>
      <c r="G2332" s="61" t="s">
        <v>3427</v>
      </c>
      <c r="H2332" s="61" t="s">
        <v>3428</v>
      </c>
      <c r="I2332" s="39"/>
      <c r="J2332" s="39"/>
      <c r="K2332" s="39"/>
      <c r="L2332" s="39"/>
      <c r="M2332" s="39"/>
      <c r="N2332" s="39"/>
      <c r="O2332" s="39"/>
      <c r="P2332" s="39"/>
      <c r="Q2332" s="39"/>
      <c r="R2332" s="39"/>
      <c r="S2332" s="38">
        <f>(J2332*'"Вес" ПИР'!$B$13+L2332*'"Вес" ПИР'!$B$14+N2332*'"Вес" ПИР'!$B$15+P2332*'"Вес" ПИР'!$B$16+R2332*'"Вес" ПИР'!$B$17)/100</f>
        <v>0</v>
      </c>
      <c r="T2332" s="39"/>
      <c r="U2332" s="39"/>
      <c r="V2332" s="39"/>
      <c r="W2332" s="39"/>
      <c r="X2332" s="72">
        <f>(U2332*'"Вес" ПИР'!$B$22+W2332*'"Вес" ПИР'!$B$23)/100</f>
        <v>0</v>
      </c>
      <c r="Y2332" s="39"/>
      <c r="Z2332" s="39"/>
      <c r="AA2332" s="39"/>
      <c r="AB2332" s="39"/>
      <c r="AC2332" s="39"/>
      <c r="AD2332" s="39"/>
      <c r="AE2332" s="39"/>
      <c r="AF2332" s="39"/>
      <c r="AG2332" s="38">
        <f>(Z2332*'"Вес" ПИР'!$B$28+AB2332*'"Вес" ПИР'!$B$29+AD2332*'"Вес" ПИР'!$B$30+AF2332*'"Вес" ПИР'!$B$31)/100</f>
        <v>0</v>
      </c>
      <c r="AH2332" s="39"/>
      <c r="AI2332" s="39"/>
      <c r="AJ2332" s="39"/>
      <c r="AK2332" s="39"/>
      <c r="AL2332" s="39"/>
      <c r="AM2332" s="39"/>
      <c r="AN2332" s="39"/>
      <c r="AO2332" s="39"/>
      <c r="AP2332" s="39"/>
      <c r="AQ2332" s="39"/>
      <c r="AR2332" s="39"/>
      <c r="AS2332" s="39"/>
      <c r="AT2332" s="39"/>
      <c r="AU2332" s="39"/>
      <c r="AV2332" s="39"/>
      <c r="AW2332" s="39"/>
      <c r="AX2332" s="39"/>
      <c r="AY2332" s="39"/>
      <c r="AZ2332" s="39"/>
      <c r="BA2332" s="39"/>
      <c r="BB2332" s="72">
        <f>(AI2332*'"Вес" ПИР'!$B$36+AK2332*'"Вес" ПИР'!$B$37+AM2332*'"Вес" ПИР'!$B$38+AO2332*'"Вес" ПИР'!$B$39+AQ2332*'"Вес" ПИР'!$B$40+AS2332*'"Вес" ПИР'!$B$41+AU2332*'"Вес" ПИР'!$B$42+AW2332*'"Вес" ПИР'!$B$43+AY2332*'"Вес" ПИР'!$B$44+BA2332*'"Вес" ПИР'!$B$45)/100</f>
        <v>0</v>
      </c>
      <c r="BC2332" s="39"/>
      <c r="BD2332" s="39"/>
      <c r="BE2332" s="39"/>
      <c r="BF2332" s="39"/>
      <c r="BG2332" s="72">
        <f>(BD2332*'"Вес" ПИР'!$B$50+BF2332*'"Вес" ПИР'!$B$51)/100</f>
        <v>0</v>
      </c>
      <c r="BH2332" s="39"/>
      <c r="BI2332" s="72">
        <v>0</v>
      </c>
      <c r="BJ2332" s="39"/>
      <c r="BK2332" s="39"/>
      <c r="BL2332" s="38">
        <f>(S2332*'"Вес" ПИР'!$B$3+X2332*'"Вес" ПИР'!$B$4+AG2332*'"Вес" ПИР'!$B$5+BB2332*'"Вес" ПИР'!$B$6+BG2332*'"Вес" ПИР'!$B$7+BI2332*'"Вес" ПИР'!$B$8)/100</f>
        <v>0</v>
      </c>
    </row>
    <row r="2333" spans="1:64" ht="15.75" customHeight="1">
      <c r="A2333" s="39"/>
      <c r="B2333" s="39">
        <v>2027</v>
      </c>
      <c r="C2333" s="39"/>
      <c r="D2333" s="61">
        <v>104630300</v>
      </c>
      <c r="E2333" s="61" t="s">
        <v>1644</v>
      </c>
      <c r="F2333" s="61" t="s">
        <v>1754</v>
      </c>
      <c r="G2333" s="61" t="s">
        <v>3427</v>
      </c>
      <c r="H2333" s="61" t="s">
        <v>1256</v>
      </c>
      <c r="I2333" s="39"/>
      <c r="J2333" s="39"/>
      <c r="K2333" s="39"/>
      <c r="L2333" s="39"/>
      <c r="M2333" s="39"/>
      <c r="N2333" s="39"/>
      <c r="O2333" s="39"/>
      <c r="P2333" s="39"/>
      <c r="Q2333" s="39"/>
      <c r="R2333" s="39"/>
      <c r="S2333" s="38">
        <f>(J2333*'"Вес" ПИР'!$B$13+L2333*'"Вес" ПИР'!$B$14+N2333*'"Вес" ПИР'!$B$15+P2333*'"Вес" ПИР'!$B$16+R2333*'"Вес" ПИР'!$B$17)/100</f>
        <v>0</v>
      </c>
      <c r="T2333" s="39"/>
      <c r="U2333" s="39"/>
      <c r="V2333" s="39"/>
      <c r="W2333" s="39"/>
      <c r="X2333" s="72">
        <f>(U2333*'"Вес" ПИР'!$B$22+W2333*'"Вес" ПИР'!$B$23)/100</f>
        <v>0</v>
      </c>
      <c r="Y2333" s="39"/>
      <c r="Z2333" s="39"/>
      <c r="AA2333" s="39"/>
      <c r="AB2333" s="39"/>
      <c r="AC2333" s="39"/>
      <c r="AD2333" s="39"/>
      <c r="AE2333" s="39"/>
      <c r="AF2333" s="39"/>
      <c r="AG2333" s="38">
        <f>(Z2333*'"Вес" ПИР'!$B$28+AB2333*'"Вес" ПИР'!$B$29+AD2333*'"Вес" ПИР'!$B$30+AF2333*'"Вес" ПИР'!$B$31)/100</f>
        <v>0</v>
      </c>
      <c r="AH2333" s="39"/>
      <c r="AI2333" s="39"/>
      <c r="AJ2333" s="39"/>
      <c r="AK2333" s="39"/>
      <c r="AL2333" s="39"/>
      <c r="AM2333" s="39"/>
      <c r="AN2333" s="39"/>
      <c r="AO2333" s="39"/>
      <c r="AP2333" s="39"/>
      <c r="AQ2333" s="39"/>
      <c r="AR2333" s="39"/>
      <c r="AS2333" s="39"/>
      <c r="AT2333" s="39"/>
      <c r="AU2333" s="39"/>
      <c r="AV2333" s="39"/>
      <c r="AW2333" s="39"/>
      <c r="AX2333" s="39"/>
      <c r="AY2333" s="39"/>
      <c r="AZ2333" s="39"/>
      <c r="BA2333" s="39"/>
      <c r="BB2333" s="72">
        <f>(AI2333*'"Вес" ПИР'!$B$36+AK2333*'"Вес" ПИР'!$B$37+AM2333*'"Вес" ПИР'!$B$38+AO2333*'"Вес" ПИР'!$B$39+AQ2333*'"Вес" ПИР'!$B$40+AS2333*'"Вес" ПИР'!$B$41+AU2333*'"Вес" ПИР'!$B$42+AW2333*'"Вес" ПИР'!$B$43+AY2333*'"Вес" ПИР'!$B$44+BA2333*'"Вес" ПИР'!$B$45)/100</f>
        <v>0</v>
      </c>
      <c r="BC2333" s="39"/>
      <c r="BD2333" s="39"/>
      <c r="BE2333" s="39"/>
      <c r="BF2333" s="39"/>
      <c r="BG2333" s="72">
        <f>(BD2333*'"Вес" ПИР'!$B$50+BF2333*'"Вес" ПИР'!$B$51)/100</f>
        <v>0</v>
      </c>
      <c r="BH2333" s="39"/>
      <c r="BI2333" s="72">
        <v>0</v>
      </c>
      <c r="BJ2333" s="39"/>
      <c r="BK2333" s="39"/>
      <c r="BL2333" s="38">
        <f>(S2333*'"Вес" ПИР'!$B$3+X2333*'"Вес" ПИР'!$B$4+AG2333*'"Вес" ПИР'!$B$5+BB2333*'"Вес" ПИР'!$B$6+BG2333*'"Вес" ПИР'!$B$7+BI2333*'"Вес" ПИР'!$B$8)/100</f>
        <v>0</v>
      </c>
    </row>
    <row r="2334" spans="1:64" ht="15.75" customHeight="1">
      <c r="A2334" s="39"/>
      <c r="B2334" s="39">
        <v>2027</v>
      </c>
      <c r="C2334" s="39"/>
      <c r="D2334" s="61">
        <v>104633200</v>
      </c>
      <c r="E2334" s="61" t="s">
        <v>1644</v>
      </c>
      <c r="F2334" s="61" t="s">
        <v>1754</v>
      </c>
      <c r="G2334" s="61" t="s">
        <v>502</v>
      </c>
      <c r="H2334" s="61" t="s">
        <v>551</v>
      </c>
      <c r="I2334" s="39"/>
      <c r="J2334" s="39"/>
      <c r="K2334" s="39"/>
      <c r="L2334" s="39"/>
      <c r="M2334" s="39"/>
      <c r="N2334" s="39"/>
      <c r="O2334" s="39"/>
      <c r="P2334" s="39"/>
      <c r="Q2334" s="39"/>
      <c r="R2334" s="39"/>
      <c r="S2334" s="38">
        <f>(J2334*'"Вес" ПИР'!$B$13+L2334*'"Вес" ПИР'!$B$14+N2334*'"Вес" ПИР'!$B$15+P2334*'"Вес" ПИР'!$B$16+R2334*'"Вес" ПИР'!$B$17)/100</f>
        <v>0</v>
      </c>
      <c r="T2334" s="39"/>
      <c r="U2334" s="39"/>
      <c r="V2334" s="39"/>
      <c r="W2334" s="39"/>
      <c r="X2334" s="72">
        <f>(U2334*'"Вес" ПИР'!$B$22+W2334*'"Вес" ПИР'!$B$23)/100</f>
        <v>0</v>
      </c>
      <c r="Y2334" s="39"/>
      <c r="Z2334" s="39"/>
      <c r="AA2334" s="39"/>
      <c r="AB2334" s="39"/>
      <c r="AC2334" s="39"/>
      <c r="AD2334" s="39"/>
      <c r="AE2334" s="39"/>
      <c r="AF2334" s="39"/>
      <c r="AG2334" s="38">
        <f>(Z2334*'"Вес" ПИР'!$B$28+AB2334*'"Вес" ПИР'!$B$29+AD2334*'"Вес" ПИР'!$B$30+AF2334*'"Вес" ПИР'!$B$31)/100</f>
        <v>0</v>
      </c>
      <c r="AH2334" s="39"/>
      <c r="AI2334" s="39"/>
      <c r="AJ2334" s="39"/>
      <c r="AK2334" s="39"/>
      <c r="AL2334" s="39"/>
      <c r="AM2334" s="39"/>
      <c r="AN2334" s="39"/>
      <c r="AO2334" s="39"/>
      <c r="AP2334" s="39"/>
      <c r="AQ2334" s="39"/>
      <c r="AR2334" s="39"/>
      <c r="AS2334" s="39"/>
      <c r="AT2334" s="39"/>
      <c r="AU2334" s="39"/>
      <c r="AV2334" s="39"/>
      <c r="AW2334" s="39"/>
      <c r="AX2334" s="39"/>
      <c r="AY2334" s="39"/>
      <c r="AZ2334" s="39"/>
      <c r="BA2334" s="39"/>
      <c r="BB2334" s="72">
        <f>(AI2334*'"Вес" ПИР'!$B$36+AK2334*'"Вес" ПИР'!$B$37+AM2334*'"Вес" ПИР'!$B$38+AO2334*'"Вес" ПИР'!$B$39+AQ2334*'"Вес" ПИР'!$B$40+AS2334*'"Вес" ПИР'!$B$41+AU2334*'"Вес" ПИР'!$B$42+AW2334*'"Вес" ПИР'!$B$43+AY2334*'"Вес" ПИР'!$B$44+BA2334*'"Вес" ПИР'!$B$45)/100</f>
        <v>0</v>
      </c>
      <c r="BC2334" s="39"/>
      <c r="BD2334" s="39"/>
      <c r="BE2334" s="39"/>
      <c r="BF2334" s="39"/>
      <c r="BG2334" s="72">
        <f>(BD2334*'"Вес" ПИР'!$B$50+BF2334*'"Вес" ПИР'!$B$51)/100</f>
        <v>0</v>
      </c>
      <c r="BH2334" s="39"/>
      <c r="BI2334" s="72">
        <v>0</v>
      </c>
      <c r="BJ2334" s="39"/>
      <c r="BK2334" s="39"/>
      <c r="BL2334" s="38">
        <f>(S2334*'"Вес" ПИР'!$B$3+X2334*'"Вес" ПИР'!$B$4+AG2334*'"Вес" ПИР'!$B$5+BB2334*'"Вес" ПИР'!$B$6+BG2334*'"Вес" ПИР'!$B$7+BI2334*'"Вес" ПИР'!$B$8)/100</f>
        <v>0</v>
      </c>
    </row>
    <row r="2335" spans="1:64" ht="15.75" customHeight="1">
      <c r="A2335" s="39"/>
      <c r="B2335" s="39">
        <v>2027</v>
      </c>
      <c r="C2335" s="39"/>
      <c r="D2335" s="61">
        <v>104633300</v>
      </c>
      <c r="E2335" s="61" t="s">
        <v>1644</v>
      </c>
      <c r="F2335" s="61" t="s">
        <v>1754</v>
      </c>
      <c r="G2335" s="61" t="s">
        <v>502</v>
      </c>
      <c r="H2335" s="61" t="s">
        <v>3411</v>
      </c>
      <c r="I2335" s="39"/>
      <c r="J2335" s="39"/>
      <c r="K2335" s="39"/>
      <c r="L2335" s="39"/>
      <c r="M2335" s="39"/>
      <c r="N2335" s="39"/>
      <c r="O2335" s="39"/>
      <c r="P2335" s="39"/>
      <c r="Q2335" s="39"/>
      <c r="R2335" s="39"/>
      <c r="S2335" s="38">
        <f>(J2335*'"Вес" ПИР'!$B$13+L2335*'"Вес" ПИР'!$B$14+N2335*'"Вес" ПИР'!$B$15+P2335*'"Вес" ПИР'!$B$16+R2335*'"Вес" ПИР'!$B$17)/100</f>
        <v>0</v>
      </c>
      <c r="T2335" s="39"/>
      <c r="U2335" s="39"/>
      <c r="V2335" s="39"/>
      <c r="W2335" s="39"/>
      <c r="X2335" s="72">
        <f>(U2335*'"Вес" ПИР'!$B$22+W2335*'"Вес" ПИР'!$B$23)/100</f>
        <v>0</v>
      </c>
      <c r="Y2335" s="39"/>
      <c r="Z2335" s="39"/>
      <c r="AA2335" s="39"/>
      <c r="AB2335" s="39"/>
      <c r="AC2335" s="39"/>
      <c r="AD2335" s="39"/>
      <c r="AE2335" s="39"/>
      <c r="AF2335" s="39"/>
      <c r="AG2335" s="38">
        <f>(Z2335*'"Вес" ПИР'!$B$28+AB2335*'"Вес" ПИР'!$B$29+AD2335*'"Вес" ПИР'!$B$30+AF2335*'"Вес" ПИР'!$B$31)/100</f>
        <v>0</v>
      </c>
      <c r="AH2335" s="39"/>
      <c r="AI2335" s="39"/>
      <c r="AJ2335" s="39"/>
      <c r="AK2335" s="39"/>
      <c r="AL2335" s="39"/>
      <c r="AM2335" s="39"/>
      <c r="AN2335" s="39"/>
      <c r="AO2335" s="39"/>
      <c r="AP2335" s="39"/>
      <c r="AQ2335" s="39"/>
      <c r="AR2335" s="39"/>
      <c r="AS2335" s="39"/>
      <c r="AT2335" s="39"/>
      <c r="AU2335" s="39"/>
      <c r="AV2335" s="39"/>
      <c r="AW2335" s="39"/>
      <c r="AX2335" s="39"/>
      <c r="AY2335" s="39"/>
      <c r="AZ2335" s="39"/>
      <c r="BA2335" s="39"/>
      <c r="BB2335" s="72">
        <f>(AI2335*'"Вес" ПИР'!$B$36+AK2335*'"Вес" ПИР'!$B$37+AM2335*'"Вес" ПИР'!$B$38+AO2335*'"Вес" ПИР'!$B$39+AQ2335*'"Вес" ПИР'!$B$40+AS2335*'"Вес" ПИР'!$B$41+AU2335*'"Вес" ПИР'!$B$42+AW2335*'"Вес" ПИР'!$B$43+AY2335*'"Вес" ПИР'!$B$44+BA2335*'"Вес" ПИР'!$B$45)/100</f>
        <v>0</v>
      </c>
      <c r="BC2335" s="39"/>
      <c r="BD2335" s="39"/>
      <c r="BE2335" s="39"/>
      <c r="BF2335" s="39"/>
      <c r="BG2335" s="72">
        <f>(BD2335*'"Вес" ПИР'!$B$50+BF2335*'"Вес" ПИР'!$B$51)/100</f>
        <v>0</v>
      </c>
      <c r="BH2335" s="39"/>
      <c r="BI2335" s="72">
        <v>0</v>
      </c>
      <c r="BJ2335" s="39"/>
      <c r="BK2335" s="39"/>
      <c r="BL2335" s="38">
        <f>(S2335*'"Вес" ПИР'!$B$3+X2335*'"Вес" ПИР'!$B$4+AG2335*'"Вес" ПИР'!$B$5+BB2335*'"Вес" ПИР'!$B$6+BG2335*'"Вес" ПИР'!$B$7+BI2335*'"Вес" ПИР'!$B$8)/100</f>
        <v>0</v>
      </c>
    </row>
    <row r="2336" spans="1:64" ht="15.75" customHeight="1">
      <c r="A2336" s="39"/>
      <c r="B2336" s="39">
        <v>2027</v>
      </c>
      <c r="C2336" s="39"/>
      <c r="D2336" s="61">
        <v>104637100</v>
      </c>
      <c r="E2336" s="61" t="s">
        <v>1644</v>
      </c>
      <c r="F2336" s="61" t="s">
        <v>1754</v>
      </c>
      <c r="G2336" s="61" t="s">
        <v>1768</v>
      </c>
      <c r="H2336" s="61" t="s">
        <v>1320</v>
      </c>
      <c r="I2336" s="39"/>
      <c r="J2336" s="39"/>
      <c r="K2336" s="39"/>
      <c r="L2336" s="39"/>
      <c r="M2336" s="39"/>
      <c r="N2336" s="39"/>
      <c r="O2336" s="39"/>
      <c r="P2336" s="39"/>
      <c r="Q2336" s="39"/>
      <c r="R2336" s="39"/>
      <c r="S2336" s="38">
        <f>(J2336*'"Вес" ПИР'!$B$13+L2336*'"Вес" ПИР'!$B$14+N2336*'"Вес" ПИР'!$B$15+P2336*'"Вес" ПИР'!$B$16+R2336*'"Вес" ПИР'!$B$17)/100</f>
        <v>0</v>
      </c>
      <c r="T2336" s="39"/>
      <c r="U2336" s="39"/>
      <c r="V2336" s="39"/>
      <c r="W2336" s="39"/>
      <c r="X2336" s="72">
        <f>(U2336*'"Вес" ПИР'!$B$22+W2336*'"Вес" ПИР'!$B$23)/100</f>
        <v>0</v>
      </c>
      <c r="Y2336" s="39"/>
      <c r="Z2336" s="39"/>
      <c r="AA2336" s="39"/>
      <c r="AB2336" s="39"/>
      <c r="AC2336" s="39"/>
      <c r="AD2336" s="39"/>
      <c r="AE2336" s="39"/>
      <c r="AF2336" s="39"/>
      <c r="AG2336" s="38">
        <f>(Z2336*'"Вес" ПИР'!$B$28+AB2336*'"Вес" ПИР'!$B$29+AD2336*'"Вес" ПИР'!$B$30+AF2336*'"Вес" ПИР'!$B$31)/100</f>
        <v>0</v>
      </c>
      <c r="AH2336" s="39"/>
      <c r="AI2336" s="39"/>
      <c r="AJ2336" s="39"/>
      <c r="AK2336" s="39"/>
      <c r="AL2336" s="39"/>
      <c r="AM2336" s="39"/>
      <c r="AN2336" s="39"/>
      <c r="AO2336" s="39"/>
      <c r="AP2336" s="39"/>
      <c r="AQ2336" s="39"/>
      <c r="AR2336" s="39"/>
      <c r="AS2336" s="39"/>
      <c r="AT2336" s="39"/>
      <c r="AU2336" s="39"/>
      <c r="AV2336" s="39"/>
      <c r="AW2336" s="39"/>
      <c r="AX2336" s="39"/>
      <c r="AY2336" s="39"/>
      <c r="AZ2336" s="39"/>
      <c r="BA2336" s="39"/>
      <c r="BB2336" s="72">
        <f>(AI2336*'"Вес" ПИР'!$B$36+AK2336*'"Вес" ПИР'!$B$37+AM2336*'"Вес" ПИР'!$B$38+AO2336*'"Вес" ПИР'!$B$39+AQ2336*'"Вес" ПИР'!$B$40+AS2336*'"Вес" ПИР'!$B$41+AU2336*'"Вес" ПИР'!$B$42+AW2336*'"Вес" ПИР'!$B$43+AY2336*'"Вес" ПИР'!$B$44+BA2336*'"Вес" ПИР'!$B$45)/100</f>
        <v>0</v>
      </c>
      <c r="BC2336" s="39"/>
      <c r="BD2336" s="39"/>
      <c r="BE2336" s="39"/>
      <c r="BF2336" s="39"/>
      <c r="BG2336" s="72">
        <f>(BD2336*'"Вес" ПИР'!$B$50+BF2336*'"Вес" ПИР'!$B$51)/100</f>
        <v>0</v>
      </c>
      <c r="BH2336" s="39"/>
      <c r="BI2336" s="72">
        <v>0</v>
      </c>
      <c r="BJ2336" s="39"/>
      <c r="BK2336" s="39"/>
      <c r="BL2336" s="38">
        <f>(S2336*'"Вес" ПИР'!$B$3+X2336*'"Вес" ПИР'!$B$4+AG2336*'"Вес" ПИР'!$B$5+BB2336*'"Вес" ПИР'!$B$6+BG2336*'"Вес" ПИР'!$B$7+BI2336*'"Вес" ПИР'!$B$8)/100</f>
        <v>0</v>
      </c>
    </row>
    <row r="2337" spans="1:64" ht="15.75" customHeight="1">
      <c r="A2337" s="39"/>
      <c r="B2337" s="39">
        <v>2027</v>
      </c>
      <c r="C2337" s="39"/>
      <c r="D2337" s="61">
        <v>104639200</v>
      </c>
      <c r="E2337" s="61" t="s">
        <v>1644</v>
      </c>
      <c r="F2337" s="61" t="s">
        <v>1754</v>
      </c>
      <c r="G2337" s="61" t="s">
        <v>1755</v>
      </c>
      <c r="H2337" s="61" t="s">
        <v>3429</v>
      </c>
      <c r="I2337" s="39"/>
      <c r="J2337" s="39"/>
      <c r="K2337" s="39"/>
      <c r="L2337" s="39"/>
      <c r="M2337" s="39"/>
      <c r="N2337" s="39"/>
      <c r="O2337" s="39"/>
      <c r="P2337" s="39"/>
      <c r="Q2337" s="39"/>
      <c r="R2337" s="39"/>
      <c r="S2337" s="38">
        <f>(J2337*'"Вес" ПИР'!$B$13+L2337*'"Вес" ПИР'!$B$14+N2337*'"Вес" ПИР'!$B$15+P2337*'"Вес" ПИР'!$B$16+R2337*'"Вес" ПИР'!$B$17)/100</f>
        <v>0</v>
      </c>
      <c r="T2337" s="39"/>
      <c r="U2337" s="39"/>
      <c r="V2337" s="39"/>
      <c r="W2337" s="39"/>
      <c r="X2337" s="72">
        <f>(U2337*'"Вес" ПИР'!$B$22+W2337*'"Вес" ПИР'!$B$23)/100</f>
        <v>0</v>
      </c>
      <c r="Y2337" s="39"/>
      <c r="Z2337" s="39"/>
      <c r="AA2337" s="39"/>
      <c r="AB2337" s="39"/>
      <c r="AC2337" s="39"/>
      <c r="AD2337" s="39"/>
      <c r="AE2337" s="39"/>
      <c r="AF2337" s="39"/>
      <c r="AG2337" s="38">
        <f>(Z2337*'"Вес" ПИР'!$B$28+AB2337*'"Вес" ПИР'!$B$29+AD2337*'"Вес" ПИР'!$B$30+AF2337*'"Вес" ПИР'!$B$31)/100</f>
        <v>0</v>
      </c>
      <c r="AH2337" s="39"/>
      <c r="AI2337" s="39"/>
      <c r="AJ2337" s="39"/>
      <c r="AK2337" s="39"/>
      <c r="AL2337" s="39"/>
      <c r="AM2337" s="39"/>
      <c r="AN2337" s="39"/>
      <c r="AO2337" s="39"/>
      <c r="AP2337" s="39"/>
      <c r="AQ2337" s="39"/>
      <c r="AR2337" s="39"/>
      <c r="AS2337" s="39"/>
      <c r="AT2337" s="39"/>
      <c r="AU2337" s="39"/>
      <c r="AV2337" s="39"/>
      <c r="AW2337" s="39"/>
      <c r="AX2337" s="39"/>
      <c r="AY2337" s="39"/>
      <c r="AZ2337" s="39"/>
      <c r="BA2337" s="39"/>
      <c r="BB2337" s="72">
        <f>(AI2337*'"Вес" ПИР'!$B$36+AK2337*'"Вес" ПИР'!$B$37+AM2337*'"Вес" ПИР'!$B$38+AO2337*'"Вес" ПИР'!$B$39+AQ2337*'"Вес" ПИР'!$B$40+AS2337*'"Вес" ПИР'!$B$41+AU2337*'"Вес" ПИР'!$B$42+AW2337*'"Вес" ПИР'!$B$43+AY2337*'"Вес" ПИР'!$B$44+BA2337*'"Вес" ПИР'!$B$45)/100</f>
        <v>0</v>
      </c>
      <c r="BC2337" s="39"/>
      <c r="BD2337" s="39"/>
      <c r="BE2337" s="39"/>
      <c r="BF2337" s="39"/>
      <c r="BG2337" s="72">
        <f>(BD2337*'"Вес" ПИР'!$B$50+BF2337*'"Вес" ПИР'!$B$51)/100</f>
        <v>0</v>
      </c>
      <c r="BH2337" s="39"/>
      <c r="BI2337" s="72">
        <v>0</v>
      </c>
      <c r="BJ2337" s="39"/>
      <c r="BK2337" s="39"/>
      <c r="BL2337" s="38">
        <f>(S2337*'"Вес" ПИР'!$B$3+X2337*'"Вес" ПИР'!$B$4+AG2337*'"Вес" ПИР'!$B$5+BB2337*'"Вес" ПИР'!$B$6+BG2337*'"Вес" ПИР'!$B$7+BI2337*'"Вес" ПИР'!$B$8)/100</f>
        <v>0</v>
      </c>
    </row>
    <row r="2338" spans="1:64" ht="15.75" customHeight="1">
      <c r="A2338" s="39"/>
      <c r="B2338" s="39">
        <v>2027</v>
      </c>
      <c r="C2338" s="39"/>
      <c r="D2338" s="61">
        <v>104639300</v>
      </c>
      <c r="E2338" s="61" t="s">
        <v>1644</v>
      </c>
      <c r="F2338" s="61" t="s">
        <v>1754</v>
      </c>
      <c r="G2338" s="61" t="s">
        <v>1755</v>
      </c>
      <c r="H2338" s="61" t="s">
        <v>3430</v>
      </c>
      <c r="I2338" s="39"/>
      <c r="J2338" s="39"/>
      <c r="K2338" s="39"/>
      <c r="L2338" s="39"/>
      <c r="M2338" s="39"/>
      <c r="N2338" s="39"/>
      <c r="O2338" s="39"/>
      <c r="P2338" s="39"/>
      <c r="Q2338" s="39"/>
      <c r="R2338" s="39"/>
      <c r="S2338" s="38">
        <f>(J2338*'"Вес" ПИР'!$B$13+L2338*'"Вес" ПИР'!$B$14+N2338*'"Вес" ПИР'!$B$15+P2338*'"Вес" ПИР'!$B$16+R2338*'"Вес" ПИР'!$B$17)/100</f>
        <v>0</v>
      </c>
      <c r="T2338" s="39"/>
      <c r="U2338" s="39"/>
      <c r="V2338" s="39"/>
      <c r="W2338" s="39"/>
      <c r="X2338" s="72">
        <f>(U2338*'"Вес" ПИР'!$B$22+W2338*'"Вес" ПИР'!$B$23)/100</f>
        <v>0</v>
      </c>
      <c r="Y2338" s="39"/>
      <c r="Z2338" s="39"/>
      <c r="AA2338" s="39"/>
      <c r="AB2338" s="39"/>
      <c r="AC2338" s="39"/>
      <c r="AD2338" s="39"/>
      <c r="AE2338" s="39"/>
      <c r="AF2338" s="39"/>
      <c r="AG2338" s="38">
        <f>(Z2338*'"Вес" ПИР'!$B$28+AB2338*'"Вес" ПИР'!$B$29+AD2338*'"Вес" ПИР'!$B$30+AF2338*'"Вес" ПИР'!$B$31)/100</f>
        <v>0</v>
      </c>
      <c r="AH2338" s="39"/>
      <c r="AI2338" s="39"/>
      <c r="AJ2338" s="39"/>
      <c r="AK2338" s="39"/>
      <c r="AL2338" s="39"/>
      <c r="AM2338" s="39"/>
      <c r="AN2338" s="39"/>
      <c r="AO2338" s="39"/>
      <c r="AP2338" s="39"/>
      <c r="AQ2338" s="39"/>
      <c r="AR2338" s="39"/>
      <c r="AS2338" s="39"/>
      <c r="AT2338" s="39"/>
      <c r="AU2338" s="39"/>
      <c r="AV2338" s="39"/>
      <c r="AW2338" s="39"/>
      <c r="AX2338" s="39"/>
      <c r="AY2338" s="39"/>
      <c r="AZ2338" s="39"/>
      <c r="BA2338" s="39"/>
      <c r="BB2338" s="72">
        <f>(AI2338*'"Вес" ПИР'!$B$36+AK2338*'"Вес" ПИР'!$B$37+AM2338*'"Вес" ПИР'!$B$38+AO2338*'"Вес" ПИР'!$B$39+AQ2338*'"Вес" ПИР'!$B$40+AS2338*'"Вес" ПИР'!$B$41+AU2338*'"Вес" ПИР'!$B$42+AW2338*'"Вес" ПИР'!$B$43+AY2338*'"Вес" ПИР'!$B$44+BA2338*'"Вес" ПИР'!$B$45)/100</f>
        <v>0</v>
      </c>
      <c r="BC2338" s="39"/>
      <c r="BD2338" s="39"/>
      <c r="BE2338" s="39"/>
      <c r="BF2338" s="39"/>
      <c r="BG2338" s="72">
        <f>(BD2338*'"Вес" ПИР'!$B$50+BF2338*'"Вес" ПИР'!$B$51)/100</f>
        <v>0</v>
      </c>
      <c r="BH2338" s="39"/>
      <c r="BI2338" s="72">
        <v>0</v>
      </c>
      <c r="BJ2338" s="39"/>
      <c r="BK2338" s="39"/>
      <c r="BL2338" s="38">
        <f>(S2338*'"Вес" ПИР'!$B$3+X2338*'"Вес" ПИР'!$B$4+AG2338*'"Вес" ПИР'!$B$5+BB2338*'"Вес" ПИР'!$B$6+BG2338*'"Вес" ПИР'!$B$7+BI2338*'"Вес" ПИР'!$B$8)/100</f>
        <v>0</v>
      </c>
    </row>
    <row r="2339" spans="1:64" ht="15.75" customHeight="1">
      <c r="A2339" s="39"/>
      <c r="B2339" s="39">
        <v>2027</v>
      </c>
      <c r="C2339" s="39"/>
      <c r="D2339" s="61">
        <v>104643200</v>
      </c>
      <c r="E2339" s="61" t="s">
        <v>1644</v>
      </c>
      <c r="F2339" s="61" t="s">
        <v>1754</v>
      </c>
      <c r="G2339" s="61" t="s">
        <v>3431</v>
      </c>
      <c r="H2339" s="61" t="s">
        <v>3432</v>
      </c>
      <c r="I2339" s="39"/>
      <c r="J2339" s="39"/>
      <c r="K2339" s="39"/>
      <c r="L2339" s="39"/>
      <c r="M2339" s="39"/>
      <c r="N2339" s="39"/>
      <c r="O2339" s="39"/>
      <c r="P2339" s="39"/>
      <c r="Q2339" s="39"/>
      <c r="R2339" s="39"/>
      <c r="S2339" s="38">
        <f>(J2339*'"Вес" ПИР'!$B$13+L2339*'"Вес" ПИР'!$B$14+N2339*'"Вес" ПИР'!$B$15+P2339*'"Вес" ПИР'!$B$16+R2339*'"Вес" ПИР'!$B$17)/100</f>
        <v>0</v>
      </c>
      <c r="T2339" s="39"/>
      <c r="U2339" s="39"/>
      <c r="V2339" s="39"/>
      <c r="W2339" s="39"/>
      <c r="X2339" s="72">
        <f>(U2339*'"Вес" ПИР'!$B$22+W2339*'"Вес" ПИР'!$B$23)/100</f>
        <v>0</v>
      </c>
      <c r="Y2339" s="39"/>
      <c r="Z2339" s="39"/>
      <c r="AA2339" s="39"/>
      <c r="AB2339" s="39"/>
      <c r="AC2339" s="39"/>
      <c r="AD2339" s="39"/>
      <c r="AE2339" s="39"/>
      <c r="AF2339" s="39"/>
      <c r="AG2339" s="38">
        <f>(Z2339*'"Вес" ПИР'!$B$28+AB2339*'"Вес" ПИР'!$B$29+AD2339*'"Вес" ПИР'!$B$30+AF2339*'"Вес" ПИР'!$B$31)/100</f>
        <v>0</v>
      </c>
      <c r="AH2339" s="39"/>
      <c r="AI2339" s="39"/>
      <c r="AJ2339" s="39"/>
      <c r="AK2339" s="39"/>
      <c r="AL2339" s="39"/>
      <c r="AM2339" s="39"/>
      <c r="AN2339" s="39"/>
      <c r="AO2339" s="39"/>
      <c r="AP2339" s="39"/>
      <c r="AQ2339" s="39"/>
      <c r="AR2339" s="39"/>
      <c r="AS2339" s="39"/>
      <c r="AT2339" s="39"/>
      <c r="AU2339" s="39"/>
      <c r="AV2339" s="39"/>
      <c r="AW2339" s="39"/>
      <c r="AX2339" s="39"/>
      <c r="AY2339" s="39"/>
      <c r="AZ2339" s="39"/>
      <c r="BA2339" s="39"/>
      <c r="BB2339" s="72">
        <f>(AI2339*'"Вес" ПИР'!$B$36+AK2339*'"Вес" ПИР'!$B$37+AM2339*'"Вес" ПИР'!$B$38+AO2339*'"Вес" ПИР'!$B$39+AQ2339*'"Вес" ПИР'!$B$40+AS2339*'"Вес" ПИР'!$B$41+AU2339*'"Вес" ПИР'!$B$42+AW2339*'"Вес" ПИР'!$B$43+AY2339*'"Вес" ПИР'!$B$44+BA2339*'"Вес" ПИР'!$B$45)/100</f>
        <v>0</v>
      </c>
      <c r="BC2339" s="39"/>
      <c r="BD2339" s="39"/>
      <c r="BE2339" s="39"/>
      <c r="BF2339" s="39"/>
      <c r="BG2339" s="72">
        <f>(BD2339*'"Вес" ПИР'!$B$50+BF2339*'"Вес" ПИР'!$B$51)/100</f>
        <v>0</v>
      </c>
      <c r="BH2339" s="39"/>
      <c r="BI2339" s="72">
        <v>0</v>
      </c>
      <c r="BJ2339" s="39"/>
      <c r="BK2339" s="39"/>
      <c r="BL2339" s="38">
        <f>(S2339*'"Вес" ПИР'!$B$3+X2339*'"Вес" ПИР'!$B$4+AG2339*'"Вес" ПИР'!$B$5+BB2339*'"Вес" ПИР'!$B$6+BG2339*'"Вес" ПИР'!$B$7+BI2339*'"Вес" ПИР'!$B$8)/100</f>
        <v>0</v>
      </c>
    </row>
    <row r="2340" spans="1:64" ht="15.75" customHeight="1">
      <c r="A2340" s="39"/>
      <c r="B2340" s="39">
        <v>2027</v>
      </c>
      <c r="C2340" s="39"/>
      <c r="D2340" s="61">
        <v>104643300</v>
      </c>
      <c r="E2340" s="61" t="s">
        <v>1644</v>
      </c>
      <c r="F2340" s="61" t="s">
        <v>1754</v>
      </c>
      <c r="G2340" s="61" t="s">
        <v>3433</v>
      </c>
      <c r="H2340" s="61" t="s">
        <v>3434</v>
      </c>
      <c r="I2340" s="39"/>
      <c r="J2340" s="39"/>
      <c r="K2340" s="39"/>
      <c r="L2340" s="39"/>
      <c r="M2340" s="39"/>
      <c r="N2340" s="39"/>
      <c r="O2340" s="39"/>
      <c r="P2340" s="39"/>
      <c r="Q2340" s="39"/>
      <c r="R2340" s="39"/>
      <c r="S2340" s="38">
        <f>(J2340*'"Вес" ПИР'!$B$13+L2340*'"Вес" ПИР'!$B$14+N2340*'"Вес" ПИР'!$B$15+P2340*'"Вес" ПИР'!$B$16+R2340*'"Вес" ПИР'!$B$17)/100</f>
        <v>0</v>
      </c>
      <c r="T2340" s="39"/>
      <c r="U2340" s="39"/>
      <c r="V2340" s="39"/>
      <c r="W2340" s="39"/>
      <c r="X2340" s="72">
        <f>(U2340*'"Вес" ПИР'!$B$22+W2340*'"Вес" ПИР'!$B$23)/100</f>
        <v>0</v>
      </c>
      <c r="Y2340" s="39"/>
      <c r="Z2340" s="39"/>
      <c r="AA2340" s="39"/>
      <c r="AB2340" s="39"/>
      <c r="AC2340" s="39"/>
      <c r="AD2340" s="39"/>
      <c r="AE2340" s="39"/>
      <c r="AF2340" s="39"/>
      <c r="AG2340" s="38">
        <f>(Z2340*'"Вес" ПИР'!$B$28+AB2340*'"Вес" ПИР'!$B$29+AD2340*'"Вес" ПИР'!$B$30+AF2340*'"Вес" ПИР'!$B$31)/100</f>
        <v>0</v>
      </c>
      <c r="AH2340" s="39"/>
      <c r="AI2340" s="39"/>
      <c r="AJ2340" s="39"/>
      <c r="AK2340" s="39"/>
      <c r="AL2340" s="39"/>
      <c r="AM2340" s="39"/>
      <c r="AN2340" s="39"/>
      <c r="AO2340" s="39"/>
      <c r="AP2340" s="39"/>
      <c r="AQ2340" s="39"/>
      <c r="AR2340" s="39"/>
      <c r="AS2340" s="39"/>
      <c r="AT2340" s="39"/>
      <c r="AU2340" s="39"/>
      <c r="AV2340" s="39"/>
      <c r="AW2340" s="39"/>
      <c r="AX2340" s="39"/>
      <c r="AY2340" s="39"/>
      <c r="AZ2340" s="39"/>
      <c r="BA2340" s="39"/>
      <c r="BB2340" s="72">
        <f>(AI2340*'"Вес" ПИР'!$B$36+AK2340*'"Вес" ПИР'!$B$37+AM2340*'"Вес" ПИР'!$B$38+AO2340*'"Вес" ПИР'!$B$39+AQ2340*'"Вес" ПИР'!$B$40+AS2340*'"Вес" ПИР'!$B$41+AU2340*'"Вес" ПИР'!$B$42+AW2340*'"Вес" ПИР'!$B$43+AY2340*'"Вес" ПИР'!$B$44+BA2340*'"Вес" ПИР'!$B$45)/100</f>
        <v>0</v>
      </c>
      <c r="BC2340" s="39"/>
      <c r="BD2340" s="39"/>
      <c r="BE2340" s="39"/>
      <c r="BF2340" s="39"/>
      <c r="BG2340" s="72">
        <f>(BD2340*'"Вес" ПИР'!$B$50+BF2340*'"Вес" ПИР'!$B$51)/100</f>
        <v>0</v>
      </c>
      <c r="BH2340" s="39"/>
      <c r="BI2340" s="72">
        <v>0</v>
      </c>
      <c r="BJ2340" s="39"/>
      <c r="BK2340" s="39"/>
      <c r="BL2340" s="38">
        <f>(S2340*'"Вес" ПИР'!$B$3+X2340*'"Вес" ПИР'!$B$4+AG2340*'"Вес" ПИР'!$B$5+BB2340*'"Вес" ПИР'!$B$6+BG2340*'"Вес" ПИР'!$B$7+BI2340*'"Вес" ПИР'!$B$8)/100</f>
        <v>0</v>
      </c>
    </row>
    <row r="2341" spans="1:64" ht="15.75" customHeight="1">
      <c r="A2341" s="39"/>
      <c r="B2341" s="39">
        <v>2027</v>
      </c>
      <c r="C2341" s="39"/>
      <c r="D2341" s="61">
        <v>104647200</v>
      </c>
      <c r="E2341" s="61" t="s">
        <v>1644</v>
      </c>
      <c r="F2341" s="61" t="s">
        <v>1754</v>
      </c>
      <c r="G2341" s="61" t="s">
        <v>3435</v>
      </c>
      <c r="H2341" s="61" t="s">
        <v>3436</v>
      </c>
      <c r="I2341" s="39"/>
      <c r="J2341" s="39"/>
      <c r="K2341" s="39"/>
      <c r="L2341" s="39"/>
      <c r="M2341" s="39"/>
      <c r="N2341" s="39"/>
      <c r="O2341" s="39"/>
      <c r="P2341" s="39"/>
      <c r="Q2341" s="39"/>
      <c r="R2341" s="39"/>
      <c r="S2341" s="38">
        <f>(J2341*'"Вес" ПИР'!$B$13+L2341*'"Вес" ПИР'!$B$14+N2341*'"Вес" ПИР'!$B$15+P2341*'"Вес" ПИР'!$B$16+R2341*'"Вес" ПИР'!$B$17)/100</f>
        <v>0</v>
      </c>
      <c r="T2341" s="39"/>
      <c r="U2341" s="39"/>
      <c r="V2341" s="39"/>
      <c r="W2341" s="39"/>
      <c r="X2341" s="72">
        <f>(U2341*'"Вес" ПИР'!$B$22+W2341*'"Вес" ПИР'!$B$23)/100</f>
        <v>0</v>
      </c>
      <c r="Y2341" s="39"/>
      <c r="Z2341" s="39"/>
      <c r="AA2341" s="39"/>
      <c r="AB2341" s="39"/>
      <c r="AC2341" s="39"/>
      <c r="AD2341" s="39"/>
      <c r="AE2341" s="39"/>
      <c r="AF2341" s="39"/>
      <c r="AG2341" s="38">
        <f>(Z2341*'"Вес" ПИР'!$B$28+AB2341*'"Вес" ПИР'!$B$29+AD2341*'"Вес" ПИР'!$B$30+AF2341*'"Вес" ПИР'!$B$31)/100</f>
        <v>0</v>
      </c>
      <c r="AH2341" s="39"/>
      <c r="AI2341" s="39"/>
      <c r="AJ2341" s="39"/>
      <c r="AK2341" s="39"/>
      <c r="AL2341" s="39"/>
      <c r="AM2341" s="39"/>
      <c r="AN2341" s="39"/>
      <c r="AO2341" s="39"/>
      <c r="AP2341" s="39"/>
      <c r="AQ2341" s="39"/>
      <c r="AR2341" s="39"/>
      <c r="AS2341" s="39"/>
      <c r="AT2341" s="39"/>
      <c r="AU2341" s="39"/>
      <c r="AV2341" s="39"/>
      <c r="AW2341" s="39"/>
      <c r="AX2341" s="39"/>
      <c r="AY2341" s="39"/>
      <c r="AZ2341" s="39"/>
      <c r="BA2341" s="39"/>
      <c r="BB2341" s="72">
        <f>(AI2341*'"Вес" ПИР'!$B$36+AK2341*'"Вес" ПИР'!$B$37+AM2341*'"Вес" ПИР'!$B$38+AO2341*'"Вес" ПИР'!$B$39+AQ2341*'"Вес" ПИР'!$B$40+AS2341*'"Вес" ПИР'!$B$41+AU2341*'"Вес" ПИР'!$B$42+AW2341*'"Вес" ПИР'!$B$43+AY2341*'"Вес" ПИР'!$B$44+BA2341*'"Вес" ПИР'!$B$45)/100</f>
        <v>0</v>
      </c>
      <c r="BC2341" s="39"/>
      <c r="BD2341" s="39"/>
      <c r="BE2341" s="39"/>
      <c r="BF2341" s="39"/>
      <c r="BG2341" s="72">
        <f>(BD2341*'"Вес" ПИР'!$B$50+BF2341*'"Вес" ПИР'!$B$51)/100</f>
        <v>0</v>
      </c>
      <c r="BH2341" s="39"/>
      <c r="BI2341" s="72">
        <v>0</v>
      </c>
      <c r="BJ2341" s="39"/>
      <c r="BK2341" s="39"/>
      <c r="BL2341" s="38">
        <f>(S2341*'"Вес" ПИР'!$B$3+X2341*'"Вес" ПИР'!$B$4+AG2341*'"Вес" ПИР'!$B$5+BB2341*'"Вес" ПИР'!$B$6+BG2341*'"Вес" ПИР'!$B$7+BI2341*'"Вес" ПИР'!$B$8)/100</f>
        <v>0</v>
      </c>
    </row>
    <row r="2342" spans="1:64" ht="15.75" customHeight="1">
      <c r="A2342" s="39"/>
      <c r="B2342" s="39">
        <v>2027</v>
      </c>
      <c r="C2342" s="39"/>
      <c r="D2342" s="61">
        <v>104667400</v>
      </c>
      <c r="E2342" s="61" t="s">
        <v>1644</v>
      </c>
      <c r="F2342" s="61" t="s">
        <v>1754</v>
      </c>
      <c r="G2342" s="61" t="s">
        <v>3437</v>
      </c>
      <c r="H2342" s="61" t="s">
        <v>3438</v>
      </c>
      <c r="I2342" s="39"/>
      <c r="J2342" s="39"/>
      <c r="K2342" s="39"/>
      <c r="L2342" s="39"/>
      <c r="M2342" s="39"/>
      <c r="N2342" s="39"/>
      <c r="O2342" s="39"/>
      <c r="P2342" s="39"/>
      <c r="Q2342" s="39"/>
      <c r="R2342" s="39"/>
      <c r="S2342" s="38">
        <f>(J2342*'"Вес" ПИР'!$B$13+L2342*'"Вес" ПИР'!$B$14+N2342*'"Вес" ПИР'!$B$15+P2342*'"Вес" ПИР'!$B$16+R2342*'"Вес" ПИР'!$B$17)/100</f>
        <v>0</v>
      </c>
      <c r="T2342" s="39"/>
      <c r="U2342" s="39"/>
      <c r="V2342" s="39"/>
      <c r="W2342" s="39"/>
      <c r="X2342" s="72">
        <f>(U2342*'"Вес" ПИР'!$B$22+W2342*'"Вес" ПИР'!$B$23)/100</f>
        <v>0</v>
      </c>
      <c r="Y2342" s="39"/>
      <c r="Z2342" s="39"/>
      <c r="AA2342" s="39"/>
      <c r="AB2342" s="39"/>
      <c r="AC2342" s="39"/>
      <c r="AD2342" s="39"/>
      <c r="AE2342" s="39"/>
      <c r="AF2342" s="39"/>
      <c r="AG2342" s="38">
        <f>(Z2342*'"Вес" ПИР'!$B$28+AB2342*'"Вес" ПИР'!$B$29+AD2342*'"Вес" ПИР'!$B$30+AF2342*'"Вес" ПИР'!$B$31)/100</f>
        <v>0</v>
      </c>
      <c r="AH2342" s="39"/>
      <c r="AI2342" s="39"/>
      <c r="AJ2342" s="39"/>
      <c r="AK2342" s="39"/>
      <c r="AL2342" s="39"/>
      <c r="AM2342" s="39"/>
      <c r="AN2342" s="39"/>
      <c r="AO2342" s="39"/>
      <c r="AP2342" s="39"/>
      <c r="AQ2342" s="39"/>
      <c r="AR2342" s="39"/>
      <c r="AS2342" s="39"/>
      <c r="AT2342" s="39"/>
      <c r="AU2342" s="39"/>
      <c r="AV2342" s="39"/>
      <c r="AW2342" s="39"/>
      <c r="AX2342" s="39"/>
      <c r="AY2342" s="39"/>
      <c r="AZ2342" s="39"/>
      <c r="BA2342" s="39"/>
      <c r="BB2342" s="72">
        <f>(AI2342*'"Вес" ПИР'!$B$36+AK2342*'"Вес" ПИР'!$B$37+AM2342*'"Вес" ПИР'!$B$38+AO2342*'"Вес" ПИР'!$B$39+AQ2342*'"Вес" ПИР'!$B$40+AS2342*'"Вес" ПИР'!$B$41+AU2342*'"Вес" ПИР'!$B$42+AW2342*'"Вес" ПИР'!$B$43+AY2342*'"Вес" ПИР'!$B$44+BA2342*'"Вес" ПИР'!$B$45)/100</f>
        <v>0</v>
      </c>
      <c r="BC2342" s="39"/>
      <c r="BD2342" s="39"/>
      <c r="BE2342" s="39"/>
      <c r="BF2342" s="39"/>
      <c r="BG2342" s="72">
        <f>(BD2342*'"Вес" ПИР'!$B$50+BF2342*'"Вес" ПИР'!$B$51)/100</f>
        <v>0</v>
      </c>
      <c r="BH2342" s="39"/>
      <c r="BI2342" s="72">
        <v>0</v>
      </c>
      <c r="BJ2342" s="39"/>
      <c r="BK2342" s="39"/>
      <c r="BL2342" s="38">
        <f>(S2342*'"Вес" ПИР'!$B$3+X2342*'"Вес" ПИР'!$B$4+AG2342*'"Вес" ПИР'!$B$5+BB2342*'"Вес" ПИР'!$B$6+BG2342*'"Вес" ПИР'!$B$7+BI2342*'"Вес" ПИР'!$B$8)/100</f>
        <v>0</v>
      </c>
    </row>
    <row r="2343" spans="1:64" ht="15.75" customHeight="1">
      <c r="A2343" s="39"/>
      <c r="B2343" s="39">
        <v>2027</v>
      </c>
      <c r="C2343" s="39"/>
      <c r="D2343" s="61">
        <v>104675200</v>
      </c>
      <c r="E2343" s="61" t="s">
        <v>1644</v>
      </c>
      <c r="F2343" s="61" t="s">
        <v>1754</v>
      </c>
      <c r="G2343" s="61" t="s">
        <v>3439</v>
      </c>
      <c r="H2343" s="61" t="s">
        <v>3440</v>
      </c>
      <c r="I2343" s="39"/>
      <c r="J2343" s="39"/>
      <c r="K2343" s="39"/>
      <c r="L2343" s="39"/>
      <c r="M2343" s="39"/>
      <c r="N2343" s="39"/>
      <c r="O2343" s="39"/>
      <c r="P2343" s="39"/>
      <c r="Q2343" s="39"/>
      <c r="R2343" s="39"/>
      <c r="S2343" s="38">
        <f>(J2343*'"Вес" ПИР'!$B$13+L2343*'"Вес" ПИР'!$B$14+N2343*'"Вес" ПИР'!$B$15+P2343*'"Вес" ПИР'!$B$16+R2343*'"Вес" ПИР'!$B$17)/100</f>
        <v>0</v>
      </c>
      <c r="T2343" s="39"/>
      <c r="U2343" s="39"/>
      <c r="V2343" s="39"/>
      <c r="W2343" s="39"/>
      <c r="X2343" s="72">
        <f>(U2343*'"Вес" ПИР'!$B$22+W2343*'"Вес" ПИР'!$B$23)/100</f>
        <v>0</v>
      </c>
      <c r="Y2343" s="39"/>
      <c r="Z2343" s="39"/>
      <c r="AA2343" s="39"/>
      <c r="AB2343" s="39"/>
      <c r="AC2343" s="39"/>
      <c r="AD2343" s="39"/>
      <c r="AE2343" s="39"/>
      <c r="AF2343" s="39"/>
      <c r="AG2343" s="38">
        <f>(Z2343*'"Вес" ПИР'!$B$28+AB2343*'"Вес" ПИР'!$B$29+AD2343*'"Вес" ПИР'!$B$30+AF2343*'"Вес" ПИР'!$B$31)/100</f>
        <v>0</v>
      </c>
      <c r="AH2343" s="39"/>
      <c r="AI2343" s="39"/>
      <c r="AJ2343" s="39"/>
      <c r="AK2343" s="39"/>
      <c r="AL2343" s="39"/>
      <c r="AM2343" s="39"/>
      <c r="AN2343" s="39"/>
      <c r="AO2343" s="39"/>
      <c r="AP2343" s="39"/>
      <c r="AQ2343" s="39"/>
      <c r="AR2343" s="39"/>
      <c r="AS2343" s="39"/>
      <c r="AT2343" s="39"/>
      <c r="AU2343" s="39"/>
      <c r="AV2343" s="39"/>
      <c r="AW2343" s="39"/>
      <c r="AX2343" s="39"/>
      <c r="AY2343" s="39"/>
      <c r="AZ2343" s="39"/>
      <c r="BA2343" s="39"/>
      <c r="BB2343" s="72">
        <f>(AI2343*'"Вес" ПИР'!$B$36+AK2343*'"Вес" ПИР'!$B$37+AM2343*'"Вес" ПИР'!$B$38+AO2343*'"Вес" ПИР'!$B$39+AQ2343*'"Вес" ПИР'!$B$40+AS2343*'"Вес" ПИР'!$B$41+AU2343*'"Вес" ПИР'!$B$42+AW2343*'"Вес" ПИР'!$B$43+AY2343*'"Вес" ПИР'!$B$44+BA2343*'"Вес" ПИР'!$B$45)/100</f>
        <v>0</v>
      </c>
      <c r="BC2343" s="39"/>
      <c r="BD2343" s="39"/>
      <c r="BE2343" s="39"/>
      <c r="BF2343" s="39"/>
      <c r="BG2343" s="72">
        <f>(BD2343*'"Вес" ПИР'!$B$50+BF2343*'"Вес" ПИР'!$B$51)/100</f>
        <v>0</v>
      </c>
      <c r="BH2343" s="39"/>
      <c r="BI2343" s="72">
        <v>0</v>
      </c>
      <c r="BJ2343" s="39"/>
      <c r="BK2343" s="39"/>
      <c r="BL2343" s="38">
        <f>(S2343*'"Вес" ПИР'!$B$3+X2343*'"Вес" ПИР'!$B$4+AG2343*'"Вес" ПИР'!$B$5+BB2343*'"Вес" ПИР'!$B$6+BG2343*'"Вес" ПИР'!$B$7+BI2343*'"Вес" ПИР'!$B$8)/100</f>
        <v>0</v>
      </c>
    </row>
    <row r="2344" spans="1:64" ht="15.75" customHeight="1">
      <c r="A2344" s="39"/>
      <c r="B2344" s="39">
        <v>2027</v>
      </c>
      <c r="C2344" s="39"/>
      <c r="D2344" s="61">
        <v>104679300</v>
      </c>
      <c r="E2344" s="61" t="s">
        <v>1644</v>
      </c>
      <c r="F2344" s="61" t="s">
        <v>1754</v>
      </c>
      <c r="G2344" s="61" t="s">
        <v>3441</v>
      </c>
      <c r="H2344" s="61" t="s">
        <v>3442</v>
      </c>
      <c r="I2344" s="39"/>
      <c r="J2344" s="39"/>
      <c r="K2344" s="39"/>
      <c r="L2344" s="39"/>
      <c r="M2344" s="39"/>
      <c r="N2344" s="39"/>
      <c r="O2344" s="39"/>
      <c r="P2344" s="39"/>
      <c r="Q2344" s="39"/>
      <c r="R2344" s="39"/>
      <c r="S2344" s="38">
        <f>(J2344*'"Вес" ПИР'!$B$13+L2344*'"Вес" ПИР'!$B$14+N2344*'"Вес" ПИР'!$B$15+P2344*'"Вес" ПИР'!$B$16+R2344*'"Вес" ПИР'!$B$17)/100</f>
        <v>0</v>
      </c>
      <c r="T2344" s="39"/>
      <c r="U2344" s="39"/>
      <c r="V2344" s="39"/>
      <c r="W2344" s="39"/>
      <c r="X2344" s="72">
        <f>(U2344*'"Вес" ПИР'!$B$22+W2344*'"Вес" ПИР'!$B$23)/100</f>
        <v>0</v>
      </c>
      <c r="Y2344" s="39"/>
      <c r="Z2344" s="39"/>
      <c r="AA2344" s="39"/>
      <c r="AB2344" s="39"/>
      <c r="AC2344" s="39"/>
      <c r="AD2344" s="39"/>
      <c r="AE2344" s="39"/>
      <c r="AF2344" s="39"/>
      <c r="AG2344" s="38">
        <f>(Z2344*'"Вес" ПИР'!$B$28+AB2344*'"Вес" ПИР'!$B$29+AD2344*'"Вес" ПИР'!$B$30+AF2344*'"Вес" ПИР'!$B$31)/100</f>
        <v>0</v>
      </c>
      <c r="AH2344" s="39"/>
      <c r="AI2344" s="39"/>
      <c r="AJ2344" s="39"/>
      <c r="AK2344" s="39"/>
      <c r="AL2344" s="39"/>
      <c r="AM2344" s="39"/>
      <c r="AN2344" s="39"/>
      <c r="AO2344" s="39"/>
      <c r="AP2344" s="39"/>
      <c r="AQ2344" s="39"/>
      <c r="AR2344" s="39"/>
      <c r="AS2344" s="39"/>
      <c r="AT2344" s="39"/>
      <c r="AU2344" s="39"/>
      <c r="AV2344" s="39"/>
      <c r="AW2344" s="39"/>
      <c r="AX2344" s="39"/>
      <c r="AY2344" s="39"/>
      <c r="AZ2344" s="39"/>
      <c r="BA2344" s="39"/>
      <c r="BB2344" s="72">
        <f>(AI2344*'"Вес" ПИР'!$B$36+AK2344*'"Вес" ПИР'!$B$37+AM2344*'"Вес" ПИР'!$B$38+AO2344*'"Вес" ПИР'!$B$39+AQ2344*'"Вес" ПИР'!$B$40+AS2344*'"Вес" ПИР'!$B$41+AU2344*'"Вес" ПИР'!$B$42+AW2344*'"Вес" ПИР'!$B$43+AY2344*'"Вес" ПИР'!$B$44+BA2344*'"Вес" ПИР'!$B$45)/100</f>
        <v>0</v>
      </c>
      <c r="BC2344" s="39"/>
      <c r="BD2344" s="39"/>
      <c r="BE2344" s="39"/>
      <c r="BF2344" s="39"/>
      <c r="BG2344" s="72">
        <f>(BD2344*'"Вес" ПИР'!$B$50+BF2344*'"Вес" ПИР'!$B$51)/100</f>
        <v>0</v>
      </c>
      <c r="BH2344" s="39"/>
      <c r="BI2344" s="72">
        <v>0</v>
      </c>
      <c r="BJ2344" s="39"/>
      <c r="BK2344" s="39"/>
      <c r="BL2344" s="38">
        <f>(S2344*'"Вес" ПИР'!$B$3+X2344*'"Вес" ПИР'!$B$4+AG2344*'"Вес" ПИР'!$B$5+BB2344*'"Вес" ПИР'!$B$6+BG2344*'"Вес" ПИР'!$B$7+BI2344*'"Вес" ПИР'!$B$8)/100</f>
        <v>0</v>
      </c>
    </row>
    <row r="2345" spans="1:64" ht="15.75" customHeight="1">
      <c r="A2345" s="39"/>
      <c r="B2345" s="39">
        <v>2027</v>
      </c>
      <c r="C2345" s="39"/>
      <c r="D2345" s="61">
        <v>104679400</v>
      </c>
      <c r="E2345" s="61" t="s">
        <v>1644</v>
      </c>
      <c r="F2345" s="61" t="s">
        <v>1754</v>
      </c>
      <c r="G2345" s="61" t="s">
        <v>3441</v>
      </c>
      <c r="H2345" s="61" t="s">
        <v>3443</v>
      </c>
      <c r="I2345" s="39"/>
      <c r="J2345" s="39"/>
      <c r="K2345" s="39"/>
      <c r="L2345" s="39"/>
      <c r="M2345" s="39"/>
      <c r="N2345" s="39"/>
      <c r="O2345" s="39"/>
      <c r="P2345" s="39"/>
      <c r="Q2345" s="39"/>
      <c r="R2345" s="39"/>
      <c r="S2345" s="38">
        <f>(J2345*'"Вес" ПИР'!$B$13+L2345*'"Вес" ПИР'!$B$14+N2345*'"Вес" ПИР'!$B$15+P2345*'"Вес" ПИР'!$B$16+R2345*'"Вес" ПИР'!$B$17)/100</f>
        <v>0</v>
      </c>
      <c r="T2345" s="39"/>
      <c r="U2345" s="39"/>
      <c r="V2345" s="39"/>
      <c r="W2345" s="39"/>
      <c r="X2345" s="72">
        <f>(U2345*'"Вес" ПИР'!$B$22+W2345*'"Вес" ПИР'!$B$23)/100</f>
        <v>0</v>
      </c>
      <c r="Y2345" s="39"/>
      <c r="Z2345" s="39"/>
      <c r="AA2345" s="39"/>
      <c r="AB2345" s="39"/>
      <c r="AC2345" s="39"/>
      <c r="AD2345" s="39"/>
      <c r="AE2345" s="39"/>
      <c r="AF2345" s="39"/>
      <c r="AG2345" s="38">
        <f>(Z2345*'"Вес" ПИР'!$B$28+AB2345*'"Вес" ПИР'!$B$29+AD2345*'"Вес" ПИР'!$B$30+AF2345*'"Вес" ПИР'!$B$31)/100</f>
        <v>0</v>
      </c>
      <c r="AH2345" s="39"/>
      <c r="AI2345" s="39"/>
      <c r="AJ2345" s="39"/>
      <c r="AK2345" s="39"/>
      <c r="AL2345" s="39"/>
      <c r="AM2345" s="39"/>
      <c r="AN2345" s="39"/>
      <c r="AO2345" s="39"/>
      <c r="AP2345" s="39"/>
      <c r="AQ2345" s="39"/>
      <c r="AR2345" s="39"/>
      <c r="AS2345" s="39"/>
      <c r="AT2345" s="39"/>
      <c r="AU2345" s="39"/>
      <c r="AV2345" s="39"/>
      <c r="AW2345" s="39"/>
      <c r="AX2345" s="39"/>
      <c r="AY2345" s="39"/>
      <c r="AZ2345" s="39"/>
      <c r="BA2345" s="39"/>
      <c r="BB2345" s="72">
        <f>(AI2345*'"Вес" ПИР'!$B$36+AK2345*'"Вес" ПИР'!$B$37+AM2345*'"Вес" ПИР'!$B$38+AO2345*'"Вес" ПИР'!$B$39+AQ2345*'"Вес" ПИР'!$B$40+AS2345*'"Вес" ПИР'!$B$41+AU2345*'"Вес" ПИР'!$B$42+AW2345*'"Вес" ПИР'!$B$43+AY2345*'"Вес" ПИР'!$B$44+BA2345*'"Вес" ПИР'!$B$45)/100</f>
        <v>0</v>
      </c>
      <c r="BC2345" s="39"/>
      <c r="BD2345" s="39"/>
      <c r="BE2345" s="39"/>
      <c r="BF2345" s="39"/>
      <c r="BG2345" s="72">
        <f>(BD2345*'"Вес" ПИР'!$B$50+BF2345*'"Вес" ПИР'!$B$51)/100</f>
        <v>0</v>
      </c>
      <c r="BH2345" s="39"/>
      <c r="BI2345" s="72">
        <v>0</v>
      </c>
      <c r="BJ2345" s="39"/>
      <c r="BK2345" s="39"/>
      <c r="BL2345" s="38">
        <f>(S2345*'"Вес" ПИР'!$B$3+X2345*'"Вес" ПИР'!$B$4+AG2345*'"Вес" ПИР'!$B$5+BB2345*'"Вес" ПИР'!$B$6+BG2345*'"Вес" ПИР'!$B$7+BI2345*'"Вес" ПИР'!$B$8)/100</f>
        <v>0</v>
      </c>
    </row>
    <row r="2346" spans="1:64" ht="15.75" customHeight="1">
      <c r="A2346" s="39"/>
      <c r="B2346" s="39">
        <v>2027</v>
      </c>
      <c r="C2346" s="39"/>
      <c r="D2346" s="61">
        <v>104681100</v>
      </c>
      <c r="E2346" s="61" t="s">
        <v>1644</v>
      </c>
      <c r="F2346" s="61" t="s">
        <v>1754</v>
      </c>
      <c r="G2346" s="61" t="s">
        <v>3444</v>
      </c>
      <c r="H2346" s="61" t="s">
        <v>3445</v>
      </c>
      <c r="I2346" s="39"/>
      <c r="J2346" s="39"/>
      <c r="K2346" s="39"/>
      <c r="L2346" s="39"/>
      <c r="M2346" s="39"/>
      <c r="N2346" s="39"/>
      <c r="O2346" s="39"/>
      <c r="P2346" s="39"/>
      <c r="Q2346" s="39"/>
      <c r="R2346" s="39"/>
      <c r="S2346" s="38">
        <f>(J2346*'"Вес" ПИР'!$B$13+L2346*'"Вес" ПИР'!$B$14+N2346*'"Вес" ПИР'!$B$15+P2346*'"Вес" ПИР'!$B$16+R2346*'"Вес" ПИР'!$B$17)/100</f>
        <v>0</v>
      </c>
      <c r="T2346" s="39"/>
      <c r="U2346" s="39"/>
      <c r="V2346" s="39"/>
      <c r="W2346" s="39"/>
      <c r="X2346" s="72">
        <f>(U2346*'"Вес" ПИР'!$B$22+W2346*'"Вес" ПИР'!$B$23)/100</f>
        <v>0</v>
      </c>
      <c r="Y2346" s="39"/>
      <c r="Z2346" s="39"/>
      <c r="AA2346" s="39"/>
      <c r="AB2346" s="39"/>
      <c r="AC2346" s="39"/>
      <c r="AD2346" s="39"/>
      <c r="AE2346" s="39"/>
      <c r="AF2346" s="39"/>
      <c r="AG2346" s="38">
        <f>(Z2346*'"Вес" ПИР'!$B$28+AB2346*'"Вес" ПИР'!$B$29+AD2346*'"Вес" ПИР'!$B$30+AF2346*'"Вес" ПИР'!$B$31)/100</f>
        <v>0</v>
      </c>
      <c r="AH2346" s="39"/>
      <c r="AI2346" s="39"/>
      <c r="AJ2346" s="39"/>
      <c r="AK2346" s="39"/>
      <c r="AL2346" s="39"/>
      <c r="AM2346" s="39"/>
      <c r="AN2346" s="39"/>
      <c r="AO2346" s="39"/>
      <c r="AP2346" s="39"/>
      <c r="AQ2346" s="39"/>
      <c r="AR2346" s="39"/>
      <c r="AS2346" s="39"/>
      <c r="AT2346" s="39"/>
      <c r="AU2346" s="39"/>
      <c r="AV2346" s="39"/>
      <c r="AW2346" s="39"/>
      <c r="AX2346" s="39"/>
      <c r="AY2346" s="39"/>
      <c r="AZ2346" s="39"/>
      <c r="BA2346" s="39"/>
      <c r="BB2346" s="72">
        <f>(AI2346*'"Вес" ПИР'!$B$36+AK2346*'"Вес" ПИР'!$B$37+AM2346*'"Вес" ПИР'!$B$38+AO2346*'"Вес" ПИР'!$B$39+AQ2346*'"Вес" ПИР'!$B$40+AS2346*'"Вес" ПИР'!$B$41+AU2346*'"Вес" ПИР'!$B$42+AW2346*'"Вес" ПИР'!$B$43+AY2346*'"Вес" ПИР'!$B$44+BA2346*'"Вес" ПИР'!$B$45)/100</f>
        <v>0</v>
      </c>
      <c r="BC2346" s="39"/>
      <c r="BD2346" s="39"/>
      <c r="BE2346" s="39"/>
      <c r="BF2346" s="39"/>
      <c r="BG2346" s="72">
        <f>(BD2346*'"Вес" ПИР'!$B$50+BF2346*'"Вес" ПИР'!$B$51)/100</f>
        <v>0</v>
      </c>
      <c r="BH2346" s="39"/>
      <c r="BI2346" s="72">
        <v>0</v>
      </c>
      <c r="BJ2346" s="39"/>
      <c r="BK2346" s="39"/>
      <c r="BL2346" s="38">
        <f>(S2346*'"Вес" ПИР'!$B$3+X2346*'"Вес" ПИР'!$B$4+AG2346*'"Вес" ПИР'!$B$5+BB2346*'"Вес" ПИР'!$B$6+BG2346*'"Вес" ПИР'!$B$7+BI2346*'"Вес" ПИР'!$B$8)/100</f>
        <v>0</v>
      </c>
    </row>
    <row r="2347" spans="1:64" ht="15.75" customHeight="1">
      <c r="A2347" s="39"/>
      <c r="B2347" s="39">
        <v>2027</v>
      </c>
      <c r="C2347" s="39"/>
      <c r="D2347" s="61">
        <v>104681300</v>
      </c>
      <c r="E2347" s="61" t="s">
        <v>1644</v>
      </c>
      <c r="F2347" s="61" t="s">
        <v>1754</v>
      </c>
      <c r="G2347" s="61" t="s">
        <v>3444</v>
      </c>
      <c r="H2347" s="61" t="s">
        <v>3446</v>
      </c>
      <c r="I2347" s="39"/>
      <c r="J2347" s="39"/>
      <c r="K2347" s="39"/>
      <c r="L2347" s="39"/>
      <c r="M2347" s="39"/>
      <c r="N2347" s="39"/>
      <c r="O2347" s="39"/>
      <c r="P2347" s="39"/>
      <c r="Q2347" s="39"/>
      <c r="R2347" s="39"/>
      <c r="S2347" s="38">
        <f>(J2347*'"Вес" ПИР'!$B$13+L2347*'"Вес" ПИР'!$B$14+N2347*'"Вес" ПИР'!$B$15+P2347*'"Вес" ПИР'!$B$16+R2347*'"Вес" ПИР'!$B$17)/100</f>
        <v>0</v>
      </c>
      <c r="T2347" s="39"/>
      <c r="U2347" s="39"/>
      <c r="V2347" s="39"/>
      <c r="W2347" s="39"/>
      <c r="X2347" s="72">
        <f>(U2347*'"Вес" ПИР'!$B$22+W2347*'"Вес" ПИР'!$B$23)/100</f>
        <v>0</v>
      </c>
      <c r="Y2347" s="39"/>
      <c r="Z2347" s="39"/>
      <c r="AA2347" s="39"/>
      <c r="AB2347" s="39"/>
      <c r="AC2347" s="39"/>
      <c r="AD2347" s="39"/>
      <c r="AE2347" s="39"/>
      <c r="AF2347" s="39"/>
      <c r="AG2347" s="38">
        <f>(Z2347*'"Вес" ПИР'!$B$28+AB2347*'"Вес" ПИР'!$B$29+AD2347*'"Вес" ПИР'!$B$30+AF2347*'"Вес" ПИР'!$B$31)/100</f>
        <v>0</v>
      </c>
      <c r="AH2347" s="39"/>
      <c r="AI2347" s="39"/>
      <c r="AJ2347" s="39"/>
      <c r="AK2347" s="39"/>
      <c r="AL2347" s="39"/>
      <c r="AM2347" s="39"/>
      <c r="AN2347" s="39"/>
      <c r="AO2347" s="39"/>
      <c r="AP2347" s="39"/>
      <c r="AQ2347" s="39"/>
      <c r="AR2347" s="39"/>
      <c r="AS2347" s="39"/>
      <c r="AT2347" s="39"/>
      <c r="AU2347" s="39"/>
      <c r="AV2347" s="39"/>
      <c r="AW2347" s="39"/>
      <c r="AX2347" s="39"/>
      <c r="AY2347" s="39"/>
      <c r="AZ2347" s="39"/>
      <c r="BA2347" s="39"/>
      <c r="BB2347" s="72">
        <f>(AI2347*'"Вес" ПИР'!$B$36+AK2347*'"Вес" ПИР'!$B$37+AM2347*'"Вес" ПИР'!$B$38+AO2347*'"Вес" ПИР'!$B$39+AQ2347*'"Вес" ПИР'!$B$40+AS2347*'"Вес" ПИР'!$B$41+AU2347*'"Вес" ПИР'!$B$42+AW2347*'"Вес" ПИР'!$B$43+AY2347*'"Вес" ПИР'!$B$44+BA2347*'"Вес" ПИР'!$B$45)/100</f>
        <v>0</v>
      </c>
      <c r="BC2347" s="39"/>
      <c r="BD2347" s="39"/>
      <c r="BE2347" s="39"/>
      <c r="BF2347" s="39"/>
      <c r="BG2347" s="72">
        <f>(BD2347*'"Вес" ПИР'!$B$50+BF2347*'"Вес" ПИР'!$B$51)/100</f>
        <v>0</v>
      </c>
      <c r="BH2347" s="39"/>
      <c r="BI2347" s="72">
        <v>0</v>
      </c>
      <c r="BJ2347" s="39"/>
      <c r="BK2347" s="39"/>
      <c r="BL2347" s="38">
        <f>(S2347*'"Вес" ПИР'!$B$3+X2347*'"Вес" ПИР'!$B$4+AG2347*'"Вес" ПИР'!$B$5+BB2347*'"Вес" ПИР'!$B$6+BG2347*'"Вес" ПИР'!$B$7+BI2347*'"Вес" ПИР'!$B$8)/100</f>
        <v>0</v>
      </c>
    </row>
    <row r="2348" spans="1:64" ht="15.75" customHeight="1">
      <c r="A2348" s="39"/>
      <c r="B2348" s="39">
        <v>2027</v>
      </c>
      <c r="C2348" s="39"/>
      <c r="D2348" s="61">
        <v>104679500</v>
      </c>
      <c r="E2348" s="61" t="s">
        <v>1644</v>
      </c>
      <c r="F2348" s="61" t="s">
        <v>1754</v>
      </c>
      <c r="G2348" s="61" t="s">
        <v>3447</v>
      </c>
      <c r="H2348" s="61" t="s">
        <v>3448</v>
      </c>
      <c r="I2348" s="39"/>
      <c r="J2348" s="39"/>
      <c r="K2348" s="39"/>
      <c r="L2348" s="39"/>
      <c r="M2348" s="39"/>
      <c r="N2348" s="39"/>
      <c r="O2348" s="39"/>
      <c r="P2348" s="39"/>
      <c r="Q2348" s="39"/>
      <c r="R2348" s="39"/>
      <c r="S2348" s="38">
        <f>(J2348*'"Вес" ПИР'!$B$13+L2348*'"Вес" ПИР'!$B$14+N2348*'"Вес" ПИР'!$B$15+P2348*'"Вес" ПИР'!$B$16+R2348*'"Вес" ПИР'!$B$17)/100</f>
        <v>0</v>
      </c>
      <c r="T2348" s="39"/>
      <c r="U2348" s="39"/>
      <c r="V2348" s="39"/>
      <c r="W2348" s="39"/>
      <c r="X2348" s="72">
        <f>(U2348*'"Вес" ПИР'!$B$22+W2348*'"Вес" ПИР'!$B$23)/100</f>
        <v>0</v>
      </c>
      <c r="Y2348" s="39"/>
      <c r="Z2348" s="39"/>
      <c r="AA2348" s="39"/>
      <c r="AB2348" s="39"/>
      <c r="AC2348" s="39"/>
      <c r="AD2348" s="39"/>
      <c r="AE2348" s="39"/>
      <c r="AF2348" s="39"/>
      <c r="AG2348" s="38">
        <f>(Z2348*'"Вес" ПИР'!$B$28+AB2348*'"Вес" ПИР'!$B$29+AD2348*'"Вес" ПИР'!$B$30+AF2348*'"Вес" ПИР'!$B$31)/100</f>
        <v>0</v>
      </c>
      <c r="AH2348" s="39"/>
      <c r="AI2348" s="39"/>
      <c r="AJ2348" s="39"/>
      <c r="AK2348" s="39"/>
      <c r="AL2348" s="39"/>
      <c r="AM2348" s="39"/>
      <c r="AN2348" s="39"/>
      <c r="AO2348" s="39"/>
      <c r="AP2348" s="39"/>
      <c r="AQ2348" s="39"/>
      <c r="AR2348" s="39"/>
      <c r="AS2348" s="39"/>
      <c r="AT2348" s="39"/>
      <c r="AU2348" s="39"/>
      <c r="AV2348" s="39"/>
      <c r="AW2348" s="39"/>
      <c r="AX2348" s="39"/>
      <c r="AY2348" s="39"/>
      <c r="AZ2348" s="39"/>
      <c r="BA2348" s="39"/>
      <c r="BB2348" s="72">
        <f>(AI2348*'"Вес" ПИР'!$B$36+AK2348*'"Вес" ПИР'!$B$37+AM2348*'"Вес" ПИР'!$B$38+AO2348*'"Вес" ПИР'!$B$39+AQ2348*'"Вес" ПИР'!$B$40+AS2348*'"Вес" ПИР'!$B$41+AU2348*'"Вес" ПИР'!$B$42+AW2348*'"Вес" ПИР'!$B$43+AY2348*'"Вес" ПИР'!$B$44+BA2348*'"Вес" ПИР'!$B$45)/100</f>
        <v>0</v>
      </c>
      <c r="BC2348" s="39"/>
      <c r="BD2348" s="39"/>
      <c r="BE2348" s="39"/>
      <c r="BF2348" s="39"/>
      <c r="BG2348" s="72">
        <f>(BD2348*'"Вес" ПИР'!$B$50+BF2348*'"Вес" ПИР'!$B$51)/100</f>
        <v>0</v>
      </c>
      <c r="BH2348" s="39"/>
      <c r="BI2348" s="72">
        <v>0</v>
      </c>
      <c r="BJ2348" s="39"/>
      <c r="BK2348" s="39"/>
      <c r="BL2348" s="38">
        <f>(S2348*'"Вес" ПИР'!$B$3+X2348*'"Вес" ПИР'!$B$4+AG2348*'"Вес" ПИР'!$B$5+BB2348*'"Вес" ПИР'!$B$6+BG2348*'"Вес" ПИР'!$B$7+BI2348*'"Вес" ПИР'!$B$8)/100</f>
        <v>0</v>
      </c>
    </row>
    <row r="2349" spans="1:64" ht="15.75" customHeight="1">
      <c r="A2349" s="39"/>
      <c r="B2349" s="39">
        <v>2027</v>
      </c>
      <c r="C2349" s="39"/>
      <c r="D2349" s="61">
        <v>104667180</v>
      </c>
      <c r="E2349" s="61" t="s">
        <v>1644</v>
      </c>
      <c r="F2349" s="61" t="s">
        <v>1754</v>
      </c>
      <c r="G2349" s="61" t="s">
        <v>3437</v>
      </c>
      <c r="H2349" s="61" t="s">
        <v>3449</v>
      </c>
      <c r="I2349" s="39"/>
      <c r="J2349" s="39"/>
      <c r="K2349" s="39"/>
      <c r="L2349" s="39"/>
      <c r="M2349" s="39"/>
      <c r="N2349" s="39"/>
      <c r="O2349" s="39"/>
      <c r="P2349" s="39"/>
      <c r="Q2349" s="39"/>
      <c r="R2349" s="39"/>
      <c r="S2349" s="38">
        <f>(J2349*'"Вес" ПИР'!$B$13+L2349*'"Вес" ПИР'!$B$14+N2349*'"Вес" ПИР'!$B$15+P2349*'"Вес" ПИР'!$B$16+R2349*'"Вес" ПИР'!$B$17)/100</f>
        <v>0</v>
      </c>
      <c r="T2349" s="39"/>
      <c r="U2349" s="39"/>
      <c r="V2349" s="39"/>
      <c r="W2349" s="39"/>
      <c r="X2349" s="72">
        <f>(U2349*'"Вес" ПИР'!$B$22+W2349*'"Вес" ПИР'!$B$23)/100</f>
        <v>0</v>
      </c>
      <c r="Y2349" s="39"/>
      <c r="Z2349" s="39"/>
      <c r="AA2349" s="39"/>
      <c r="AB2349" s="39"/>
      <c r="AC2349" s="39"/>
      <c r="AD2349" s="39"/>
      <c r="AE2349" s="39"/>
      <c r="AF2349" s="39"/>
      <c r="AG2349" s="38">
        <f>(Z2349*'"Вес" ПИР'!$B$28+AB2349*'"Вес" ПИР'!$B$29+AD2349*'"Вес" ПИР'!$B$30+AF2349*'"Вес" ПИР'!$B$31)/100</f>
        <v>0</v>
      </c>
      <c r="AH2349" s="39"/>
      <c r="AI2349" s="39"/>
      <c r="AJ2349" s="39"/>
      <c r="AK2349" s="39"/>
      <c r="AL2349" s="39"/>
      <c r="AM2349" s="39"/>
      <c r="AN2349" s="39"/>
      <c r="AO2349" s="39"/>
      <c r="AP2349" s="39"/>
      <c r="AQ2349" s="39"/>
      <c r="AR2349" s="39"/>
      <c r="AS2349" s="39"/>
      <c r="AT2349" s="39"/>
      <c r="AU2349" s="39"/>
      <c r="AV2349" s="39"/>
      <c r="AW2349" s="39"/>
      <c r="AX2349" s="39"/>
      <c r="AY2349" s="39"/>
      <c r="AZ2349" s="39"/>
      <c r="BA2349" s="39"/>
      <c r="BB2349" s="72">
        <f>(AI2349*'"Вес" ПИР'!$B$36+AK2349*'"Вес" ПИР'!$B$37+AM2349*'"Вес" ПИР'!$B$38+AO2349*'"Вес" ПИР'!$B$39+AQ2349*'"Вес" ПИР'!$B$40+AS2349*'"Вес" ПИР'!$B$41+AU2349*'"Вес" ПИР'!$B$42+AW2349*'"Вес" ПИР'!$B$43+AY2349*'"Вес" ПИР'!$B$44+BA2349*'"Вес" ПИР'!$B$45)/100</f>
        <v>0</v>
      </c>
      <c r="BC2349" s="39"/>
      <c r="BD2349" s="39"/>
      <c r="BE2349" s="39"/>
      <c r="BF2349" s="39"/>
      <c r="BG2349" s="72">
        <f>(BD2349*'"Вес" ПИР'!$B$50+BF2349*'"Вес" ПИР'!$B$51)/100</f>
        <v>0</v>
      </c>
      <c r="BH2349" s="39"/>
      <c r="BI2349" s="72">
        <v>0</v>
      </c>
      <c r="BJ2349" s="39"/>
      <c r="BK2349" s="39"/>
      <c r="BL2349" s="38">
        <f>(S2349*'"Вес" ПИР'!$B$3+X2349*'"Вес" ПИР'!$B$4+AG2349*'"Вес" ПИР'!$B$5+BB2349*'"Вес" ПИР'!$B$6+BG2349*'"Вес" ПИР'!$B$7+BI2349*'"Вес" ПИР'!$B$8)/100</f>
        <v>0</v>
      </c>
    </row>
    <row r="2350" spans="1:64" ht="15.75" customHeight="1">
      <c r="A2350" s="39"/>
      <c r="B2350" s="39">
        <v>2027</v>
      </c>
      <c r="C2350" s="39"/>
      <c r="D2350" s="61">
        <v>333467400</v>
      </c>
      <c r="E2350" s="61" t="s">
        <v>1779</v>
      </c>
      <c r="F2350" s="61" t="s">
        <v>1805</v>
      </c>
      <c r="G2350" s="61" t="s">
        <v>1808</v>
      </c>
      <c r="H2350" s="61" t="s">
        <v>3450</v>
      </c>
      <c r="I2350" s="39"/>
      <c r="J2350" s="39"/>
      <c r="K2350" s="39"/>
      <c r="L2350" s="39"/>
      <c r="M2350" s="39"/>
      <c r="N2350" s="39"/>
      <c r="O2350" s="39"/>
      <c r="P2350" s="39"/>
      <c r="Q2350" s="39"/>
      <c r="R2350" s="39"/>
      <c r="S2350" s="38">
        <f>(J2350*'"Вес" ПИР'!$B$13+L2350*'"Вес" ПИР'!$B$14+N2350*'"Вес" ПИР'!$B$15+P2350*'"Вес" ПИР'!$B$16+R2350*'"Вес" ПИР'!$B$17)/100</f>
        <v>0</v>
      </c>
      <c r="T2350" s="39"/>
      <c r="U2350" s="39"/>
      <c r="V2350" s="39"/>
      <c r="W2350" s="39"/>
      <c r="X2350" s="72">
        <f>(U2350*'"Вес" ПИР'!$B$22+W2350*'"Вес" ПИР'!$B$23)/100</f>
        <v>0</v>
      </c>
      <c r="Y2350" s="39"/>
      <c r="Z2350" s="39"/>
      <c r="AA2350" s="39"/>
      <c r="AB2350" s="39"/>
      <c r="AC2350" s="39"/>
      <c r="AD2350" s="39"/>
      <c r="AE2350" s="39"/>
      <c r="AF2350" s="39"/>
      <c r="AG2350" s="38">
        <f>(Z2350*'"Вес" ПИР'!$B$28+AB2350*'"Вес" ПИР'!$B$29+AD2350*'"Вес" ПИР'!$B$30+AF2350*'"Вес" ПИР'!$B$31)/100</f>
        <v>0</v>
      </c>
      <c r="AH2350" s="39"/>
      <c r="AI2350" s="39"/>
      <c r="AJ2350" s="39"/>
      <c r="AK2350" s="39"/>
      <c r="AL2350" s="39"/>
      <c r="AM2350" s="39"/>
      <c r="AN2350" s="39"/>
      <c r="AO2350" s="39"/>
      <c r="AP2350" s="39"/>
      <c r="AQ2350" s="39"/>
      <c r="AR2350" s="39"/>
      <c r="AS2350" s="39"/>
      <c r="AT2350" s="39"/>
      <c r="AU2350" s="39"/>
      <c r="AV2350" s="39"/>
      <c r="AW2350" s="39"/>
      <c r="AX2350" s="39"/>
      <c r="AY2350" s="39"/>
      <c r="AZ2350" s="39"/>
      <c r="BA2350" s="39"/>
      <c r="BB2350" s="72">
        <f>(AI2350*'"Вес" ПИР'!$B$36+AK2350*'"Вес" ПИР'!$B$37+AM2350*'"Вес" ПИР'!$B$38+AO2350*'"Вес" ПИР'!$B$39+AQ2350*'"Вес" ПИР'!$B$40+AS2350*'"Вес" ПИР'!$B$41+AU2350*'"Вес" ПИР'!$B$42+AW2350*'"Вес" ПИР'!$B$43+AY2350*'"Вес" ПИР'!$B$44+BA2350*'"Вес" ПИР'!$B$45)/100</f>
        <v>0</v>
      </c>
      <c r="BC2350" s="39"/>
      <c r="BD2350" s="39"/>
      <c r="BE2350" s="39"/>
      <c r="BF2350" s="39"/>
      <c r="BG2350" s="72">
        <f>(BD2350*'"Вес" ПИР'!$B$50+BF2350*'"Вес" ПИР'!$B$51)/100</f>
        <v>0</v>
      </c>
      <c r="BH2350" s="39"/>
      <c r="BI2350" s="72">
        <v>0</v>
      </c>
      <c r="BJ2350" s="39"/>
      <c r="BK2350" s="39"/>
      <c r="BL2350" s="38">
        <f>(S2350*'"Вес" ПИР'!$B$3+X2350*'"Вес" ПИР'!$B$4+AG2350*'"Вес" ПИР'!$B$5+BB2350*'"Вес" ПИР'!$B$6+BG2350*'"Вес" ПИР'!$B$7+BI2350*'"Вес" ПИР'!$B$8)/100</f>
        <v>0</v>
      </c>
    </row>
    <row r="2351" spans="1:64" ht="15.75" customHeight="1">
      <c r="A2351" s="39"/>
      <c r="B2351" s="39">
        <v>2027</v>
      </c>
      <c r="C2351" s="39"/>
      <c r="D2351" s="61">
        <v>334453300</v>
      </c>
      <c r="E2351" s="61" t="s">
        <v>1779</v>
      </c>
      <c r="F2351" s="61" t="s">
        <v>1863</v>
      </c>
      <c r="G2351" s="61" t="s">
        <v>1868</v>
      </c>
      <c r="H2351" s="61" t="s">
        <v>620</v>
      </c>
      <c r="I2351" s="39"/>
      <c r="J2351" s="39"/>
      <c r="K2351" s="39"/>
      <c r="L2351" s="39"/>
      <c r="M2351" s="39"/>
      <c r="N2351" s="39"/>
      <c r="O2351" s="39"/>
      <c r="P2351" s="39"/>
      <c r="Q2351" s="39"/>
      <c r="R2351" s="39"/>
      <c r="S2351" s="38">
        <f>(J2351*'"Вес" ПИР'!$B$13+L2351*'"Вес" ПИР'!$B$14+N2351*'"Вес" ПИР'!$B$15+P2351*'"Вес" ПИР'!$B$16+R2351*'"Вес" ПИР'!$B$17)/100</f>
        <v>0</v>
      </c>
      <c r="T2351" s="39"/>
      <c r="U2351" s="39"/>
      <c r="V2351" s="39"/>
      <c r="W2351" s="39"/>
      <c r="X2351" s="72">
        <f>(U2351*'"Вес" ПИР'!$B$22+W2351*'"Вес" ПИР'!$B$23)/100</f>
        <v>0</v>
      </c>
      <c r="Y2351" s="39"/>
      <c r="Z2351" s="39"/>
      <c r="AA2351" s="39"/>
      <c r="AB2351" s="39"/>
      <c r="AC2351" s="39"/>
      <c r="AD2351" s="39"/>
      <c r="AE2351" s="39"/>
      <c r="AF2351" s="39"/>
      <c r="AG2351" s="38">
        <f>(Z2351*'"Вес" ПИР'!$B$28+AB2351*'"Вес" ПИР'!$B$29+AD2351*'"Вес" ПИР'!$B$30+AF2351*'"Вес" ПИР'!$B$31)/100</f>
        <v>0</v>
      </c>
      <c r="AH2351" s="39"/>
      <c r="AI2351" s="39"/>
      <c r="AJ2351" s="39"/>
      <c r="AK2351" s="39"/>
      <c r="AL2351" s="39"/>
      <c r="AM2351" s="39"/>
      <c r="AN2351" s="39"/>
      <c r="AO2351" s="39"/>
      <c r="AP2351" s="39"/>
      <c r="AQ2351" s="39"/>
      <c r="AR2351" s="39"/>
      <c r="AS2351" s="39"/>
      <c r="AT2351" s="39"/>
      <c r="AU2351" s="39"/>
      <c r="AV2351" s="39"/>
      <c r="AW2351" s="39"/>
      <c r="AX2351" s="39"/>
      <c r="AY2351" s="39"/>
      <c r="AZ2351" s="39"/>
      <c r="BA2351" s="39"/>
      <c r="BB2351" s="72">
        <f>(AI2351*'"Вес" ПИР'!$B$36+AK2351*'"Вес" ПИР'!$B$37+AM2351*'"Вес" ПИР'!$B$38+AO2351*'"Вес" ПИР'!$B$39+AQ2351*'"Вес" ПИР'!$B$40+AS2351*'"Вес" ПИР'!$B$41+AU2351*'"Вес" ПИР'!$B$42+AW2351*'"Вес" ПИР'!$B$43+AY2351*'"Вес" ПИР'!$B$44+BA2351*'"Вес" ПИР'!$B$45)/100</f>
        <v>0</v>
      </c>
      <c r="BC2351" s="39"/>
      <c r="BD2351" s="39"/>
      <c r="BE2351" s="39"/>
      <c r="BF2351" s="39"/>
      <c r="BG2351" s="72">
        <f>(BD2351*'"Вес" ПИР'!$B$50+BF2351*'"Вес" ПИР'!$B$51)/100</f>
        <v>0</v>
      </c>
      <c r="BH2351" s="39"/>
      <c r="BI2351" s="72">
        <v>0</v>
      </c>
      <c r="BJ2351" s="39"/>
      <c r="BK2351" s="39"/>
      <c r="BL2351" s="38">
        <f>(S2351*'"Вес" ПИР'!$B$3+X2351*'"Вес" ПИР'!$B$4+AG2351*'"Вес" ПИР'!$B$5+BB2351*'"Вес" ПИР'!$B$6+BG2351*'"Вес" ПИР'!$B$7+BI2351*'"Вес" ПИР'!$B$8)/100</f>
        <v>0</v>
      </c>
    </row>
    <row r="2352" spans="1:64" ht="15.75" customHeight="1">
      <c r="A2352" s="39"/>
      <c r="B2352" s="39">
        <v>2027</v>
      </c>
      <c r="C2352" s="39"/>
      <c r="D2352" s="61">
        <v>334449200</v>
      </c>
      <c r="E2352" s="61" t="s">
        <v>1779</v>
      </c>
      <c r="F2352" s="61" t="s">
        <v>1863</v>
      </c>
      <c r="G2352" s="61" t="s">
        <v>3451</v>
      </c>
      <c r="H2352" s="61" t="s">
        <v>3452</v>
      </c>
      <c r="I2352" s="39"/>
      <c r="J2352" s="39"/>
      <c r="K2352" s="39"/>
      <c r="L2352" s="39"/>
      <c r="M2352" s="39"/>
      <c r="N2352" s="39"/>
      <c r="O2352" s="39"/>
      <c r="P2352" s="39"/>
      <c r="Q2352" s="39"/>
      <c r="R2352" s="39"/>
      <c r="S2352" s="38">
        <f>(J2352*'"Вес" ПИР'!$B$13+L2352*'"Вес" ПИР'!$B$14+N2352*'"Вес" ПИР'!$B$15+P2352*'"Вес" ПИР'!$B$16+R2352*'"Вес" ПИР'!$B$17)/100</f>
        <v>0</v>
      </c>
      <c r="T2352" s="39"/>
      <c r="U2352" s="39"/>
      <c r="V2352" s="39"/>
      <c r="W2352" s="39"/>
      <c r="X2352" s="72">
        <f>(U2352*'"Вес" ПИР'!$B$22+W2352*'"Вес" ПИР'!$B$23)/100</f>
        <v>0</v>
      </c>
      <c r="Y2352" s="39"/>
      <c r="Z2352" s="39"/>
      <c r="AA2352" s="39"/>
      <c r="AB2352" s="39"/>
      <c r="AC2352" s="39"/>
      <c r="AD2352" s="39"/>
      <c r="AE2352" s="39"/>
      <c r="AF2352" s="39"/>
      <c r="AG2352" s="38">
        <f>(Z2352*'"Вес" ПИР'!$B$28+AB2352*'"Вес" ПИР'!$B$29+AD2352*'"Вес" ПИР'!$B$30+AF2352*'"Вес" ПИР'!$B$31)/100</f>
        <v>0</v>
      </c>
      <c r="AH2352" s="39"/>
      <c r="AI2352" s="39"/>
      <c r="AJ2352" s="39"/>
      <c r="AK2352" s="39"/>
      <c r="AL2352" s="39"/>
      <c r="AM2352" s="39"/>
      <c r="AN2352" s="39"/>
      <c r="AO2352" s="39"/>
      <c r="AP2352" s="39"/>
      <c r="AQ2352" s="39"/>
      <c r="AR2352" s="39"/>
      <c r="AS2352" s="39"/>
      <c r="AT2352" s="39"/>
      <c r="AU2352" s="39"/>
      <c r="AV2352" s="39"/>
      <c r="AW2352" s="39"/>
      <c r="AX2352" s="39"/>
      <c r="AY2352" s="39"/>
      <c r="AZ2352" s="39"/>
      <c r="BA2352" s="39"/>
      <c r="BB2352" s="72">
        <f>(AI2352*'"Вес" ПИР'!$B$36+AK2352*'"Вес" ПИР'!$B$37+AM2352*'"Вес" ПИР'!$B$38+AO2352*'"Вес" ПИР'!$B$39+AQ2352*'"Вес" ПИР'!$B$40+AS2352*'"Вес" ПИР'!$B$41+AU2352*'"Вес" ПИР'!$B$42+AW2352*'"Вес" ПИР'!$B$43+AY2352*'"Вес" ПИР'!$B$44+BA2352*'"Вес" ПИР'!$B$45)/100</f>
        <v>0</v>
      </c>
      <c r="BC2352" s="39"/>
      <c r="BD2352" s="39"/>
      <c r="BE2352" s="39"/>
      <c r="BF2352" s="39"/>
      <c r="BG2352" s="72">
        <f>(BD2352*'"Вес" ПИР'!$B$50+BF2352*'"Вес" ПИР'!$B$51)/100</f>
        <v>0</v>
      </c>
      <c r="BH2352" s="39"/>
      <c r="BI2352" s="72">
        <v>0</v>
      </c>
      <c r="BJ2352" s="39"/>
      <c r="BK2352" s="39"/>
      <c r="BL2352" s="38">
        <f>(S2352*'"Вес" ПИР'!$B$3+X2352*'"Вес" ПИР'!$B$4+AG2352*'"Вес" ПИР'!$B$5+BB2352*'"Вес" ПИР'!$B$6+BG2352*'"Вес" ПИР'!$B$7+BI2352*'"Вес" ПИР'!$B$8)/100</f>
        <v>0</v>
      </c>
    </row>
    <row r="2353" spans="1:64" ht="15.75" customHeight="1">
      <c r="A2353" s="39"/>
      <c r="B2353" s="39">
        <v>2027</v>
      </c>
      <c r="C2353" s="39"/>
      <c r="D2353" s="61">
        <v>334439100</v>
      </c>
      <c r="E2353" s="61" t="s">
        <v>1779</v>
      </c>
      <c r="F2353" s="61" t="s">
        <v>1863</v>
      </c>
      <c r="G2353" s="61" t="s">
        <v>1884</v>
      </c>
      <c r="H2353" s="61" t="s">
        <v>1238</v>
      </c>
      <c r="I2353" s="39"/>
      <c r="J2353" s="39"/>
      <c r="K2353" s="39"/>
      <c r="L2353" s="39"/>
      <c r="M2353" s="39"/>
      <c r="N2353" s="39"/>
      <c r="O2353" s="39"/>
      <c r="P2353" s="39"/>
      <c r="Q2353" s="39"/>
      <c r="R2353" s="39"/>
      <c r="S2353" s="38">
        <f>(J2353*'"Вес" ПИР'!$B$13+L2353*'"Вес" ПИР'!$B$14+N2353*'"Вес" ПИР'!$B$15+P2353*'"Вес" ПИР'!$B$16+R2353*'"Вес" ПИР'!$B$17)/100</f>
        <v>0</v>
      </c>
      <c r="T2353" s="39"/>
      <c r="U2353" s="39"/>
      <c r="V2353" s="39"/>
      <c r="W2353" s="39"/>
      <c r="X2353" s="72">
        <f>(U2353*'"Вес" ПИР'!$B$22+W2353*'"Вес" ПИР'!$B$23)/100</f>
        <v>0</v>
      </c>
      <c r="Y2353" s="39"/>
      <c r="Z2353" s="39"/>
      <c r="AA2353" s="39"/>
      <c r="AB2353" s="39"/>
      <c r="AC2353" s="39"/>
      <c r="AD2353" s="39"/>
      <c r="AE2353" s="39"/>
      <c r="AF2353" s="39"/>
      <c r="AG2353" s="38">
        <f>(Z2353*'"Вес" ПИР'!$B$28+AB2353*'"Вес" ПИР'!$B$29+AD2353*'"Вес" ПИР'!$B$30+AF2353*'"Вес" ПИР'!$B$31)/100</f>
        <v>0</v>
      </c>
      <c r="AH2353" s="39"/>
      <c r="AI2353" s="39"/>
      <c r="AJ2353" s="39"/>
      <c r="AK2353" s="39"/>
      <c r="AL2353" s="39"/>
      <c r="AM2353" s="39"/>
      <c r="AN2353" s="39"/>
      <c r="AO2353" s="39"/>
      <c r="AP2353" s="39"/>
      <c r="AQ2353" s="39"/>
      <c r="AR2353" s="39"/>
      <c r="AS2353" s="39"/>
      <c r="AT2353" s="39"/>
      <c r="AU2353" s="39"/>
      <c r="AV2353" s="39"/>
      <c r="AW2353" s="39"/>
      <c r="AX2353" s="39"/>
      <c r="AY2353" s="39"/>
      <c r="AZ2353" s="39"/>
      <c r="BA2353" s="39"/>
      <c r="BB2353" s="72">
        <f>(AI2353*'"Вес" ПИР'!$B$36+AK2353*'"Вес" ПИР'!$B$37+AM2353*'"Вес" ПИР'!$B$38+AO2353*'"Вес" ПИР'!$B$39+AQ2353*'"Вес" ПИР'!$B$40+AS2353*'"Вес" ПИР'!$B$41+AU2353*'"Вес" ПИР'!$B$42+AW2353*'"Вес" ПИР'!$B$43+AY2353*'"Вес" ПИР'!$B$44+BA2353*'"Вес" ПИР'!$B$45)/100</f>
        <v>0</v>
      </c>
      <c r="BC2353" s="39"/>
      <c r="BD2353" s="39"/>
      <c r="BE2353" s="39"/>
      <c r="BF2353" s="39"/>
      <c r="BG2353" s="72">
        <f>(BD2353*'"Вес" ПИР'!$B$50+BF2353*'"Вес" ПИР'!$B$51)/100</f>
        <v>0</v>
      </c>
      <c r="BH2353" s="39"/>
      <c r="BI2353" s="72">
        <v>0</v>
      </c>
      <c r="BJ2353" s="39"/>
      <c r="BK2353" s="39"/>
      <c r="BL2353" s="38">
        <f>(S2353*'"Вес" ПИР'!$B$3+X2353*'"Вес" ПИР'!$B$4+AG2353*'"Вес" ПИР'!$B$5+BB2353*'"Вес" ПИР'!$B$6+BG2353*'"Вес" ПИР'!$B$7+BI2353*'"Вес" ПИР'!$B$8)/100</f>
        <v>0</v>
      </c>
    </row>
    <row r="2354" spans="1:64" ht="15.75" customHeight="1">
      <c r="A2354" s="39"/>
      <c r="B2354" s="39">
        <v>2027</v>
      </c>
      <c r="C2354" s="39"/>
      <c r="D2354" s="61">
        <v>334439400</v>
      </c>
      <c r="E2354" s="61" t="s">
        <v>1779</v>
      </c>
      <c r="F2354" s="61" t="s">
        <v>1863</v>
      </c>
      <c r="G2354" s="61" t="s">
        <v>1884</v>
      </c>
      <c r="H2354" s="61" t="s">
        <v>3453</v>
      </c>
      <c r="I2354" s="39"/>
      <c r="J2354" s="39"/>
      <c r="K2354" s="39"/>
      <c r="L2354" s="39"/>
      <c r="M2354" s="39"/>
      <c r="N2354" s="39"/>
      <c r="O2354" s="39"/>
      <c r="P2354" s="39"/>
      <c r="Q2354" s="39"/>
      <c r="R2354" s="39"/>
      <c r="S2354" s="38">
        <f>(J2354*'"Вес" ПИР'!$B$13+L2354*'"Вес" ПИР'!$B$14+N2354*'"Вес" ПИР'!$B$15+P2354*'"Вес" ПИР'!$B$16+R2354*'"Вес" ПИР'!$B$17)/100</f>
        <v>0</v>
      </c>
      <c r="T2354" s="39"/>
      <c r="U2354" s="39"/>
      <c r="V2354" s="39"/>
      <c r="W2354" s="39"/>
      <c r="X2354" s="72">
        <f>(U2354*'"Вес" ПИР'!$B$22+W2354*'"Вес" ПИР'!$B$23)/100</f>
        <v>0</v>
      </c>
      <c r="Y2354" s="39"/>
      <c r="Z2354" s="39"/>
      <c r="AA2354" s="39"/>
      <c r="AB2354" s="39"/>
      <c r="AC2354" s="39"/>
      <c r="AD2354" s="39"/>
      <c r="AE2354" s="39"/>
      <c r="AF2354" s="39"/>
      <c r="AG2354" s="38">
        <f>(Z2354*'"Вес" ПИР'!$B$28+AB2354*'"Вес" ПИР'!$B$29+AD2354*'"Вес" ПИР'!$B$30+AF2354*'"Вес" ПИР'!$B$31)/100</f>
        <v>0</v>
      </c>
      <c r="AH2354" s="39"/>
      <c r="AI2354" s="39"/>
      <c r="AJ2354" s="39"/>
      <c r="AK2354" s="39"/>
      <c r="AL2354" s="39"/>
      <c r="AM2354" s="39"/>
      <c r="AN2354" s="39"/>
      <c r="AO2354" s="39"/>
      <c r="AP2354" s="39"/>
      <c r="AQ2354" s="39"/>
      <c r="AR2354" s="39"/>
      <c r="AS2354" s="39"/>
      <c r="AT2354" s="39"/>
      <c r="AU2354" s="39"/>
      <c r="AV2354" s="39"/>
      <c r="AW2354" s="39"/>
      <c r="AX2354" s="39"/>
      <c r="AY2354" s="39"/>
      <c r="AZ2354" s="39"/>
      <c r="BA2354" s="39"/>
      <c r="BB2354" s="72">
        <f>(AI2354*'"Вес" ПИР'!$B$36+AK2354*'"Вес" ПИР'!$B$37+AM2354*'"Вес" ПИР'!$B$38+AO2354*'"Вес" ПИР'!$B$39+AQ2354*'"Вес" ПИР'!$B$40+AS2354*'"Вес" ПИР'!$B$41+AU2354*'"Вес" ПИР'!$B$42+AW2354*'"Вес" ПИР'!$B$43+AY2354*'"Вес" ПИР'!$B$44+BA2354*'"Вес" ПИР'!$B$45)/100</f>
        <v>0</v>
      </c>
      <c r="BC2354" s="39"/>
      <c r="BD2354" s="39"/>
      <c r="BE2354" s="39"/>
      <c r="BF2354" s="39"/>
      <c r="BG2354" s="72">
        <f>(BD2354*'"Вес" ПИР'!$B$50+BF2354*'"Вес" ПИР'!$B$51)/100</f>
        <v>0</v>
      </c>
      <c r="BH2354" s="39"/>
      <c r="BI2354" s="72">
        <v>0</v>
      </c>
      <c r="BJ2354" s="39"/>
      <c r="BK2354" s="39"/>
      <c r="BL2354" s="38">
        <f>(S2354*'"Вес" ПИР'!$B$3+X2354*'"Вес" ПИР'!$B$4+AG2354*'"Вес" ПИР'!$B$5+BB2354*'"Вес" ПИР'!$B$6+BG2354*'"Вес" ПИР'!$B$7+BI2354*'"Вес" ПИР'!$B$8)/100</f>
        <v>0</v>
      </c>
    </row>
    <row r="2355" spans="1:64" ht="15.75" customHeight="1">
      <c r="A2355" s="39"/>
      <c r="B2355" s="39">
        <v>2027</v>
      </c>
      <c r="C2355" s="39"/>
      <c r="D2355" s="61">
        <v>334449300</v>
      </c>
      <c r="E2355" s="61" t="s">
        <v>1779</v>
      </c>
      <c r="F2355" s="61" t="s">
        <v>1863</v>
      </c>
      <c r="G2355" s="61" t="s">
        <v>3451</v>
      </c>
      <c r="H2355" s="61" t="s">
        <v>692</v>
      </c>
      <c r="I2355" s="39"/>
      <c r="J2355" s="39"/>
      <c r="K2355" s="39"/>
      <c r="L2355" s="39"/>
      <c r="M2355" s="39"/>
      <c r="N2355" s="39"/>
      <c r="O2355" s="39"/>
      <c r="P2355" s="39"/>
      <c r="Q2355" s="39"/>
      <c r="R2355" s="39"/>
      <c r="S2355" s="38">
        <f>(J2355*'"Вес" ПИР'!$B$13+L2355*'"Вес" ПИР'!$B$14+N2355*'"Вес" ПИР'!$B$15+P2355*'"Вес" ПИР'!$B$16+R2355*'"Вес" ПИР'!$B$17)/100</f>
        <v>0</v>
      </c>
      <c r="T2355" s="39"/>
      <c r="U2355" s="39"/>
      <c r="V2355" s="39"/>
      <c r="W2355" s="39"/>
      <c r="X2355" s="72">
        <f>(U2355*'"Вес" ПИР'!$B$22+W2355*'"Вес" ПИР'!$B$23)/100</f>
        <v>0</v>
      </c>
      <c r="Y2355" s="39"/>
      <c r="Z2355" s="39"/>
      <c r="AA2355" s="39"/>
      <c r="AB2355" s="39"/>
      <c r="AC2355" s="39"/>
      <c r="AD2355" s="39"/>
      <c r="AE2355" s="39"/>
      <c r="AF2355" s="39"/>
      <c r="AG2355" s="38">
        <f>(Z2355*'"Вес" ПИР'!$B$28+AB2355*'"Вес" ПИР'!$B$29+AD2355*'"Вес" ПИР'!$B$30+AF2355*'"Вес" ПИР'!$B$31)/100</f>
        <v>0</v>
      </c>
      <c r="AH2355" s="39"/>
      <c r="AI2355" s="39"/>
      <c r="AJ2355" s="39"/>
      <c r="AK2355" s="39"/>
      <c r="AL2355" s="39"/>
      <c r="AM2355" s="39"/>
      <c r="AN2355" s="39"/>
      <c r="AO2355" s="39"/>
      <c r="AP2355" s="39"/>
      <c r="AQ2355" s="39"/>
      <c r="AR2355" s="39"/>
      <c r="AS2355" s="39"/>
      <c r="AT2355" s="39"/>
      <c r="AU2355" s="39"/>
      <c r="AV2355" s="39"/>
      <c r="AW2355" s="39"/>
      <c r="AX2355" s="39"/>
      <c r="AY2355" s="39"/>
      <c r="AZ2355" s="39"/>
      <c r="BA2355" s="39"/>
      <c r="BB2355" s="72">
        <f>(AI2355*'"Вес" ПИР'!$B$36+AK2355*'"Вес" ПИР'!$B$37+AM2355*'"Вес" ПИР'!$B$38+AO2355*'"Вес" ПИР'!$B$39+AQ2355*'"Вес" ПИР'!$B$40+AS2355*'"Вес" ПИР'!$B$41+AU2355*'"Вес" ПИР'!$B$42+AW2355*'"Вес" ПИР'!$B$43+AY2355*'"Вес" ПИР'!$B$44+BA2355*'"Вес" ПИР'!$B$45)/100</f>
        <v>0</v>
      </c>
      <c r="BC2355" s="39"/>
      <c r="BD2355" s="39"/>
      <c r="BE2355" s="39"/>
      <c r="BF2355" s="39"/>
      <c r="BG2355" s="72">
        <f>(BD2355*'"Вес" ПИР'!$B$50+BF2355*'"Вес" ПИР'!$B$51)/100</f>
        <v>0</v>
      </c>
      <c r="BH2355" s="39"/>
      <c r="BI2355" s="72">
        <v>0</v>
      </c>
      <c r="BJ2355" s="39"/>
      <c r="BK2355" s="39"/>
      <c r="BL2355" s="38">
        <f>(S2355*'"Вес" ПИР'!$B$3+X2355*'"Вес" ПИР'!$B$4+AG2355*'"Вес" ПИР'!$B$5+BB2355*'"Вес" ПИР'!$B$6+BG2355*'"Вес" ПИР'!$B$7+BI2355*'"Вес" ПИР'!$B$8)/100</f>
        <v>0</v>
      </c>
    </row>
    <row r="2356" spans="1:64" ht="15.75" customHeight="1">
      <c r="A2356" s="39"/>
      <c r="B2356" s="39">
        <v>2027</v>
      </c>
      <c r="C2356" s="39"/>
      <c r="D2356" s="61">
        <v>334443500</v>
      </c>
      <c r="E2356" s="61" t="s">
        <v>1779</v>
      </c>
      <c r="F2356" s="61" t="s">
        <v>1863</v>
      </c>
      <c r="G2356" s="61" t="s">
        <v>1864</v>
      </c>
      <c r="H2356" s="61" t="s">
        <v>3454</v>
      </c>
      <c r="I2356" s="39"/>
      <c r="J2356" s="39"/>
      <c r="K2356" s="39"/>
      <c r="L2356" s="39"/>
      <c r="M2356" s="39"/>
      <c r="N2356" s="39"/>
      <c r="O2356" s="39"/>
      <c r="P2356" s="39"/>
      <c r="Q2356" s="39"/>
      <c r="R2356" s="39"/>
      <c r="S2356" s="38">
        <f>(J2356*'"Вес" ПИР'!$B$13+L2356*'"Вес" ПИР'!$B$14+N2356*'"Вес" ПИР'!$B$15+P2356*'"Вес" ПИР'!$B$16+R2356*'"Вес" ПИР'!$B$17)/100</f>
        <v>0</v>
      </c>
      <c r="T2356" s="39"/>
      <c r="U2356" s="39"/>
      <c r="V2356" s="39"/>
      <c r="W2356" s="39"/>
      <c r="X2356" s="72">
        <f>(U2356*'"Вес" ПИР'!$B$22+W2356*'"Вес" ПИР'!$B$23)/100</f>
        <v>0</v>
      </c>
      <c r="Y2356" s="39"/>
      <c r="Z2356" s="39"/>
      <c r="AA2356" s="39"/>
      <c r="AB2356" s="39"/>
      <c r="AC2356" s="39"/>
      <c r="AD2356" s="39"/>
      <c r="AE2356" s="39"/>
      <c r="AF2356" s="39"/>
      <c r="AG2356" s="38">
        <f>(Z2356*'"Вес" ПИР'!$B$28+AB2356*'"Вес" ПИР'!$B$29+AD2356*'"Вес" ПИР'!$B$30+AF2356*'"Вес" ПИР'!$B$31)/100</f>
        <v>0</v>
      </c>
      <c r="AH2356" s="39"/>
      <c r="AI2356" s="39"/>
      <c r="AJ2356" s="39"/>
      <c r="AK2356" s="39"/>
      <c r="AL2356" s="39"/>
      <c r="AM2356" s="39"/>
      <c r="AN2356" s="39"/>
      <c r="AO2356" s="39"/>
      <c r="AP2356" s="39"/>
      <c r="AQ2356" s="39"/>
      <c r="AR2356" s="39"/>
      <c r="AS2356" s="39"/>
      <c r="AT2356" s="39"/>
      <c r="AU2356" s="39"/>
      <c r="AV2356" s="39"/>
      <c r="AW2356" s="39"/>
      <c r="AX2356" s="39"/>
      <c r="AY2356" s="39"/>
      <c r="AZ2356" s="39"/>
      <c r="BA2356" s="39"/>
      <c r="BB2356" s="72">
        <f>(AI2356*'"Вес" ПИР'!$B$36+AK2356*'"Вес" ПИР'!$B$37+AM2356*'"Вес" ПИР'!$B$38+AO2356*'"Вес" ПИР'!$B$39+AQ2356*'"Вес" ПИР'!$B$40+AS2356*'"Вес" ПИР'!$B$41+AU2356*'"Вес" ПИР'!$B$42+AW2356*'"Вес" ПИР'!$B$43+AY2356*'"Вес" ПИР'!$B$44+BA2356*'"Вес" ПИР'!$B$45)/100</f>
        <v>0</v>
      </c>
      <c r="BC2356" s="39"/>
      <c r="BD2356" s="39"/>
      <c r="BE2356" s="39"/>
      <c r="BF2356" s="39"/>
      <c r="BG2356" s="72">
        <f>(BD2356*'"Вес" ПИР'!$B$50+BF2356*'"Вес" ПИР'!$B$51)/100</f>
        <v>0</v>
      </c>
      <c r="BH2356" s="39"/>
      <c r="BI2356" s="72">
        <v>0</v>
      </c>
      <c r="BJ2356" s="39"/>
      <c r="BK2356" s="39"/>
      <c r="BL2356" s="38">
        <f>(S2356*'"Вес" ПИР'!$B$3+X2356*'"Вес" ПИР'!$B$4+AG2356*'"Вес" ПИР'!$B$5+BB2356*'"Вес" ПИР'!$B$6+BG2356*'"Вес" ПИР'!$B$7+BI2356*'"Вес" ПИР'!$B$8)/100</f>
        <v>0</v>
      </c>
    </row>
    <row r="2357" spans="1:64" ht="15.75" customHeight="1">
      <c r="A2357" s="39"/>
      <c r="B2357" s="39">
        <v>2027</v>
      </c>
      <c r="C2357" s="39"/>
      <c r="D2357" s="61">
        <v>334449400</v>
      </c>
      <c r="E2357" s="61" t="s">
        <v>1779</v>
      </c>
      <c r="F2357" s="61" t="s">
        <v>1863</v>
      </c>
      <c r="G2357" s="61" t="s">
        <v>3451</v>
      </c>
      <c r="H2357" s="61" t="s">
        <v>3455</v>
      </c>
      <c r="I2357" s="39"/>
      <c r="J2357" s="39"/>
      <c r="K2357" s="39"/>
      <c r="L2357" s="39"/>
      <c r="M2357" s="39"/>
      <c r="N2357" s="39"/>
      <c r="O2357" s="39"/>
      <c r="P2357" s="39"/>
      <c r="Q2357" s="39"/>
      <c r="R2357" s="39"/>
      <c r="S2357" s="38">
        <f>(J2357*'"Вес" ПИР'!$B$13+L2357*'"Вес" ПИР'!$B$14+N2357*'"Вес" ПИР'!$B$15+P2357*'"Вес" ПИР'!$B$16+R2357*'"Вес" ПИР'!$B$17)/100</f>
        <v>0</v>
      </c>
      <c r="T2357" s="39"/>
      <c r="U2357" s="39"/>
      <c r="V2357" s="39"/>
      <c r="W2357" s="39"/>
      <c r="X2357" s="72">
        <f>(U2357*'"Вес" ПИР'!$B$22+W2357*'"Вес" ПИР'!$B$23)/100</f>
        <v>0</v>
      </c>
      <c r="Y2357" s="39"/>
      <c r="Z2357" s="39"/>
      <c r="AA2357" s="39"/>
      <c r="AB2357" s="39"/>
      <c r="AC2357" s="39"/>
      <c r="AD2357" s="39"/>
      <c r="AE2357" s="39"/>
      <c r="AF2357" s="39"/>
      <c r="AG2357" s="38">
        <f>(Z2357*'"Вес" ПИР'!$B$28+AB2357*'"Вес" ПИР'!$B$29+AD2357*'"Вес" ПИР'!$B$30+AF2357*'"Вес" ПИР'!$B$31)/100</f>
        <v>0</v>
      </c>
      <c r="AH2357" s="39"/>
      <c r="AI2357" s="39"/>
      <c r="AJ2357" s="39"/>
      <c r="AK2357" s="39"/>
      <c r="AL2357" s="39"/>
      <c r="AM2357" s="39"/>
      <c r="AN2357" s="39"/>
      <c r="AO2357" s="39"/>
      <c r="AP2357" s="39"/>
      <c r="AQ2357" s="39"/>
      <c r="AR2357" s="39"/>
      <c r="AS2357" s="39"/>
      <c r="AT2357" s="39"/>
      <c r="AU2357" s="39"/>
      <c r="AV2357" s="39"/>
      <c r="AW2357" s="39"/>
      <c r="AX2357" s="39"/>
      <c r="AY2357" s="39"/>
      <c r="AZ2357" s="39"/>
      <c r="BA2357" s="39"/>
      <c r="BB2357" s="72">
        <f>(AI2357*'"Вес" ПИР'!$B$36+AK2357*'"Вес" ПИР'!$B$37+AM2357*'"Вес" ПИР'!$B$38+AO2357*'"Вес" ПИР'!$B$39+AQ2357*'"Вес" ПИР'!$B$40+AS2357*'"Вес" ПИР'!$B$41+AU2357*'"Вес" ПИР'!$B$42+AW2357*'"Вес" ПИР'!$B$43+AY2357*'"Вес" ПИР'!$B$44+BA2357*'"Вес" ПИР'!$B$45)/100</f>
        <v>0</v>
      </c>
      <c r="BC2357" s="39"/>
      <c r="BD2357" s="39"/>
      <c r="BE2357" s="39"/>
      <c r="BF2357" s="39"/>
      <c r="BG2357" s="72">
        <f>(BD2357*'"Вес" ПИР'!$B$50+BF2357*'"Вес" ПИР'!$B$51)/100</f>
        <v>0</v>
      </c>
      <c r="BH2357" s="39"/>
      <c r="BI2357" s="72">
        <v>0</v>
      </c>
      <c r="BJ2357" s="39"/>
      <c r="BK2357" s="39"/>
      <c r="BL2357" s="38">
        <f>(S2357*'"Вес" ПИР'!$B$3+X2357*'"Вес" ПИР'!$B$4+AG2357*'"Вес" ПИР'!$B$5+BB2357*'"Вес" ПИР'!$B$6+BG2357*'"Вес" ПИР'!$B$7+BI2357*'"Вес" ПИР'!$B$8)/100</f>
        <v>0</v>
      </c>
    </row>
    <row r="2358" spans="1:64" ht="15.75" customHeight="1">
      <c r="A2358" s="39"/>
      <c r="B2358" s="39">
        <v>2027</v>
      </c>
      <c r="C2358" s="39"/>
      <c r="D2358" s="61">
        <v>334437300</v>
      </c>
      <c r="E2358" s="61" t="s">
        <v>1779</v>
      </c>
      <c r="F2358" s="61" t="s">
        <v>1863</v>
      </c>
      <c r="G2358" s="61" t="s">
        <v>1870</v>
      </c>
      <c r="H2358" s="61" t="s">
        <v>647</v>
      </c>
      <c r="I2358" s="39"/>
      <c r="J2358" s="39"/>
      <c r="K2358" s="39"/>
      <c r="L2358" s="39"/>
      <c r="M2358" s="39"/>
      <c r="N2358" s="39"/>
      <c r="O2358" s="39"/>
      <c r="P2358" s="39"/>
      <c r="Q2358" s="39"/>
      <c r="R2358" s="39"/>
      <c r="S2358" s="38">
        <f>(J2358*'"Вес" ПИР'!$B$13+L2358*'"Вес" ПИР'!$B$14+N2358*'"Вес" ПИР'!$B$15+P2358*'"Вес" ПИР'!$B$16+R2358*'"Вес" ПИР'!$B$17)/100</f>
        <v>0</v>
      </c>
      <c r="T2358" s="39"/>
      <c r="U2358" s="39"/>
      <c r="V2358" s="39"/>
      <c r="W2358" s="39"/>
      <c r="X2358" s="72">
        <f>(U2358*'"Вес" ПИР'!$B$22+W2358*'"Вес" ПИР'!$B$23)/100</f>
        <v>0</v>
      </c>
      <c r="Y2358" s="39"/>
      <c r="Z2358" s="39"/>
      <c r="AA2358" s="39"/>
      <c r="AB2358" s="39"/>
      <c r="AC2358" s="39"/>
      <c r="AD2358" s="39"/>
      <c r="AE2358" s="39"/>
      <c r="AF2358" s="39"/>
      <c r="AG2358" s="38">
        <f>(Z2358*'"Вес" ПИР'!$B$28+AB2358*'"Вес" ПИР'!$B$29+AD2358*'"Вес" ПИР'!$B$30+AF2358*'"Вес" ПИР'!$B$31)/100</f>
        <v>0</v>
      </c>
      <c r="AH2358" s="39"/>
      <c r="AI2358" s="39"/>
      <c r="AJ2358" s="39"/>
      <c r="AK2358" s="39"/>
      <c r="AL2358" s="39"/>
      <c r="AM2358" s="39"/>
      <c r="AN2358" s="39"/>
      <c r="AO2358" s="39"/>
      <c r="AP2358" s="39"/>
      <c r="AQ2358" s="39"/>
      <c r="AR2358" s="39"/>
      <c r="AS2358" s="39"/>
      <c r="AT2358" s="39"/>
      <c r="AU2358" s="39"/>
      <c r="AV2358" s="39"/>
      <c r="AW2358" s="39"/>
      <c r="AX2358" s="39"/>
      <c r="AY2358" s="39"/>
      <c r="AZ2358" s="39"/>
      <c r="BA2358" s="39"/>
      <c r="BB2358" s="72">
        <f>(AI2358*'"Вес" ПИР'!$B$36+AK2358*'"Вес" ПИР'!$B$37+AM2358*'"Вес" ПИР'!$B$38+AO2358*'"Вес" ПИР'!$B$39+AQ2358*'"Вес" ПИР'!$B$40+AS2358*'"Вес" ПИР'!$B$41+AU2358*'"Вес" ПИР'!$B$42+AW2358*'"Вес" ПИР'!$B$43+AY2358*'"Вес" ПИР'!$B$44+BA2358*'"Вес" ПИР'!$B$45)/100</f>
        <v>0</v>
      </c>
      <c r="BC2358" s="39"/>
      <c r="BD2358" s="39"/>
      <c r="BE2358" s="39"/>
      <c r="BF2358" s="39"/>
      <c r="BG2358" s="72">
        <f>(BD2358*'"Вес" ПИР'!$B$50+BF2358*'"Вес" ПИР'!$B$51)/100</f>
        <v>0</v>
      </c>
      <c r="BH2358" s="39"/>
      <c r="BI2358" s="72">
        <v>0</v>
      </c>
      <c r="BJ2358" s="39"/>
      <c r="BK2358" s="39"/>
      <c r="BL2358" s="38">
        <f>(S2358*'"Вес" ПИР'!$B$3+X2358*'"Вес" ПИР'!$B$4+AG2358*'"Вес" ПИР'!$B$5+BB2358*'"Вес" ПИР'!$B$6+BG2358*'"Вес" ПИР'!$B$7+BI2358*'"Вес" ПИР'!$B$8)/100</f>
        <v>0</v>
      </c>
    </row>
    <row r="2359" spans="1:64" ht="15.75" customHeight="1">
      <c r="A2359" s="39"/>
      <c r="B2359" s="39">
        <v>2027</v>
      </c>
      <c r="C2359" s="39"/>
      <c r="D2359" s="61">
        <v>334445100</v>
      </c>
      <c r="E2359" s="61" t="s">
        <v>1779</v>
      </c>
      <c r="F2359" s="61" t="s">
        <v>1863</v>
      </c>
      <c r="G2359" s="61" t="s">
        <v>3456</v>
      </c>
      <c r="H2359" s="61" t="s">
        <v>3457</v>
      </c>
      <c r="I2359" s="39"/>
      <c r="J2359" s="39"/>
      <c r="K2359" s="39"/>
      <c r="L2359" s="39"/>
      <c r="M2359" s="39"/>
      <c r="N2359" s="39"/>
      <c r="O2359" s="39"/>
      <c r="P2359" s="39"/>
      <c r="Q2359" s="39"/>
      <c r="R2359" s="39"/>
      <c r="S2359" s="38">
        <f>(J2359*'"Вес" ПИР'!$B$13+L2359*'"Вес" ПИР'!$B$14+N2359*'"Вес" ПИР'!$B$15+P2359*'"Вес" ПИР'!$B$16+R2359*'"Вес" ПИР'!$B$17)/100</f>
        <v>0</v>
      </c>
      <c r="T2359" s="39"/>
      <c r="U2359" s="39"/>
      <c r="V2359" s="39"/>
      <c r="W2359" s="39"/>
      <c r="X2359" s="72">
        <f>(U2359*'"Вес" ПИР'!$B$22+W2359*'"Вес" ПИР'!$B$23)/100</f>
        <v>0</v>
      </c>
      <c r="Y2359" s="39"/>
      <c r="Z2359" s="39"/>
      <c r="AA2359" s="39"/>
      <c r="AB2359" s="39"/>
      <c r="AC2359" s="39"/>
      <c r="AD2359" s="39"/>
      <c r="AE2359" s="39"/>
      <c r="AF2359" s="39"/>
      <c r="AG2359" s="38">
        <f>(Z2359*'"Вес" ПИР'!$B$28+AB2359*'"Вес" ПИР'!$B$29+AD2359*'"Вес" ПИР'!$B$30+AF2359*'"Вес" ПИР'!$B$31)/100</f>
        <v>0</v>
      </c>
      <c r="AH2359" s="39"/>
      <c r="AI2359" s="39"/>
      <c r="AJ2359" s="39"/>
      <c r="AK2359" s="39"/>
      <c r="AL2359" s="39"/>
      <c r="AM2359" s="39"/>
      <c r="AN2359" s="39"/>
      <c r="AO2359" s="39"/>
      <c r="AP2359" s="39"/>
      <c r="AQ2359" s="39"/>
      <c r="AR2359" s="39"/>
      <c r="AS2359" s="39"/>
      <c r="AT2359" s="39"/>
      <c r="AU2359" s="39"/>
      <c r="AV2359" s="39"/>
      <c r="AW2359" s="39"/>
      <c r="AX2359" s="39"/>
      <c r="AY2359" s="39"/>
      <c r="AZ2359" s="39"/>
      <c r="BA2359" s="39"/>
      <c r="BB2359" s="72">
        <f>(AI2359*'"Вес" ПИР'!$B$36+AK2359*'"Вес" ПИР'!$B$37+AM2359*'"Вес" ПИР'!$B$38+AO2359*'"Вес" ПИР'!$B$39+AQ2359*'"Вес" ПИР'!$B$40+AS2359*'"Вес" ПИР'!$B$41+AU2359*'"Вес" ПИР'!$B$42+AW2359*'"Вес" ПИР'!$B$43+AY2359*'"Вес" ПИР'!$B$44+BA2359*'"Вес" ПИР'!$B$45)/100</f>
        <v>0</v>
      </c>
      <c r="BC2359" s="39"/>
      <c r="BD2359" s="39"/>
      <c r="BE2359" s="39"/>
      <c r="BF2359" s="39"/>
      <c r="BG2359" s="72">
        <f>(BD2359*'"Вес" ПИР'!$B$50+BF2359*'"Вес" ПИР'!$B$51)/100</f>
        <v>0</v>
      </c>
      <c r="BH2359" s="39"/>
      <c r="BI2359" s="72">
        <v>0</v>
      </c>
      <c r="BJ2359" s="39"/>
      <c r="BK2359" s="39"/>
      <c r="BL2359" s="38">
        <f>(S2359*'"Вес" ПИР'!$B$3+X2359*'"Вес" ПИР'!$B$4+AG2359*'"Вес" ПИР'!$B$5+BB2359*'"Вес" ПИР'!$B$6+BG2359*'"Вес" ПИР'!$B$7+BI2359*'"Вес" ПИР'!$B$8)/100</f>
        <v>0</v>
      </c>
    </row>
    <row r="2360" spans="1:64" ht="15.75" customHeight="1">
      <c r="A2360" s="39"/>
      <c r="B2360" s="39">
        <v>2027</v>
      </c>
      <c r="C2360" s="39"/>
      <c r="D2360" s="61">
        <v>334433400</v>
      </c>
      <c r="E2360" s="61" t="s">
        <v>1779</v>
      </c>
      <c r="F2360" s="61" t="s">
        <v>1863</v>
      </c>
      <c r="G2360" s="61" t="s">
        <v>3458</v>
      </c>
      <c r="H2360" s="61" t="s">
        <v>3459</v>
      </c>
      <c r="I2360" s="39"/>
      <c r="J2360" s="39"/>
      <c r="K2360" s="39"/>
      <c r="L2360" s="39"/>
      <c r="M2360" s="39"/>
      <c r="N2360" s="39"/>
      <c r="O2360" s="39"/>
      <c r="P2360" s="39"/>
      <c r="Q2360" s="39"/>
      <c r="R2360" s="39"/>
      <c r="S2360" s="38">
        <f>(J2360*'"Вес" ПИР'!$B$13+L2360*'"Вес" ПИР'!$B$14+N2360*'"Вес" ПИР'!$B$15+P2360*'"Вес" ПИР'!$B$16+R2360*'"Вес" ПИР'!$B$17)/100</f>
        <v>0</v>
      </c>
      <c r="T2360" s="39"/>
      <c r="U2360" s="39"/>
      <c r="V2360" s="39"/>
      <c r="W2360" s="39"/>
      <c r="X2360" s="72">
        <f>(U2360*'"Вес" ПИР'!$B$22+W2360*'"Вес" ПИР'!$B$23)/100</f>
        <v>0</v>
      </c>
      <c r="Y2360" s="39"/>
      <c r="Z2360" s="39"/>
      <c r="AA2360" s="39"/>
      <c r="AB2360" s="39"/>
      <c r="AC2360" s="39"/>
      <c r="AD2360" s="39"/>
      <c r="AE2360" s="39"/>
      <c r="AF2360" s="39"/>
      <c r="AG2360" s="38">
        <f>(Z2360*'"Вес" ПИР'!$B$28+AB2360*'"Вес" ПИР'!$B$29+AD2360*'"Вес" ПИР'!$B$30+AF2360*'"Вес" ПИР'!$B$31)/100</f>
        <v>0</v>
      </c>
      <c r="AH2360" s="39"/>
      <c r="AI2360" s="39"/>
      <c r="AJ2360" s="39"/>
      <c r="AK2360" s="39"/>
      <c r="AL2360" s="39"/>
      <c r="AM2360" s="39"/>
      <c r="AN2360" s="39"/>
      <c r="AO2360" s="39"/>
      <c r="AP2360" s="39"/>
      <c r="AQ2360" s="39"/>
      <c r="AR2360" s="39"/>
      <c r="AS2360" s="39"/>
      <c r="AT2360" s="39"/>
      <c r="AU2360" s="39"/>
      <c r="AV2360" s="39"/>
      <c r="AW2360" s="39"/>
      <c r="AX2360" s="39"/>
      <c r="AY2360" s="39"/>
      <c r="AZ2360" s="39"/>
      <c r="BA2360" s="39"/>
      <c r="BB2360" s="72">
        <f>(AI2360*'"Вес" ПИР'!$B$36+AK2360*'"Вес" ПИР'!$B$37+AM2360*'"Вес" ПИР'!$B$38+AO2360*'"Вес" ПИР'!$B$39+AQ2360*'"Вес" ПИР'!$B$40+AS2360*'"Вес" ПИР'!$B$41+AU2360*'"Вес" ПИР'!$B$42+AW2360*'"Вес" ПИР'!$B$43+AY2360*'"Вес" ПИР'!$B$44+BA2360*'"Вес" ПИР'!$B$45)/100</f>
        <v>0</v>
      </c>
      <c r="BC2360" s="39"/>
      <c r="BD2360" s="39"/>
      <c r="BE2360" s="39"/>
      <c r="BF2360" s="39"/>
      <c r="BG2360" s="72">
        <f>(BD2360*'"Вес" ПИР'!$B$50+BF2360*'"Вес" ПИР'!$B$51)/100</f>
        <v>0</v>
      </c>
      <c r="BH2360" s="39"/>
      <c r="BI2360" s="72">
        <v>0</v>
      </c>
      <c r="BJ2360" s="39"/>
      <c r="BK2360" s="39"/>
      <c r="BL2360" s="38">
        <f>(S2360*'"Вес" ПИР'!$B$3+X2360*'"Вес" ПИР'!$B$4+AG2360*'"Вес" ПИР'!$B$5+BB2360*'"Вес" ПИР'!$B$6+BG2360*'"Вес" ПИР'!$B$7+BI2360*'"Вес" ПИР'!$B$8)/100</f>
        <v>0</v>
      </c>
    </row>
    <row r="2361" spans="1:64" ht="15.75" customHeight="1">
      <c r="A2361" s="39"/>
      <c r="B2361" s="39">
        <v>2027</v>
      </c>
      <c r="C2361" s="39"/>
      <c r="D2361" s="61">
        <v>334420300</v>
      </c>
      <c r="E2361" s="61" t="s">
        <v>1779</v>
      </c>
      <c r="F2361" s="61" t="s">
        <v>1863</v>
      </c>
      <c r="G2361" s="61"/>
      <c r="H2361" s="61" t="s">
        <v>3460</v>
      </c>
      <c r="I2361" s="39"/>
      <c r="J2361" s="39"/>
      <c r="K2361" s="39"/>
      <c r="L2361" s="39"/>
      <c r="M2361" s="39"/>
      <c r="N2361" s="39"/>
      <c r="O2361" s="39"/>
      <c r="P2361" s="39"/>
      <c r="Q2361" s="39"/>
      <c r="R2361" s="39"/>
      <c r="S2361" s="38">
        <f>(J2361*'"Вес" ПИР'!$B$13+L2361*'"Вес" ПИР'!$B$14+N2361*'"Вес" ПИР'!$B$15+P2361*'"Вес" ПИР'!$B$16+R2361*'"Вес" ПИР'!$B$17)/100</f>
        <v>0</v>
      </c>
      <c r="T2361" s="39"/>
      <c r="U2361" s="39"/>
      <c r="V2361" s="39"/>
      <c r="W2361" s="39"/>
      <c r="X2361" s="72">
        <f>(U2361*'"Вес" ПИР'!$B$22+W2361*'"Вес" ПИР'!$B$23)/100</f>
        <v>0</v>
      </c>
      <c r="Y2361" s="39"/>
      <c r="Z2361" s="39"/>
      <c r="AA2361" s="39"/>
      <c r="AB2361" s="39"/>
      <c r="AC2361" s="39"/>
      <c r="AD2361" s="39"/>
      <c r="AE2361" s="39"/>
      <c r="AF2361" s="39"/>
      <c r="AG2361" s="38">
        <f>(Z2361*'"Вес" ПИР'!$B$28+AB2361*'"Вес" ПИР'!$B$29+AD2361*'"Вес" ПИР'!$B$30+AF2361*'"Вес" ПИР'!$B$31)/100</f>
        <v>0</v>
      </c>
      <c r="AH2361" s="39"/>
      <c r="AI2361" s="39"/>
      <c r="AJ2361" s="39"/>
      <c r="AK2361" s="39"/>
      <c r="AL2361" s="39"/>
      <c r="AM2361" s="39"/>
      <c r="AN2361" s="39"/>
      <c r="AO2361" s="39"/>
      <c r="AP2361" s="39"/>
      <c r="AQ2361" s="39"/>
      <c r="AR2361" s="39"/>
      <c r="AS2361" s="39"/>
      <c r="AT2361" s="39"/>
      <c r="AU2361" s="39"/>
      <c r="AV2361" s="39"/>
      <c r="AW2361" s="39"/>
      <c r="AX2361" s="39"/>
      <c r="AY2361" s="39"/>
      <c r="AZ2361" s="39"/>
      <c r="BA2361" s="39"/>
      <c r="BB2361" s="72">
        <f>(AI2361*'"Вес" ПИР'!$B$36+AK2361*'"Вес" ПИР'!$B$37+AM2361*'"Вес" ПИР'!$B$38+AO2361*'"Вес" ПИР'!$B$39+AQ2361*'"Вес" ПИР'!$B$40+AS2361*'"Вес" ПИР'!$B$41+AU2361*'"Вес" ПИР'!$B$42+AW2361*'"Вес" ПИР'!$B$43+AY2361*'"Вес" ПИР'!$B$44+BA2361*'"Вес" ПИР'!$B$45)/100</f>
        <v>0</v>
      </c>
      <c r="BC2361" s="39"/>
      <c r="BD2361" s="39"/>
      <c r="BE2361" s="39"/>
      <c r="BF2361" s="39"/>
      <c r="BG2361" s="72">
        <f>(BD2361*'"Вес" ПИР'!$B$50+BF2361*'"Вес" ПИР'!$B$51)/100</f>
        <v>0</v>
      </c>
      <c r="BH2361" s="39"/>
      <c r="BI2361" s="72">
        <v>0</v>
      </c>
      <c r="BJ2361" s="39"/>
      <c r="BK2361" s="39"/>
      <c r="BL2361" s="38">
        <f>(S2361*'"Вес" ПИР'!$B$3+X2361*'"Вес" ПИР'!$B$4+AG2361*'"Вес" ПИР'!$B$5+BB2361*'"Вес" ПИР'!$B$6+BG2361*'"Вес" ПИР'!$B$7+BI2361*'"Вес" ПИР'!$B$8)/100</f>
        <v>0</v>
      </c>
    </row>
    <row r="2362" spans="1:64" ht="15.75" customHeight="1">
      <c r="A2362" s="39"/>
      <c r="B2362" s="39">
        <v>2027</v>
      </c>
      <c r="C2362" s="39"/>
      <c r="D2362" s="61">
        <v>334434002</v>
      </c>
      <c r="E2362" s="61" t="s">
        <v>1779</v>
      </c>
      <c r="F2362" s="61" t="s">
        <v>1863</v>
      </c>
      <c r="G2362" s="61" t="s">
        <v>649</v>
      </c>
      <c r="H2362" s="61" t="s">
        <v>3461</v>
      </c>
      <c r="I2362" s="39"/>
      <c r="J2362" s="39"/>
      <c r="K2362" s="39"/>
      <c r="L2362" s="39"/>
      <c r="M2362" s="39"/>
      <c r="N2362" s="39"/>
      <c r="O2362" s="39"/>
      <c r="P2362" s="39"/>
      <c r="Q2362" s="39"/>
      <c r="R2362" s="39"/>
      <c r="S2362" s="38">
        <f>(J2362*'"Вес" ПИР'!$B$13+L2362*'"Вес" ПИР'!$B$14+N2362*'"Вес" ПИР'!$B$15+P2362*'"Вес" ПИР'!$B$16+R2362*'"Вес" ПИР'!$B$17)/100</f>
        <v>0</v>
      </c>
      <c r="T2362" s="39"/>
      <c r="U2362" s="39"/>
      <c r="V2362" s="39"/>
      <c r="W2362" s="39"/>
      <c r="X2362" s="72">
        <f>(U2362*'"Вес" ПИР'!$B$22+W2362*'"Вес" ПИР'!$B$23)/100</f>
        <v>0</v>
      </c>
      <c r="Y2362" s="39"/>
      <c r="Z2362" s="39"/>
      <c r="AA2362" s="39"/>
      <c r="AB2362" s="39"/>
      <c r="AC2362" s="39"/>
      <c r="AD2362" s="39"/>
      <c r="AE2362" s="39"/>
      <c r="AF2362" s="39"/>
      <c r="AG2362" s="38">
        <f>(Z2362*'"Вес" ПИР'!$B$28+AB2362*'"Вес" ПИР'!$B$29+AD2362*'"Вес" ПИР'!$B$30+AF2362*'"Вес" ПИР'!$B$31)/100</f>
        <v>0</v>
      </c>
      <c r="AH2362" s="39"/>
      <c r="AI2362" s="39"/>
      <c r="AJ2362" s="39"/>
      <c r="AK2362" s="39"/>
      <c r="AL2362" s="39"/>
      <c r="AM2362" s="39"/>
      <c r="AN2362" s="39"/>
      <c r="AO2362" s="39"/>
      <c r="AP2362" s="39"/>
      <c r="AQ2362" s="39"/>
      <c r="AR2362" s="39"/>
      <c r="AS2362" s="39"/>
      <c r="AT2362" s="39"/>
      <c r="AU2362" s="39"/>
      <c r="AV2362" s="39"/>
      <c r="AW2362" s="39"/>
      <c r="AX2362" s="39"/>
      <c r="AY2362" s="39"/>
      <c r="AZ2362" s="39"/>
      <c r="BA2362" s="39"/>
      <c r="BB2362" s="72">
        <f>(AI2362*'"Вес" ПИР'!$B$36+AK2362*'"Вес" ПИР'!$B$37+AM2362*'"Вес" ПИР'!$B$38+AO2362*'"Вес" ПИР'!$B$39+AQ2362*'"Вес" ПИР'!$B$40+AS2362*'"Вес" ПИР'!$B$41+AU2362*'"Вес" ПИР'!$B$42+AW2362*'"Вес" ПИР'!$B$43+AY2362*'"Вес" ПИР'!$B$44+BA2362*'"Вес" ПИР'!$B$45)/100</f>
        <v>0</v>
      </c>
      <c r="BC2362" s="39"/>
      <c r="BD2362" s="39"/>
      <c r="BE2362" s="39"/>
      <c r="BF2362" s="39"/>
      <c r="BG2362" s="72">
        <f>(BD2362*'"Вес" ПИР'!$B$50+BF2362*'"Вес" ПИР'!$B$51)/100</f>
        <v>0</v>
      </c>
      <c r="BH2362" s="39"/>
      <c r="BI2362" s="72">
        <v>0</v>
      </c>
      <c r="BJ2362" s="39"/>
      <c r="BK2362" s="39"/>
      <c r="BL2362" s="38">
        <f>(S2362*'"Вес" ПИР'!$B$3+X2362*'"Вес" ПИР'!$B$4+AG2362*'"Вес" ПИР'!$B$5+BB2362*'"Вес" ПИР'!$B$6+BG2362*'"Вес" ПИР'!$B$7+BI2362*'"Вес" ПИР'!$B$8)/100</f>
        <v>0</v>
      </c>
    </row>
    <row r="2363" spans="1:64" ht="15.75" customHeight="1">
      <c r="A2363" s="39"/>
      <c r="B2363" s="39">
        <v>2027</v>
      </c>
      <c r="C2363" s="39"/>
      <c r="D2363" s="61">
        <v>334441002</v>
      </c>
      <c r="E2363" s="61" t="s">
        <v>1779</v>
      </c>
      <c r="F2363" s="61" t="s">
        <v>1863</v>
      </c>
      <c r="G2363" s="61" t="s">
        <v>3462</v>
      </c>
      <c r="H2363" s="61" t="s">
        <v>3463</v>
      </c>
      <c r="I2363" s="39"/>
      <c r="J2363" s="39"/>
      <c r="K2363" s="39"/>
      <c r="L2363" s="39"/>
      <c r="M2363" s="39"/>
      <c r="N2363" s="39"/>
      <c r="O2363" s="39"/>
      <c r="P2363" s="39"/>
      <c r="Q2363" s="39"/>
      <c r="R2363" s="39"/>
      <c r="S2363" s="38">
        <f>(J2363*'"Вес" ПИР'!$B$13+L2363*'"Вес" ПИР'!$B$14+N2363*'"Вес" ПИР'!$B$15+P2363*'"Вес" ПИР'!$B$16+R2363*'"Вес" ПИР'!$B$17)/100</f>
        <v>0</v>
      </c>
      <c r="T2363" s="39"/>
      <c r="U2363" s="39"/>
      <c r="V2363" s="39"/>
      <c r="W2363" s="39"/>
      <c r="X2363" s="72">
        <f>(U2363*'"Вес" ПИР'!$B$22+W2363*'"Вес" ПИР'!$B$23)/100</f>
        <v>0</v>
      </c>
      <c r="Y2363" s="39"/>
      <c r="Z2363" s="39"/>
      <c r="AA2363" s="39"/>
      <c r="AB2363" s="39"/>
      <c r="AC2363" s="39"/>
      <c r="AD2363" s="39"/>
      <c r="AE2363" s="39"/>
      <c r="AF2363" s="39"/>
      <c r="AG2363" s="38">
        <f>(Z2363*'"Вес" ПИР'!$B$28+AB2363*'"Вес" ПИР'!$B$29+AD2363*'"Вес" ПИР'!$B$30+AF2363*'"Вес" ПИР'!$B$31)/100</f>
        <v>0</v>
      </c>
      <c r="AH2363" s="39"/>
      <c r="AI2363" s="39"/>
      <c r="AJ2363" s="39"/>
      <c r="AK2363" s="39"/>
      <c r="AL2363" s="39"/>
      <c r="AM2363" s="39"/>
      <c r="AN2363" s="39"/>
      <c r="AO2363" s="39"/>
      <c r="AP2363" s="39"/>
      <c r="AQ2363" s="39"/>
      <c r="AR2363" s="39"/>
      <c r="AS2363" s="39"/>
      <c r="AT2363" s="39"/>
      <c r="AU2363" s="39"/>
      <c r="AV2363" s="39"/>
      <c r="AW2363" s="39"/>
      <c r="AX2363" s="39"/>
      <c r="AY2363" s="39"/>
      <c r="AZ2363" s="39"/>
      <c r="BA2363" s="39"/>
      <c r="BB2363" s="72">
        <f>(AI2363*'"Вес" ПИР'!$B$36+AK2363*'"Вес" ПИР'!$B$37+AM2363*'"Вес" ПИР'!$B$38+AO2363*'"Вес" ПИР'!$B$39+AQ2363*'"Вес" ПИР'!$B$40+AS2363*'"Вес" ПИР'!$B$41+AU2363*'"Вес" ПИР'!$B$42+AW2363*'"Вес" ПИР'!$B$43+AY2363*'"Вес" ПИР'!$B$44+BA2363*'"Вес" ПИР'!$B$45)/100</f>
        <v>0</v>
      </c>
      <c r="BC2363" s="39"/>
      <c r="BD2363" s="39"/>
      <c r="BE2363" s="39"/>
      <c r="BF2363" s="39"/>
      <c r="BG2363" s="72">
        <f>(BD2363*'"Вес" ПИР'!$B$50+BF2363*'"Вес" ПИР'!$B$51)/100</f>
        <v>0</v>
      </c>
      <c r="BH2363" s="39"/>
      <c r="BI2363" s="72">
        <v>0</v>
      </c>
      <c r="BJ2363" s="39"/>
      <c r="BK2363" s="39"/>
      <c r="BL2363" s="38">
        <f>(S2363*'"Вес" ПИР'!$B$3+X2363*'"Вес" ПИР'!$B$4+AG2363*'"Вес" ПИР'!$B$5+BB2363*'"Вес" ПИР'!$B$6+BG2363*'"Вес" ПИР'!$B$7+BI2363*'"Вес" ПИР'!$B$8)/100</f>
        <v>0</v>
      </c>
    </row>
    <row r="2364" spans="1:64" ht="15.75" customHeight="1">
      <c r="A2364" s="39"/>
      <c r="B2364" s="39">
        <v>2027</v>
      </c>
      <c r="C2364" s="39"/>
      <c r="D2364" s="61">
        <v>334447300</v>
      </c>
      <c r="E2364" s="61" t="s">
        <v>1779</v>
      </c>
      <c r="F2364" s="61" t="s">
        <v>1863</v>
      </c>
      <c r="G2364" s="61" t="s">
        <v>3462</v>
      </c>
      <c r="H2364" s="61" t="s">
        <v>2395</v>
      </c>
      <c r="I2364" s="39"/>
      <c r="J2364" s="39"/>
      <c r="K2364" s="39"/>
      <c r="L2364" s="39"/>
      <c r="M2364" s="39"/>
      <c r="N2364" s="39"/>
      <c r="O2364" s="39"/>
      <c r="P2364" s="39"/>
      <c r="Q2364" s="39"/>
      <c r="R2364" s="39"/>
      <c r="S2364" s="38">
        <f>(J2364*'"Вес" ПИР'!$B$13+L2364*'"Вес" ПИР'!$B$14+N2364*'"Вес" ПИР'!$B$15+P2364*'"Вес" ПИР'!$B$16+R2364*'"Вес" ПИР'!$B$17)/100</f>
        <v>0</v>
      </c>
      <c r="T2364" s="39"/>
      <c r="U2364" s="39"/>
      <c r="V2364" s="39"/>
      <c r="W2364" s="39"/>
      <c r="X2364" s="72">
        <f>(U2364*'"Вес" ПИР'!$B$22+W2364*'"Вес" ПИР'!$B$23)/100</f>
        <v>0</v>
      </c>
      <c r="Y2364" s="39"/>
      <c r="Z2364" s="39"/>
      <c r="AA2364" s="39"/>
      <c r="AB2364" s="39"/>
      <c r="AC2364" s="39"/>
      <c r="AD2364" s="39"/>
      <c r="AE2364" s="39"/>
      <c r="AF2364" s="39"/>
      <c r="AG2364" s="38">
        <f>(Z2364*'"Вес" ПИР'!$B$28+AB2364*'"Вес" ПИР'!$B$29+AD2364*'"Вес" ПИР'!$B$30+AF2364*'"Вес" ПИР'!$B$31)/100</f>
        <v>0</v>
      </c>
      <c r="AH2364" s="39"/>
      <c r="AI2364" s="39"/>
      <c r="AJ2364" s="39"/>
      <c r="AK2364" s="39"/>
      <c r="AL2364" s="39"/>
      <c r="AM2364" s="39"/>
      <c r="AN2364" s="39"/>
      <c r="AO2364" s="39"/>
      <c r="AP2364" s="39"/>
      <c r="AQ2364" s="39"/>
      <c r="AR2364" s="39"/>
      <c r="AS2364" s="39"/>
      <c r="AT2364" s="39"/>
      <c r="AU2364" s="39"/>
      <c r="AV2364" s="39"/>
      <c r="AW2364" s="39"/>
      <c r="AX2364" s="39"/>
      <c r="AY2364" s="39"/>
      <c r="AZ2364" s="39"/>
      <c r="BA2364" s="39"/>
      <c r="BB2364" s="72">
        <f>(AI2364*'"Вес" ПИР'!$B$36+AK2364*'"Вес" ПИР'!$B$37+AM2364*'"Вес" ПИР'!$B$38+AO2364*'"Вес" ПИР'!$B$39+AQ2364*'"Вес" ПИР'!$B$40+AS2364*'"Вес" ПИР'!$B$41+AU2364*'"Вес" ПИР'!$B$42+AW2364*'"Вес" ПИР'!$B$43+AY2364*'"Вес" ПИР'!$B$44+BA2364*'"Вес" ПИР'!$B$45)/100</f>
        <v>0</v>
      </c>
      <c r="BC2364" s="39"/>
      <c r="BD2364" s="39"/>
      <c r="BE2364" s="39"/>
      <c r="BF2364" s="39"/>
      <c r="BG2364" s="72">
        <f>(BD2364*'"Вес" ПИР'!$B$50+BF2364*'"Вес" ПИР'!$B$51)/100</f>
        <v>0</v>
      </c>
      <c r="BH2364" s="39"/>
      <c r="BI2364" s="72">
        <v>0</v>
      </c>
      <c r="BJ2364" s="39"/>
      <c r="BK2364" s="39"/>
      <c r="BL2364" s="38">
        <f>(S2364*'"Вес" ПИР'!$B$3+X2364*'"Вес" ПИР'!$B$4+AG2364*'"Вес" ПИР'!$B$5+BB2364*'"Вес" ПИР'!$B$6+BG2364*'"Вес" ПИР'!$B$7+BI2364*'"Вес" ПИР'!$B$8)/100</f>
        <v>0</v>
      </c>
    </row>
    <row r="2365" spans="1:64" ht="15.75" customHeight="1">
      <c r="A2365" s="39"/>
      <c r="B2365" s="39">
        <v>2027</v>
      </c>
      <c r="C2365" s="39"/>
      <c r="D2365" s="61">
        <v>334447400</v>
      </c>
      <c r="E2365" s="61" t="s">
        <v>1779</v>
      </c>
      <c r="F2365" s="61" t="s">
        <v>1863</v>
      </c>
      <c r="G2365" s="61" t="s">
        <v>3462</v>
      </c>
      <c r="H2365" s="61" t="s">
        <v>3464</v>
      </c>
      <c r="I2365" s="39"/>
      <c r="J2365" s="39"/>
      <c r="K2365" s="39"/>
      <c r="L2365" s="39"/>
      <c r="M2365" s="39"/>
      <c r="N2365" s="39"/>
      <c r="O2365" s="39"/>
      <c r="P2365" s="39"/>
      <c r="Q2365" s="39"/>
      <c r="R2365" s="39"/>
      <c r="S2365" s="38">
        <f>(J2365*'"Вес" ПИР'!$B$13+L2365*'"Вес" ПИР'!$B$14+N2365*'"Вес" ПИР'!$B$15+P2365*'"Вес" ПИР'!$B$16+R2365*'"Вес" ПИР'!$B$17)/100</f>
        <v>0</v>
      </c>
      <c r="T2365" s="39"/>
      <c r="U2365" s="39"/>
      <c r="V2365" s="39"/>
      <c r="W2365" s="39"/>
      <c r="X2365" s="72">
        <f>(U2365*'"Вес" ПИР'!$B$22+W2365*'"Вес" ПИР'!$B$23)/100</f>
        <v>0</v>
      </c>
      <c r="Y2365" s="39"/>
      <c r="Z2365" s="39"/>
      <c r="AA2365" s="39"/>
      <c r="AB2365" s="39"/>
      <c r="AC2365" s="39"/>
      <c r="AD2365" s="39"/>
      <c r="AE2365" s="39"/>
      <c r="AF2365" s="39"/>
      <c r="AG2365" s="38">
        <f>(Z2365*'"Вес" ПИР'!$B$28+AB2365*'"Вес" ПИР'!$B$29+AD2365*'"Вес" ПИР'!$B$30+AF2365*'"Вес" ПИР'!$B$31)/100</f>
        <v>0</v>
      </c>
      <c r="AH2365" s="39"/>
      <c r="AI2365" s="39"/>
      <c r="AJ2365" s="39"/>
      <c r="AK2365" s="39"/>
      <c r="AL2365" s="39"/>
      <c r="AM2365" s="39"/>
      <c r="AN2365" s="39"/>
      <c r="AO2365" s="39"/>
      <c r="AP2365" s="39"/>
      <c r="AQ2365" s="39"/>
      <c r="AR2365" s="39"/>
      <c r="AS2365" s="39"/>
      <c r="AT2365" s="39"/>
      <c r="AU2365" s="39"/>
      <c r="AV2365" s="39"/>
      <c r="AW2365" s="39"/>
      <c r="AX2365" s="39"/>
      <c r="AY2365" s="39"/>
      <c r="AZ2365" s="39"/>
      <c r="BA2365" s="39"/>
      <c r="BB2365" s="72">
        <f>(AI2365*'"Вес" ПИР'!$B$36+AK2365*'"Вес" ПИР'!$B$37+AM2365*'"Вес" ПИР'!$B$38+AO2365*'"Вес" ПИР'!$B$39+AQ2365*'"Вес" ПИР'!$B$40+AS2365*'"Вес" ПИР'!$B$41+AU2365*'"Вес" ПИР'!$B$42+AW2365*'"Вес" ПИР'!$B$43+AY2365*'"Вес" ПИР'!$B$44+BA2365*'"Вес" ПИР'!$B$45)/100</f>
        <v>0</v>
      </c>
      <c r="BC2365" s="39"/>
      <c r="BD2365" s="39"/>
      <c r="BE2365" s="39"/>
      <c r="BF2365" s="39"/>
      <c r="BG2365" s="72">
        <f>(BD2365*'"Вес" ПИР'!$B$50+BF2365*'"Вес" ПИР'!$B$51)/100</f>
        <v>0</v>
      </c>
      <c r="BH2365" s="39"/>
      <c r="BI2365" s="72">
        <v>0</v>
      </c>
      <c r="BJ2365" s="39"/>
      <c r="BK2365" s="39"/>
      <c r="BL2365" s="38">
        <f>(S2365*'"Вес" ПИР'!$B$3+X2365*'"Вес" ПИР'!$B$4+AG2365*'"Вес" ПИР'!$B$5+BB2365*'"Вес" ПИР'!$B$6+BG2365*'"Вес" ПИР'!$B$7+BI2365*'"Вес" ПИР'!$B$8)/100</f>
        <v>0</v>
      </c>
    </row>
    <row r="2366" spans="1:64" ht="15.75" customHeight="1">
      <c r="A2366" s="39"/>
      <c r="B2366" s="39">
        <v>2027</v>
      </c>
      <c r="C2366" s="39"/>
      <c r="D2366" s="60">
        <v>334049200</v>
      </c>
      <c r="E2366" s="60" t="s">
        <v>1779</v>
      </c>
      <c r="F2366" s="60" t="s">
        <v>1871</v>
      </c>
      <c r="G2366" s="60" t="s">
        <v>3465</v>
      </c>
      <c r="H2366" s="60" t="s">
        <v>858</v>
      </c>
      <c r="I2366" s="39"/>
      <c r="J2366" s="39"/>
      <c r="K2366" s="39"/>
      <c r="L2366" s="39"/>
      <c r="M2366" s="39"/>
      <c r="N2366" s="39"/>
      <c r="O2366" s="39"/>
      <c r="P2366" s="39"/>
      <c r="Q2366" s="39"/>
      <c r="R2366" s="39"/>
      <c r="S2366" s="38">
        <f>(J2366*'"Вес" ПИР'!$B$13+L2366*'"Вес" ПИР'!$B$14+N2366*'"Вес" ПИР'!$B$15+P2366*'"Вес" ПИР'!$B$16+R2366*'"Вес" ПИР'!$B$17)/100</f>
        <v>0</v>
      </c>
      <c r="T2366" s="39"/>
      <c r="U2366" s="39"/>
      <c r="V2366" s="39"/>
      <c r="W2366" s="39"/>
      <c r="X2366" s="72">
        <f>(U2366*'"Вес" ПИР'!$B$22+W2366*'"Вес" ПИР'!$B$23)/100</f>
        <v>0</v>
      </c>
      <c r="Y2366" s="39"/>
      <c r="Z2366" s="39"/>
      <c r="AA2366" s="39"/>
      <c r="AB2366" s="39"/>
      <c r="AC2366" s="39"/>
      <c r="AD2366" s="39"/>
      <c r="AE2366" s="39"/>
      <c r="AF2366" s="39"/>
      <c r="AG2366" s="38">
        <f>(Z2366*'"Вес" ПИР'!$B$28+AB2366*'"Вес" ПИР'!$B$29+AD2366*'"Вес" ПИР'!$B$30+AF2366*'"Вес" ПИР'!$B$31)/100</f>
        <v>0</v>
      </c>
      <c r="AH2366" s="39"/>
      <c r="AI2366" s="39"/>
      <c r="AJ2366" s="39"/>
      <c r="AK2366" s="39"/>
      <c r="AL2366" s="39"/>
      <c r="AM2366" s="39"/>
      <c r="AN2366" s="39"/>
      <c r="AO2366" s="39"/>
      <c r="AP2366" s="39"/>
      <c r="AQ2366" s="39"/>
      <c r="AR2366" s="39"/>
      <c r="AS2366" s="39"/>
      <c r="AT2366" s="39"/>
      <c r="AU2366" s="39"/>
      <c r="AV2366" s="39"/>
      <c r="AW2366" s="39"/>
      <c r="AX2366" s="39"/>
      <c r="AY2366" s="39"/>
      <c r="AZ2366" s="39"/>
      <c r="BA2366" s="39"/>
      <c r="BB2366" s="72">
        <f>(AI2366*'"Вес" ПИР'!$B$36+AK2366*'"Вес" ПИР'!$B$37+AM2366*'"Вес" ПИР'!$B$38+AO2366*'"Вес" ПИР'!$B$39+AQ2366*'"Вес" ПИР'!$B$40+AS2366*'"Вес" ПИР'!$B$41+AU2366*'"Вес" ПИР'!$B$42+AW2366*'"Вес" ПИР'!$B$43+AY2366*'"Вес" ПИР'!$B$44+BA2366*'"Вес" ПИР'!$B$45)/100</f>
        <v>0</v>
      </c>
      <c r="BC2366" s="39"/>
      <c r="BD2366" s="39"/>
      <c r="BE2366" s="39"/>
      <c r="BF2366" s="39"/>
      <c r="BG2366" s="72">
        <f>(BD2366*'"Вес" ПИР'!$B$50+BF2366*'"Вес" ПИР'!$B$51)/100</f>
        <v>0</v>
      </c>
      <c r="BH2366" s="39"/>
      <c r="BI2366" s="72">
        <v>0</v>
      </c>
      <c r="BJ2366" s="39"/>
      <c r="BK2366" s="39"/>
      <c r="BL2366" s="38">
        <f>(S2366*'"Вес" ПИР'!$B$3+X2366*'"Вес" ПИР'!$B$4+AG2366*'"Вес" ПИР'!$B$5+BB2366*'"Вес" ПИР'!$B$6+BG2366*'"Вес" ПИР'!$B$7+BI2366*'"Вес" ПИР'!$B$8)/100</f>
        <v>0</v>
      </c>
    </row>
    <row r="2367" spans="1:64" ht="15.75" customHeight="1">
      <c r="A2367" s="39"/>
      <c r="B2367" s="39">
        <v>2027</v>
      </c>
      <c r="C2367" s="39"/>
      <c r="D2367" s="61">
        <v>334037200</v>
      </c>
      <c r="E2367" s="61" t="s">
        <v>1779</v>
      </c>
      <c r="F2367" s="61" t="s">
        <v>1871</v>
      </c>
      <c r="G2367" s="61" t="s">
        <v>3466</v>
      </c>
      <c r="H2367" s="61" t="s">
        <v>1341</v>
      </c>
      <c r="I2367" s="39"/>
      <c r="J2367" s="39"/>
      <c r="K2367" s="39"/>
      <c r="L2367" s="39"/>
      <c r="M2367" s="39"/>
      <c r="N2367" s="39"/>
      <c r="O2367" s="39"/>
      <c r="P2367" s="39"/>
      <c r="Q2367" s="39"/>
      <c r="R2367" s="39"/>
      <c r="S2367" s="38">
        <f>(J2367*'"Вес" ПИР'!$B$13+L2367*'"Вес" ПИР'!$B$14+N2367*'"Вес" ПИР'!$B$15+P2367*'"Вес" ПИР'!$B$16+R2367*'"Вес" ПИР'!$B$17)/100</f>
        <v>0</v>
      </c>
      <c r="T2367" s="39"/>
      <c r="U2367" s="39"/>
      <c r="V2367" s="39"/>
      <c r="W2367" s="39"/>
      <c r="X2367" s="72">
        <f>(U2367*'"Вес" ПИР'!$B$22+W2367*'"Вес" ПИР'!$B$23)/100</f>
        <v>0</v>
      </c>
      <c r="Y2367" s="39"/>
      <c r="Z2367" s="39"/>
      <c r="AA2367" s="39"/>
      <c r="AB2367" s="39"/>
      <c r="AC2367" s="39"/>
      <c r="AD2367" s="39"/>
      <c r="AE2367" s="39"/>
      <c r="AF2367" s="39"/>
      <c r="AG2367" s="38">
        <f>(Z2367*'"Вес" ПИР'!$B$28+AB2367*'"Вес" ПИР'!$B$29+AD2367*'"Вес" ПИР'!$B$30+AF2367*'"Вес" ПИР'!$B$31)/100</f>
        <v>0</v>
      </c>
      <c r="AH2367" s="39"/>
      <c r="AI2367" s="39"/>
      <c r="AJ2367" s="39"/>
      <c r="AK2367" s="39"/>
      <c r="AL2367" s="39"/>
      <c r="AM2367" s="39"/>
      <c r="AN2367" s="39"/>
      <c r="AO2367" s="39"/>
      <c r="AP2367" s="39"/>
      <c r="AQ2367" s="39"/>
      <c r="AR2367" s="39"/>
      <c r="AS2367" s="39"/>
      <c r="AT2367" s="39"/>
      <c r="AU2367" s="39"/>
      <c r="AV2367" s="39"/>
      <c r="AW2367" s="39"/>
      <c r="AX2367" s="39"/>
      <c r="AY2367" s="39"/>
      <c r="AZ2367" s="39"/>
      <c r="BA2367" s="39"/>
      <c r="BB2367" s="72">
        <f>(AI2367*'"Вес" ПИР'!$B$36+AK2367*'"Вес" ПИР'!$B$37+AM2367*'"Вес" ПИР'!$B$38+AO2367*'"Вес" ПИР'!$B$39+AQ2367*'"Вес" ПИР'!$B$40+AS2367*'"Вес" ПИР'!$B$41+AU2367*'"Вес" ПИР'!$B$42+AW2367*'"Вес" ПИР'!$B$43+AY2367*'"Вес" ПИР'!$B$44+BA2367*'"Вес" ПИР'!$B$45)/100</f>
        <v>0</v>
      </c>
      <c r="BC2367" s="39"/>
      <c r="BD2367" s="39"/>
      <c r="BE2367" s="39"/>
      <c r="BF2367" s="39"/>
      <c r="BG2367" s="72">
        <f>(BD2367*'"Вес" ПИР'!$B$50+BF2367*'"Вес" ПИР'!$B$51)/100</f>
        <v>0</v>
      </c>
      <c r="BH2367" s="39"/>
      <c r="BI2367" s="72">
        <v>0</v>
      </c>
      <c r="BJ2367" s="39"/>
      <c r="BK2367" s="39"/>
      <c r="BL2367" s="38">
        <f>(S2367*'"Вес" ПИР'!$B$3+X2367*'"Вес" ПИР'!$B$4+AG2367*'"Вес" ПИР'!$B$5+BB2367*'"Вес" ПИР'!$B$6+BG2367*'"Вес" ПИР'!$B$7+BI2367*'"Вес" ПИР'!$B$8)/100</f>
        <v>0</v>
      </c>
    </row>
    <row r="2368" spans="1:64" ht="15.75" customHeight="1">
      <c r="A2368" s="39"/>
      <c r="B2368" s="39">
        <v>2027</v>
      </c>
      <c r="C2368" s="39"/>
      <c r="D2368" s="61">
        <v>334035200</v>
      </c>
      <c r="E2368" s="61" t="s">
        <v>1779</v>
      </c>
      <c r="F2368" s="61" t="s">
        <v>1871</v>
      </c>
      <c r="G2368" s="61" t="s">
        <v>3467</v>
      </c>
      <c r="H2368" s="61" t="s">
        <v>1236</v>
      </c>
      <c r="I2368" s="39"/>
      <c r="J2368" s="39"/>
      <c r="K2368" s="39"/>
      <c r="L2368" s="39"/>
      <c r="M2368" s="39"/>
      <c r="N2368" s="39"/>
      <c r="O2368" s="39"/>
      <c r="P2368" s="39"/>
      <c r="Q2368" s="39"/>
      <c r="R2368" s="39"/>
      <c r="S2368" s="38">
        <f>(J2368*'"Вес" ПИР'!$B$13+L2368*'"Вес" ПИР'!$B$14+N2368*'"Вес" ПИР'!$B$15+P2368*'"Вес" ПИР'!$B$16+R2368*'"Вес" ПИР'!$B$17)/100</f>
        <v>0</v>
      </c>
      <c r="T2368" s="39"/>
      <c r="U2368" s="39"/>
      <c r="V2368" s="39"/>
      <c r="W2368" s="39"/>
      <c r="X2368" s="72">
        <f>(U2368*'"Вес" ПИР'!$B$22+W2368*'"Вес" ПИР'!$B$23)/100</f>
        <v>0</v>
      </c>
      <c r="Y2368" s="39"/>
      <c r="Z2368" s="39"/>
      <c r="AA2368" s="39"/>
      <c r="AB2368" s="39"/>
      <c r="AC2368" s="39"/>
      <c r="AD2368" s="39"/>
      <c r="AE2368" s="39"/>
      <c r="AF2368" s="39"/>
      <c r="AG2368" s="38">
        <f>(Z2368*'"Вес" ПИР'!$B$28+AB2368*'"Вес" ПИР'!$B$29+AD2368*'"Вес" ПИР'!$B$30+AF2368*'"Вес" ПИР'!$B$31)/100</f>
        <v>0</v>
      </c>
      <c r="AH2368" s="39"/>
      <c r="AI2368" s="39"/>
      <c r="AJ2368" s="39"/>
      <c r="AK2368" s="39"/>
      <c r="AL2368" s="39"/>
      <c r="AM2368" s="39"/>
      <c r="AN2368" s="39"/>
      <c r="AO2368" s="39"/>
      <c r="AP2368" s="39"/>
      <c r="AQ2368" s="39"/>
      <c r="AR2368" s="39"/>
      <c r="AS2368" s="39"/>
      <c r="AT2368" s="39"/>
      <c r="AU2368" s="39"/>
      <c r="AV2368" s="39"/>
      <c r="AW2368" s="39"/>
      <c r="AX2368" s="39"/>
      <c r="AY2368" s="39"/>
      <c r="AZ2368" s="39"/>
      <c r="BA2368" s="39"/>
      <c r="BB2368" s="72">
        <f>(AI2368*'"Вес" ПИР'!$B$36+AK2368*'"Вес" ПИР'!$B$37+AM2368*'"Вес" ПИР'!$B$38+AO2368*'"Вес" ПИР'!$B$39+AQ2368*'"Вес" ПИР'!$B$40+AS2368*'"Вес" ПИР'!$B$41+AU2368*'"Вес" ПИР'!$B$42+AW2368*'"Вес" ПИР'!$B$43+AY2368*'"Вес" ПИР'!$B$44+BA2368*'"Вес" ПИР'!$B$45)/100</f>
        <v>0</v>
      </c>
      <c r="BC2368" s="39"/>
      <c r="BD2368" s="39"/>
      <c r="BE2368" s="39"/>
      <c r="BF2368" s="39"/>
      <c r="BG2368" s="72">
        <f>(BD2368*'"Вес" ПИР'!$B$50+BF2368*'"Вес" ПИР'!$B$51)/100</f>
        <v>0</v>
      </c>
      <c r="BH2368" s="39"/>
      <c r="BI2368" s="72">
        <v>0</v>
      </c>
      <c r="BJ2368" s="39"/>
      <c r="BK2368" s="39"/>
      <c r="BL2368" s="38">
        <f>(S2368*'"Вес" ПИР'!$B$3+X2368*'"Вес" ПИР'!$B$4+AG2368*'"Вес" ПИР'!$B$5+BB2368*'"Вес" ПИР'!$B$6+BG2368*'"Вес" ПИР'!$B$7+BI2368*'"Вес" ПИР'!$B$8)/100</f>
        <v>0</v>
      </c>
    </row>
    <row r="2369" spans="1:64" ht="15.75" customHeight="1">
      <c r="A2369" s="39"/>
      <c r="B2369" s="39">
        <v>2027</v>
      </c>
      <c r="C2369" s="39"/>
      <c r="D2369" s="61">
        <v>334045200</v>
      </c>
      <c r="E2369" s="61" t="s">
        <v>1779</v>
      </c>
      <c r="F2369" s="61" t="s">
        <v>1871</v>
      </c>
      <c r="G2369" s="61" t="s">
        <v>3468</v>
      </c>
      <c r="H2369" s="61" t="s">
        <v>616</v>
      </c>
      <c r="I2369" s="39"/>
      <c r="J2369" s="39"/>
      <c r="K2369" s="39"/>
      <c r="L2369" s="39"/>
      <c r="M2369" s="39"/>
      <c r="N2369" s="39"/>
      <c r="O2369" s="39"/>
      <c r="P2369" s="39"/>
      <c r="Q2369" s="39"/>
      <c r="R2369" s="39"/>
      <c r="S2369" s="38">
        <f>(J2369*'"Вес" ПИР'!$B$13+L2369*'"Вес" ПИР'!$B$14+N2369*'"Вес" ПИР'!$B$15+P2369*'"Вес" ПИР'!$B$16+R2369*'"Вес" ПИР'!$B$17)/100</f>
        <v>0</v>
      </c>
      <c r="T2369" s="39"/>
      <c r="U2369" s="39"/>
      <c r="V2369" s="39"/>
      <c r="W2369" s="39"/>
      <c r="X2369" s="72">
        <f>(U2369*'"Вес" ПИР'!$B$22+W2369*'"Вес" ПИР'!$B$23)/100</f>
        <v>0</v>
      </c>
      <c r="Y2369" s="39"/>
      <c r="Z2369" s="39"/>
      <c r="AA2369" s="39"/>
      <c r="AB2369" s="39"/>
      <c r="AC2369" s="39"/>
      <c r="AD2369" s="39"/>
      <c r="AE2369" s="39"/>
      <c r="AF2369" s="39"/>
      <c r="AG2369" s="38">
        <f>(Z2369*'"Вес" ПИР'!$B$28+AB2369*'"Вес" ПИР'!$B$29+AD2369*'"Вес" ПИР'!$B$30+AF2369*'"Вес" ПИР'!$B$31)/100</f>
        <v>0</v>
      </c>
      <c r="AH2369" s="39"/>
      <c r="AI2369" s="39"/>
      <c r="AJ2369" s="39"/>
      <c r="AK2369" s="39"/>
      <c r="AL2369" s="39"/>
      <c r="AM2369" s="39"/>
      <c r="AN2369" s="39"/>
      <c r="AO2369" s="39"/>
      <c r="AP2369" s="39"/>
      <c r="AQ2369" s="39"/>
      <c r="AR2369" s="39"/>
      <c r="AS2369" s="39"/>
      <c r="AT2369" s="39"/>
      <c r="AU2369" s="39"/>
      <c r="AV2369" s="39"/>
      <c r="AW2369" s="39"/>
      <c r="AX2369" s="39"/>
      <c r="AY2369" s="39"/>
      <c r="AZ2369" s="39"/>
      <c r="BA2369" s="39"/>
      <c r="BB2369" s="72">
        <f>(AI2369*'"Вес" ПИР'!$B$36+AK2369*'"Вес" ПИР'!$B$37+AM2369*'"Вес" ПИР'!$B$38+AO2369*'"Вес" ПИР'!$B$39+AQ2369*'"Вес" ПИР'!$B$40+AS2369*'"Вес" ПИР'!$B$41+AU2369*'"Вес" ПИР'!$B$42+AW2369*'"Вес" ПИР'!$B$43+AY2369*'"Вес" ПИР'!$B$44+BA2369*'"Вес" ПИР'!$B$45)/100</f>
        <v>0</v>
      </c>
      <c r="BC2369" s="39"/>
      <c r="BD2369" s="39"/>
      <c r="BE2369" s="39"/>
      <c r="BF2369" s="39"/>
      <c r="BG2369" s="72">
        <f>(BD2369*'"Вес" ПИР'!$B$50+BF2369*'"Вес" ПИР'!$B$51)/100</f>
        <v>0</v>
      </c>
      <c r="BH2369" s="39"/>
      <c r="BI2369" s="72">
        <v>0</v>
      </c>
      <c r="BJ2369" s="39"/>
      <c r="BK2369" s="39"/>
      <c r="BL2369" s="38">
        <f>(S2369*'"Вес" ПИР'!$B$3+X2369*'"Вес" ПИР'!$B$4+AG2369*'"Вес" ПИР'!$B$5+BB2369*'"Вес" ПИР'!$B$6+BG2369*'"Вес" ПИР'!$B$7+BI2369*'"Вес" ПИР'!$B$8)/100</f>
        <v>0</v>
      </c>
    </row>
    <row r="2370" spans="1:64" ht="15.75" customHeight="1">
      <c r="A2370" s="39"/>
      <c r="B2370" s="39">
        <v>2027</v>
      </c>
      <c r="C2370" s="39"/>
      <c r="D2370" s="61">
        <v>334033200</v>
      </c>
      <c r="E2370" s="61" t="s">
        <v>1779</v>
      </c>
      <c r="F2370" s="61" t="s">
        <v>1871</v>
      </c>
      <c r="G2370" s="61" t="s">
        <v>3469</v>
      </c>
      <c r="H2370" s="61" t="s">
        <v>3470</v>
      </c>
      <c r="I2370" s="39"/>
      <c r="J2370" s="39"/>
      <c r="K2370" s="39"/>
      <c r="L2370" s="39"/>
      <c r="M2370" s="39"/>
      <c r="N2370" s="39"/>
      <c r="O2370" s="39"/>
      <c r="P2370" s="39"/>
      <c r="Q2370" s="39"/>
      <c r="R2370" s="39"/>
      <c r="S2370" s="38">
        <f>(J2370*'"Вес" ПИР'!$B$13+L2370*'"Вес" ПИР'!$B$14+N2370*'"Вес" ПИР'!$B$15+P2370*'"Вес" ПИР'!$B$16+R2370*'"Вес" ПИР'!$B$17)/100</f>
        <v>0</v>
      </c>
      <c r="T2370" s="39"/>
      <c r="U2370" s="39"/>
      <c r="V2370" s="39"/>
      <c r="W2370" s="39"/>
      <c r="X2370" s="72">
        <f>(U2370*'"Вес" ПИР'!$B$22+W2370*'"Вес" ПИР'!$B$23)/100</f>
        <v>0</v>
      </c>
      <c r="Y2370" s="39"/>
      <c r="Z2370" s="39"/>
      <c r="AA2370" s="39"/>
      <c r="AB2370" s="39"/>
      <c r="AC2370" s="39"/>
      <c r="AD2370" s="39"/>
      <c r="AE2370" s="39"/>
      <c r="AF2370" s="39"/>
      <c r="AG2370" s="38">
        <f>(Z2370*'"Вес" ПИР'!$B$28+AB2370*'"Вес" ПИР'!$B$29+AD2370*'"Вес" ПИР'!$B$30+AF2370*'"Вес" ПИР'!$B$31)/100</f>
        <v>0</v>
      </c>
      <c r="AH2370" s="39"/>
      <c r="AI2370" s="39"/>
      <c r="AJ2370" s="39"/>
      <c r="AK2370" s="39"/>
      <c r="AL2370" s="39"/>
      <c r="AM2370" s="39"/>
      <c r="AN2370" s="39"/>
      <c r="AO2370" s="39"/>
      <c r="AP2370" s="39"/>
      <c r="AQ2370" s="39"/>
      <c r="AR2370" s="39"/>
      <c r="AS2370" s="39"/>
      <c r="AT2370" s="39"/>
      <c r="AU2370" s="39"/>
      <c r="AV2370" s="39"/>
      <c r="AW2370" s="39"/>
      <c r="AX2370" s="39"/>
      <c r="AY2370" s="39"/>
      <c r="AZ2370" s="39"/>
      <c r="BA2370" s="39"/>
      <c r="BB2370" s="72">
        <f>(AI2370*'"Вес" ПИР'!$B$36+AK2370*'"Вес" ПИР'!$B$37+AM2370*'"Вес" ПИР'!$B$38+AO2370*'"Вес" ПИР'!$B$39+AQ2370*'"Вес" ПИР'!$B$40+AS2370*'"Вес" ПИР'!$B$41+AU2370*'"Вес" ПИР'!$B$42+AW2370*'"Вес" ПИР'!$B$43+AY2370*'"Вес" ПИР'!$B$44+BA2370*'"Вес" ПИР'!$B$45)/100</f>
        <v>0</v>
      </c>
      <c r="BC2370" s="39"/>
      <c r="BD2370" s="39"/>
      <c r="BE2370" s="39"/>
      <c r="BF2370" s="39"/>
      <c r="BG2370" s="72">
        <f>(BD2370*'"Вес" ПИР'!$B$50+BF2370*'"Вес" ПИР'!$B$51)/100</f>
        <v>0</v>
      </c>
      <c r="BH2370" s="39"/>
      <c r="BI2370" s="72">
        <v>0</v>
      </c>
      <c r="BJ2370" s="39"/>
      <c r="BK2370" s="39"/>
      <c r="BL2370" s="38">
        <f>(S2370*'"Вес" ПИР'!$B$3+X2370*'"Вес" ПИР'!$B$4+AG2370*'"Вес" ПИР'!$B$5+BB2370*'"Вес" ПИР'!$B$6+BG2370*'"Вес" ПИР'!$B$7+BI2370*'"Вес" ПИР'!$B$8)/100</f>
        <v>0</v>
      </c>
    </row>
    <row r="2371" spans="1:64" ht="15.75" customHeight="1">
      <c r="A2371" s="39"/>
      <c r="B2371" s="39">
        <v>2027</v>
      </c>
      <c r="C2371" s="39"/>
      <c r="D2371" s="61">
        <v>334037300</v>
      </c>
      <c r="E2371" s="61" t="s">
        <v>1779</v>
      </c>
      <c r="F2371" s="61" t="s">
        <v>1871</v>
      </c>
      <c r="G2371" s="61" t="s">
        <v>3466</v>
      </c>
      <c r="H2371" s="61" t="s">
        <v>3471</v>
      </c>
      <c r="I2371" s="39"/>
      <c r="J2371" s="39"/>
      <c r="K2371" s="39"/>
      <c r="L2371" s="39"/>
      <c r="M2371" s="39"/>
      <c r="N2371" s="39"/>
      <c r="O2371" s="39"/>
      <c r="P2371" s="39"/>
      <c r="Q2371" s="39"/>
      <c r="R2371" s="39"/>
      <c r="S2371" s="38">
        <f>(J2371*'"Вес" ПИР'!$B$13+L2371*'"Вес" ПИР'!$B$14+N2371*'"Вес" ПИР'!$B$15+P2371*'"Вес" ПИР'!$B$16+R2371*'"Вес" ПИР'!$B$17)/100</f>
        <v>0</v>
      </c>
      <c r="T2371" s="39"/>
      <c r="U2371" s="39"/>
      <c r="V2371" s="39"/>
      <c r="W2371" s="39"/>
      <c r="X2371" s="72">
        <f>(U2371*'"Вес" ПИР'!$B$22+W2371*'"Вес" ПИР'!$B$23)/100</f>
        <v>0</v>
      </c>
      <c r="Y2371" s="39"/>
      <c r="Z2371" s="39"/>
      <c r="AA2371" s="39"/>
      <c r="AB2371" s="39"/>
      <c r="AC2371" s="39"/>
      <c r="AD2371" s="39"/>
      <c r="AE2371" s="39"/>
      <c r="AF2371" s="39"/>
      <c r="AG2371" s="38">
        <f>(Z2371*'"Вес" ПИР'!$B$28+AB2371*'"Вес" ПИР'!$B$29+AD2371*'"Вес" ПИР'!$B$30+AF2371*'"Вес" ПИР'!$B$31)/100</f>
        <v>0</v>
      </c>
      <c r="AH2371" s="39"/>
      <c r="AI2371" s="39"/>
      <c r="AJ2371" s="39"/>
      <c r="AK2371" s="39"/>
      <c r="AL2371" s="39"/>
      <c r="AM2371" s="39"/>
      <c r="AN2371" s="39"/>
      <c r="AO2371" s="39"/>
      <c r="AP2371" s="39"/>
      <c r="AQ2371" s="39"/>
      <c r="AR2371" s="39"/>
      <c r="AS2371" s="39"/>
      <c r="AT2371" s="39"/>
      <c r="AU2371" s="39"/>
      <c r="AV2371" s="39"/>
      <c r="AW2371" s="39"/>
      <c r="AX2371" s="39"/>
      <c r="AY2371" s="39"/>
      <c r="AZ2371" s="39"/>
      <c r="BA2371" s="39"/>
      <c r="BB2371" s="72">
        <f>(AI2371*'"Вес" ПИР'!$B$36+AK2371*'"Вес" ПИР'!$B$37+AM2371*'"Вес" ПИР'!$B$38+AO2371*'"Вес" ПИР'!$B$39+AQ2371*'"Вес" ПИР'!$B$40+AS2371*'"Вес" ПИР'!$B$41+AU2371*'"Вес" ПИР'!$B$42+AW2371*'"Вес" ПИР'!$B$43+AY2371*'"Вес" ПИР'!$B$44+BA2371*'"Вес" ПИР'!$B$45)/100</f>
        <v>0</v>
      </c>
      <c r="BC2371" s="39"/>
      <c r="BD2371" s="39"/>
      <c r="BE2371" s="39"/>
      <c r="BF2371" s="39"/>
      <c r="BG2371" s="72">
        <f>(BD2371*'"Вес" ПИР'!$B$50+BF2371*'"Вес" ПИР'!$B$51)/100</f>
        <v>0</v>
      </c>
      <c r="BH2371" s="39"/>
      <c r="BI2371" s="72">
        <v>0</v>
      </c>
      <c r="BJ2371" s="39"/>
      <c r="BK2371" s="39"/>
      <c r="BL2371" s="38">
        <f>(S2371*'"Вес" ПИР'!$B$3+X2371*'"Вес" ПИР'!$B$4+AG2371*'"Вес" ПИР'!$B$5+BB2371*'"Вес" ПИР'!$B$6+BG2371*'"Вес" ПИР'!$B$7+BI2371*'"Вес" ПИР'!$B$8)/100</f>
        <v>0</v>
      </c>
    </row>
    <row r="2372" spans="1:64" ht="15.75" customHeight="1">
      <c r="A2372" s="39"/>
      <c r="B2372" s="39">
        <v>2027</v>
      </c>
      <c r="C2372" s="39"/>
      <c r="D2372" s="61">
        <v>334037100</v>
      </c>
      <c r="E2372" s="61" t="s">
        <v>1779</v>
      </c>
      <c r="F2372" s="61" t="s">
        <v>1871</v>
      </c>
      <c r="G2372" s="61" t="s">
        <v>3466</v>
      </c>
      <c r="H2372" s="61" t="s">
        <v>3472</v>
      </c>
      <c r="I2372" s="39"/>
      <c r="J2372" s="39"/>
      <c r="K2372" s="39"/>
      <c r="L2372" s="39"/>
      <c r="M2372" s="39"/>
      <c r="N2372" s="39"/>
      <c r="O2372" s="39"/>
      <c r="P2372" s="39"/>
      <c r="Q2372" s="39"/>
      <c r="R2372" s="39"/>
      <c r="S2372" s="38">
        <f>(J2372*'"Вес" ПИР'!$B$13+L2372*'"Вес" ПИР'!$B$14+N2372*'"Вес" ПИР'!$B$15+P2372*'"Вес" ПИР'!$B$16+R2372*'"Вес" ПИР'!$B$17)/100</f>
        <v>0</v>
      </c>
      <c r="T2372" s="39"/>
      <c r="U2372" s="39"/>
      <c r="V2372" s="39"/>
      <c r="W2372" s="39"/>
      <c r="X2372" s="72">
        <f>(U2372*'"Вес" ПИР'!$B$22+W2372*'"Вес" ПИР'!$B$23)/100</f>
        <v>0</v>
      </c>
      <c r="Y2372" s="39"/>
      <c r="Z2372" s="39"/>
      <c r="AA2372" s="39"/>
      <c r="AB2372" s="39"/>
      <c r="AC2372" s="39"/>
      <c r="AD2372" s="39"/>
      <c r="AE2372" s="39"/>
      <c r="AF2372" s="39"/>
      <c r="AG2372" s="38">
        <f>(Z2372*'"Вес" ПИР'!$B$28+AB2372*'"Вес" ПИР'!$B$29+AD2372*'"Вес" ПИР'!$B$30+AF2372*'"Вес" ПИР'!$B$31)/100</f>
        <v>0</v>
      </c>
      <c r="AH2372" s="39"/>
      <c r="AI2372" s="39"/>
      <c r="AJ2372" s="39"/>
      <c r="AK2372" s="39"/>
      <c r="AL2372" s="39"/>
      <c r="AM2372" s="39"/>
      <c r="AN2372" s="39"/>
      <c r="AO2372" s="39"/>
      <c r="AP2372" s="39"/>
      <c r="AQ2372" s="39"/>
      <c r="AR2372" s="39"/>
      <c r="AS2372" s="39"/>
      <c r="AT2372" s="39"/>
      <c r="AU2372" s="39"/>
      <c r="AV2372" s="39"/>
      <c r="AW2372" s="39"/>
      <c r="AX2372" s="39"/>
      <c r="AY2372" s="39"/>
      <c r="AZ2372" s="39"/>
      <c r="BA2372" s="39"/>
      <c r="BB2372" s="72">
        <f>(AI2372*'"Вес" ПИР'!$B$36+AK2372*'"Вес" ПИР'!$B$37+AM2372*'"Вес" ПИР'!$B$38+AO2372*'"Вес" ПИР'!$B$39+AQ2372*'"Вес" ПИР'!$B$40+AS2372*'"Вес" ПИР'!$B$41+AU2372*'"Вес" ПИР'!$B$42+AW2372*'"Вес" ПИР'!$B$43+AY2372*'"Вес" ПИР'!$B$44+BA2372*'"Вес" ПИР'!$B$45)/100</f>
        <v>0</v>
      </c>
      <c r="BC2372" s="39"/>
      <c r="BD2372" s="39"/>
      <c r="BE2372" s="39"/>
      <c r="BF2372" s="39"/>
      <c r="BG2372" s="72">
        <f>(BD2372*'"Вес" ПИР'!$B$50+BF2372*'"Вес" ПИР'!$B$51)/100</f>
        <v>0</v>
      </c>
      <c r="BH2372" s="39"/>
      <c r="BI2372" s="72">
        <v>0</v>
      </c>
      <c r="BJ2372" s="39"/>
      <c r="BK2372" s="39"/>
      <c r="BL2372" s="38">
        <f>(S2372*'"Вес" ПИР'!$B$3+X2372*'"Вес" ПИР'!$B$4+AG2372*'"Вес" ПИР'!$B$5+BB2372*'"Вес" ПИР'!$B$6+BG2372*'"Вес" ПИР'!$B$7+BI2372*'"Вес" ПИР'!$B$8)/100</f>
        <v>0</v>
      </c>
    </row>
    <row r="2373" spans="1:64" ht="15.75" customHeight="1">
      <c r="A2373" s="39"/>
      <c r="B2373" s="39">
        <v>2027</v>
      </c>
      <c r="C2373" s="39"/>
      <c r="D2373" s="61">
        <v>334053300</v>
      </c>
      <c r="E2373" s="61" t="s">
        <v>1779</v>
      </c>
      <c r="F2373" s="61" t="s">
        <v>1871</v>
      </c>
      <c r="G2373" s="61" t="s">
        <v>239</v>
      </c>
      <c r="H2373" s="61" t="s">
        <v>3473</v>
      </c>
      <c r="I2373" s="39"/>
      <c r="J2373" s="39"/>
      <c r="K2373" s="39"/>
      <c r="L2373" s="39"/>
      <c r="M2373" s="39"/>
      <c r="N2373" s="39"/>
      <c r="O2373" s="39"/>
      <c r="P2373" s="39"/>
      <c r="Q2373" s="39"/>
      <c r="R2373" s="39"/>
      <c r="S2373" s="38">
        <f>(J2373*'"Вес" ПИР'!$B$13+L2373*'"Вес" ПИР'!$B$14+N2373*'"Вес" ПИР'!$B$15+P2373*'"Вес" ПИР'!$B$16+R2373*'"Вес" ПИР'!$B$17)/100</f>
        <v>0</v>
      </c>
      <c r="T2373" s="39"/>
      <c r="U2373" s="39"/>
      <c r="V2373" s="39"/>
      <c r="W2373" s="39"/>
      <c r="X2373" s="72">
        <f>(U2373*'"Вес" ПИР'!$B$22+W2373*'"Вес" ПИР'!$B$23)/100</f>
        <v>0</v>
      </c>
      <c r="Y2373" s="39"/>
      <c r="Z2373" s="39"/>
      <c r="AA2373" s="39"/>
      <c r="AB2373" s="39"/>
      <c r="AC2373" s="39"/>
      <c r="AD2373" s="39"/>
      <c r="AE2373" s="39"/>
      <c r="AF2373" s="39"/>
      <c r="AG2373" s="38">
        <f>(Z2373*'"Вес" ПИР'!$B$28+AB2373*'"Вес" ПИР'!$B$29+AD2373*'"Вес" ПИР'!$B$30+AF2373*'"Вес" ПИР'!$B$31)/100</f>
        <v>0</v>
      </c>
      <c r="AH2373" s="39"/>
      <c r="AI2373" s="39"/>
      <c r="AJ2373" s="39"/>
      <c r="AK2373" s="39"/>
      <c r="AL2373" s="39"/>
      <c r="AM2373" s="39"/>
      <c r="AN2373" s="39"/>
      <c r="AO2373" s="39"/>
      <c r="AP2373" s="39"/>
      <c r="AQ2373" s="39"/>
      <c r="AR2373" s="39"/>
      <c r="AS2373" s="39"/>
      <c r="AT2373" s="39"/>
      <c r="AU2373" s="39"/>
      <c r="AV2373" s="39"/>
      <c r="AW2373" s="39"/>
      <c r="AX2373" s="39"/>
      <c r="AY2373" s="39"/>
      <c r="AZ2373" s="39"/>
      <c r="BA2373" s="39"/>
      <c r="BB2373" s="72">
        <f>(AI2373*'"Вес" ПИР'!$B$36+AK2373*'"Вес" ПИР'!$B$37+AM2373*'"Вес" ПИР'!$B$38+AO2373*'"Вес" ПИР'!$B$39+AQ2373*'"Вес" ПИР'!$B$40+AS2373*'"Вес" ПИР'!$B$41+AU2373*'"Вес" ПИР'!$B$42+AW2373*'"Вес" ПИР'!$B$43+AY2373*'"Вес" ПИР'!$B$44+BA2373*'"Вес" ПИР'!$B$45)/100</f>
        <v>0</v>
      </c>
      <c r="BC2373" s="39"/>
      <c r="BD2373" s="39"/>
      <c r="BE2373" s="39"/>
      <c r="BF2373" s="39"/>
      <c r="BG2373" s="72">
        <f>(BD2373*'"Вес" ПИР'!$B$50+BF2373*'"Вес" ПИР'!$B$51)/100</f>
        <v>0</v>
      </c>
      <c r="BH2373" s="39"/>
      <c r="BI2373" s="72">
        <v>0</v>
      </c>
      <c r="BJ2373" s="39"/>
      <c r="BK2373" s="39"/>
      <c r="BL2373" s="38">
        <f>(S2373*'"Вес" ПИР'!$B$3+X2373*'"Вес" ПИР'!$B$4+AG2373*'"Вес" ПИР'!$B$5+BB2373*'"Вес" ПИР'!$B$6+BG2373*'"Вес" ПИР'!$B$7+BI2373*'"Вес" ПИР'!$B$8)/100</f>
        <v>0</v>
      </c>
    </row>
    <row r="2374" spans="1:64" ht="15.75" customHeight="1">
      <c r="A2374" s="39"/>
      <c r="B2374" s="39">
        <v>2027</v>
      </c>
      <c r="C2374" s="39"/>
      <c r="D2374" s="61">
        <v>334047200</v>
      </c>
      <c r="E2374" s="61" t="s">
        <v>1779</v>
      </c>
      <c r="F2374" s="61" t="s">
        <v>1871</v>
      </c>
      <c r="G2374" s="61" t="s">
        <v>3474</v>
      </c>
      <c r="H2374" s="61" t="s">
        <v>770</v>
      </c>
      <c r="I2374" s="39"/>
      <c r="J2374" s="39"/>
      <c r="K2374" s="39"/>
      <c r="L2374" s="39"/>
      <c r="M2374" s="39"/>
      <c r="N2374" s="39"/>
      <c r="O2374" s="39"/>
      <c r="P2374" s="39"/>
      <c r="Q2374" s="39"/>
      <c r="R2374" s="39"/>
      <c r="S2374" s="38">
        <f>(J2374*'"Вес" ПИР'!$B$13+L2374*'"Вес" ПИР'!$B$14+N2374*'"Вес" ПИР'!$B$15+P2374*'"Вес" ПИР'!$B$16+R2374*'"Вес" ПИР'!$B$17)/100</f>
        <v>0</v>
      </c>
      <c r="T2374" s="39"/>
      <c r="U2374" s="39"/>
      <c r="V2374" s="39"/>
      <c r="W2374" s="39"/>
      <c r="X2374" s="72">
        <f>(U2374*'"Вес" ПИР'!$B$22+W2374*'"Вес" ПИР'!$B$23)/100</f>
        <v>0</v>
      </c>
      <c r="Y2374" s="39"/>
      <c r="Z2374" s="39"/>
      <c r="AA2374" s="39"/>
      <c r="AB2374" s="39"/>
      <c r="AC2374" s="39"/>
      <c r="AD2374" s="39"/>
      <c r="AE2374" s="39"/>
      <c r="AF2374" s="39"/>
      <c r="AG2374" s="38">
        <f>(Z2374*'"Вес" ПИР'!$B$28+AB2374*'"Вес" ПИР'!$B$29+AD2374*'"Вес" ПИР'!$B$30+AF2374*'"Вес" ПИР'!$B$31)/100</f>
        <v>0</v>
      </c>
      <c r="AH2374" s="39"/>
      <c r="AI2374" s="39"/>
      <c r="AJ2374" s="39"/>
      <c r="AK2374" s="39"/>
      <c r="AL2374" s="39"/>
      <c r="AM2374" s="39"/>
      <c r="AN2374" s="39"/>
      <c r="AO2374" s="39"/>
      <c r="AP2374" s="39"/>
      <c r="AQ2374" s="39"/>
      <c r="AR2374" s="39"/>
      <c r="AS2374" s="39"/>
      <c r="AT2374" s="39"/>
      <c r="AU2374" s="39"/>
      <c r="AV2374" s="39"/>
      <c r="AW2374" s="39"/>
      <c r="AX2374" s="39"/>
      <c r="AY2374" s="39"/>
      <c r="AZ2374" s="39"/>
      <c r="BA2374" s="39"/>
      <c r="BB2374" s="72">
        <f>(AI2374*'"Вес" ПИР'!$B$36+AK2374*'"Вес" ПИР'!$B$37+AM2374*'"Вес" ПИР'!$B$38+AO2374*'"Вес" ПИР'!$B$39+AQ2374*'"Вес" ПИР'!$B$40+AS2374*'"Вес" ПИР'!$B$41+AU2374*'"Вес" ПИР'!$B$42+AW2374*'"Вес" ПИР'!$B$43+AY2374*'"Вес" ПИР'!$B$44+BA2374*'"Вес" ПИР'!$B$45)/100</f>
        <v>0</v>
      </c>
      <c r="BC2374" s="39"/>
      <c r="BD2374" s="39"/>
      <c r="BE2374" s="39"/>
      <c r="BF2374" s="39"/>
      <c r="BG2374" s="72">
        <f>(BD2374*'"Вес" ПИР'!$B$50+BF2374*'"Вес" ПИР'!$B$51)/100</f>
        <v>0</v>
      </c>
      <c r="BH2374" s="39"/>
      <c r="BI2374" s="72">
        <v>0</v>
      </c>
      <c r="BJ2374" s="39"/>
      <c r="BK2374" s="39"/>
      <c r="BL2374" s="38">
        <f>(S2374*'"Вес" ПИР'!$B$3+X2374*'"Вес" ПИР'!$B$4+AG2374*'"Вес" ПИР'!$B$5+BB2374*'"Вес" ПИР'!$B$6+BG2374*'"Вес" ПИР'!$B$7+BI2374*'"Вес" ПИР'!$B$8)/100</f>
        <v>0</v>
      </c>
    </row>
    <row r="2375" spans="1:64" ht="15.75" customHeight="1">
      <c r="A2375" s="39"/>
      <c r="B2375" s="39">
        <v>2027</v>
      </c>
      <c r="C2375" s="39"/>
      <c r="D2375" s="61">
        <v>334033300</v>
      </c>
      <c r="E2375" s="61" t="s">
        <v>1779</v>
      </c>
      <c r="F2375" s="61" t="s">
        <v>1871</v>
      </c>
      <c r="G2375" s="61" t="s">
        <v>3469</v>
      </c>
      <c r="H2375" s="61" t="s">
        <v>1814</v>
      </c>
      <c r="I2375" s="39"/>
      <c r="J2375" s="39"/>
      <c r="K2375" s="39"/>
      <c r="L2375" s="39"/>
      <c r="M2375" s="39"/>
      <c r="N2375" s="39"/>
      <c r="O2375" s="39"/>
      <c r="P2375" s="39"/>
      <c r="Q2375" s="39"/>
      <c r="R2375" s="39"/>
      <c r="S2375" s="38">
        <f>(J2375*'"Вес" ПИР'!$B$13+L2375*'"Вес" ПИР'!$B$14+N2375*'"Вес" ПИР'!$B$15+P2375*'"Вес" ПИР'!$B$16+R2375*'"Вес" ПИР'!$B$17)/100</f>
        <v>0</v>
      </c>
      <c r="T2375" s="39"/>
      <c r="U2375" s="39"/>
      <c r="V2375" s="39"/>
      <c r="W2375" s="39"/>
      <c r="X2375" s="72">
        <f>(U2375*'"Вес" ПИР'!$B$22+W2375*'"Вес" ПИР'!$B$23)/100</f>
        <v>0</v>
      </c>
      <c r="Y2375" s="39"/>
      <c r="Z2375" s="39"/>
      <c r="AA2375" s="39"/>
      <c r="AB2375" s="39"/>
      <c r="AC2375" s="39"/>
      <c r="AD2375" s="39"/>
      <c r="AE2375" s="39"/>
      <c r="AF2375" s="39"/>
      <c r="AG2375" s="38">
        <f>(Z2375*'"Вес" ПИР'!$B$28+AB2375*'"Вес" ПИР'!$B$29+AD2375*'"Вес" ПИР'!$B$30+AF2375*'"Вес" ПИР'!$B$31)/100</f>
        <v>0</v>
      </c>
      <c r="AH2375" s="39"/>
      <c r="AI2375" s="39"/>
      <c r="AJ2375" s="39"/>
      <c r="AK2375" s="39"/>
      <c r="AL2375" s="39"/>
      <c r="AM2375" s="39"/>
      <c r="AN2375" s="39"/>
      <c r="AO2375" s="39"/>
      <c r="AP2375" s="39"/>
      <c r="AQ2375" s="39"/>
      <c r="AR2375" s="39"/>
      <c r="AS2375" s="39"/>
      <c r="AT2375" s="39"/>
      <c r="AU2375" s="39"/>
      <c r="AV2375" s="39"/>
      <c r="AW2375" s="39"/>
      <c r="AX2375" s="39"/>
      <c r="AY2375" s="39"/>
      <c r="AZ2375" s="39"/>
      <c r="BA2375" s="39"/>
      <c r="BB2375" s="72">
        <f>(AI2375*'"Вес" ПИР'!$B$36+AK2375*'"Вес" ПИР'!$B$37+AM2375*'"Вес" ПИР'!$B$38+AO2375*'"Вес" ПИР'!$B$39+AQ2375*'"Вес" ПИР'!$B$40+AS2375*'"Вес" ПИР'!$B$41+AU2375*'"Вес" ПИР'!$B$42+AW2375*'"Вес" ПИР'!$B$43+AY2375*'"Вес" ПИР'!$B$44+BA2375*'"Вес" ПИР'!$B$45)/100</f>
        <v>0</v>
      </c>
      <c r="BC2375" s="39"/>
      <c r="BD2375" s="39"/>
      <c r="BE2375" s="39"/>
      <c r="BF2375" s="39"/>
      <c r="BG2375" s="72">
        <f>(BD2375*'"Вес" ПИР'!$B$50+BF2375*'"Вес" ПИР'!$B$51)/100</f>
        <v>0</v>
      </c>
      <c r="BH2375" s="39"/>
      <c r="BI2375" s="72">
        <v>0</v>
      </c>
      <c r="BJ2375" s="39"/>
      <c r="BK2375" s="39"/>
      <c r="BL2375" s="38">
        <f>(S2375*'"Вес" ПИР'!$B$3+X2375*'"Вес" ПИР'!$B$4+AG2375*'"Вес" ПИР'!$B$5+BB2375*'"Вес" ПИР'!$B$6+BG2375*'"Вес" ПИР'!$B$7+BI2375*'"Вес" ПИР'!$B$8)/100</f>
        <v>0</v>
      </c>
    </row>
    <row r="2376" spans="1:64" ht="15.75" customHeight="1">
      <c r="A2376" s="39"/>
      <c r="B2376" s="39">
        <v>2027</v>
      </c>
      <c r="C2376" s="39"/>
      <c r="D2376" s="61">
        <v>334037500</v>
      </c>
      <c r="E2376" s="61" t="s">
        <v>1779</v>
      </c>
      <c r="F2376" s="61" t="s">
        <v>1871</v>
      </c>
      <c r="G2376" s="61" t="s">
        <v>3466</v>
      </c>
      <c r="H2376" s="61" t="s">
        <v>3475</v>
      </c>
      <c r="I2376" s="39"/>
      <c r="J2376" s="39"/>
      <c r="K2376" s="39"/>
      <c r="L2376" s="39"/>
      <c r="M2376" s="39"/>
      <c r="N2376" s="39"/>
      <c r="O2376" s="39"/>
      <c r="P2376" s="39"/>
      <c r="Q2376" s="39"/>
      <c r="R2376" s="39"/>
      <c r="S2376" s="38">
        <f>(J2376*'"Вес" ПИР'!$B$13+L2376*'"Вес" ПИР'!$B$14+N2376*'"Вес" ПИР'!$B$15+P2376*'"Вес" ПИР'!$B$16+R2376*'"Вес" ПИР'!$B$17)/100</f>
        <v>0</v>
      </c>
      <c r="T2376" s="39"/>
      <c r="U2376" s="39"/>
      <c r="V2376" s="39"/>
      <c r="W2376" s="39"/>
      <c r="X2376" s="72">
        <f>(U2376*'"Вес" ПИР'!$B$22+W2376*'"Вес" ПИР'!$B$23)/100</f>
        <v>0</v>
      </c>
      <c r="Y2376" s="39"/>
      <c r="Z2376" s="39"/>
      <c r="AA2376" s="39"/>
      <c r="AB2376" s="39"/>
      <c r="AC2376" s="39"/>
      <c r="AD2376" s="39"/>
      <c r="AE2376" s="39"/>
      <c r="AF2376" s="39"/>
      <c r="AG2376" s="38">
        <f>(Z2376*'"Вес" ПИР'!$B$28+AB2376*'"Вес" ПИР'!$B$29+AD2376*'"Вес" ПИР'!$B$30+AF2376*'"Вес" ПИР'!$B$31)/100</f>
        <v>0</v>
      </c>
      <c r="AH2376" s="39"/>
      <c r="AI2376" s="39"/>
      <c r="AJ2376" s="39"/>
      <c r="AK2376" s="39"/>
      <c r="AL2376" s="39"/>
      <c r="AM2376" s="39"/>
      <c r="AN2376" s="39"/>
      <c r="AO2376" s="39"/>
      <c r="AP2376" s="39"/>
      <c r="AQ2376" s="39"/>
      <c r="AR2376" s="39"/>
      <c r="AS2376" s="39"/>
      <c r="AT2376" s="39"/>
      <c r="AU2376" s="39"/>
      <c r="AV2376" s="39"/>
      <c r="AW2376" s="39"/>
      <c r="AX2376" s="39"/>
      <c r="AY2376" s="39"/>
      <c r="AZ2376" s="39"/>
      <c r="BA2376" s="39"/>
      <c r="BB2376" s="72">
        <f>(AI2376*'"Вес" ПИР'!$B$36+AK2376*'"Вес" ПИР'!$B$37+AM2376*'"Вес" ПИР'!$B$38+AO2376*'"Вес" ПИР'!$B$39+AQ2376*'"Вес" ПИР'!$B$40+AS2376*'"Вес" ПИР'!$B$41+AU2376*'"Вес" ПИР'!$B$42+AW2376*'"Вес" ПИР'!$B$43+AY2376*'"Вес" ПИР'!$B$44+BA2376*'"Вес" ПИР'!$B$45)/100</f>
        <v>0</v>
      </c>
      <c r="BC2376" s="39"/>
      <c r="BD2376" s="39"/>
      <c r="BE2376" s="39"/>
      <c r="BF2376" s="39"/>
      <c r="BG2376" s="72">
        <f>(BD2376*'"Вес" ПИР'!$B$50+BF2376*'"Вес" ПИР'!$B$51)/100</f>
        <v>0</v>
      </c>
      <c r="BH2376" s="39"/>
      <c r="BI2376" s="72">
        <v>0</v>
      </c>
      <c r="BJ2376" s="39"/>
      <c r="BK2376" s="39"/>
      <c r="BL2376" s="38">
        <f>(S2376*'"Вес" ПИР'!$B$3+X2376*'"Вес" ПИР'!$B$4+AG2376*'"Вес" ПИР'!$B$5+BB2376*'"Вес" ПИР'!$B$6+BG2376*'"Вес" ПИР'!$B$7+BI2376*'"Вес" ПИР'!$B$8)/100</f>
        <v>0</v>
      </c>
    </row>
    <row r="2377" spans="1:64" ht="15.75" customHeight="1">
      <c r="A2377" s="39"/>
      <c r="B2377" s="39">
        <v>2027</v>
      </c>
      <c r="C2377" s="39"/>
      <c r="D2377" s="61">
        <v>334047300</v>
      </c>
      <c r="E2377" s="61" t="s">
        <v>1779</v>
      </c>
      <c r="F2377" s="61" t="s">
        <v>1871</v>
      </c>
      <c r="G2377" s="61" t="s">
        <v>3474</v>
      </c>
      <c r="H2377" s="61" t="s">
        <v>3476</v>
      </c>
      <c r="I2377" s="39"/>
      <c r="J2377" s="39"/>
      <c r="K2377" s="39"/>
      <c r="L2377" s="39"/>
      <c r="M2377" s="39"/>
      <c r="N2377" s="39"/>
      <c r="O2377" s="39"/>
      <c r="P2377" s="39"/>
      <c r="Q2377" s="39"/>
      <c r="R2377" s="39"/>
      <c r="S2377" s="38">
        <f>(J2377*'"Вес" ПИР'!$B$13+L2377*'"Вес" ПИР'!$B$14+N2377*'"Вес" ПИР'!$B$15+P2377*'"Вес" ПИР'!$B$16+R2377*'"Вес" ПИР'!$B$17)/100</f>
        <v>0</v>
      </c>
      <c r="T2377" s="39"/>
      <c r="U2377" s="39"/>
      <c r="V2377" s="39"/>
      <c r="W2377" s="39"/>
      <c r="X2377" s="72">
        <f>(U2377*'"Вес" ПИР'!$B$22+W2377*'"Вес" ПИР'!$B$23)/100</f>
        <v>0</v>
      </c>
      <c r="Y2377" s="39"/>
      <c r="Z2377" s="39"/>
      <c r="AA2377" s="39"/>
      <c r="AB2377" s="39"/>
      <c r="AC2377" s="39"/>
      <c r="AD2377" s="39"/>
      <c r="AE2377" s="39"/>
      <c r="AF2377" s="39"/>
      <c r="AG2377" s="38">
        <f>(Z2377*'"Вес" ПИР'!$B$28+AB2377*'"Вес" ПИР'!$B$29+AD2377*'"Вес" ПИР'!$B$30+AF2377*'"Вес" ПИР'!$B$31)/100</f>
        <v>0</v>
      </c>
      <c r="AH2377" s="39"/>
      <c r="AI2377" s="39"/>
      <c r="AJ2377" s="39"/>
      <c r="AK2377" s="39"/>
      <c r="AL2377" s="39"/>
      <c r="AM2377" s="39"/>
      <c r="AN2377" s="39"/>
      <c r="AO2377" s="39"/>
      <c r="AP2377" s="39"/>
      <c r="AQ2377" s="39"/>
      <c r="AR2377" s="39"/>
      <c r="AS2377" s="39"/>
      <c r="AT2377" s="39"/>
      <c r="AU2377" s="39"/>
      <c r="AV2377" s="39"/>
      <c r="AW2377" s="39"/>
      <c r="AX2377" s="39"/>
      <c r="AY2377" s="39"/>
      <c r="AZ2377" s="39"/>
      <c r="BA2377" s="39"/>
      <c r="BB2377" s="72">
        <f>(AI2377*'"Вес" ПИР'!$B$36+AK2377*'"Вес" ПИР'!$B$37+AM2377*'"Вес" ПИР'!$B$38+AO2377*'"Вес" ПИР'!$B$39+AQ2377*'"Вес" ПИР'!$B$40+AS2377*'"Вес" ПИР'!$B$41+AU2377*'"Вес" ПИР'!$B$42+AW2377*'"Вес" ПИР'!$B$43+AY2377*'"Вес" ПИР'!$B$44+BA2377*'"Вес" ПИР'!$B$45)/100</f>
        <v>0</v>
      </c>
      <c r="BC2377" s="39"/>
      <c r="BD2377" s="39"/>
      <c r="BE2377" s="39"/>
      <c r="BF2377" s="39"/>
      <c r="BG2377" s="72">
        <f>(BD2377*'"Вес" ПИР'!$B$50+BF2377*'"Вес" ПИР'!$B$51)/100</f>
        <v>0</v>
      </c>
      <c r="BH2377" s="39"/>
      <c r="BI2377" s="72">
        <v>0</v>
      </c>
      <c r="BJ2377" s="39"/>
      <c r="BK2377" s="39"/>
      <c r="BL2377" s="38">
        <f>(S2377*'"Вес" ПИР'!$B$3+X2377*'"Вес" ПИР'!$B$4+AG2377*'"Вес" ПИР'!$B$5+BB2377*'"Вес" ПИР'!$B$6+BG2377*'"Вес" ПИР'!$B$7+BI2377*'"Вес" ПИР'!$B$8)/100</f>
        <v>0</v>
      </c>
    </row>
    <row r="2378" spans="1:64" ht="15.75" customHeight="1">
      <c r="A2378" s="39"/>
      <c r="B2378" s="39">
        <v>2027</v>
      </c>
      <c r="C2378" s="39"/>
      <c r="D2378" s="61">
        <v>334057200</v>
      </c>
      <c r="E2378" s="61" t="s">
        <v>1779</v>
      </c>
      <c r="F2378" s="61" t="s">
        <v>1871</v>
      </c>
      <c r="G2378" s="61" t="s">
        <v>3477</v>
      </c>
      <c r="H2378" s="61" t="s">
        <v>3478</v>
      </c>
      <c r="I2378" s="39"/>
      <c r="J2378" s="39"/>
      <c r="K2378" s="39"/>
      <c r="L2378" s="39"/>
      <c r="M2378" s="39"/>
      <c r="N2378" s="39"/>
      <c r="O2378" s="39"/>
      <c r="P2378" s="39"/>
      <c r="Q2378" s="39"/>
      <c r="R2378" s="39"/>
      <c r="S2378" s="38">
        <f>(J2378*'"Вес" ПИР'!$B$13+L2378*'"Вес" ПИР'!$B$14+N2378*'"Вес" ПИР'!$B$15+P2378*'"Вес" ПИР'!$B$16+R2378*'"Вес" ПИР'!$B$17)/100</f>
        <v>0</v>
      </c>
      <c r="T2378" s="39"/>
      <c r="U2378" s="39"/>
      <c r="V2378" s="39"/>
      <c r="W2378" s="39"/>
      <c r="X2378" s="72">
        <f>(U2378*'"Вес" ПИР'!$B$22+W2378*'"Вес" ПИР'!$B$23)/100</f>
        <v>0</v>
      </c>
      <c r="Y2378" s="39"/>
      <c r="Z2378" s="39"/>
      <c r="AA2378" s="39"/>
      <c r="AB2378" s="39"/>
      <c r="AC2378" s="39"/>
      <c r="AD2378" s="39"/>
      <c r="AE2378" s="39"/>
      <c r="AF2378" s="39"/>
      <c r="AG2378" s="38">
        <f>(Z2378*'"Вес" ПИР'!$B$28+AB2378*'"Вес" ПИР'!$B$29+AD2378*'"Вес" ПИР'!$B$30+AF2378*'"Вес" ПИР'!$B$31)/100</f>
        <v>0</v>
      </c>
      <c r="AH2378" s="39"/>
      <c r="AI2378" s="39"/>
      <c r="AJ2378" s="39"/>
      <c r="AK2378" s="39"/>
      <c r="AL2378" s="39"/>
      <c r="AM2378" s="39"/>
      <c r="AN2378" s="39"/>
      <c r="AO2378" s="39"/>
      <c r="AP2378" s="39"/>
      <c r="AQ2378" s="39"/>
      <c r="AR2378" s="39"/>
      <c r="AS2378" s="39"/>
      <c r="AT2378" s="39"/>
      <c r="AU2378" s="39"/>
      <c r="AV2378" s="39"/>
      <c r="AW2378" s="39"/>
      <c r="AX2378" s="39"/>
      <c r="AY2378" s="39"/>
      <c r="AZ2378" s="39"/>
      <c r="BA2378" s="39"/>
      <c r="BB2378" s="72">
        <f>(AI2378*'"Вес" ПИР'!$B$36+AK2378*'"Вес" ПИР'!$B$37+AM2378*'"Вес" ПИР'!$B$38+AO2378*'"Вес" ПИР'!$B$39+AQ2378*'"Вес" ПИР'!$B$40+AS2378*'"Вес" ПИР'!$B$41+AU2378*'"Вес" ПИР'!$B$42+AW2378*'"Вес" ПИР'!$B$43+AY2378*'"Вес" ПИР'!$B$44+BA2378*'"Вес" ПИР'!$B$45)/100</f>
        <v>0</v>
      </c>
      <c r="BC2378" s="39"/>
      <c r="BD2378" s="39"/>
      <c r="BE2378" s="39"/>
      <c r="BF2378" s="39"/>
      <c r="BG2378" s="72">
        <f>(BD2378*'"Вес" ПИР'!$B$50+BF2378*'"Вес" ПИР'!$B$51)/100</f>
        <v>0</v>
      </c>
      <c r="BH2378" s="39"/>
      <c r="BI2378" s="72">
        <v>0</v>
      </c>
      <c r="BJ2378" s="39"/>
      <c r="BK2378" s="39"/>
      <c r="BL2378" s="38">
        <f>(S2378*'"Вес" ПИР'!$B$3+X2378*'"Вес" ПИР'!$B$4+AG2378*'"Вес" ПИР'!$B$5+BB2378*'"Вес" ПИР'!$B$6+BG2378*'"Вес" ПИР'!$B$7+BI2378*'"Вес" ПИР'!$B$8)/100</f>
        <v>0</v>
      </c>
    </row>
    <row r="2379" spans="1:64" ht="15.75" customHeight="1">
      <c r="A2379" s="39"/>
      <c r="B2379" s="39">
        <v>2027</v>
      </c>
      <c r="C2379" s="39"/>
      <c r="D2379" s="61">
        <v>334049300</v>
      </c>
      <c r="E2379" s="61" t="s">
        <v>1779</v>
      </c>
      <c r="F2379" s="61" t="s">
        <v>1871</v>
      </c>
      <c r="G2379" s="61" t="s">
        <v>3465</v>
      </c>
      <c r="H2379" s="61" t="s">
        <v>3479</v>
      </c>
      <c r="I2379" s="39"/>
      <c r="J2379" s="39"/>
      <c r="K2379" s="39"/>
      <c r="L2379" s="39"/>
      <c r="M2379" s="39"/>
      <c r="N2379" s="39"/>
      <c r="O2379" s="39"/>
      <c r="P2379" s="39"/>
      <c r="Q2379" s="39"/>
      <c r="R2379" s="39"/>
      <c r="S2379" s="38">
        <f>(J2379*'"Вес" ПИР'!$B$13+L2379*'"Вес" ПИР'!$B$14+N2379*'"Вес" ПИР'!$B$15+P2379*'"Вес" ПИР'!$B$16+R2379*'"Вес" ПИР'!$B$17)/100</f>
        <v>0</v>
      </c>
      <c r="T2379" s="39"/>
      <c r="U2379" s="39"/>
      <c r="V2379" s="39"/>
      <c r="W2379" s="39"/>
      <c r="X2379" s="72">
        <f>(U2379*'"Вес" ПИР'!$B$22+W2379*'"Вес" ПИР'!$B$23)/100</f>
        <v>0</v>
      </c>
      <c r="Y2379" s="39"/>
      <c r="Z2379" s="39"/>
      <c r="AA2379" s="39"/>
      <c r="AB2379" s="39"/>
      <c r="AC2379" s="39"/>
      <c r="AD2379" s="39"/>
      <c r="AE2379" s="39"/>
      <c r="AF2379" s="39"/>
      <c r="AG2379" s="38">
        <f>(Z2379*'"Вес" ПИР'!$B$28+AB2379*'"Вес" ПИР'!$B$29+AD2379*'"Вес" ПИР'!$B$30+AF2379*'"Вес" ПИР'!$B$31)/100</f>
        <v>0</v>
      </c>
      <c r="AH2379" s="39"/>
      <c r="AI2379" s="39"/>
      <c r="AJ2379" s="39"/>
      <c r="AK2379" s="39"/>
      <c r="AL2379" s="39"/>
      <c r="AM2379" s="39"/>
      <c r="AN2379" s="39"/>
      <c r="AO2379" s="39"/>
      <c r="AP2379" s="39"/>
      <c r="AQ2379" s="39"/>
      <c r="AR2379" s="39"/>
      <c r="AS2379" s="39"/>
      <c r="AT2379" s="39"/>
      <c r="AU2379" s="39"/>
      <c r="AV2379" s="39"/>
      <c r="AW2379" s="39"/>
      <c r="AX2379" s="39"/>
      <c r="AY2379" s="39"/>
      <c r="AZ2379" s="39"/>
      <c r="BA2379" s="39"/>
      <c r="BB2379" s="72">
        <f>(AI2379*'"Вес" ПИР'!$B$36+AK2379*'"Вес" ПИР'!$B$37+AM2379*'"Вес" ПИР'!$B$38+AO2379*'"Вес" ПИР'!$B$39+AQ2379*'"Вес" ПИР'!$B$40+AS2379*'"Вес" ПИР'!$B$41+AU2379*'"Вес" ПИР'!$B$42+AW2379*'"Вес" ПИР'!$B$43+AY2379*'"Вес" ПИР'!$B$44+BA2379*'"Вес" ПИР'!$B$45)/100</f>
        <v>0</v>
      </c>
      <c r="BC2379" s="39"/>
      <c r="BD2379" s="39"/>
      <c r="BE2379" s="39"/>
      <c r="BF2379" s="39"/>
      <c r="BG2379" s="72">
        <f>(BD2379*'"Вес" ПИР'!$B$50+BF2379*'"Вес" ПИР'!$B$51)/100</f>
        <v>0</v>
      </c>
      <c r="BH2379" s="39"/>
      <c r="BI2379" s="72">
        <v>0</v>
      </c>
      <c r="BJ2379" s="39"/>
      <c r="BK2379" s="39"/>
      <c r="BL2379" s="38">
        <f>(S2379*'"Вес" ПИР'!$B$3+X2379*'"Вес" ПИР'!$B$4+AG2379*'"Вес" ПИР'!$B$5+BB2379*'"Вес" ПИР'!$B$6+BG2379*'"Вес" ПИР'!$B$7+BI2379*'"Вес" ПИР'!$B$8)/100</f>
        <v>0</v>
      </c>
    </row>
    <row r="2380" spans="1:64" ht="15.75" customHeight="1">
      <c r="A2380" s="39"/>
      <c r="B2380" s="39">
        <v>2027</v>
      </c>
      <c r="C2380" s="39"/>
      <c r="D2380" s="61">
        <v>334033400</v>
      </c>
      <c r="E2380" s="61" t="s">
        <v>1779</v>
      </c>
      <c r="F2380" s="61" t="s">
        <v>1871</v>
      </c>
      <c r="G2380" s="61" t="s">
        <v>3469</v>
      </c>
      <c r="H2380" s="61" t="s">
        <v>3480</v>
      </c>
      <c r="I2380" s="39"/>
      <c r="J2380" s="39"/>
      <c r="K2380" s="39"/>
      <c r="L2380" s="39"/>
      <c r="M2380" s="39"/>
      <c r="N2380" s="39"/>
      <c r="O2380" s="39"/>
      <c r="P2380" s="39"/>
      <c r="Q2380" s="39"/>
      <c r="R2380" s="39"/>
      <c r="S2380" s="38">
        <f>(J2380*'"Вес" ПИР'!$B$13+L2380*'"Вес" ПИР'!$B$14+N2380*'"Вес" ПИР'!$B$15+P2380*'"Вес" ПИР'!$B$16+R2380*'"Вес" ПИР'!$B$17)/100</f>
        <v>0</v>
      </c>
      <c r="T2380" s="39"/>
      <c r="U2380" s="39"/>
      <c r="V2380" s="39"/>
      <c r="W2380" s="39"/>
      <c r="X2380" s="72">
        <f>(U2380*'"Вес" ПИР'!$B$22+W2380*'"Вес" ПИР'!$B$23)/100</f>
        <v>0</v>
      </c>
      <c r="Y2380" s="39"/>
      <c r="Z2380" s="39"/>
      <c r="AA2380" s="39"/>
      <c r="AB2380" s="39"/>
      <c r="AC2380" s="39"/>
      <c r="AD2380" s="39"/>
      <c r="AE2380" s="39"/>
      <c r="AF2380" s="39"/>
      <c r="AG2380" s="38">
        <f>(Z2380*'"Вес" ПИР'!$B$28+AB2380*'"Вес" ПИР'!$B$29+AD2380*'"Вес" ПИР'!$B$30+AF2380*'"Вес" ПИР'!$B$31)/100</f>
        <v>0</v>
      </c>
      <c r="AH2380" s="39"/>
      <c r="AI2380" s="39"/>
      <c r="AJ2380" s="39"/>
      <c r="AK2380" s="39"/>
      <c r="AL2380" s="39"/>
      <c r="AM2380" s="39"/>
      <c r="AN2380" s="39"/>
      <c r="AO2380" s="39"/>
      <c r="AP2380" s="39"/>
      <c r="AQ2380" s="39"/>
      <c r="AR2380" s="39"/>
      <c r="AS2380" s="39"/>
      <c r="AT2380" s="39"/>
      <c r="AU2380" s="39"/>
      <c r="AV2380" s="39"/>
      <c r="AW2380" s="39"/>
      <c r="AX2380" s="39"/>
      <c r="AY2380" s="39"/>
      <c r="AZ2380" s="39"/>
      <c r="BA2380" s="39"/>
      <c r="BB2380" s="72">
        <f>(AI2380*'"Вес" ПИР'!$B$36+AK2380*'"Вес" ПИР'!$B$37+AM2380*'"Вес" ПИР'!$B$38+AO2380*'"Вес" ПИР'!$B$39+AQ2380*'"Вес" ПИР'!$B$40+AS2380*'"Вес" ПИР'!$B$41+AU2380*'"Вес" ПИР'!$B$42+AW2380*'"Вес" ПИР'!$B$43+AY2380*'"Вес" ПИР'!$B$44+BA2380*'"Вес" ПИР'!$B$45)/100</f>
        <v>0</v>
      </c>
      <c r="BC2380" s="39"/>
      <c r="BD2380" s="39"/>
      <c r="BE2380" s="39"/>
      <c r="BF2380" s="39"/>
      <c r="BG2380" s="72">
        <f>(BD2380*'"Вес" ПИР'!$B$50+BF2380*'"Вес" ПИР'!$B$51)/100</f>
        <v>0</v>
      </c>
      <c r="BH2380" s="39"/>
      <c r="BI2380" s="72">
        <v>0</v>
      </c>
      <c r="BJ2380" s="39"/>
      <c r="BK2380" s="39"/>
      <c r="BL2380" s="38">
        <f>(S2380*'"Вес" ПИР'!$B$3+X2380*'"Вес" ПИР'!$B$4+AG2380*'"Вес" ПИР'!$B$5+BB2380*'"Вес" ПИР'!$B$6+BG2380*'"Вес" ПИР'!$B$7+BI2380*'"Вес" ПИР'!$B$8)/100</f>
        <v>0</v>
      </c>
    </row>
    <row r="2381" spans="1:64" ht="15.75" customHeight="1">
      <c r="A2381" s="39"/>
      <c r="B2381" s="39">
        <v>2027</v>
      </c>
      <c r="C2381" s="39"/>
      <c r="D2381" s="61">
        <v>334063300</v>
      </c>
      <c r="E2381" s="61" t="s">
        <v>1779</v>
      </c>
      <c r="F2381" s="61" t="s">
        <v>1871</v>
      </c>
      <c r="G2381" s="61" t="s">
        <v>3481</v>
      </c>
      <c r="H2381" s="61" t="s">
        <v>533</v>
      </c>
      <c r="I2381" s="39"/>
      <c r="J2381" s="39"/>
      <c r="K2381" s="39"/>
      <c r="L2381" s="39"/>
      <c r="M2381" s="39"/>
      <c r="N2381" s="39"/>
      <c r="O2381" s="39"/>
      <c r="P2381" s="39"/>
      <c r="Q2381" s="39"/>
      <c r="R2381" s="39"/>
      <c r="S2381" s="38">
        <f>(J2381*'"Вес" ПИР'!$B$13+L2381*'"Вес" ПИР'!$B$14+N2381*'"Вес" ПИР'!$B$15+P2381*'"Вес" ПИР'!$B$16+R2381*'"Вес" ПИР'!$B$17)/100</f>
        <v>0</v>
      </c>
      <c r="T2381" s="39"/>
      <c r="U2381" s="39"/>
      <c r="V2381" s="39"/>
      <c r="W2381" s="39"/>
      <c r="X2381" s="72">
        <f>(U2381*'"Вес" ПИР'!$B$22+W2381*'"Вес" ПИР'!$B$23)/100</f>
        <v>0</v>
      </c>
      <c r="Y2381" s="39"/>
      <c r="Z2381" s="39"/>
      <c r="AA2381" s="39"/>
      <c r="AB2381" s="39"/>
      <c r="AC2381" s="39"/>
      <c r="AD2381" s="39"/>
      <c r="AE2381" s="39"/>
      <c r="AF2381" s="39"/>
      <c r="AG2381" s="38">
        <f>(Z2381*'"Вес" ПИР'!$B$28+AB2381*'"Вес" ПИР'!$B$29+AD2381*'"Вес" ПИР'!$B$30+AF2381*'"Вес" ПИР'!$B$31)/100</f>
        <v>0</v>
      </c>
      <c r="AH2381" s="39"/>
      <c r="AI2381" s="39"/>
      <c r="AJ2381" s="39"/>
      <c r="AK2381" s="39"/>
      <c r="AL2381" s="39"/>
      <c r="AM2381" s="39"/>
      <c r="AN2381" s="39"/>
      <c r="AO2381" s="39"/>
      <c r="AP2381" s="39"/>
      <c r="AQ2381" s="39"/>
      <c r="AR2381" s="39"/>
      <c r="AS2381" s="39"/>
      <c r="AT2381" s="39"/>
      <c r="AU2381" s="39"/>
      <c r="AV2381" s="39"/>
      <c r="AW2381" s="39"/>
      <c r="AX2381" s="39"/>
      <c r="AY2381" s="39"/>
      <c r="AZ2381" s="39"/>
      <c r="BA2381" s="39"/>
      <c r="BB2381" s="72">
        <f>(AI2381*'"Вес" ПИР'!$B$36+AK2381*'"Вес" ПИР'!$B$37+AM2381*'"Вес" ПИР'!$B$38+AO2381*'"Вес" ПИР'!$B$39+AQ2381*'"Вес" ПИР'!$B$40+AS2381*'"Вес" ПИР'!$B$41+AU2381*'"Вес" ПИР'!$B$42+AW2381*'"Вес" ПИР'!$B$43+AY2381*'"Вес" ПИР'!$B$44+BA2381*'"Вес" ПИР'!$B$45)/100</f>
        <v>0</v>
      </c>
      <c r="BC2381" s="39"/>
      <c r="BD2381" s="39"/>
      <c r="BE2381" s="39"/>
      <c r="BF2381" s="39"/>
      <c r="BG2381" s="72">
        <f>(BD2381*'"Вес" ПИР'!$B$50+BF2381*'"Вес" ПИР'!$B$51)/100</f>
        <v>0</v>
      </c>
      <c r="BH2381" s="39"/>
      <c r="BI2381" s="72">
        <v>0</v>
      </c>
      <c r="BJ2381" s="39"/>
      <c r="BK2381" s="39"/>
      <c r="BL2381" s="38">
        <f>(S2381*'"Вес" ПИР'!$B$3+X2381*'"Вес" ПИР'!$B$4+AG2381*'"Вес" ПИР'!$B$5+BB2381*'"Вес" ПИР'!$B$6+BG2381*'"Вес" ПИР'!$B$7+BI2381*'"Вес" ПИР'!$B$8)/100</f>
        <v>0</v>
      </c>
    </row>
    <row r="2382" spans="1:64" ht="15.75" customHeight="1">
      <c r="A2382" s="39"/>
      <c r="B2382" s="39">
        <v>2027</v>
      </c>
      <c r="C2382" s="39"/>
      <c r="D2382" s="61">
        <v>334055400</v>
      </c>
      <c r="E2382" s="61" t="s">
        <v>1779</v>
      </c>
      <c r="F2382" s="61" t="s">
        <v>1871</v>
      </c>
      <c r="G2382" s="61" t="s">
        <v>1879</v>
      </c>
      <c r="H2382" s="61" t="s">
        <v>3482</v>
      </c>
      <c r="I2382" s="39"/>
      <c r="J2382" s="39"/>
      <c r="K2382" s="39"/>
      <c r="L2382" s="39"/>
      <c r="M2382" s="39"/>
      <c r="N2382" s="39"/>
      <c r="O2382" s="39"/>
      <c r="P2382" s="39"/>
      <c r="Q2382" s="39"/>
      <c r="R2382" s="39"/>
      <c r="S2382" s="38">
        <f>(J2382*'"Вес" ПИР'!$B$13+L2382*'"Вес" ПИР'!$B$14+N2382*'"Вес" ПИР'!$B$15+P2382*'"Вес" ПИР'!$B$16+R2382*'"Вес" ПИР'!$B$17)/100</f>
        <v>0</v>
      </c>
      <c r="T2382" s="39"/>
      <c r="U2382" s="39"/>
      <c r="V2382" s="39"/>
      <c r="W2382" s="39"/>
      <c r="X2382" s="72">
        <f>(U2382*'"Вес" ПИР'!$B$22+W2382*'"Вес" ПИР'!$B$23)/100</f>
        <v>0</v>
      </c>
      <c r="Y2382" s="39"/>
      <c r="Z2382" s="39"/>
      <c r="AA2382" s="39"/>
      <c r="AB2382" s="39"/>
      <c r="AC2382" s="39"/>
      <c r="AD2382" s="39"/>
      <c r="AE2382" s="39"/>
      <c r="AF2382" s="39"/>
      <c r="AG2382" s="38">
        <f>(Z2382*'"Вес" ПИР'!$B$28+AB2382*'"Вес" ПИР'!$B$29+AD2382*'"Вес" ПИР'!$B$30+AF2382*'"Вес" ПИР'!$B$31)/100</f>
        <v>0</v>
      </c>
      <c r="AH2382" s="39"/>
      <c r="AI2382" s="39"/>
      <c r="AJ2382" s="39"/>
      <c r="AK2382" s="39"/>
      <c r="AL2382" s="39"/>
      <c r="AM2382" s="39"/>
      <c r="AN2382" s="39"/>
      <c r="AO2382" s="39"/>
      <c r="AP2382" s="39"/>
      <c r="AQ2382" s="39"/>
      <c r="AR2382" s="39"/>
      <c r="AS2382" s="39"/>
      <c r="AT2382" s="39"/>
      <c r="AU2382" s="39"/>
      <c r="AV2382" s="39"/>
      <c r="AW2382" s="39"/>
      <c r="AX2382" s="39"/>
      <c r="AY2382" s="39"/>
      <c r="AZ2382" s="39"/>
      <c r="BA2382" s="39"/>
      <c r="BB2382" s="72">
        <f>(AI2382*'"Вес" ПИР'!$B$36+AK2382*'"Вес" ПИР'!$B$37+AM2382*'"Вес" ПИР'!$B$38+AO2382*'"Вес" ПИР'!$B$39+AQ2382*'"Вес" ПИР'!$B$40+AS2382*'"Вес" ПИР'!$B$41+AU2382*'"Вес" ПИР'!$B$42+AW2382*'"Вес" ПИР'!$B$43+AY2382*'"Вес" ПИР'!$B$44+BA2382*'"Вес" ПИР'!$B$45)/100</f>
        <v>0</v>
      </c>
      <c r="BC2382" s="39"/>
      <c r="BD2382" s="39"/>
      <c r="BE2382" s="39"/>
      <c r="BF2382" s="39"/>
      <c r="BG2382" s="72">
        <f>(BD2382*'"Вес" ПИР'!$B$50+BF2382*'"Вес" ПИР'!$B$51)/100</f>
        <v>0</v>
      </c>
      <c r="BH2382" s="39"/>
      <c r="BI2382" s="72">
        <v>0</v>
      </c>
      <c r="BJ2382" s="39"/>
      <c r="BK2382" s="39"/>
      <c r="BL2382" s="38">
        <f>(S2382*'"Вес" ПИР'!$B$3+X2382*'"Вес" ПИР'!$B$4+AG2382*'"Вес" ПИР'!$B$5+BB2382*'"Вес" ПИР'!$B$6+BG2382*'"Вес" ПИР'!$B$7+BI2382*'"Вес" ПИР'!$B$8)/100</f>
        <v>0</v>
      </c>
    </row>
    <row r="2383" spans="1:64" ht="15.75" customHeight="1">
      <c r="A2383" s="39"/>
      <c r="B2383" s="39">
        <v>2027</v>
      </c>
      <c r="C2383" s="39"/>
      <c r="D2383" s="61">
        <v>334035400</v>
      </c>
      <c r="E2383" s="61" t="s">
        <v>1779</v>
      </c>
      <c r="F2383" s="61" t="s">
        <v>1871</v>
      </c>
      <c r="G2383" s="61" t="s">
        <v>3467</v>
      </c>
      <c r="H2383" s="61" t="s">
        <v>3483</v>
      </c>
      <c r="I2383" s="39"/>
      <c r="J2383" s="39"/>
      <c r="K2383" s="39"/>
      <c r="L2383" s="39"/>
      <c r="M2383" s="39"/>
      <c r="N2383" s="39"/>
      <c r="O2383" s="39"/>
      <c r="P2383" s="39"/>
      <c r="Q2383" s="39"/>
      <c r="R2383" s="39"/>
      <c r="S2383" s="38">
        <f>(J2383*'"Вес" ПИР'!$B$13+L2383*'"Вес" ПИР'!$B$14+N2383*'"Вес" ПИР'!$B$15+P2383*'"Вес" ПИР'!$B$16+R2383*'"Вес" ПИР'!$B$17)/100</f>
        <v>0</v>
      </c>
      <c r="T2383" s="39"/>
      <c r="U2383" s="39"/>
      <c r="V2383" s="39"/>
      <c r="W2383" s="39"/>
      <c r="X2383" s="72">
        <f>(U2383*'"Вес" ПИР'!$B$22+W2383*'"Вес" ПИР'!$B$23)/100</f>
        <v>0</v>
      </c>
      <c r="Y2383" s="39"/>
      <c r="Z2383" s="39"/>
      <c r="AA2383" s="39"/>
      <c r="AB2383" s="39"/>
      <c r="AC2383" s="39"/>
      <c r="AD2383" s="39"/>
      <c r="AE2383" s="39"/>
      <c r="AF2383" s="39"/>
      <c r="AG2383" s="38">
        <f>(Z2383*'"Вес" ПИР'!$B$28+AB2383*'"Вес" ПИР'!$B$29+AD2383*'"Вес" ПИР'!$B$30+AF2383*'"Вес" ПИР'!$B$31)/100</f>
        <v>0</v>
      </c>
      <c r="AH2383" s="39"/>
      <c r="AI2383" s="39"/>
      <c r="AJ2383" s="39"/>
      <c r="AK2383" s="39"/>
      <c r="AL2383" s="39"/>
      <c r="AM2383" s="39"/>
      <c r="AN2383" s="39"/>
      <c r="AO2383" s="39"/>
      <c r="AP2383" s="39"/>
      <c r="AQ2383" s="39"/>
      <c r="AR2383" s="39"/>
      <c r="AS2383" s="39"/>
      <c r="AT2383" s="39"/>
      <c r="AU2383" s="39"/>
      <c r="AV2383" s="39"/>
      <c r="AW2383" s="39"/>
      <c r="AX2383" s="39"/>
      <c r="AY2383" s="39"/>
      <c r="AZ2383" s="39"/>
      <c r="BA2383" s="39"/>
      <c r="BB2383" s="72">
        <f>(AI2383*'"Вес" ПИР'!$B$36+AK2383*'"Вес" ПИР'!$B$37+AM2383*'"Вес" ПИР'!$B$38+AO2383*'"Вес" ПИР'!$B$39+AQ2383*'"Вес" ПИР'!$B$40+AS2383*'"Вес" ПИР'!$B$41+AU2383*'"Вес" ПИР'!$B$42+AW2383*'"Вес" ПИР'!$B$43+AY2383*'"Вес" ПИР'!$B$44+BA2383*'"Вес" ПИР'!$B$45)/100</f>
        <v>0</v>
      </c>
      <c r="BC2383" s="39"/>
      <c r="BD2383" s="39"/>
      <c r="BE2383" s="39"/>
      <c r="BF2383" s="39"/>
      <c r="BG2383" s="72">
        <f>(BD2383*'"Вес" ПИР'!$B$50+BF2383*'"Вес" ПИР'!$B$51)/100</f>
        <v>0</v>
      </c>
      <c r="BH2383" s="39"/>
      <c r="BI2383" s="72">
        <v>0</v>
      </c>
      <c r="BJ2383" s="39"/>
      <c r="BK2383" s="39"/>
      <c r="BL2383" s="38">
        <f>(S2383*'"Вес" ПИР'!$B$3+X2383*'"Вес" ПИР'!$B$4+AG2383*'"Вес" ПИР'!$B$5+BB2383*'"Вес" ПИР'!$B$6+BG2383*'"Вес" ПИР'!$B$7+BI2383*'"Вес" ПИР'!$B$8)/100</f>
        <v>0</v>
      </c>
    </row>
    <row r="2384" spans="1:64" ht="15.75" customHeight="1">
      <c r="A2384" s="39"/>
      <c r="B2384" s="39">
        <v>2027</v>
      </c>
      <c r="C2384" s="39"/>
      <c r="D2384" s="61">
        <v>334047400</v>
      </c>
      <c r="E2384" s="61" t="s">
        <v>1779</v>
      </c>
      <c r="F2384" s="61" t="s">
        <v>1871</v>
      </c>
      <c r="G2384" s="61" t="s">
        <v>3474</v>
      </c>
      <c r="H2384" s="61" t="s">
        <v>3484</v>
      </c>
      <c r="I2384" s="39"/>
      <c r="J2384" s="39"/>
      <c r="K2384" s="39"/>
      <c r="L2384" s="39"/>
      <c r="M2384" s="39"/>
      <c r="N2384" s="39"/>
      <c r="O2384" s="39"/>
      <c r="P2384" s="39"/>
      <c r="Q2384" s="39"/>
      <c r="R2384" s="39"/>
      <c r="S2384" s="38">
        <f>(J2384*'"Вес" ПИР'!$B$13+L2384*'"Вес" ПИР'!$B$14+N2384*'"Вес" ПИР'!$B$15+P2384*'"Вес" ПИР'!$B$16+R2384*'"Вес" ПИР'!$B$17)/100</f>
        <v>0</v>
      </c>
      <c r="T2384" s="39"/>
      <c r="U2384" s="39"/>
      <c r="V2384" s="39"/>
      <c r="W2384" s="39"/>
      <c r="X2384" s="72">
        <f>(U2384*'"Вес" ПИР'!$B$22+W2384*'"Вес" ПИР'!$B$23)/100</f>
        <v>0</v>
      </c>
      <c r="Y2384" s="39"/>
      <c r="Z2384" s="39"/>
      <c r="AA2384" s="39"/>
      <c r="AB2384" s="39"/>
      <c r="AC2384" s="39"/>
      <c r="AD2384" s="39"/>
      <c r="AE2384" s="39"/>
      <c r="AF2384" s="39"/>
      <c r="AG2384" s="38">
        <f>(Z2384*'"Вес" ПИР'!$B$28+AB2384*'"Вес" ПИР'!$B$29+AD2384*'"Вес" ПИР'!$B$30+AF2384*'"Вес" ПИР'!$B$31)/100</f>
        <v>0</v>
      </c>
      <c r="AH2384" s="39"/>
      <c r="AI2384" s="39"/>
      <c r="AJ2384" s="39"/>
      <c r="AK2384" s="39"/>
      <c r="AL2384" s="39"/>
      <c r="AM2384" s="39"/>
      <c r="AN2384" s="39"/>
      <c r="AO2384" s="39"/>
      <c r="AP2384" s="39"/>
      <c r="AQ2384" s="39"/>
      <c r="AR2384" s="39"/>
      <c r="AS2384" s="39"/>
      <c r="AT2384" s="39"/>
      <c r="AU2384" s="39"/>
      <c r="AV2384" s="39"/>
      <c r="AW2384" s="39"/>
      <c r="AX2384" s="39"/>
      <c r="AY2384" s="39"/>
      <c r="AZ2384" s="39"/>
      <c r="BA2384" s="39"/>
      <c r="BB2384" s="72">
        <f>(AI2384*'"Вес" ПИР'!$B$36+AK2384*'"Вес" ПИР'!$B$37+AM2384*'"Вес" ПИР'!$B$38+AO2384*'"Вес" ПИР'!$B$39+AQ2384*'"Вес" ПИР'!$B$40+AS2384*'"Вес" ПИР'!$B$41+AU2384*'"Вес" ПИР'!$B$42+AW2384*'"Вес" ПИР'!$B$43+AY2384*'"Вес" ПИР'!$B$44+BA2384*'"Вес" ПИР'!$B$45)/100</f>
        <v>0</v>
      </c>
      <c r="BC2384" s="39"/>
      <c r="BD2384" s="39"/>
      <c r="BE2384" s="39"/>
      <c r="BF2384" s="39"/>
      <c r="BG2384" s="72">
        <f>(BD2384*'"Вес" ПИР'!$B$50+BF2384*'"Вес" ПИР'!$B$51)/100</f>
        <v>0</v>
      </c>
      <c r="BH2384" s="39"/>
      <c r="BI2384" s="72">
        <v>0</v>
      </c>
      <c r="BJ2384" s="39"/>
      <c r="BK2384" s="39"/>
      <c r="BL2384" s="38">
        <f>(S2384*'"Вес" ПИР'!$B$3+X2384*'"Вес" ПИР'!$B$4+AG2384*'"Вес" ПИР'!$B$5+BB2384*'"Вес" ПИР'!$B$6+BG2384*'"Вес" ПИР'!$B$7+BI2384*'"Вес" ПИР'!$B$8)/100</f>
        <v>0</v>
      </c>
    </row>
    <row r="2385" spans="1:64" ht="15.75" customHeight="1">
      <c r="A2385" s="39"/>
      <c r="B2385" s="39">
        <v>2027</v>
      </c>
      <c r="C2385" s="39"/>
      <c r="D2385" s="61">
        <v>334033500</v>
      </c>
      <c r="E2385" s="61" t="s">
        <v>1779</v>
      </c>
      <c r="F2385" s="61" t="s">
        <v>1871</v>
      </c>
      <c r="G2385" s="61" t="s">
        <v>3469</v>
      </c>
      <c r="H2385" s="61" t="s">
        <v>3485</v>
      </c>
      <c r="I2385" s="39"/>
      <c r="J2385" s="39"/>
      <c r="K2385" s="39"/>
      <c r="L2385" s="39"/>
      <c r="M2385" s="39"/>
      <c r="N2385" s="39"/>
      <c r="O2385" s="39"/>
      <c r="P2385" s="39"/>
      <c r="Q2385" s="39"/>
      <c r="R2385" s="39"/>
      <c r="S2385" s="38">
        <f>(J2385*'"Вес" ПИР'!$B$13+L2385*'"Вес" ПИР'!$B$14+N2385*'"Вес" ПИР'!$B$15+P2385*'"Вес" ПИР'!$B$16+R2385*'"Вес" ПИР'!$B$17)/100</f>
        <v>0</v>
      </c>
      <c r="T2385" s="39"/>
      <c r="U2385" s="39"/>
      <c r="V2385" s="39"/>
      <c r="W2385" s="39"/>
      <c r="X2385" s="72">
        <f>(U2385*'"Вес" ПИР'!$B$22+W2385*'"Вес" ПИР'!$B$23)/100</f>
        <v>0</v>
      </c>
      <c r="Y2385" s="39"/>
      <c r="Z2385" s="39"/>
      <c r="AA2385" s="39"/>
      <c r="AB2385" s="39"/>
      <c r="AC2385" s="39"/>
      <c r="AD2385" s="39"/>
      <c r="AE2385" s="39"/>
      <c r="AF2385" s="39"/>
      <c r="AG2385" s="38">
        <f>(Z2385*'"Вес" ПИР'!$B$28+AB2385*'"Вес" ПИР'!$B$29+AD2385*'"Вес" ПИР'!$B$30+AF2385*'"Вес" ПИР'!$B$31)/100</f>
        <v>0</v>
      </c>
      <c r="AH2385" s="39"/>
      <c r="AI2385" s="39"/>
      <c r="AJ2385" s="39"/>
      <c r="AK2385" s="39"/>
      <c r="AL2385" s="39"/>
      <c r="AM2385" s="39"/>
      <c r="AN2385" s="39"/>
      <c r="AO2385" s="39"/>
      <c r="AP2385" s="39"/>
      <c r="AQ2385" s="39"/>
      <c r="AR2385" s="39"/>
      <c r="AS2385" s="39"/>
      <c r="AT2385" s="39"/>
      <c r="AU2385" s="39"/>
      <c r="AV2385" s="39"/>
      <c r="AW2385" s="39"/>
      <c r="AX2385" s="39"/>
      <c r="AY2385" s="39"/>
      <c r="AZ2385" s="39"/>
      <c r="BA2385" s="39"/>
      <c r="BB2385" s="72">
        <f>(AI2385*'"Вес" ПИР'!$B$36+AK2385*'"Вес" ПИР'!$B$37+AM2385*'"Вес" ПИР'!$B$38+AO2385*'"Вес" ПИР'!$B$39+AQ2385*'"Вес" ПИР'!$B$40+AS2385*'"Вес" ПИР'!$B$41+AU2385*'"Вес" ПИР'!$B$42+AW2385*'"Вес" ПИР'!$B$43+AY2385*'"Вес" ПИР'!$B$44+BA2385*'"Вес" ПИР'!$B$45)/100</f>
        <v>0</v>
      </c>
      <c r="BC2385" s="39"/>
      <c r="BD2385" s="39"/>
      <c r="BE2385" s="39"/>
      <c r="BF2385" s="39"/>
      <c r="BG2385" s="72">
        <f>(BD2385*'"Вес" ПИР'!$B$50+BF2385*'"Вес" ПИР'!$B$51)/100</f>
        <v>0</v>
      </c>
      <c r="BH2385" s="39"/>
      <c r="BI2385" s="72">
        <v>0</v>
      </c>
      <c r="BJ2385" s="39"/>
      <c r="BK2385" s="39"/>
      <c r="BL2385" s="38">
        <f>(S2385*'"Вес" ПИР'!$B$3+X2385*'"Вес" ПИР'!$B$4+AG2385*'"Вес" ПИР'!$B$5+BB2385*'"Вес" ПИР'!$B$6+BG2385*'"Вес" ПИР'!$B$7+BI2385*'"Вес" ПИР'!$B$8)/100</f>
        <v>0</v>
      </c>
    </row>
    <row r="2386" spans="1:64" ht="15.75" customHeight="1">
      <c r="A2386" s="39"/>
      <c r="B2386" s="39">
        <v>2027</v>
      </c>
      <c r="C2386" s="39"/>
      <c r="D2386" s="61">
        <v>334047500</v>
      </c>
      <c r="E2386" s="61" t="s">
        <v>1779</v>
      </c>
      <c r="F2386" s="61" t="s">
        <v>1871</v>
      </c>
      <c r="G2386" s="61" t="s">
        <v>3474</v>
      </c>
      <c r="H2386" s="61" t="s">
        <v>3486</v>
      </c>
      <c r="I2386" s="39"/>
      <c r="J2386" s="39"/>
      <c r="K2386" s="39"/>
      <c r="L2386" s="39"/>
      <c r="M2386" s="39"/>
      <c r="N2386" s="39"/>
      <c r="O2386" s="39"/>
      <c r="P2386" s="39"/>
      <c r="Q2386" s="39"/>
      <c r="R2386" s="39"/>
      <c r="S2386" s="38">
        <f>(J2386*'"Вес" ПИР'!$B$13+L2386*'"Вес" ПИР'!$B$14+N2386*'"Вес" ПИР'!$B$15+P2386*'"Вес" ПИР'!$B$16+R2386*'"Вес" ПИР'!$B$17)/100</f>
        <v>0</v>
      </c>
      <c r="T2386" s="39"/>
      <c r="U2386" s="39"/>
      <c r="V2386" s="39"/>
      <c r="W2386" s="39"/>
      <c r="X2386" s="72">
        <f>(U2386*'"Вес" ПИР'!$B$22+W2386*'"Вес" ПИР'!$B$23)/100</f>
        <v>0</v>
      </c>
      <c r="Y2386" s="39"/>
      <c r="Z2386" s="39"/>
      <c r="AA2386" s="39"/>
      <c r="AB2386" s="39"/>
      <c r="AC2386" s="39"/>
      <c r="AD2386" s="39"/>
      <c r="AE2386" s="39"/>
      <c r="AF2386" s="39"/>
      <c r="AG2386" s="38">
        <f>(Z2386*'"Вес" ПИР'!$B$28+AB2386*'"Вес" ПИР'!$B$29+AD2386*'"Вес" ПИР'!$B$30+AF2386*'"Вес" ПИР'!$B$31)/100</f>
        <v>0</v>
      </c>
      <c r="AH2386" s="39"/>
      <c r="AI2386" s="39"/>
      <c r="AJ2386" s="39"/>
      <c r="AK2386" s="39"/>
      <c r="AL2386" s="39"/>
      <c r="AM2386" s="39"/>
      <c r="AN2386" s="39"/>
      <c r="AO2386" s="39"/>
      <c r="AP2386" s="39"/>
      <c r="AQ2386" s="39"/>
      <c r="AR2386" s="39"/>
      <c r="AS2386" s="39"/>
      <c r="AT2386" s="39"/>
      <c r="AU2386" s="39"/>
      <c r="AV2386" s="39"/>
      <c r="AW2386" s="39"/>
      <c r="AX2386" s="39"/>
      <c r="AY2386" s="39"/>
      <c r="AZ2386" s="39"/>
      <c r="BA2386" s="39"/>
      <c r="BB2386" s="72">
        <f>(AI2386*'"Вес" ПИР'!$B$36+AK2386*'"Вес" ПИР'!$B$37+AM2386*'"Вес" ПИР'!$B$38+AO2386*'"Вес" ПИР'!$B$39+AQ2386*'"Вес" ПИР'!$B$40+AS2386*'"Вес" ПИР'!$B$41+AU2386*'"Вес" ПИР'!$B$42+AW2386*'"Вес" ПИР'!$B$43+AY2386*'"Вес" ПИР'!$B$44+BA2386*'"Вес" ПИР'!$B$45)/100</f>
        <v>0</v>
      </c>
      <c r="BC2386" s="39"/>
      <c r="BD2386" s="39"/>
      <c r="BE2386" s="39"/>
      <c r="BF2386" s="39"/>
      <c r="BG2386" s="72">
        <f>(BD2386*'"Вес" ПИР'!$B$50+BF2386*'"Вес" ПИР'!$B$51)/100</f>
        <v>0</v>
      </c>
      <c r="BH2386" s="39"/>
      <c r="BI2386" s="72">
        <v>0</v>
      </c>
      <c r="BJ2386" s="39"/>
      <c r="BK2386" s="39"/>
      <c r="BL2386" s="38">
        <f>(S2386*'"Вес" ПИР'!$B$3+X2386*'"Вес" ПИР'!$B$4+AG2386*'"Вес" ПИР'!$B$5+BB2386*'"Вес" ПИР'!$B$6+BG2386*'"Вес" ПИР'!$B$7+BI2386*'"Вес" ПИР'!$B$8)/100</f>
        <v>0</v>
      </c>
    </row>
    <row r="2387" spans="1:64" ht="15.75" customHeight="1">
      <c r="A2387" s="39"/>
      <c r="B2387" s="39">
        <v>2027</v>
      </c>
      <c r="C2387" s="39"/>
      <c r="D2387" s="61">
        <v>334053400</v>
      </c>
      <c r="E2387" s="61" t="s">
        <v>1779</v>
      </c>
      <c r="F2387" s="61" t="s">
        <v>1871</v>
      </c>
      <c r="G2387" s="61" t="s">
        <v>239</v>
      </c>
      <c r="H2387" s="61" t="s">
        <v>3487</v>
      </c>
      <c r="I2387" s="39"/>
      <c r="J2387" s="39"/>
      <c r="K2387" s="39"/>
      <c r="L2387" s="39"/>
      <c r="M2387" s="39"/>
      <c r="N2387" s="39"/>
      <c r="O2387" s="39"/>
      <c r="P2387" s="39"/>
      <c r="Q2387" s="39"/>
      <c r="R2387" s="39"/>
      <c r="S2387" s="38">
        <f>(J2387*'"Вес" ПИР'!$B$13+L2387*'"Вес" ПИР'!$B$14+N2387*'"Вес" ПИР'!$B$15+P2387*'"Вес" ПИР'!$B$16+R2387*'"Вес" ПИР'!$B$17)/100</f>
        <v>0</v>
      </c>
      <c r="T2387" s="39"/>
      <c r="U2387" s="39"/>
      <c r="V2387" s="39"/>
      <c r="W2387" s="39"/>
      <c r="X2387" s="72">
        <f>(U2387*'"Вес" ПИР'!$B$22+W2387*'"Вес" ПИР'!$B$23)/100</f>
        <v>0</v>
      </c>
      <c r="Y2387" s="39"/>
      <c r="Z2387" s="39"/>
      <c r="AA2387" s="39"/>
      <c r="AB2387" s="39"/>
      <c r="AC2387" s="39"/>
      <c r="AD2387" s="39"/>
      <c r="AE2387" s="39"/>
      <c r="AF2387" s="39"/>
      <c r="AG2387" s="38">
        <f>(Z2387*'"Вес" ПИР'!$B$28+AB2387*'"Вес" ПИР'!$B$29+AD2387*'"Вес" ПИР'!$B$30+AF2387*'"Вес" ПИР'!$B$31)/100</f>
        <v>0</v>
      </c>
      <c r="AH2387" s="39"/>
      <c r="AI2387" s="39"/>
      <c r="AJ2387" s="39"/>
      <c r="AK2387" s="39"/>
      <c r="AL2387" s="39"/>
      <c r="AM2387" s="39"/>
      <c r="AN2387" s="39"/>
      <c r="AO2387" s="39"/>
      <c r="AP2387" s="39"/>
      <c r="AQ2387" s="39"/>
      <c r="AR2387" s="39"/>
      <c r="AS2387" s="39"/>
      <c r="AT2387" s="39"/>
      <c r="AU2387" s="39"/>
      <c r="AV2387" s="39"/>
      <c r="AW2387" s="39"/>
      <c r="AX2387" s="39"/>
      <c r="AY2387" s="39"/>
      <c r="AZ2387" s="39"/>
      <c r="BA2387" s="39"/>
      <c r="BB2387" s="72">
        <f>(AI2387*'"Вес" ПИР'!$B$36+AK2387*'"Вес" ПИР'!$B$37+AM2387*'"Вес" ПИР'!$B$38+AO2387*'"Вес" ПИР'!$B$39+AQ2387*'"Вес" ПИР'!$B$40+AS2387*'"Вес" ПИР'!$B$41+AU2387*'"Вес" ПИР'!$B$42+AW2387*'"Вес" ПИР'!$B$43+AY2387*'"Вес" ПИР'!$B$44+BA2387*'"Вес" ПИР'!$B$45)/100</f>
        <v>0</v>
      </c>
      <c r="BC2387" s="39"/>
      <c r="BD2387" s="39"/>
      <c r="BE2387" s="39"/>
      <c r="BF2387" s="39"/>
      <c r="BG2387" s="72">
        <f>(BD2387*'"Вес" ПИР'!$B$50+BF2387*'"Вес" ПИР'!$B$51)/100</f>
        <v>0</v>
      </c>
      <c r="BH2387" s="39"/>
      <c r="BI2387" s="72">
        <v>0</v>
      </c>
      <c r="BJ2387" s="39"/>
      <c r="BK2387" s="39"/>
      <c r="BL2387" s="38">
        <f>(S2387*'"Вес" ПИР'!$B$3+X2387*'"Вес" ПИР'!$B$4+AG2387*'"Вес" ПИР'!$B$5+BB2387*'"Вес" ПИР'!$B$6+BG2387*'"Вес" ПИР'!$B$7+BI2387*'"Вес" ПИР'!$B$8)/100</f>
        <v>0</v>
      </c>
    </row>
    <row r="2388" spans="1:64" ht="15.75" customHeight="1">
      <c r="A2388" s="39"/>
      <c r="B2388" s="39">
        <v>2027</v>
      </c>
      <c r="C2388" s="39"/>
      <c r="D2388" s="61">
        <v>334057400</v>
      </c>
      <c r="E2388" s="61" t="s">
        <v>1779</v>
      </c>
      <c r="F2388" s="61" t="s">
        <v>1871</v>
      </c>
      <c r="G2388" s="61" t="s">
        <v>3477</v>
      </c>
      <c r="H2388" s="61" t="s">
        <v>3488</v>
      </c>
      <c r="I2388" s="39"/>
      <c r="J2388" s="39"/>
      <c r="K2388" s="39"/>
      <c r="L2388" s="39"/>
      <c r="M2388" s="39"/>
      <c r="N2388" s="39"/>
      <c r="O2388" s="39"/>
      <c r="P2388" s="39"/>
      <c r="Q2388" s="39"/>
      <c r="R2388" s="39"/>
      <c r="S2388" s="38">
        <f>(J2388*'"Вес" ПИР'!$B$13+L2388*'"Вес" ПИР'!$B$14+N2388*'"Вес" ПИР'!$B$15+P2388*'"Вес" ПИР'!$B$16+R2388*'"Вес" ПИР'!$B$17)/100</f>
        <v>0</v>
      </c>
      <c r="T2388" s="39"/>
      <c r="U2388" s="39"/>
      <c r="V2388" s="39"/>
      <c r="W2388" s="39"/>
      <c r="X2388" s="72">
        <f>(U2388*'"Вес" ПИР'!$B$22+W2388*'"Вес" ПИР'!$B$23)/100</f>
        <v>0</v>
      </c>
      <c r="Y2388" s="39"/>
      <c r="Z2388" s="39"/>
      <c r="AA2388" s="39"/>
      <c r="AB2388" s="39"/>
      <c r="AC2388" s="39"/>
      <c r="AD2388" s="39"/>
      <c r="AE2388" s="39"/>
      <c r="AF2388" s="39"/>
      <c r="AG2388" s="38">
        <f>(Z2388*'"Вес" ПИР'!$B$28+AB2388*'"Вес" ПИР'!$B$29+AD2388*'"Вес" ПИР'!$B$30+AF2388*'"Вес" ПИР'!$B$31)/100</f>
        <v>0</v>
      </c>
      <c r="AH2388" s="39"/>
      <c r="AI2388" s="39"/>
      <c r="AJ2388" s="39"/>
      <c r="AK2388" s="39"/>
      <c r="AL2388" s="39"/>
      <c r="AM2388" s="39"/>
      <c r="AN2388" s="39"/>
      <c r="AO2388" s="39"/>
      <c r="AP2388" s="39"/>
      <c r="AQ2388" s="39"/>
      <c r="AR2388" s="39"/>
      <c r="AS2388" s="39"/>
      <c r="AT2388" s="39"/>
      <c r="AU2388" s="39"/>
      <c r="AV2388" s="39"/>
      <c r="AW2388" s="39"/>
      <c r="AX2388" s="39"/>
      <c r="AY2388" s="39"/>
      <c r="AZ2388" s="39"/>
      <c r="BA2388" s="39"/>
      <c r="BB2388" s="72">
        <f>(AI2388*'"Вес" ПИР'!$B$36+AK2388*'"Вес" ПИР'!$B$37+AM2388*'"Вес" ПИР'!$B$38+AO2388*'"Вес" ПИР'!$B$39+AQ2388*'"Вес" ПИР'!$B$40+AS2388*'"Вес" ПИР'!$B$41+AU2388*'"Вес" ПИР'!$B$42+AW2388*'"Вес" ПИР'!$B$43+AY2388*'"Вес" ПИР'!$B$44+BA2388*'"Вес" ПИР'!$B$45)/100</f>
        <v>0</v>
      </c>
      <c r="BC2388" s="39"/>
      <c r="BD2388" s="39"/>
      <c r="BE2388" s="39"/>
      <c r="BF2388" s="39"/>
      <c r="BG2388" s="72">
        <f>(BD2388*'"Вес" ПИР'!$B$50+BF2388*'"Вес" ПИР'!$B$51)/100</f>
        <v>0</v>
      </c>
      <c r="BH2388" s="39"/>
      <c r="BI2388" s="72">
        <v>0</v>
      </c>
      <c r="BJ2388" s="39"/>
      <c r="BK2388" s="39"/>
      <c r="BL2388" s="38">
        <f>(S2388*'"Вес" ПИР'!$B$3+X2388*'"Вес" ПИР'!$B$4+AG2388*'"Вес" ПИР'!$B$5+BB2388*'"Вес" ПИР'!$B$6+BG2388*'"Вес" ПИР'!$B$7+BI2388*'"Вес" ПИР'!$B$8)/100</f>
        <v>0</v>
      </c>
    </row>
    <row r="2389" spans="1:64" ht="15.75" customHeight="1">
      <c r="A2389" s="39"/>
      <c r="B2389" s="39">
        <v>2027</v>
      </c>
      <c r="C2389" s="39"/>
      <c r="D2389" s="61">
        <v>334067200</v>
      </c>
      <c r="E2389" s="61" t="s">
        <v>1779</v>
      </c>
      <c r="F2389" s="61" t="s">
        <v>1871</v>
      </c>
      <c r="G2389" s="61" t="s">
        <v>3489</v>
      </c>
      <c r="H2389" s="61" t="s">
        <v>2783</v>
      </c>
      <c r="I2389" s="39"/>
      <c r="J2389" s="39"/>
      <c r="K2389" s="39"/>
      <c r="L2389" s="39"/>
      <c r="M2389" s="39"/>
      <c r="N2389" s="39"/>
      <c r="O2389" s="39"/>
      <c r="P2389" s="39"/>
      <c r="Q2389" s="39"/>
      <c r="R2389" s="39"/>
      <c r="S2389" s="38">
        <f>(J2389*'"Вес" ПИР'!$B$13+L2389*'"Вес" ПИР'!$B$14+N2389*'"Вес" ПИР'!$B$15+P2389*'"Вес" ПИР'!$B$16+R2389*'"Вес" ПИР'!$B$17)/100</f>
        <v>0</v>
      </c>
      <c r="T2389" s="39"/>
      <c r="U2389" s="39"/>
      <c r="V2389" s="39"/>
      <c r="W2389" s="39"/>
      <c r="X2389" s="72">
        <f>(U2389*'"Вес" ПИР'!$B$22+W2389*'"Вес" ПИР'!$B$23)/100</f>
        <v>0</v>
      </c>
      <c r="Y2389" s="39"/>
      <c r="Z2389" s="39"/>
      <c r="AA2389" s="39"/>
      <c r="AB2389" s="39"/>
      <c r="AC2389" s="39"/>
      <c r="AD2389" s="39"/>
      <c r="AE2389" s="39"/>
      <c r="AF2389" s="39"/>
      <c r="AG2389" s="38">
        <f>(Z2389*'"Вес" ПИР'!$B$28+AB2389*'"Вес" ПИР'!$B$29+AD2389*'"Вес" ПИР'!$B$30+AF2389*'"Вес" ПИР'!$B$31)/100</f>
        <v>0</v>
      </c>
      <c r="AH2389" s="39"/>
      <c r="AI2389" s="39"/>
      <c r="AJ2389" s="39"/>
      <c r="AK2389" s="39"/>
      <c r="AL2389" s="39"/>
      <c r="AM2389" s="39"/>
      <c r="AN2389" s="39"/>
      <c r="AO2389" s="39"/>
      <c r="AP2389" s="39"/>
      <c r="AQ2389" s="39"/>
      <c r="AR2389" s="39"/>
      <c r="AS2389" s="39"/>
      <c r="AT2389" s="39"/>
      <c r="AU2389" s="39"/>
      <c r="AV2389" s="39"/>
      <c r="AW2389" s="39"/>
      <c r="AX2389" s="39"/>
      <c r="AY2389" s="39"/>
      <c r="AZ2389" s="39"/>
      <c r="BA2389" s="39"/>
      <c r="BB2389" s="72">
        <f>(AI2389*'"Вес" ПИР'!$B$36+AK2389*'"Вес" ПИР'!$B$37+AM2389*'"Вес" ПИР'!$B$38+AO2389*'"Вес" ПИР'!$B$39+AQ2389*'"Вес" ПИР'!$B$40+AS2389*'"Вес" ПИР'!$B$41+AU2389*'"Вес" ПИР'!$B$42+AW2389*'"Вес" ПИР'!$B$43+AY2389*'"Вес" ПИР'!$B$44+BA2389*'"Вес" ПИР'!$B$45)/100</f>
        <v>0</v>
      </c>
      <c r="BC2389" s="39"/>
      <c r="BD2389" s="39"/>
      <c r="BE2389" s="39"/>
      <c r="BF2389" s="39"/>
      <c r="BG2389" s="72">
        <f>(BD2389*'"Вес" ПИР'!$B$50+BF2389*'"Вес" ПИР'!$B$51)/100</f>
        <v>0</v>
      </c>
      <c r="BH2389" s="39"/>
      <c r="BI2389" s="72">
        <v>0</v>
      </c>
      <c r="BJ2389" s="39"/>
      <c r="BK2389" s="39"/>
      <c r="BL2389" s="38">
        <f>(S2389*'"Вес" ПИР'!$B$3+X2389*'"Вес" ПИР'!$B$4+AG2389*'"Вес" ПИР'!$B$5+BB2389*'"Вес" ПИР'!$B$6+BG2389*'"Вес" ПИР'!$B$7+BI2389*'"Вес" ПИР'!$B$8)/100</f>
        <v>0</v>
      </c>
    </row>
    <row r="2390" spans="1:64" ht="15.75" customHeight="1">
      <c r="A2390" s="39"/>
      <c r="B2390" s="39">
        <v>2027</v>
      </c>
      <c r="C2390" s="39"/>
      <c r="D2390" s="61">
        <v>334043200</v>
      </c>
      <c r="E2390" s="61" t="s">
        <v>1779</v>
      </c>
      <c r="F2390" s="61" t="s">
        <v>1871</v>
      </c>
      <c r="G2390" s="61" t="s">
        <v>3490</v>
      </c>
      <c r="H2390" s="61" t="s">
        <v>3491</v>
      </c>
      <c r="I2390" s="39"/>
      <c r="J2390" s="39"/>
      <c r="K2390" s="39"/>
      <c r="L2390" s="39"/>
      <c r="M2390" s="39"/>
      <c r="N2390" s="39"/>
      <c r="O2390" s="39"/>
      <c r="P2390" s="39"/>
      <c r="Q2390" s="39"/>
      <c r="R2390" s="39"/>
      <c r="S2390" s="38">
        <f>(J2390*'"Вес" ПИР'!$B$13+L2390*'"Вес" ПИР'!$B$14+N2390*'"Вес" ПИР'!$B$15+P2390*'"Вес" ПИР'!$B$16+R2390*'"Вес" ПИР'!$B$17)/100</f>
        <v>0</v>
      </c>
      <c r="T2390" s="39"/>
      <c r="U2390" s="39"/>
      <c r="V2390" s="39"/>
      <c r="W2390" s="39"/>
      <c r="X2390" s="72">
        <f>(U2390*'"Вес" ПИР'!$B$22+W2390*'"Вес" ПИР'!$B$23)/100</f>
        <v>0</v>
      </c>
      <c r="Y2390" s="39"/>
      <c r="Z2390" s="39"/>
      <c r="AA2390" s="39"/>
      <c r="AB2390" s="39"/>
      <c r="AC2390" s="39"/>
      <c r="AD2390" s="39"/>
      <c r="AE2390" s="39"/>
      <c r="AF2390" s="39"/>
      <c r="AG2390" s="38">
        <f>(Z2390*'"Вес" ПИР'!$B$28+AB2390*'"Вес" ПИР'!$B$29+AD2390*'"Вес" ПИР'!$B$30+AF2390*'"Вес" ПИР'!$B$31)/100</f>
        <v>0</v>
      </c>
      <c r="AH2390" s="39"/>
      <c r="AI2390" s="39"/>
      <c r="AJ2390" s="39"/>
      <c r="AK2390" s="39"/>
      <c r="AL2390" s="39"/>
      <c r="AM2390" s="39"/>
      <c r="AN2390" s="39"/>
      <c r="AO2390" s="39"/>
      <c r="AP2390" s="39"/>
      <c r="AQ2390" s="39"/>
      <c r="AR2390" s="39"/>
      <c r="AS2390" s="39"/>
      <c r="AT2390" s="39"/>
      <c r="AU2390" s="39"/>
      <c r="AV2390" s="39"/>
      <c r="AW2390" s="39"/>
      <c r="AX2390" s="39"/>
      <c r="AY2390" s="39"/>
      <c r="AZ2390" s="39"/>
      <c r="BA2390" s="39"/>
      <c r="BB2390" s="72">
        <f>(AI2390*'"Вес" ПИР'!$B$36+AK2390*'"Вес" ПИР'!$B$37+AM2390*'"Вес" ПИР'!$B$38+AO2390*'"Вес" ПИР'!$B$39+AQ2390*'"Вес" ПИР'!$B$40+AS2390*'"Вес" ПИР'!$B$41+AU2390*'"Вес" ПИР'!$B$42+AW2390*'"Вес" ПИР'!$B$43+AY2390*'"Вес" ПИР'!$B$44+BA2390*'"Вес" ПИР'!$B$45)/100</f>
        <v>0</v>
      </c>
      <c r="BC2390" s="39"/>
      <c r="BD2390" s="39"/>
      <c r="BE2390" s="39"/>
      <c r="BF2390" s="39"/>
      <c r="BG2390" s="72">
        <f>(BD2390*'"Вес" ПИР'!$B$50+BF2390*'"Вес" ПИР'!$B$51)/100</f>
        <v>0</v>
      </c>
      <c r="BH2390" s="39"/>
      <c r="BI2390" s="72">
        <v>0</v>
      </c>
      <c r="BJ2390" s="39"/>
      <c r="BK2390" s="39"/>
      <c r="BL2390" s="38">
        <f>(S2390*'"Вес" ПИР'!$B$3+X2390*'"Вес" ПИР'!$B$4+AG2390*'"Вес" ПИР'!$B$5+BB2390*'"Вес" ПИР'!$B$6+BG2390*'"Вес" ПИР'!$B$7+BI2390*'"Вес" ПИР'!$B$8)/100</f>
        <v>0</v>
      </c>
    </row>
    <row r="2391" spans="1:64" ht="15.75" customHeight="1">
      <c r="A2391" s="39"/>
      <c r="B2391" s="39">
        <v>2027</v>
      </c>
      <c r="C2391" s="39"/>
      <c r="D2391" s="61">
        <v>334043300</v>
      </c>
      <c r="E2391" s="61" t="s">
        <v>1779</v>
      </c>
      <c r="F2391" s="61" t="s">
        <v>1871</v>
      </c>
      <c r="G2391" s="61" t="s">
        <v>3490</v>
      </c>
      <c r="H2391" s="61" t="s">
        <v>591</v>
      </c>
      <c r="I2391" s="39"/>
      <c r="J2391" s="39"/>
      <c r="K2391" s="39"/>
      <c r="L2391" s="39"/>
      <c r="M2391" s="39"/>
      <c r="N2391" s="39"/>
      <c r="O2391" s="39"/>
      <c r="P2391" s="39"/>
      <c r="Q2391" s="39"/>
      <c r="R2391" s="39"/>
      <c r="S2391" s="38">
        <f>(J2391*'"Вес" ПИР'!$B$13+L2391*'"Вес" ПИР'!$B$14+N2391*'"Вес" ПИР'!$B$15+P2391*'"Вес" ПИР'!$B$16+R2391*'"Вес" ПИР'!$B$17)/100</f>
        <v>0</v>
      </c>
      <c r="T2391" s="39"/>
      <c r="U2391" s="39"/>
      <c r="V2391" s="39"/>
      <c r="W2391" s="39"/>
      <c r="X2391" s="72">
        <f>(U2391*'"Вес" ПИР'!$B$22+W2391*'"Вес" ПИР'!$B$23)/100</f>
        <v>0</v>
      </c>
      <c r="Y2391" s="39"/>
      <c r="Z2391" s="39"/>
      <c r="AA2391" s="39"/>
      <c r="AB2391" s="39"/>
      <c r="AC2391" s="39"/>
      <c r="AD2391" s="39"/>
      <c r="AE2391" s="39"/>
      <c r="AF2391" s="39"/>
      <c r="AG2391" s="38">
        <f>(Z2391*'"Вес" ПИР'!$B$28+AB2391*'"Вес" ПИР'!$B$29+AD2391*'"Вес" ПИР'!$B$30+AF2391*'"Вес" ПИР'!$B$31)/100</f>
        <v>0</v>
      </c>
      <c r="AH2391" s="39"/>
      <c r="AI2391" s="39"/>
      <c r="AJ2391" s="39"/>
      <c r="AK2391" s="39"/>
      <c r="AL2391" s="39"/>
      <c r="AM2391" s="39"/>
      <c r="AN2391" s="39"/>
      <c r="AO2391" s="39"/>
      <c r="AP2391" s="39"/>
      <c r="AQ2391" s="39"/>
      <c r="AR2391" s="39"/>
      <c r="AS2391" s="39"/>
      <c r="AT2391" s="39"/>
      <c r="AU2391" s="39"/>
      <c r="AV2391" s="39"/>
      <c r="AW2391" s="39"/>
      <c r="AX2391" s="39"/>
      <c r="AY2391" s="39"/>
      <c r="AZ2391" s="39"/>
      <c r="BA2391" s="39"/>
      <c r="BB2391" s="72">
        <f>(AI2391*'"Вес" ПИР'!$B$36+AK2391*'"Вес" ПИР'!$B$37+AM2391*'"Вес" ПИР'!$B$38+AO2391*'"Вес" ПИР'!$B$39+AQ2391*'"Вес" ПИР'!$B$40+AS2391*'"Вес" ПИР'!$B$41+AU2391*'"Вес" ПИР'!$B$42+AW2391*'"Вес" ПИР'!$B$43+AY2391*'"Вес" ПИР'!$B$44+BA2391*'"Вес" ПИР'!$B$45)/100</f>
        <v>0</v>
      </c>
      <c r="BC2391" s="39"/>
      <c r="BD2391" s="39"/>
      <c r="BE2391" s="39"/>
      <c r="BF2391" s="39"/>
      <c r="BG2391" s="72">
        <f>(BD2391*'"Вес" ПИР'!$B$50+BF2391*'"Вес" ПИР'!$B$51)/100</f>
        <v>0</v>
      </c>
      <c r="BH2391" s="39"/>
      <c r="BI2391" s="72">
        <v>0</v>
      </c>
      <c r="BJ2391" s="39"/>
      <c r="BK2391" s="39"/>
      <c r="BL2391" s="38">
        <f>(S2391*'"Вес" ПИР'!$B$3+X2391*'"Вес" ПИР'!$B$4+AG2391*'"Вес" ПИР'!$B$5+BB2391*'"Вес" ПИР'!$B$6+BG2391*'"Вес" ПИР'!$B$7+BI2391*'"Вес" ПИР'!$B$8)/100</f>
        <v>0</v>
      </c>
    </row>
    <row r="2392" spans="1:64" ht="15.75" customHeight="1">
      <c r="A2392" s="39"/>
      <c r="B2392" s="39">
        <v>2027</v>
      </c>
      <c r="C2392" s="39"/>
      <c r="D2392" s="61">
        <v>334043400</v>
      </c>
      <c r="E2392" s="61" t="s">
        <v>1779</v>
      </c>
      <c r="F2392" s="61" t="s">
        <v>1871</v>
      </c>
      <c r="G2392" s="61" t="s">
        <v>3490</v>
      </c>
      <c r="H2392" s="61" t="s">
        <v>1986</v>
      </c>
      <c r="I2392" s="39"/>
      <c r="J2392" s="39"/>
      <c r="K2392" s="39"/>
      <c r="L2392" s="39"/>
      <c r="M2392" s="39"/>
      <c r="N2392" s="39"/>
      <c r="O2392" s="39"/>
      <c r="P2392" s="39"/>
      <c r="Q2392" s="39"/>
      <c r="R2392" s="39"/>
      <c r="S2392" s="38">
        <f>(J2392*'"Вес" ПИР'!$B$13+L2392*'"Вес" ПИР'!$B$14+N2392*'"Вес" ПИР'!$B$15+P2392*'"Вес" ПИР'!$B$16+R2392*'"Вес" ПИР'!$B$17)/100</f>
        <v>0</v>
      </c>
      <c r="T2392" s="39"/>
      <c r="U2392" s="39"/>
      <c r="V2392" s="39"/>
      <c r="W2392" s="39"/>
      <c r="X2392" s="72">
        <f>(U2392*'"Вес" ПИР'!$B$22+W2392*'"Вес" ПИР'!$B$23)/100</f>
        <v>0</v>
      </c>
      <c r="Y2392" s="39"/>
      <c r="Z2392" s="39"/>
      <c r="AA2392" s="39"/>
      <c r="AB2392" s="39"/>
      <c r="AC2392" s="39"/>
      <c r="AD2392" s="39"/>
      <c r="AE2392" s="39"/>
      <c r="AF2392" s="39"/>
      <c r="AG2392" s="38">
        <f>(Z2392*'"Вес" ПИР'!$B$28+AB2392*'"Вес" ПИР'!$B$29+AD2392*'"Вес" ПИР'!$B$30+AF2392*'"Вес" ПИР'!$B$31)/100</f>
        <v>0</v>
      </c>
      <c r="AH2392" s="39"/>
      <c r="AI2392" s="39"/>
      <c r="AJ2392" s="39"/>
      <c r="AK2392" s="39"/>
      <c r="AL2392" s="39"/>
      <c r="AM2392" s="39"/>
      <c r="AN2392" s="39"/>
      <c r="AO2392" s="39"/>
      <c r="AP2392" s="39"/>
      <c r="AQ2392" s="39"/>
      <c r="AR2392" s="39"/>
      <c r="AS2392" s="39"/>
      <c r="AT2392" s="39"/>
      <c r="AU2392" s="39"/>
      <c r="AV2392" s="39"/>
      <c r="AW2392" s="39"/>
      <c r="AX2392" s="39"/>
      <c r="AY2392" s="39"/>
      <c r="AZ2392" s="39"/>
      <c r="BA2392" s="39"/>
      <c r="BB2392" s="72">
        <f>(AI2392*'"Вес" ПИР'!$B$36+AK2392*'"Вес" ПИР'!$B$37+AM2392*'"Вес" ПИР'!$B$38+AO2392*'"Вес" ПИР'!$B$39+AQ2392*'"Вес" ПИР'!$B$40+AS2392*'"Вес" ПИР'!$B$41+AU2392*'"Вес" ПИР'!$B$42+AW2392*'"Вес" ПИР'!$B$43+AY2392*'"Вес" ПИР'!$B$44+BA2392*'"Вес" ПИР'!$B$45)/100</f>
        <v>0</v>
      </c>
      <c r="BC2392" s="39"/>
      <c r="BD2392" s="39"/>
      <c r="BE2392" s="39"/>
      <c r="BF2392" s="39"/>
      <c r="BG2392" s="72">
        <f>(BD2392*'"Вес" ПИР'!$B$50+BF2392*'"Вес" ПИР'!$B$51)/100</f>
        <v>0</v>
      </c>
      <c r="BH2392" s="39"/>
      <c r="BI2392" s="72">
        <v>0</v>
      </c>
      <c r="BJ2392" s="39"/>
      <c r="BK2392" s="39"/>
      <c r="BL2392" s="38">
        <f>(S2392*'"Вес" ПИР'!$B$3+X2392*'"Вес" ПИР'!$B$4+AG2392*'"Вес" ПИР'!$B$5+BB2392*'"Вес" ПИР'!$B$6+BG2392*'"Вес" ПИР'!$B$7+BI2392*'"Вес" ПИР'!$B$8)/100</f>
        <v>0</v>
      </c>
    </row>
    <row r="2393" spans="1:64" ht="15.75" customHeight="1">
      <c r="A2393" s="39"/>
      <c r="B2393" s="39">
        <v>2027</v>
      </c>
      <c r="C2393" s="39"/>
      <c r="D2393" s="61">
        <v>334067300</v>
      </c>
      <c r="E2393" s="61" t="s">
        <v>1779</v>
      </c>
      <c r="F2393" s="61" t="s">
        <v>1871</v>
      </c>
      <c r="G2393" s="61" t="s">
        <v>3489</v>
      </c>
      <c r="H2393" s="61" t="s">
        <v>3492</v>
      </c>
      <c r="I2393" s="39"/>
      <c r="J2393" s="39"/>
      <c r="K2393" s="39"/>
      <c r="L2393" s="39"/>
      <c r="M2393" s="39"/>
      <c r="N2393" s="39"/>
      <c r="O2393" s="39"/>
      <c r="P2393" s="39"/>
      <c r="Q2393" s="39"/>
      <c r="R2393" s="39"/>
      <c r="S2393" s="38">
        <f>(J2393*'"Вес" ПИР'!$B$13+L2393*'"Вес" ПИР'!$B$14+N2393*'"Вес" ПИР'!$B$15+P2393*'"Вес" ПИР'!$B$16+R2393*'"Вес" ПИР'!$B$17)/100</f>
        <v>0</v>
      </c>
      <c r="T2393" s="39"/>
      <c r="U2393" s="39"/>
      <c r="V2393" s="39"/>
      <c r="W2393" s="39"/>
      <c r="X2393" s="72">
        <f>(U2393*'"Вес" ПИР'!$B$22+W2393*'"Вес" ПИР'!$B$23)/100</f>
        <v>0</v>
      </c>
      <c r="Y2393" s="39"/>
      <c r="Z2393" s="39"/>
      <c r="AA2393" s="39"/>
      <c r="AB2393" s="39"/>
      <c r="AC2393" s="39"/>
      <c r="AD2393" s="39"/>
      <c r="AE2393" s="39"/>
      <c r="AF2393" s="39"/>
      <c r="AG2393" s="38">
        <f>(Z2393*'"Вес" ПИР'!$B$28+AB2393*'"Вес" ПИР'!$B$29+AD2393*'"Вес" ПИР'!$B$30+AF2393*'"Вес" ПИР'!$B$31)/100</f>
        <v>0</v>
      </c>
      <c r="AH2393" s="39"/>
      <c r="AI2393" s="39"/>
      <c r="AJ2393" s="39"/>
      <c r="AK2393" s="39"/>
      <c r="AL2393" s="39"/>
      <c r="AM2393" s="39"/>
      <c r="AN2393" s="39"/>
      <c r="AO2393" s="39"/>
      <c r="AP2393" s="39"/>
      <c r="AQ2393" s="39"/>
      <c r="AR2393" s="39"/>
      <c r="AS2393" s="39"/>
      <c r="AT2393" s="39"/>
      <c r="AU2393" s="39"/>
      <c r="AV2393" s="39"/>
      <c r="AW2393" s="39"/>
      <c r="AX2393" s="39"/>
      <c r="AY2393" s="39"/>
      <c r="AZ2393" s="39"/>
      <c r="BA2393" s="39"/>
      <c r="BB2393" s="72">
        <f>(AI2393*'"Вес" ПИР'!$B$36+AK2393*'"Вес" ПИР'!$B$37+AM2393*'"Вес" ПИР'!$B$38+AO2393*'"Вес" ПИР'!$B$39+AQ2393*'"Вес" ПИР'!$B$40+AS2393*'"Вес" ПИР'!$B$41+AU2393*'"Вес" ПИР'!$B$42+AW2393*'"Вес" ПИР'!$B$43+AY2393*'"Вес" ПИР'!$B$44+BA2393*'"Вес" ПИР'!$B$45)/100</f>
        <v>0</v>
      </c>
      <c r="BC2393" s="39"/>
      <c r="BD2393" s="39"/>
      <c r="BE2393" s="39"/>
      <c r="BF2393" s="39"/>
      <c r="BG2393" s="72">
        <f>(BD2393*'"Вес" ПИР'!$B$50+BF2393*'"Вес" ПИР'!$B$51)/100</f>
        <v>0</v>
      </c>
      <c r="BH2393" s="39"/>
      <c r="BI2393" s="72">
        <v>0</v>
      </c>
      <c r="BJ2393" s="39"/>
      <c r="BK2393" s="39"/>
      <c r="BL2393" s="38">
        <f>(S2393*'"Вес" ПИР'!$B$3+X2393*'"Вес" ПИР'!$B$4+AG2393*'"Вес" ПИР'!$B$5+BB2393*'"Вес" ПИР'!$B$6+BG2393*'"Вес" ПИР'!$B$7+BI2393*'"Вес" ПИР'!$B$8)/100</f>
        <v>0</v>
      </c>
    </row>
    <row r="2394" spans="1:64" ht="15.75" customHeight="1">
      <c r="A2394" s="39"/>
      <c r="B2394" s="39">
        <v>2027</v>
      </c>
      <c r="C2394" s="39"/>
      <c r="D2394" s="61">
        <v>334245100</v>
      </c>
      <c r="E2394" s="61" t="s">
        <v>1779</v>
      </c>
      <c r="F2394" s="61" t="s">
        <v>1845</v>
      </c>
      <c r="G2394" s="61" t="s">
        <v>1846</v>
      </c>
      <c r="H2394" s="61" t="s">
        <v>3493</v>
      </c>
      <c r="I2394" s="39"/>
      <c r="J2394" s="39"/>
      <c r="K2394" s="39"/>
      <c r="L2394" s="39"/>
      <c r="M2394" s="39"/>
      <c r="N2394" s="39"/>
      <c r="O2394" s="39"/>
      <c r="P2394" s="39"/>
      <c r="Q2394" s="39"/>
      <c r="R2394" s="39"/>
      <c r="S2394" s="38">
        <f>(J2394*'"Вес" ПИР'!$B$13+L2394*'"Вес" ПИР'!$B$14+N2394*'"Вес" ПИР'!$B$15+P2394*'"Вес" ПИР'!$B$16+R2394*'"Вес" ПИР'!$B$17)/100</f>
        <v>0</v>
      </c>
      <c r="T2394" s="39"/>
      <c r="U2394" s="39"/>
      <c r="V2394" s="39"/>
      <c r="W2394" s="39"/>
      <c r="X2394" s="72">
        <f>(U2394*'"Вес" ПИР'!$B$22+W2394*'"Вес" ПИР'!$B$23)/100</f>
        <v>0</v>
      </c>
      <c r="Y2394" s="39"/>
      <c r="Z2394" s="39"/>
      <c r="AA2394" s="39"/>
      <c r="AB2394" s="39"/>
      <c r="AC2394" s="39"/>
      <c r="AD2394" s="39"/>
      <c r="AE2394" s="39"/>
      <c r="AF2394" s="39"/>
      <c r="AG2394" s="38">
        <f>(Z2394*'"Вес" ПИР'!$B$28+AB2394*'"Вес" ПИР'!$B$29+AD2394*'"Вес" ПИР'!$B$30+AF2394*'"Вес" ПИР'!$B$31)/100</f>
        <v>0</v>
      </c>
      <c r="AH2394" s="39"/>
      <c r="AI2394" s="39"/>
      <c r="AJ2394" s="39"/>
      <c r="AK2394" s="39"/>
      <c r="AL2394" s="39"/>
      <c r="AM2394" s="39"/>
      <c r="AN2394" s="39"/>
      <c r="AO2394" s="39"/>
      <c r="AP2394" s="39"/>
      <c r="AQ2394" s="39"/>
      <c r="AR2394" s="39"/>
      <c r="AS2394" s="39"/>
      <c r="AT2394" s="39"/>
      <c r="AU2394" s="39"/>
      <c r="AV2394" s="39"/>
      <c r="AW2394" s="39"/>
      <c r="AX2394" s="39"/>
      <c r="AY2394" s="39"/>
      <c r="AZ2394" s="39"/>
      <c r="BA2394" s="39"/>
      <c r="BB2394" s="72">
        <f>(AI2394*'"Вес" ПИР'!$B$36+AK2394*'"Вес" ПИР'!$B$37+AM2394*'"Вес" ПИР'!$B$38+AO2394*'"Вес" ПИР'!$B$39+AQ2394*'"Вес" ПИР'!$B$40+AS2394*'"Вес" ПИР'!$B$41+AU2394*'"Вес" ПИР'!$B$42+AW2394*'"Вес" ПИР'!$B$43+AY2394*'"Вес" ПИР'!$B$44+BA2394*'"Вес" ПИР'!$B$45)/100</f>
        <v>0</v>
      </c>
      <c r="BC2394" s="39"/>
      <c r="BD2394" s="39"/>
      <c r="BE2394" s="39"/>
      <c r="BF2394" s="39"/>
      <c r="BG2394" s="72">
        <f>(BD2394*'"Вес" ПИР'!$B$50+BF2394*'"Вес" ПИР'!$B$51)/100</f>
        <v>0</v>
      </c>
      <c r="BH2394" s="39"/>
      <c r="BI2394" s="72">
        <v>0</v>
      </c>
      <c r="BJ2394" s="39"/>
      <c r="BK2394" s="39"/>
      <c r="BL2394" s="38">
        <f>(S2394*'"Вес" ПИР'!$B$3+X2394*'"Вес" ПИР'!$B$4+AG2394*'"Вес" ПИР'!$B$5+BB2394*'"Вес" ПИР'!$B$6+BG2394*'"Вес" ПИР'!$B$7+BI2394*'"Вес" ПИР'!$B$8)/100</f>
        <v>0</v>
      </c>
    </row>
    <row r="2395" spans="1:64" ht="15.75" customHeight="1">
      <c r="A2395" s="39"/>
      <c r="B2395" s="39">
        <v>2027</v>
      </c>
      <c r="C2395" s="39"/>
      <c r="D2395" s="61">
        <v>334233300</v>
      </c>
      <c r="E2395" s="61" t="s">
        <v>1779</v>
      </c>
      <c r="F2395" s="61" t="s">
        <v>1845</v>
      </c>
      <c r="G2395" s="61" t="s">
        <v>1646</v>
      </c>
      <c r="H2395" s="61" t="s">
        <v>3494</v>
      </c>
      <c r="I2395" s="39"/>
      <c r="J2395" s="39"/>
      <c r="K2395" s="39"/>
      <c r="L2395" s="39"/>
      <c r="M2395" s="39"/>
      <c r="N2395" s="39"/>
      <c r="O2395" s="39"/>
      <c r="P2395" s="39"/>
      <c r="Q2395" s="39"/>
      <c r="R2395" s="39"/>
      <c r="S2395" s="38">
        <f>(J2395*'"Вес" ПИР'!$B$13+L2395*'"Вес" ПИР'!$B$14+N2395*'"Вес" ПИР'!$B$15+P2395*'"Вес" ПИР'!$B$16+R2395*'"Вес" ПИР'!$B$17)/100</f>
        <v>0</v>
      </c>
      <c r="T2395" s="39"/>
      <c r="U2395" s="39"/>
      <c r="V2395" s="39"/>
      <c r="W2395" s="39"/>
      <c r="X2395" s="72">
        <f>(U2395*'"Вес" ПИР'!$B$22+W2395*'"Вес" ПИР'!$B$23)/100</f>
        <v>0</v>
      </c>
      <c r="Y2395" s="39"/>
      <c r="Z2395" s="39"/>
      <c r="AA2395" s="39"/>
      <c r="AB2395" s="39"/>
      <c r="AC2395" s="39"/>
      <c r="AD2395" s="39"/>
      <c r="AE2395" s="39"/>
      <c r="AF2395" s="39"/>
      <c r="AG2395" s="38">
        <f>(Z2395*'"Вес" ПИР'!$B$28+AB2395*'"Вес" ПИР'!$B$29+AD2395*'"Вес" ПИР'!$B$30+AF2395*'"Вес" ПИР'!$B$31)/100</f>
        <v>0</v>
      </c>
      <c r="AH2395" s="39"/>
      <c r="AI2395" s="39"/>
      <c r="AJ2395" s="39"/>
      <c r="AK2395" s="39"/>
      <c r="AL2395" s="39"/>
      <c r="AM2395" s="39"/>
      <c r="AN2395" s="39"/>
      <c r="AO2395" s="39"/>
      <c r="AP2395" s="39"/>
      <c r="AQ2395" s="39"/>
      <c r="AR2395" s="39"/>
      <c r="AS2395" s="39"/>
      <c r="AT2395" s="39"/>
      <c r="AU2395" s="39"/>
      <c r="AV2395" s="39"/>
      <c r="AW2395" s="39"/>
      <c r="AX2395" s="39"/>
      <c r="AY2395" s="39"/>
      <c r="AZ2395" s="39"/>
      <c r="BA2395" s="39"/>
      <c r="BB2395" s="72">
        <f>(AI2395*'"Вес" ПИР'!$B$36+AK2395*'"Вес" ПИР'!$B$37+AM2395*'"Вес" ПИР'!$B$38+AO2395*'"Вес" ПИР'!$B$39+AQ2395*'"Вес" ПИР'!$B$40+AS2395*'"Вес" ПИР'!$B$41+AU2395*'"Вес" ПИР'!$B$42+AW2395*'"Вес" ПИР'!$B$43+AY2395*'"Вес" ПИР'!$B$44+BA2395*'"Вес" ПИР'!$B$45)/100</f>
        <v>0</v>
      </c>
      <c r="BC2395" s="39"/>
      <c r="BD2395" s="39"/>
      <c r="BE2395" s="39"/>
      <c r="BF2395" s="39"/>
      <c r="BG2395" s="72">
        <f>(BD2395*'"Вес" ПИР'!$B$50+BF2395*'"Вес" ПИР'!$B$51)/100</f>
        <v>0</v>
      </c>
      <c r="BH2395" s="39"/>
      <c r="BI2395" s="72">
        <v>0</v>
      </c>
      <c r="BJ2395" s="39"/>
      <c r="BK2395" s="39"/>
      <c r="BL2395" s="38">
        <f>(S2395*'"Вес" ПИР'!$B$3+X2395*'"Вес" ПИР'!$B$4+AG2395*'"Вес" ПИР'!$B$5+BB2395*'"Вес" ПИР'!$B$6+BG2395*'"Вес" ПИР'!$B$7+BI2395*'"Вес" ПИР'!$B$8)/100</f>
        <v>0</v>
      </c>
    </row>
    <row r="2396" spans="1:64" ht="15.75" customHeight="1">
      <c r="A2396" s="39"/>
      <c r="B2396" s="39">
        <v>2027</v>
      </c>
      <c r="C2396" s="39"/>
      <c r="D2396" s="61">
        <v>334249300</v>
      </c>
      <c r="E2396" s="61" t="s">
        <v>1779</v>
      </c>
      <c r="F2396" s="61" t="s">
        <v>1845</v>
      </c>
      <c r="G2396" s="61" t="s">
        <v>1875</v>
      </c>
      <c r="H2396" s="61" t="s">
        <v>3495</v>
      </c>
      <c r="I2396" s="39"/>
      <c r="J2396" s="39"/>
      <c r="K2396" s="39"/>
      <c r="L2396" s="39"/>
      <c r="M2396" s="39"/>
      <c r="N2396" s="39"/>
      <c r="O2396" s="39"/>
      <c r="P2396" s="39"/>
      <c r="Q2396" s="39"/>
      <c r="R2396" s="39"/>
      <c r="S2396" s="38">
        <f>(J2396*'"Вес" ПИР'!$B$13+L2396*'"Вес" ПИР'!$B$14+N2396*'"Вес" ПИР'!$B$15+P2396*'"Вес" ПИР'!$B$16+R2396*'"Вес" ПИР'!$B$17)/100</f>
        <v>0</v>
      </c>
      <c r="T2396" s="39"/>
      <c r="U2396" s="39"/>
      <c r="V2396" s="39"/>
      <c r="W2396" s="39"/>
      <c r="X2396" s="72">
        <f>(U2396*'"Вес" ПИР'!$B$22+W2396*'"Вес" ПИР'!$B$23)/100</f>
        <v>0</v>
      </c>
      <c r="Y2396" s="39"/>
      <c r="Z2396" s="39"/>
      <c r="AA2396" s="39"/>
      <c r="AB2396" s="39"/>
      <c r="AC2396" s="39"/>
      <c r="AD2396" s="39"/>
      <c r="AE2396" s="39"/>
      <c r="AF2396" s="39"/>
      <c r="AG2396" s="38">
        <f>(Z2396*'"Вес" ПИР'!$B$28+AB2396*'"Вес" ПИР'!$B$29+AD2396*'"Вес" ПИР'!$B$30+AF2396*'"Вес" ПИР'!$B$31)/100</f>
        <v>0</v>
      </c>
      <c r="AH2396" s="39"/>
      <c r="AI2396" s="39"/>
      <c r="AJ2396" s="39"/>
      <c r="AK2396" s="39"/>
      <c r="AL2396" s="39"/>
      <c r="AM2396" s="39"/>
      <c r="AN2396" s="39"/>
      <c r="AO2396" s="39"/>
      <c r="AP2396" s="39"/>
      <c r="AQ2396" s="39"/>
      <c r="AR2396" s="39"/>
      <c r="AS2396" s="39"/>
      <c r="AT2396" s="39"/>
      <c r="AU2396" s="39"/>
      <c r="AV2396" s="39"/>
      <c r="AW2396" s="39"/>
      <c r="AX2396" s="39"/>
      <c r="AY2396" s="39"/>
      <c r="AZ2396" s="39"/>
      <c r="BA2396" s="39"/>
      <c r="BB2396" s="72">
        <f>(AI2396*'"Вес" ПИР'!$B$36+AK2396*'"Вес" ПИР'!$B$37+AM2396*'"Вес" ПИР'!$B$38+AO2396*'"Вес" ПИР'!$B$39+AQ2396*'"Вес" ПИР'!$B$40+AS2396*'"Вес" ПИР'!$B$41+AU2396*'"Вес" ПИР'!$B$42+AW2396*'"Вес" ПИР'!$B$43+AY2396*'"Вес" ПИР'!$B$44+BA2396*'"Вес" ПИР'!$B$45)/100</f>
        <v>0</v>
      </c>
      <c r="BC2396" s="39"/>
      <c r="BD2396" s="39"/>
      <c r="BE2396" s="39"/>
      <c r="BF2396" s="39"/>
      <c r="BG2396" s="72">
        <f>(BD2396*'"Вес" ПИР'!$B$50+BF2396*'"Вес" ПИР'!$B$51)/100</f>
        <v>0</v>
      </c>
      <c r="BH2396" s="39"/>
      <c r="BI2396" s="72">
        <v>0</v>
      </c>
      <c r="BJ2396" s="39"/>
      <c r="BK2396" s="39"/>
      <c r="BL2396" s="38">
        <f>(S2396*'"Вес" ПИР'!$B$3+X2396*'"Вес" ПИР'!$B$4+AG2396*'"Вес" ПИР'!$B$5+BB2396*'"Вес" ПИР'!$B$6+BG2396*'"Вес" ПИР'!$B$7+BI2396*'"Вес" ПИР'!$B$8)/100</f>
        <v>0</v>
      </c>
    </row>
    <row r="2397" spans="1:64" ht="15.75" customHeight="1">
      <c r="A2397" s="39"/>
      <c r="B2397" s="39">
        <v>2027</v>
      </c>
      <c r="C2397" s="39"/>
      <c r="D2397" s="61">
        <v>334249200</v>
      </c>
      <c r="E2397" s="61" t="s">
        <v>1779</v>
      </c>
      <c r="F2397" s="61" t="s">
        <v>1845</v>
      </c>
      <c r="G2397" s="61" t="s">
        <v>1875</v>
      </c>
      <c r="H2397" s="61" t="s">
        <v>3496</v>
      </c>
      <c r="I2397" s="39"/>
      <c r="J2397" s="39"/>
      <c r="K2397" s="39"/>
      <c r="L2397" s="39"/>
      <c r="M2397" s="39"/>
      <c r="N2397" s="39"/>
      <c r="O2397" s="39"/>
      <c r="P2397" s="39"/>
      <c r="Q2397" s="39"/>
      <c r="R2397" s="39"/>
      <c r="S2397" s="38">
        <f>(J2397*'"Вес" ПИР'!$B$13+L2397*'"Вес" ПИР'!$B$14+N2397*'"Вес" ПИР'!$B$15+P2397*'"Вес" ПИР'!$B$16+R2397*'"Вес" ПИР'!$B$17)/100</f>
        <v>0</v>
      </c>
      <c r="T2397" s="39"/>
      <c r="U2397" s="39"/>
      <c r="V2397" s="39"/>
      <c r="W2397" s="39"/>
      <c r="X2397" s="72">
        <f>(U2397*'"Вес" ПИР'!$B$22+W2397*'"Вес" ПИР'!$B$23)/100</f>
        <v>0</v>
      </c>
      <c r="Y2397" s="39"/>
      <c r="Z2397" s="39"/>
      <c r="AA2397" s="39"/>
      <c r="AB2397" s="39"/>
      <c r="AC2397" s="39"/>
      <c r="AD2397" s="39"/>
      <c r="AE2397" s="39"/>
      <c r="AF2397" s="39"/>
      <c r="AG2397" s="38">
        <f>(Z2397*'"Вес" ПИР'!$B$28+AB2397*'"Вес" ПИР'!$B$29+AD2397*'"Вес" ПИР'!$B$30+AF2397*'"Вес" ПИР'!$B$31)/100</f>
        <v>0</v>
      </c>
      <c r="AH2397" s="39"/>
      <c r="AI2397" s="39"/>
      <c r="AJ2397" s="39"/>
      <c r="AK2397" s="39"/>
      <c r="AL2397" s="39"/>
      <c r="AM2397" s="39"/>
      <c r="AN2397" s="39"/>
      <c r="AO2397" s="39"/>
      <c r="AP2397" s="39"/>
      <c r="AQ2397" s="39"/>
      <c r="AR2397" s="39"/>
      <c r="AS2397" s="39"/>
      <c r="AT2397" s="39"/>
      <c r="AU2397" s="39"/>
      <c r="AV2397" s="39"/>
      <c r="AW2397" s="39"/>
      <c r="AX2397" s="39"/>
      <c r="AY2397" s="39"/>
      <c r="AZ2397" s="39"/>
      <c r="BA2397" s="39"/>
      <c r="BB2397" s="72">
        <f>(AI2397*'"Вес" ПИР'!$B$36+AK2397*'"Вес" ПИР'!$B$37+AM2397*'"Вес" ПИР'!$B$38+AO2397*'"Вес" ПИР'!$B$39+AQ2397*'"Вес" ПИР'!$B$40+AS2397*'"Вес" ПИР'!$B$41+AU2397*'"Вес" ПИР'!$B$42+AW2397*'"Вес" ПИР'!$B$43+AY2397*'"Вес" ПИР'!$B$44+BA2397*'"Вес" ПИР'!$B$45)/100</f>
        <v>0</v>
      </c>
      <c r="BC2397" s="39"/>
      <c r="BD2397" s="39"/>
      <c r="BE2397" s="39"/>
      <c r="BF2397" s="39"/>
      <c r="BG2397" s="72">
        <f>(BD2397*'"Вес" ПИР'!$B$50+BF2397*'"Вес" ПИР'!$B$51)/100</f>
        <v>0</v>
      </c>
      <c r="BH2397" s="39"/>
      <c r="BI2397" s="72">
        <v>0</v>
      </c>
      <c r="BJ2397" s="39"/>
      <c r="BK2397" s="39"/>
      <c r="BL2397" s="38">
        <f>(S2397*'"Вес" ПИР'!$B$3+X2397*'"Вес" ПИР'!$B$4+AG2397*'"Вес" ПИР'!$B$5+BB2397*'"Вес" ПИР'!$B$6+BG2397*'"Вес" ПИР'!$B$7+BI2397*'"Вес" ПИР'!$B$8)/100</f>
        <v>0</v>
      </c>
    </row>
    <row r="2398" spans="1:64" ht="15.75" customHeight="1">
      <c r="A2398" s="39"/>
      <c r="B2398" s="39">
        <v>2027</v>
      </c>
      <c r="C2398" s="39"/>
      <c r="D2398" s="61">
        <v>334243400</v>
      </c>
      <c r="E2398" s="61" t="s">
        <v>1779</v>
      </c>
      <c r="F2398" s="61" t="s">
        <v>1845</v>
      </c>
      <c r="G2398" s="61" t="s">
        <v>3497</v>
      </c>
      <c r="H2398" s="61" t="s">
        <v>3498</v>
      </c>
      <c r="I2398" s="39"/>
      <c r="J2398" s="39"/>
      <c r="K2398" s="39"/>
      <c r="L2398" s="39"/>
      <c r="M2398" s="39"/>
      <c r="N2398" s="39"/>
      <c r="O2398" s="39"/>
      <c r="P2398" s="39"/>
      <c r="Q2398" s="39"/>
      <c r="R2398" s="39"/>
      <c r="S2398" s="38">
        <f>(J2398*'"Вес" ПИР'!$B$13+L2398*'"Вес" ПИР'!$B$14+N2398*'"Вес" ПИР'!$B$15+P2398*'"Вес" ПИР'!$B$16+R2398*'"Вес" ПИР'!$B$17)/100</f>
        <v>0</v>
      </c>
      <c r="T2398" s="39"/>
      <c r="U2398" s="39"/>
      <c r="V2398" s="39"/>
      <c r="W2398" s="39"/>
      <c r="X2398" s="72">
        <f>(U2398*'"Вес" ПИР'!$B$22+W2398*'"Вес" ПИР'!$B$23)/100</f>
        <v>0</v>
      </c>
      <c r="Y2398" s="39"/>
      <c r="Z2398" s="39"/>
      <c r="AA2398" s="39"/>
      <c r="AB2398" s="39"/>
      <c r="AC2398" s="39"/>
      <c r="AD2398" s="39"/>
      <c r="AE2398" s="39"/>
      <c r="AF2398" s="39"/>
      <c r="AG2398" s="38">
        <f>(Z2398*'"Вес" ПИР'!$B$28+AB2398*'"Вес" ПИР'!$B$29+AD2398*'"Вес" ПИР'!$B$30+AF2398*'"Вес" ПИР'!$B$31)/100</f>
        <v>0</v>
      </c>
      <c r="AH2398" s="39"/>
      <c r="AI2398" s="39"/>
      <c r="AJ2398" s="39"/>
      <c r="AK2398" s="39"/>
      <c r="AL2398" s="39"/>
      <c r="AM2398" s="39"/>
      <c r="AN2398" s="39"/>
      <c r="AO2398" s="39"/>
      <c r="AP2398" s="39"/>
      <c r="AQ2398" s="39"/>
      <c r="AR2398" s="39"/>
      <c r="AS2398" s="39"/>
      <c r="AT2398" s="39"/>
      <c r="AU2398" s="39"/>
      <c r="AV2398" s="39"/>
      <c r="AW2398" s="39"/>
      <c r="AX2398" s="39"/>
      <c r="AY2398" s="39"/>
      <c r="AZ2398" s="39"/>
      <c r="BA2398" s="39"/>
      <c r="BB2398" s="72">
        <f>(AI2398*'"Вес" ПИР'!$B$36+AK2398*'"Вес" ПИР'!$B$37+AM2398*'"Вес" ПИР'!$B$38+AO2398*'"Вес" ПИР'!$B$39+AQ2398*'"Вес" ПИР'!$B$40+AS2398*'"Вес" ПИР'!$B$41+AU2398*'"Вес" ПИР'!$B$42+AW2398*'"Вес" ПИР'!$B$43+AY2398*'"Вес" ПИР'!$B$44+BA2398*'"Вес" ПИР'!$B$45)/100</f>
        <v>0</v>
      </c>
      <c r="BC2398" s="39"/>
      <c r="BD2398" s="39"/>
      <c r="BE2398" s="39"/>
      <c r="BF2398" s="39"/>
      <c r="BG2398" s="72">
        <f>(BD2398*'"Вес" ПИР'!$B$50+BF2398*'"Вес" ПИР'!$B$51)/100</f>
        <v>0</v>
      </c>
      <c r="BH2398" s="39"/>
      <c r="BI2398" s="72">
        <v>0</v>
      </c>
      <c r="BJ2398" s="39"/>
      <c r="BK2398" s="39"/>
      <c r="BL2398" s="38">
        <f>(S2398*'"Вес" ПИР'!$B$3+X2398*'"Вес" ПИР'!$B$4+AG2398*'"Вес" ПИР'!$B$5+BB2398*'"Вес" ПИР'!$B$6+BG2398*'"Вес" ПИР'!$B$7+BI2398*'"Вес" ПИР'!$B$8)/100</f>
        <v>0</v>
      </c>
    </row>
    <row r="2399" spans="1:64" ht="15.75" customHeight="1">
      <c r="A2399" s="39"/>
      <c r="B2399" s="39">
        <v>2027</v>
      </c>
      <c r="C2399" s="39"/>
      <c r="D2399" s="61">
        <v>334249500</v>
      </c>
      <c r="E2399" s="61" t="s">
        <v>1779</v>
      </c>
      <c r="F2399" s="61" t="s">
        <v>1845</v>
      </c>
      <c r="G2399" s="61" t="s">
        <v>1875</v>
      </c>
      <c r="H2399" s="61" t="s">
        <v>3499</v>
      </c>
      <c r="I2399" s="39"/>
      <c r="J2399" s="39"/>
      <c r="K2399" s="39"/>
      <c r="L2399" s="39"/>
      <c r="M2399" s="39"/>
      <c r="N2399" s="39"/>
      <c r="O2399" s="39"/>
      <c r="P2399" s="39"/>
      <c r="Q2399" s="39"/>
      <c r="R2399" s="39"/>
      <c r="S2399" s="38">
        <f>(J2399*'"Вес" ПИР'!$B$13+L2399*'"Вес" ПИР'!$B$14+N2399*'"Вес" ПИР'!$B$15+P2399*'"Вес" ПИР'!$B$16+R2399*'"Вес" ПИР'!$B$17)/100</f>
        <v>0</v>
      </c>
      <c r="T2399" s="39"/>
      <c r="U2399" s="39"/>
      <c r="V2399" s="39"/>
      <c r="W2399" s="39"/>
      <c r="X2399" s="72">
        <f>(U2399*'"Вес" ПИР'!$B$22+W2399*'"Вес" ПИР'!$B$23)/100</f>
        <v>0</v>
      </c>
      <c r="Y2399" s="39"/>
      <c r="Z2399" s="39"/>
      <c r="AA2399" s="39"/>
      <c r="AB2399" s="39"/>
      <c r="AC2399" s="39"/>
      <c r="AD2399" s="39"/>
      <c r="AE2399" s="39"/>
      <c r="AF2399" s="39"/>
      <c r="AG2399" s="38">
        <f>(Z2399*'"Вес" ПИР'!$B$28+AB2399*'"Вес" ПИР'!$B$29+AD2399*'"Вес" ПИР'!$B$30+AF2399*'"Вес" ПИР'!$B$31)/100</f>
        <v>0</v>
      </c>
      <c r="AH2399" s="39"/>
      <c r="AI2399" s="39"/>
      <c r="AJ2399" s="39"/>
      <c r="AK2399" s="39"/>
      <c r="AL2399" s="39"/>
      <c r="AM2399" s="39"/>
      <c r="AN2399" s="39"/>
      <c r="AO2399" s="39"/>
      <c r="AP2399" s="39"/>
      <c r="AQ2399" s="39"/>
      <c r="AR2399" s="39"/>
      <c r="AS2399" s="39"/>
      <c r="AT2399" s="39"/>
      <c r="AU2399" s="39"/>
      <c r="AV2399" s="39"/>
      <c r="AW2399" s="39"/>
      <c r="AX2399" s="39"/>
      <c r="AY2399" s="39"/>
      <c r="AZ2399" s="39"/>
      <c r="BA2399" s="39"/>
      <c r="BB2399" s="72">
        <f>(AI2399*'"Вес" ПИР'!$B$36+AK2399*'"Вес" ПИР'!$B$37+AM2399*'"Вес" ПИР'!$B$38+AO2399*'"Вес" ПИР'!$B$39+AQ2399*'"Вес" ПИР'!$B$40+AS2399*'"Вес" ПИР'!$B$41+AU2399*'"Вес" ПИР'!$B$42+AW2399*'"Вес" ПИР'!$B$43+AY2399*'"Вес" ПИР'!$B$44+BA2399*'"Вес" ПИР'!$B$45)/100</f>
        <v>0</v>
      </c>
      <c r="BC2399" s="39"/>
      <c r="BD2399" s="39"/>
      <c r="BE2399" s="39"/>
      <c r="BF2399" s="39"/>
      <c r="BG2399" s="72">
        <f>(BD2399*'"Вес" ПИР'!$B$50+BF2399*'"Вес" ПИР'!$B$51)/100</f>
        <v>0</v>
      </c>
      <c r="BH2399" s="39"/>
      <c r="BI2399" s="72">
        <v>0</v>
      </c>
      <c r="BJ2399" s="39"/>
      <c r="BK2399" s="39"/>
      <c r="BL2399" s="38">
        <f>(S2399*'"Вес" ПИР'!$B$3+X2399*'"Вес" ПИР'!$B$4+AG2399*'"Вес" ПИР'!$B$5+BB2399*'"Вес" ПИР'!$B$6+BG2399*'"Вес" ПИР'!$B$7+BI2399*'"Вес" ПИР'!$B$8)/100</f>
        <v>0</v>
      </c>
    </row>
    <row r="2400" spans="1:64" ht="15.75" customHeight="1">
      <c r="A2400" s="39"/>
      <c r="B2400" s="39">
        <v>2027</v>
      </c>
      <c r="C2400" s="39"/>
      <c r="D2400" s="61">
        <v>334255300</v>
      </c>
      <c r="E2400" s="61" t="s">
        <v>1779</v>
      </c>
      <c r="F2400" s="61" t="s">
        <v>1845</v>
      </c>
      <c r="G2400" s="61" t="s">
        <v>3500</v>
      </c>
      <c r="H2400" s="61" t="s">
        <v>3501</v>
      </c>
      <c r="I2400" s="39"/>
      <c r="J2400" s="39"/>
      <c r="K2400" s="39"/>
      <c r="L2400" s="39"/>
      <c r="M2400" s="39"/>
      <c r="N2400" s="39"/>
      <c r="O2400" s="39"/>
      <c r="P2400" s="39"/>
      <c r="Q2400" s="39"/>
      <c r="R2400" s="39"/>
      <c r="S2400" s="38">
        <f>(J2400*'"Вес" ПИР'!$B$13+L2400*'"Вес" ПИР'!$B$14+N2400*'"Вес" ПИР'!$B$15+P2400*'"Вес" ПИР'!$B$16+R2400*'"Вес" ПИР'!$B$17)/100</f>
        <v>0</v>
      </c>
      <c r="T2400" s="39"/>
      <c r="U2400" s="39"/>
      <c r="V2400" s="39"/>
      <c r="W2400" s="39"/>
      <c r="X2400" s="72">
        <f>(U2400*'"Вес" ПИР'!$B$22+W2400*'"Вес" ПИР'!$B$23)/100</f>
        <v>0</v>
      </c>
      <c r="Y2400" s="39"/>
      <c r="Z2400" s="39"/>
      <c r="AA2400" s="39"/>
      <c r="AB2400" s="39"/>
      <c r="AC2400" s="39"/>
      <c r="AD2400" s="39"/>
      <c r="AE2400" s="39"/>
      <c r="AF2400" s="39"/>
      <c r="AG2400" s="38">
        <f>(Z2400*'"Вес" ПИР'!$B$28+AB2400*'"Вес" ПИР'!$B$29+AD2400*'"Вес" ПИР'!$B$30+AF2400*'"Вес" ПИР'!$B$31)/100</f>
        <v>0</v>
      </c>
      <c r="AH2400" s="39"/>
      <c r="AI2400" s="39"/>
      <c r="AJ2400" s="39"/>
      <c r="AK2400" s="39"/>
      <c r="AL2400" s="39"/>
      <c r="AM2400" s="39"/>
      <c r="AN2400" s="39"/>
      <c r="AO2400" s="39"/>
      <c r="AP2400" s="39"/>
      <c r="AQ2400" s="39"/>
      <c r="AR2400" s="39"/>
      <c r="AS2400" s="39"/>
      <c r="AT2400" s="39"/>
      <c r="AU2400" s="39"/>
      <c r="AV2400" s="39"/>
      <c r="AW2400" s="39"/>
      <c r="AX2400" s="39"/>
      <c r="AY2400" s="39"/>
      <c r="AZ2400" s="39"/>
      <c r="BA2400" s="39"/>
      <c r="BB2400" s="72">
        <f>(AI2400*'"Вес" ПИР'!$B$36+AK2400*'"Вес" ПИР'!$B$37+AM2400*'"Вес" ПИР'!$B$38+AO2400*'"Вес" ПИР'!$B$39+AQ2400*'"Вес" ПИР'!$B$40+AS2400*'"Вес" ПИР'!$B$41+AU2400*'"Вес" ПИР'!$B$42+AW2400*'"Вес" ПИР'!$B$43+AY2400*'"Вес" ПИР'!$B$44+BA2400*'"Вес" ПИР'!$B$45)/100</f>
        <v>0</v>
      </c>
      <c r="BC2400" s="39"/>
      <c r="BD2400" s="39"/>
      <c r="BE2400" s="39"/>
      <c r="BF2400" s="39"/>
      <c r="BG2400" s="72">
        <f>(BD2400*'"Вес" ПИР'!$B$50+BF2400*'"Вес" ПИР'!$B$51)/100</f>
        <v>0</v>
      </c>
      <c r="BH2400" s="39"/>
      <c r="BI2400" s="72">
        <v>0</v>
      </c>
      <c r="BJ2400" s="39"/>
      <c r="BK2400" s="39"/>
      <c r="BL2400" s="38">
        <f>(S2400*'"Вес" ПИР'!$B$3+X2400*'"Вес" ПИР'!$B$4+AG2400*'"Вес" ПИР'!$B$5+BB2400*'"Вес" ПИР'!$B$6+BG2400*'"Вес" ПИР'!$B$7+BI2400*'"Вес" ПИР'!$B$8)/100</f>
        <v>0</v>
      </c>
    </row>
    <row r="2401" spans="1:64" ht="15.75" customHeight="1">
      <c r="A2401" s="39"/>
      <c r="B2401" s="39">
        <v>2027</v>
      </c>
      <c r="C2401" s="39"/>
      <c r="D2401" s="61">
        <v>334239300</v>
      </c>
      <c r="E2401" s="61" t="s">
        <v>1779</v>
      </c>
      <c r="F2401" s="61" t="s">
        <v>1845</v>
      </c>
      <c r="G2401" s="61" t="s">
        <v>715</v>
      </c>
      <c r="H2401" s="61" t="s">
        <v>3502</v>
      </c>
      <c r="I2401" s="39"/>
      <c r="J2401" s="39"/>
      <c r="K2401" s="39"/>
      <c r="L2401" s="39"/>
      <c r="M2401" s="39"/>
      <c r="N2401" s="39"/>
      <c r="O2401" s="39"/>
      <c r="P2401" s="39"/>
      <c r="Q2401" s="39"/>
      <c r="R2401" s="39"/>
      <c r="S2401" s="38">
        <f>(J2401*'"Вес" ПИР'!$B$13+L2401*'"Вес" ПИР'!$B$14+N2401*'"Вес" ПИР'!$B$15+P2401*'"Вес" ПИР'!$B$16+R2401*'"Вес" ПИР'!$B$17)/100</f>
        <v>0</v>
      </c>
      <c r="T2401" s="39"/>
      <c r="U2401" s="39"/>
      <c r="V2401" s="39"/>
      <c r="W2401" s="39"/>
      <c r="X2401" s="72">
        <f>(U2401*'"Вес" ПИР'!$B$22+W2401*'"Вес" ПИР'!$B$23)/100</f>
        <v>0</v>
      </c>
      <c r="Y2401" s="39"/>
      <c r="Z2401" s="39"/>
      <c r="AA2401" s="39"/>
      <c r="AB2401" s="39"/>
      <c r="AC2401" s="39"/>
      <c r="AD2401" s="39"/>
      <c r="AE2401" s="39"/>
      <c r="AF2401" s="39"/>
      <c r="AG2401" s="38">
        <f>(Z2401*'"Вес" ПИР'!$B$28+AB2401*'"Вес" ПИР'!$B$29+AD2401*'"Вес" ПИР'!$B$30+AF2401*'"Вес" ПИР'!$B$31)/100</f>
        <v>0</v>
      </c>
      <c r="AH2401" s="39"/>
      <c r="AI2401" s="39"/>
      <c r="AJ2401" s="39"/>
      <c r="AK2401" s="39"/>
      <c r="AL2401" s="39"/>
      <c r="AM2401" s="39"/>
      <c r="AN2401" s="39"/>
      <c r="AO2401" s="39"/>
      <c r="AP2401" s="39"/>
      <c r="AQ2401" s="39"/>
      <c r="AR2401" s="39"/>
      <c r="AS2401" s="39"/>
      <c r="AT2401" s="39"/>
      <c r="AU2401" s="39"/>
      <c r="AV2401" s="39"/>
      <c r="AW2401" s="39"/>
      <c r="AX2401" s="39"/>
      <c r="AY2401" s="39"/>
      <c r="AZ2401" s="39"/>
      <c r="BA2401" s="39"/>
      <c r="BB2401" s="72">
        <f>(AI2401*'"Вес" ПИР'!$B$36+AK2401*'"Вес" ПИР'!$B$37+AM2401*'"Вес" ПИР'!$B$38+AO2401*'"Вес" ПИР'!$B$39+AQ2401*'"Вес" ПИР'!$B$40+AS2401*'"Вес" ПИР'!$B$41+AU2401*'"Вес" ПИР'!$B$42+AW2401*'"Вес" ПИР'!$B$43+AY2401*'"Вес" ПИР'!$B$44+BA2401*'"Вес" ПИР'!$B$45)/100</f>
        <v>0</v>
      </c>
      <c r="BC2401" s="39"/>
      <c r="BD2401" s="39"/>
      <c r="BE2401" s="39"/>
      <c r="BF2401" s="39"/>
      <c r="BG2401" s="72">
        <f>(BD2401*'"Вес" ПИР'!$B$50+BF2401*'"Вес" ПИР'!$B$51)/100</f>
        <v>0</v>
      </c>
      <c r="BH2401" s="39"/>
      <c r="BI2401" s="72">
        <v>0</v>
      </c>
      <c r="BJ2401" s="39"/>
      <c r="BK2401" s="39"/>
      <c r="BL2401" s="38">
        <f>(S2401*'"Вес" ПИР'!$B$3+X2401*'"Вес" ПИР'!$B$4+AG2401*'"Вес" ПИР'!$B$5+BB2401*'"Вес" ПИР'!$B$6+BG2401*'"Вес" ПИР'!$B$7+BI2401*'"Вес" ПИР'!$B$8)/100</f>
        <v>0</v>
      </c>
    </row>
    <row r="2402" spans="1:64" ht="15.75" customHeight="1">
      <c r="A2402" s="39"/>
      <c r="B2402" s="39">
        <v>2027</v>
      </c>
      <c r="C2402" s="39"/>
      <c r="D2402" s="61">
        <v>334655200</v>
      </c>
      <c r="E2402" s="61" t="s">
        <v>1779</v>
      </c>
      <c r="F2402" s="61" t="s">
        <v>1877</v>
      </c>
      <c r="G2402" s="61" t="s">
        <v>1885</v>
      </c>
      <c r="H2402" s="61" t="s">
        <v>3503</v>
      </c>
      <c r="I2402" s="39"/>
      <c r="J2402" s="39"/>
      <c r="K2402" s="39"/>
      <c r="L2402" s="39"/>
      <c r="M2402" s="39"/>
      <c r="N2402" s="39"/>
      <c r="O2402" s="39"/>
      <c r="P2402" s="39"/>
      <c r="Q2402" s="39"/>
      <c r="R2402" s="39"/>
      <c r="S2402" s="38">
        <f>(J2402*'"Вес" ПИР'!$B$13+L2402*'"Вес" ПИР'!$B$14+N2402*'"Вес" ПИР'!$B$15+P2402*'"Вес" ПИР'!$B$16+R2402*'"Вес" ПИР'!$B$17)/100</f>
        <v>0</v>
      </c>
      <c r="T2402" s="39"/>
      <c r="U2402" s="39"/>
      <c r="V2402" s="39"/>
      <c r="W2402" s="39"/>
      <c r="X2402" s="72">
        <f>(U2402*'"Вес" ПИР'!$B$22+W2402*'"Вес" ПИР'!$B$23)/100</f>
        <v>0</v>
      </c>
      <c r="Y2402" s="39"/>
      <c r="Z2402" s="39"/>
      <c r="AA2402" s="39"/>
      <c r="AB2402" s="39"/>
      <c r="AC2402" s="39"/>
      <c r="AD2402" s="39"/>
      <c r="AE2402" s="39"/>
      <c r="AF2402" s="39"/>
      <c r="AG2402" s="38">
        <f>(Z2402*'"Вес" ПИР'!$B$28+AB2402*'"Вес" ПИР'!$B$29+AD2402*'"Вес" ПИР'!$B$30+AF2402*'"Вес" ПИР'!$B$31)/100</f>
        <v>0</v>
      </c>
      <c r="AH2402" s="39"/>
      <c r="AI2402" s="39"/>
      <c r="AJ2402" s="39"/>
      <c r="AK2402" s="39"/>
      <c r="AL2402" s="39"/>
      <c r="AM2402" s="39"/>
      <c r="AN2402" s="39"/>
      <c r="AO2402" s="39"/>
      <c r="AP2402" s="39"/>
      <c r="AQ2402" s="39"/>
      <c r="AR2402" s="39"/>
      <c r="AS2402" s="39"/>
      <c r="AT2402" s="39"/>
      <c r="AU2402" s="39"/>
      <c r="AV2402" s="39"/>
      <c r="AW2402" s="39"/>
      <c r="AX2402" s="39"/>
      <c r="AY2402" s="39"/>
      <c r="AZ2402" s="39"/>
      <c r="BA2402" s="39"/>
      <c r="BB2402" s="72">
        <f>(AI2402*'"Вес" ПИР'!$B$36+AK2402*'"Вес" ПИР'!$B$37+AM2402*'"Вес" ПИР'!$B$38+AO2402*'"Вес" ПИР'!$B$39+AQ2402*'"Вес" ПИР'!$B$40+AS2402*'"Вес" ПИР'!$B$41+AU2402*'"Вес" ПИР'!$B$42+AW2402*'"Вес" ПИР'!$B$43+AY2402*'"Вес" ПИР'!$B$44+BA2402*'"Вес" ПИР'!$B$45)/100</f>
        <v>0</v>
      </c>
      <c r="BC2402" s="39"/>
      <c r="BD2402" s="39"/>
      <c r="BE2402" s="39"/>
      <c r="BF2402" s="39"/>
      <c r="BG2402" s="72">
        <f>(BD2402*'"Вес" ПИР'!$B$50+BF2402*'"Вес" ПИР'!$B$51)/100</f>
        <v>0</v>
      </c>
      <c r="BH2402" s="39"/>
      <c r="BI2402" s="72">
        <v>0</v>
      </c>
      <c r="BJ2402" s="39"/>
      <c r="BK2402" s="39"/>
      <c r="BL2402" s="38">
        <f>(S2402*'"Вес" ПИР'!$B$3+X2402*'"Вес" ПИР'!$B$4+AG2402*'"Вес" ПИР'!$B$5+BB2402*'"Вес" ПИР'!$B$6+BG2402*'"Вес" ПИР'!$B$7+BI2402*'"Вес" ПИР'!$B$8)/100</f>
        <v>0</v>
      </c>
    </row>
    <row r="2403" spans="1:64" ht="15.75" customHeight="1">
      <c r="A2403" s="39"/>
      <c r="B2403" s="39">
        <v>2027</v>
      </c>
      <c r="C2403" s="39"/>
      <c r="D2403" s="61">
        <v>334639300</v>
      </c>
      <c r="E2403" s="61" t="s">
        <v>1779</v>
      </c>
      <c r="F2403" s="61" t="s">
        <v>1877</v>
      </c>
      <c r="G2403" s="61" t="s">
        <v>590</v>
      </c>
      <c r="H2403" s="61" t="s">
        <v>534</v>
      </c>
      <c r="I2403" s="39"/>
      <c r="J2403" s="39"/>
      <c r="K2403" s="39"/>
      <c r="L2403" s="39"/>
      <c r="M2403" s="39"/>
      <c r="N2403" s="39"/>
      <c r="O2403" s="39"/>
      <c r="P2403" s="39"/>
      <c r="Q2403" s="39"/>
      <c r="R2403" s="39"/>
      <c r="S2403" s="38">
        <f>(J2403*'"Вес" ПИР'!$B$13+L2403*'"Вес" ПИР'!$B$14+N2403*'"Вес" ПИР'!$B$15+P2403*'"Вес" ПИР'!$B$16+R2403*'"Вес" ПИР'!$B$17)/100</f>
        <v>0</v>
      </c>
      <c r="T2403" s="39"/>
      <c r="U2403" s="39"/>
      <c r="V2403" s="39"/>
      <c r="W2403" s="39"/>
      <c r="X2403" s="72">
        <f>(U2403*'"Вес" ПИР'!$B$22+W2403*'"Вес" ПИР'!$B$23)/100</f>
        <v>0</v>
      </c>
      <c r="Y2403" s="39"/>
      <c r="Z2403" s="39"/>
      <c r="AA2403" s="39"/>
      <c r="AB2403" s="39"/>
      <c r="AC2403" s="39"/>
      <c r="AD2403" s="39"/>
      <c r="AE2403" s="39"/>
      <c r="AF2403" s="39"/>
      <c r="AG2403" s="38">
        <f>(Z2403*'"Вес" ПИР'!$B$28+AB2403*'"Вес" ПИР'!$B$29+AD2403*'"Вес" ПИР'!$B$30+AF2403*'"Вес" ПИР'!$B$31)/100</f>
        <v>0</v>
      </c>
      <c r="AH2403" s="39"/>
      <c r="AI2403" s="39"/>
      <c r="AJ2403" s="39"/>
      <c r="AK2403" s="39"/>
      <c r="AL2403" s="39"/>
      <c r="AM2403" s="39"/>
      <c r="AN2403" s="39"/>
      <c r="AO2403" s="39"/>
      <c r="AP2403" s="39"/>
      <c r="AQ2403" s="39"/>
      <c r="AR2403" s="39"/>
      <c r="AS2403" s="39"/>
      <c r="AT2403" s="39"/>
      <c r="AU2403" s="39"/>
      <c r="AV2403" s="39"/>
      <c r="AW2403" s="39"/>
      <c r="AX2403" s="39"/>
      <c r="AY2403" s="39"/>
      <c r="AZ2403" s="39"/>
      <c r="BA2403" s="39"/>
      <c r="BB2403" s="72">
        <f>(AI2403*'"Вес" ПИР'!$B$36+AK2403*'"Вес" ПИР'!$B$37+AM2403*'"Вес" ПИР'!$B$38+AO2403*'"Вес" ПИР'!$B$39+AQ2403*'"Вес" ПИР'!$B$40+AS2403*'"Вес" ПИР'!$B$41+AU2403*'"Вес" ПИР'!$B$42+AW2403*'"Вес" ПИР'!$B$43+AY2403*'"Вес" ПИР'!$B$44+BA2403*'"Вес" ПИР'!$B$45)/100</f>
        <v>0</v>
      </c>
      <c r="BC2403" s="39"/>
      <c r="BD2403" s="39"/>
      <c r="BE2403" s="39"/>
      <c r="BF2403" s="39"/>
      <c r="BG2403" s="72">
        <f>(BD2403*'"Вес" ПИР'!$B$50+BF2403*'"Вес" ПИР'!$B$51)/100</f>
        <v>0</v>
      </c>
      <c r="BH2403" s="39"/>
      <c r="BI2403" s="72">
        <v>0</v>
      </c>
      <c r="BJ2403" s="39"/>
      <c r="BK2403" s="39"/>
      <c r="BL2403" s="38">
        <f>(S2403*'"Вес" ПИР'!$B$3+X2403*'"Вес" ПИР'!$B$4+AG2403*'"Вес" ПИР'!$B$5+BB2403*'"Вес" ПИР'!$B$6+BG2403*'"Вес" ПИР'!$B$7+BI2403*'"Вес" ПИР'!$B$8)/100</f>
        <v>0</v>
      </c>
    </row>
    <row r="2404" spans="1:64" ht="15.75" customHeight="1">
      <c r="A2404" s="39"/>
      <c r="B2404" s="39">
        <v>2027</v>
      </c>
      <c r="C2404" s="39"/>
      <c r="D2404" s="61">
        <v>334643400</v>
      </c>
      <c r="E2404" s="61" t="s">
        <v>1779</v>
      </c>
      <c r="F2404" s="61" t="s">
        <v>1877</v>
      </c>
      <c r="G2404" s="61" t="s">
        <v>3504</v>
      </c>
      <c r="H2404" s="61" t="s">
        <v>3505</v>
      </c>
      <c r="I2404" s="39"/>
      <c r="J2404" s="39"/>
      <c r="K2404" s="39"/>
      <c r="L2404" s="39"/>
      <c r="M2404" s="39"/>
      <c r="N2404" s="39"/>
      <c r="O2404" s="39"/>
      <c r="P2404" s="39"/>
      <c r="Q2404" s="39"/>
      <c r="R2404" s="39"/>
      <c r="S2404" s="38">
        <f>(J2404*'"Вес" ПИР'!$B$13+L2404*'"Вес" ПИР'!$B$14+N2404*'"Вес" ПИР'!$B$15+P2404*'"Вес" ПИР'!$B$16+R2404*'"Вес" ПИР'!$B$17)/100</f>
        <v>0</v>
      </c>
      <c r="T2404" s="39"/>
      <c r="U2404" s="39"/>
      <c r="V2404" s="39"/>
      <c r="W2404" s="39"/>
      <c r="X2404" s="72">
        <f>(U2404*'"Вес" ПИР'!$B$22+W2404*'"Вес" ПИР'!$B$23)/100</f>
        <v>0</v>
      </c>
      <c r="Y2404" s="39"/>
      <c r="Z2404" s="39"/>
      <c r="AA2404" s="39"/>
      <c r="AB2404" s="39"/>
      <c r="AC2404" s="39"/>
      <c r="AD2404" s="39"/>
      <c r="AE2404" s="39"/>
      <c r="AF2404" s="39"/>
      <c r="AG2404" s="38">
        <f>(Z2404*'"Вес" ПИР'!$B$28+AB2404*'"Вес" ПИР'!$B$29+AD2404*'"Вес" ПИР'!$B$30+AF2404*'"Вес" ПИР'!$B$31)/100</f>
        <v>0</v>
      </c>
      <c r="AH2404" s="39"/>
      <c r="AI2404" s="39"/>
      <c r="AJ2404" s="39"/>
      <c r="AK2404" s="39"/>
      <c r="AL2404" s="39"/>
      <c r="AM2404" s="39"/>
      <c r="AN2404" s="39"/>
      <c r="AO2404" s="39"/>
      <c r="AP2404" s="39"/>
      <c r="AQ2404" s="39"/>
      <c r="AR2404" s="39"/>
      <c r="AS2404" s="39"/>
      <c r="AT2404" s="39"/>
      <c r="AU2404" s="39"/>
      <c r="AV2404" s="39"/>
      <c r="AW2404" s="39"/>
      <c r="AX2404" s="39"/>
      <c r="AY2404" s="39"/>
      <c r="AZ2404" s="39"/>
      <c r="BA2404" s="39"/>
      <c r="BB2404" s="72">
        <f>(AI2404*'"Вес" ПИР'!$B$36+AK2404*'"Вес" ПИР'!$B$37+AM2404*'"Вес" ПИР'!$B$38+AO2404*'"Вес" ПИР'!$B$39+AQ2404*'"Вес" ПИР'!$B$40+AS2404*'"Вес" ПИР'!$B$41+AU2404*'"Вес" ПИР'!$B$42+AW2404*'"Вес" ПИР'!$B$43+AY2404*'"Вес" ПИР'!$B$44+BA2404*'"Вес" ПИР'!$B$45)/100</f>
        <v>0</v>
      </c>
      <c r="BC2404" s="39"/>
      <c r="BD2404" s="39"/>
      <c r="BE2404" s="39"/>
      <c r="BF2404" s="39"/>
      <c r="BG2404" s="72">
        <f>(BD2404*'"Вес" ПИР'!$B$50+BF2404*'"Вес" ПИР'!$B$51)/100</f>
        <v>0</v>
      </c>
      <c r="BH2404" s="39"/>
      <c r="BI2404" s="72">
        <v>0</v>
      </c>
      <c r="BJ2404" s="39"/>
      <c r="BK2404" s="39"/>
      <c r="BL2404" s="38">
        <f>(S2404*'"Вес" ПИР'!$B$3+X2404*'"Вес" ПИР'!$B$4+AG2404*'"Вес" ПИР'!$B$5+BB2404*'"Вес" ПИР'!$B$6+BG2404*'"Вес" ПИР'!$B$7+BI2404*'"Вес" ПИР'!$B$8)/100</f>
        <v>0</v>
      </c>
    </row>
    <row r="2405" spans="1:64" ht="15.75" customHeight="1">
      <c r="A2405" s="39"/>
      <c r="B2405" s="39">
        <v>2027</v>
      </c>
      <c r="C2405" s="39"/>
      <c r="D2405" s="61">
        <v>334633200</v>
      </c>
      <c r="E2405" s="61" t="s">
        <v>1779</v>
      </c>
      <c r="F2405" s="61" t="s">
        <v>1877</v>
      </c>
      <c r="G2405" s="61" t="s">
        <v>1433</v>
      </c>
      <c r="H2405" s="61" t="s">
        <v>3506</v>
      </c>
      <c r="I2405" s="39"/>
      <c r="J2405" s="39"/>
      <c r="K2405" s="39"/>
      <c r="L2405" s="39"/>
      <c r="M2405" s="39"/>
      <c r="N2405" s="39"/>
      <c r="O2405" s="39"/>
      <c r="P2405" s="39"/>
      <c r="Q2405" s="39"/>
      <c r="R2405" s="39"/>
      <c r="S2405" s="38">
        <f>(J2405*'"Вес" ПИР'!$B$13+L2405*'"Вес" ПИР'!$B$14+N2405*'"Вес" ПИР'!$B$15+P2405*'"Вес" ПИР'!$B$16+R2405*'"Вес" ПИР'!$B$17)/100</f>
        <v>0</v>
      </c>
      <c r="T2405" s="39"/>
      <c r="U2405" s="39"/>
      <c r="V2405" s="39"/>
      <c r="W2405" s="39"/>
      <c r="X2405" s="72">
        <f>(U2405*'"Вес" ПИР'!$B$22+W2405*'"Вес" ПИР'!$B$23)/100</f>
        <v>0</v>
      </c>
      <c r="Y2405" s="39"/>
      <c r="Z2405" s="39"/>
      <c r="AA2405" s="39"/>
      <c r="AB2405" s="39"/>
      <c r="AC2405" s="39"/>
      <c r="AD2405" s="39"/>
      <c r="AE2405" s="39"/>
      <c r="AF2405" s="39"/>
      <c r="AG2405" s="38">
        <f>(Z2405*'"Вес" ПИР'!$B$28+AB2405*'"Вес" ПИР'!$B$29+AD2405*'"Вес" ПИР'!$B$30+AF2405*'"Вес" ПИР'!$B$31)/100</f>
        <v>0</v>
      </c>
      <c r="AH2405" s="39"/>
      <c r="AI2405" s="39"/>
      <c r="AJ2405" s="39"/>
      <c r="AK2405" s="39"/>
      <c r="AL2405" s="39"/>
      <c r="AM2405" s="39"/>
      <c r="AN2405" s="39"/>
      <c r="AO2405" s="39"/>
      <c r="AP2405" s="39"/>
      <c r="AQ2405" s="39"/>
      <c r="AR2405" s="39"/>
      <c r="AS2405" s="39"/>
      <c r="AT2405" s="39"/>
      <c r="AU2405" s="39"/>
      <c r="AV2405" s="39"/>
      <c r="AW2405" s="39"/>
      <c r="AX2405" s="39"/>
      <c r="AY2405" s="39"/>
      <c r="AZ2405" s="39"/>
      <c r="BA2405" s="39"/>
      <c r="BB2405" s="72">
        <f>(AI2405*'"Вес" ПИР'!$B$36+AK2405*'"Вес" ПИР'!$B$37+AM2405*'"Вес" ПИР'!$B$38+AO2405*'"Вес" ПИР'!$B$39+AQ2405*'"Вес" ПИР'!$B$40+AS2405*'"Вес" ПИР'!$B$41+AU2405*'"Вес" ПИР'!$B$42+AW2405*'"Вес" ПИР'!$B$43+AY2405*'"Вес" ПИР'!$B$44+BA2405*'"Вес" ПИР'!$B$45)/100</f>
        <v>0</v>
      </c>
      <c r="BC2405" s="39"/>
      <c r="BD2405" s="39"/>
      <c r="BE2405" s="39"/>
      <c r="BF2405" s="39"/>
      <c r="BG2405" s="72">
        <f>(BD2405*'"Вес" ПИР'!$B$50+BF2405*'"Вес" ПИР'!$B$51)/100</f>
        <v>0</v>
      </c>
      <c r="BH2405" s="39"/>
      <c r="BI2405" s="72">
        <v>0</v>
      </c>
      <c r="BJ2405" s="39"/>
      <c r="BK2405" s="39"/>
      <c r="BL2405" s="38">
        <f>(S2405*'"Вес" ПИР'!$B$3+X2405*'"Вес" ПИР'!$B$4+AG2405*'"Вес" ПИР'!$B$5+BB2405*'"Вес" ПИР'!$B$6+BG2405*'"Вес" ПИР'!$B$7+BI2405*'"Вес" ПИР'!$B$8)/100</f>
        <v>0</v>
      </c>
    </row>
    <row r="2406" spans="1:64" ht="15.75" customHeight="1">
      <c r="A2406" s="39"/>
      <c r="B2406" s="39">
        <v>2027</v>
      </c>
      <c r="C2406" s="39"/>
      <c r="D2406" s="61">
        <v>334653300</v>
      </c>
      <c r="E2406" s="61" t="s">
        <v>1779</v>
      </c>
      <c r="F2406" s="61" t="s">
        <v>1877</v>
      </c>
      <c r="G2406" s="61" t="s">
        <v>3507</v>
      </c>
      <c r="H2406" s="61" t="s">
        <v>3508</v>
      </c>
      <c r="I2406" s="39"/>
      <c r="J2406" s="39"/>
      <c r="K2406" s="39"/>
      <c r="L2406" s="39"/>
      <c r="M2406" s="39"/>
      <c r="N2406" s="39"/>
      <c r="O2406" s="39"/>
      <c r="P2406" s="39"/>
      <c r="Q2406" s="39"/>
      <c r="R2406" s="39"/>
      <c r="S2406" s="38">
        <f>(J2406*'"Вес" ПИР'!$B$13+L2406*'"Вес" ПИР'!$B$14+N2406*'"Вес" ПИР'!$B$15+P2406*'"Вес" ПИР'!$B$16+R2406*'"Вес" ПИР'!$B$17)/100</f>
        <v>0</v>
      </c>
      <c r="T2406" s="39"/>
      <c r="U2406" s="39"/>
      <c r="V2406" s="39"/>
      <c r="W2406" s="39"/>
      <c r="X2406" s="72">
        <f>(U2406*'"Вес" ПИР'!$B$22+W2406*'"Вес" ПИР'!$B$23)/100</f>
        <v>0</v>
      </c>
      <c r="Y2406" s="39"/>
      <c r="Z2406" s="39"/>
      <c r="AA2406" s="39"/>
      <c r="AB2406" s="39"/>
      <c r="AC2406" s="39"/>
      <c r="AD2406" s="39"/>
      <c r="AE2406" s="39"/>
      <c r="AF2406" s="39"/>
      <c r="AG2406" s="38">
        <f>(Z2406*'"Вес" ПИР'!$B$28+AB2406*'"Вес" ПИР'!$B$29+AD2406*'"Вес" ПИР'!$B$30+AF2406*'"Вес" ПИР'!$B$31)/100</f>
        <v>0</v>
      </c>
      <c r="AH2406" s="39"/>
      <c r="AI2406" s="39"/>
      <c r="AJ2406" s="39"/>
      <c r="AK2406" s="39"/>
      <c r="AL2406" s="39"/>
      <c r="AM2406" s="39"/>
      <c r="AN2406" s="39"/>
      <c r="AO2406" s="39"/>
      <c r="AP2406" s="39"/>
      <c r="AQ2406" s="39"/>
      <c r="AR2406" s="39"/>
      <c r="AS2406" s="39"/>
      <c r="AT2406" s="39"/>
      <c r="AU2406" s="39"/>
      <c r="AV2406" s="39"/>
      <c r="AW2406" s="39"/>
      <c r="AX2406" s="39"/>
      <c r="AY2406" s="39"/>
      <c r="AZ2406" s="39"/>
      <c r="BA2406" s="39"/>
      <c r="BB2406" s="72">
        <f>(AI2406*'"Вес" ПИР'!$B$36+AK2406*'"Вес" ПИР'!$B$37+AM2406*'"Вес" ПИР'!$B$38+AO2406*'"Вес" ПИР'!$B$39+AQ2406*'"Вес" ПИР'!$B$40+AS2406*'"Вес" ПИР'!$B$41+AU2406*'"Вес" ПИР'!$B$42+AW2406*'"Вес" ПИР'!$B$43+AY2406*'"Вес" ПИР'!$B$44+BA2406*'"Вес" ПИР'!$B$45)/100</f>
        <v>0</v>
      </c>
      <c r="BC2406" s="39"/>
      <c r="BD2406" s="39"/>
      <c r="BE2406" s="39"/>
      <c r="BF2406" s="39"/>
      <c r="BG2406" s="72">
        <f>(BD2406*'"Вес" ПИР'!$B$50+BF2406*'"Вес" ПИР'!$B$51)/100</f>
        <v>0</v>
      </c>
      <c r="BH2406" s="39"/>
      <c r="BI2406" s="72">
        <v>0</v>
      </c>
      <c r="BJ2406" s="39"/>
      <c r="BK2406" s="39"/>
      <c r="BL2406" s="38">
        <f>(S2406*'"Вес" ПИР'!$B$3+X2406*'"Вес" ПИР'!$B$4+AG2406*'"Вес" ПИР'!$B$5+BB2406*'"Вес" ПИР'!$B$6+BG2406*'"Вес" ПИР'!$B$7+BI2406*'"Вес" ПИР'!$B$8)/100</f>
        <v>0</v>
      </c>
    </row>
    <row r="2407" spans="1:64" ht="15.75" customHeight="1">
      <c r="A2407" s="39"/>
      <c r="B2407" s="39">
        <v>2027</v>
      </c>
      <c r="C2407" s="39"/>
      <c r="D2407" s="61">
        <v>334643300</v>
      </c>
      <c r="E2407" s="61" t="s">
        <v>1779</v>
      </c>
      <c r="F2407" s="61" t="s">
        <v>1877</v>
      </c>
      <c r="G2407" s="61" t="s">
        <v>3504</v>
      </c>
      <c r="H2407" s="61" t="s">
        <v>1296</v>
      </c>
      <c r="I2407" s="39"/>
      <c r="J2407" s="39"/>
      <c r="K2407" s="39"/>
      <c r="L2407" s="39"/>
      <c r="M2407" s="39"/>
      <c r="N2407" s="39"/>
      <c r="O2407" s="39"/>
      <c r="P2407" s="39"/>
      <c r="Q2407" s="39"/>
      <c r="R2407" s="39"/>
      <c r="S2407" s="38">
        <f>(J2407*'"Вес" ПИР'!$B$13+L2407*'"Вес" ПИР'!$B$14+N2407*'"Вес" ПИР'!$B$15+P2407*'"Вес" ПИР'!$B$16+R2407*'"Вес" ПИР'!$B$17)/100</f>
        <v>0</v>
      </c>
      <c r="T2407" s="39"/>
      <c r="U2407" s="39"/>
      <c r="V2407" s="39"/>
      <c r="W2407" s="39"/>
      <c r="X2407" s="72">
        <f>(U2407*'"Вес" ПИР'!$B$22+W2407*'"Вес" ПИР'!$B$23)/100</f>
        <v>0</v>
      </c>
      <c r="Y2407" s="39"/>
      <c r="Z2407" s="39"/>
      <c r="AA2407" s="39"/>
      <c r="AB2407" s="39"/>
      <c r="AC2407" s="39"/>
      <c r="AD2407" s="39"/>
      <c r="AE2407" s="39"/>
      <c r="AF2407" s="39"/>
      <c r="AG2407" s="38">
        <f>(Z2407*'"Вес" ПИР'!$B$28+AB2407*'"Вес" ПИР'!$B$29+AD2407*'"Вес" ПИР'!$B$30+AF2407*'"Вес" ПИР'!$B$31)/100</f>
        <v>0</v>
      </c>
      <c r="AH2407" s="39"/>
      <c r="AI2407" s="39"/>
      <c r="AJ2407" s="39"/>
      <c r="AK2407" s="39"/>
      <c r="AL2407" s="39"/>
      <c r="AM2407" s="39"/>
      <c r="AN2407" s="39"/>
      <c r="AO2407" s="39"/>
      <c r="AP2407" s="39"/>
      <c r="AQ2407" s="39"/>
      <c r="AR2407" s="39"/>
      <c r="AS2407" s="39"/>
      <c r="AT2407" s="39"/>
      <c r="AU2407" s="39"/>
      <c r="AV2407" s="39"/>
      <c r="AW2407" s="39"/>
      <c r="AX2407" s="39"/>
      <c r="AY2407" s="39"/>
      <c r="AZ2407" s="39"/>
      <c r="BA2407" s="39"/>
      <c r="BB2407" s="72">
        <f>(AI2407*'"Вес" ПИР'!$B$36+AK2407*'"Вес" ПИР'!$B$37+AM2407*'"Вес" ПИР'!$B$38+AO2407*'"Вес" ПИР'!$B$39+AQ2407*'"Вес" ПИР'!$B$40+AS2407*'"Вес" ПИР'!$B$41+AU2407*'"Вес" ПИР'!$B$42+AW2407*'"Вес" ПИР'!$B$43+AY2407*'"Вес" ПИР'!$B$44+BA2407*'"Вес" ПИР'!$B$45)/100</f>
        <v>0</v>
      </c>
      <c r="BC2407" s="39"/>
      <c r="BD2407" s="39"/>
      <c r="BE2407" s="39"/>
      <c r="BF2407" s="39"/>
      <c r="BG2407" s="72">
        <f>(BD2407*'"Вес" ПИР'!$B$50+BF2407*'"Вес" ПИР'!$B$51)/100</f>
        <v>0</v>
      </c>
      <c r="BH2407" s="39"/>
      <c r="BI2407" s="72">
        <v>0</v>
      </c>
      <c r="BJ2407" s="39"/>
      <c r="BK2407" s="39"/>
      <c r="BL2407" s="38">
        <f>(S2407*'"Вес" ПИР'!$B$3+X2407*'"Вес" ПИР'!$B$4+AG2407*'"Вес" ПИР'!$B$5+BB2407*'"Вес" ПИР'!$B$6+BG2407*'"Вес" ПИР'!$B$7+BI2407*'"Вес" ПИР'!$B$8)/100</f>
        <v>0</v>
      </c>
    </row>
    <row r="2408" spans="1:64" ht="15.75" customHeight="1">
      <c r="A2408" s="39"/>
      <c r="B2408" s="39">
        <v>2027</v>
      </c>
      <c r="C2408" s="39"/>
      <c r="D2408" s="61">
        <v>334638300</v>
      </c>
      <c r="E2408" s="61" t="s">
        <v>1779</v>
      </c>
      <c r="F2408" s="61" t="s">
        <v>1877</v>
      </c>
      <c r="G2408" s="61" t="s">
        <v>3509</v>
      </c>
      <c r="H2408" s="61" t="s">
        <v>3510</v>
      </c>
      <c r="I2408" s="39"/>
      <c r="J2408" s="39"/>
      <c r="K2408" s="39"/>
      <c r="L2408" s="39"/>
      <c r="M2408" s="39"/>
      <c r="N2408" s="39"/>
      <c r="O2408" s="39"/>
      <c r="P2408" s="39"/>
      <c r="Q2408" s="39"/>
      <c r="R2408" s="39"/>
      <c r="S2408" s="38">
        <f>(J2408*'"Вес" ПИР'!$B$13+L2408*'"Вес" ПИР'!$B$14+N2408*'"Вес" ПИР'!$B$15+P2408*'"Вес" ПИР'!$B$16+R2408*'"Вес" ПИР'!$B$17)/100</f>
        <v>0</v>
      </c>
      <c r="T2408" s="39"/>
      <c r="U2408" s="39"/>
      <c r="V2408" s="39"/>
      <c r="W2408" s="39"/>
      <c r="X2408" s="72">
        <f>(U2408*'"Вес" ПИР'!$B$22+W2408*'"Вес" ПИР'!$B$23)/100</f>
        <v>0</v>
      </c>
      <c r="Y2408" s="39"/>
      <c r="Z2408" s="39"/>
      <c r="AA2408" s="39"/>
      <c r="AB2408" s="39"/>
      <c r="AC2408" s="39"/>
      <c r="AD2408" s="39"/>
      <c r="AE2408" s="39"/>
      <c r="AF2408" s="39"/>
      <c r="AG2408" s="38">
        <f>(Z2408*'"Вес" ПИР'!$B$28+AB2408*'"Вес" ПИР'!$B$29+AD2408*'"Вес" ПИР'!$B$30+AF2408*'"Вес" ПИР'!$B$31)/100</f>
        <v>0</v>
      </c>
      <c r="AH2408" s="39"/>
      <c r="AI2408" s="39"/>
      <c r="AJ2408" s="39"/>
      <c r="AK2408" s="39"/>
      <c r="AL2408" s="39"/>
      <c r="AM2408" s="39"/>
      <c r="AN2408" s="39"/>
      <c r="AO2408" s="39"/>
      <c r="AP2408" s="39"/>
      <c r="AQ2408" s="39"/>
      <c r="AR2408" s="39"/>
      <c r="AS2408" s="39"/>
      <c r="AT2408" s="39"/>
      <c r="AU2408" s="39"/>
      <c r="AV2408" s="39"/>
      <c r="AW2408" s="39"/>
      <c r="AX2408" s="39"/>
      <c r="AY2408" s="39"/>
      <c r="AZ2408" s="39"/>
      <c r="BA2408" s="39"/>
      <c r="BB2408" s="72">
        <f>(AI2408*'"Вес" ПИР'!$B$36+AK2408*'"Вес" ПИР'!$B$37+AM2408*'"Вес" ПИР'!$B$38+AO2408*'"Вес" ПИР'!$B$39+AQ2408*'"Вес" ПИР'!$B$40+AS2408*'"Вес" ПИР'!$B$41+AU2408*'"Вес" ПИР'!$B$42+AW2408*'"Вес" ПИР'!$B$43+AY2408*'"Вес" ПИР'!$B$44+BA2408*'"Вес" ПИР'!$B$45)/100</f>
        <v>0</v>
      </c>
      <c r="BC2408" s="39"/>
      <c r="BD2408" s="39"/>
      <c r="BE2408" s="39"/>
      <c r="BF2408" s="39"/>
      <c r="BG2408" s="72">
        <f>(BD2408*'"Вес" ПИР'!$B$50+BF2408*'"Вес" ПИР'!$B$51)/100</f>
        <v>0</v>
      </c>
      <c r="BH2408" s="39"/>
      <c r="BI2408" s="72">
        <v>0</v>
      </c>
      <c r="BJ2408" s="39"/>
      <c r="BK2408" s="39"/>
      <c r="BL2408" s="38">
        <f>(S2408*'"Вес" ПИР'!$B$3+X2408*'"Вес" ПИР'!$B$4+AG2408*'"Вес" ПИР'!$B$5+BB2408*'"Вес" ПИР'!$B$6+BG2408*'"Вес" ПИР'!$B$7+BI2408*'"Вес" ПИР'!$B$8)/100</f>
        <v>0</v>
      </c>
    </row>
    <row r="2409" spans="1:64" ht="15.75" customHeight="1">
      <c r="A2409" s="39"/>
      <c r="B2409" s="39">
        <v>2027</v>
      </c>
      <c r="C2409" s="39"/>
      <c r="D2409" s="61">
        <v>334637400</v>
      </c>
      <c r="E2409" s="61" t="s">
        <v>1779</v>
      </c>
      <c r="F2409" s="61" t="s">
        <v>1877</v>
      </c>
      <c r="G2409" s="61" t="s">
        <v>2039</v>
      </c>
      <c r="H2409" s="61" t="s">
        <v>3511</v>
      </c>
      <c r="I2409" s="39"/>
      <c r="J2409" s="39"/>
      <c r="K2409" s="39"/>
      <c r="L2409" s="39"/>
      <c r="M2409" s="39"/>
      <c r="N2409" s="39"/>
      <c r="O2409" s="39"/>
      <c r="P2409" s="39"/>
      <c r="Q2409" s="39"/>
      <c r="R2409" s="39"/>
      <c r="S2409" s="38">
        <f>(J2409*'"Вес" ПИР'!$B$13+L2409*'"Вес" ПИР'!$B$14+N2409*'"Вес" ПИР'!$B$15+P2409*'"Вес" ПИР'!$B$16+R2409*'"Вес" ПИР'!$B$17)/100</f>
        <v>0</v>
      </c>
      <c r="T2409" s="39"/>
      <c r="U2409" s="39"/>
      <c r="V2409" s="39"/>
      <c r="W2409" s="39"/>
      <c r="X2409" s="72">
        <f>(U2409*'"Вес" ПИР'!$B$22+W2409*'"Вес" ПИР'!$B$23)/100</f>
        <v>0</v>
      </c>
      <c r="Y2409" s="39"/>
      <c r="Z2409" s="39"/>
      <c r="AA2409" s="39"/>
      <c r="AB2409" s="39"/>
      <c r="AC2409" s="39"/>
      <c r="AD2409" s="39"/>
      <c r="AE2409" s="39"/>
      <c r="AF2409" s="39"/>
      <c r="AG2409" s="38">
        <f>(Z2409*'"Вес" ПИР'!$B$28+AB2409*'"Вес" ПИР'!$B$29+AD2409*'"Вес" ПИР'!$B$30+AF2409*'"Вес" ПИР'!$B$31)/100</f>
        <v>0</v>
      </c>
      <c r="AH2409" s="39"/>
      <c r="AI2409" s="39"/>
      <c r="AJ2409" s="39"/>
      <c r="AK2409" s="39"/>
      <c r="AL2409" s="39"/>
      <c r="AM2409" s="39"/>
      <c r="AN2409" s="39"/>
      <c r="AO2409" s="39"/>
      <c r="AP2409" s="39"/>
      <c r="AQ2409" s="39"/>
      <c r="AR2409" s="39"/>
      <c r="AS2409" s="39"/>
      <c r="AT2409" s="39"/>
      <c r="AU2409" s="39"/>
      <c r="AV2409" s="39"/>
      <c r="AW2409" s="39"/>
      <c r="AX2409" s="39"/>
      <c r="AY2409" s="39"/>
      <c r="AZ2409" s="39"/>
      <c r="BA2409" s="39"/>
      <c r="BB2409" s="72">
        <f>(AI2409*'"Вес" ПИР'!$B$36+AK2409*'"Вес" ПИР'!$B$37+AM2409*'"Вес" ПИР'!$B$38+AO2409*'"Вес" ПИР'!$B$39+AQ2409*'"Вес" ПИР'!$B$40+AS2409*'"Вес" ПИР'!$B$41+AU2409*'"Вес" ПИР'!$B$42+AW2409*'"Вес" ПИР'!$B$43+AY2409*'"Вес" ПИР'!$B$44+BA2409*'"Вес" ПИР'!$B$45)/100</f>
        <v>0</v>
      </c>
      <c r="BC2409" s="39"/>
      <c r="BD2409" s="39"/>
      <c r="BE2409" s="39"/>
      <c r="BF2409" s="39"/>
      <c r="BG2409" s="72">
        <f>(BD2409*'"Вес" ПИР'!$B$50+BF2409*'"Вес" ПИР'!$B$51)/100</f>
        <v>0</v>
      </c>
      <c r="BH2409" s="39"/>
      <c r="BI2409" s="72">
        <v>0</v>
      </c>
      <c r="BJ2409" s="39"/>
      <c r="BK2409" s="39"/>
      <c r="BL2409" s="38">
        <f>(S2409*'"Вес" ПИР'!$B$3+X2409*'"Вес" ПИР'!$B$4+AG2409*'"Вес" ПИР'!$B$5+BB2409*'"Вес" ПИР'!$B$6+BG2409*'"Вес" ПИР'!$B$7+BI2409*'"Вес" ПИР'!$B$8)/100</f>
        <v>0</v>
      </c>
    </row>
    <row r="2410" spans="1:64" ht="15.75" customHeight="1">
      <c r="A2410" s="39"/>
      <c r="B2410" s="39">
        <v>2027</v>
      </c>
      <c r="C2410" s="39"/>
      <c r="D2410" s="61">
        <v>334643500</v>
      </c>
      <c r="E2410" s="61" t="s">
        <v>1779</v>
      </c>
      <c r="F2410" s="61" t="s">
        <v>1877</v>
      </c>
      <c r="G2410" s="61" t="s">
        <v>3504</v>
      </c>
      <c r="H2410" s="61" t="s">
        <v>2473</v>
      </c>
      <c r="I2410" s="39"/>
      <c r="J2410" s="39"/>
      <c r="K2410" s="39"/>
      <c r="L2410" s="39"/>
      <c r="M2410" s="39"/>
      <c r="N2410" s="39"/>
      <c r="O2410" s="39"/>
      <c r="P2410" s="39"/>
      <c r="Q2410" s="39"/>
      <c r="R2410" s="39"/>
      <c r="S2410" s="38">
        <f>(J2410*'"Вес" ПИР'!$B$13+L2410*'"Вес" ПИР'!$B$14+N2410*'"Вес" ПИР'!$B$15+P2410*'"Вес" ПИР'!$B$16+R2410*'"Вес" ПИР'!$B$17)/100</f>
        <v>0</v>
      </c>
      <c r="T2410" s="39"/>
      <c r="U2410" s="39"/>
      <c r="V2410" s="39"/>
      <c r="W2410" s="39"/>
      <c r="X2410" s="72">
        <f>(U2410*'"Вес" ПИР'!$B$22+W2410*'"Вес" ПИР'!$B$23)/100</f>
        <v>0</v>
      </c>
      <c r="Y2410" s="39"/>
      <c r="Z2410" s="39"/>
      <c r="AA2410" s="39"/>
      <c r="AB2410" s="39"/>
      <c r="AC2410" s="39"/>
      <c r="AD2410" s="39"/>
      <c r="AE2410" s="39"/>
      <c r="AF2410" s="39"/>
      <c r="AG2410" s="38">
        <f>(Z2410*'"Вес" ПИР'!$B$28+AB2410*'"Вес" ПИР'!$B$29+AD2410*'"Вес" ПИР'!$B$30+AF2410*'"Вес" ПИР'!$B$31)/100</f>
        <v>0</v>
      </c>
      <c r="AH2410" s="39"/>
      <c r="AI2410" s="39"/>
      <c r="AJ2410" s="39"/>
      <c r="AK2410" s="39"/>
      <c r="AL2410" s="39"/>
      <c r="AM2410" s="39"/>
      <c r="AN2410" s="39"/>
      <c r="AO2410" s="39"/>
      <c r="AP2410" s="39"/>
      <c r="AQ2410" s="39"/>
      <c r="AR2410" s="39"/>
      <c r="AS2410" s="39"/>
      <c r="AT2410" s="39"/>
      <c r="AU2410" s="39"/>
      <c r="AV2410" s="39"/>
      <c r="AW2410" s="39"/>
      <c r="AX2410" s="39"/>
      <c r="AY2410" s="39"/>
      <c r="AZ2410" s="39"/>
      <c r="BA2410" s="39"/>
      <c r="BB2410" s="72">
        <f>(AI2410*'"Вес" ПИР'!$B$36+AK2410*'"Вес" ПИР'!$B$37+AM2410*'"Вес" ПИР'!$B$38+AO2410*'"Вес" ПИР'!$B$39+AQ2410*'"Вес" ПИР'!$B$40+AS2410*'"Вес" ПИР'!$B$41+AU2410*'"Вес" ПИР'!$B$42+AW2410*'"Вес" ПИР'!$B$43+AY2410*'"Вес" ПИР'!$B$44+BA2410*'"Вес" ПИР'!$B$45)/100</f>
        <v>0</v>
      </c>
      <c r="BC2410" s="39"/>
      <c r="BD2410" s="39"/>
      <c r="BE2410" s="39"/>
      <c r="BF2410" s="39"/>
      <c r="BG2410" s="72">
        <f>(BD2410*'"Вес" ПИР'!$B$50+BF2410*'"Вес" ПИР'!$B$51)/100</f>
        <v>0</v>
      </c>
      <c r="BH2410" s="39"/>
      <c r="BI2410" s="72">
        <v>0</v>
      </c>
      <c r="BJ2410" s="39"/>
      <c r="BK2410" s="39"/>
      <c r="BL2410" s="38">
        <f>(S2410*'"Вес" ПИР'!$B$3+X2410*'"Вес" ПИР'!$B$4+AG2410*'"Вес" ПИР'!$B$5+BB2410*'"Вес" ПИР'!$B$6+BG2410*'"Вес" ПИР'!$B$7+BI2410*'"Вес" ПИР'!$B$8)/100</f>
        <v>0</v>
      </c>
    </row>
    <row r="2411" spans="1:64" ht="15.75" customHeight="1">
      <c r="A2411" s="39"/>
      <c r="B2411" s="39">
        <v>2027</v>
      </c>
      <c r="C2411" s="39"/>
      <c r="D2411" s="61">
        <v>334657200</v>
      </c>
      <c r="E2411" s="61" t="s">
        <v>1779</v>
      </c>
      <c r="F2411" s="61" t="s">
        <v>1877</v>
      </c>
      <c r="G2411" s="61" t="s">
        <v>3512</v>
      </c>
      <c r="H2411" s="61" t="s">
        <v>2906</v>
      </c>
      <c r="I2411" s="39"/>
      <c r="J2411" s="39"/>
      <c r="K2411" s="39"/>
      <c r="L2411" s="39"/>
      <c r="M2411" s="39"/>
      <c r="N2411" s="39"/>
      <c r="O2411" s="39"/>
      <c r="P2411" s="39"/>
      <c r="Q2411" s="39"/>
      <c r="R2411" s="39"/>
      <c r="S2411" s="38">
        <f>(J2411*'"Вес" ПИР'!$B$13+L2411*'"Вес" ПИР'!$B$14+N2411*'"Вес" ПИР'!$B$15+P2411*'"Вес" ПИР'!$B$16+R2411*'"Вес" ПИР'!$B$17)/100</f>
        <v>0</v>
      </c>
      <c r="T2411" s="39"/>
      <c r="U2411" s="39"/>
      <c r="V2411" s="39"/>
      <c r="W2411" s="39"/>
      <c r="X2411" s="72">
        <f>(U2411*'"Вес" ПИР'!$B$22+W2411*'"Вес" ПИР'!$B$23)/100</f>
        <v>0</v>
      </c>
      <c r="Y2411" s="39"/>
      <c r="Z2411" s="39"/>
      <c r="AA2411" s="39"/>
      <c r="AB2411" s="39"/>
      <c r="AC2411" s="39"/>
      <c r="AD2411" s="39"/>
      <c r="AE2411" s="39"/>
      <c r="AF2411" s="39"/>
      <c r="AG2411" s="38">
        <f>(Z2411*'"Вес" ПИР'!$B$28+AB2411*'"Вес" ПИР'!$B$29+AD2411*'"Вес" ПИР'!$B$30+AF2411*'"Вес" ПИР'!$B$31)/100</f>
        <v>0</v>
      </c>
      <c r="AH2411" s="39"/>
      <c r="AI2411" s="39"/>
      <c r="AJ2411" s="39"/>
      <c r="AK2411" s="39"/>
      <c r="AL2411" s="39"/>
      <c r="AM2411" s="39"/>
      <c r="AN2411" s="39"/>
      <c r="AO2411" s="39"/>
      <c r="AP2411" s="39"/>
      <c r="AQ2411" s="39"/>
      <c r="AR2411" s="39"/>
      <c r="AS2411" s="39"/>
      <c r="AT2411" s="39"/>
      <c r="AU2411" s="39"/>
      <c r="AV2411" s="39"/>
      <c r="AW2411" s="39"/>
      <c r="AX2411" s="39"/>
      <c r="AY2411" s="39"/>
      <c r="AZ2411" s="39"/>
      <c r="BA2411" s="39"/>
      <c r="BB2411" s="72">
        <f>(AI2411*'"Вес" ПИР'!$B$36+AK2411*'"Вес" ПИР'!$B$37+AM2411*'"Вес" ПИР'!$B$38+AO2411*'"Вес" ПИР'!$B$39+AQ2411*'"Вес" ПИР'!$B$40+AS2411*'"Вес" ПИР'!$B$41+AU2411*'"Вес" ПИР'!$B$42+AW2411*'"Вес" ПИР'!$B$43+AY2411*'"Вес" ПИР'!$B$44+BA2411*'"Вес" ПИР'!$B$45)/100</f>
        <v>0</v>
      </c>
      <c r="BC2411" s="39"/>
      <c r="BD2411" s="39"/>
      <c r="BE2411" s="39"/>
      <c r="BF2411" s="39"/>
      <c r="BG2411" s="72">
        <f>(BD2411*'"Вес" ПИР'!$B$50+BF2411*'"Вес" ПИР'!$B$51)/100</f>
        <v>0</v>
      </c>
      <c r="BH2411" s="39"/>
      <c r="BI2411" s="72">
        <v>0</v>
      </c>
      <c r="BJ2411" s="39"/>
      <c r="BK2411" s="39"/>
      <c r="BL2411" s="38">
        <f>(S2411*'"Вес" ПИР'!$B$3+X2411*'"Вес" ПИР'!$B$4+AG2411*'"Вес" ПИР'!$B$5+BB2411*'"Вес" ПИР'!$B$6+BG2411*'"Вес" ПИР'!$B$7+BI2411*'"Вес" ПИР'!$B$8)/100</f>
        <v>0</v>
      </c>
    </row>
    <row r="2412" spans="1:64" ht="15.75" customHeight="1">
      <c r="A2412" s="39"/>
      <c r="B2412" s="39">
        <v>2027</v>
      </c>
      <c r="C2412" s="39"/>
      <c r="D2412" s="61">
        <v>334643200</v>
      </c>
      <c r="E2412" s="61" t="s">
        <v>1779</v>
      </c>
      <c r="F2412" s="61" t="s">
        <v>1877</v>
      </c>
      <c r="G2412" s="61" t="s">
        <v>3504</v>
      </c>
      <c r="H2412" s="61" t="s">
        <v>3513</v>
      </c>
      <c r="I2412" s="39"/>
      <c r="J2412" s="39"/>
      <c r="K2412" s="39"/>
      <c r="L2412" s="39"/>
      <c r="M2412" s="39"/>
      <c r="N2412" s="39"/>
      <c r="O2412" s="39"/>
      <c r="P2412" s="39"/>
      <c r="Q2412" s="39"/>
      <c r="R2412" s="39"/>
      <c r="S2412" s="38">
        <f>(J2412*'"Вес" ПИР'!$B$13+L2412*'"Вес" ПИР'!$B$14+N2412*'"Вес" ПИР'!$B$15+P2412*'"Вес" ПИР'!$B$16+R2412*'"Вес" ПИР'!$B$17)/100</f>
        <v>0</v>
      </c>
      <c r="T2412" s="39"/>
      <c r="U2412" s="39"/>
      <c r="V2412" s="39"/>
      <c r="W2412" s="39"/>
      <c r="X2412" s="72">
        <f>(U2412*'"Вес" ПИР'!$B$22+W2412*'"Вес" ПИР'!$B$23)/100</f>
        <v>0</v>
      </c>
      <c r="Y2412" s="39"/>
      <c r="Z2412" s="39"/>
      <c r="AA2412" s="39"/>
      <c r="AB2412" s="39"/>
      <c r="AC2412" s="39"/>
      <c r="AD2412" s="39"/>
      <c r="AE2412" s="39"/>
      <c r="AF2412" s="39"/>
      <c r="AG2412" s="38">
        <f>(Z2412*'"Вес" ПИР'!$B$28+AB2412*'"Вес" ПИР'!$B$29+AD2412*'"Вес" ПИР'!$B$30+AF2412*'"Вес" ПИР'!$B$31)/100</f>
        <v>0</v>
      </c>
      <c r="AH2412" s="39"/>
      <c r="AI2412" s="39"/>
      <c r="AJ2412" s="39"/>
      <c r="AK2412" s="39"/>
      <c r="AL2412" s="39"/>
      <c r="AM2412" s="39"/>
      <c r="AN2412" s="39"/>
      <c r="AO2412" s="39"/>
      <c r="AP2412" s="39"/>
      <c r="AQ2412" s="39"/>
      <c r="AR2412" s="39"/>
      <c r="AS2412" s="39"/>
      <c r="AT2412" s="39"/>
      <c r="AU2412" s="39"/>
      <c r="AV2412" s="39"/>
      <c r="AW2412" s="39"/>
      <c r="AX2412" s="39"/>
      <c r="AY2412" s="39"/>
      <c r="AZ2412" s="39"/>
      <c r="BA2412" s="39"/>
      <c r="BB2412" s="72">
        <f>(AI2412*'"Вес" ПИР'!$B$36+AK2412*'"Вес" ПИР'!$B$37+AM2412*'"Вес" ПИР'!$B$38+AO2412*'"Вес" ПИР'!$B$39+AQ2412*'"Вес" ПИР'!$B$40+AS2412*'"Вес" ПИР'!$B$41+AU2412*'"Вес" ПИР'!$B$42+AW2412*'"Вес" ПИР'!$B$43+AY2412*'"Вес" ПИР'!$B$44+BA2412*'"Вес" ПИР'!$B$45)/100</f>
        <v>0</v>
      </c>
      <c r="BC2412" s="39"/>
      <c r="BD2412" s="39"/>
      <c r="BE2412" s="39"/>
      <c r="BF2412" s="39"/>
      <c r="BG2412" s="72">
        <f>(BD2412*'"Вес" ПИР'!$B$50+BF2412*'"Вес" ПИР'!$B$51)/100</f>
        <v>0</v>
      </c>
      <c r="BH2412" s="39"/>
      <c r="BI2412" s="72">
        <v>0</v>
      </c>
      <c r="BJ2412" s="39"/>
      <c r="BK2412" s="39"/>
      <c r="BL2412" s="38">
        <f>(S2412*'"Вес" ПИР'!$B$3+X2412*'"Вес" ПИР'!$B$4+AG2412*'"Вес" ПИР'!$B$5+BB2412*'"Вес" ПИР'!$B$6+BG2412*'"Вес" ПИР'!$B$7+BI2412*'"Вес" ПИР'!$B$8)/100</f>
        <v>0</v>
      </c>
    </row>
    <row r="2413" spans="1:64" ht="15.75" customHeight="1">
      <c r="A2413" s="39"/>
      <c r="B2413" s="39">
        <v>2027</v>
      </c>
      <c r="C2413" s="39"/>
      <c r="D2413" s="61">
        <v>334657300</v>
      </c>
      <c r="E2413" s="61" t="s">
        <v>1779</v>
      </c>
      <c r="F2413" s="61" t="s">
        <v>1877</v>
      </c>
      <c r="G2413" s="61" t="s">
        <v>3512</v>
      </c>
      <c r="H2413" s="61" t="s">
        <v>3514</v>
      </c>
      <c r="I2413" s="39"/>
      <c r="J2413" s="39"/>
      <c r="K2413" s="39"/>
      <c r="L2413" s="39"/>
      <c r="M2413" s="39"/>
      <c r="N2413" s="39"/>
      <c r="O2413" s="39"/>
      <c r="P2413" s="39"/>
      <c r="Q2413" s="39"/>
      <c r="R2413" s="39"/>
      <c r="S2413" s="38">
        <f>(J2413*'"Вес" ПИР'!$B$13+L2413*'"Вес" ПИР'!$B$14+N2413*'"Вес" ПИР'!$B$15+P2413*'"Вес" ПИР'!$B$16+R2413*'"Вес" ПИР'!$B$17)/100</f>
        <v>0</v>
      </c>
      <c r="T2413" s="39"/>
      <c r="U2413" s="39"/>
      <c r="V2413" s="39"/>
      <c r="W2413" s="39"/>
      <c r="X2413" s="72">
        <f>(U2413*'"Вес" ПИР'!$B$22+W2413*'"Вес" ПИР'!$B$23)/100</f>
        <v>0</v>
      </c>
      <c r="Y2413" s="39"/>
      <c r="Z2413" s="39"/>
      <c r="AA2413" s="39"/>
      <c r="AB2413" s="39"/>
      <c r="AC2413" s="39"/>
      <c r="AD2413" s="39"/>
      <c r="AE2413" s="39"/>
      <c r="AF2413" s="39"/>
      <c r="AG2413" s="38">
        <f>(Z2413*'"Вес" ПИР'!$B$28+AB2413*'"Вес" ПИР'!$B$29+AD2413*'"Вес" ПИР'!$B$30+AF2413*'"Вес" ПИР'!$B$31)/100</f>
        <v>0</v>
      </c>
      <c r="AH2413" s="39"/>
      <c r="AI2413" s="39"/>
      <c r="AJ2413" s="39"/>
      <c r="AK2413" s="39"/>
      <c r="AL2413" s="39"/>
      <c r="AM2413" s="39"/>
      <c r="AN2413" s="39"/>
      <c r="AO2413" s="39"/>
      <c r="AP2413" s="39"/>
      <c r="AQ2413" s="39"/>
      <c r="AR2413" s="39"/>
      <c r="AS2413" s="39"/>
      <c r="AT2413" s="39"/>
      <c r="AU2413" s="39"/>
      <c r="AV2413" s="39"/>
      <c r="AW2413" s="39"/>
      <c r="AX2413" s="39"/>
      <c r="AY2413" s="39"/>
      <c r="AZ2413" s="39"/>
      <c r="BA2413" s="39"/>
      <c r="BB2413" s="72">
        <f>(AI2413*'"Вес" ПИР'!$B$36+AK2413*'"Вес" ПИР'!$B$37+AM2413*'"Вес" ПИР'!$B$38+AO2413*'"Вес" ПИР'!$B$39+AQ2413*'"Вес" ПИР'!$B$40+AS2413*'"Вес" ПИР'!$B$41+AU2413*'"Вес" ПИР'!$B$42+AW2413*'"Вес" ПИР'!$B$43+AY2413*'"Вес" ПИР'!$B$44+BA2413*'"Вес" ПИР'!$B$45)/100</f>
        <v>0</v>
      </c>
      <c r="BC2413" s="39"/>
      <c r="BD2413" s="39"/>
      <c r="BE2413" s="39"/>
      <c r="BF2413" s="39"/>
      <c r="BG2413" s="72">
        <f>(BD2413*'"Вес" ПИР'!$B$50+BF2413*'"Вес" ПИР'!$B$51)/100</f>
        <v>0</v>
      </c>
      <c r="BH2413" s="39"/>
      <c r="BI2413" s="72">
        <v>0</v>
      </c>
      <c r="BJ2413" s="39"/>
      <c r="BK2413" s="39"/>
      <c r="BL2413" s="38">
        <f>(S2413*'"Вес" ПИР'!$B$3+X2413*'"Вес" ПИР'!$B$4+AG2413*'"Вес" ПИР'!$B$5+BB2413*'"Вес" ПИР'!$B$6+BG2413*'"Вес" ПИР'!$B$7+BI2413*'"Вес" ПИР'!$B$8)/100</f>
        <v>0</v>
      </c>
    </row>
    <row r="2414" spans="1:64" ht="15.75" customHeight="1">
      <c r="A2414" s="39"/>
      <c r="B2414" s="39">
        <v>2027</v>
      </c>
      <c r="C2414" s="39"/>
      <c r="D2414" s="61">
        <v>334633300</v>
      </c>
      <c r="E2414" s="61" t="s">
        <v>1779</v>
      </c>
      <c r="F2414" s="61" t="s">
        <v>1877</v>
      </c>
      <c r="G2414" s="61" t="s">
        <v>1433</v>
      </c>
      <c r="H2414" s="61" t="s">
        <v>3515</v>
      </c>
      <c r="I2414" s="39"/>
      <c r="J2414" s="39"/>
      <c r="K2414" s="39"/>
      <c r="L2414" s="39"/>
      <c r="M2414" s="39"/>
      <c r="N2414" s="39"/>
      <c r="O2414" s="39"/>
      <c r="P2414" s="39"/>
      <c r="Q2414" s="39"/>
      <c r="R2414" s="39"/>
      <c r="S2414" s="38">
        <f>(J2414*'"Вес" ПИР'!$B$13+L2414*'"Вес" ПИР'!$B$14+N2414*'"Вес" ПИР'!$B$15+P2414*'"Вес" ПИР'!$B$16+R2414*'"Вес" ПИР'!$B$17)/100</f>
        <v>0</v>
      </c>
      <c r="T2414" s="39"/>
      <c r="U2414" s="39"/>
      <c r="V2414" s="39"/>
      <c r="W2414" s="39"/>
      <c r="X2414" s="72">
        <f>(U2414*'"Вес" ПИР'!$B$22+W2414*'"Вес" ПИР'!$B$23)/100</f>
        <v>0</v>
      </c>
      <c r="Y2414" s="39"/>
      <c r="Z2414" s="39"/>
      <c r="AA2414" s="39"/>
      <c r="AB2414" s="39"/>
      <c r="AC2414" s="39"/>
      <c r="AD2414" s="39"/>
      <c r="AE2414" s="39"/>
      <c r="AF2414" s="39"/>
      <c r="AG2414" s="38">
        <f>(Z2414*'"Вес" ПИР'!$B$28+AB2414*'"Вес" ПИР'!$B$29+AD2414*'"Вес" ПИР'!$B$30+AF2414*'"Вес" ПИР'!$B$31)/100</f>
        <v>0</v>
      </c>
      <c r="AH2414" s="39"/>
      <c r="AI2414" s="39"/>
      <c r="AJ2414" s="39"/>
      <c r="AK2414" s="39"/>
      <c r="AL2414" s="39"/>
      <c r="AM2414" s="39"/>
      <c r="AN2414" s="39"/>
      <c r="AO2414" s="39"/>
      <c r="AP2414" s="39"/>
      <c r="AQ2414" s="39"/>
      <c r="AR2414" s="39"/>
      <c r="AS2414" s="39"/>
      <c r="AT2414" s="39"/>
      <c r="AU2414" s="39"/>
      <c r="AV2414" s="39"/>
      <c r="AW2414" s="39"/>
      <c r="AX2414" s="39"/>
      <c r="AY2414" s="39"/>
      <c r="AZ2414" s="39"/>
      <c r="BA2414" s="39"/>
      <c r="BB2414" s="72">
        <f>(AI2414*'"Вес" ПИР'!$B$36+AK2414*'"Вес" ПИР'!$B$37+AM2414*'"Вес" ПИР'!$B$38+AO2414*'"Вес" ПИР'!$B$39+AQ2414*'"Вес" ПИР'!$B$40+AS2414*'"Вес" ПИР'!$B$41+AU2414*'"Вес" ПИР'!$B$42+AW2414*'"Вес" ПИР'!$B$43+AY2414*'"Вес" ПИР'!$B$44+BA2414*'"Вес" ПИР'!$B$45)/100</f>
        <v>0</v>
      </c>
      <c r="BC2414" s="39"/>
      <c r="BD2414" s="39"/>
      <c r="BE2414" s="39"/>
      <c r="BF2414" s="39"/>
      <c r="BG2414" s="72">
        <f>(BD2414*'"Вес" ПИР'!$B$50+BF2414*'"Вес" ПИР'!$B$51)/100</f>
        <v>0</v>
      </c>
      <c r="BH2414" s="39"/>
      <c r="BI2414" s="72">
        <v>0</v>
      </c>
      <c r="BJ2414" s="39"/>
      <c r="BK2414" s="39"/>
      <c r="BL2414" s="38">
        <f>(S2414*'"Вес" ПИР'!$B$3+X2414*'"Вес" ПИР'!$B$4+AG2414*'"Вес" ПИР'!$B$5+BB2414*'"Вес" ПИР'!$B$6+BG2414*'"Вес" ПИР'!$B$7+BI2414*'"Вес" ПИР'!$B$8)/100</f>
        <v>0</v>
      </c>
    </row>
    <row r="2415" spans="1:64" ht="15.75" customHeight="1">
      <c r="A2415" s="39"/>
      <c r="B2415" s="39">
        <v>2027</v>
      </c>
      <c r="C2415" s="39"/>
      <c r="D2415" s="61">
        <v>334851100</v>
      </c>
      <c r="E2415" s="61" t="s">
        <v>1779</v>
      </c>
      <c r="F2415" s="61" t="s">
        <v>1880</v>
      </c>
      <c r="G2415" s="61" t="s">
        <v>3516</v>
      </c>
      <c r="H2415" s="61" t="s">
        <v>3517</v>
      </c>
      <c r="I2415" s="39"/>
      <c r="J2415" s="39"/>
      <c r="K2415" s="39"/>
      <c r="L2415" s="39"/>
      <c r="M2415" s="39"/>
      <c r="N2415" s="39"/>
      <c r="O2415" s="39"/>
      <c r="P2415" s="39"/>
      <c r="Q2415" s="39"/>
      <c r="R2415" s="39"/>
      <c r="S2415" s="38">
        <f>(J2415*'"Вес" ПИР'!$B$13+L2415*'"Вес" ПИР'!$B$14+N2415*'"Вес" ПИР'!$B$15+P2415*'"Вес" ПИР'!$B$16+R2415*'"Вес" ПИР'!$B$17)/100</f>
        <v>0</v>
      </c>
      <c r="T2415" s="39"/>
      <c r="U2415" s="39"/>
      <c r="V2415" s="39"/>
      <c r="W2415" s="39"/>
      <c r="X2415" s="72">
        <f>(U2415*'"Вес" ПИР'!$B$22+W2415*'"Вес" ПИР'!$B$23)/100</f>
        <v>0</v>
      </c>
      <c r="Y2415" s="39"/>
      <c r="Z2415" s="39"/>
      <c r="AA2415" s="39"/>
      <c r="AB2415" s="39"/>
      <c r="AC2415" s="39"/>
      <c r="AD2415" s="39"/>
      <c r="AE2415" s="39"/>
      <c r="AF2415" s="39"/>
      <c r="AG2415" s="38">
        <f>(Z2415*'"Вес" ПИР'!$B$28+AB2415*'"Вес" ПИР'!$B$29+AD2415*'"Вес" ПИР'!$B$30+AF2415*'"Вес" ПИР'!$B$31)/100</f>
        <v>0</v>
      </c>
      <c r="AH2415" s="39"/>
      <c r="AI2415" s="39"/>
      <c r="AJ2415" s="39"/>
      <c r="AK2415" s="39"/>
      <c r="AL2415" s="39"/>
      <c r="AM2415" s="39"/>
      <c r="AN2415" s="39"/>
      <c r="AO2415" s="39"/>
      <c r="AP2415" s="39"/>
      <c r="AQ2415" s="39"/>
      <c r="AR2415" s="39"/>
      <c r="AS2415" s="39"/>
      <c r="AT2415" s="39"/>
      <c r="AU2415" s="39"/>
      <c r="AV2415" s="39"/>
      <c r="AW2415" s="39"/>
      <c r="AX2415" s="39"/>
      <c r="AY2415" s="39"/>
      <c r="AZ2415" s="39"/>
      <c r="BA2415" s="39"/>
      <c r="BB2415" s="72">
        <f>(AI2415*'"Вес" ПИР'!$B$36+AK2415*'"Вес" ПИР'!$B$37+AM2415*'"Вес" ПИР'!$B$38+AO2415*'"Вес" ПИР'!$B$39+AQ2415*'"Вес" ПИР'!$B$40+AS2415*'"Вес" ПИР'!$B$41+AU2415*'"Вес" ПИР'!$B$42+AW2415*'"Вес" ПИР'!$B$43+AY2415*'"Вес" ПИР'!$B$44+BA2415*'"Вес" ПИР'!$B$45)/100</f>
        <v>0</v>
      </c>
      <c r="BC2415" s="39"/>
      <c r="BD2415" s="39"/>
      <c r="BE2415" s="39"/>
      <c r="BF2415" s="39"/>
      <c r="BG2415" s="72">
        <f>(BD2415*'"Вес" ПИР'!$B$50+BF2415*'"Вес" ПИР'!$B$51)/100</f>
        <v>0</v>
      </c>
      <c r="BH2415" s="39"/>
      <c r="BI2415" s="72">
        <v>0</v>
      </c>
      <c r="BJ2415" s="39"/>
      <c r="BK2415" s="39"/>
      <c r="BL2415" s="38">
        <f>(S2415*'"Вес" ПИР'!$B$3+X2415*'"Вес" ПИР'!$B$4+AG2415*'"Вес" ПИР'!$B$5+BB2415*'"Вес" ПИР'!$B$6+BG2415*'"Вес" ПИР'!$B$7+BI2415*'"Вес" ПИР'!$B$8)/100</f>
        <v>0</v>
      </c>
    </row>
    <row r="2416" spans="1:64" ht="15.75" customHeight="1">
      <c r="A2416" s="39"/>
      <c r="B2416" s="39">
        <v>2027</v>
      </c>
      <c r="C2416" s="39"/>
      <c r="D2416" s="61">
        <v>334857300</v>
      </c>
      <c r="E2416" s="61" t="s">
        <v>1779</v>
      </c>
      <c r="F2416" s="61" t="s">
        <v>1880</v>
      </c>
      <c r="G2416" s="61" t="s">
        <v>3518</v>
      </c>
      <c r="H2416" s="61" t="s">
        <v>257</v>
      </c>
      <c r="I2416" s="39"/>
      <c r="J2416" s="39"/>
      <c r="K2416" s="39"/>
      <c r="L2416" s="39"/>
      <c r="M2416" s="39"/>
      <c r="N2416" s="39"/>
      <c r="O2416" s="39"/>
      <c r="P2416" s="39"/>
      <c r="Q2416" s="39"/>
      <c r="R2416" s="39"/>
      <c r="S2416" s="38">
        <f>(J2416*'"Вес" ПИР'!$B$13+L2416*'"Вес" ПИР'!$B$14+N2416*'"Вес" ПИР'!$B$15+P2416*'"Вес" ПИР'!$B$16+R2416*'"Вес" ПИР'!$B$17)/100</f>
        <v>0</v>
      </c>
      <c r="T2416" s="39"/>
      <c r="U2416" s="39"/>
      <c r="V2416" s="39"/>
      <c r="W2416" s="39"/>
      <c r="X2416" s="72">
        <f>(U2416*'"Вес" ПИР'!$B$22+W2416*'"Вес" ПИР'!$B$23)/100</f>
        <v>0</v>
      </c>
      <c r="Y2416" s="39"/>
      <c r="Z2416" s="39"/>
      <c r="AA2416" s="39"/>
      <c r="AB2416" s="39"/>
      <c r="AC2416" s="39"/>
      <c r="AD2416" s="39"/>
      <c r="AE2416" s="39"/>
      <c r="AF2416" s="39"/>
      <c r="AG2416" s="38">
        <f>(Z2416*'"Вес" ПИР'!$B$28+AB2416*'"Вес" ПИР'!$B$29+AD2416*'"Вес" ПИР'!$B$30+AF2416*'"Вес" ПИР'!$B$31)/100</f>
        <v>0</v>
      </c>
      <c r="AH2416" s="39"/>
      <c r="AI2416" s="39"/>
      <c r="AJ2416" s="39"/>
      <c r="AK2416" s="39"/>
      <c r="AL2416" s="39"/>
      <c r="AM2416" s="39"/>
      <c r="AN2416" s="39"/>
      <c r="AO2416" s="39"/>
      <c r="AP2416" s="39"/>
      <c r="AQ2416" s="39"/>
      <c r="AR2416" s="39"/>
      <c r="AS2416" s="39"/>
      <c r="AT2416" s="39"/>
      <c r="AU2416" s="39"/>
      <c r="AV2416" s="39"/>
      <c r="AW2416" s="39"/>
      <c r="AX2416" s="39"/>
      <c r="AY2416" s="39"/>
      <c r="AZ2416" s="39"/>
      <c r="BA2416" s="39"/>
      <c r="BB2416" s="72">
        <f>(AI2416*'"Вес" ПИР'!$B$36+AK2416*'"Вес" ПИР'!$B$37+AM2416*'"Вес" ПИР'!$B$38+AO2416*'"Вес" ПИР'!$B$39+AQ2416*'"Вес" ПИР'!$B$40+AS2416*'"Вес" ПИР'!$B$41+AU2416*'"Вес" ПИР'!$B$42+AW2416*'"Вес" ПИР'!$B$43+AY2416*'"Вес" ПИР'!$B$44+BA2416*'"Вес" ПИР'!$B$45)/100</f>
        <v>0</v>
      </c>
      <c r="BC2416" s="39"/>
      <c r="BD2416" s="39"/>
      <c r="BE2416" s="39"/>
      <c r="BF2416" s="39"/>
      <c r="BG2416" s="72">
        <f>(BD2416*'"Вес" ПИР'!$B$50+BF2416*'"Вес" ПИР'!$B$51)/100</f>
        <v>0</v>
      </c>
      <c r="BH2416" s="39"/>
      <c r="BI2416" s="72">
        <v>0</v>
      </c>
      <c r="BJ2416" s="39"/>
      <c r="BK2416" s="39"/>
      <c r="BL2416" s="38">
        <f>(S2416*'"Вес" ПИР'!$B$3+X2416*'"Вес" ПИР'!$B$4+AG2416*'"Вес" ПИР'!$B$5+BB2416*'"Вес" ПИР'!$B$6+BG2416*'"Вес" ПИР'!$B$7+BI2416*'"Вес" ПИР'!$B$8)/100</f>
        <v>0</v>
      </c>
    </row>
    <row r="2417" spans="1:64" ht="15.75" customHeight="1">
      <c r="A2417" s="39"/>
      <c r="B2417" s="39">
        <v>2027</v>
      </c>
      <c r="C2417" s="39"/>
      <c r="D2417" s="61">
        <v>334833100</v>
      </c>
      <c r="E2417" s="61" t="s">
        <v>1779</v>
      </c>
      <c r="F2417" s="61" t="s">
        <v>1880</v>
      </c>
      <c r="G2417" s="61" t="s">
        <v>3519</v>
      </c>
      <c r="H2417" s="61" t="s">
        <v>3520</v>
      </c>
      <c r="I2417" s="39"/>
      <c r="J2417" s="39"/>
      <c r="K2417" s="39"/>
      <c r="L2417" s="39"/>
      <c r="M2417" s="39"/>
      <c r="N2417" s="39"/>
      <c r="O2417" s="39"/>
      <c r="P2417" s="39"/>
      <c r="Q2417" s="39"/>
      <c r="R2417" s="39"/>
      <c r="S2417" s="38">
        <f>(J2417*'"Вес" ПИР'!$B$13+L2417*'"Вес" ПИР'!$B$14+N2417*'"Вес" ПИР'!$B$15+P2417*'"Вес" ПИР'!$B$16+R2417*'"Вес" ПИР'!$B$17)/100</f>
        <v>0</v>
      </c>
      <c r="T2417" s="39"/>
      <c r="U2417" s="39"/>
      <c r="V2417" s="39"/>
      <c r="W2417" s="39"/>
      <c r="X2417" s="72">
        <f>(U2417*'"Вес" ПИР'!$B$22+W2417*'"Вес" ПИР'!$B$23)/100</f>
        <v>0</v>
      </c>
      <c r="Y2417" s="39"/>
      <c r="Z2417" s="39"/>
      <c r="AA2417" s="39"/>
      <c r="AB2417" s="39"/>
      <c r="AC2417" s="39"/>
      <c r="AD2417" s="39"/>
      <c r="AE2417" s="39"/>
      <c r="AF2417" s="39"/>
      <c r="AG2417" s="38">
        <f>(Z2417*'"Вес" ПИР'!$B$28+AB2417*'"Вес" ПИР'!$B$29+AD2417*'"Вес" ПИР'!$B$30+AF2417*'"Вес" ПИР'!$B$31)/100</f>
        <v>0</v>
      </c>
      <c r="AH2417" s="39"/>
      <c r="AI2417" s="39"/>
      <c r="AJ2417" s="39"/>
      <c r="AK2417" s="39"/>
      <c r="AL2417" s="39"/>
      <c r="AM2417" s="39"/>
      <c r="AN2417" s="39"/>
      <c r="AO2417" s="39"/>
      <c r="AP2417" s="39"/>
      <c r="AQ2417" s="39"/>
      <c r="AR2417" s="39"/>
      <c r="AS2417" s="39"/>
      <c r="AT2417" s="39"/>
      <c r="AU2417" s="39"/>
      <c r="AV2417" s="39"/>
      <c r="AW2417" s="39"/>
      <c r="AX2417" s="39"/>
      <c r="AY2417" s="39"/>
      <c r="AZ2417" s="39"/>
      <c r="BA2417" s="39"/>
      <c r="BB2417" s="72">
        <f>(AI2417*'"Вес" ПИР'!$B$36+AK2417*'"Вес" ПИР'!$B$37+AM2417*'"Вес" ПИР'!$B$38+AO2417*'"Вес" ПИР'!$B$39+AQ2417*'"Вес" ПИР'!$B$40+AS2417*'"Вес" ПИР'!$B$41+AU2417*'"Вес" ПИР'!$B$42+AW2417*'"Вес" ПИР'!$B$43+AY2417*'"Вес" ПИР'!$B$44+BA2417*'"Вес" ПИР'!$B$45)/100</f>
        <v>0</v>
      </c>
      <c r="BC2417" s="39"/>
      <c r="BD2417" s="39"/>
      <c r="BE2417" s="39"/>
      <c r="BF2417" s="39"/>
      <c r="BG2417" s="72">
        <f>(BD2417*'"Вес" ПИР'!$B$50+BF2417*'"Вес" ПИР'!$B$51)/100</f>
        <v>0</v>
      </c>
      <c r="BH2417" s="39"/>
      <c r="BI2417" s="72">
        <v>0</v>
      </c>
      <c r="BJ2417" s="39"/>
      <c r="BK2417" s="39"/>
      <c r="BL2417" s="38">
        <f>(S2417*'"Вес" ПИР'!$B$3+X2417*'"Вес" ПИР'!$B$4+AG2417*'"Вес" ПИР'!$B$5+BB2417*'"Вес" ПИР'!$B$6+BG2417*'"Вес" ПИР'!$B$7+BI2417*'"Вес" ПИР'!$B$8)/100</f>
        <v>0</v>
      </c>
    </row>
    <row r="2418" spans="1:64" ht="15.75" customHeight="1">
      <c r="A2418" s="39"/>
      <c r="B2418" s="39">
        <v>2027</v>
      </c>
      <c r="C2418" s="39"/>
      <c r="D2418" s="61">
        <v>334820200</v>
      </c>
      <c r="E2418" s="61" t="s">
        <v>1779</v>
      </c>
      <c r="F2418" s="61" t="s">
        <v>1880</v>
      </c>
      <c r="G2418" s="61"/>
      <c r="H2418" s="61" t="s">
        <v>620</v>
      </c>
      <c r="I2418" s="39"/>
      <c r="J2418" s="39"/>
      <c r="K2418" s="39"/>
      <c r="L2418" s="39"/>
      <c r="M2418" s="39"/>
      <c r="N2418" s="39"/>
      <c r="O2418" s="39"/>
      <c r="P2418" s="39"/>
      <c r="Q2418" s="39"/>
      <c r="R2418" s="39"/>
      <c r="S2418" s="38">
        <f>(J2418*'"Вес" ПИР'!$B$13+L2418*'"Вес" ПИР'!$B$14+N2418*'"Вес" ПИР'!$B$15+P2418*'"Вес" ПИР'!$B$16+R2418*'"Вес" ПИР'!$B$17)/100</f>
        <v>0</v>
      </c>
      <c r="T2418" s="39"/>
      <c r="U2418" s="39"/>
      <c r="V2418" s="39"/>
      <c r="W2418" s="39"/>
      <c r="X2418" s="72">
        <f>(U2418*'"Вес" ПИР'!$B$22+W2418*'"Вес" ПИР'!$B$23)/100</f>
        <v>0</v>
      </c>
      <c r="Y2418" s="39"/>
      <c r="Z2418" s="39"/>
      <c r="AA2418" s="39"/>
      <c r="AB2418" s="39"/>
      <c r="AC2418" s="39"/>
      <c r="AD2418" s="39"/>
      <c r="AE2418" s="39"/>
      <c r="AF2418" s="39"/>
      <c r="AG2418" s="38">
        <f>(Z2418*'"Вес" ПИР'!$B$28+AB2418*'"Вес" ПИР'!$B$29+AD2418*'"Вес" ПИР'!$B$30+AF2418*'"Вес" ПИР'!$B$31)/100</f>
        <v>0</v>
      </c>
      <c r="AH2418" s="39"/>
      <c r="AI2418" s="39"/>
      <c r="AJ2418" s="39"/>
      <c r="AK2418" s="39"/>
      <c r="AL2418" s="39"/>
      <c r="AM2418" s="39"/>
      <c r="AN2418" s="39"/>
      <c r="AO2418" s="39"/>
      <c r="AP2418" s="39"/>
      <c r="AQ2418" s="39"/>
      <c r="AR2418" s="39"/>
      <c r="AS2418" s="39"/>
      <c r="AT2418" s="39"/>
      <c r="AU2418" s="39"/>
      <c r="AV2418" s="39"/>
      <c r="AW2418" s="39"/>
      <c r="AX2418" s="39"/>
      <c r="AY2418" s="39"/>
      <c r="AZ2418" s="39"/>
      <c r="BA2418" s="39"/>
      <c r="BB2418" s="72">
        <f>(AI2418*'"Вес" ПИР'!$B$36+AK2418*'"Вес" ПИР'!$B$37+AM2418*'"Вес" ПИР'!$B$38+AO2418*'"Вес" ПИР'!$B$39+AQ2418*'"Вес" ПИР'!$B$40+AS2418*'"Вес" ПИР'!$B$41+AU2418*'"Вес" ПИР'!$B$42+AW2418*'"Вес" ПИР'!$B$43+AY2418*'"Вес" ПИР'!$B$44+BA2418*'"Вес" ПИР'!$B$45)/100</f>
        <v>0</v>
      </c>
      <c r="BC2418" s="39"/>
      <c r="BD2418" s="39"/>
      <c r="BE2418" s="39"/>
      <c r="BF2418" s="39"/>
      <c r="BG2418" s="72">
        <f>(BD2418*'"Вес" ПИР'!$B$50+BF2418*'"Вес" ПИР'!$B$51)/100</f>
        <v>0</v>
      </c>
      <c r="BH2418" s="39"/>
      <c r="BI2418" s="72">
        <v>0</v>
      </c>
      <c r="BJ2418" s="39"/>
      <c r="BK2418" s="39"/>
      <c r="BL2418" s="38">
        <f>(S2418*'"Вес" ПИР'!$B$3+X2418*'"Вес" ПИР'!$B$4+AG2418*'"Вес" ПИР'!$B$5+BB2418*'"Вес" ПИР'!$B$6+BG2418*'"Вес" ПИР'!$B$7+BI2418*'"Вес" ПИР'!$B$8)/100</f>
        <v>0</v>
      </c>
    </row>
    <row r="2419" spans="1:64" ht="15.75" customHeight="1">
      <c r="A2419" s="39"/>
      <c r="B2419" s="39">
        <v>2027</v>
      </c>
      <c r="C2419" s="39"/>
      <c r="D2419" s="61">
        <v>334835400</v>
      </c>
      <c r="E2419" s="61" t="s">
        <v>1779</v>
      </c>
      <c r="F2419" s="61" t="s">
        <v>1880</v>
      </c>
      <c r="G2419" s="61" t="s">
        <v>339</v>
      </c>
      <c r="H2419" s="61" t="s">
        <v>3521</v>
      </c>
      <c r="I2419" s="39"/>
      <c r="J2419" s="39"/>
      <c r="K2419" s="39"/>
      <c r="L2419" s="39"/>
      <c r="M2419" s="39"/>
      <c r="N2419" s="39"/>
      <c r="O2419" s="39"/>
      <c r="P2419" s="39"/>
      <c r="Q2419" s="39"/>
      <c r="R2419" s="39"/>
      <c r="S2419" s="38">
        <f>(J2419*'"Вес" ПИР'!$B$13+L2419*'"Вес" ПИР'!$B$14+N2419*'"Вес" ПИР'!$B$15+P2419*'"Вес" ПИР'!$B$16+R2419*'"Вес" ПИР'!$B$17)/100</f>
        <v>0</v>
      </c>
      <c r="T2419" s="39"/>
      <c r="U2419" s="39"/>
      <c r="V2419" s="39"/>
      <c r="W2419" s="39"/>
      <c r="X2419" s="72">
        <f>(U2419*'"Вес" ПИР'!$B$22+W2419*'"Вес" ПИР'!$B$23)/100</f>
        <v>0</v>
      </c>
      <c r="Y2419" s="39"/>
      <c r="Z2419" s="39"/>
      <c r="AA2419" s="39"/>
      <c r="AB2419" s="39"/>
      <c r="AC2419" s="39"/>
      <c r="AD2419" s="39"/>
      <c r="AE2419" s="39"/>
      <c r="AF2419" s="39"/>
      <c r="AG2419" s="38">
        <f>(Z2419*'"Вес" ПИР'!$B$28+AB2419*'"Вес" ПИР'!$B$29+AD2419*'"Вес" ПИР'!$B$30+AF2419*'"Вес" ПИР'!$B$31)/100</f>
        <v>0</v>
      </c>
      <c r="AH2419" s="39"/>
      <c r="AI2419" s="39"/>
      <c r="AJ2419" s="39"/>
      <c r="AK2419" s="39"/>
      <c r="AL2419" s="39"/>
      <c r="AM2419" s="39"/>
      <c r="AN2419" s="39"/>
      <c r="AO2419" s="39"/>
      <c r="AP2419" s="39"/>
      <c r="AQ2419" s="39"/>
      <c r="AR2419" s="39"/>
      <c r="AS2419" s="39"/>
      <c r="AT2419" s="39"/>
      <c r="AU2419" s="39"/>
      <c r="AV2419" s="39"/>
      <c r="AW2419" s="39"/>
      <c r="AX2419" s="39"/>
      <c r="AY2419" s="39"/>
      <c r="AZ2419" s="39"/>
      <c r="BA2419" s="39"/>
      <c r="BB2419" s="72">
        <f>(AI2419*'"Вес" ПИР'!$B$36+AK2419*'"Вес" ПИР'!$B$37+AM2419*'"Вес" ПИР'!$B$38+AO2419*'"Вес" ПИР'!$B$39+AQ2419*'"Вес" ПИР'!$B$40+AS2419*'"Вес" ПИР'!$B$41+AU2419*'"Вес" ПИР'!$B$42+AW2419*'"Вес" ПИР'!$B$43+AY2419*'"Вес" ПИР'!$B$44+BA2419*'"Вес" ПИР'!$B$45)/100</f>
        <v>0</v>
      </c>
      <c r="BC2419" s="39"/>
      <c r="BD2419" s="39"/>
      <c r="BE2419" s="39"/>
      <c r="BF2419" s="39"/>
      <c r="BG2419" s="72">
        <f>(BD2419*'"Вес" ПИР'!$B$50+BF2419*'"Вес" ПИР'!$B$51)/100</f>
        <v>0</v>
      </c>
      <c r="BH2419" s="39"/>
      <c r="BI2419" s="72">
        <v>0</v>
      </c>
      <c r="BJ2419" s="39"/>
      <c r="BK2419" s="39"/>
      <c r="BL2419" s="38">
        <f>(S2419*'"Вес" ПИР'!$B$3+X2419*'"Вес" ПИР'!$B$4+AG2419*'"Вес" ПИР'!$B$5+BB2419*'"Вес" ПИР'!$B$6+BG2419*'"Вес" ПИР'!$B$7+BI2419*'"Вес" ПИР'!$B$8)/100</f>
        <v>0</v>
      </c>
    </row>
    <row r="2420" spans="1:64" ht="15.75" customHeight="1">
      <c r="A2420" s="39"/>
      <c r="B2420" s="39">
        <v>2027</v>
      </c>
      <c r="C2420" s="39"/>
      <c r="D2420" s="61">
        <v>334835200</v>
      </c>
      <c r="E2420" s="61" t="s">
        <v>1779</v>
      </c>
      <c r="F2420" s="61" t="s">
        <v>1880</v>
      </c>
      <c r="G2420" s="61" t="s">
        <v>339</v>
      </c>
      <c r="H2420" s="61" t="s">
        <v>3522</v>
      </c>
      <c r="I2420" s="39"/>
      <c r="J2420" s="39"/>
      <c r="K2420" s="39"/>
      <c r="L2420" s="39"/>
      <c r="M2420" s="39"/>
      <c r="N2420" s="39"/>
      <c r="O2420" s="39"/>
      <c r="P2420" s="39"/>
      <c r="Q2420" s="39"/>
      <c r="R2420" s="39"/>
      <c r="S2420" s="38">
        <f>(J2420*'"Вес" ПИР'!$B$13+L2420*'"Вес" ПИР'!$B$14+N2420*'"Вес" ПИР'!$B$15+P2420*'"Вес" ПИР'!$B$16+R2420*'"Вес" ПИР'!$B$17)/100</f>
        <v>0</v>
      </c>
      <c r="T2420" s="39"/>
      <c r="U2420" s="39"/>
      <c r="V2420" s="39"/>
      <c r="W2420" s="39"/>
      <c r="X2420" s="72">
        <f>(U2420*'"Вес" ПИР'!$B$22+W2420*'"Вес" ПИР'!$B$23)/100</f>
        <v>0</v>
      </c>
      <c r="Y2420" s="39"/>
      <c r="Z2420" s="39"/>
      <c r="AA2420" s="39"/>
      <c r="AB2420" s="39"/>
      <c r="AC2420" s="39"/>
      <c r="AD2420" s="39"/>
      <c r="AE2420" s="39"/>
      <c r="AF2420" s="39"/>
      <c r="AG2420" s="38">
        <f>(Z2420*'"Вес" ПИР'!$B$28+AB2420*'"Вес" ПИР'!$B$29+AD2420*'"Вес" ПИР'!$B$30+AF2420*'"Вес" ПИР'!$B$31)/100</f>
        <v>0</v>
      </c>
      <c r="AH2420" s="39"/>
      <c r="AI2420" s="39"/>
      <c r="AJ2420" s="39"/>
      <c r="AK2420" s="39"/>
      <c r="AL2420" s="39"/>
      <c r="AM2420" s="39"/>
      <c r="AN2420" s="39"/>
      <c r="AO2420" s="39"/>
      <c r="AP2420" s="39"/>
      <c r="AQ2420" s="39"/>
      <c r="AR2420" s="39"/>
      <c r="AS2420" s="39"/>
      <c r="AT2420" s="39"/>
      <c r="AU2420" s="39"/>
      <c r="AV2420" s="39"/>
      <c r="AW2420" s="39"/>
      <c r="AX2420" s="39"/>
      <c r="AY2420" s="39"/>
      <c r="AZ2420" s="39"/>
      <c r="BA2420" s="39"/>
      <c r="BB2420" s="72">
        <f>(AI2420*'"Вес" ПИР'!$B$36+AK2420*'"Вес" ПИР'!$B$37+AM2420*'"Вес" ПИР'!$B$38+AO2420*'"Вес" ПИР'!$B$39+AQ2420*'"Вес" ПИР'!$B$40+AS2420*'"Вес" ПИР'!$B$41+AU2420*'"Вес" ПИР'!$B$42+AW2420*'"Вес" ПИР'!$B$43+AY2420*'"Вес" ПИР'!$B$44+BA2420*'"Вес" ПИР'!$B$45)/100</f>
        <v>0</v>
      </c>
      <c r="BC2420" s="39"/>
      <c r="BD2420" s="39"/>
      <c r="BE2420" s="39"/>
      <c r="BF2420" s="39"/>
      <c r="BG2420" s="72">
        <f>(BD2420*'"Вес" ПИР'!$B$50+BF2420*'"Вес" ПИР'!$B$51)/100</f>
        <v>0</v>
      </c>
      <c r="BH2420" s="39"/>
      <c r="BI2420" s="72">
        <v>0</v>
      </c>
      <c r="BJ2420" s="39"/>
      <c r="BK2420" s="39"/>
      <c r="BL2420" s="38">
        <f>(S2420*'"Вес" ПИР'!$B$3+X2420*'"Вес" ПИР'!$B$4+AG2420*'"Вес" ПИР'!$B$5+BB2420*'"Вес" ПИР'!$B$6+BG2420*'"Вес" ПИР'!$B$7+BI2420*'"Вес" ПИР'!$B$8)/100</f>
        <v>0</v>
      </c>
    </row>
    <row r="2421" spans="1:64" ht="15.75" customHeight="1">
      <c r="A2421" s="39"/>
      <c r="B2421" s="39">
        <v>2027</v>
      </c>
      <c r="C2421" s="39"/>
      <c r="D2421" s="61">
        <v>334835100</v>
      </c>
      <c r="E2421" s="61" t="s">
        <v>1779</v>
      </c>
      <c r="F2421" s="61" t="s">
        <v>1880</v>
      </c>
      <c r="G2421" s="61" t="s">
        <v>339</v>
      </c>
      <c r="H2421" s="61" t="s">
        <v>3523</v>
      </c>
      <c r="I2421" s="39"/>
      <c r="J2421" s="39"/>
      <c r="K2421" s="39"/>
      <c r="L2421" s="39"/>
      <c r="M2421" s="39"/>
      <c r="N2421" s="39"/>
      <c r="O2421" s="39"/>
      <c r="P2421" s="39"/>
      <c r="Q2421" s="39"/>
      <c r="R2421" s="39"/>
      <c r="S2421" s="38">
        <f>(J2421*'"Вес" ПИР'!$B$13+L2421*'"Вес" ПИР'!$B$14+N2421*'"Вес" ПИР'!$B$15+P2421*'"Вес" ПИР'!$B$16+R2421*'"Вес" ПИР'!$B$17)/100</f>
        <v>0</v>
      </c>
      <c r="T2421" s="39"/>
      <c r="U2421" s="39"/>
      <c r="V2421" s="39"/>
      <c r="W2421" s="39"/>
      <c r="X2421" s="72">
        <f>(U2421*'"Вес" ПИР'!$B$22+W2421*'"Вес" ПИР'!$B$23)/100</f>
        <v>0</v>
      </c>
      <c r="Y2421" s="39"/>
      <c r="Z2421" s="39"/>
      <c r="AA2421" s="39"/>
      <c r="AB2421" s="39"/>
      <c r="AC2421" s="39"/>
      <c r="AD2421" s="39"/>
      <c r="AE2421" s="39"/>
      <c r="AF2421" s="39"/>
      <c r="AG2421" s="38">
        <f>(Z2421*'"Вес" ПИР'!$B$28+AB2421*'"Вес" ПИР'!$B$29+AD2421*'"Вес" ПИР'!$B$30+AF2421*'"Вес" ПИР'!$B$31)/100</f>
        <v>0</v>
      </c>
      <c r="AH2421" s="39"/>
      <c r="AI2421" s="39"/>
      <c r="AJ2421" s="39"/>
      <c r="AK2421" s="39"/>
      <c r="AL2421" s="39"/>
      <c r="AM2421" s="39"/>
      <c r="AN2421" s="39"/>
      <c r="AO2421" s="39"/>
      <c r="AP2421" s="39"/>
      <c r="AQ2421" s="39"/>
      <c r="AR2421" s="39"/>
      <c r="AS2421" s="39"/>
      <c r="AT2421" s="39"/>
      <c r="AU2421" s="39"/>
      <c r="AV2421" s="39"/>
      <c r="AW2421" s="39"/>
      <c r="AX2421" s="39"/>
      <c r="AY2421" s="39"/>
      <c r="AZ2421" s="39"/>
      <c r="BA2421" s="39"/>
      <c r="BB2421" s="72">
        <f>(AI2421*'"Вес" ПИР'!$B$36+AK2421*'"Вес" ПИР'!$B$37+AM2421*'"Вес" ПИР'!$B$38+AO2421*'"Вес" ПИР'!$B$39+AQ2421*'"Вес" ПИР'!$B$40+AS2421*'"Вес" ПИР'!$B$41+AU2421*'"Вес" ПИР'!$B$42+AW2421*'"Вес" ПИР'!$B$43+AY2421*'"Вес" ПИР'!$B$44+BA2421*'"Вес" ПИР'!$B$45)/100</f>
        <v>0</v>
      </c>
      <c r="BC2421" s="39"/>
      <c r="BD2421" s="39"/>
      <c r="BE2421" s="39"/>
      <c r="BF2421" s="39"/>
      <c r="BG2421" s="72">
        <f>(BD2421*'"Вес" ПИР'!$B$50+BF2421*'"Вес" ПИР'!$B$51)/100</f>
        <v>0</v>
      </c>
      <c r="BH2421" s="39"/>
      <c r="BI2421" s="72">
        <v>0</v>
      </c>
      <c r="BJ2421" s="39"/>
      <c r="BK2421" s="39"/>
      <c r="BL2421" s="38">
        <f>(S2421*'"Вес" ПИР'!$B$3+X2421*'"Вес" ПИР'!$B$4+AG2421*'"Вес" ПИР'!$B$5+BB2421*'"Вес" ПИР'!$B$6+BG2421*'"Вес" ПИР'!$B$7+BI2421*'"Вес" ПИР'!$B$8)/100</f>
        <v>0</v>
      </c>
    </row>
    <row r="2422" spans="1:64" ht="15.75" customHeight="1">
      <c r="A2422" s="39"/>
      <c r="B2422" s="39">
        <v>2027</v>
      </c>
      <c r="C2422" s="39"/>
      <c r="D2422" s="61">
        <v>334837300</v>
      </c>
      <c r="E2422" s="61" t="s">
        <v>1779</v>
      </c>
      <c r="F2422" s="61" t="s">
        <v>1880</v>
      </c>
      <c r="G2422" s="61" t="s">
        <v>1881</v>
      </c>
      <c r="H2422" s="61" t="s">
        <v>2488</v>
      </c>
      <c r="I2422" s="39"/>
      <c r="J2422" s="39"/>
      <c r="K2422" s="39"/>
      <c r="L2422" s="39"/>
      <c r="M2422" s="39"/>
      <c r="N2422" s="39"/>
      <c r="O2422" s="39"/>
      <c r="P2422" s="39"/>
      <c r="Q2422" s="39"/>
      <c r="R2422" s="39"/>
      <c r="S2422" s="38">
        <f>(J2422*'"Вес" ПИР'!$B$13+L2422*'"Вес" ПИР'!$B$14+N2422*'"Вес" ПИР'!$B$15+P2422*'"Вес" ПИР'!$B$16+R2422*'"Вес" ПИР'!$B$17)/100</f>
        <v>0</v>
      </c>
      <c r="T2422" s="39"/>
      <c r="U2422" s="39"/>
      <c r="V2422" s="39"/>
      <c r="W2422" s="39"/>
      <c r="X2422" s="72">
        <f>(U2422*'"Вес" ПИР'!$B$22+W2422*'"Вес" ПИР'!$B$23)/100</f>
        <v>0</v>
      </c>
      <c r="Y2422" s="39"/>
      <c r="Z2422" s="39"/>
      <c r="AA2422" s="39"/>
      <c r="AB2422" s="39"/>
      <c r="AC2422" s="39"/>
      <c r="AD2422" s="39"/>
      <c r="AE2422" s="39"/>
      <c r="AF2422" s="39"/>
      <c r="AG2422" s="38">
        <f>(Z2422*'"Вес" ПИР'!$B$28+AB2422*'"Вес" ПИР'!$B$29+AD2422*'"Вес" ПИР'!$B$30+AF2422*'"Вес" ПИР'!$B$31)/100</f>
        <v>0</v>
      </c>
      <c r="AH2422" s="39"/>
      <c r="AI2422" s="39"/>
      <c r="AJ2422" s="39"/>
      <c r="AK2422" s="39"/>
      <c r="AL2422" s="39"/>
      <c r="AM2422" s="39"/>
      <c r="AN2422" s="39"/>
      <c r="AO2422" s="39"/>
      <c r="AP2422" s="39"/>
      <c r="AQ2422" s="39"/>
      <c r="AR2422" s="39"/>
      <c r="AS2422" s="39"/>
      <c r="AT2422" s="39"/>
      <c r="AU2422" s="39"/>
      <c r="AV2422" s="39"/>
      <c r="AW2422" s="39"/>
      <c r="AX2422" s="39"/>
      <c r="AY2422" s="39"/>
      <c r="AZ2422" s="39"/>
      <c r="BA2422" s="39"/>
      <c r="BB2422" s="72">
        <f>(AI2422*'"Вес" ПИР'!$B$36+AK2422*'"Вес" ПИР'!$B$37+AM2422*'"Вес" ПИР'!$B$38+AO2422*'"Вес" ПИР'!$B$39+AQ2422*'"Вес" ПИР'!$B$40+AS2422*'"Вес" ПИР'!$B$41+AU2422*'"Вес" ПИР'!$B$42+AW2422*'"Вес" ПИР'!$B$43+AY2422*'"Вес" ПИР'!$B$44+BA2422*'"Вес" ПИР'!$B$45)/100</f>
        <v>0</v>
      </c>
      <c r="BC2422" s="39"/>
      <c r="BD2422" s="39"/>
      <c r="BE2422" s="39"/>
      <c r="BF2422" s="39"/>
      <c r="BG2422" s="72">
        <f>(BD2422*'"Вес" ПИР'!$B$50+BF2422*'"Вес" ПИР'!$B$51)/100</f>
        <v>0</v>
      </c>
      <c r="BH2422" s="39"/>
      <c r="BI2422" s="72">
        <v>0</v>
      </c>
      <c r="BJ2422" s="39"/>
      <c r="BK2422" s="39"/>
      <c r="BL2422" s="38">
        <f>(S2422*'"Вес" ПИР'!$B$3+X2422*'"Вес" ПИР'!$B$4+AG2422*'"Вес" ПИР'!$B$5+BB2422*'"Вес" ПИР'!$B$6+BG2422*'"Вес" ПИР'!$B$7+BI2422*'"Вес" ПИР'!$B$8)/100</f>
        <v>0</v>
      </c>
    </row>
    <row r="2423" spans="1:64" ht="15.75" customHeight="1">
      <c r="A2423" s="39"/>
      <c r="B2423" s="39">
        <v>2027</v>
      </c>
      <c r="C2423" s="39"/>
      <c r="D2423" s="61">
        <v>334839200</v>
      </c>
      <c r="E2423" s="61" t="s">
        <v>1779</v>
      </c>
      <c r="F2423" s="61" t="s">
        <v>1880</v>
      </c>
      <c r="G2423" s="61" t="s">
        <v>3524</v>
      </c>
      <c r="H2423" s="61" t="s">
        <v>3525</v>
      </c>
      <c r="I2423" s="39"/>
      <c r="J2423" s="39"/>
      <c r="K2423" s="39"/>
      <c r="L2423" s="39"/>
      <c r="M2423" s="39"/>
      <c r="N2423" s="39"/>
      <c r="O2423" s="39"/>
      <c r="P2423" s="39"/>
      <c r="Q2423" s="39"/>
      <c r="R2423" s="39"/>
      <c r="S2423" s="38">
        <f>(J2423*'"Вес" ПИР'!$B$13+L2423*'"Вес" ПИР'!$B$14+N2423*'"Вес" ПИР'!$B$15+P2423*'"Вес" ПИР'!$B$16+R2423*'"Вес" ПИР'!$B$17)/100</f>
        <v>0</v>
      </c>
      <c r="T2423" s="39"/>
      <c r="U2423" s="39"/>
      <c r="V2423" s="39"/>
      <c r="W2423" s="39"/>
      <c r="X2423" s="72">
        <f>(U2423*'"Вес" ПИР'!$B$22+W2423*'"Вес" ПИР'!$B$23)/100</f>
        <v>0</v>
      </c>
      <c r="Y2423" s="39"/>
      <c r="Z2423" s="39"/>
      <c r="AA2423" s="39"/>
      <c r="AB2423" s="39"/>
      <c r="AC2423" s="39"/>
      <c r="AD2423" s="39"/>
      <c r="AE2423" s="39"/>
      <c r="AF2423" s="39"/>
      <c r="AG2423" s="38">
        <f>(Z2423*'"Вес" ПИР'!$B$28+AB2423*'"Вес" ПИР'!$B$29+AD2423*'"Вес" ПИР'!$B$30+AF2423*'"Вес" ПИР'!$B$31)/100</f>
        <v>0</v>
      </c>
      <c r="AH2423" s="39"/>
      <c r="AI2423" s="39"/>
      <c r="AJ2423" s="39"/>
      <c r="AK2423" s="39"/>
      <c r="AL2423" s="39"/>
      <c r="AM2423" s="39"/>
      <c r="AN2423" s="39"/>
      <c r="AO2423" s="39"/>
      <c r="AP2423" s="39"/>
      <c r="AQ2423" s="39"/>
      <c r="AR2423" s="39"/>
      <c r="AS2423" s="39"/>
      <c r="AT2423" s="39"/>
      <c r="AU2423" s="39"/>
      <c r="AV2423" s="39"/>
      <c r="AW2423" s="39"/>
      <c r="AX2423" s="39"/>
      <c r="AY2423" s="39"/>
      <c r="AZ2423" s="39"/>
      <c r="BA2423" s="39"/>
      <c r="BB2423" s="72">
        <f>(AI2423*'"Вес" ПИР'!$B$36+AK2423*'"Вес" ПИР'!$B$37+AM2423*'"Вес" ПИР'!$B$38+AO2423*'"Вес" ПИР'!$B$39+AQ2423*'"Вес" ПИР'!$B$40+AS2423*'"Вес" ПИР'!$B$41+AU2423*'"Вес" ПИР'!$B$42+AW2423*'"Вес" ПИР'!$B$43+AY2423*'"Вес" ПИР'!$B$44+BA2423*'"Вес" ПИР'!$B$45)/100</f>
        <v>0</v>
      </c>
      <c r="BC2423" s="39"/>
      <c r="BD2423" s="39"/>
      <c r="BE2423" s="39"/>
      <c r="BF2423" s="39"/>
      <c r="BG2423" s="72">
        <f>(BD2423*'"Вес" ПИР'!$B$50+BF2423*'"Вес" ПИР'!$B$51)/100</f>
        <v>0</v>
      </c>
      <c r="BH2423" s="39"/>
      <c r="BI2423" s="72">
        <v>0</v>
      </c>
      <c r="BJ2423" s="39"/>
      <c r="BK2423" s="39"/>
      <c r="BL2423" s="38">
        <f>(S2423*'"Вес" ПИР'!$B$3+X2423*'"Вес" ПИР'!$B$4+AG2423*'"Вес" ПИР'!$B$5+BB2423*'"Вес" ПИР'!$B$6+BG2423*'"Вес" ПИР'!$B$7+BI2423*'"Вес" ПИР'!$B$8)/100</f>
        <v>0</v>
      </c>
    </row>
    <row r="2424" spans="1:64" ht="15.75" customHeight="1">
      <c r="A2424" s="39"/>
      <c r="B2424" s="39">
        <v>2027</v>
      </c>
      <c r="C2424" s="39"/>
      <c r="D2424" s="61">
        <v>334859100</v>
      </c>
      <c r="E2424" s="61" t="s">
        <v>1779</v>
      </c>
      <c r="F2424" s="61" t="s">
        <v>1880</v>
      </c>
      <c r="G2424" s="61" t="s">
        <v>3526</v>
      </c>
      <c r="H2424" s="61" t="s">
        <v>3527</v>
      </c>
      <c r="I2424" s="39"/>
      <c r="J2424" s="39"/>
      <c r="K2424" s="39"/>
      <c r="L2424" s="39"/>
      <c r="M2424" s="39"/>
      <c r="N2424" s="39"/>
      <c r="O2424" s="39"/>
      <c r="P2424" s="39"/>
      <c r="Q2424" s="39"/>
      <c r="R2424" s="39"/>
      <c r="S2424" s="38">
        <f>(J2424*'"Вес" ПИР'!$B$13+L2424*'"Вес" ПИР'!$B$14+N2424*'"Вес" ПИР'!$B$15+P2424*'"Вес" ПИР'!$B$16+R2424*'"Вес" ПИР'!$B$17)/100</f>
        <v>0</v>
      </c>
      <c r="T2424" s="39"/>
      <c r="U2424" s="39"/>
      <c r="V2424" s="39"/>
      <c r="W2424" s="39"/>
      <c r="X2424" s="72">
        <f>(U2424*'"Вес" ПИР'!$B$22+W2424*'"Вес" ПИР'!$B$23)/100</f>
        <v>0</v>
      </c>
      <c r="Y2424" s="39"/>
      <c r="Z2424" s="39"/>
      <c r="AA2424" s="39"/>
      <c r="AB2424" s="39"/>
      <c r="AC2424" s="39"/>
      <c r="AD2424" s="39"/>
      <c r="AE2424" s="39"/>
      <c r="AF2424" s="39"/>
      <c r="AG2424" s="38">
        <f>(Z2424*'"Вес" ПИР'!$B$28+AB2424*'"Вес" ПИР'!$B$29+AD2424*'"Вес" ПИР'!$B$30+AF2424*'"Вес" ПИР'!$B$31)/100</f>
        <v>0</v>
      </c>
      <c r="AH2424" s="39"/>
      <c r="AI2424" s="39"/>
      <c r="AJ2424" s="39"/>
      <c r="AK2424" s="39"/>
      <c r="AL2424" s="39"/>
      <c r="AM2424" s="39"/>
      <c r="AN2424" s="39"/>
      <c r="AO2424" s="39"/>
      <c r="AP2424" s="39"/>
      <c r="AQ2424" s="39"/>
      <c r="AR2424" s="39"/>
      <c r="AS2424" s="39"/>
      <c r="AT2424" s="39"/>
      <c r="AU2424" s="39"/>
      <c r="AV2424" s="39"/>
      <c r="AW2424" s="39"/>
      <c r="AX2424" s="39"/>
      <c r="AY2424" s="39"/>
      <c r="AZ2424" s="39"/>
      <c r="BA2424" s="39"/>
      <c r="BB2424" s="72">
        <f>(AI2424*'"Вес" ПИР'!$B$36+AK2424*'"Вес" ПИР'!$B$37+AM2424*'"Вес" ПИР'!$B$38+AO2424*'"Вес" ПИР'!$B$39+AQ2424*'"Вес" ПИР'!$B$40+AS2424*'"Вес" ПИР'!$B$41+AU2424*'"Вес" ПИР'!$B$42+AW2424*'"Вес" ПИР'!$B$43+AY2424*'"Вес" ПИР'!$B$44+BA2424*'"Вес" ПИР'!$B$45)/100</f>
        <v>0</v>
      </c>
      <c r="BC2424" s="39"/>
      <c r="BD2424" s="39"/>
      <c r="BE2424" s="39"/>
      <c r="BF2424" s="39"/>
      <c r="BG2424" s="72">
        <f>(BD2424*'"Вес" ПИР'!$B$50+BF2424*'"Вес" ПИР'!$B$51)/100</f>
        <v>0</v>
      </c>
      <c r="BH2424" s="39"/>
      <c r="BI2424" s="72">
        <v>0</v>
      </c>
      <c r="BJ2424" s="39"/>
      <c r="BK2424" s="39"/>
      <c r="BL2424" s="38">
        <f>(S2424*'"Вес" ПИР'!$B$3+X2424*'"Вес" ПИР'!$B$4+AG2424*'"Вес" ПИР'!$B$5+BB2424*'"Вес" ПИР'!$B$6+BG2424*'"Вес" ПИР'!$B$7+BI2424*'"Вес" ПИР'!$B$8)/100</f>
        <v>0</v>
      </c>
    </row>
    <row r="2425" spans="1:64" ht="15.75" customHeight="1">
      <c r="A2425" s="39"/>
      <c r="B2425" s="39">
        <v>2027</v>
      </c>
      <c r="C2425" s="39"/>
      <c r="D2425" s="61">
        <v>334851300</v>
      </c>
      <c r="E2425" s="61" t="s">
        <v>1779</v>
      </c>
      <c r="F2425" s="61" t="s">
        <v>1880</v>
      </c>
      <c r="G2425" s="61" t="s">
        <v>3516</v>
      </c>
      <c r="H2425" s="61" t="s">
        <v>3528</v>
      </c>
      <c r="I2425" s="39"/>
      <c r="J2425" s="39"/>
      <c r="K2425" s="39"/>
      <c r="L2425" s="39"/>
      <c r="M2425" s="39"/>
      <c r="N2425" s="39"/>
      <c r="O2425" s="39"/>
      <c r="P2425" s="39"/>
      <c r="Q2425" s="39"/>
      <c r="R2425" s="39"/>
      <c r="S2425" s="38">
        <f>(J2425*'"Вес" ПИР'!$B$13+L2425*'"Вес" ПИР'!$B$14+N2425*'"Вес" ПИР'!$B$15+P2425*'"Вес" ПИР'!$B$16+R2425*'"Вес" ПИР'!$B$17)/100</f>
        <v>0</v>
      </c>
      <c r="T2425" s="39"/>
      <c r="U2425" s="39"/>
      <c r="V2425" s="39"/>
      <c r="W2425" s="39"/>
      <c r="X2425" s="72">
        <f>(U2425*'"Вес" ПИР'!$B$22+W2425*'"Вес" ПИР'!$B$23)/100</f>
        <v>0</v>
      </c>
      <c r="Y2425" s="39"/>
      <c r="Z2425" s="39"/>
      <c r="AA2425" s="39"/>
      <c r="AB2425" s="39"/>
      <c r="AC2425" s="39"/>
      <c r="AD2425" s="39"/>
      <c r="AE2425" s="39"/>
      <c r="AF2425" s="39"/>
      <c r="AG2425" s="38">
        <f>(Z2425*'"Вес" ПИР'!$B$28+AB2425*'"Вес" ПИР'!$B$29+AD2425*'"Вес" ПИР'!$B$30+AF2425*'"Вес" ПИР'!$B$31)/100</f>
        <v>0</v>
      </c>
      <c r="AH2425" s="39"/>
      <c r="AI2425" s="39"/>
      <c r="AJ2425" s="39"/>
      <c r="AK2425" s="39"/>
      <c r="AL2425" s="39"/>
      <c r="AM2425" s="39"/>
      <c r="AN2425" s="39"/>
      <c r="AO2425" s="39"/>
      <c r="AP2425" s="39"/>
      <c r="AQ2425" s="39"/>
      <c r="AR2425" s="39"/>
      <c r="AS2425" s="39"/>
      <c r="AT2425" s="39"/>
      <c r="AU2425" s="39"/>
      <c r="AV2425" s="39"/>
      <c r="AW2425" s="39"/>
      <c r="AX2425" s="39"/>
      <c r="AY2425" s="39"/>
      <c r="AZ2425" s="39"/>
      <c r="BA2425" s="39"/>
      <c r="BB2425" s="72">
        <f>(AI2425*'"Вес" ПИР'!$B$36+AK2425*'"Вес" ПИР'!$B$37+AM2425*'"Вес" ПИР'!$B$38+AO2425*'"Вес" ПИР'!$B$39+AQ2425*'"Вес" ПИР'!$B$40+AS2425*'"Вес" ПИР'!$B$41+AU2425*'"Вес" ПИР'!$B$42+AW2425*'"Вес" ПИР'!$B$43+AY2425*'"Вес" ПИР'!$B$44+BA2425*'"Вес" ПИР'!$B$45)/100</f>
        <v>0</v>
      </c>
      <c r="BC2425" s="39"/>
      <c r="BD2425" s="39"/>
      <c r="BE2425" s="39"/>
      <c r="BF2425" s="39"/>
      <c r="BG2425" s="72">
        <f>(BD2425*'"Вес" ПИР'!$B$50+BF2425*'"Вес" ПИР'!$B$51)/100</f>
        <v>0</v>
      </c>
      <c r="BH2425" s="39"/>
      <c r="BI2425" s="72">
        <v>0</v>
      </c>
      <c r="BJ2425" s="39"/>
      <c r="BK2425" s="39"/>
      <c r="BL2425" s="38">
        <f>(S2425*'"Вес" ПИР'!$B$3+X2425*'"Вес" ПИР'!$B$4+AG2425*'"Вес" ПИР'!$B$5+BB2425*'"Вес" ПИР'!$B$6+BG2425*'"Вес" ПИР'!$B$7+BI2425*'"Вес" ПИР'!$B$8)/100</f>
        <v>0</v>
      </c>
    </row>
    <row r="2426" spans="1:64" ht="15.75" customHeight="1">
      <c r="A2426" s="39"/>
      <c r="B2426" s="39">
        <v>2027</v>
      </c>
      <c r="C2426" s="39"/>
      <c r="D2426" s="61">
        <v>334851200</v>
      </c>
      <c r="E2426" s="61" t="s">
        <v>1779</v>
      </c>
      <c r="F2426" s="61" t="s">
        <v>1880</v>
      </c>
      <c r="G2426" s="61" t="s">
        <v>3516</v>
      </c>
      <c r="H2426" s="61" t="s">
        <v>3529</v>
      </c>
      <c r="I2426" s="39"/>
      <c r="J2426" s="39"/>
      <c r="K2426" s="39"/>
      <c r="L2426" s="39"/>
      <c r="M2426" s="39"/>
      <c r="N2426" s="39"/>
      <c r="O2426" s="39"/>
      <c r="P2426" s="39"/>
      <c r="Q2426" s="39"/>
      <c r="R2426" s="39"/>
      <c r="S2426" s="38">
        <f>(J2426*'"Вес" ПИР'!$B$13+L2426*'"Вес" ПИР'!$B$14+N2426*'"Вес" ПИР'!$B$15+P2426*'"Вес" ПИР'!$B$16+R2426*'"Вес" ПИР'!$B$17)/100</f>
        <v>0</v>
      </c>
      <c r="T2426" s="39"/>
      <c r="U2426" s="39"/>
      <c r="V2426" s="39"/>
      <c r="W2426" s="39"/>
      <c r="X2426" s="72">
        <f>(U2426*'"Вес" ПИР'!$B$22+W2426*'"Вес" ПИР'!$B$23)/100</f>
        <v>0</v>
      </c>
      <c r="Y2426" s="39"/>
      <c r="Z2426" s="39"/>
      <c r="AA2426" s="39"/>
      <c r="AB2426" s="39"/>
      <c r="AC2426" s="39"/>
      <c r="AD2426" s="39"/>
      <c r="AE2426" s="39"/>
      <c r="AF2426" s="39"/>
      <c r="AG2426" s="38">
        <f>(Z2426*'"Вес" ПИР'!$B$28+AB2426*'"Вес" ПИР'!$B$29+AD2426*'"Вес" ПИР'!$B$30+AF2426*'"Вес" ПИР'!$B$31)/100</f>
        <v>0</v>
      </c>
      <c r="AH2426" s="39"/>
      <c r="AI2426" s="39"/>
      <c r="AJ2426" s="39"/>
      <c r="AK2426" s="39"/>
      <c r="AL2426" s="39"/>
      <c r="AM2426" s="39"/>
      <c r="AN2426" s="39"/>
      <c r="AO2426" s="39"/>
      <c r="AP2426" s="39"/>
      <c r="AQ2426" s="39"/>
      <c r="AR2426" s="39"/>
      <c r="AS2426" s="39"/>
      <c r="AT2426" s="39"/>
      <c r="AU2426" s="39"/>
      <c r="AV2426" s="39"/>
      <c r="AW2426" s="39"/>
      <c r="AX2426" s="39"/>
      <c r="AY2426" s="39"/>
      <c r="AZ2426" s="39"/>
      <c r="BA2426" s="39"/>
      <c r="BB2426" s="72">
        <f>(AI2426*'"Вес" ПИР'!$B$36+AK2426*'"Вес" ПИР'!$B$37+AM2426*'"Вес" ПИР'!$B$38+AO2426*'"Вес" ПИР'!$B$39+AQ2426*'"Вес" ПИР'!$B$40+AS2426*'"Вес" ПИР'!$B$41+AU2426*'"Вес" ПИР'!$B$42+AW2426*'"Вес" ПИР'!$B$43+AY2426*'"Вес" ПИР'!$B$44+BA2426*'"Вес" ПИР'!$B$45)/100</f>
        <v>0</v>
      </c>
      <c r="BC2426" s="39"/>
      <c r="BD2426" s="39"/>
      <c r="BE2426" s="39"/>
      <c r="BF2426" s="39"/>
      <c r="BG2426" s="72">
        <f>(BD2426*'"Вес" ПИР'!$B$50+BF2426*'"Вес" ПИР'!$B$51)/100</f>
        <v>0</v>
      </c>
      <c r="BH2426" s="39"/>
      <c r="BI2426" s="72">
        <v>0</v>
      </c>
      <c r="BJ2426" s="39"/>
      <c r="BK2426" s="39"/>
      <c r="BL2426" s="38">
        <f>(S2426*'"Вес" ПИР'!$B$3+X2426*'"Вес" ПИР'!$B$4+AG2426*'"Вес" ПИР'!$B$5+BB2426*'"Вес" ПИР'!$B$6+BG2426*'"Вес" ПИР'!$B$7+BI2426*'"Вес" ПИР'!$B$8)/100</f>
        <v>0</v>
      </c>
    </row>
    <row r="2427" spans="1:64" ht="15.75" customHeight="1">
      <c r="A2427" s="39"/>
      <c r="B2427" s="39">
        <v>2027</v>
      </c>
      <c r="C2427" s="39"/>
      <c r="D2427" s="61">
        <v>334849300</v>
      </c>
      <c r="E2427" s="61" t="s">
        <v>1779</v>
      </c>
      <c r="F2427" s="61" t="s">
        <v>1880</v>
      </c>
      <c r="G2427" s="61" t="s">
        <v>3530</v>
      </c>
      <c r="H2427" s="61" t="s">
        <v>3531</v>
      </c>
      <c r="I2427" s="39"/>
      <c r="J2427" s="39"/>
      <c r="K2427" s="39"/>
      <c r="L2427" s="39"/>
      <c r="M2427" s="39"/>
      <c r="N2427" s="39"/>
      <c r="O2427" s="39"/>
      <c r="P2427" s="39"/>
      <c r="Q2427" s="39"/>
      <c r="R2427" s="39"/>
      <c r="S2427" s="38">
        <f>(J2427*'"Вес" ПИР'!$B$13+L2427*'"Вес" ПИР'!$B$14+N2427*'"Вес" ПИР'!$B$15+P2427*'"Вес" ПИР'!$B$16+R2427*'"Вес" ПИР'!$B$17)/100</f>
        <v>0</v>
      </c>
      <c r="T2427" s="39"/>
      <c r="U2427" s="39"/>
      <c r="V2427" s="39"/>
      <c r="W2427" s="39"/>
      <c r="X2427" s="72">
        <f>(U2427*'"Вес" ПИР'!$B$22+W2427*'"Вес" ПИР'!$B$23)/100</f>
        <v>0</v>
      </c>
      <c r="Y2427" s="39"/>
      <c r="Z2427" s="39"/>
      <c r="AA2427" s="39"/>
      <c r="AB2427" s="39"/>
      <c r="AC2427" s="39"/>
      <c r="AD2427" s="39"/>
      <c r="AE2427" s="39"/>
      <c r="AF2427" s="39"/>
      <c r="AG2427" s="38">
        <f>(Z2427*'"Вес" ПИР'!$B$28+AB2427*'"Вес" ПИР'!$B$29+AD2427*'"Вес" ПИР'!$B$30+AF2427*'"Вес" ПИР'!$B$31)/100</f>
        <v>0</v>
      </c>
      <c r="AH2427" s="39"/>
      <c r="AI2427" s="39"/>
      <c r="AJ2427" s="39"/>
      <c r="AK2427" s="39"/>
      <c r="AL2427" s="39"/>
      <c r="AM2427" s="39"/>
      <c r="AN2427" s="39"/>
      <c r="AO2427" s="39"/>
      <c r="AP2427" s="39"/>
      <c r="AQ2427" s="39"/>
      <c r="AR2427" s="39"/>
      <c r="AS2427" s="39"/>
      <c r="AT2427" s="39"/>
      <c r="AU2427" s="39"/>
      <c r="AV2427" s="39"/>
      <c r="AW2427" s="39"/>
      <c r="AX2427" s="39"/>
      <c r="AY2427" s="39"/>
      <c r="AZ2427" s="39"/>
      <c r="BA2427" s="39"/>
      <c r="BB2427" s="72">
        <f>(AI2427*'"Вес" ПИР'!$B$36+AK2427*'"Вес" ПИР'!$B$37+AM2427*'"Вес" ПИР'!$B$38+AO2427*'"Вес" ПИР'!$B$39+AQ2427*'"Вес" ПИР'!$B$40+AS2427*'"Вес" ПИР'!$B$41+AU2427*'"Вес" ПИР'!$B$42+AW2427*'"Вес" ПИР'!$B$43+AY2427*'"Вес" ПИР'!$B$44+BA2427*'"Вес" ПИР'!$B$45)/100</f>
        <v>0</v>
      </c>
      <c r="BC2427" s="39"/>
      <c r="BD2427" s="39"/>
      <c r="BE2427" s="39"/>
      <c r="BF2427" s="39"/>
      <c r="BG2427" s="72">
        <f>(BD2427*'"Вес" ПИР'!$B$50+BF2427*'"Вес" ПИР'!$B$51)/100</f>
        <v>0</v>
      </c>
      <c r="BH2427" s="39"/>
      <c r="BI2427" s="72">
        <v>0</v>
      </c>
      <c r="BJ2427" s="39"/>
      <c r="BK2427" s="39"/>
      <c r="BL2427" s="38">
        <f>(S2427*'"Вес" ПИР'!$B$3+X2427*'"Вес" ПИР'!$B$4+AG2427*'"Вес" ПИР'!$B$5+BB2427*'"Вес" ПИР'!$B$6+BG2427*'"Вес" ПИР'!$B$7+BI2427*'"Вес" ПИР'!$B$8)/100</f>
        <v>0</v>
      </c>
    </row>
    <row r="2428" spans="1:64" ht="15.75" customHeight="1">
      <c r="A2428" s="39"/>
      <c r="B2428" s="39">
        <v>2027</v>
      </c>
      <c r="C2428" s="39"/>
      <c r="D2428" s="61">
        <v>334857600</v>
      </c>
      <c r="E2428" s="61" t="s">
        <v>1779</v>
      </c>
      <c r="F2428" s="61" t="s">
        <v>1880</v>
      </c>
      <c r="G2428" s="61" t="s">
        <v>3518</v>
      </c>
      <c r="H2428" s="61" t="s">
        <v>3532</v>
      </c>
      <c r="I2428" s="39"/>
      <c r="J2428" s="39"/>
      <c r="K2428" s="39"/>
      <c r="L2428" s="39"/>
      <c r="M2428" s="39"/>
      <c r="N2428" s="39"/>
      <c r="O2428" s="39"/>
      <c r="P2428" s="39"/>
      <c r="Q2428" s="39"/>
      <c r="R2428" s="39"/>
      <c r="S2428" s="38">
        <f>(J2428*'"Вес" ПИР'!$B$13+L2428*'"Вес" ПИР'!$B$14+N2428*'"Вес" ПИР'!$B$15+P2428*'"Вес" ПИР'!$B$16+R2428*'"Вес" ПИР'!$B$17)/100</f>
        <v>0</v>
      </c>
      <c r="T2428" s="39"/>
      <c r="U2428" s="39"/>
      <c r="V2428" s="39"/>
      <c r="W2428" s="39"/>
      <c r="X2428" s="72">
        <f>(U2428*'"Вес" ПИР'!$B$22+W2428*'"Вес" ПИР'!$B$23)/100</f>
        <v>0</v>
      </c>
      <c r="Y2428" s="39"/>
      <c r="Z2428" s="39"/>
      <c r="AA2428" s="39"/>
      <c r="AB2428" s="39"/>
      <c r="AC2428" s="39"/>
      <c r="AD2428" s="39"/>
      <c r="AE2428" s="39"/>
      <c r="AF2428" s="39"/>
      <c r="AG2428" s="38">
        <f>(Z2428*'"Вес" ПИР'!$B$28+AB2428*'"Вес" ПИР'!$B$29+AD2428*'"Вес" ПИР'!$B$30+AF2428*'"Вес" ПИР'!$B$31)/100</f>
        <v>0</v>
      </c>
      <c r="AH2428" s="39"/>
      <c r="AI2428" s="39"/>
      <c r="AJ2428" s="39"/>
      <c r="AK2428" s="39"/>
      <c r="AL2428" s="39"/>
      <c r="AM2428" s="39"/>
      <c r="AN2428" s="39"/>
      <c r="AO2428" s="39"/>
      <c r="AP2428" s="39"/>
      <c r="AQ2428" s="39"/>
      <c r="AR2428" s="39"/>
      <c r="AS2428" s="39"/>
      <c r="AT2428" s="39"/>
      <c r="AU2428" s="39"/>
      <c r="AV2428" s="39"/>
      <c r="AW2428" s="39"/>
      <c r="AX2428" s="39"/>
      <c r="AY2428" s="39"/>
      <c r="AZ2428" s="39"/>
      <c r="BA2428" s="39"/>
      <c r="BB2428" s="72">
        <f>(AI2428*'"Вес" ПИР'!$B$36+AK2428*'"Вес" ПИР'!$B$37+AM2428*'"Вес" ПИР'!$B$38+AO2428*'"Вес" ПИР'!$B$39+AQ2428*'"Вес" ПИР'!$B$40+AS2428*'"Вес" ПИР'!$B$41+AU2428*'"Вес" ПИР'!$B$42+AW2428*'"Вес" ПИР'!$B$43+AY2428*'"Вес" ПИР'!$B$44+BA2428*'"Вес" ПИР'!$B$45)/100</f>
        <v>0</v>
      </c>
      <c r="BC2428" s="39"/>
      <c r="BD2428" s="39"/>
      <c r="BE2428" s="39"/>
      <c r="BF2428" s="39"/>
      <c r="BG2428" s="72">
        <f>(BD2428*'"Вес" ПИР'!$B$50+BF2428*'"Вес" ПИР'!$B$51)/100</f>
        <v>0</v>
      </c>
      <c r="BH2428" s="39"/>
      <c r="BI2428" s="72">
        <v>0</v>
      </c>
      <c r="BJ2428" s="39"/>
      <c r="BK2428" s="39"/>
      <c r="BL2428" s="38">
        <f>(S2428*'"Вес" ПИР'!$B$3+X2428*'"Вес" ПИР'!$B$4+AG2428*'"Вес" ПИР'!$B$5+BB2428*'"Вес" ПИР'!$B$6+BG2428*'"Вес" ПИР'!$B$7+BI2428*'"Вес" ПИР'!$B$8)/100</f>
        <v>0</v>
      </c>
    </row>
    <row r="2429" spans="1:64" ht="15.75" customHeight="1">
      <c r="A2429" s="39"/>
      <c r="B2429" s="39">
        <v>2027</v>
      </c>
      <c r="C2429" s="39"/>
      <c r="D2429" s="61">
        <v>623649400</v>
      </c>
      <c r="E2429" s="61" t="s">
        <v>1886</v>
      </c>
      <c r="F2429" s="61" t="s">
        <v>1887</v>
      </c>
      <c r="G2429" s="61" t="s">
        <v>3533</v>
      </c>
      <c r="H2429" s="61" t="s">
        <v>3534</v>
      </c>
      <c r="I2429" s="39"/>
      <c r="J2429" s="39"/>
      <c r="K2429" s="39"/>
      <c r="L2429" s="39"/>
      <c r="M2429" s="39"/>
      <c r="N2429" s="39"/>
      <c r="O2429" s="39"/>
      <c r="P2429" s="39"/>
      <c r="Q2429" s="39"/>
      <c r="R2429" s="39"/>
      <c r="S2429" s="38">
        <f>(J2429*'"Вес" ПИР'!$B$13+L2429*'"Вес" ПИР'!$B$14+N2429*'"Вес" ПИР'!$B$15+P2429*'"Вес" ПИР'!$B$16+R2429*'"Вес" ПИР'!$B$17)/100</f>
        <v>0</v>
      </c>
      <c r="T2429" s="39"/>
      <c r="U2429" s="39"/>
      <c r="V2429" s="39"/>
      <c r="W2429" s="39"/>
      <c r="X2429" s="72">
        <f>(U2429*'"Вес" ПИР'!$B$22+W2429*'"Вес" ПИР'!$B$23)/100</f>
        <v>0</v>
      </c>
      <c r="Y2429" s="39"/>
      <c r="Z2429" s="39"/>
      <c r="AA2429" s="39"/>
      <c r="AB2429" s="39"/>
      <c r="AC2429" s="39"/>
      <c r="AD2429" s="39"/>
      <c r="AE2429" s="39"/>
      <c r="AF2429" s="39"/>
      <c r="AG2429" s="38">
        <f>(Z2429*'"Вес" ПИР'!$B$28+AB2429*'"Вес" ПИР'!$B$29+AD2429*'"Вес" ПИР'!$B$30+AF2429*'"Вес" ПИР'!$B$31)/100</f>
        <v>0</v>
      </c>
      <c r="AH2429" s="39"/>
      <c r="AI2429" s="39"/>
      <c r="AJ2429" s="39"/>
      <c r="AK2429" s="39"/>
      <c r="AL2429" s="39"/>
      <c r="AM2429" s="39"/>
      <c r="AN2429" s="39"/>
      <c r="AO2429" s="39"/>
      <c r="AP2429" s="39"/>
      <c r="AQ2429" s="39"/>
      <c r="AR2429" s="39"/>
      <c r="AS2429" s="39"/>
      <c r="AT2429" s="39"/>
      <c r="AU2429" s="39"/>
      <c r="AV2429" s="39"/>
      <c r="AW2429" s="39"/>
      <c r="AX2429" s="39"/>
      <c r="AY2429" s="39"/>
      <c r="AZ2429" s="39"/>
      <c r="BA2429" s="39"/>
      <c r="BB2429" s="72">
        <f>(AI2429*'"Вес" ПИР'!$B$36+AK2429*'"Вес" ПИР'!$B$37+AM2429*'"Вес" ПИР'!$B$38+AO2429*'"Вес" ПИР'!$B$39+AQ2429*'"Вес" ПИР'!$B$40+AS2429*'"Вес" ПИР'!$B$41+AU2429*'"Вес" ПИР'!$B$42+AW2429*'"Вес" ПИР'!$B$43+AY2429*'"Вес" ПИР'!$B$44+BA2429*'"Вес" ПИР'!$B$45)/100</f>
        <v>0</v>
      </c>
      <c r="BC2429" s="39"/>
      <c r="BD2429" s="39"/>
      <c r="BE2429" s="39"/>
      <c r="BF2429" s="39"/>
      <c r="BG2429" s="72">
        <f>(BD2429*'"Вес" ПИР'!$B$50+BF2429*'"Вес" ПИР'!$B$51)/100</f>
        <v>0</v>
      </c>
      <c r="BH2429" s="39"/>
      <c r="BI2429" s="72">
        <v>0</v>
      </c>
      <c r="BJ2429" s="39"/>
      <c r="BK2429" s="39"/>
      <c r="BL2429" s="38">
        <f>(S2429*'"Вес" ПИР'!$B$3+X2429*'"Вес" ПИР'!$B$4+AG2429*'"Вес" ПИР'!$B$5+BB2429*'"Вес" ПИР'!$B$6+BG2429*'"Вес" ПИР'!$B$7+BI2429*'"Вес" ПИР'!$B$8)/100</f>
        <v>0</v>
      </c>
    </row>
    <row r="2430" spans="1:64" ht="15.75" customHeight="1">
      <c r="A2430" s="39"/>
      <c r="B2430" s="39">
        <v>2027</v>
      </c>
      <c r="C2430" s="39"/>
      <c r="D2430" s="61">
        <v>623855100</v>
      </c>
      <c r="E2430" s="61" t="s">
        <v>1886</v>
      </c>
      <c r="F2430" s="61" t="s">
        <v>1911</v>
      </c>
      <c r="G2430" s="61" t="s">
        <v>1985</v>
      </c>
      <c r="H2430" s="61" t="s">
        <v>1528</v>
      </c>
      <c r="I2430" s="39"/>
      <c r="J2430" s="39"/>
      <c r="K2430" s="39"/>
      <c r="L2430" s="39"/>
      <c r="M2430" s="39"/>
      <c r="N2430" s="39"/>
      <c r="O2430" s="39"/>
      <c r="P2430" s="39"/>
      <c r="Q2430" s="39"/>
      <c r="R2430" s="39"/>
      <c r="S2430" s="38">
        <f>(J2430*'"Вес" ПИР'!$B$13+L2430*'"Вес" ПИР'!$B$14+N2430*'"Вес" ПИР'!$B$15+P2430*'"Вес" ПИР'!$B$16+R2430*'"Вес" ПИР'!$B$17)/100</f>
        <v>0</v>
      </c>
      <c r="T2430" s="39"/>
      <c r="U2430" s="39"/>
      <c r="V2430" s="39"/>
      <c r="W2430" s="39"/>
      <c r="X2430" s="72">
        <f>(U2430*'"Вес" ПИР'!$B$22+W2430*'"Вес" ПИР'!$B$23)/100</f>
        <v>0</v>
      </c>
      <c r="Y2430" s="39"/>
      <c r="Z2430" s="39"/>
      <c r="AA2430" s="39"/>
      <c r="AB2430" s="39"/>
      <c r="AC2430" s="39"/>
      <c r="AD2430" s="39"/>
      <c r="AE2430" s="39"/>
      <c r="AF2430" s="39"/>
      <c r="AG2430" s="38">
        <f>(Z2430*'"Вес" ПИР'!$B$28+AB2430*'"Вес" ПИР'!$B$29+AD2430*'"Вес" ПИР'!$B$30+AF2430*'"Вес" ПИР'!$B$31)/100</f>
        <v>0</v>
      </c>
      <c r="AH2430" s="39"/>
      <c r="AI2430" s="39"/>
      <c r="AJ2430" s="39"/>
      <c r="AK2430" s="39"/>
      <c r="AL2430" s="39"/>
      <c r="AM2430" s="39"/>
      <c r="AN2430" s="39"/>
      <c r="AO2430" s="39"/>
      <c r="AP2430" s="39"/>
      <c r="AQ2430" s="39"/>
      <c r="AR2430" s="39"/>
      <c r="AS2430" s="39"/>
      <c r="AT2430" s="39"/>
      <c r="AU2430" s="39"/>
      <c r="AV2430" s="39"/>
      <c r="AW2430" s="39"/>
      <c r="AX2430" s="39"/>
      <c r="AY2430" s="39"/>
      <c r="AZ2430" s="39"/>
      <c r="BA2430" s="39"/>
      <c r="BB2430" s="72">
        <f>(AI2430*'"Вес" ПИР'!$B$36+AK2430*'"Вес" ПИР'!$B$37+AM2430*'"Вес" ПИР'!$B$38+AO2430*'"Вес" ПИР'!$B$39+AQ2430*'"Вес" ПИР'!$B$40+AS2430*'"Вес" ПИР'!$B$41+AU2430*'"Вес" ПИР'!$B$42+AW2430*'"Вес" ПИР'!$B$43+AY2430*'"Вес" ПИР'!$B$44+BA2430*'"Вес" ПИР'!$B$45)/100</f>
        <v>0</v>
      </c>
      <c r="BC2430" s="39"/>
      <c r="BD2430" s="39"/>
      <c r="BE2430" s="39"/>
      <c r="BF2430" s="39"/>
      <c r="BG2430" s="72">
        <f>(BD2430*'"Вес" ПИР'!$B$50+BF2430*'"Вес" ПИР'!$B$51)/100</f>
        <v>0</v>
      </c>
      <c r="BH2430" s="39"/>
      <c r="BI2430" s="72">
        <v>0</v>
      </c>
      <c r="BJ2430" s="39"/>
      <c r="BK2430" s="39"/>
      <c r="BL2430" s="38">
        <f>(S2430*'"Вес" ПИР'!$B$3+X2430*'"Вес" ПИР'!$B$4+AG2430*'"Вес" ПИР'!$B$5+BB2430*'"Вес" ПИР'!$B$6+BG2430*'"Вес" ПИР'!$B$7+BI2430*'"Вес" ПИР'!$B$8)/100</f>
        <v>0</v>
      </c>
    </row>
    <row r="2431" spans="1:64" ht="15.75" customHeight="1">
      <c r="A2431" s="39"/>
      <c r="B2431" s="39">
        <v>2027</v>
      </c>
      <c r="C2431" s="39"/>
      <c r="D2431" s="61">
        <v>623831100</v>
      </c>
      <c r="E2431" s="61" t="s">
        <v>1886</v>
      </c>
      <c r="F2431" s="61" t="s">
        <v>1911</v>
      </c>
      <c r="G2431" s="61" t="s">
        <v>3535</v>
      </c>
      <c r="H2431" s="61" t="s">
        <v>3536</v>
      </c>
      <c r="I2431" s="39"/>
      <c r="J2431" s="39"/>
      <c r="K2431" s="39"/>
      <c r="L2431" s="39"/>
      <c r="M2431" s="39"/>
      <c r="N2431" s="39"/>
      <c r="O2431" s="39"/>
      <c r="P2431" s="39"/>
      <c r="Q2431" s="39"/>
      <c r="R2431" s="39"/>
      <c r="S2431" s="38">
        <f>(J2431*'"Вес" ПИР'!$B$13+L2431*'"Вес" ПИР'!$B$14+N2431*'"Вес" ПИР'!$B$15+P2431*'"Вес" ПИР'!$B$16+R2431*'"Вес" ПИР'!$B$17)/100</f>
        <v>0</v>
      </c>
      <c r="T2431" s="39"/>
      <c r="U2431" s="39"/>
      <c r="V2431" s="39"/>
      <c r="W2431" s="39"/>
      <c r="X2431" s="72">
        <f>(U2431*'"Вес" ПИР'!$B$22+W2431*'"Вес" ПИР'!$B$23)/100</f>
        <v>0</v>
      </c>
      <c r="Y2431" s="39"/>
      <c r="Z2431" s="39"/>
      <c r="AA2431" s="39"/>
      <c r="AB2431" s="39"/>
      <c r="AC2431" s="39"/>
      <c r="AD2431" s="39"/>
      <c r="AE2431" s="39"/>
      <c r="AF2431" s="39"/>
      <c r="AG2431" s="38">
        <f>(Z2431*'"Вес" ПИР'!$B$28+AB2431*'"Вес" ПИР'!$B$29+AD2431*'"Вес" ПИР'!$B$30+AF2431*'"Вес" ПИР'!$B$31)/100</f>
        <v>0</v>
      </c>
      <c r="AH2431" s="39"/>
      <c r="AI2431" s="39"/>
      <c r="AJ2431" s="39"/>
      <c r="AK2431" s="39"/>
      <c r="AL2431" s="39"/>
      <c r="AM2431" s="39"/>
      <c r="AN2431" s="39"/>
      <c r="AO2431" s="39"/>
      <c r="AP2431" s="39"/>
      <c r="AQ2431" s="39"/>
      <c r="AR2431" s="39"/>
      <c r="AS2431" s="39"/>
      <c r="AT2431" s="39"/>
      <c r="AU2431" s="39"/>
      <c r="AV2431" s="39"/>
      <c r="AW2431" s="39"/>
      <c r="AX2431" s="39"/>
      <c r="AY2431" s="39"/>
      <c r="AZ2431" s="39"/>
      <c r="BA2431" s="39"/>
      <c r="BB2431" s="72">
        <f>(AI2431*'"Вес" ПИР'!$B$36+AK2431*'"Вес" ПИР'!$B$37+AM2431*'"Вес" ПИР'!$B$38+AO2431*'"Вес" ПИР'!$B$39+AQ2431*'"Вес" ПИР'!$B$40+AS2431*'"Вес" ПИР'!$B$41+AU2431*'"Вес" ПИР'!$B$42+AW2431*'"Вес" ПИР'!$B$43+AY2431*'"Вес" ПИР'!$B$44+BA2431*'"Вес" ПИР'!$B$45)/100</f>
        <v>0</v>
      </c>
      <c r="BC2431" s="39"/>
      <c r="BD2431" s="39"/>
      <c r="BE2431" s="39"/>
      <c r="BF2431" s="39"/>
      <c r="BG2431" s="72">
        <f>(BD2431*'"Вес" ПИР'!$B$50+BF2431*'"Вес" ПИР'!$B$51)/100</f>
        <v>0</v>
      </c>
      <c r="BH2431" s="39"/>
      <c r="BI2431" s="72">
        <v>0</v>
      </c>
      <c r="BJ2431" s="39"/>
      <c r="BK2431" s="39"/>
      <c r="BL2431" s="38">
        <f>(S2431*'"Вес" ПИР'!$B$3+X2431*'"Вес" ПИР'!$B$4+AG2431*'"Вес" ПИР'!$B$5+BB2431*'"Вес" ПИР'!$B$6+BG2431*'"Вес" ПИР'!$B$7+BI2431*'"Вес" ПИР'!$B$8)/100</f>
        <v>0</v>
      </c>
    </row>
    <row r="2432" spans="1:64" ht="15.75" customHeight="1">
      <c r="A2432" s="39"/>
      <c r="B2432" s="39">
        <v>2027</v>
      </c>
      <c r="C2432" s="39"/>
      <c r="D2432" s="61">
        <v>623835100</v>
      </c>
      <c r="E2432" s="61" t="s">
        <v>1886</v>
      </c>
      <c r="F2432" s="61" t="s">
        <v>1911</v>
      </c>
      <c r="G2432" s="61" t="s">
        <v>3537</v>
      </c>
      <c r="H2432" s="61" t="s">
        <v>3538</v>
      </c>
      <c r="I2432" s="39"/>
      <c r="J2432" s="39"/>
      <c r="K2432" s="39"/>
      <c r="L2432" s="39"/>
      <c r="M2432" s="39"/>
      <c r="N2432" s="39"/>
      <c r="O2432" s="39"/>
      <c r="P2432" s="39"/>
      <c r="Q2432" s="39"/>
      <c r="R2432" s="39"/>
      <c r="S2432" s="38">
        <f>(J2432*'"Вес" ПИР'!$B$13+L2432*'"Вес" ПИР'!$B$14+N2432*'"Вес" ПИР'!$B$15+P2432*'"Вес" ПИР'!$B$16+R2432*'"Вес" ПИР'!$B$17)/100</f>
        <v>0</v>
      </c>
      <c r="T2432" s="39"/>
      <c r="U2432" s="39"/>
      <c r="V2432" s="39"/>
      <c r="W2432" s="39"/>
      <c r="X2432" s="72">
        <f>(U2432*'"Вес" ПИР'!$B$22+W2432*'"Вес" ПИР'!$B$23)/100</f>
        <v>0</v>
      </c>
      <c r="Y2432" s="39"/>
      <c r="Z2432" s="39"/>
      <c r="AA2432" s="39"/>
      <c r="AB2432" s="39"/>
      <c r="AC2432" s="39"/>
      <c r="AD2432" s="39"/>
      <c r="AE2432" s="39"/>
      <c r="AF2432" s="39"/>
      <c r="AG2432" s="38">
        <f>(Z2432*'"Вес" ПИР'!$B$28+AB2432*'"Вес" ПИР'!$B$29+AD2432*'"Вес" ПИР'!$B$30+AF2432*'"Вес" ПИР'!$B$31)/100</f>
        <v>0</v>
      </c>
      <c r="AH2432" s="39"/>
      <c r="AI2432" s="39"/>
      <c r="AJ2432" s="39"/>
      <c r="AK2432" s="39"/>
      <c r="AL2432" s="39"/>
      <c r="AM2432" s="39"/>
      <c r="AN2432" s="39"/>
      <c r="AO2432" s="39"/>
      <c r="AP2432" s="39"/>
      <c r="AQ2432" s="39"/>
      <c r="AR2432" s="39"/>
      <c r="AS2432" s="39"/>
      <c r="AT2432" s="39"/>
      <c r="AU2432" s="39"/>
      <c r="AV2432" s="39"/>
      <c r="AW2432" s="39"/>
      <c r="AX2432" s="39"/>
      <c r="AY2432" s="39"/>
      <c r="AZ2432" s="39"/>
      <c r="BA2432" s="39"/>
      <c r="BB2432" s="72">
        <f>(AI2432*'"Вес" ПИР'!$B$36+AK2432*'"Вес" ПИР'!$B$37+AM2432*'"Вес" ПИР'!$B$38+AO2432*'"Вес" ПИР'!$B$39+AQ2432*'"Вес" ПИР'!$B$40+AS2432*'"Вес" ПИР'!$B$41+AU2432*'"Вес" ПИР'!$B$42+AW2432*'"Вес" ПИР'!$B$43+AY2432*'"Вес" ПИР'!$B$44+BA2432*'"Вес" ПИР'!$B$45)/100</f>
        <v>0</v>
      </c>
      <c r="BC2432" s="39"/>
      <c r="BD2432" s="39"/>
      <c r="BE2432" s="39"/>
      <c r="BF2432" s="39"/>
      <c r="BG2432" s="72">
        <f>(BD2432*'"Вес" ПИР'!$B$50+BF2432*'"Вес" ПИР'!$B$51)/100</f>
        <v>0</v>
      </c>
      <c r="BH2432" s="39"/>
      <c r="BI2432" s="72">
        <v>0</v>
      </c>
      <c r="BJ2432" s="39"/>
      <c r="BK2432" s="39"/>
      <c r="BL2432" s="38">
        <f>(S2432*'"Вес" ПИР'!$B$3+X2432*'"Вес" ПИР'!$B$4+AG2432*'"Вес" ПИР'!$B$5+BB2432*'"Вес" ПИР'!$B$6+BG2432*'"Вес" ПИР'!$B$7+BI2432*'"Вес" ПИР'!$B$8)/100</f>
        <v>0</v>
      </c>
    </row>
    <row r="2433" spans="1:64" ht="15.75" customHeight="1">
      <c r="A2433" s="39"/>
      <c r="B2433" s="39">
        <v>2027</v>
      </c>
      <c r="C2433" s="39"/>
      <c r="D2433" s="61">
        <v>623839100</v>
      </c>
      <c r="E2433" s="61" t="s">
        <v>1886</v>
      </c>
      <c r="F2433" s="61" t="s">
        <v>1911</v>
      </c>
      <c r="G2433" s="61" t="s">
        <v>3539</v>
      </c>
      <c r="H2433" s="61" t="s">
        <v>3540</v>
      </c>
      <c r="I2433" s="39"/>
      <c r="J2433" s="39"/>
      <c r="K2433" s="39"/>
      <c r="L2433" s="39"/>
      <c r="M2433" s="39"/>
      <c r="N2433" s="39"/>
      <c r="O2433" s="39"/>
      <c r="P2433" s="39"/>
      <c r="Q2433" s="39"/>
      <c r="R2433" s="39"/>
      <c r="S2433" s="38">
        <f>(J2433*'"Вес" ПИР'!$B$13+L2433*'"Вес" ПИР'!$B$14+N2433*'"Вес" ПИР'!$B$15+P2433*'"Вес" ПИР'!$B$16+R2433*'"Вес" ПИР'!$B$17)/100</f>
        <v>0</v>
      </c>
      <c r="T2433" s="39"/>
      <c r="U2433" s="39"/>
      <c r="V2433" s="39"/>
      <c r="W2433" s="39"/>
      <c r="X2433" s="72">
        <f>(U2433*'"Вес" ПИР'!$B$22+W2433*'"Вес" ПИР'!$B$23)/100</f>
        <v>0</v>
      </c>
      <c r="Y2433" s="39"/>
      <c r="Z2433" s="39"/>
      <c r="AA2433" s="39"/>
      <c r="AB2433" s="39"/>
      <c r="AC2433" s="39"/>
      <c r="AD2433" s="39"/>
      <c r="AE2433" s="39"/>
      <c r="AF2433" s="39"/>
      <c r="AG2433" s="38">
        <f>(Z2433*'"Вес" ПИР'!$B$28+AB2433*'"Вес" ПИР'!$B$29+AD2433*'"Вес" ПИР'!$B$30+AF2433*'"Вес" ПИР'!$B$31)/100</f>
        <v>0</v>
      </c>
      <c r="AH2433" s="39"/>
      <c r="AI2433" s="39"/>
      <c r="AJ2433" s="39"/>
      <c r="AK2433" s="39"/>
      <c r="AL2433" s="39"/>
      <c r="AM2433" s="39"/>
      <c r="AN2433" s="39"/>
      <c r="AO2433" s="39"/>
      <c r="AP2433" s="39"/>
      <c r="AQ2433" s="39"/>
      <c r="AR2433" s="39"/>
      <c r="AS2433" s="39"/>
      <c r="AT2433" s="39"/>
      <c r="AU2433" s="39"/>
      <c r="AV2433" s="39"/>
      <c r="AW2433" s="39"/>
      <c r="AX2433" s="39"/>
      <c r="AY2433" s="39"/>
      <c r="AZ2433" s="39"/>
      <c r="BA2433" s="39"/>
      <c r="BB2433" s="72">
        <f>(AI2433*'"Вес" ПИР'!$B$36+AK2433*'"Вес" ПИР'!$B$37+AM2433*'"Вес" ПИР'!$B$38+AO2433*'"Вес" ПИР'!$B$39+AQ2433*'"Вес" ПИР'!$B$40+AS2433*'"Вес" ПИР'!$B$41+AU2433*'"Вес" ПИР'!$B$42+AW2433*'"Вес" ПИР'!$B$43+AY2433*'"Вес" ПИР'!$B$44+BA2433*'"Вес" ПИР'!$B$45)/100</f>
        <v>0</v>
      </c>
      <c r="BC2433" s="39"/>
      <c r="BD2433" s="39"/>
      <c r="BE2433" s="39"/>
      <c r="BF2433" s="39"/>
      <c r="BG2433" s="72">
        <f>(BD2433*'"Вес" ПИР'!$B$50+BF2433*'"Вес" ПИР'!$B$51)/100</f>
        <v>0</v>
      </c>
      <c r="BH2433" s="39"/>
      <c r="BI2433" s="72">
        <v>0</v>
      </c>
      <c r="BJ2433" s="39"/>
      <c r="BK2433" s="39"/>
      <c r="BL2433" s="38">
        <f>(S2433*'"Вес" ПИР'!$B$3+X2433*'"Вес" ПИР'!$B$4+AG2433*'"Вес" ПИР'!$B$5+BB2433*'"Вес" ПИР'!$B$6+BG2433*'"Вес" ПИР'!$B$7+BI2433*'"Вес" ПИР'!$B$8)/100</f>
        <v>0</v>
      </c>
    </row>
    <row r="2434" spans="1:64" ht="15.75" customHeight="1">
      <c r="A2434" s="39"/>
      <c r="B2434" s="39">
        <v>2027</v>
      </c>
      <c r="C2434" s="39"/>
      <c r="D2434" s="61">
        <v>623853100</v>
      </c>
      <c r="E2434" s="61" t="s">
        <v>1886</v>
      </c>
      <c r="F2434" s="61" t="s">
        <v>1911</v>
      </c>
      <c r="G2434" s="61" t="s">
        <v>3541</v>
      </c>
      <c r="H2434" s="61" t="s">
        <v>3542</v>
      </c>
      <c r="I2434" s="39"/>
      <c r="J2434" s="39"/>
      <c r="K2434" s="39"/>
      <c r="L2434" s="39"/>
      <c r="M2434" s="39"/>
      <c r="N2434" s="39"/>
      <c r="O2434" s="39"/>
      <c r="P2434" s="39"/>
      <c r="Q2434" s="39"/>
      <c r="R2434" s="39"/>
      <c r="S2434" s="38">
        <f>(J2434*'"Вес" ПИР'!$B$13+L2434*'"Вес" ПИР'!$B$14+N2434*'"Вес" ПИР'!$B$15+P2434*'"Вес" ПИР'!$B$16+R2434*'"Вес" ПИР'!$B$17)/100</f>
        <v>0</v>
      </c>
      <c r="T2434" s="39"/>
      <c r="U2434" s="39"/>
      <c r="V2434" s="39"/>
      <c r="W2434" s="39"/>
      <c r="X2434" s="72">
        <f>(U2434*'"Вес" ПИР'!$B$22+W2434*'"Вес" ПИР'!$B$23)/100</f>
        <v>0</v>
      </c>
      <c r="Y2434" s="39"/>
      <c r="Z2434" s="39"/>
      <c r="AA2434" s="39"/>
      <c r="AB2434" s="39"/>
      <c r="AC2434" s="39"/>
      <c r="AD2434" s="39"/>
      <c r="AE2434" s="39"/>
      <c r="AF2434" s="39"/>
      <c r="AG2434" s="38">
        <f>(Z2434*'"Вес" ПИР'!$B$28+AB2434*'"Вес" ПИР'!$B$29+AD2434*'"Вес" ПИР'!$B$30+AF2434*'"Вес" ПИР'!$B$31)/100</f>
        <v>0</v>
      </c>
      <c r="AH2434" s="39"/>
      <c r="AI2434" s="39"/>
      <c r="AJ2434" s="39"/>
      <c r="AK2434" s="39"/>
      <c r="AL2434" s="39"/>
      <c r="AM2434" s="39"/>
      <c r="AN2434" s="39"/>
      <c r="AO2434" s="39"/>
      <c r="AP2434" s="39"/>
      <c r="AQ2434" s="39"/>
      <c r="AR2434" s="39"/>
      <c r="AS2434" s="39"/>
      <c r="AT2434" s="39"/>
      <c r="AU2434" s="39"/>
      <c r="AV2434" s="39"/>
      <c r="AW2434" s="39"/>
      <c r="AX2434" s="39"/>
      <c r="AY2434" s="39"/>
      <c r="AZ2434" s="39"/>
      <c r="BA2434" s="39"/>
      <c r="BB2434" s="72">
        <f>(AI2434*'"Вес" ПИР'!$B$36+AK2434*'"Вес" ПИР'!$B$37+AM2434*'"Вес" ПИР'!$B$38+AO2434*'"Вес" ПИР'!$B$39+AQ2434*'"Вес" ПИР'!$B$40+AS2434*'"Вес" ПИР'!$B$41+AU2434*'"Вес" ПИР'!$B$42+AW2434*'"Вес" ПИР'!$B$43+AY2434*'"Вес" ПИР'!$B$44+BA2434*'"Вес" ПИР'!$B$45)/100</f>
        <v>0</v>
      </c>
      <c r="BC2434" s="39"/>
      <c r="BD2434" s="39"/>
      <c r="BE2434" s="39"/>
      <c r="BF2434" s="39"/>
      <c r="BG2434" s="72">
        <f>(BD2434*'"Вес" ПИР'!$B$50+BF2434*'"Вес" ПИР'!$B$51)/100</f>
        <v>0</v>
      </c>
      <c r="BH2434" s="39"/>
      <c r="BI2434" s="72">
        <v>0</v>
      </c>
      <c r="BJ2434" s="39"/>
      <c r="BK2434" s="39"/>
      <c r="BL2434" s="38">
        <f>(S2434*'"Вес" ПИР'!$B$3+X2434*'"Вес" ПИР'!$B$4+AG2434*'"Вес" ПИР'!$B$5+BB2434*'"Вес" ПИР'!$B$6+BG2434*'"Вес" ПИР'!$B$7+BI2434*'"Вес" ПИР'!$B$8)/100</f>
        <v>0</v>
      </c>
    </row>
    <row r="2435" spans="1:64" ht="15.75" customHeight="1">
      <c r="A2435" s="39"/>
      <c r="B2435" s="39">
        <v>2027</v>
      </c>
      <c r="C2435" s="39"/>
      <c r="D2435" s="61">
        <v>623879100</v>
      </c>
      <c r="E2435" s="61" t="s">
        <v>1886</v>
      </c>
      <c r="F2435" s="61" t="s">
        <v>1911</v>
      </c>
      <c r="G2435" s="61" t="s">
        <v>3543</v>
      </c>
      <c r="H2435" s="61" t="s">
        <v>471</v>
      </c>
      <c r="I2435" s="39"/>
      <c r="J2435" s="39"/>
      <c r="K2435" s="39"/>
      <c r="L2435" s="39"/>
      <c r="M2435" s="39"/>
      <c r="N2435" s="39"/>
      <c r="O2435" s="39"/>
      <c r="P2435" s="39"/>
      <c r="Q2435" s="39"/>
      <c r="R2435" s="39"/>
      <c r="S2435" s="38">
        <f>(J2435*'"Вес" ПИР'!$B$13+L2435*'"Вес" ПИР'!$B$14+N2435*'"Вес" ПИР'!$B$15+P2435*'"Вес" ПИР'!$B$16+R2435*'"Вес" ПИР'!$B$17)/100</f>
        <v>0</v>
      </c>
      <c r="T2435" s="39"/>
      <c r="U2435" s="39"/>
      <c r="V2435" s="39"/>
      <c r="W2435" s="39"/>
      <c r="X2435" s="72">
        <f>(U2435*'"Вес" ПИР'!$B$22+W2435*'"Вес" ПИР'!$B$23)/100</f>
        <v>0</v>
      </c>
      <c r="Y2435" s="39"/>
      <c r="Z2435" s="39"/>
      <c r="AA2435" s="39"/>
      <c r="AB2435" s="39"/>
      <c r="AC2435" s="39"/>
      <c r="AD2435" s="39"/>
      <c r="AE2435" s="39"/>
      <c r="AF2435" s="39"/>
      <c r="AG2435" s="38">
        <f>(Z2435*'"Вес" ПИР'!$B$28+AB2435*'"Вес" ПИР'!$B$29+AD2435*'"Вес" ПИР'!$B$30+AF2435*'"Вес" ПИР'!$B$31)/100</f>
        <v>0</v>
      </c>
      <c r="AH2435" s="39"/>
      <c r="AI2435" s="39"/>
      <c r="AJ2435" s="39"/>
      <c r="AK2435" s="39"/>
      <c r="AL2435" s="39"/>
      <c r="AM2435" s="39"/>
      <c r="AN2435" s="39"/>
      <c r="AO2435" s="39"/>
      <c r="AP2435" s="39"/>
      <c r="AQ2435" s="39"/>
      <c r="AR2435" s="39"/>
      <c r="AS2435" s="39"/>
      <c r="AT2435" s="39"/>
      <c r="AU2435" s="39"/>
      <c r="AV2435" s="39"/>
      <c r="AW2435" s="39"/>
      <c r="AX2435" s="39"/>
      <c r="AY2435" s="39"/>
      <c r="AZ2435" s="39"/>
      <c r="BA2435" s="39"/>
      <c r="BB2435" s="72">
        <f>(AI2435*'"Вес" ПИР'!$B$36+AK2435*'"Вес" ПИР'!$B$37+AM2435*'"Вес" ПИР'!$B$38+AO2435*'"Вес" ПИР'!$B$39+AQ2435*'"Вес" ПИР'!$B$40+AS2435*'"Вес" ПИР'!$B$41+AU2435*'"Вес" ПИР'!$B$42+AW2435*'"Вес" ПИР'!$B$43+AY2435*'"Вес" ПИР'!$B$44+BA2435*'"Вес" ПИР'!$B$45)/100</f>
        <v>0</v>
      </c>
      <c r="BC2435" s="39"/>
      <c r="BD2435" s="39"/>
      <c r="BE2435" s="39"/>
      <c r="BF2435" s="39"/>
      <c r="BG2435" s="72">
        <f>(BD2435*'"Вес" ПИР'!$B$50+BF2435*'"Вес" ПИР'!$B$51)/100</f>
        <v>0</v>
      </c>
      <c r="BH2435" s="39"/>
      <c r="BI2435" s="72">
        <v>0</v>
      </c>
      <c r="BJ2435" s="39"/>
      <c r="BK2435" s="39"/>
      <c r="BL2435" s="38">
        <f>(S2435*'"Вес" ПИР'!$B$3+X2435*'"Вес" ПИР'!$B$4+AG2435*'"Вес" ПИР'!$B$5+BB2435*'"Вес" ПИР'!$B$6+BG2435*'"Вес" ПИР'!$B$7+BI2435*'"Вес" ПИР'!$B$8)/100</f>
        <v>0</v>
      </c>
    </row>
    <row r="2436" spans="1:64" ht="15.75" customHeight="1">
      <c r="A2436" s="39"/>
      <c r="B2436" s="39">
        <v>2027</v>
      </c>
      <c r="C2436" s="39"/>
      <c r="D2436" s="61">
        <v>623849100</v>
      </c>
      <c r="E2436" s="61" t="s">
        <v>1886</v>
      </c>
      <c r="F2436" s="61" t="s">
        <v>1911</v>
      </c>
      <c r="G2436" s="61" t="s">
        <v>3544</v>
      </c>
      <c r="H2436" s="61" t="s">
        <v>3545</v>
      </c>
      <c r="I2436" s="39"/>
      <c r="J2436" s="39"/>
      <c r="K2436" s="39"/>
      <c r="L2436" s="39"/>
      <c r="M2436" s="39"/>
      <c r="N2436" s="39"/>
      <c r="O2436" s="39"/>
      <c r="P2436" s="39"/>
      <c r="Q2436" s="39"/>
      <c r="R2436" s="39"/>
      <c r="S2436" s="38">
        <f>(J2436*'"Вес" ПИР'!$B$13+L2436*'"Вес" ПИР'!$B$14+N2436*'"Вес" ПИР'!$B$15+P2436*'"Вес" ПИР'!$B$16+R2436*'"Вес" ПИР'!$B$17)/100</f>
        <v>0</v>
      </c>
      <c r="T2436" s="39"/>
      <c r="U2436" s="39"/>
      <c r="V2436" s="39"/>
      <c r="W2436" s="39"/>
      <c r="X2436" s="72">
        <f>(U2436*'"Вес" ПИР'!$B$22+W2436*'"Вес" ПИР'!$B$23)/100</f>
        <v>0</v>
      </c>
      <c r="Y2436" s="39"/>
      <c r="Z2436" s="39"/>
      <c r="AA2436" s="39"/>
      <c r="AB2436" s="39"/>
      <c r="AC2436" s="39"/>
      <c r="AD2436" s="39"/>
      <c r="AE2436" s="39"/>
      <c r="AF2436" s="39"/>
      <c r="AG2436" s="38">
        <f>(Z2436*'"Вес" ПИР'!$B$28+AB2436*'"Вес" ПИР'!$B$29+AD2436*'"Вес" ПИР'!$B$30+AF2436*'"Вес" ПИР'!$B$31)/100</f>
        <v>0</v>
      </c>
      <c r="AH2436" s="39"/>
      <c r="AI2436" s="39"/>
      <c r="AJ2436" s="39"/>
      <c r="AK2436" s="39"/>
      <c r="AL2436" s="39"/>
      <c r="AM2436" s="39"/>
      <c r="AN2436" s="39"/>
      <c r="AO2436" s="39"/>
      <c r="AP2436" s="39"/>
      <c r="AQ2436" s="39"/>
      <c r="AR2436" s="39"/>
      <c r="AS2436" s="39"/>
      <c r="AT2436" s="39"/>
      <c r="AU2436" s="39"/>
      <c r="AV2436" s="39"/>
      <c r="AW2436" s="39"/>
      <c r="AX2436" s="39"/>
      <c r="AY2436" s="39"/>
      <c r="AZ2436" s="39"/>
      <c r="BA2436" s="39"/>
      <c r="BB2436" s="72">
        <f>(AI2436*'"Вес" ПИР'!$B$36+AK2436*'"Вес" ПИР'!$B$37+AM2436*'"Вес" ПИР'!$B$38+AO2436*'"Вес" ПИР'!$B$39+AQ2436*'"Вес" ПИР'!$B$40+AS2436*'"Вес" ПИР'!$B$41+AU2436*'"Вес" ПИР'!$B$42+AW2436*'"Вес" ПИР'!$B$43+AY2436*'"Вес" ПИР'!$B$44+BA2436*'"Вес" ПИР'!$B$45)/100</f>
        <v>0</v>
      </c>
      <c r="BC2436" s="39"/>
      <c r="BD2436" s="39"/>
      <c r="BE2436" s="39"/>
      <c r="BF2436" s="39"/>
      <c r="BG2436" s="72">
        <f>(BD2436*'"Вес" ПИР'!$B$50+BF2436*'"Вес" ПИР'!$B$51)/100</f>
        <v>0</v>
      </c>
      <c r="BH2436" s="39"/>
      <c r="BI2436" s="72">
        <v>0</v>
      </c>
      <c r="BJ2436" s="39"/>
      <c r="BK2436" s="39"/>
      <c r="BL2436" s="38">
        <f>(S2436*'"Вес" ПИР'!$B$3+X2436*'"Вес" ПИР'!$B$4+AG2436*'"Вес" ПИР'!$B$5+BB2436*'"Вес" ПИР'!$B$6+BG2436*'"Вес" ПИР'!$B$7+BI2436*'"Вес" ПИР'!$B$8)/100</f>
        <v>0</v>
      </c>
    </row>
    <row r="2437" spans="1:64" ht="15.75" customHeight="1">
      <c r="A2437" s="39"/>
      <c r="B2437" s="39">
        <v>2027</v>
      </c>
      <c r="C2437" s="39"/>
      <c r="D2437" s="61">
        <v>555630200</v>
      </c>
      <c r="E2437" s="61" t="s">
        <v>1921</v>
      </c>
      <c r="F2437" s="61" t="s">
        <v>3546</v>
      </c>
      <c r="G2437" s="61" t="s">
        <v>532</v>
      </c>
      <c r="H2437" s="61" t="s">
        <v>3547</v>
      </c>
      <c r="I2437" s="39"/>
      <c r="J2437" s="39"/>
      <c r="K2437" s="39"/>
      <c r="L2437" s="39"/>
      <c r="M2437" s="39"/>
      <c r="N2437" s="39"/>
      <c r="O2437" s="39"/>
      <c r="P2437" s="39"/>
      <c r="Q2437" s="39"/>
      <c r="R2437" s="39"/>
      <c r="S2437" s="38">
        <f>(J2437*'"Вес" ПИР'!$B$13+L2437*'"Вес" ПИР'!$B$14+N2437*'"Вес" ПИР'!$B$15+P2437*'"Вес" ПИР'!$B$16+R2437*'"Вес" ПИР'!$B$17)/100</f>
        <v>0</v>
      </c>
      <c r="T2437" s="39"/>
      <c r="U2437" s="39"/>
      <c r="V2437" s="39"/>
      <c r="W2437" s="39"/>
      <c r="X2437" s="72">
        <f>(U2437*'"Вес" ПИР'!$B$22+W2437*'"Вес" ПИР'!$B$23)/100</f>
        <v>0</v>
      </c>
      <c r="Y2437" s="39"/>
      <c r="Z2437" s="39"/>
      <c r="AA2437" s="39"/>
      <c r="AB2437" s="39"/>
      <c r="AC2437" s="39"/>
      <c r="AD2437" s="39"/>
      <c r="AE2437" s="39"/>
      <c r="AF2437" s="39"/>
      <c r="AG2437" s="38">
        <f>(Z2437*'"Вес" ПИР'!$B$28+AB2437*'"Вес" ПИР'!$B$29+AD2437*'"Вес" ПИР'!$B$30+AF2437*'"Вес" ПИР'!$B$31)/100</f>
        <v>0</v>
      </c>
      <c r="AH2437" s="39"/>
      <c r="AI2437" s="39"/>
      <c r="AJ2437" s="39"/>
      <c r="AK2437" s="39"/>
      <c r="AL2437" s="39"/>
      <c r="AM2437" s="39"/>
      <c r="AN2437" s="39"/>
      <c r="AO2437" s="39"/>
      <c r="AP2437" s="39"/>
      <c r="AQ2437" s="39"/>
      <c r="AR2437" s="39"/>
      <c r="AS2437" s="39"/>
      <c r="AT2437" s="39"/>
      <c r="AU2437" s="39"/>
      <c r="AV2437" s="39"/>
      <c r="AW2437" s="39"/>
      <c r="AX2437" s="39"/>
      <c r="AY2437" s="39"/>
      <c r="AZ2437" s="39"/>
      <c r="BA2437" s="39"/>
      <c r="BB2437" s="72">
        <f>(AI2437*'"Вес" ПИР'!$B$36+AK2437*'"Вес" ПИР'!$B$37+AM2437*'"Вес" ПИР'!$B$38+AO2437*'"Вес" ПИР'!$B$39+AQ2437*'"Вес" ПИР'!$B$40+AS2437*'"Вес" ПИР'!$B$41+AU2437*'"Вес" ПИР'!$B$42+AW2437*'"Вес" ПИР'!$B$43+AY2437*'"Вес" ПИР'!$B$44+BA2437*'"Вес" ПИР'!$B$45)/100</f>
        <v>0</v>
      </c>
      <c r="BC2437" s="39"/>
      <c r="BD2437" s="39"/>
      <c r="BE2437" s="39"/>
      <c r="BF2437" s="39"/>
      <c r="BG2437" s="72">
        <f>(BD2437*'"Вес" ПИР'!$B$50+BF2437*'"Вес" ПИР'!$B$51)/100</f>
        <v>0</v>
      </c>
      <c r="BH2437" s="39"/>
      <c r="BI2437" s="72">
        <v>0</v>
      </c>
      <c r="BJ2437" s="39"/>
      <c r="BK2437" s="39"/>
      <c r="BL2437" s="38">
        <f>(S2437*'"Вес" ПИР'!$B$3+X2437*'"Вес" ПИР'!$B$4+AG2437*'"Вес" ПИР'!$B$5+BB2437*'"Вес" ПИР'!$B$6+BG2437*'"Вес" ПИР'!$B$7+BI2437*'"Вес" ПИР'!$B$8)/100</f>
        <v>0</v>
      </c>
    </row>
    <row r="2438" spans="1:64" ht="15.75" customHeight="1">
      <c r="A2438" s="39"/>
      <c r="B2438" s="39">
        <v>2027</v>
      </c>
      <c r="C2438" s="39"/>
      <c r="D2438" s="61">
        <v>555651200</v>
      </c>
      <c r="E2438" s="61" t="s">
        <v>1921</v>
      </c>
      <c r="F2438" s="61" t="s">
        <v>3546</v>
      </c>
      <c r="G2438" s="61" t="s">
        <v>3548</v>
      </c>
      <c r="H2438" s="61" t="s">
        <v>3549</v>
      </c>
      <c r="I2438" s="39"/>
      <c r="J2438" s="39"/>
      <c r="K2438" s="39"/>
      <c r="L2438" s="39"/>
      <c r="M2438" s="39"/>
      <c r="N2438" s="39"/>
      <c r="O2438" s="39"/>
      <c r="P2438" s="39"/>
      <c r="Q2438" s="39"/>
      <c r="R2438" s="39"/>
      <c r="S2438" s="38">
        <f>(J2438*'"Вес" ПИР'!$B$13+L2438*'"Вес" ПИР'!$B$14+N2438*'"Вес" ПИР'!$B$15+P2438*'"Вес" ПИР'!$B$16+R2438*'"Вес" ПИР'!$B$17)/100</f>
        <v>0</v>
      </c>
      <c r="T2438" s="39"/>
      <c r="U2438" s="39"/>
      <c r="V2438" s="39"/>
      <c r="W2438" s="39"/>
      <c r="X2438" s="72">
        <f>(U2438*'"Вес" ПИР'!$B$22+W2438*'"Вес" ПИР'!$B$23)/100</f>
        <v>0</v>
      </c>
      <c r="Y2438" s="39"/>
      <c r="Z2438" s="39"/>
      <c r="AA2438" s="39"/>
      <c r="AB2438" s="39"/>
      <c r="AC2438" s="39"/>
      <c r="AD2438" s="39"/>
      <c r="AE2438" s="39"/>
      <c r="AF2438" s="39"/>
      <c r="AG2438" s="38">
        <f>(Z2438*'"Вес" ПИР'!$B$28+AB2438*'"Вес" ПИР'!$B$29+AD2438*'"Вес" ПИР'!$B$30+AF2438*'"Вес" ПИР'!$B$31)/100</f>
        <v>0</v>
      </c>
      <c r="AH2438" s="39"/>
      <c r="AI2438" s="39"/>
      <c r="AJ2438" s="39"/>
      <c r="AK2438" s="39"/>
      <c r="AL2438" s="39"/>
      <c r="AM2438" s="39"/>
      <c r="AN2438" s="39"/>
      <c r="AO2438" s="39"/>
      <c r="AP2438" s="39"/>
      <c r="AQ2438" s="39"/>
      <c r="AR2438" s="39"/>
      <c r="AS2438" s="39"/>
      <c r="AT2438" s="39"/>
      <c r="AU2438" s="39"/>
      <c r="AV2438" s="39"/>
      <c r="AW2438" s="39"/>
      <c r="AX2438" s="39"/>
      <c r="AY2438" s="39"/>
      <c r="AZ2438" s="39"/>
      <c r="BA2438" s="39"/>
      <c r="BB2438" s="72">
        <f>(AI2438*'"Вес" ПИР'!$B$36+AK2438*'"Вес" ПИР'!$B$37+AM2438*'"Вес" ПИР'!$B$38+AO2438*'"Вес" ПИР'!$B$39+AQ2438*'"Вес" ПИР'!$B$40+AS2438*'"Вес" ПИР'!$B$41+AU2438*'"Вес" ПИР'!$B$42+AW2438*'"Вес" ПИР'!$B$43+AY2438*'"Вес" ПИР'!$B$44+BA2438*'"Вес" ПИР'!$B$45)/100</f>
        <v>0</v>
      </c>
      <c r="BC2438" s="39"/>
      <c r="BD2438" s="39"/>
      <c r="BE2438" s="39"/>
      <c r="BF2438" s="39"/>
      <c r="BG2438" s="72">
        <f>(BD2438*'"Вес" ПИР'!$B$50+BF2438*'"Вес" ПИР'!$B$51)/100</f>
        <v>0</v>
      </c>
      <c r="BH2438" s="39"/>
      <c r="BI2438" s="72">
        <v>0</v>
      </c>
      <c r="BJ2438" s="39"/>
      <c r="BK2438" s="39"/>
      <c r="BL2438" s="38">
        <f>(S2438*'"Вес" ПИР'!$B$3+X2438*'"Вес" ПИР'!$B$4+AG2438*'"Вес" ПИР'!$B$5+BB2438*'"Вес" ПИР'!$B$6+BG2438*'"Вес" ПИР'!$B$7+BI2438*'"Вес" ПИР'!$B$8)/100</f>
        <v>0</v>
      </c>
    </row>
    <row r="2439" spans="1:64" ht="15.75" customHeight="1">
      <c r="A2439" s="39"/>
      <c r="B2439" s="39">
        <v>2027</v>
      </c>
      <c r="C2439" s="39"/>
      <c r="D2439" s="61">
        <v>555653300</v>
      </c>
      <c r="E2439" s="61" t="s">
        <v>1921</v>
      </c>
      <c r="F2439" s="61" t="s">
        <v>3546</v>
      </c>
      <c r="G2439" s="61" t="s">
        <v>2877</v>
      </c>
      <c r="H2439" s="61" t="s">
        <v>489</v>
      </c>
      <c r="I2439" s="39"/>
      <c r="J2439" s="39"/>
      <c r="K2439" s="39"/>
      <c r="L2439" s="39"/>
      <c r="M2439" s="39"/>
      <c r="N2439" s="39"/>
      <c r="O2439" s="39"/>
      <c r="P2439" s="39"/>
      <c r="Q2439" s="39"/>
      <c r="R2439" s="39"/>
      <c r="S2439" s="38">
        <f>(J2439*'"Вес" ПИР'!$B$13+L2439*'"Вес" ПИР'!$B$14+N2439*'"Вес" ПИР'!$B$15+P2439*'"Вес" ПИР'!$B$16+R2439*'"Вес" ПИР'!$B$17)/100</f>
        <v>0</v>
      </c>
      <c r="T2439" s="39"/>
      <c r="U2439" s="39"/>
      <c r="V2439" s="39"/>
      <c r="W2439" s="39"/>
      <c r="X2439" s="72">
        <f>(U2439*'"Вес" ПИР'!$B$22+W2439*'"Вес" ПИР'!$B$23)/100</f>
        <v>0</v>
      </c>
      <c r="Y2439" s="39"/>
      <c r="Z2439" s="39"/>
      <c r="AA2439" s="39"/>
      <c r="AB2439" s="39"/>
      <c r="AC2439" s="39"/>
      <c r="AD2439" s="39"/>
      <c r="AE2439" s="39"/>
      <c r="AF2439" s="39"/>
      <c r="AG2439" s="38">
        <f>(Z2439*'"Вес" ПИР'!$B$28+AB2439*'"Вес" ПИР'!$B$29+AD2439*'"Вес" ПИР'!$B$30+AF2439*'"Вес" ПИР'!$B$31)/100</f>
        <v>0</v>
      </c>
      <c r="AH2439" s="39"/>
      <c r="AI2439" s="39"/>
      <c r="AJ2439" s="39"/>
      <c r="AK2439" s="39"/>
      <c r="AL2439" s="39"/>
      <c r="AM2439" s="39"/>
      <c r="AN2439" s="39"/>
      <c r="AO2439" s="39"/>
      <c r="AP2439" s="39"/>
      <c r="AQ2439" s="39"/>
      <c r="AR2439" s="39"/>
      <c r="AS2439" s="39"/>
      <c r="AT2439" s="39"/>
      <c r="AU2439" s="39"/>
      <c r="AV2439" s="39"/>
      <c r="AW2439" s="39"/>
      <c r="AX2439" s="39"/>
      <c r="AY2439" s="39"/>
      <c r="AZ2439" s="39"/>
      <c r="BA2439" s="39"/>
      <c r="BB2439" s="72">
        <f>(AI2439*'"Вес" ПИР'!$B$36+AK2439*'"Вес" ПИР'!$B$37+AM2439*'"Вес" ПИР'!$B$38+AO2439*'"Вес" ПИР'!$B$39+AQ2439*'"Вес" ПИР'!$B$40+AS2439*'"Вес" ПИР'!$B$41+AU2439*'"Вес" ПИР'!$B$42+AW2439*'"Вес" ПИР'!$B$43+AY2439*'"Вес" ПИР'!$B$44+BA2439*'"Вес" ПИР'!$B$45)/100</f>
        <v>0</v>
      </c>
      <c r="BC2439" s="39"/>
      <c r="BD2439" s="39"/>
      <c r="BE2439" s="39"/>
      <c r="BF2439" s="39"/>
      <c r="BG2439" s="72">
        <f>(BD2439*'"Вес" ПИР'!$B$50+BF2439*'"Вес" ПИР'!$B$51)/100</f>
        <v>0</v>
      </c>
      <c r="BH2439" s="39"/>
      <c r="BI2439" s="72">
        <v>0</v>
      </c>
      <c r="BJ2439" s="39"/>
      <c r="BK2439" s="39"/>
      <c r="BL2439" s="38">
        <f>(S2439*'"Вес" ПИР'!$B$3+X2439*'"Вес" ПИР'!$B$4+AG2439*'"Вес" ПИР'!$B$5+BB2439*'"Вес" ПИР'!$B$6+BG2439*'"Вес" ПИР'!$B$7+BI2439*'"Вес" ПИР'!$B$8)/100</f>
        <v>0</v>
      </c>
    </row>
    <row r="2440" spans="1:64" ht="15.75" customHeight="1">
      <c r="A2440" s="39"/>
      <c r="B2440" s="39">
        <v>2027</v>
      </c>
      <c r="C2440" s="39"/>
      <c r="D2440" s="61">
        <v>555651300</v>
      </c>
      <c r="E2440" s="61" t="s">
        <v>1921</v>
      </c>
      <c r="F2440" s="61" t="s">
        <v>3546</v>
      </c>
      <c r="G2440" s="61" t="s">
        <v>3548</v>
      </c>
      <c r="H2440" s="61" t="s">
        <v>3550</v>
      </c>
      <c r="I2440" s="39"/>
      <c r="J2440" s="39"/>
      <c r="K2440" s="39"/>
      <c r="L2440" s="39"/>
      <c r="M2440" s="39"/>
      <c r="N2440" s="39"/>
      <c r="O2440" s="39"/>
      <c r="P2440" s="39"/>
      <c r="Q2440" s="39"/>
      <c r="R2440" s="39"/>
      <c r="S2440" s="38">
        <f>(J2440*'"Вес" ПИР'!$B$13+L2440*'"Вес" ПИР'!$B$14+N2440*'"Вес" ПИР'!$B$15+P2440*'"Вес" ПИР'!$B$16+R2440*'"Вес" ПИР'!$B$17)/100</f>
        <v>0</v>
      </c>
      <c r="T2440" s="39"/>
      <c r="U2440" s="39"/>
      <c r="V2440" s="39"/>
      <c r="W2440" s="39"/>
      <c r="X2440" s="72">
        <f>(U2440*'"Вес" ПИР'!$B$22+W2440*'"Вес" ПИР'!$B$23)/100</f>
        <v>0</v>
      </c>
      <c r="Y2440" s="39"/>
      <c r="Z2440" s="39"/>
      <c r="AA2440" s="39"/>
      <c r="AB2440" s="39"/>
      <c r="AC2440" s="39"/>
      <c r="AD2440" s="39"/>
      <c r="AE2440" s="39"/>
      <c r="AF2440" s="39"/>
      <c r="AG2440" s="38">
        <f>(Z2440*'"Вес" ПИР'!$B$28+AB2440*'"Вес" ПИР'!$B$29+AD2440*'"Вес" ПИР'!$B$30+AF2440*'"Вес" ПИР'!$B$31)/100</f>
        <v>0</v>
      </c>
      <c r="AH2440" s="39"/>
      <c r="AI2440" s="39"/>
      <c r="AJ2440" s="39"/>
      <c r="AK2440" s="39"/>
      <c r="AL2440" s="39"/>
      <c r="AM2440" s="39"/>
      <c r="AN2440" s="39"/>
      <c r="AO2440" s="39"/>
      <c r="AP2440" s="39"/>
      <c r="AQ2440" s="39"/>
      <c r="AR2440" s="39"/>
      <c r="AS2440" s="39"/>
      <c r="AT2440" s="39"/>
      <c r="AU2440" s="39"/>
      <c r="AV2440" s="39"/>
      <c r="AW2440" s="39"/>
      <c r="AX2440" s="39"/>
      <c r="AY2440" s="39"/>
      <c r="AZ2440" s="39"/>
      <c r="BA2440" s="39"/>
      <c r="BB2440" s="72">
        <f>(AI2440*'"Вес" ПИР'!$B$36+AK2440*'"Вес" ПИР'!$B$37+AM2440*'"Вес" ПИР'!$B$38+AO2440*'"Вес" ПИР'!$B$39+AQ2440*'"Вес" ПИР'!$B$40+AS2440*'"Вес" ПИР'!$B$41+AU2440*'"Вес" ПИР'!$B$42+AW2440*'"Вес" ПИР'!$B$43+AY2440*'"Вес" ПИР'!$B$44+BA2440*'"Вес" ПИР'!$B$45)/100</f>
        <v>0</v>
      </c>
      <c r="BC2440" s="39"/>
      <c r="BD2440" s="39"/>
      <c r="BE2440" s="39"/>
      <c r="BF2440" s="39"/>
      <c r="BG2440" s="72">
        <f>(BD2440*'"Вес" ПИР'!$B$50+BF2440*'"Вес" ПИР'!$B$51)/100</f>
        <v>0</v>
      </c>
      <c r="BH2440" s="39"/>
      <c r="BI2440" s="72">
        <v>0</v>
      </c>
      <c r="BJ2440" s="39"/>
      <c r="BK2440" s="39"/>
      <c r="BL2440" s="38">
        <f>(S2440*'"Вес" ПИР'!$B$3+X2440*'"Вес" ПИР'!$B$4+AG2440*'"Вес" ПИР'!$B$5+BB2440*'"Вес" ПИР'!$B$6+BG2440*'"Вес" ПИР'!$B$7+BI2440*'"Вес" ПИР'!$B$8)/100</f>
        <v>0</v>
      </c>
    </row>
    <row r="2441" spans="1:64" ht="15.75" customHeight="1">
      <c r="A2441" s="39"/>
      <c r="B2441" s="39">
        <v>2027</v>
      </c>
      <c r="C2441" s="39"/>
      <c r="D2441" s="60">
        <v>555637200</v>
      </c>
      <c r="E2441" s="60" t="s">
        <v>1921</v>
      </c>
      <c r="F2441" s="60" t="s">
        <v>3546</v>
      </c>
      <c r="G2441" s="60" t="s">
        <v>1686</v>
      </c>
      <c r="H2441" s="60" t="s">
        <v>3551</v>
      </c>
      <c r="I2441" s="39"/>
      <c r="J2441" s="39"/>
      <c r="K2441" s="39"/>
      <c r="L2441" s="39"/>
      <c r="M2441" s="39"/>
      <c r="N2441" s="39"/>
      <c r="O2441" s="39"/>
      <c r="P2441" s="39"/>
      <c r="Q2441" s="39"/>
      <c r="R2441" s="39"/>
      <c r="S2441" s="38">
        <f>(J2441*'"Вес" ПИР'!$B$13+L2441*'"Вес" ПИР'!$B$14+N2441*'"Вес" ПИР'!$B$15+P2441*'"Вес" ПИР'!$B$16+R2441*'"Вес" ПИР'!$B$17)/100</f>
        <v>0</v>
      </c>
      <c r="T2441" s="39"/>
      <c r="U2441" s="39"/>
      <c r="V2441" s="39"/>
      <c r="W2441" s="39"/>
      <c r="X2441" s="72">
        <f>(U2441*'"Вес" ПИР'!$B$22+W2441*'"Вес" ПИР'!$B$23)/100</f>
        <v>0</v>
      </c>
      <c r="Y2441" s="39"/>
      <c r="Z2441" s="39"/>
      <c r="AA2441" s="39"/>
      <c r="AB2441" s="39"/>
      <c r="AC2441" s="39"/>
      <c r="AD2441" s="39"/>
      <c r="AE2441" s="39"/>
      <c r="AF2441" s="39"/>
      <c r="AG2441" s="38">
        <f>(Z2441*'"Вес" ПИР'!$B$28+AB2441*'"Вес" ПИР'!$B$29+AD2441*'"Вес" ПИР'!$B$30+AF2441*'"Вес" ПИР'!$B$31)/100</f>
        <v>0</v>
      </c>
      <c r="AH2441" s="39"/>
      <c r="AI2441" s="39"/>
      <c r="AJ2441" s="39"/>
      <c r="AK2441" s="39"/>
      <c r="AL2441" s="39"/>
      <c r="AM2441" s="39"/>
      <c r="AN2441" s="39"/>
      <c r="AO2441" s="39"/>
      <c r="AP2441" s="39"/>
      <c r="AQ2441" s="39"/>
      <c r="AR2441" s="39"/>
      <c r="AS2441" s="39"/>
      <c r="AT2441" s="39"/>
      <c r="AU2441" s="39"/>
      <c r="AV2441" s="39"/>
      <c r="AW2441" s="39"/>
      <c r="AX2441" s="39"/>
      <c r="AY2441" s="39"/>
      <c r="AZ2441" s="39"/>
      <c r="BA2441" s="39"/>
      <c r="BB2441" s="72">
        <f>(AI2441*'"Вес" ПИР'!$B$36+AK2441*'"Вес" ПИР'!$B$37+AM2441*'"Вес" ПИР'!$B$38+AO2441*'"Вес" ПИР'!$B$39+AQ2441*'"Вес" ПИР'!$B$40+AS2441*'"Вес" ПИР'!$B$41+AU2441*'"Вес" ПИР'!$B$42+AW2441*'"Вес" ПИР'!$B$43+AY2441*'"Вес" ПИР'!$B$44+BA2441*'"Вес" ПИР'!$B$45)/100</f>
        <v>0</v>
      </c>
      <c r="BC2441" s="39"/>
      <c r="BD2441" s="39"/>
      <c r="BE2441" s="39"/>
      <c r="BF2441" s="39"/>
      <c r="BG2441" s="72">
        <f>(BD2441*'"Вес" ПИР'!$B$50+BF2441*'"Вес" ПИР'!$B$51)/100</f>
        <v>0</v>
      </c>
      <c r="BH2441" s="39"/>
      <c r="BI2441" s="72">
        <v>0</v>
      </c>
      <c r="BJ2441" s="39"/>
      <c r="BK2441" s="39"/>
      <c r="BL2441" s="38">
        <f>(S2441*'"Вес" ПИР'!$B$3+X2441*'"Вес" ПИР'!$B$4+AG2441*'"Вес" ПИР'!$B$5+BB2441*'"Вес" ПИР'!$B$6+BG2441*'"Вес" ПИР'!$B$7+BI2441*'"Вес" ПИР'!$B$8)/100</f>
        <v>0</v>
      </c>
    </row>
    <row r="2442" spans="1:64" ht="15.75" customHeight="1">
      <c r="A2442" s="39"/>
      <c r="B2442" s="39">
        <v>2027</v>
      </c>
      <c r="C2442" s="39"/>
      <c r="D2442" s="61">
        <v>555235100</v>
      </c>
      <c r="E2442" s="61" t="s">
        <v>1921</v>
      </c>
      <c r="F2442" s="61" t="s">
        <v>2017</v>
      </c>
      <c r="G2442" s="61" t="s">
        <v>3552</v>
      </c>
      <c r="H2442" s="61" t="s">
        <v>3553</v>
      </c>
      <c r="I2442" s="39"/>
      <c r="J2442" s="39"/>
      <c r="K2442" s="39"/>
      <c r="L2442" s="39"/>
      <c r="M2442" s="39"/>
      <c r="N2442" s="39"/>
      <c r="O2442" s="39"/>
      <c r="P2442" s="39"/>
      <c r="Q2442" s="39"/>
      <c r="R2442" s="39"/>
      <c r="S2442" s="38">
        <f>(J2442*'"Вес" ПИР'!$B$13+L2442*'"Вес" ПИР'!$B$14+N2442*'"Вес" ПИР'!$B$15+P2442*'"Вес" ПИР'!$B$16+R2442*'"Вес" ПИР'!$B$17)/100</f>
        <v>0</v>
      </c>
      <c r="T2442" s="39"/>
      <c r="U2442" s="39"/>
      <c r="V2442" s="39"/>
      <c r="W2442" s="39"/>
      <c r="X2442" s="72">
        <f>(U2442*'"Вес" ПИР'!$B$22+W2442*'"Вес" ПИР'!$B$23)/100</f>
        <v>0</v>
      </c>
      <c r="Y2442" s="39"/>
      <c r="Z2442" s="39"/>
      <c r="AA2442" s="39"/>
      <c r="AB2442" s="39"/>
      <c r="AC2442" s="39"/>
      <c r="AD2442" s="39"/>
      <c r="AE2442" s="39"/>
      <c r="AF2442" s="39"/>
      <c r="AG2442" s="38">
        <f>(Z2442*'"Вес" ПИР'!$B$28+AB2442*'"Вес" ПИР'!$B$29+AD2442*'"Вес" ПИР'!$B$30+AF2442*'"Вес" ПИР'!$B$31)/100</f>
        <v>0</v>
      </c>
      <c r="AH2442" s="39"/>
      <c r="AI2442" s="39"/>
      <c r="AJ2442" s="39"/>
      <c r="AK2442" s="39"/>
      <c r="AL2442" s="39"/>
      <c r="AM2442" s="39"/>
      <c r="AN2442" s="39"/>
      <c r="AO2442" s="39"/>
      <c r="AP2442" s="39"/>
      <c r="AQ2442" s="39"/>
      <c r="AR2442" s="39"/>
      <c r="AS2442" s="39"/>
      <c r="AT2442" s="39"/>
      <c r="AU2442" s="39"/>
      <c r="AV2442" s="39"/>
      <c r="AW2442" s="39"/>
      <c r="AX2442" s="39"/>
      <c r="AY2442" s="39"/>
      <c r="AZ2442" s="39"/>
      <c r="BA2442" s="39"/>
      <c r="BB2442" s="72">
        <f>(AI2442*'"Вес" ПИР'!$B$36+AK2442*'"Вес" ПИР'!$B$37+AM2442*'"Вес" ПИР'!$B$38+AO2442*'"Вес" ПИР'!$B$39+AQ2442*'"Вес" ПИР'!$B$40+AS2442*'"Вес" ПИР'!$B$41+AU2442*'"Вес" ПИР'!$B$42+AW2442*'"Вес" ПИР'!$B$43+AY2442*'"Вес" ПИР'!$B$44+BA2442*'"Вес" ПИР'!$B$45)/100</f>
        <v>0</v>
      </c>
      <c r="BC2442" s="39"/>
      <c r="BD2442" s="39"/>
      <c r="BE2442" s="39"/>
      <c r="BF2442" s="39"/>
      <c r="BG2442" s="72">
        <f>(BD2442*'"Вес" ПИР'!$B$50+BF2442*'"Вес" ПИР'!$B$51)/100</f>
        <v>0</v>
      </c>
      <c r="BH2442" s="39"/>
      <c r="BI2442" s="72">
        <v>0</v>
      </c>
      <c r="BJ2442" s="39"/>
      <c r="BK2442" s="39"/>
      <c r="BL2442" s="38">
        <f>(S2442*'"Вес" ПИР'!$B$3+X2442*'"Вес" ПИР'!$B$4+AG2442*'"Вес" ПИР'!$B$5+BB2442*'"Вес" ПИР'!$B$6+BG2442*'"Вес" ПИР'!$B$7+BI2442*'"Вес" ПИР'!$B$8)/100</f>
        <v>0</v>
      </c>
    </row>
    <row r="2443" spans="1:64" ht="15.75" customHeight="1">
      <c r="A2443" s="39"/>
      <c r="B2443" s="39">
        <v>2027</v>
      </c>
      <c r="C2443" s="39"/>
      <c r="D2443" s="61">
        <v>555235200</v>
      </c>
      <c r="E2443" s="61" t="s">
        <v>1921</v>
      </c>
      <c r="F2443" s="61" t="s">
        <v>2017</v>
      </c>
      <c r="G2443" s="61" t="s">
        <v>3552</v>
      </c>
      <c r="H2443" s="61" t="s">
        <v>786</v>
      </c>
      <c r="I2443" s="39"/>
      <c r="J2443" s="39"/>
      <c r="K2443" s="39"/>
      <c r="L2443" s="39"/>
      <c r="M2443" s="39"/>
      <c r="N2443" s="39"/>
      <c r="O2443" s="39"/>
      <c r="P2443" s="39"/>
      <c r="Q2443" s="39"/>
      <c r="R2443" s="39"/>
      <c r="S2443" s="38">
        <f>(J2443*'"Вес" ПИР'!$B$13+L2443*'"Вес" ПИР'!$B$14+N2443*'"Вес" ПИР'!$B$15+P2443*'"Вес" ПИР'!$B$16+R2443*'"Вес" ПИР'!$B$17)/100</f>
        <v>0</v>
      </c>
      <c r="T2443" s="39"/>
      <c r="U2443" s="39"/>
      <c r="V2443" s="39"/>
      <c r="W2443" s="39"/>
      <c r="X2443" s="72">
        <f>(U2443*'"Вес" ПИР'!$B$22+W2443*'"Вес" ПИР'!$B$23)/100</f>
        <v>0</v>
      </c>
      <c r="Y2443" s="39"/>
      <c r="Z2443" s="39"/>
      <c r="AA2443" s="39"/>
      <c r="AB2443" s="39"/>
      <c r="AC2443" s="39"/>
      <c r="AD2443" s="39"/>
      <c r="AE2443" s="39"/>
      <c r="AF2443" s="39"/>
      <c r="AG2443" s="38">
        <f>(Z2443*'"Вес" ПИР'!$B$28+AB2443*'"Вес" ПИР'!$B$29+AD2443*'"Вес" ПИР'!$B$30+AF2443*'"Вес" ПИР'!$B$31)/100</f>
        <v>0</v>
      </c>
      <c r="AH2443" s="39"/>
      <c r="AI2443" s="39"/>
      <c r="AJ2443" s="39"/>
      <c r="AK2443" s="39"/>
      <c r="AL2443" s="39"/>
      <c r="AM2443" s="39"/>
      <c r="AN2443" s="39"/>
      <c r="AO2443" s="39"/>
      <c r="AP2443" s="39"/>
      <c r="AQ2443" s="39"/>
      <c r="AR2443" s="39"/>
      <c r="AS2443" s="39"/>
      <c r="AT2443" s="39"/>
      <c r="AU2443" s="39"/>
      <c r="AV2443" s="39"/>
      <c r="AW2443" s="39"/>
      <c r="AX2443" s="39"/>
      <c r="AY2443" s="39"/>
      <c r="AZ2443" s="39"/>
      <c r="BA2443" s="39"/>
      <c r="BB2443" s="72">
        <f>(AI2443*'"Вес" ПИР'!$B$36+AK2443*'"Вес" ПИР'!$B$37+AM2443*'"Вес" ПИР'!$B$38+AO2443*'"Вес" ПИР'!$B$39+AQ2443*'"Вес" ПИР'!$B$40+AS2443*'"Вес" ПИР'!$B$41+AU2443*'"Вес" ПИР'!$B$42+AW2443*'"Вес" ПИР'!$B$43+AY2443*'"Вес" ПИР'!$B$44+BA2443*'"Вес" ПИР'!$B$45)/100</f>
        <v>0</v>
      </c>
      <c r="BC2443" s="39"/>
      <c r="BD2443" s="39"/>
      <c r="BE2443" s="39"/>
      <c r="BF2443" s="39"/>
      <c r="BG2443" s="72">
        <f>(BD2443*'"Вес" ПИР'!$B$50+BF2443*'"Вес" ПИР'!$B$51)/100</f>
        <v>0</v>
      </c>
      <c r="BH2443" s="39"/>
      <c r="BI2443" s="72">
        <v>0</v>
      </c>
      <c r="BJ2443" s="39"/>
      <c r="BK2443" s="39"/>
      <c r="BL2443" s="38">
        <f>(S2443*'"Вес" ПИР'!$B$3+X2443*'"Вес" ПИР'!$B$4+AG2443*'"Вес" ПИР'!$B$5+BB2443*'"Вес" ПИР'!$B$6+BG2443*'"Вес" ПИР'!$B$7+BI2443*'"Вес" ПИР'!$B$8)/100</f>
        <v>0</v>
      </c>
    </row>
    <row r="2444" spans="1:64" ht="15.75" customHeight="1">
      <c r="A2444" s="39"/>
      <c r="B2444" s="39">
        <v>2027</v>
      </c>
      <c r="C2444" s="39"/>
      <c r="D2444" s="61">
        <v>555239100</v>
      </c>
      <c r="E2444" s="61" t="s">
        <v>1921</v>
      </c>
      <c r="F2444" s="61" t="s">
        <v>2017</v>
      </c>
      <c r="G2444" s="61" t="s">
        <v>619</v>
      </c>
      <c r="H2444" s="61" t="s">
        <v>243</v>
      </c>
      <c r="I2444" s="39"/>
      <c r="J2444" s="39"/>
      <c r="K2444" s="39"/>
      <c r="L2444" s="39"/>
      <c r="M2444" s="39"/>
      <c r="N2444" s="39"/>
      <c r="O2444" s="39"/>
      <c r="P2444" s="39"/>
      <c r="Q2444" s="39"/>
      <c r="R2444" s="39"/>
      <c r="S2444" s="38">
        <f>(J2444*'"Вес" ПИР'!$B$13+L2444*'"Вес" ПИР'!$B$14+N2444*'"Вес" ПИР'!$B$15+P2444*'"Вес" ПИР'!$B$16+R2444*'"Вес" ПИР'!$B$17)/100</f>
        <v>0</v>
      </c>
      <c r="T2444" s="39"/>
      <c r="U2444" s="39"/>
      <c r="V2444" s="39"/>
      <c r="W2444" s="39"/>
      <c r="X2444" s="72">
        <f>(U2444*'"Вес" ПИР'!$B$22+W2444*'"Вес" ПИР'!$B$23)/100</f>
        <v>0</v>
      </c>
      <c r="Y2444" s="39"/>
      <c r="Z2444" s="39"/>
      <c r="AA2444" s="39"/>
      <c r="AB2444" s="39"/>
      <c r="AC2444" s="39"/>
      <c r="AD2444" s="39"/>
      <c r="AE2444" s="39"/>
      <c r="AF2444" s="39"/>
      <c r="AG2444" s="38">
        <f>(Z2444*'"Вес" ПИР'!$B$28+AB2444*'"Вес" ПИР'!$B$29+AD2444*'"Вес" ПИР'!$B$30+AF2444*'"Вес" ПИР'!$B$31)/100</f>
        <v>0</v>
      </c>
      <c r="AH2444" s="39"/>
      <c r="AI2444" s="39"/>
      <c r="AJ2444" s="39"/>
      <c r="AK2444" s="39"/>
      <c r="AL2444" s="39"/>
      <c r="AM2444" s="39"/>
      <c r="AN2444" s="39"/>
      <c r="AO2444" s="39"/>
      <c r="AP2444" s="39"/>
      <c r="AQ2444" s="39"/>
      <c r="AR2444" s="39"/>
      <c r="AS2444" s="39"/>
      <c r="AT2444" s="39"/>
      <c r="AU2444" s="39"/>
      <c r="AV2444" s="39"/>
      <c r="AW2444" s="39"/>
      <c r="AX2444" s="39"/>
      <c r="AY2444" s="39"/>
      <c r="AZ2444" s="39"/>
      <c r="BA2444" s="39"/>
      <c r="BB2444" s="72">
        <f>(AI2444*'"Вес" ПИР'!$B$36+AK2444*'"Вес" ПИР'!$B$37+AM2444*'"Вес" ПИР'!$B$38+AO2444*'"Вес" ПИР'!$B$39+AQ2444*'"Вес" ПИР'!$B$40+AS2444*'"Вес" ПИР'!$B$41+AU2444*'"Вес" ПИР'!$B$42+AW2444*'"Вес" ПИР'!$B$43+AY2444*'"Вес" ПИР'!$B$44+BA2444*'"Вес" ПИР'!$B$45)/100</f>
        <v>0</v>
      </c>
      <c r="BC2444" s="39"/>
      <c r="BD2444" s="39"/>
      <c r="BE2444" s="39"/>
      <c r="BF2444" s="39"/>
      <c r="BG2444" s="72">
        <f>(BD2444*'"Вес" ПИР'!$B$50+BF2444*'"Вес" ПИР'!$B$51)/100</f>
        <v>0</v>
      </c>
      <c r="BH2444" s="39"/>
      <c r="BI2444" s="72">
        <v>0</v>
      </c>
      <c r="BJ2444" s="39"/>
      <c r="BK2444" s="39"/>
      <c r="BL2444" s="38">
        <f>(S2444*'"Вес" ПИР'!$B$3+X2444*'"Вес" ПИР'!$B$4+AG2444*'"Вес" ПИР'!$B$5+BB2444*'"Вес" ПИР'!$B$6+BG2444*'"Вес" ПИР'!$B$7+BI2444*'"Вес" ПИР'!$B$8)/100</f>
        <v>0</v>
      </c>
    </row>
    <row r="2445" spans="1:64" ht="15.75" customHeight="1">
      <c r="A2445" s="39"/>
      <c r="B2445" s="39">
        <v>2027</v>
      </c>
      <c r="C2445" s="39"/>
      <c r="D2445" s="61">
        <v>555239200</v>
      </c>
      <c r="E2445" s="61" t="s">
        <v>1921</v>
      </c>
      <c r="F2445" s="61" t="s">
        <v>2017</v>
      </c>
      <c r="G2445" s="61" t="s">
        <v>619</v>
      </c>
      <c r="H2445" s="61" t="s">
        <v>2797</v>
      </c>
      <c r="I2445" s="39"/>
      <c r="J2445" s="39"/>
      <c r="K2445" s="39"/>
      <c r="L2445" s="39"/>
      <c r="M2445" s="39"/>
      <c r="N2445" s="39"/>
      <c r="O2445" s="39"/>
      <c r="P2445" s="39"/>
      <c r="Q2445" s="39"/>
      <c r="R2445" s="39"/>
      <c r="S2445" s="38">
        <f>(J2445*'"Вес" ПИР'!$B$13+L2445*'"Вес" ПИР'!$B$14+N2445*'"Вес" ПИР'!$B$15+P2445*'"Вес" ПИР'!$B$16+R2445*'"Вес" ПИР'!$B$17)/100</f>
        <v>0</v>
      </c>
      <c r="T2445" s="39"/>
      <c r="U2445" s="39"/>
      <c r="V2445" s="39"/>
      <c r="W2445" s="39"/>
      <c r="X2445" s="72">
        <f>(U2445*'"Вес" ПИР'!$B$22+W2445*'"Вес" ПИР'!$B$23)/100</f>
        <v>0</v>
      </c>
      <c r="Y2445" s="39"/>
      <c r="Z2445" s="39"/>
      <c r="AA2445" s="39"/>
      <c r="AB2445" s="39"/>
      <c r="AC2445" s="39"/>
      <c r="AD2445" s="39"/>
      <c r="AE2445" s="39"/>
      <c r="AF2445" s="39"/>
      <c r="AG2445" s="38">
        <f>(Z2445*'"Вес" ПИР'!$B$28+AB2445*'"Вес" ПИР'!$B$29+AD2445*'"Вес" ПИР'!$B$30+AF2445*'"Вес" ПИР'!$B$31)/100</f>
        <v>0</v>
      </c>
      <c r="AH2445" s="39"/>
      <c r="AI2445" s="39"/>
      <c r="AJ2445" s="39"/>
      <c r="AK2445" s="39"/>
      <c r="AL2445" s="39"/>
      <c r="AM2445" s="39"/>
      <c r="AN2445" s="39"/>
      <c r="AO2445" s="39"/>
      <c r="AP2445" s="39"/>
      <c r="AQ2445" s="39"/>
      <c r="AR2445" s="39"/>
      <c r="AS2445" s="39"/>
      <c r="AT2445" s="39"/>
      <c r="AU2445" s="39"/>
      <c r="AV2445" s="39"/>
      <c r="AW2445" s="39"/>
      <c r="AX2445" s="39"/>
      <c r="AY2445" s="39"/>
      <c r="AZ2445" s="39"/>
      <c r="BA2445" s="39"/>
      <c r="BB2445" s="72">
        <f>(AI2445*'"Вес" ПИР'!$B$36+AK2445*'"Вес" ПИР'!$B$37+AM2445*'"Вес" ПИР'!$B$38+AO2445*'"Вес" ПИР'!$B$39+AQ2445*'"Вес" ПИР'!$B$40+AS2445*'"Вес" ПИР'!$B$41+AU2445*'"Вес" ПИР'!$B$42+AW2445*'"Вес" ПИР'!$B$43+AY2445*'"Вес" ПИР'!$B$44+BA2445*'"Вес" ПИР'!$B$45)/100</f>
        <v>0</v>
      </c>
      <c r="BC2445" s="39"/>
      <c r="BD2445" s="39"/>
      <c r="BE2445" s="39"/>
      <c r="BF2445" s="39"/>
      <c r="BG2445" s="72">
        <f>(BD2445*'"Вес" ПИР'!$B$50+BF2445*'"Вес" ПИР'!$B$51)/100</f>
        <v>0</v>
      </c>
      <c r="BH2445" s="39"/>
      <c r="BI2445" s="72">
        <v>0</v>
      </c>
      <c r="BJ2445" s="39"/>
      <c r="BK2445" s="39"/>
      <c r="BL2445" s="38">
        <f>(S2445*'"Вес" ПИР'!$B$3+X2445*'"Вес" ПИР'!$B$4+AG2445*'"Вес" ПИР'!$B$5+BB2445*'"Вес" ПИР'!$B$6+BG2445*'"Вес" ПИР'!$B$7+BI2445*'"Вес" ПИР'!$B$8)/100</f>
        <v>0</v>
      </c>
    </row>
    <row r="2446" spans="1:64" ht="15.75" customHeight="1">
      <c r="A2446" s="39"/>
      <c r="B2446" s="39">
        <v>2027</v>
      </c>
      <c r="C2446" s="39"/>
      <c r="D2446" s="61">
        <v>555239300</v>
      </c>
      <c r="E2446" s="61" t="s">
        <v>1921</v>
      </c>
      <c r="F2446" s="61" t="s">
        <v>2017</v>
      </c>
      <c r="G2446" s="61" t="s">
        <v>619</v>
      </c>
      <c r="H2446" s="61" t="s">
        <v>3554</v>
      </c>
      <c r="I2446" s="39"/>
      <c r="J2446" s="39"/>
      <c r="K2446" s="39"/>
      <c r="L2446" s="39"/>
      <c r="M2446" s="39"/>
      <c r="N2446" s="39"/>
      <c r="O2446" s="39"/>
      <c r="P2446" s="39"/>
      <c r="Q2446" s="39"/>
      <c r="R2446" s="39"/>
      <c r="S2446" s="38">
        <f>(J2446*'"Вес" ПИР'!$B$13+L2446*'"Вес" ПИР'!$B$14+N2446*'"Вес" ПИР'!$B$15+P2446*'"Вес" ПИР'!$B$16+R2446*'"Вес" ПИР'!$B$17)/100</f>
        <v>0</v>
      </c>
      <c r="T2446" s="39"/>
      <c r="U2446" s="39"/>
      <c r="V2446" s="39"/>
      <c r="W2446" s="39"/>
      <c r="X2446" s="72">
        <f>(U2446*'"Вес" ПИР'!$B$22+W2446*'"Вес" ПИР'!$B$23)/100</f>
        <v>0</v>
      </c>
      <c r="Y2446" s="39"/>
      <c r="Z2446" s="39"/>
      <c r="AA2446" s="39"/>
      <c r="AB2446" s="39"/>
      <c r="AC2446" s="39"/>
      <c r="AD2446" s="39"/>
      <c r="AE2446" s="39"/>
      <c r="AF2446" s="39"/>
      <c r="AG2446" s="38">
        <f>(Z2446*'"Вес" ПИР'!$B$28+AB2446*'"Вес" ПИР'!$B$29+AD2446*'"Вес" ПИР'!$B$30+AF2446*'"Вес" ПИР'!$B$31)/100</f>
        <v>0</v>
      </c>
      <c r="AH2446" s="39"/>
      <c r="AI2446" s="39"/>
      <c r="AJ2446" s="39"/>
      <c r="AK2446" s="39"/>
      <c r="AL2446" s="39"/>
      <c r="AM2446" s="39"/>
      <c r="AN2446" s="39"/>
      <c r="AO2446" s="39"/>
      <c r="AP2446" s="39"/>
      <c r="AQ2446" s="39"/>
      <c r="AR2446" s="39"/>
      <c r="AS2446" s="39"/>
      <c r="AT2446" s="39"/>
      <c r="AU2446" s="39"/>
      <c r="AV2446" s="39"/>
      <c r="AW2446" s="39"/>
      <c r="AX2446" s="39"/>
      <c r="AY2446" s="39"/>
      <c r="AZ2446" s="39"/>
      <c r="BA2446" s="39"/>
      <c r="BB2446" s="72">
        <f>(AI2446*'"Вес" ПИР'!$B$36+AK2446*'"Вес" ПИР'!$B$37+AM2446*'"Вес" ПИР'!$B$38+AO2446*'"Вес" ПИР'!$B$39+AQ2446*'"Вес" ПИР'!$B$40+AS2446*'"Вес" ПИР'!$B$41+AU2446*'"Вес" ПИР'!$B$42+AW2446*'"Вес" ПИР'!$B$43+AY2446*'"Вес" ПИР'!$B$44+BA2446*'"Вес" ПИР'!$B$45)/100</f>
        <v>0</v>
      </c>
      <c r="BC2446" s="39"/>
      <c r="BD2446" s="39"/>
      <c r="BE2446" s="39"/>
      <c r="BF2446" s="39"/>
      <c r="BG2446" s="72">
        <f>(BD2446*'"Вес" ПИР'!$B$50+BF2446*'"Вес" ПИР'!$B$51)/100</f>
        <v>0</v>
      </c>
      <c r="BH2446" s="39"/>
      <c r="BI2446" s="72">
        <v>0</v>
      </c>
      <c r="BJ2446" s="39"/>
      <c r="BK2446" s="39"/>
      <c r="BL2446" s="38">
        <f>(S2446*'"Вес" ПИР'!$B$3+X2446*'"Вес" ПИР'!$B$4+AG2446*'"Вес" ПИР'!$B$5+BB2446*'"Вес" ПИР'!$B$6+BG2446*'"Вес" ПИР'!$B$7+BI2446*'"Вес" ПИР'!$B$8)/100</f>
        <v>0</v>
      </c>
    </row>
    <row r="2447" spans="1:64" ht="15.75" customHeight="1">
      <c r="A2447" s="39"/>
      <c r="B2447" s="39">
        <v>2027</v>
      </c>
      <c r="C2447" s="39"/>
      <c r="D2447" s="61">
        <v>555245100</v>
      </c>
      <c r="E2447" s="61" t="s">
        <v>1921</v>
      </c>
      <c r="F2447" s="61" t="s">
        <v>2017</v>
      </c>
      <c r="G2447" s="61" t="s">
        <v>1789</v>
      </c>
      <c r="H2447" s="61" t="s">
        <v>3555</v>
      </c>
      <c r="I2447" s="39"/>
      <c r="J2447" s="39"/>
      <c r="K2447" s="39"/>
      <c r="L2447" s="39"/>
      <c r="M2447" s="39"/>
      <c r="N2447" s="39"/>
      <c r="O2447" s="39"/>
      <c r="P2447" s="39"/>
      <c r="Q2447" s="39"/>
      <c r="R2447" s="39"/>
      <c r="S2447" s="38">
        <f>(J2447*'"Вес" ПИР'!$B$13+L2447*'"Вес" ПИР'!$B$14+N2447*'"Вес" ПИР'!$B$15+P2447*'"Вес" ПИР'!$B$16+R2447*'"Вес" ПИР'!$B$17)/100</f>
        <v>0</v>
      </c>
      <c r="T2447" s="39"/>
      <c r="U2447" s="39"/>
      <c r="V2447" s="39"/>
      <c r="W2447" s="39"/>
      <c r="X2447" s="72">
        <f>(U2447*'"Вес" ПИР'!$B$22+W2447*'"Вес" ПИР'!$B$23)/100</f>
        <v>0</v>
      </c>
      <c r="Y2447" s="39"/>
      <c r="Z2447" s="39"/>
      <c r="AA2447" s="39"/>
      <c r="AB2447" s="39"/>
      <c r="AC2447" s="39"/>
      <c r="AD2447" s="39"/>
      <c r="AE2447" s="39"/>
      <c r="AF2447" s="39"/>
      <c r="AG2447" s="38">
        <f>(Z2447*'"Вес" ПИР'!$B$28+AB2447*'"Вес" ПИР'!$B$29+AD2447*'"Вес" ПИР'!$B$30+AF2447*'"Вес" ПИР'!$B$31)/100</f>
        <v>0</v>
      </c>
      <c r="AH2447" s="39"/>
      <c r="AI2447" s="39"/>
      <c r="AJ2447" s="39"/>
      <c r="AK2447" s="39"/>
      <c r="AL2447" s="39"/>
      <c r="AM2447" s="39"/>
      <c r="AN2447" s="39"/>
      <c r="AO2447" s="39"/>
      <c r="AP2447" s="39"/>
      <c r="AQ2447" s="39"/>
      <c r="AR2447" s="39"/>
      <c r="AS2447" s="39"/>
      <c r="AT2447" s="39"/>
      <c r="AU2447" s="39"/>
      <c r="AV2447" s="39"/>
      <c r="AW2447" s="39"/>
      <c r="AX2447" s="39"/>
      <c r="AY2447" s="39"/>
      <c r="AZ2447" s="39"/>
      <c r="BA2447" s="39"/>
      <c r="BB2447" s="72">
        <f>(AI2447*'"Вес" ПИР'!$B$36+AK2447*'"Вес" ПИР'!$B$37+AM2447*'"Вес" ПИР'!$B$38+AO2447*'"Вес" ПИР'!$B$39+AQ2447*'"Вес" ПИР'!$B$40+AS2447*'"Вес" ПИР'!$B$41+AU2447*'"Вес" ПИР'!$B$42+AW2447*'"Вес" ПИР'!$B$43+AY2447*'"Вес" ПИР'!$B$44+BA2447*'"Вес" ПИР'!$B$45)/100</f>
        <v>0</v>
      </c>
      <c r="BC2447" s="39"/>
      <c r="BD2447" s="39"/>
      <c r="BE2447" s="39"/>
      <c r="BF2447" s="39"/>
      <c r="BG2447" s="72">
        <f>(BD2447*'"Вес" ПИР'!$B$50+BF2447*'"Вес" ПИР'!$B$51)/100</f>
        <v>0</v>
      </c>
      <c r="BH2447" s="39"/>
      <c r="BI2447" s="72">
        <v>0</v>
      </c>
      <c r="BJ2447" s="39"/>
      <c r="BK2447" s="39"/>
      <c r="BL2447" s="38">
        <f>(S2447*'"Вес" ПИР'!$B$3+X2447*'"Вес" ПИР'!$B$4+AG2447*'"Вес" ПИР'!$B$5+BB2447*'"Вес" ПИР'!$B$6+BG2447*'"Вес" ПИР'!$B$7+BI2447*'"Вес" ПИР'!$B$8)/100</f>
        <v>0</v>
      </c>
    </row>
    <row r="2448" spans="1:64" ht="15.75" customHeight="1">
      <c r="A2448" s="39"/>
      <c r="B2448" s="39">
        <v>2027</v>
      </c>
      <c r="C2448" s="39"/>
      <c r="D2448" s="61">
        <v>555247300</v>
      </c>
      <c r="E2448" s="61" t="s">
        <v>1921</v>
      </c>
      <c r="F2448" s="61" t="s">
        <v>2017</v>
      </c>
      <c r="G2448" s="61" t="s">
        <v>3556</v>
      </c>
      <c r="H2448" s="61" t="s">
        <v>3557</v>
      </c>
      <c r="I2448" s="39"/>
      <c r="J2448" s="39"/>
      <c r="K2448" s="39"/>
      <c r="L2448" s="39"/>
      <c r="M2448" s="39"/>
      <c r="N2448" s="39"/>
      <c r="O2448" s="39"/>
      <c r="P2448" s="39"/>
      <c r="Q2448" s="39"/>
      <c r="R2448" s="39"/>
      <c r="S2448" s="38">
        <f>(J2448*'"Вес" ПИР'!$B$13+L2448*'"Вес" ПИР'!$B$14+N2448*'"Вес" ПИР'!$B$15+P2448*'"Вес" ПИР'!$B$16+R2448*'"Вес" ПИР'!$B$17)/100</f>
        <v>0</v>
      </c>
      <c r="T2448" s="39"/>
      <c r="U2448" s="39"/>
      <c r="V2448" s="39"/>
      <c r="W2448" s="39"/>
      <c r="X2448" s="72">
        <f>(U2448*'"Вес" ПИР'!$B$22+W2448*'"Вес" ПИР'!$B$23)/100</f>
        <v>0</v>
      </c>
      <c r="Y2448" s="39"/>
      <c r="Z2448" s="39"/>
      <c r="AA2448" s="39"/>
      <c r="AB2448" s="39"/>
      <c r="AC2448" s="39"/>
      <c r="AD2448" s="39"/>
      <c r="AE2448" s="39"/>
      <c r="AF2448" s="39"/>
      <c r="AG2448" s="38">
        <f>(Z2448*'"Вес" ПИР'!$B$28+AB2448*'"Вес" ПИР'!$B$29+AD2448*'"Вес" ПИР'!$B$30+AF2448*'"Вес" ПИР'!$B$31)/100</f>
        <v>0</v>
      </c>
      <c r="AH2448" s="39"/>
      <c r="AI2448" s="39"/>
      <c r="AJ2448" s="39"/>
      <c r="AK2448" s="39"/>
      <c r="AL2448" s="39"/>
      <c r="AM2448" s="39"/>
      <c r="AN2448" s="39"/>
      <c r="AO2448" s="39"/>
      <c r="AP2448" s="39"/>
      <c r="AQ2448" s="39"/>
      <c r="AR2448" s="39"/>
      <c r="AS2448" s="39"/>
      <c r="AT2448" s="39"/>
      <c r="AU2448" s="39"/>
      <c r="AV2448" s="39"/>
      <c r="AW2448" s="39"/>
      <c r="AX2448" s="39"/>
      <c r="AY2448" s="39"/>
      <c r="AZ2448" s="39"/>
      <c r="BA2448" s="39"/>
      <c r="BB2448" s="72">
        <f>(AI2448*'"Вес" ПИР'!$B$36+AK2448*'"Вес" ПИР'!$B$37+AM2448*'"Вес" ПИР'!$B$38+AO2448*'"Вес" ПИР'!$B$39+AQ2448*'"Вес" ПИР'!$B$40+AS2448*'"Вес" ПИР'!$B$41+AU2448*'"Вес" ПИР'!$B$42+AW2448*'"Вес" ПИР'!$B$43+AY2448*'"Вес" ПИР'!$B$44+BA2448*'"Вес" ПИР'!$B$45)/100</f>
        <v>0</v>
      </c>
      <c r="BC2448" s="39"/>
      <c r="BD2448" s="39"/>
      <c r="BE2448" s="39"/>
      <c r="BF2448" s="39"/>
      <c r="BG2448" s="72">
        <f>(BD2448*'"Вес" ПИР'!$B$50+BF2448*'"Вес" ПИР'!$B$51)/100</f>
        <v>0</v>
      </c>
      <c r="BH2448" s="39"/>
      <c r="BI2448" s="72">
        <v>0</v>
      </c>
      <c r="BJ2448" s="39"/>
      <c r="BK2448" s="39"/>
      <c r="BL2448" s="38">
        <f>(S2448*'"Вес" ПИР'!$B$3+X2448*'"Вес" ПИР'!$B$4+AG2448*'"Вес" ПИР'!$B$5+BB2448*'"Вес" ПИР'!$B$6+BG2448*'"Вес" ПИР'!$B$7+BI2448*'"Вес" ПИР'!$B$8)/100</f>
        <v>0</v>
      </c>
    </row>
    <row r="2449" spans="1:64" ht="15.75" customHeight="1">
      <c r="A2449" s="39"/>
      <c r="B2449" s="39">
        <v>2027</v>
      </c>
      <c r="C2449" s="39"/>
      <c r="D2449" s="61">
        <v>555255200</v>
      </c>
      <c r="E2449" s="61" t="s">
        <v>1921</v>
      </c>
      <c r="F2449" s="61" t="s">
        <v>2017</v>
      </c>
      <c r="G2449" s="61" t="s">
        <v>3558</v>
      </c>
      <c r="H2449" s="61" t="s">
        <v>3559</v>
      </c>
      <c r="I2449" s="39"/>
      <c r="J2449" s="39"/>
      <c r="K2449" s="39"/>
      <c r="L2449" s="39"/>
      <c r="M2449" s="39"/>
      <c r="N2449" s="39"/>
      <c r="O2449" s="39"/>
      <c r="P2449" s="39"/>
      <c r="Q2449" s="39"/>
      <c r="R2449" s="39"/>
      <c r="S2449" s="38">
        <f>(J2449*'"Вес" ПИР'!$B$13+L2449*'"Вес" ПИР'!$B$14+N2449*'"Вес" ПИР'!$B$15+P2449*'"Вес" ПИР'!$B$16+R2449*'"Вес" ПИР'!$B$17)/100</f>
        <v>0</v>
      </c>
      <c r="T2449" s="39"/>
      <c r="U2449" s="39"/>
      <c r="V2449" s="39"/>
      <c r="W2449" s="39"/>
      <c r="X2449" s="72">
        <f>(U2449*'"Вес" ПИР'!$B$22+W2449*'"Вес" ПИР'!$B$23)/100</f>
        <v>0</v>
      </c>
      <c r="Y2449" s="39"/>
      <c r="Z2449" s="39"/>
      <c r="AA2449" s="39"/>
      <c r="AB2449" s="39"/>
      <c r="AC2449" s="39"/>
      <c r="AD2449" s="39"/>
      <c r="AE2449" s="39"/>
      <c r="AF2449" s="39"/>
      <c r="AG2449" s="38">
        <f>(Z2449*'"Вес" ПИР'!$B$28+AB2449*'"Вес" ПИР'!$B$29+AD2449*'"Вес" ПИР'!$B$30+AF2449*'"Вес" ПИР'!$B$31)/100</f>
        <v>0</v>
      </c>
      <c r="AH2449" s="39"/>
      <c r="AI2449" s="39"/>
      <c r="AJ2449" s="39"/>
      <c r="AK2449" s="39"/>
      <c r="AL2449" s="39"/>
      <c r="AM2449" s="39"/>
      <c r="AN2449" s="39"/>
      <c r="AO2449" s="39"/>
      <c r="AP2449" s="39"/>
      <c r="AQ2449" s="39"/>
      <c r="AR2449" s="39"/>
      <c r="AS2449" s="39"/>
      <c r="AT2449" s="39"/>
      <c r="AU2449" s="39"/>
      <c r="AV2449" s="39"/>
      <c r="AW2449" s="39"/>
      <c r="AX2449" s="39"/>
      <c r="AY2449" s="39"/>
      <c r="AZ2449" s="39"/>
      <c r="BA2449" s="39"/>
      <c r="BB2449" s="72">
        <f>(AI2449*'"Вес" ПИР'!$B$36+AK2449*'"Вес" ПИР'!$B$37+AM2449*'"Вес" ПИР'!$B$38+AO2449*'"Вес" ПИР'!$B$39+AQ2449*'"Вес" ПИР'!$B$40+AS2449*'"Вес" ПИР'!$B$41+AU2449*'"Вес" ПИР'!$B$42+AW2449*'"Вес" ПИР'!$B$43+AY2449*'"Вес" ПИР'!$B$44+BA2449*'"Вес" ПИР'!$B$45)/100</f>
        <v>0</v>
      </c>
      <c r="BC2449" s="39"/>
      <c r="BD2449" s="39"/>
      <c r="BE2449" s="39"/>
      <c r="BF2449" s="39"/>
      <c r="BG2449" s="72">
        <f>(BD2449*'"Вес" ПИР'!$B$50+BF2449*'"Вес" ПИР'!$B$51)/100</f>
        <v>0</v>
      </c>
      <c r="BH2449" s="39"/>
      <c r="BI2449" s="72">
        <v>0</v>
      </c>
      <c r="BJ2449" s="39"/>
      <c r="BK2449" s="39"/>
      <c r="BL2449" s="38">
        <f>(S2449*'"Вес" ПИР'!$B$3+X2449*'"Вес" ПИР'!$B$4+AG2449*'"Вес" ПИР'!$B$5+BB2449*'"Вес" ПИР'!$B$6+BG2449*'"Вес" ПИР'!$B$7+BI2449*'"Вес" ПИР'!$B$8)/100</f>
        <v>0</v>
      </c>
    </row>
    <row r="2450" spans="1:64" ht="15.75" customHeight="1">
      <c r="A2450" s="39"/>
      <c r="B2450" s="39">
        <v>2027</v>
      </c>
      <c r="C2450" s="39"/>
      <c r="D2450" s="61">
        <v>555257500</v>
      </c>
      <c r="E2450" s="61" t="s">
        <v>1921</v>
      </c>
      <c r="F2450" s="61" t="s">
        <v>2017</v>
      </c>
      <c r="G2450" s="61" t="s">
        <v>3560</v>
      </c>
      <c r="H2450" s="61" t="s">
        <v>3561</v>
      </c>
      <c r="I2450" s="39"/>
      <c r="J2450" s="39"/>
      <c r="K2450" s="39"/>
      <c r="L2450" s="39"/>
      <c r="M2450" s="39"/>
      <c r="N2450" s="39"/>
      <c r="O2450" s="39"/>
      <c r="P2450" s="39"/>
      <c r="Q2450" s="39"/>
      <c r="R2450" s="39"/>
      <c r="S2450" s="38">
        <f>(J2450*'"Вес" ПИР'!$B$13+L2450*'"Вес" ПИР'!$B$14+N2450*'"Вес" ПИР'!$B$15+P2450*'"Вес" ПИР'!$B$16+R2450*'"Вес" ПИР'!$B$17)/100</f>
        <v>0</v>
      </c>
      <c r="T2450" s="39"/>
      <c r="U2450" s="39"/>
      <c r="V2450" s="39"/>
      <c r="W2450" s="39"/>
      <c r="X2450" s="72">
        <f>(U2450*'"Вес" ПИР'!$B$22+W2450*'"Вес" ПИР'!$B$23)/100</f>
        <v>0</v>
      </c>
      <c r="Y2450" s="39"/>
      <c r="Z2450" s="39"/>
      <c r="AA2450" s="39"/>
      <c r="AB2450" s="39"/>
      <c r="AC2450" s="39"/>
      <c r="AD2450" s="39"/>
      <c r="AE2450" s="39"/>
      <c r="AF2450" s="39"/>
      <c r="AG2450" s="38">
        <f>(Z2450*'"Вес" ПИР'!$B$28+AB2450*'"Вес" ПИР'!$B$29+AD2450*'"Вес" ПИР'!$B$30+AF2450*'"Вес" ПИР'!$B$31)/100</f>
        <v>0</v>
      </c>
      <c r="AH2450" s="39"/>
      <c r="AI2450" s="39"/>
      <c r="AJ2450" s="39"/>
      <c r="AK2450" s="39"/>
      <c r="AL2450" s="39"/>
      <c r="AM2450" s="39"/>
      <c r="AN2450" s="39"/>
      <c r="AO2450" s="39"/>
      <c r="AP2450" s="39"/>
      <c r="AQ2450" s="39"/>
      <c r="AR2450" s="39"/>
      <c r="AS2450" s="39"/>
      <c r="AT2450" s="39"/>
      <c r="AU2450" s="39"/>
      <c r="AV2450" s="39"/>
      <c r="AW2450" s="39"/>
      <c r="AX2450" s="39"/>
      <c r="AY2450" s="39"/>
      <c r="AZ2450" s="39"/>
      <c r="BA2450" s="39"/>
      <c r="BB2450" s="72">
        <f>(AI2450*'"Вес" ПИР'!$B$36+AK2450*'"Вес" ПИР'!$B$37+AM2450*'"Вес" ПИР'!$B$38+AO2450*'"Вес" ПИР'!$B$39+AQ2450*'"Вес" ПИР'!$B$40+AS2450*'"Вес" ПИР'!$B$41+AU2450*'"Вес" ПИР'!$B$42+AW2450*'"Вес" ПИР'!$B$43+AY2450*'"Вес" ПИР'!$B$44+BA2450*'"Вес" ПИР'!$B$45)/100</f>
        <v>0</v>
      </c>
      <c r="BC2450" s="39"/>
      <c r="BD2450" s="39"/>
      <c r="BE2450" s="39"/>
      <c r="BF2450" s="39"/>
      <c r="BG2450" s="72">
        <f>(BD2450*'"Вес" ПИР'!$B$50+BF2450*'"Вес" ПИР'!$B$51)/100</f>
        <v>0</v>
      </c>
      <c r="BH2450" s="39"/>
      <c r="BI2450" s="72">
        <v>0</v>
      </c>
      <c r="BJ2450" s="39"/>
      <c r="BK2450" s="39"/>
      <c r="BL2450" s="38">
        <f>(S2450*'"Вес" ПИР'!$B$3+X2450*'"Вес" ПИР'!$B$4+AG2450*'"Вес" ПИР'!$B$5+BB2450*'"Вес" ПИР'!$B$6+BG2450*'"Вес" ПИР'!$B$7+BI2450*'"Вес" ПИР'!$B$8)/100</f>
        <v>0</v>
      </c>
    </row>
    <row r="2451" spans="1:64" ht="15.75" customHeight="1">
      <c r="A2451" s="39"/>
      <c r="B2451" s="39">
        <v>2027</v>
      </c>
      <c r="C2451" s="39"/>
      <c r="D2451" s="61">
        <v>555259200</v>
      </c>
      <c r="E2451" s="61" t="s">
        <v>1921</v>
      </c>
      <c r="F2451" s="61" t="s">
        <v>2017</v>
      </c>
      <c r="G2451" s="61" t="s">
        <v>2077</v>
      </c>
      <c r="H2451" s="61" t="s">
        <v>3562</v>
      </c>
      <c r="I2451" s="39"/>
      <c r="J2451" s="39"/>
      <c r="K2451" s="39"/>
      <c r="L2451" s="39"/>
      <c r="M2451" s="39"/>
      <c r="N2451" s="39"/>
      <c r="O2451" s="39"/>
      <c r="P2451" s="39"/>
      <c r="Q2451" s="39"/>
      <c r="R2451" s="39"/>
      <c r="S2451" s="38">
        <f>(J2451*'"Вес" ПИР'!$B$13+L2451*'"Вес" ПИР'!$B$14+N2451*'"Вес" ПИР'!$B$15+P2451*'"Вес" ПИР'!$B$16+R2451*'"Вес" ПИР'!$B$17)/100</f>
        <v>0</v>
      </c>
      <c r="T2451" s="39"/>
      <c r="U2451" s="39"/>
      <c r="V2451" s="39"/>
      <c r="W2451" s="39"/>
      <c r="X2451" s="72">
        <f>(U2451*'"Вес" ПИР'!$B$22+W2451*'"Вес" ПИР'!$B$23)/100</f>
        <v>0</v>
      </c>
      <c r="Y2451" s="39"/>
      <c r="Z2451" s="39"/>
      <c r="AA2451" s="39"/>
      <c r="AB2451" s="39"/>
      <c r="AC2451" s="39"/>
      <c r="AD2451" s="39"/>
      <c r="AE2451" s="39"/>
      <c r="AF2451" s="39"/>
      <c r="AG2451" s="38">
        <f>(Z2451*'"Вес" ПИР'!$B$28+AB2451*'"Вес" ПИР'!$B$29+AD2451*'"Вес" ПИР'!$B$30+AF2451*'"Вес" ПИР'!$B$31)/100</f>
        <v>0</v>
      </c>
      <c r="AH2451" s="39"/>
      <c r="AI2451" s="39"/>
      <c r="AJ2451" s="39"/>
      <c r="AK2451" s="39"/>
      <c r="AL2451" s="39"/>
      <c r="AM2451" s="39"/>
      <c r="AN2451" s="39"/>
      <c r="AO2451" s="39"/>
      <c r="AP2451" s="39"/>
      <c r="AQ2451" s="39"/>
      <c r="AR2451" s="39"/>
      <c r="AS2451" s="39"/>
      <c r="AT2451" s="39"/>
      <c r="AU2451" s="39"/>
      <c r="AV2451" s="39"/>
      <c r="AW2451" s="39"/>
      <c r="AX2451" s="39"/>
      <c r="AY2451" s="39"/>
      <c r="AZ2451" s="39"/>
      <c r="BA2451" s="39"/>
      <c r="BB2451" s="72">
        <f>(AI2451*'"Вес" ПИР'!$B$36+AK2451*'"Вес" ПИР'!$B$37+AM2451*'"Вес" ПИР'!$B$38+AO2451*'"Вес" ПИР'!$B$39+AQ2451*'"Вес" ПИР'!$B$40+AS2451*'"Вес" ПИР'!$B$41+AU2451*'"Вес" ПИР'!$B$42+AW2451*'"Вес" ПИР'!$B$43+AY2451*'"Вес" ПИР'!$B$44+BA2451*'"Вес" ПИР'!$B$45)/100</f>
        <v>0</v>
      </c>
      <c r="BC2451" s="39"/>
      <c r="BD2451" s="39"/>
      <c r="BE2451" s="39"/>
      <c r="BF2451" s="39"/>
      <c r="BG2451" s="72">
        <f>(BD2451*'"Вес" ПИР'!$B$50+BF2451*'"Вес" ПИР'!$B$51)/100</f>
        <v>0</v>
      </c>
      <c r="BH2451" s="39"/>
      <c r="BI2451" s="72">
        <v>0</v>
      </c>
      <c r="BJ2451" s="39"/>
      <c r="BK2451" s="39"/>
      <c r="BL2451" s="38">
        <f>(S2451*'"Вес" ПИР'!$B$3+X2451*'"Вес" ПИР'!$B$4+AG2451*'"Вес" ПИР'!$B$5+BB2451*'"Вес" ПИР'!$B$6+BG2451*'"Вес" ПИР'!$B$7+BI2451*'"Вес" ПИР'!$B$8)/100</f>
        <v>0</v>
      </c>
    </row>
    <row r="2452" spans="1:64" ht="15.75" customHeight="1">
      <c r="A2452" s="39"/>
      <c r="B2452" s="39">
        <v>2027</v>
      </c>
      <c r="C2452" s="39"/>
      <c r="D2452" s="61">
        <v>555263100</v>
      </c>
      <c r="E2452" s="61" t="s">
        <v>1921</v>
      </c>
      <c r="F2452" s="61" t="s">
        <v>2017</v>
      </c>
      <c r="G2452" s="61" t="s">
        <v>2018</v>
      </c>
      <c r="H2452" s="61" t="s">
        <v>3563</v>
      </c>
      <c r="I2452" s="39"/>
      <c r="J2452" s="39"/>
      <c r="K2452" s="39"/>
      <c r="L2452" s="39"/>
      <c r="M2452" s="39"/>
      <c r="N2452" s="39"/>
      <c r="O2452" s="39"/>
      <c r="P2452" s="39"/>
      <c r="Q2452" s="39"/>
      <c r="R2452" s="39"/>
      <c r="S2452" s="38">
        <f>(J2452*'"Вес" ПИР'!$B$13+L2452*'"Вес" ПИР'!$B$14+N2452*'"Вес" ПИР'!$B$15+P2452*'"Вес" ПИР'!$B$16+R2452*'"Вес" ПИР'!$B$17)/100</f>
        <v>0</v>
      </c>
      <c r="T2452" s="39"/>
      <c r="U2452" s="39"/>
      <c r="V2452" s="39"/>
      <c r="W2452" s="39"/>
      <c r="X2452" s="72">
        <f>(U2452*'"Вес" ПИР'!$B$22+W2452*'"Вес" ПИР'!$B$23)/100</f>
        <v>0</v>
      </c>
      <c r="Y2452" s="39"/>
      <c r="Z2452" s="39"/>
      <c r="AA2452" s="39"/>
      <c r="AB2452" s="39"/>
      <c r="AC2452" s="39"/>
      <c r="AD2452" s="39"/>
      <c r="AE2452" s="39"/>
      <c r="AF2452" s="39"/>
      <c r="AG2452" s="38">
        <f>(Z2452*'"Вес" ПИР'!$B$28+AB2452*'"Вес" ПИР'!$B$29+AD2452*'"Вес" ПИР'!$B$30+AF2452*'"Вес" ПИР'!$B$31)/100</f>
        <v>0</v>
      </c>
      <c r="AH2452" s="39"/>
      <c r="AI2452" s="39"/>
      <c r="AJ2452" s="39"/>
      <c r="AK2452" s="39"/>
      <c r="AL2452" s="39"/>
      <c r="AM2452" s="39"/>
      <c r="AN2452" s="39"/>
      <c r="AO2452" s="39"/>
      <c r="AP2452" s="39"/>
      <c r="AQ2452" s="39"/>
      <c r="AR2452" s="39"/>
      <c r="AS2452" s="39"/>
      <c r="AT2452" s="39"/>
      <c r="AU2452" s="39"/>
      <c r="AV2452" s="39"/>
      <c r="AW2452" s="39"/>
      <c r="AX2452" s="39"/>
      <c r="AY2452" s="39"/>
      <c r="AZ2452" s="39"/>
      <c r="BA2452" s="39"/>
      <c r="BB2452" s="72">
        <f>(AI2452*'"Вес" ПИР'!$B$36+AK2452*'"Вес" ПИР'!$B$37+AM2452*'"Вес" ПИР'!$B$38+AO2452*'"Вес" ПИР'!$B$39+AQ2452*'"Вес" ПИР'!$B$40+AS2452*'"Вес" ПИР'!$B$41+AU2452*'"Вес" ПИР'!$B$42+AW2452*'"Вес" ПИР'!$B$43+AY2452*'"Вес" ПИР'!$B$44+BA2452*'"Вес" ПИР'!$B$45)/100</f>
        <v>0</v>
      </c>
      <c r="BC2452" s="39"/>
      <c r="BD2452" s="39"/>
      <c r="BE2452" s="39"/>
      <c r="BF2452" s="39"/>
      <c r="BG2452" s="72">
        <f>(BD2452*'"Вес" ПИР'!$B$50+BF2452*'"Вес" ПИР'!$B$51)/100</f>
        <v>0</v>
      </c>
      <c r="BH2452" s="39"/>
      <c r="BI2452" s="72">
        <v>0</v>
      </c>
      <c r="BJ2452" s="39"/>
      <c r="BK2452" s="39"/>
      <c r="BL2452" s="38">
        <f>(S2452*'"Вес" ПИР'!$B$3+X2452*'"Вес" ПИР'!$B$4+AG2452*'"Вес" ПИР'!$B$5+BB2452*'"Вес" ПИР'!$B$6+BG2452*'"Вес" ПИР'!$B$7+BI2452*'"Вес" ПИР'!$B$8)/100</f>
        <v>0</v>
      </c>
    </row>
    <row r="2453" spans="1:64" ht="15.75" customHeight="1">
      <c r="A2453" s="39"/>
      <c r="B2453" s="39">
        <v>2027</v>
      </c>
      <c r="C2453" s="39"/>
      <c r="D2453" s="61">
        <v>555263300</v>
      </c>
      <c r="E2453" s="61" t="s">
        <v>1921</v>
      </c>
      <c r="F2453" s="61" t="s">
        <v>2017</v>
      </c>
      <c r="G2453" s="61" t="s">
        <v>2018</v>
      </c>
      <c r="H2453" s="61" t="s">
        <v>3564</v>
      </c>
      <c r="I2453" s="39"/>
      <c r="J2453" s="39"/>
      <c r="K2453" s="39"/>
      <c r="L2453" s="39"/>
      <c r="M2453" s="39"/>
      <c r="N2453" s="39"/>
      <c r="O2453" s="39"/>
      <c r="P2453" s="39"/>
      <c r="Q2453" s="39"/>
      <c r="R2453" s="39"/>
      <c r="S2453" s="38">
        <f>(J2453*'"Вес" ПИР'!$B$13+L2453*'"Вес" ПИР'!$B$14+N2453*'"Вес" ПИР'!$B$15+P2453*'"Вес" ПИР'!$B$16+R2453*'"Вес" ПИР'!$B$17)/100</f>
        <v>0</v>
      </c>
      <c r="T2453" s="39"/>
      <c r="U2453" s="39"/>
      <c r="V2453" s="39"/>
      <c r="W2453" s="39"/>
      <c r="X2453" s="72">
        <f>(U2453*'"Вес" ПИР'!$B$22+W2453*'"Вес" ПИР'!$B$23)/100</f>
        <v>0</v>
      </c>
      <c r="Y2453" s="39"/>
      <c r="Z2453" s="39"/>
      <c r="AA2453" s="39"/>
      <c r="AB2453" s="39"/>
      <c r="AC2453" s="39"/>
      <c r="AD2453" s="39"/>
      <c r="AE2453" s="39"/>
      <c r="AF2453" s="39"/>
      <c r="AG2453" s="38">
        <f>(Z2453*'"Вес" ПИР'!$B$28+AB2453*'"Вес" ПИР'!$B$29+AD2453*'"Вес" ПИР'!$B$30+AF2453*'"Вес" ПИР'!$B$31)/100</f>
        <v>0</v>
      </c>
      <c r="AH2453" s="39"/>
      <c r="AI2453" s="39"/>
      <c r="AJ2453" s="39"/>
      <c r="AK2453" s="39"/>
      <c r="AL2453" s="39"/>
      <c r="AM2453" s="39"/>
      <c r="AN2453" s="39"/>
      <c r="AO2453" s="39"/>
      <c r="AP2453" s="39"/>
      <c r="AQ2453" s="39"/>
      <c r="AR2453" s="39"/>
      <c r="AS2453" s="39"/>
      <c r="AT2453" s="39"/>
      <c r="AU2453" s="39"/>
      <c r="AV2453" s="39"/>
      <c r="AW2453" s="39"/>
      <c r="AX2453" s="39"/>
      <c r="AY2453" s="39"/>
      <c r="AZ2453" s="39"/>
      <c r="BA2453" s="39"/>
      <c r="BB2453" s="72">
        <f>(AI2453*'"Вес" ПИР'!$B$36+AK2453*'"Вес" ПИР'!$B$37+AM2453*'"Вес" ПИР'!$B$38+AO2453*'"Вес" ПИР'!$B$39+AQ2453*'"Вес" ПИР'!$B$40+AS2453*'"Вес" ПИР'!$B$41+AU2453*'"Вес" ПИР'!$B$42+AW2453*'"Вес" ПИР'!$B$43+AY2453*'"Вес" ПИР'!$B$44+BA2453*'"Вес" ПИР'!$B$45)/100</f>
        <v>0</v>
      </c>
      <c r="BC2453" s="39"/>
      <c r="BD2453" s="39"/>
      <c r="BE2453" s="39"/>
      <c r="BF2453" s="39"/>
      <c r="BG2453" s="72">
        <f>(BD2453*'"Вес" ПИР'!$B$50+BF2453*'"Вес" ПИР'!$B$51)/100</f>
        <v>0</v>
      </c>
      <c r="BH2453" s="39"/>
      <c r="BI2453" s="72">
        <v>0</v>
      </c>
      <c r="BJ2453" s="39"/>
      <c r="BK2453" s="39"/>
      <c r="BL2453" s="38">
        <f>(S2453*'"Вес" ПИР'!$B$3+X2453*'"Вес" ПИР'!$B$4+AG2453*'"Вес" ПИР'!$B$5+BB2453*'"Вес" ПИР'!$B$6+BG2453*'"Вес" ПИР'!$B$7+BI2453*'"Вес" ПИР'!$B$8)/100</f>
        <v>0</v>
      </c>
    </row>
    <row r="2454" spans="1:64" ht="15.75" customHeight="1">
      <c r="A2454" s="39"/>
      <c r="B2454" s="39">
        <v>2027</v>
      </c>
      <c r="C2454" s="39"/>
      <c r="D2454" s="61">
        <v>555247400</v>
      </c>
      <c r="E2454" s="61" t="s">
        <v>1921</v>
      </c>
      <c r="F2454" s="61" t="s">
        <v>2017</v>
      </c>
      <c r="G2454" s="61" t="s">
        <v>3556</v>
      </c>
      <c r="H2454" s="61" t="s">
        <v>3565</v>
      </c>
      <c r="I2454" s="39"/>
      <c r="J2454" s="39"/>
      <c r="K2454" s="39"/>
      <c r="L2454" s="39"/>
      <c r="M2454" s="39"/>
      <c r="N2454" s="39"/>
      <c r="O2454" s="39"/>
      <c r="P2454" s="39"/>
      <c r="Q2454" s="39"/>
      <c r="R2454" s="39"/>
      <c r="S2454" s="38">
        <f>(J2454*'"Вес" ПИР'!$B$13+L2454*'"Вес" ПИР'!$B$14+N2454*'"Вес" ПИР'!$B$15+P2454*'"Вес" ПИР'!$B$16+R2454*'"Вес" ПИР'!$B$17)/100</f>
        <v>0</v>
      </c>
      <c r="T2454" s="39"/>
      <c r="U2454" s="39"/>
      <c r="V2454" s="39"/>
      <c r="W2454" s="39"/>
      <c r="X2454" s="72">
        <f>(U2454*'"Вес" ПИР'!$B$22+W2454*'"Вес" ПИР'!$B$23)/100</f>
        <v>0</v>
      </c>
      <c r="Y2454" s="39"/>
      <c r="Z2454" s="39"/>
      <c r="AA2454" s="39"/>
      <c r="AB2454" s="39"/>
      <c r="AC2454" s="39"/>
      <c r="AD2454" s="39"/>
      <c r="AE2454" s="39"/>
      <c r="AF2454" s="39"/>
      <c r="AG2454" s="38">
        <f>(Z2454*'"Вес" ПИР'!$B$28+AB2454*'"Вес" ПИР'!$B$29+AD2454*'"Вес" ПИР'!$B$30+AF2454*'"Вес" ПИР'!$B$31)/100</f>
        <v>0</v>
      </c>
      <c r="AH2454" s="39"/>
      <c r="AI2454" s="39"/>
      <c r="AJ2454" s="39"/>
      <c r="AK2454" s="39"/>
      <c r="AL2454" s="39"/>
      <c r="AM2454" s="39"/>
      <c r="AN2454" s="39"/>
      <c r="AO2454" s="39"/>
      <c r="AP2454" s="39"/>
      <c r="AQ2454" s="39"/>
      <c r="AR2454" s="39"/>
      <c r="AS2454" s="39"/>
      <c r="AT2454" s="39"/>
      <c r="AU2454" s="39"/>
      <c r="AV2454" s="39"/>
      <c r="AW2454" s="39"/>
      <c r="AX2454" s="39"/>
      <c r="AY2454" s="39"/>
      <c r="AZ2454" s="39"/>
      <c r="BA2454" s="39"/>
      <c r="BB2454" s="72">
        <f>(AI2454*'"Вес" ПИР'!$B$36+AK2454*'"Вес" ПИР'!$B$37+AM2454*'"Вес" ПИР'!$B$38+AO2454*'"Вес" ПИР'!$B$39+AQ2454*'"Вес" ПИР'!$B$40+AS2454*'"Вес" ПИР'!$B$41+AU2454*'"Вес" ПИР'!$B$42+AW2454*'"Вес" ПИР'!$B$43+AY2454*'"Вес" ПИР'!$B$44+BA2454*'"Вес" ПИР'!$B$45)/100</f>
        <v>0</v>
      </c>
      <c r="BC2454" s="39"/>
      <c r="BD2454" s="39"/>
      <c r="BE2454" s="39"/>
      <c r="BF2454" s="39"/>
      <c r="BG2454" s="72">
        <f>(BD2454*'"Вес" ПИР'!$B$50+BF2454*'"Вес" ПИР'!$B$51)/100</f>
        <v>0</v>
      </c>
      <c r="BH2454" s="39"/>
      <c r="BI2454" s="72">
        <v>0</v>
      </c>
      <c r="BJ2454" s="39"/>
      <c r="BK2454" s="39"/>
      <c r="BL2454" s="38">
        <f>(S2454*'"Вес" ПИР'!$B$3+X2454*'"Вес" ПИР'!$B$4+AG2454*'"Вес" ПИР'!$B$5+BB2454*'"Вес" ПИР'!$B$6+BG2454*'"Вес" ПИР'!$B$7+BI2454*'"Вес" ПИР'!$B$8)/100</f>
        <v>0</v>
      </c>
    </row>
    <row r="2455" spans="1:64" ht="15.75" customHeight="1">
      <c r="A2455" s="39"/>
      <c r="B2455" s="39">
        <v>2027</v>
      </c>
      <c r="C2455" s="39"/>
      <c r="D2455" s="61">
        <v>554830200</v>
      </c>
      <c r="E2455" s="61" t="s">
        <v>1921</v>
      </c>
      <c r="F2455" s="61" t="s">
        <v>2045</v>
      </c>
      <c r="G2455" s="61" t="s">
        <v>2063</v>
      </c>
      <c r="H2455" s="61" t="s">
        <v>2473</v>
      </c>
      <c r="I2455" s="39"/>
      <c r="J2455" s="39"/>
      <c r="K2455" s="39"/>
      <c r="L2455" s="39"/>
      <c r="M2455" s="39"/>
      <c r="N2455" s="39"/>
      <c r="O2455" s="39"/>
      <c r="P2455" s="39"/>
      <c r="Q2455" s="39"/>
      <c r="R2455" s="39"/>
      <c r="S2455" s="38">
        <f>(J2455*'"Вес" ПИР'!$B$13+L2455*'"Вес" ПИР'!$B$14+N2455*'"Вес" ПИР'!$B$15+P2455*'"Вес" ПИР'!$B$16+R2455*'"Вес" ПИР'!$B$17)/100</f>
        <v>0</v>
      </c>
      <c r="T2455" s="39"/>
      <c r="U2455" s="39"/>
      <c r="V2455" s="39"/>
      <c r="W2455" s="39"/>
      <c r="X2455" s="72">
        <f>(U2455*'"Вес" ПИР'!$B$22+W2455*'"Вес" ПИР'!$B$23)/100</f>
        <v>0</v>
      </c>
      <c r="Y2455" s="39"/>
      <c r="Z2455" s="39"/>
      <c r="AA2455" s="39"/>
      <c r="AB2455" s="39"/>
      <c r="AC2455" s="39"/>
      <c r="AD2455" s="39"/>
      <c r="AE2455" s="39"/>
      <c r="AF2455" s="39"/>
      <c r="AG2455" s="38">
        <f>(Z2455*'"Вес" ПИР'!$B$28+AB2455*'"Вес" ПИР'!$B$29+AD2455*'"Вес" ПИР'!$B$30+AF2455*'"Вес" ПИР'!$B$31)/100</f>
        <v>0</v>
      </c>
      <c r="AH2455" s="39"/>
      <c r="AI2455" s="39"/>
      <c r="AJ2455" s="39"/>
      <c r="AK2455" s="39"/>
      <c r="AL2455" s="39"/>
      <c r="AM2455" s="39"/>
      <c r="AN2455" s="39"/>
      <c r="AO2455" s="39"/>
      <c r="AP2455" s="39"/>
      <c r="AQ2455" s="39"/>
      <c r="AR2455" s="39"/>
      <c r="AS2455" s="39"/>
      <c r="AT2455" s="39"/>
      <c r="AU2455" s="39"/>
      <c r="AV2455" s="39"/>
      <c r="AW2455" s="39"/>
      <c r="AX2455" s="39"/>
      <c r="AY2455" s="39"/>
      <c r="AZ2455" s="39"/>
      <c r="BA2455" s="39"/>
      <c r="BB2455" s="72">
        <f>(AI2455*'"Вес" ПИР'!$B$36+AK2455*'"Вес" ПИР'!$B$37+AM2455*'"Вес" ПИР'!$B$38+AO2455*'"Вес" ПИР'!$B$39+AQ2455*'"Вес" ПИР'!$B$40+AS2455*'"Вес" ПИР'!$B$41+AU2455*'"Вес" ПИР'!$B$42+AW2455*'"Вес" ПИР'!$B$43+AY2455*'"Вес" ПИР'!$B$44+BA2455*'"Вес" ПИР'!$B$45)/100</f>
        <v>0</v>
      </c>
      <c r="BC2455" s="39"/>
      <c r="BD2455" s="39"/>
      <c r="BE2455" s="39"/>
      <c r="BF2455" s="39"/>
      <c r="BG2455" s="72">
        <f>(BD2455*'"Вес" ПИР'!$B$50+BF2455*'"Вес" ПИР'!$B$51)/100</f>
        <v>0</v>
      </c>
      <c r="BH2455" s="39"/>
      <c r="BI2455" s="72">
        <v>0</v>
      </c>
      <c r="BJ2455" s="39"/>
      <c r="BK2455" s="39"/>
      <c r="BL2455" s="38">
        <f>(S2455*'"Вес" ПИР'!$B$3+X2455*'"Вес" ПИР'!$B$4+AG2455*'"Вес" ПИР'!$B$5+BB2455*'"Вес" ПИР'!$B$6+BG2455*'"Вес" ПИР'!$B$7+BI2455*'"Вес" ПИР'!$B$8)/100</f>
        <v>0</v>
      </c>
    </row>
    <row r="2456" spans="1:64" ht="15.75" customHeight="1">
      <c r="A2456" s="39"/>
      <c r="B2456" s="39">
        <v>2027</v>
      </c>
      <c r="C2456" s="39"/>
      <c r="D2456" s="61">
        <v>554833200</v>
      </c>
      <c r="E2456" s="61" t="s">
        <v>1921</v>
      </c>
      <c r="F2456" s="61" t="s">
        <v>2045</v>
      </c>
      <c r="G2456" s="61" t="s">
        <v>3566</v>
      </c>
      <c r="H2456" s="61" t="s">
        <v>180</v>
      </c>
      <c r="I2456" s="39"/>
      <c r="J2456" s="39"/>
      <c r="K2456" s="39"/>
      <c r="L2456" s="39"/>
      <c r="M2456" s="39"/>
      <c r="N2456" s="39"/>
      <c r="O2456" s="39"/>
      <c r="P2456" s="39"/>
      <c r="Q2456" s="39"/>
      <c r="R2456" s="39"/>
      <c r="S2456" s="38">
        <f>(J2456*'"Вес" ПИР'!$B$13+L2456*'"Вес" ПИР'!$B$14+N2456*'"Вес" ПИР'!$B$15+P2456*'"Вес" ПИР'!$B$16+R2456*'"Вес" ПИР'!$B$17)/100</f>
        <v>0</v>
      </c>
      <c r="T2456" s="39"/>
      <c r="U2456" s="39"/>
      <c r="V2456" s="39"/>
      <c r="W2456" s="39"/>
      <c r="X2456" s="72">
        <f>(U2456*'"Вес" ПИР'!$B$22+W2456*'"Вес" ПИР'!$B$23)/100</f>
        <v>0</v>
      </c>
      <c r="Y2456" s="39"/>
      <c r="Z2456" s="39"/>
      <c r="AA2456" s="39"/>
      <c r="AB2456" s="39"/>
      <c r="AC2456" s="39"/>
      <c r="AD2456" s="39"/>
      <c r="AE2456" s="39"/>
      <c r="AF2456" s="39"/>
      <c r="AG2456" s="38">
        <f>(Z2456*'"Вес" ПИР'!$B$28+AB2456*'"Вес" ПИР'!$B$29+AD2456*'"Вес" ПИР'!$B$30+AF2456*'"Вес" ПИР'!$B$31)/100</f>
        <v>0</v>
      </c>
      <c r="AH2456" s="39"/>
      <c r="AI2456" s="39"/>
      <c r="AJ2456" s="39"/>
      <c r="AK2456" s="39"/>
      <c r="AL2456" s="39"/>
      <c r="AM2456" s="39"/>
      <c r="AN2456" s="39"/>
      <c r="AO2456" s="39"/>
      <c r="AP2456" s="39"/>
      <c r="AQ2456" s="39"/>
      <c r="AR2456" s="39"/>
      <c r="AS2456" s="39"/>
      <c r="AT2456" s="39"/>
      <c r="AU2456" s="39"/>
      <c r="AV2456" s="39"/>
      <c r="AW2456" s="39"/>
      <c r="AX2456" s="39"/>
      <c r="AY2456" s="39"/>
      <c r="AZ2456" s="39"/>
      <c r="BA2456" s="39"/>
      <c r="BB2456" s="72">
        <f>(AI2456*'"Вес" ПИР'!$B$36+AK2456*'"Вес" ПИР'!$B$37+AM2456*'"Вес" ПИР'!$B$38+AO2456*'"Вес" ПИР'!$B$39+AQ2456*'"Вес" ПИР'!$B$40+AS2456*'"Вес" ПИР'!$B$41+AU2456*'"Вес" ПИР'!$B$42+AW2456*'"Вес" ПИР'!$B$43+AY2456*'"Вес" ПИР'!$B$44+BA2456*'"Вес" ПИР'!$B$45)/100</f>
        <v>0</v>
      </c>
      <c r="BC2456" s="39"/>
      <c r="BD2456" s="39"/>
      <c r="BE2456" s="39"/>
      <c r="BF2456" s="39"/>
      <c r="BG2456" s="72">
        <f>(BD2456*'"Вес" ПИР'!$B$50+BF2456*'"Вес" ПИР'!$B$51)/100</f>
        <v>0</v>
      </c>
      <c r="BH2456" s="39"/>
      <c r="BI2456" s="72">
        <v>0</v>
      </c>
      <c r="BJ2456" s="39"/>
      <c r="BK2456" s="39"/>
      <c r="BL2456" s="38">
        <f>(S2456*'"Вес" ПИР'!$B$3+X2456*'"Вес" ПИР'!$B$4+AG2456*'"Вес" ПИР'!$B$5+BB2456*'"Вес" ПИР'!$B$6+BG2456*'"Вес" ПИР'!$B$7+BI2456*'"Вес" ПИР'!$B$8)/100</f>
        <v>0</v>
      </c>
    </row>
    <row r="2457" spans="1:64" ht="15.75" customHeight="1">
      <c r="A2457" s="39"/>
      <c r="B2457" s="39">
        <v>2027</v>
      </c>
      <c r="C2457" s="39"/>
      <c r="D2457" s="61">
        <v>554833300</v>
      </c>
      <c r="E2457" s="61" t="s">
        <v>1921</v>
      </c>
      <c r="F2457" s="61" t="s">
        <v>2045</v>
      </c>
      <c r="G2457" s="61" t="s">
        <v>3566</v>
      </c>
      <c r="H2457" s="61" t="s">
        <v>3567</v>
      </c>
      <c r="I2457" s="39"/>
      <c r="J2457" s="39"/>
      <c r="K2457" s="39"/>
      <c r="L2457" s="39"/>
      <c r="M2457" s="39"/>
      <c r="N2457" s="39"/>
      <c r="O2457" s="39"/>
      <c r="P2457" s="39"/>
      <c r="Q2457" s="39"/>
      <c r="R2457" s="39"/>
      <c r="S2457" s="38">
        <f>(J2457*'"Вес" ПИР'!$B$13+L2457*'"Вес" ПИР'!$B$14+N2457*'"Вес" ПИР'!$B$15+P2457*'"Вес" ПИР'!$B$16+R2457*'"Вес" ПИР'!$B$17)/100</f>
        <v>0</v>
      </c>
      <c r="T2457" s="39"/>
      <c r="U2457" s="39"/>
      <c r="V2457" s="39"/>
      <c r="W2457" s="39"/>
      <c r="X2457" s="72">
        <f>(U2457*'"Вес" ПИР'!$B$22+W2457*'"Вес" ПИР'!$B$23)/100</f>
        <v>0</v>
      </c>
      <c r="Y2457" s="39"/>
      <c r="Z2457" s="39"/>
      <c r="AA2457" s="39"/>
      <c r="AB2457" s="39"/>
      <c r="AC2457" s="39"/>
      <c r="AD2457" s="39"/>
      <c r="AE2457" s="39"/>
      <c r="AF2457" s="39"/>
      <c r="AG2457" s="38">
        <f>(Z2457*'"Вес" ПИР'!$B$28+AB2457*'"Вес" ПИР'!$B$29+AD2457*'"Вес" ПИР'!$B$30+AF2457*'"Вес" ПИР'!$B$31)/100</f>
        <v>0</v>
      </c>
      <c r="AH2457" s="39"/>
      <c r="AI2457" s="39"/>
      <c r="AJ2457" s="39"/>
      <c r="AK2457" s="39"/>
      <c r="AL2457" s="39"/>
      <c r="AM2457" s="39"/>
      <c r="AN2457" s="39"/>
      <c r="AO2457" s="39"/>
      <c r="AP2457" s="39"/>
      <c r="AQ2457" s="39"/>
      <c r="AR2457" s="39"/>
      <c r="AS2457" s="39"/>
      <c r="AT2457" s="39"/>
      <c r="AU2457" s="39"/>
      <c r="AV2457" s="39"/>
      <c r="AW2457" s="39"/>
      <c r="AX2457" s="39"/>
      <c r="AY2457" s="39"/>
      <c r="AZ2457" s="39"/>
      <c r="BA2457" s="39"/>
      <c r="BB2457" s="72">
        <f>(AI2457*'"Вес" ПИР'!$B$36+AK2457*'"Вес" ПИР'!$B$37+AM2457*'"Вес" ПИР'!$B$38+AO2457*'"Вес" ПИР'!$B$39+AQ2457*'"Вес" ПИР'!$B$40+AS2457*'"Вес" ПИР'!$B$41+AU2457*'"Вес" ПИР'!$B$42+AW2457*'"Вес" ПИР'!$B$43+AY2457*'"Вес" ПИР'!$B$44+BA2457*'"Вес" ПИР'!$B$45)/100</f>
        <v>0</v>
      </c>
      <c r="BC2457" s="39"/>
      <c r="BD2457" s="39"/>
      <c r="BE2457" s="39"/>
      <c r="BF2457" s="39"/>
      <c r="BG2457" s="72">
        <f>(BD2457*'"Вес" ПИР'!$B$50+BF2457*'"Вес" ПИР'!$B$51)/100</f>
        <v>0</v>
      </c>
      <c r="BH2457" s="39"/>
      <c r="BI2457" s="72">
        <v>0</v>
      </c>
      <c r="BJ2457" s="39"/>
      <c r="BK2457" s="39"/>
      <c r="BL2457" s="38">
        <f>(S2457*'"Вес" ПИР'!$B$3+X2457*'"Вес" ПИР'!$B$4+AG2457*'"Вес" ПИР'!$B$5+BB2457*'"Вес" ПИР'!$B$6+BG2457*'"Вес" ПИР'!$B$7+BI2457*'"Вес" ПИР'!$B$8)/100</f>
        <v>0</v>
      </c>
    </row>
    <row r="2458" spans="1:64" ht="15.75" customHeight="1">
      <c r="A2458" s="39"/>
      <c r="B2458" s="39">
        <v>2027</v>
      </c>
      <c r="C2458" s="39"/>
      <c r="D2458" s="61">
        <v>554835200</v>
      </c>
      <c r="E2458" s="61" t="s">
        <v>1921</v>
      </c>
      <c r="F2458" s="61" t="s">
        <v>2045</v>
      </c>
      <c r="G2458" s="61" t="s">
        <v>3568</v>
      </c>
      <c r="H2458" s="61" t="s">
        <v>1928</v>
      </c>
      <c r="I2458" s="39"/>
      <c r="J2458" s="39"/>
      <c r="K2458" s="39"/>
      <c r="L2458" s="39"/>
      <c r="M2458" s="39"/>
      <c r="N2458" s="39"/>
      <c r="O2458" s="39"/>
      <c r="P2458" s="39"/>
      <c r="Q2458" s="39"/>
      <c r="R2458" s="39"/>
      <c r="S2458" s="38">
        <f>(J2458*'"Вес" ПИР'!$B$13+L2458*'"Вес" ПИР'!$B$14+N2458*'"Вес" ПИР'!$B$15+P2458*'"Вес" ПИР'!$B$16+R2458*'"Вес" ПИР'!$B$17)/100</f>
        <v>0</v>
      </c>
      <c r="T2458" s="39"/>
      <c r="U2458" s="39"/>
      <c r="V2458" s="39"/>
      <c r="W2458" s="39"/>
      <c r="X2458" s="72">
        <f>(U2458*'"Вес" ПИР'!$B$22+W2458*'"Вес" ПИР'!$B$23)/100</f>
        <v>0</v>
      </c>
      <c r="Y2458" s="39"/>
      <c r="Z2458" s="39"/>
      <c r="AA2458" s="39"/>
      <c r="AB2458" s="39"/>
      <c r="AC2458" s="39"/>
      <c r="AD2458" s="39"/>
      <c r="AE2458" s="39"/>
      <c r="AF2458" s="39"/>
      <c r="AG2458" s="38">
        <f>(Z2458*'"Вес" ПИР'!$B$28+AB2458*'"Вес" ПИР'!$B$29+AD2458*'"Вес" ПИР'!$B$30+AF2458*'"Вес" ПИР'!$B$31)/100</f>
        <v>0</v>
      </c>
      <c r="AH2458" s="39"/>
      <c r="AI2458" s="39"/>
      <c r="AJ2458" s="39"/>
      <c r="AK2458" s="39"/>
      <c r="AL2458" s="39"/>
      <c r="AM2458" s="39"/>
      <c r="AN2458" s="39"/>
      <c r="AO2458" s="39"/>
      <c r="AP2458" s="39"/>
      <c r="AQ2458" s="39"/>
      <c r="AR2458" s="39"/>
      <c r="AS2458" s="39"/>
      <c r="AT2458" s="39"/>
      <c r="AU2458" s="39"/>
      <c r="AV2458" s="39"/>
      <c r="AW2458" s="39"/>
      <c r="AX2458" s="39"/>
      <c r="AY2458" s="39"/>
      <c r="AZ2458" s="39"/>
      <c r="BA2458" s="39"/>
      <c r="BB2458" s="72">
        <f>(AI2458*'"Вес" ПИР'!$B$36+AK2458*'"Вес" ПИР'!$B$37+AM2458*'"Вес" ПИР'!$B$38+AO2458*'"Вес" ПИР'!$B$39+AQ2458*'"Вес" ПИР'!$B$40+AS2458*'"Вес" ПИР'!$B$41+AU2458*'"Вес" ПИР'!$B$42+AW2458*'"Вес" ПИР'!$B$43+AY2458*'"Вес" ПИР'!$B$44+BA2458*'"Вес" ПИР'!$B$45)/100</f>
        <v>0</v>
      </c>
      <c r="BC2458" s="39"/>
      <c r="BD2458" s="39"/>
      <c r="BE2458" s="39"/>
      <c r="BF2458" s="39"/>
      <c r="BG2458" s="72">
        <f>(BD2458*'"Вес" ПИР'!$B$50+BF2458*'"Вес" ПИР'!$B$51)/100</f>
        <v>0</v>
      </c>
      <c r="BH2458" s="39"/>
      <c r="BI2458" s="72">
        <v>0</v>
      </c>
      <c r="BJ2458" s="39"/>
      <c r="BK2458" s="39"/>
      <c r="BL2458" s="38">
        <f>(S2458*'"Вес" ПИР'!$B$3+X2458*'"Вес" ПИР'!$B$4+AG2458*'"Вес" ПИР'!$B$5+BB2458*'"Вес" ПИР'!$B$6+BG2458*'"Вес" ПИР'!$B$7+BI2458*'"Вес" ПИР'!$B$8)/100</f>
        <v>0</v>
      </c>
    </row>
    <row r="2459" spans="1:64" ht="15.75" customHeight="1">
      <c r="A2459" s="39"/>
      <c r="B2459" s="39">
        <v>2027</v>
      </c>
      <c r="C2459" s="39"/>
      <c r="D2459" s="61">
        <v>554835400</v>
      </c>
      <c r="E2459" s="61" t="s">
        <v>1921</v>
      </c>
      <c r="F2459" s="61" t="s">
        <v>2045</v>
      </c>
      <c r="G2459" s="61" t="s">
        <v>3568</v>
      </c>
      <c r="H2459" s="61" t="s">
        <v>3569</v>
      </c>
      <c r="I2459" s="39"/>
      <c r="J2459" s="39"/>
      <c r="K2459" s="39"/>
      <c r="L2459" s="39"/>
      <c r="M2459" s="39"/>
      <c r="N2459" s="39"/>
      <c r="O2459" s="39"/>
      <c r="P2459" s="39"/>
      <c r="Q2459" s="39"/>
      <c r="R2459" s="39"/>
      <c r="S2459" s="38">
        <f>(J2459*'"Вес" ПИР'!$B$13+L2459*'"Вес" ПИР'!$B$14+N2459*'"Вес" ПИР'!$B$15+P2459*'"Вес" ПИР'!$B$16+R2459*'"Вес" ПИР'!$B$17)/100</f>
        <v>0</v>
      </c>
      <c r="T2459" s="39"/>
      <c r="U2459" s="39"/>
      <c r="V2459" s="39"/>
      <c r="W2459" s="39"/>
      <c r="X2459" s="72">
        <f>(U2459*'"Вес" ПИР'!$B$22+W2459*'"Вес" ПИР'!$B$23)/100</f>
        <v>0</v>
      </c>
      <c r="Y2459" s="39"/>
      <c r="Z2459" s="39"/>
      <c r="AA2459" s="39"/>
      <c r="AB2459" s="39"/>
      <c r="AC2459" s="39"/>
      <c r="AD2459" s="39"/>
      <c r="AE2459" s="39"/>
      <c r="AF2459" s="39"/>
      <c r="AG2459" s="38">
        <f>(Z2459*'"Вес" ПИР'!$B$28+AB2459*'"Вес" ПИР'!$B$29+AD2459*'"Вес" ПИР'!$B$30+AF2459*'"Вес" ПИР'!$B$31)/100</f>
        <v>0</v>
      </c>
      <c r="AH2459" s="39"/>
      <c r="AI2459" s="39"/>
      <c r="AJ2459" s="39"/>
      <c r="AK2459" s="39"/>
      <c r="AL2459" s="39"/>
      <c r="AM2459" s="39"/>
      <c r="AN2459" s="39"/>
      <c r="AO2459" s="39"/>
      <c r="AP2459" s="39"/>
      <c r="AQ2459" s="39"/>
      <c r="AR2459" s="39"/>
      <c r="AS2459" s="39"/>
      <c r="AT2459" s="39"/>
      <c r="AU2459" s="39"/>
      <c r="AV2459" s="39"/>
      <c r="AW2459" s="39"/>
      <c r="AX2459" s="39"/>
      <c r="AY2459" s="39"/>
      <c r="AZ2459" s="39"/>
      <c r="BA2459" s="39"/>
      <c r="BB2459" s="72">
        <f>(AI2459*'"Вес" ПИР'!$B$36+AK2459*'"Вес" ПИР'!$B$37+AM2459*'"Вес" ПИР'!$B$38+AO2459*'"Вес" ПИР'!$B$39+AQ2459*'"Вес" ПИР'!$B$40+AS2459*'"Вес" ПИР'!$B$41+AU2459*'"Вес" ПИР'!$B$42+AW2459*'"Вес" ПИР'!$B$43+AY2459*'"Вес" ПИР'!$B$44+BA2459*'"Вес" ПИР'!$B$45)/100</f>
        <v>0</v>
      </c>
      <c r="BC2459" s="39"/>
      <c r="BD2459" s="39"/>
      <c r="BE2459" s="39"/>
      <c r="BF2459" s="39"/>
      <c r="BG2459" s="72">
        <f>(BD2459*'"Вес" ПИР'!$B$50+BF2459*'"Вес" ПИР'!$B$51)/100</f>
        <v>0</v>
      </c>
      <c r="BH2459" s="39"/>
      <c r="BI2459" s="72">
        <v>0</v>
      </c>
      <c r="BJ2459" s="39"/>
      <c r="BK2459" s="39"/>
      <c r="BL2459" s="38">
        <f>(S2459*'"Вес" ПИР'!$B$3+X2459*'"Вес" ПИР'!$B$4+AG2459*'"Вес" ПИР'!$B$5+BB2459*'"Вес" ПИР'!$B$6+BG2459*'"Вес" ПИР'!$B$7+BI2459*'"Вес" ПИР'!$B$8)/100</f>
        <v>0</v>
      </c>
    </row>
    <row r="2460" spans="1:64" ht="15.75" customHeight="1">
      <c r="A2460" s="39"/>
      <c r="B2460" s="39">
        <v>2027</v>
      </c>
      <c r="C2460" s="39"/>
      <c r="D2460" s="61">
        <v>554839300</v>
      </c>
      <c r="E2460" s="61" t="s">
        <v>1921</v>
      </c>
      <c r="F2460" s="61" t="s">
        <v>2045</v>
      </c>
      <c r="G2460" s="61" t="s">
        <v>3570</v>
      </c>
      <c r="H2460" s="61" t="s">
        <v>720</v>
      </c>
      <c r="I2460" s="39"/>
      <c r="J2460" s="39"/>
      <c r="K2460" s="39"/>
      <c r="L2460" s="39"/>
      <c r="M2460" s="39"/>
      <c r="N2460" s="39"/>
      <c r="O2460" s="39"/>
      <c r="P2460" s="39"/>
      <c r="Q2460" s="39"/>
      <c r="R2460" s="39"/>
      <c r="S2460" s="38">
        <f>(J2460*'"Вес" ПИР'!$B$13+L2460*'"Вес" ПИР'!$B$14+N2460*'"Вес" ПИР'!$B$15+P2460*'"Вес" ПИР'!$B$16+R2460*'"Вес" ПИР'!$B$17)/100</f>
        <v>0</v>
      </c>
      <c r="T2460" s="39"/>
      <c r="U2460" s="39"/>
      <c r="V2460" s="39"/>
      <c r="W2460" s="39"/>
      <c r="X2460" s="72">
        <f>(U2460*'"Вес" ПИР'!$B$22+W2460*'"Вес" ПИР'!$B$23)/100</f>
        <v>0</v>
      </c>
      <c r="Y2460" s="39"/>
      <c r="Z2460" s="39"/>
      <c r="AA2460" s="39"/>
      <c r="AB2460" s="39"/>
      <c r="AC2460" s="39"/>
      <c r="AD2460" s="39"/>
      <c r="AE2460" s="39"/>
      <c r="AF2460" s="39"/>
      <c r="AG2460" s="38">
        <f>(Z2460*'"Вес" ПИР'!$B$28+AB2460*'"Вес" ПИР'!$B$29+AD2460*'"Вес" ПИР'!$B$30+AF2460*'"Вес" ПИР'!$B$31)/100</f>
        <v>0</v>
      </c>
      <c r="AH2460" s="39"/>
      <c r="AI2460" s="39"/>
      <c r="AJ2460" s="39"/>
      <c r="AK2460" s="39"/>
      <c r="AL2460" s="39"/>
      <c r="AM2460" s="39"/>
      <c r="AN2460" s="39"/>
      <c r="AO2460" s="39"/>
      <c r="AP2460" s="39"/>
      <c r="AQ2460" s="39"/>
      <c r="AR2460" s="39"/>
      <c r="AS2460" s="39"/>
      <c r="AT2460" s="39"/>
      <c r="AU2460" s="39"/>
      <c r="AV2460" s="39"/>
      <c r="AW2460" s="39"/>
      <c r="AX2460" s="39"/>
      <c r="AY2460" s="39"/>
      <c r="AZ2460" s="39"/>
      <c r="BA2460" s="39"/>
      <c r="BB2460" s="72">
        <f>(AI2460*'"Вес" ПИР'!$B$36+AK2460*'"Вес" ПИР'!$B$37+AM2460*'"Вес" ПИР'!$B$38+AO2460*'"Вес" ПИР'!$B$39+AQ2460*'"Вес" ПИР'!$B$40+AS2460*'"Вес" ПИР'!$B$41+AU2460*'"Вес" ПИР'!$B$42+AW2460*'"Вес" ПИР'!$B$43+AY2460*'"Вес" ПИР'!$B$44+BA2460*'"Вес" ПИР'!$B$45)/100</f>
        <v>0</v>
      </c>
      <c r="BC2460" s="39"/>
      <c r="BD2460" s="39"/>
      <c r="BE2460" s="39"/>
      <c r="BF2460" s="39"/>
      <c r="BG2460" s="72">
        <f>(BD2460*'"Вес" ПИР'!$B$50+BF2460*'"Вес" ПИР'!$B$51)/100</f>
        <v>0</v>
      </c>
      <c r="BH2460" s="39"/>
      <c r="BI2460" s="72">
        <v>0</v>
      </c>
      <c r="BJ2460" s="39"/>
      <c r="BK2460" s="39"/>
      <c r="BL2460" s="38">
        <f>(S2460*'"Вес" ПИР'!$B$3+X2460*'"Вес" ПИР'!$B$4+AG2460*'"Вес" ПИР'!$B$5+BB2460*'"Вес" ПИР'!$B$6+BG2460*'"Вес" ПИР'!$B$7+BI2460*'"Вес" ПИР'!$B$8)/100</f>
        <v>0</v>
      </c>
    </row>
    <row r="2461" spans="1:64" ht="15.75" customHeight="1">
      <c r="A2461" s="39"/>
      <c r="B2461" s="39">
        <v>2027</v>
      </c>
      <c r="C2461" s="39"/>
      <c r="D2461" s="61">
        <v>554843100</v>
      </c>
      <c r="E2461" s="61" t="s">
        <v>1921</v>
      </c>
      <c r="F2461" s="61" t="s">
        <v>2045</v>
      </c>
      <c r="G2461" s="61" t="s">
        <v>3571</v>
      </c>
      <c r="H2461" s="61" t="s">
        <v>3572</v>
      </c>
      <c r="I2461" s="39"/>
      <c r="J2461" s="39"/>
      <c r="K2461" s="39"/>
      <c r="L2461" s="39"/>
      <c r="M2461" s="39"/>
      <c r="N2461" s="39"/>
      <c r="O2461" s="39"/>
      <c r="P2461" s="39"/>
      <c r="Q2461" s="39"/>
      <c r="R2461" s="39"/>
      <c r="S2461" s="38">
        <f>(J2461*'"Вес" ПИР'!$B$13+L2461*'"Вес" ПИР'!$B$14+N2461*'"Вес" ПИР'!$B$15+P2461*'"Вес" ПИР'!$B$16+R2461*'"Вес" ПИР'!$B$17)/100</f>
        <v>0</v>
      </c>
      <c r="T2461" s="39"/>
      <c r="U2461" s="39"/>
      <c r="V2461" s="39"/>
      <c r="W2461" s="39"/>
      <c r="X2461" s="72">
        <f>(U2461*'"Вес" ПИР'!$B$22+W2461*'"Вес" ПИР'!$B$23)/100</f>
        <v>0</v>
      </c>
      <c r="Y2461" s="39"/>
      <c r="Z2461" s="39"/>
      <c r="AA2461" s="39"/>
      <c r="AB2461" s="39"/>
      <c r="AC2461" s="39"/>
      <c r="AD2461" s="39"/>
      <c r="AE2461" s="39"/>
      <c r="AF2461" s="39"/>
      <c r="AG2461" s="38">
        <f>(Z2461*'"Вес" ПИР'!$B$28+AB2461*'"Вес" ПИР'!$B$29+AD2461*'"Вес" ПИР'!$B$30+AF2461*'"Вес" ПИР'!$B$31)/100</f>
        <v>0</v>
      </c>
      <c r="AH2461" s="39"/>
      <c r="AI2461" s="39"/>
      <c r="AJ2461" s="39"/>
      <c r="AK2461" s="39"/>
      <c r="AL2461" s="39"/>
      <c r="AM2461" s="39"/>
      <c r="AN2461" s="39"/>
      <c r="AO2461" s="39"/>
      <c r="AP2461" s="39"/>
      <c r="AQ2461" s="39"/>
      <c r="AR2461" s="39"/>
      <c r="AS2461" s="39"/>
      <c r="AT2461" s="39"/>
      <c r="AU2461" s="39"/>
      <c r="AV2461" s="39"/>
      <c r="AW2461" s="39"/>
      <c r="AX2461" s="39"/>
      <c r="AY2461" s="39"/>
      <c r="AZ2461" s="39"/>
      <c r="BA2461" s="39"/>
      <c r="BB2461" s="72">
        <f>(AI2461*'"Вес" ПИР'!$B$36+AK2461*'"Вес" ПИР'!$B$37+AM2461*'"Вес" ПИР'!$B$38+AO2461*'"Вес" ПИР'!$B$39+AQ2461*'"Вес" ПИР'!$B$40+AS2461*'"Вес" ПИР'!$B$41+AU2461*'"Вес" ПИР'!$B$42+AW2461*'"Вес" ПИР'!$B$43+AY2461*'"Вес" ПИР'!$B$44+BA2461*'"Вес" ПИР'!$B$45)/100</f>
        <v>0</v>
      </c>
      <c r="BC2461" s="39"/>
      <c r="BD2461" s="39"/>
      <c r="BE2461" s="39"/>
      <c r="BF2461" s="39"/>
      <c r="BG2461" s="72">
        <f>(BD2461*'"Вес" ПИР'!$B$50+BF2461*'"Вес" ПИР'!$B$51)/100</f>
        <v>0</v>
      </c>
      <c r="BH2461" s="39"/>
      <c r="BI2461" s="72">
        <v>0</v>
      </c>
      <c r="BJ2461" s="39"/>
      <c r="BK2461" s="39"/>
      <c r="BL2461" s="38">
        <f>(S2461*'"Вес" ПИР'!$B$3+X2461*'"Вес" ПИР'!$B$4+AG2461*'"Вес" ПИР'!$B$5+BB2461*'"Вес" ПИР'!$B$6+BG2461*'"Вес" ПИР'!$B$7+BI2461*'"Вес" ПИР'!$B$8)/100</f>
        <v>0</v>
      </c>
    </row>
    <row r="2462" spans="1:64" ht="15.75" customHeight="1">
      <c r="A2462" s="39"/>
      <c r="B2462" s="39">
        <v>2027</v>
      </c>
      <c r="C2462" s="39"/>
      <c r="D2462" s="61">
        <v>554843700</v>
      </c>
      <c r="E2462" s="61" t="s">
        <v>1921</v>
      </c>
      <c r="F2462" s="61" t="s">
        <v>2045</v>
      </c>
      <c r="G2462" s="61" t="s">
        <v>3571</v>
      </c>
      <c r="H2462" s="61" t="s">
        <v>3573</v>
      </c>
      <c r="I2462" s="39"/>
      <c r="J2462" s="39"/>
      <c r="K2462" s="39"/>
      <c r="L2462" s="39"/>
      <c r="M2462" s="39"/>
      <c r="N2462" s="39"/>
      <c r="O2462" s="39"/>
      <c r="P2462" s="39"/>
      <c r="Q2462" s="39"/>
      <c r="R2462" s="39"/>
      <c r="S2462" s="38">
        <f>(J2462*'"Вес" ПИР'!$B$13+L2462*'"Вес" ПИР'!$B$14+N2462*'"Вес" ПИР'!$B$15+P2462*'"Вес" ПИР'!$B$16+R2462*'"Вес" ПИР'!$B$17)/100</f>
        <v>0</v>
      </c>
      <c r="T2462" s="39"/>
      <c r="U2462" s="39"/>
      <c r="V2462" s="39"/>
      <c r="W2462" s="39"/>
      <c r="X2462" s="72">
        <f>(U2462*'"Вес" ПИР'!$B$22+W2462*'"Вес" ПИР'!$B$23)/100</f>
        <v>0</v>
      </c>
      <c r="Y2462" s="39"/>
      <c r="Z2462" s="39"/>
      <c r="AA2462" s="39"/>
      <c r="AB2462" s="39"/>
      <c r="AC2462" s="39"/>
      <c r="AD2462" s="39"/>
      <c r="AE2462" s="39"/>
      <c r="AF2462" s="39"/>
      <c r="AG2462" s="38">
        <f>(Z2462*'"Вес" ПИР'!$B$28+AB2462*'"Вес" ПИР'!$B$29+AD2462*'"Вес" ПИР'!$B$30+AF2462*'"Вес" ПИР'!$B$31)/100</f>
        <v>0</v>
      </c>
      <c r="AH2462" s="39"/>
      <c r="AI2462" s="39"/>
      <c r="AJ2462" s="39"/>
      <c r="AK2462" s="39"/>
      <c r="AL2462" s="39"/>
      <c r="AM2462" s="39"/>
      <c r="AN2462" s="39"/>
      <c r="AO2462" s="39"/>
      <c r="AP2462" s="39"/>
      <c r="AQ2462" s="39"/>
      <c r="AR2462" s="39"/>
      <c r="AS2462" s="39"/>
      <c r="AT2462" s="39"/>
      <c r="AU2462" s="39"/>
      <c r="AV2462" s="39"/>
      <c r="AW2462" s="39"/>
      <c r="AX2462" s="39"/>
      <c r="AY2462" s="39"/>
      <c r="AZ2462" s="39"/>
      <c r="BA2462" s="39"/>
      <c r="BB2462" s="72">
        <f>(AI2462*'"Вес" ПИР'!$B$36+AK2462*'"Вес" ПИР'!$B$37+AM2462*'"Вес" ПИР'!$B$38+AO2462*'"Вес" ПИР'!$B$39+AQ2462*'"Вес" ПИР'!$B$40+AS2462*'"Вес" ПИР'!$B$41+AU2462*'"Вес" ПИР'!$B$42+AW2462*'"Вес" ПИР'!$B$43+AY2462*'"Вес" ПИР'!$B$44+BA2462*'"Вес" ПИР'!$B$45)/100</f>
        <v>0</v>
      </c>
      <c r="BC2462" s="39"/>
      <c r="BD2462" s="39"/>
      <c r="BE2462" s="39"/>
      <c r="BF2462" s="39"/>
      <c r="BG2462" s="72">
        <f>(BD2462*'"Вес" ПИР'!$B$50+BF2462*'"Вес" ПИР'!$B$51)/100</f>
        <v>0</v>
      </c>
      <c r="BH2462" s="39"/>
      <c r="BI2462" s="72">
        <v>0</v>
      </c>
      <c r="BJ2462" s="39"/>
      <c r="BK2462" s="39"/>
      <c r="BL2462" s="38">
        <f>(S2462*'"Вес" ПИР'!$B$3+X2462*'"Вес" ПИР'!$B$4+AG2462*'"Вес" ПИР'!$B$5+BB2462*'"Вес" ПИР'!$B$6+BG2462*'"Вес" ПИР'!$B$7+BI2462*'"Вес" ПИР'!$B$8)/100</f>
        <v>0</v>
      </c>
    </row>
    <row r="2463" spans="1:64" ht="15.75" customHeight="1">
      <c r="A2463" s="39"/>
      <c r="B2463" s="39">
        <v>2027</v>
      </c>
      <c r="C2463" s="39"/>
      <c r="D2463" s="61">
        <v>554845100</v>
      </c>
      <c r="E2463" s="61" t="s">
        <v>1921</v>
      </c>
      <c r="F2463" s="61" t="s">
        <v>2045</v>
      </c>
      <c r="G2463" s="61" t="s">
        <v>3574</v>
      </c>
      <c r="H2463" s="61" t="s">
        <v>3575</v>
      </c>
      <c r="I2463" s="39"/>
      <c r="J2463" s="39"/>
      <c r="K2463" s="39"/>
      <c r="L2463" s="39"/>
      <c r="M2463" s="39"/>
      <c r="N2463" s="39"/>
      <c r="O2463" s="39"/>
      <c r="P2463" s="39"/>
      <c r="Q2463" s="39"/>
      <c r="R2463" s="39"/>
      <c r="S2463" s="38">
        <f>(J2463*'"Вес" ПИР'!$B$13+L2463*'"Вес" ПИР'!$B$14+N2463*'"Вес" ПИР'!$B$15+P2463*'"Вес" ПИР'!$B$16+R2463*'"Вес" ПИР'!$B$17)/100</f>
        <v>0</v>
      </c>
      <c r="T2463" s="39"/>
      <c r="U2463" s="39"/>
      <c r="V2463" s="39"/>
      <c r="W2463" s="39"/>
      <c r="X2463" s="72">
        <f>(U2463*'"Вес" ПИР'!$B$22+W2463*'"Вес" ПИР'!$B$23)/100</f>
        <v>0</v>
      </c>
      <c r="Y2463" s="39"/>
      <c r="Z2463" s="39"/>
      <c r="AA2463" s="39"/>
      <c r="AB2463" s="39"/>
      <c r="AC2463" s="39"/>
      <c r="AD2463" s="39"/>
      <c r="AE2463" s="39"/>
      <c r="AF2463" s="39"/>
      <c r="AG2463" s="38">
        <f>(Z2463*'"Вес" ПИР'!$B$28+AB2463*'"Вес" ПИР'!$B$29+AD2463*'"Вес" ПИР'!$B$30+AF2463*'"Вес" ПИР'!$B$31)/100</f>
        <v>0</v>
      </c>
      <c r="AH2463" s="39"/>
      <c r="AI2463" s="39"/>
      <c r="AJ2463" s="39"/>
      <c r="AK2463" s="39"/>
      <c r="AL2463" s="39"/>
      <c r="AM2463" s="39"/>
      <c r="AN2463" s="39"/>
      <c r="AO2463" s="39"/>
      <c r="AP2463" s="39"/>
      <c r="AQ2463" s="39"/>
      <c r="AR2463" s="39"/>
      <c r="AS2463" s="39"/>
      <c r="AT2463" s="39"/>
      <c r="AU2463" s="39"/>
      <c r="AV2463" s="39"/>
      <c r="AW2463" s="39"/>
      <c r="AX2463" s="39"/>
      <c r="AY2463" s="39"/>
      <c r="AZ2463" s="39"/>
      <c r="BA2463" s="39"/>
      <c r="BB2463" s="72">
        <f>(AI2463*'"Вес" ПИР'!$B$36+AK2463*'"Вес" ПИР'!$B$37+AM2463*'"Вес" ПИР'!$B$38+AO2463*'"Вес" ПИР'!$B$39+AQ2463*'"Вес" ПИР'!$B$40+AS2463*'"Вес" ПИР'!$B$41+AU2463*'"Вес" ПИР'!$B$42+AW2463*'"Вес" ПИР'!$B$43+AY2463*'"Вес" ПИР'!$B$44+BA2463*'"Вес" ПИР'!$B$45)/100</f>
        <v>0</v>
      </c>
      <c r="BC2463" s="39"/>
      <c r="BD2463" s="39"/>
      <c r="BE2463" s="39"/>
      <c r="BF2463" s="39"/>
      <c r="BG2463" s="72">
        <f>(BD2463*'"Вес" ПИР'!$B$50+BF2463*'"Вес" ПИР'!$B$51)/100</f>
        <v>0</v>
      </c>
      <c r="BH2463" s="39"/>
      <c r="BI2463" s="72">
        <v>0</v>
      </c>
      <c r="BJ2463" s="39"/>
      <c r="BK2463" s="39"/>
      <c r="BL2463" s="38">
        <f>(S2463*'"Вес" ПИР'!$B$3+X2463*'"Вес" ПИР'!$B$4+AG2463*'"Вес" ПИР'!$B$5+BB2463*'"Вес" ПИР'!$B$6+BG2463*'"Вес" ПИР'!$B$7+BI2463*'"Вес" ПИР'!$B$8)/100</f>
        <v>0</v>
      </c>
    </row>
    <row r="2464" spans="1:64" ht="15.75" customHeight="1">
      <c r="A2464" s="39"/>
      <c r="B2464" s="39">
        <v>2027</v>
      </c>
      <c r="C2464" s="39"/>
      <c r="D2464" s="61">
        <v>554845200</v>
      </c>
      <c r="E2464" s="61" t="s">
        <v>1921</v>
      </c>
      <c r="F2464" s="61" t="s">
        <v>2045</v>
      </c>
      <c r="G2464" s="61" t="s">
        <v>3574</v>
      </c>
      <c r="H2464" s="61" t="s">
        <v>3576</v>
      </c>
      <c r="I2464" s="39"/>
      <c r="J2464" s="39"/>
      <c r="K2464" s="39"/>
      <c r="L2464" s="39"/>
      <c r="M2464" s="39"/>
      <c r="N2464" s="39"/>
      <c r="O2464" s="39"/>
      <c r="P2464" s="39"/>
      <c r="Q2464" s="39"/>
      <c r="R2464" s="39"/>
      <c r="S2464" s="38">
        <f>(J2464*'"Вес" ПИР'!$B$13+L2464*'"Вес" ПИР'!$B$14+N2464*'"Вес" ПИР'!$B$15+P2464*'"Вес" ПИР'!$B$16+R2464*'"Вес" ПИР'!$B$17)/100</f>
        <v>0</v>
      </c>
      <c r="T2464" s="39"/>
      <c r="U2464" s="39"/>
      <c r="V2464" s="39"/>
      <c r="W2464" s="39"/>
      <c r="X2464" s="72">
        <f>(U2464*'"Вес" ПИР'!$B$22+W2464*'"Вес" ПИР'!$B$23)/100</f>
        <v>0</v>
      </c>
      <c r="Y2464" s="39"/>
      <c r="Z2464" s="39"/>
      <c r="AA2464" s="39"/>
      <c r="AB2464" s="39"/>
      <c r="AC2464" s="39"/>
      <c r="AD2464" s="39"/>
      <c r="AE2464" s="39"/>
      <c r="AF2464" s="39"/>
      <c r="AG2464" s="38">
        <f>(Z2464*'"Вес" ПИР'!$B$28+AB2464*'"Вес" ПИР'!$B$29+AD2464*'"Вес" ПИР'!$B$30+AF2464*'"Вес" ПИР'!$B$31)/100</f>
        <v>0</v>
      </c>
      <c r="AH2464" s="39"/>
      <c r="AI2464" s="39"/>
      <c r="AJ2464" s="39"/>
      <c r="AK2464" s="39"/>
      <c r="AL2464" s="39"/>
      <c r="AM2464" s="39"/>
      <c r="AN2464" s="39"/>
      <c r="AO2464" s="39"/>
      <c r="AP2464" s="39"/>
      <c r="AQ2464" s="39"/>
      <c r="AR2464" s="39"/>
      <c r="AS2464" s="39"/>
      <c r="AT2464" s="39"/>
      <c r="AU2464" s="39"/>
      <c r="AV2464" s="39"/>
      <c r="AW2464" s="39"/>
      <c r="AX2464" s="39"/>
      <c r="AY2464" s="39"/>
      <c r="AZ2464" s="39"/>
      <c r="BA2464" s="39"/>
      <c r="BB2464" s="72">
        <f>(AI2464*'"Вес" ПИР'!$B$36+AK2464*'"Вес" ПИР'!$B$37+AM2464*'"Вес" ПИР'!$B$38+AO2464*'"Вес" ПИР'!$B$39+AQ2464*'"Вес" ПИР'!$B$40+AS2464*'"Вес" ПИР'!$B$41+AU2464*'"Вес" ПИР'!$B$42+AW2464*'"Вес" ПИР'!$B$43+AY2464*'"Вес" ПИР'!$B$44+BA2464*'"Вес" ПИР'!$B$45)/100</f>
        <v>0</v>
      </c>
      <c r="BC2464" s="39"/>
      <c r="BD2464" s="39"/>
      <c r="BE2464" s="39"/>
      <c r="BF2464" s="39"/>
      <c r="BG2464" s="72">
        <f>(BD2464*'"Вес" ПИР'!$B$50+BF2464*'"Вес" ПИР'!$B$51)/100</f>
        <v>0</v>
      </c>
      <c r="BH2464" s="39"/>
      <c r="BI2464" s="72">
        <v>0</v>
      </c>
      <c r="BJ2464" s="39"/>
      <c r="BK2464" s="39"/>
      <c r="BL2464" s="38">
        <f>(S2464*'"Вес" ПИР'!$B$3+X2464*'"Вес" ПИР'!$B$4+AG2464*'"Вес" ПИР'!$B$5+BB2464*'"Вес" ПИР'!$B$6+BG2464*'"Вес" ПИР'!$B$7+BI2464*'"Вес" ПИР'!$B$8)/100</f>
        <v>0</v>
      </c>
    </row>
    <row r="2465" spans="1:64" ht="15.75" customHeight="1">
      <c r="A2465" s="39"/>
      <c r="B2465" s="39">
        <v>2027</v>
      </c>
      <c r="C2465" s="39"/>
      <c r="D2465" s="61">
        <v>554847200</v>
      </c>
      <c r="E2465" s="61" t="s">
        <v>1921</v>
      </c>
      <c r="F2465" s="61" t="s">
        <v>2045</v>
      </c>
      <c r="G2465" s="61" t="s">
        <v>3577</v>
      </c>
      <c r="H2465" s="61" t="s">
        <v>3578</v>
      </c>
      <c r="I2465" s="39"/>
      <c r="J2465" s="39"/>
      <c r="K2465" s="39"/>
      <c r="L2465" s="39"/>
      <c r="M2465" s="39"/>
      <c r="N2465" s="39"/>
      <c r="O2465" s="39"/>
      <c r="P2465" s="39"/>
      <c r="Q2465" s="39"/>
      <c r="R2465" s="39"/>
      <c r="S2465" s="38">
        <f>(J2465*'"Вес" ПИР'!$B$13+L2465*'"Вес" ПИР'!$B$14+N2465*'"Вес" ПИР'!$B$15+P2465*'"Вес" ПИР'!$B$16+R2465*'"Вес" ПИР'!$B$17)/100</f>
        <v>0</v>
      </c>
      <c r="T2465" s="39"/>
      <c r="U2465" s="39"/>
      <c r="V2465" s="39"/>
      <c r="W2465" s="39"/>
      <c r="X2465" s="72">
        <f>(U2465*'"Вес" ПИР'!$B$22+W2465*'"Вес" ПИР'!$B$23)/100</f>
        <v>0</v>
      </c>
      <c r="Y2465" s="39"/>
      <c r="Z2465" s="39"/>
      <c r="AA2465" s="39"/>
      <c r="AB2465" s="39"/>
      <c r="AC2465" s="39"/>
      <c r="AD2465" s="39"/>
      <c r="AE2465" s="39"/>
      <c r="AF2465" s="39"/>
      <c r="AG2465" s="38">
        <f>(Z2465*'"Вес" ПИР'!$B$28+AB2465*'"Вес" ПИР'!$B$29+AD2465*'"Вес" ПИР'!$B$30+AF2465*'"Вес" ПИР'!$B$31)/100</f>
        <v>0</v>
      </c>
      <c r="AH2465" s="39"/>
      <c r="AI2465" s="39"/>
      <c r="AJ2465" s="39"/>
      <c r="AK2465" s="39"/>
      <c r="AL2465" s="39"/>
      <c r="AM2465" s="39"/>
      <c r="AN2465" s="39"/>
      <c r="AO2465" s="39"/>
      <c r="AP2465" s="39"/>
      <c r="AQ2465" s="39"/>
      <c r="AR2465" s="39"/>
      <c r="AS2465" s="39"/>
      <c r="AT2465" s="39"/>
      <c r="AU2465" s="39"/>
      <c r="AV2465" s="39"/>
      <c r="AW2465" s="39"/>
      <c r="AX2465" s="39"/>
      <c r="AY2465" s="39"/>
      <c r="AZ2465" s="39"/>
      <c r="BA2465" s="39"/>
      <c r="BB2465" s="72">
        <f>(AI2465*'"Вес" ПИР'!$B$36+AK2465*'"Вес" ПИР'!$B$37+AM2465*'"Вес" ПИР'!$B$38+AO2465*'"Вес" ПИР'!$B$39+AQ2465*'"Вес" ПИР'!$B$40+AS2465*'"Вес" ПИР'!$B$41+AU2465*'"Вес" ПИР'!$B$42+AW2465*'"Вес" ПИР'!$B$43+AY2465*'"Вес" ПИР'!$B$44+BA2465*'"Вес" ПИР'!$B$45)/100</f>
        <v>0</v>
      </c>
      <c r="BC2465" s="39"/>
      <c r="BD2465" s="39"/>
      <c r="BE2465" s="39"/>
      <c r="BF2465" s="39"/>
      <c r="BG2465" s="72">
        <f>(BD2465*'"Вес" ПИР'!$B$50+BF2465*'"Вес" ПИР'!$B$51)/100</f>
        <v>0</v>
      </c>
      <c r="BH2465" s="39"/>
      <c r="BI2465" s="72">
        <v>0</v>
      </c>
      <c r="BJ2465" s="39"/>
      <c r="BK2465" s="39"/>
      <c r="BL2465" s="38">
        <f>(S2465*'"Вес" ПИР'!$B$3+X2465*'"Вес" ПИР'!$B$4+AG2465*'"Вес" ПИР'!$B$5+BB2465*'"Вес" ПИР'!$B$6+BG2465*'"Вес" ПИР'!$B$7+BI2465*'"Вес" ПИР'!$B$8)/100</f>
        <v>0</v>
      </c>
    </row>
    <row r="2466" spans="1:64" ht="15.75" customHeight="1">
      <c r="A2466" s="39"/>
      <c r="B2466" s="39">
        <v>2027</v>
      </c>
      <c r="C2466" s="39"/>
      <c r="D2466" s="61">
        <v>554849100</v>
      </c>
      <c r="E2466" s="61" t="s">
        <v>1921</v>
      </c>
      <c r="F2466" s="61" t="s">
        <v>2045</v>
      </c>
      <c r="G2466" s="61" t="s">
        <v>3579</v>
      </c>
      <c r="H2466" s="61" t="s">
        <v>290</v>
      </c>
      <c r="I2466" s="39"/>
      <c r="J2466" s="39"/>
      <c r="K2466" s="39"/>
      <c r="L2466" s="39"/>
      <c r="M2466" s="39"/>
      <c r="N2466" s="39"/>
      <c r="O2466" s="39"/>
      <c r="P2466" s="39"/>
      <c r="Q2466" s="39"/>
      <c r="R2466" s="39"/>
      <c r="S2466" s="38">
        <f>(J2466*'"Вес" ПИР'!$B$13+L2466*'"Вес" ПИР'!$B$14+N2466*'"Вес" ПИР'!$B$15+P2466*'"Вес" ПИР'!$B$16+R2466*'"Вес" ПИР'!$B$17)/100</f>
        <v>0</v>
      </c>
      <c r="T2466" s="39"/>
      <c r="U2466" s="39"/>
      <c r="V2466" s="39"/>
      <c r="W2466" s="39"/>
      <c r="X2466" s="72">
        <f>(U2466*'"Вес" ПИР'!$B$22+W2466*'"Вес" ПИР'!$B$23)/100</f>
        <v>0</v>
      </c>
      <c r="Y2466" s="39"/>
      <c r="Z2466" s="39"/>
      <c r="AA2466" s="39"/>
      <c r="AB2466" s="39"/>
      <c r="AC2466" s="39"/>
      <c r="AD2466" s="39"/>
      <c r="AE2466" s="39"/>
      <c r="AF2466" s="39"/>
      <c r="AG2466" s="38">
        <f>(Z2466*'"Вес" ПИР'!$B$28+AB2466*'"Вес" ПИР'!$B$29+AD2466*'"Вес" ПИР'!$B$30+AF2466*'"Вес" ПИР'!$B$31)/100</f>
        <v>0</v>
      </c>
      <c r="AH2466" s="39"/>
      <c r="AI2466" s="39"/>
      <c r="AJ2466" s="39"/>
      <c r="AK2466" s="39"/>
      <c r="AL2466" s="39"/>
      <c r="AM2466" s="39"/>
      <c r="AN2466" s="39"/>
      <c r="AO2466" s="39"/>
      <c r="AP2466" s="39"/>
      <c r="AQ2466" s="39"/>
      <c r="AR2466" s="39"/>
      <c r="AS2466" s="39"/>
      <c r="AT2466" s="39"/>
      <c r="AU2466" s="39"/>
      <c r="AV2466" s="39"/>
      <c r="AW2466" s="39"/>
      <c r="AX2466" s="39"/>
      <c r="AY2466" s="39"/>
      <c r="AZ2466" s="39"/>
      <c r="BA2466" s="39"/>
      <c r="BB2466" s="72">
        <f>(AI2466*'"Вес" ПИР'!$B$36+AK2466*'"Вес" ПИР'!$B$37+AM2466*'"Вес" ПИР'!$B$38+AO2466*'"Вес" ПИР'!$B$39+AQ2466*'"Вес" ПИР'!$B$40+AS2466*'"Вес" ПИР'!$B$41+AU2466*'"Вес" ПИР'!$B$42+AW2466*'"Вес" ПИР'!$B$43+AY2466*'"Вес" ПИР'!$B$44+BA2466*'"Вес" ПИР'!$B$45)/100</f>
        <v>0</v>
      </c>
      <c r="BC2466" s="39"/>
      <c r="BD2466" s="39"/>
      <c r="BE2466" s="39"/>
      <c r="BF2466" s="39"/>
      <c r="BG2466" s="72">
        <f>(BD2466*'"Вес" ПИР'!$B$50+BF2466*'"Вес" ПИР'!$B$51)/100</f>
        <v>0</v>
      </c>
      <c r="BH2466" s="39"/>
      <c r="BI2466" s="72">
        <v>0</v>
      </c>
      <c r="BJ2466" s="39"/>
      <c r="BK2466" s="39"/>
      <c r="BL2466" s="38">
        <f>(S2466*'"Вес" ПИР'!$B$3+X2466*'"Вес" ПИР'!$B$4+AG2466*'"Вес" ПИР'!$B$5+BB2466*'"Вес" ПИР'!$B$6+BG2466*'"Вес" ПИР'!$B$7+BI2466*'"Вес" ПИР'!$B$8)/100</f>
        <v>0</v>
      </c>
    </row>
    <row r="2467" spans="1:64" ht="15.75" customHeight="1">
      <c r="A2467" s="39"/>
      <c r="B2467" s="39">
        <v>2027</v>
      </c>
      <c r="C2467" s="39"/>
      <c r="D2467" s="61">
        <v>554865200</v>
      </c>
      <c r="E2467" s="61" t="s">
        <v>1921</v>
      </c>
      <c r="F2467" s="61" t="s">
        <v>2045</v>
      </c>
      <c r="G2467" s="61" t="s">
        <v>1536</v>
      </c>
      <c r="H2467" s="61" t="s">
        <v>3580</v>
      </c>
      <c r="I2467" s="39"/>
      <c r="J2467" s="39"/>
      <c r="K2467" s="39"/>
      <c r="L2467" s="39"/>
      <c r="M2467" s="39"/>
      <c r="N2467" s="39"/>
      <c r="O2467" s="39"/>
      <c r="P2467" s="39"/>
      <c r="Q2467" s="39"/>
      <c r="R2467" s="39"/>
      <c r="S2467" s="38">
        <f>(J2467*'"Вес" ПИР'!$B$13+L2467*'"Вес" ПИР'!$B$14+N2467*'"Вес" ПИР'!$B$15+P2467*'"Вес" ПИР'!$B$16+R2467*'"Вес" ПИР'!$B$17)/100</f>
        <v>0</v>
      </c>
      <c r="T2467" s="39"/>
      <c r="U2467" s="39"/>
      <c r="V2467" s="39"/>
      <c r="W2467" s="39"/>
      <c r="X2467" s="72">
        <f>(U2467*'"Вес" ПИР'!$B$22+W2467*'"Вес" ПИР'!$B$23)/100</f>
        <v>0</v>
      </c>
      <c r="Y2467" s="39"/>
      <c r="Z2467" s="39"/>
      <c r="AA2467" s="39"/>
      <c r="AB2467" s="39"/>
      <c r="AC2467" s="39"/>
      <c r="AD2467" s="39"/>
      <c r="AE2467" s="39"/>
      <c r="AF2467" s="39"/>
      <c r="AG2467" s="38">
        <f>(Z2467*'"Вес" ПИР'!$B$28+AB2467*'"Вес" ПИР'!$B$29+AD2467*'"Вес" ПИР'!$B$30+AF2467*'"Вес" ПИР'!$B$31)/100</f>
        <v>0</v>
      </c>
      <c r="AH2467" s="39"/>
      <c r="AI2467" s="39"/>
      <c r="AJ2467" s="39"/>
      <c r="AK2467" s="39"/>
      <c r="AL2467" s="39"/>
      <c r="AM2467" s="39"/>
      <c r="AN2467" s="39"/>
      <c r="AO2467" s="39"/>
      <c r="AP2467" s="39"/>
      <c r="AQ2467" s="39"/>
      <c r="AR2467" s="39"/>
      <c r="AS2467" s="39"/>
      <c r="AT2467" s="39"/>
      <c r="AU2467" s="39"/>
      <c r="AV2467" s="39"/>
      <c r="AW2467" s="39"/>
      <c r="AX2467" s="39"/>
      <c r="AY2467" s="39"/>
      <c r="AZ2467" s="39"/>
      <c r="BA2467" s="39"/>
      <c r="BB2467" s="72">
        <f>(AI2467*'"Вес" ПИР'!$B$36+AK2467*'"Вес" ПИР'!$B$37+AM2467*'"Вес" ПИР'!$B$38+AO2467*'"Вес" ПИР'!$B$39+AQ2467*'"Вес" ПИР'!$B$40+AS2467*'"Вес" ПИР'!$B$41+AU2467*'"Вес" ПИР'!$B$42+AW2467*'"Вес" ПИР'!$B$43+AY2467*'"Вес" ПИР'!$B$44+BA2467*'"Вес" ПИР'!$B$45)/100</f>
        <v>0</v>
      </c>
      <c r="BC2467" s="39"/>
      <c r="BD2467" s="39"/>
      <c r="BE2467" s="39"/>
      <c r="BF2467" s="39"/>
      <c r="BG2467" s="72">
        <f>(BD2467*'"Вес" ПИР'!$B$50+BF2467*'"Вес" ПИР'!$B$51)/100</f>
        <v>0</v>
      </c>
      <c r="BH2467" s="39"/>
      <c r="BI2467" s="72">
        <v>0</v>
      </c>
      <c r="BJ2467" s="39"/>
      <c r="BK2467" s="39"/>
      <c r="BL2467" s="38">
        <f>(S2467*'"Вес" ПИР'!$B$3+X2467*'"Вес" ПИР'!$B$4+AG2467*'"Вес" ПИР'!$B$5+BB2467*'"Вес" ПИР'!$B$6+BG2467*'"Вес" ПИР'!$B$7+BI2467*'"Вес" ПИР'!$B$8)/100</f>
        <v>0</v>
      </c>
    </row>
    <row r="2468" spans="1:64" ht="15.75" customHeight="1">
      <c r="A2468" s="39"/>
      <c r="B2468" s="39">
        <v>2027</v>
      </c>
      <c r="C2468" s="39"/>
      <c r="D2468" s="61">
        <v>556430300</v>
      </c>
      <c r="E2468" s="61" t="s">
        <v>1921</v>
      </c>
      <c r="F2468" s="61" t="s">
        <v>2048</v>
      </c>
      <c r="G2468" s="61" t="s">
        <v>1134</v>
      </c>
      <c r="H2468" s="61" t="s">
        <v>3581</v>
      </c>
      <c r="I2468" s="39"/>
      <c r="J2468" s="39"/>
      <c r="K2468" s="39"/>
      <c r="L2468" s="39"/>
      <c r="M2468" s="39"/>
      <c r="N2468" s="39"/>
      <c r="O2468" s="39"/>
      <c r="P2468" s="39"/>
      <c r="Q2468" s="39"/>
      <c r="R2468" s="39"/>
      <c r="S2468" s="38">
        <f>(J2468*'"Вес" ПИР'!$B$13+L2468*'"Вес" ПИР'!$B$14+N2468*'"Вес" ПИР'!$B$15+P2468*'"Вес" ПИР'!$B$16+R2468*'"Вес" ПИР'!$B$17)/100</f>
        <v>0</v>
      </c>
      <c r="T2468" s="39"/>
      <c r="U2468" s="39"/>
      <c r="V2468" s="39"/>
      <c r="W2468" s="39"/>
      <c r="X2468" s="72">
        <f>(U2468*'"Вес" ПИР'!$B$22+W2468*'"Вес" ПИР'!$B$23)/100</f>
        <v>0</v>
      </c>
      <c r="Y2468" s="39"/>
      <c r="Z2468" s="39"/>
      <c r="AA2468" s="39"/>
      <c r="AB2468" s="39"/>
      <c r="AC2468" s="39"/>
      <c r="AD2468" s="39"/>
      <c r="AE2468" s="39"/>
      <c r="AF2468" s="39"/>
      <c r="AG2468" s="38">
        <f>(Z2468*'"Вес" ПИР'!$B$28+AB2468*'"Вес" ПИР'!$B$29+AD2468*'"Вес" ПИР'!$B$30+AF2468*'"Вес" ПИР'!$B$31)/100</f>
        <v>0</v>
      </c>
      <c r="AH2468" s="39"/>
      <c r="AI2468" s="39"/>
      <c r="AJ2468" s="39"/>
      <c r="AK2468" s="39"/>
      <c r="AL2468" s="39"/>
      <c r="AM2468" s="39"/>
      <c r="AN2468" s="39"/>
      <c r="AO2468" s="39"/>
      <c r="AP2468" s="39"/>
      <c r="AQ2468" s="39"/>
      <c r="AR2468" s="39"/>
      <c r="AS2468" s="39"/>
      <c r="AT2468" s="39"/>
      <c r="AU2468" s="39"/>
      <c r="AV2468" s="39"/>
      <c r="AW2468" s="39"/>
      <c r="AX2468" s="39"/>
      <c r="AY2468" s="39"/>
      <c r="AZ2468" s="39"/>
      <c r="BA2468" s="39"/>
      <c r="BB2468" s="72">
        <f>(AI2468*'"Вес" ПИР'!$B$36+AK2468*'"Вес" ПИР'!$B$37+AM2468*'"Вес" ПИР'!$B$38+AO2468*'"Вес" ПИР'!$B$39+AQ2468*'"Вес" ПИР'!$B$40+AS2468*'"Вес" ПИР'!$B$41+AU2468*'"Вес" ПИР'!$B$42+AW2468*'"Вес" ПИР'!$B$43+AY2468*'"Вес" ПИР'!$B$44+BA2468*'"Вес" ПИР'!$B$45)/100</f>
        <v>0</v>
      </c>
      <c r="BC2468" s="39"/>
      <c r="BD2468" s="39"/>
      <c r="BE2468" s="39"/>
      <c r="BF2468" s="39"/>
      <c r="BG2468" s="72">
        <f>(BD2468*'"Вес" ПИР'!$B$50+BF2468*'"Вес" ПИР'!$B$51)/100</f>
        <v>0</v>
      </c>
      <c r="BH2468" s="39"/>
      <c r="BI2468" s="72">
        <v>0</v>
      </c>
      <c r="BJ2468" s="39"/>
      <c r="BK2468" s="39"/>
      <c r="BL2468" s="38">
        <f>(S2468*'"Вес" ПИР'!$B$3+X2468*'"Вес" ПИР'!$B$4+AG2468*'"Вес" ПИР'!$B$5+BB2468*'"Вес" ПИР'!$B$6+BG2468*'"Вес" ПИР'!$B$7+BI2468*'"Вес" ПИР'!$B$8)/100</f>
        <v>0</v>
      </c>
    </row>
    <row r="2469" spans="1:64" ht="15.75" customHeight="1">
      <c r="A2469" s="39"/>
      <c r="B2469" s="39">
        <v>2027</v>
      </c>
      <c r="C2469" s="39"/>
      <c r="D2469" s="61">
        <v>556443400</v>
      </c>
      <c r="E2469" s="61" t="s">
        <v>1921</v>
      </c>
      <c r="F2469" s="61" t="s">
        <v>2048</v>
      </c>
      <c r="G2469" s="61" t="s">
        <v>3582</v>
      </c>
      <c r="H2469" s="61" t="s">
        <v>3583</v>
      </c>
      <c r="I2469" s="39"/>
      <c r="J2469" s="39"/>
      <c r="K2469" s="39"/>
      <c r="L2469" s="39"/>
      <c r="M2469" s="39"/>
      <c r="N2469" s="39"/>
      <c r="O2469" s="39"/>
      <c r="P2469" s="39"/>
      <c r="Q2469" s="39"/>
      <c r="R2469" s="39"/>
      <c r="S2469" s="38">
        <f>(J2469*'"Вес" ПИР'!$B$13+L2469*'"Вес" ПИР'!$B$14+N2469*'"Вес" ПИР'!$B$15+P2469*'"Вес" ПИР'!$B$16+R2469*'"Вес" ПИР'!$B$17)/100</f>
        <v>0</v>
      </c>
      <c r="T2469" s="39"/>
      <c r="U2469" s="39"/>
      <c r="V2469" s="39"/>
      <c r="W2469" s="39"/>
      <c r="X2469" s="72">
        <f>(U2469*'"Вес" ПИР'!$B$22+W2469*'"Вес" ПИР'!$B$23)/100</f>
        <v>0</v>
      </c>
      <c r="Y2469" s="39"/>
      <c r="Z2469" s="39"/>
      <c r="AA2469" s="39"/>
      <c r="AB2469" s="39"/>
      <c r="AC2469" s="39"/>
      <c r="AD2469" s="39"/>
      <c r="AE2469" s="39"/>
      <c r="AF2469" s="39"/>
      <c r="AG2469" s="38">
        <f>(Z2469*'"Вес" ПИР'!$B$28+AB2469*'"Вес" ПИР'!$B$29+AD2469*'"Вес" ПИР'!$B$30+AF2469*'"Вес" ПИР'!$B$31)/100</f>
        <v>0</v>
      </c>
      <c r="AH2469" s="39"/>
      <c r="AI2469" s="39"/>
      <c r="AJ2469" s="39"/>
      <c r="AK2469" s="39"/>
      <c r="AL2469" s="39"/>
      <c r="AM2469" s="39"/>
      <c r="AN2469" s="39"/>
      <c r="AO2469" s="39"/>
      <c r="AP2469" s="39"/>
      <c r="AQ2469" s="39"/>
      <c r="AR2469" s="39"/>
      <c r="AS2469" s="39"/>
      <c r="AT2469" s="39"/>
      <c r="AU2469" s="39"/>
      <c r="AV2469" s="39"/>
      <c r="AW2469" s="39"/>
      <c r="AX2469" s="39"/>
      <c r="AY2469" s="39"/>
      <c r="AZ2469" s="39"/>
      <c r="BA2469" s="39"/>
      <c r="BB2469" s="72">
        <f>(AI2469*'"Вес" ПИР'!$B$36+AK2469*'"Вес" ПИР'!$B$37+AM2469*'"Вес" ПИР'!$B$38+AO2469*'"Вес" ПИР'!$B$39+AQ2469*'"Вес" ПИР'!$B$40+AS2469*'"Вес" ПИР'!$B$41+AU2469*'"Вес" ПИР'!$B$42+AW2469*'"Вес" ПИР'!$B$43+AY2469*'"Вес" ПИР'!$B$44+BA2469*'"Вес" ПИР'!$B$45)/100</f>
        <v>0</v>
      </c>
      <c r="BC2469" s="39"/>
      <c r="BD2469" s="39"/>
      <c r="BE2469" s="39"/>
      <c r="BF2469" s="39"/>
      <c r="BG2469" s="72">
        <f>(BD2469*'"Вес" ПИР'!$B$50+BF2469*'"Вес" ПИР'!$B$51)/100</f>
        <v>0</v>
      </c>
      <c r="BH2469" s="39"/>
      <c r="BI2469" s="72">
        <v>0</v>
      </c>
      <c r="BJ2469" s="39"/>
      <c r="BK2469" s="39"/>
      <c r="BL2469" s="38">
        <f>(S2469*'"Вес" ПИР'!$B$3+X2469*'"Вес" ПИР'!$B$4+AG2469*'"Вес" ПИР'!$B$5+BB2469*'"Вес" ПИР'!$B$6+BG2469*'"Вес" ПИР'!$B$7+BI2469*'"Вес" ПИР'!$B$8)/100</f>
        <v>0</v>
      </c>
    </row>
    <row r="2470" spans="1:64" ht="15.75" customHeight="1">
      <c r="A2470" s="39"/>
      <c r="B2470" s="39">
        <v>2027</v>
      </c>
      <c r="C2470" s="39"/>
      <c r="D2470" s="61">
        <v>556447300</v>
      </c>
      <c r="E2470" s="61" t="s">
        <v>1921</v>
      </c>
      <c r="F2470" s="61" t="s">
        <v>2048</v>
      </c>
      <c r="G2470" s="61" t="s">
        <v>1758</v>
      </c>
      <c r="H2470" s="61" t="s">
        <v>3584</v>
      </c>
      <c r="I2470" s="39"/>
      <c r="J2470" s="39"/>
      <c r="K2470" s="39"/>
      <c r="L2470" s="39"/>
      <c r="M2470" s="39"/>
      <c r="N2470" s="39"/>
      <c r="O2470" s="39"/>
      <c r="P2470" s="39"/>
      <c r="Q2470" s="39"/>
      <c r="R2470" s="39"/>
      <c r="S2470" s="38">
        <f>(J2470*'"Вес" ПИР'!$B$13+L2470*'"Вес" ПИР'!$B$14+N2470*'"Вес" ПИР'!$B$15+P2470*'"Вес" ПИР'!$B$16+R2470*'"Вес" ПИР'!$B$17)/100</f>
        <v>0</v>
      </c>
      <c r="T2470" s="39"/>
      <c r="U2470" s="39"/>
      <c r="V2470" s="39"/>
      <c r="W2470" s="39"/>
      <c r="X2470" s="72">
        <f>(U2470*'"Вес" ПИР'!$B$22+W2470*'"Вес" ПИР'!$B$23)/100</f>
        <v>0</v>
      </c>
      <c r="Y2470" s="39"/>
      <c r="Z2470" s="39"/>
      <c r="AA2470" s="39"/>
      <c r="AB2470" s="39"/>
      <c r="AC2470" s="39"/>
      <c r="AD2470" s="39"/>
      <c r="AE2470" s="39"/>
      <c r="AF2470" s="39"/>
      <c r="AG2470" s="38">
        <f>(Z2470*'"Вес" ПИР'!$B$28+AB2470*'"Вес" ПИР'!$B$29+AD2470*'"Вес" ПИР'!$B$30+AF2470*'"Вес" ПИР'!$B$31)/100</f>
        <v>0</v>
      </c>
      <c r="AH2470" s="39"/>
      <c r="AI2470" s="39"/>
      <c r="AJ2470" s="39"/>
      <c r="AK2470" s="39"/>
      <c r="AL2470" s="39"/>
      <c r="AM2470" s="39"/>
      <c r="AN2470" s="39"/>
      <c r="AO2470" s="39"/>
      <c r="AP2470" s="39"/>
      <c r="AQ2470" s="39"/>
      <c r="AR2470" s="39"/>
      <c r="AS2470" s="39"/>
      <c r="AT2470" s="39"/>
      <c r="AU2470" s="39"/>
      <c r="AV2470" s="39"/>
      <c r="AW2470" s="39"/>
      <c r="AX2470" s="39"/>
      <c r="AY2470" s="39"/>
      <c r="AZ2470" s="39"/>
      <c r="BA2470" s="39"/>
      <c r="BB2470" s="72">
        <f>(AI2470*'"Вес" ПИР'!$B$36+AK2470*'"Вес" ПИР'!$B$37+AM2470*'"Вес" ПИР'!$B$38+AO2470*'"Вес" ПИР'!$B$39+AQ2470*'"Вес" ПИР'!$B$40+AS2470*'"Вес" ПИР'!$B$41+AU2470*'"Вес" ПИР'!$B$42+AW2470*'"Вес" ПИР'!$B$43+AY2470*'"Вес" ПИР'!$B$44+BA2470*'"Вес" ПИР'!$B$45)/100</f>
        <v>0</v>
      </c>
      <c r="BC2470" s="39"/>
      <c r="BD2470" s="39"/>
      <c r="BE2470" s="39"/>
      <c r="BF2470" s="39"/>
      <c r="BG2470" s="72">
        <f>(BD2470*'"Вес" ПИР'!$B$50+BF2470*'"Вес" ПИР'!$B$51)/100</f>
        <v>0</v>
      </c>
      <c r="BH2470" s="39"/>
      <c r="BI2470" s="72">
        <v>0</v>
      </c>
      <c r="BJ2470" s="39"/>
      <c r="BK2470" s="39"/>
      <c r="BL2470" s="38">
        <f>(S2470*'"Вес" ПИР'!$B$3+X2470*'"Вес" ПИР'!$B$4+AG2470*'"Вес" ПИР'!$B$5+BB2470*'"Вес" ПИР'!$B$6+BG2470*'"Вес" ПИР'!$B$7+BI2470*'"Вес" ПИР'!$B$8)/100</f>
        <v>0</v>
      </c>
    </row>
    <row r="2471" spans="1:64" ht="15.75" customHeight="1">
      <c r="A2471" s="39"/>
      <c r="B2471" s="39">
        <v>2027</v>
      </c>
      <c r="C2471" s="39"/>
      <c r="D2471" s="61">
        <v>556449100</v>
      </c>
      <c r="E2471" s="61" t="s">
        <v>1921</v>
      </c>
      <c r="F2471" s="61" t="s">
        <v>2048</v>
      </c>
      <c r="G2471" s="61" t="s">
        <v>2095</v>
      </c>
      <c r="H2471" s="61" t="s">
        <v>3585</v>
      </c>
      <c r="I2471" s="39"/>
      <c r="J2471" s="39"/>
      <c r="K2471" s="39"/>
      <c r="L2471" s="39"/>
      <c r="M2471" s="39"/>
      <c r="N2471" s="39"/>
      <c r="O2471" s="39"/>
      <c r="P2471" s="39"/>
      <c r="Q2471" s="39"/>
      <c r="R2471" s="39"/>
      <c r="S2471" s="38">
        <f>(J2471*'"Вес" ПИР'!$B$13+L2471*'"Вес" ПИР'!$B$14+N2471*'"Вес" ПИР'!$B$15+P2471*'"Вес" ПИР'!$B$16+R2471*'"Вес" ПИР'!$B$17)/100</f>
        <v>0</v>
      </c>
      <c r="T2471" s="39"/>
      <c r="U2471" s="39"/>
      <c r="V2471" s="39"/>
      <c r="W2471" s="39"/>
      <c r="X2471" s="72">
        <f>(U2471*'"Вес" ПИР'!$B$22+W2471*'"Вес" ПИР'!$B$23)/100</f>
        <v>0</v>
      </c>
      <c r="Y2471" s="39"/>
      <c r="Z2471" s="39"/>
      <c r="AA2471" s="39"/>
      <c r="AB2471" s="39"/>
      <c r="AC2471" s="39"/>
      <c r="AD2471" s="39"/>
      <c r="AE2471" s="39"/>
      <c r="AF2471" s="39"/>
      <c r="AG2471" s="38">
        <f>(Z2471*'"Вес" ПИР'!$B$28+AB2471*'"Вес" ПИР'!$B$29+AD2471*'"Вес" ПИР'!$B$30+AF2471*'"Вес" ПИР'!$B$31)/100</f>
        <v>0</v>
      </c>
      <c r="AH2471" s="39"/>
      <c r="AI2471" s="39"/>
      <c r="AJ2471" s="39"/>
      <c r="AK2471" s="39"/>
      <c r="AL2471" s="39"/>
      <c r="AM2471" s="39"/>
      <c r="AN2471" s="39"/>
      <c r="AO2471" s="39"/>
      <c r="AP2471" s="39"/>
      <c r="AQ2471" s="39"/>
      <c r="AR2471" s="39"/>
      <c r="AS2471" s="39"/>
      <c r="AT2471" s="39"/>
      <c r="AU2471" s="39"/>
      <c r="AV2471" s="39"/>
      <c r="AW2471" s="39"/>
      <c r="AX2471" s="39"/>
      <c r="AY2471" s="39"/>
      <c r="AZ2471" s="39"/>
      <c r="BA2471" s="39"/>
      <c r="BB2471" s="72">
        <f>(AI2471*'"Вес" ПИР'!$B$36+AK2471*'"Вес" ПИР'!$B$37+AM2471*'"Вес" ПИР'!$B$38+AO2471*'"Вес" ПИР'!$B$39+AQ2471*'"Вес" ПИР'!$B$40+AS2471*'"Вес" ПИР'!$B$41+AU2471*'"Вес" ПИР'!$B$42+AW2471*'"Вес" ПИР'!$B$43+AY2471*'"Вес" ПИР'!$B$44+BA2471*'"Вес" ПИР'!$B$45)/100</f>
        <v>0</v>
      </c>
      <c r="BC2471" s="39"/>
      <c r="BD2471" s="39"/>
      <c r="BE2471" s="39"/>
      <c r="BF2471" s="39"/>
      <c r="BG2471" s="72">
        <f>(BD2471*'"Вес" ПИР'!$B$50+BF2471*'"Вес" ПИР'!$B$51)/100</f>
        <v>0</v>
      </c>
      <c r="BH2471" s="39"/>
      <c r="BI2471" s="72">
        <v>0</v>
      </c>
      <c r="BJ2471" s="39"/>
      <c r="BK2471" s="39"/>
      <c r="BL2471" s="38">
        <f>(S2471*'"Вес" ПИР'!$B$3+X2471*'"Вес" ПИР'!$B$4+AG2471*'"Вес" ПИР'!$B$5+BB2471*'"Вес" ПИР'!$B$6+BG2471*'"Вес" ПИР'!$B$7+BI2471*'"Вес" ПИР'!$B$8)/100</f>
        <v>0</v>
      </c>
    </row>
    <row r="2472" spans="1:64" ht="15.75" customHeight="1">
      <c r="A2472" s="39"/>
      <c r="B2472" s="39">
        <v>2027</v>
      </c>
      <c r="C2472" s="39"/>
      <c r="D2472" s="61">
        <v>556449300</v>
      </c>
      <c r="E2472" s="61" t="s">
        <v>1921</v>
      </c>
      <c r="F2472" s="61" t="s">
        <v>2048</v>
      </c>
      <c r="G2472" s="61" t="s">
        <v>2095</v>
      </c>
      <c r="H2472" s="61" t="s">
        <v>3586</v>
      </c>
      <c r="I2472" s="39"/>
      <c r="J2472" s="39"/>
      <c r="K2472" s="39"/>
      <c r="L2472" s="39"/>
      <c r="M2472" s="39"/>
      <c r="N2472" s="39"/>
      <c r="O2472" s="39"/>
      <c r="P2472" s="39"/>
      <c r="Q2472" s="39"/>
      <c r="R2472" s="39"/>
      <c r="S2472" s="38">
        <f>(J2472*'"Вес" ПИР'!$B$13+L2472*'"Вес" ПИР'!$B$14+N2472*'"Вес" ПИР'!$B$15+P2472*'"Вес" ПИР'!$B$16+R2472*'"Вес" ПИР'!$B$17)/100</f>
        <v>0</v>
      </c>
      <c r="T2472" s="39"/>
      <c r="U2472" s="39"/>
      <c r="V2472" s="39"/>
      <c r="W2472" s="39"/>
      <c r="X2472" s="72">
        <f>(U2472*'"Вес" ПИР'!$B$22+W2472*'"Вес" ПИР'!$B$23)/100</f>
        <v>0</v>
      </c>
      <c r="Y2472" s="39"/>
      <c r="Z2472" s="39"/>
      <c r="AA2472" s="39"/>
      <c r="AB2472" s="39"/>
      <c r="AC2472" s="39"/>
      <c r="AD2472" s="39"/>
      <c r="AE2472" s="39"/>
      <c r="AF2472" s="39"/>
      <c r="AG2472" s="38">
        <f>(Z2472*'"Вес" ПИР'!$B$28+AB2472*'"Вес" ПИР'!$B$29+AD2472*'"Вес" ПИР'!$B$30+AF2472*'"Вес" ПИР'!$B$31)/100</f>
        <v>0</v>
      </c>
      <c r="AH2472" s="39"/>
      <c r="AI2472" s="39"/>
      <c r="AJ2472" s="39"/>
      <c r="AK2472" s="39"/>
      <c r="AL2472" s="39"/>
      <c r="AM2472" s="39"/>
      <c r="AN2472" s="39"/>
      <c r="AO2472" s="39"/>
      <c r="AP2472" s="39"/>
      <c r="AQ2472" s="39"/>
      <c r="AR2472" s="39"/>
      <c r="AS2472" s="39"/>
      <c r="AT2472" s="39"/>
      <c r="AU2472" s="39"/>
      <c r="AV2472" s="39"/>
      <c r="AW2472" s="39"/>
      <c r="AX2472" s="39"/>
      <c r="AY2472" s="39"/>
      <c r="AZ2472" s="39"/>
      <c r="BA2472" s="39"/>
      <c r="BB2472" s="72">
        <f>(AI2472*'"Вес" ПИР'!$B$36+AK2472*'"Вес" ПИР'!$B$37+AM2472*'"Вес" ПИР'!$B$38+AO2472*'"Вес" ПИР'!$B$39+AQ2472*'"Вес" ПИР'!$B$40+AS2472*'"Вес" ПИР'!$B$41+AU2472*'"Вес" ПИР'!$B$42+AW2472*'"Вес" ПИР'!$B$43+AY2472*'"Вес" ПИР'!$B$44+BA2472*'"Вес" ПИР'!$B$45)/100</f>
        <v>0</v>
      </c>
      <c r="BC2472" s="39"/>
      <c r="BD2472" s="39"/>
      <c r="BE2472" s="39"/>
      <c r="BF2472" s="39"/>
      <c r="BG2472" s="72">
        <f>(BD2472*'"Вес" ПИР'!$B$50+BF2472*'"Вес" ПИР'!$B$51)/100</f>
        <v>0</v>
      </c>
      <c r="BH2472" s="39"/>
      <c r="BI2472" s="72">
        <v>0</v>
      </c>
      <c r="BJ2472" s="39"/>
      <c r="BK2472" s="39"/>
      <c r="BL2472" s="38">
        <f>(S2472*'"Вес" ПИР'!$B$3+X2472*'"Вес" ПИР'!$B$4+AG2472*'"Вес" ПИР'!$B$5+BB2472*'"Вес" ПИР'!$B$6+BG2472*'"Вес" ПИР'!$B$7+BI2472*'"Вес" ПИР'!$B$8)/100</f>
        <v>0</v>
      </c>
    </row>
    <row r="2473" spans="1:64" ht="15.75" customHeight="1">
      <c r="A2473" s="39"/>
      <c r="B2473" s="39">
        <v>2027</v>
      </c>
      <c r="C2473" s="39"/>
      <c r="D2473" s="61">
        <v>556453200</v>
      </c>
      <c r="E2473" s="61" t="s">
        <v>1921</v>
      </c>
      <c r="F2473" s="61" t="s">
        <v>2048</v>
      </c>
      <c r="G2473" s="61" t="s">
        <v>2051</v>
      </c>
      <c r="H2473" s="61" t="s">
        <v>474</v>
      </c>
      <c r="I2473" s="39"/>
      <c r="J2473" s="39"/>
      <c r="K2473" s="39"/>
      <c r="L2473" s="39"/>
      <c r="M2473" s="39"/>
      <c r="N2473" s="39"/>
      <c r="O2473" s="39"/>
      <c r="P2473" s="39"/>
      <c r="Q2473" s="39"/>
      <c r="R2473" s="39"/>
      <c r="S2473" s="38">
        <f>(J2473*'"Вес" ПИР'!$B$13+L2473*'"Вес" ПИР'!$B$14+N2473*'"Вес" ПИР'!$B$15+P2473*'"Вес" ПИР'!$B$16+R2473*'"Вес" ПИР'!$B$17)/100</f>
        <v>0</v>
      </c>
      <c r="T2473" s="39"/>
      <c r="U2473" s="39"/>
      <c r="V2473" s="39"/>
      <c r="W2473" s="39"/>
      <c r="X2473" s="72">
        <f>(U2473*'"Вес" ПИР'!$B$22+W2473*'"Вес" ПИР'!$B$23)/100</f>
        <v>0</v>
      </c>
      <c r="Y2473" s="39"/>
      <c r="Z2473" s="39"/>
      <c r="AA2473" s="39"/>
      <c r="AB2473" s="39"/>
      <c r="AC2473" s="39"/>
      <c r="AD2473" s="39"/>
      <c r="AE2473" s="39"/>
      <c r="AF2473" s="39"/>
      <c r="AG2473" s="38">
        <f>(Z2473*'"Вес" ПИР'!$B$28+AB2473*'"Вес" ПИР'!$B$29+AD2473*'"Вес" ПИР'!$B$30+AF2473*'"Вес" ПИР'!$B$31)/100</f>
        <v>0</v>
      </c>
      <c r="AH2473" s="39"/>
      <c r="AI2473" s="39"/>
      <c r="AJ2473" s="39"/>
      <c r="AK2473" s="39"/>
      <c r="AL2473" s="39"/>
      <c r="AM2473" s="39"/>
      <c r="AN2473" s="39"/>
      <c r="AO2473" s="39"/>
      <c r="AP2473" s="39"/>
      <c r="AQ2473" s="39"/>
      <c r="AR2473" s="39"/>
      <c r="AS2473" s="39"/>
      <c r="AT2473" s="39"/>
      <c r="AU2473" s="39"/>
      <c r="AV2473" s="39"/>
      <c r="AW2473" s="39"/>
      <c r="AX2473" s="39"/>
      <c r="AY2473" s="39"/>
      <c r="AZ2473" s="39"/>
      <c r="BA2473" s="39"/>
      <c r="BB2473" s="72">
        <f>(AI2473*'"Вес" ПИР'!$B$36+AK2473*'"Вес" ПИР'!$B$37+AM2473*'"Вес" ПИР'!$B$38+AO2473*'"Вес" ПИР'!$B$39+AQ2473*'"Вес" ПИР'!$B$40+AS2473*'"Вес" ПИР'!$B$41+AU2473*'"Вес" ПИР'!$B$42+AW2473*'"Вес" ПИР'!$B$43+AY2473*'"Вес" ПИР'!$B$44+BA2473*'"Вес" ПИР'!$B$45)/100</f>
        <v>0</v>
      </c>
      <c r="BC2473" s="39"/>
      <c r="BD2473" s="39"/>
      <c r="BE2473" s="39"/>
      <c r="BF2473" s="39"/>
      <c r="BG2473" s="72">
        <f>(BD2473*'"Вес" ПИР'!$B$50+BF2473*'"Вес" ПИР'!$B$51)/100</f>
        <v>0</v>
      </c>
      <c r="BH2473" s="39"/>
      <c r="BI2473" s="72">
        <v>0</v>
      </c>
      <c r="BJ2473" s="39"/>
      <c r="BK2473" s="39"/>
      <c r="BL2473" s="38">
        <f>(S2473*'"Вес" ПИР'!$B$3+X2473*'"Вес" ПИР'!$B$4+AG2473*'"Вес" ПИР'!$B$5+BB2473*'"Вес" ПИР'!$B$6+BG2473*'"Вес" ПИР'!$B$7+BI2473*'"Вес" ПИР'!$B$8)/100</f>
        <v>0</v>
      </c>
    </row>
    <row r="2474" spans="1:64" ht="15.75" customHeight="1">
      <c r="A2474" s="39"/>
      <c r="B2474" s="39">
        <v>2027</v>
      </c>
      <c r="C2474" s="39"/>
      <c r="D2474" s="61">
        <v>556830200</v>
      </c>
      <c r="E2474" s="61" t="s">
        <v>1921</v>
      </c>
      <c r="F2474" s="61" t="s">
        <v>2007</v>
      </c>
      <c r="G2474" s="61" t="s">
        <v>2077</v>
      </c>
      <c r="H2474" s="61" t="s">
        <v>2087</v>
      </c>
      <c r="I2474" s="39"/>
      <c r="J2474" s="39"/>
      <c r="K2474" s="39"/>
      <c r="L2474" s="39"/>
      <c r="M2474" s="39"/>
      <c r="N2474" s="39"/>
      <c r="O2474" s="39"/>
      <c r="P2474" s="39"/>
      <c r="Q2474" s="39"/>
      <c r="R2474" s="39"/>
      <c r="S2474" s="38">
        <f>(J2474*'"Вес" ПИР'!$B$13+L2474*'"Вес" ПИР'!$B$14+N2474*'"Вес" ПИР'!$B$15+P2474*'"Вес" ПИР'!$B$16+R2474*'"Вес" ПИР'!$B$17)/100</f>
        <v>0</v>
      </c>
      <c r="T2474" s="39"/>
      <c r="U2474" s="39"/>
      <c r="V2474" s="39"/>
      <c r="W2474" s="39"/>
      <c r="X2474" s="72">
        <f>(U2474*'"Вес" ПИР'!$B$22+W2474*'"Вес" ПИР'!$B$23)/100</f>
        <v>0</v>
      </c>
      <c r="Y2474" s="39"/>
      <c r="Z2474" s="39"/>
      <c r="AA2474" s="39"/>
      <c r="AB2474" s="39"/>
      <c r="AC2474" s="39"/>
      <c r="AD2474" s="39"/>
      <c r="AE2474" s="39"/>
      <c r="AF2474" s="39"/>
      <c r="AG2474" s="38">
        <f>(Z2474*'"Вес" ПИР'!$B$28+AB2474*'"Вес" ПИР'!$B$29+AD2474*'"Вес" ПИР'!$B$30+AF2474*'"Вес" ПИР'!$B$31)/100</f>
        <v>0</v>
      </c>
      <c r="AH2474" s="39"/>
      <c r="AI2474" s="39"/>
      <c r="AJ2474" s="39"/>
      <c r="AK2474" s="39"/>
      <c r="AL2474" s="39"/>
      <c r="AM2474" s="39"/>
      <c r="AN2474" s="39"/>
      <c r="AO2474" s="39"/>
      <c r="AP2474" s="39"/>
      <c r="AQ2474" s="39"/>
      <c r="AR2474" s="39"/>
      <c r="AS2474" s="39"/>
      <c r="AT2474" s="39"/>
      <c r="AU2474" s="39"/>
      <c r="AV2474" s="39"/>
      <c r="AW2474" s="39"/>
      <c r="AX2474" s="39"/>
      <c r="AY2474" s="39"/>
      <c r="AZ2474" s="39"/>
      <c r="BA2474" s="39"/>
      <c r="BB2474" s="72">
        <f>(AI2474*'"Вес" ПИР'!$B$36+AK2474*'"Вес" ПИР'!$B$37+AM2474*'"Вес" ПИР'!$B$38+AO2474*'"Вес" ПИР'!$B$39+AQ2474*'"Вес" ПИР'!$B$40+AS2474*'"Вес" ПИР'!$B$41+AU2474*'"Вес" ПИР'!$B$42+AW2474*'"Вес" ПИР'!$B$43+AY2474*'"Вес" ПИР'!$B$44+BA2474*'"Вес" ПИР'!$B$45)/100</f>
        <v>0</v>
      </c>
      <c r="BC2474" s="39"/>
      <c r="BD2474" s="39"/>
      <c r="BE2474" s="39"/>
      <c r="BF2474" s="39"/>
      <c r="BG2474" s="72">
        <f>(BD2474*'"Вес" ПИР'!$B$50+BF2474*'"Вес" ПИР'!$B$51)/100</f>
        <v>0</v>
      </c>
      <c r="BH2474" s="39"/>
      <c r="BI2474" s="72">
        <v>0</v>
      </c>
      <c r="BJ2474" s="39"/>
      <c r="BK2474" s="39"/>
      <c r="BL2474" s="38">
        <f>(S2474*'"Вес" ПИР'!$B$3+X2474*'"Вес" ПИР'!$B$4+AG2474*'"Вес" ПИР'!$B$5+BB2474*'"Вес" ПИР'!$B$6+BG2474*'"Вес" ПИР'!$B$7+BI2474*'"Вес" ПИР'!$B$8)/100</f>
        <v>0</v>
      </c>
    </row>
    <row r="2475" spans="1:64" ht="15.75" customHeight="1">
      <c r="A2475" s="39"/>
      <c r="B2475" s="39">
        <v>2027</v>
      </c>
      <c r="C2475" s="39"/>
      <c r="D2475" s="61">
        <v>556830400</v>
      </c>
      <c r="E2475" s="61" t="s">
        <v>1921</v>
      </c>
      <c r="F2475" s="61" t="s">
        <v>2007</v>
      </c>
      <c r="G2475" s="61" t="s">
        <v>2077</v>
      </c>
      <c r="H2475" s="61" t="s">
        <v>3587</v>
      </c>
      <c r="I2475" s="39"/>
      <c r="J2475" s="39"/>
      <c r="K2475" s="39"/>
      <c r="L2475" s="39"/>
      <c r="M2475" s="39"/>
      <c r="N2475" s="39"/>
      <c r="O2475" s="39"/>
      <c r="P2475" s="39"/>
      <c r="Q2475" s="39"/>
      <c r="R2475" s="39"/>
      <c r="S2475" s="38">
        <f>(J2475*'"Вес" ПИР'!$B$13+L2475*'"Вес" ПИР'!$B$14+N2475*'"Вес" ПИР'!$B$15+P2475*'"Вес" ПИР'!$B$16+R2475*'"Вес" ПИР'!$B$17)/100</f>
        <v>0</v>
      </c>
      <c r="T2475" s="39"/>
      <c r="U2475" s="39"/>
      <c r="V2475" s="39"/>
      <c r="W2475" s="39"/>
      <c r="X2475" s="72">
        <f>(U2475*'"Вес" ПИР'!$B$22+W2475*'"Вес" ПИР'!$B$23)/100</f>
        <v>0</v>
      </c>
      <c r="Y2475" s="39"/>
      <c r="Z2475" s="39"/>
      <c r="AA2475" s="39"/>
      <c r="AB2475" s="39"/>
      <c r="AC2475" s="39"/>
      <c r="AD2475" s="39"/>
      <c r="AE2475" s="39"/>
      <c r="AF2475" s="39"/>
      <c r="AG2475" s="38">
        <f>(Z2475*'"Вес" ПИР'!$B$28+AB2475*'"Вес" ПИР'!$B$29+AD2475*'"Вес" ПИР'!$B$30+AF2475*'"Вес" ПИР'!$B$31)/100</f>
        <v>0</v>
      </c>
      <c r="AH2475" s="39"/>
      <c r="AI2475" s="39"/>
      <c r="AJ2475" s="39"/>
      <c r="AK2475" s="39"/>
      <c r="AL2475" s="39"/>
      <c r="AM2475" s="39"/>
      <c r="AN2475" s="39"/>
      <c r="AO2475" s="39"/>
      <c r="AP2475" s="39"/>
      <c r="AQ2475" s="39"/>
      <c r="AR2475" s="39"/>
      <c r="AS2475" s="39"/>
      <c r="AT2475" s="39"/>
      <c r="AU2475" s="39"/>
      <c r="AV2475" s="39"/>
      <c r="AW2475" s="39"/>
      <c r="AX2475" s="39"/>
      <c r="AY2475" s="39"/>
      <c r="AZ2475" s="39"/>
      <c r="BA2475" s="39"/>
      <c r="BB2475" s="72">
        <f>(AI2475*'"Вес" ПИР'!$B$36+AK2475*'"Вес" ПИР'!$B$37+AM2475*'"Вес" ПИР'!$B$38+AO2475*'"Вес" ПИР'!$B$39+AQ2475*'"Вес" ПИР'!$B$40+AS2475*'"Вес" ПИР'!$B$41+AU2475*'"Вес" ПИР'!$B$42+AW2475*'"Вес" ПИР'!$B$43+AY2475*'"Вес" ПИР'!$B$44+BA2475*'"Вес" ПИР'!$B$45)/100</f>
        <v>0</v>
      </c>
      <c r="BC2475" s="39"/>
      <c r="BD2475" s="39"/>
      <c r="BE2475" s="39"/>
      <c r="BF2475" s="39"/>
      <c r="BG2475" s="72">
        <f>(BD2475*'"Вес" ПИР'!$B$50+BF2475*'"Вес" ПИР'!$B$51)/100</f>
        <v>0</v>
      </c>
      <c r="BH2475" s="39"/>
      <c r="BI2475" s="72">
        <v>0</v>
      </c>
      <c r="BJ2475" s="39"/>
      <c r="BK2475" s="39"/>
      <c r="BL2475" s="38">
        <f>(S2475*'"Вес" ПИР'!$B$3+X2475*'"Вес" ПИР'!$B$4+AG2475*'"Вес" ПИР'!$B$5+BB2475*'"Вес" ПИР'!$B$6+BG2475*'"Вес" ПИР'!$B$7+BI2475*'"Вес" ПИР'!$B$8)/100</f>
        <v>0</v>
      </c>
    </row>
    <row r="2476" spans="1:64" ht="15.75" customHeight="1">
      <c r="A2476" s="39"/>
      <c r="B2476" s="39">
        <v>2027</v>
      </c>
      <c r="C2476" s="39"/>
      <c r="D2476" s="61">
        <v>556837100</v>
      </c>
      <c r="E2476" s="61" t="s">
        <v>1921</v>
      </c>
      <c r="F2476" s="61" t="s">
        <v>2007</v>
      </c>
      <c r="G2476" s="61" t="s">
        <v>2067</v>
      </c>
      <c r="H2476" s="61" t="s">
        <v>3588</v>
      </c>
      <c r="I2476" s="39"/>
      <c r="J2476" s="39"/>
      <c r="K2476" s="39"/>
      <c r="L2476" s="39"/>
      <c r="M2476" s="39"/>
      <c r="N2476" s="39"/>
      <c r="O2476" s="39"/>
      <c r="P2476" s="39"/>
      <c r="Q2476" s="39"/>
      <c r="R2476" s="39"/>
      <c r="S2476" s="38">
        <f>(J2476*'"Вес" ПИР'!$B$13+L2476*'"Вес" ПИР'!$B$14+N2476*'"Вес" ПИР'!$B$15+P2476*'"Вес" ПИР'!$B$16+R2476*'"Вес" ПИР'!$B$17)/100</f>
        <v>0</v>
      </c>
      <c r="T2476" s="39"/>
      <c r="U2476" s="39"/>
      <c r="V2476" s="39"/>
      <c r="W2476" s="39"/>
      <c r="X2476" s="72">
        <f>(U2476*'"Вес" ПИР'!$B$22+W2476*'"Вес" ПИР'!$B$23)/100</f>
        <v>0</v>
      </c>
      <c r="Y2476" s="39"/>
      <c r="Z2476" s="39"/>
      <c r="AA2476" s="39"/>
      <c r="AB2476" s="39"/>
      <c r="AC2476" s="39"/>
      <c r="AD2476" s="39"/>
      <c r="AE2476" s="39"/>
      <c r="AF2476" s="39"/>
      <c r="AG2476" s="38">
        <f>(Z2476*'"Вес" ПИР'!$B$28+AB2476*'"Вес" ПИР'!$B$29+AD2476*'"Вес" ПИР'!$B$30+AF2476*'"Вес" ПИР'!$B$31)/100</f>
        <v>0</v>
      </c>
      <c r="AH2476" s="39"/>
      <c r="AI2476" s="39"/>
      <c r="AJ2476" s="39"/>
      <c r="AK2476" s="39"/>
      <c r="AL2476" s="39"/>
      <c r="AM2476" s="39"/>
      <c r="AN2476" s="39"/>
      <c r="AO2476" s="39"/>
      <c r="AP2476" s="39"/>
      <c r="AQ2476" s="39"/>
      <c r="AR2476" s="39"/>
      <c r="AS2476" s="39"/>
      <c r="AT2476" s="39"/>
      <c r="AU2476" s="39"/>
      <c r="AV2476" s="39"/>
      <c r="AW2476" s="39"/>
      <c r="AX2476" s="39"/>
      <c r="AY2476" s="39"/>
      <c r="AZ2476" s="39"/>
      <c r="BA2476" s="39"/>
      <c r="BB2476" s="72">
        <f>(AI2476*'"Вес" ПИР'!$B$36+AK2476*'"Вес" ПИР'!$B$37+AM2476*'"Вес" ПИР'!$B$38+AO2476*'"Вес" ПИР'!$B$39+AQ2476*'"Вес" ПИР'!$B$40+AS2476*'"Вес" ПИР'!$B$41+AU2476*'"Вес" ПИР'!$B$42+AW2476*'"Вес" ПИР'!$B$43+AY2476*'"Вес" ПИР'!$B$44+BA2476*'"Вес" ПИР'!$B$45)/100</f>
        <v>0</v>
      </c>
      <c r="BC2476" s="39"/>
      <c r="BD2476" s="39"/>
      <c r="BE2476" s="39"/>
      <c r="BF2476" s="39"/>
      <c r="BG2476" s="72">
        <f>(BD2476*'"Вес" ПИР'!$B$50+BF2476*'"Вес" ПИР'!$B$51)/100</f>
        <v>0</v>
      </c>
      <c r="BH2476" s="39"/>
      <c r="BI2476" s="72">
        <v>0</v>
      </c>
      <c r="BJ2476" s="39"/>
      <c r="BK2476" s="39"/>
      <c r="BL2476" s="38">
        <f>(S2476*'"Вес" ПИР'!$B$3+X2476*'"Вес" ПИР'!$B$4+AG2476*'"Вес" ПИР'!$B$5+BB2476*'"Вес" ПИР'!$B$6+BG2476*'"Вес" ПИР'!$B$7+BI2476*'"Вес" ПИР'!$B$8)/100</f>
        <v>0</v>
      </c>
    </row>
    <row r="2477" spans="1:64" ht="15.75" customHeight="1">
      <c r="A2477" s="39"/>
      <c r="B2477" s="39">
        <v>2027</v>
      </c>
      <c r="C2477" s="39"/>
      <c r="D2477" s="61">
        <v>556837200</v>
      </c>
      <c r="E2477" s="61" t="s">
        <v>1921</v>
      </c>
      <c r="F2477" s="61" t="s">
        <v>2007</v>
      </c>
      <c r="G2477" s="61" t="s">
        <v>2067</v>
      </c>
      <c r="H2477" s="61" t="s">
        <v>3589</v>
      </c>
      <c r="I2477" s="39"/>
      <c r="J2477" s="39"/>
      <c r="K2477" s="39"/>
      <c r="L2477" s="39"/>
      <c r="M2477" s="39"/>
      <c r="N2477" s="39"/>
      <c r="O2477" s="39"/>
      <c r="P2477" s="39"/>
      <c r="Q2477" s="39"/>
      <c r="R2477" s="39"/>
      <c r="S2477" s="38">
        <f>(J2477*'"Вес" ПИР'!$B$13+L2477*'"Вес" ПИР'!$B$14+N2477*'"Вес" ПИР'!$B$15+P2477*'"Вес" ПИР'!$B$16+R2477*'"Вес" ПИР'!$B$17)/100</f>
        <v>0</v>
      </c>
      <c r="T2477" s="39"/>
      <c r="U2477" s="39"/>
      <c r="V2477" s="39"/>
      <c r="W2477" s="39"/>
      <c r="X2477" s="72">
        <f>(U2477*'"Вес" ПИР'!$B$22+W2477*'"Вес" ПИР'!$B$23)/100</f>
        <v>0</v>
      </c>
      <c r="Y2477" s="39"/>
      <c r="Z2477" s="39"/>
      <c r="AA2477" s="39"/>
      <c r="AB2477" s="39"/>
      <c r="AC2477" s="39"/>
      <c r="AD2477" s="39"/>
      <c r="AE2477" s="39"/>
      <c r="AF2477" s="39"/>
      <c r="AG2477" s="38">
        <f>(Z2477*'"Вес" ПИР'!$B$28+AB2477*'"Вес" ПИР'!$B$29+AD2477*'"Вес" ПИР'!$B$30+AF2477*'"Вес" ПИР'!$B$31)/100</f>
        <v>0</v>
      </c>
      <c r="AH2477" s="39"/>
      <c r="AI2477" s="39"/>
      <c r="AJ2477" s="39"/>
      <c r="AK2477" s="39"/>
      <c r="AL2477" s="39"/>
      <c r="AM2477" s="39"/>
      <c r="AN2477" s="39"/>
      <c r="AO2477" s="39"/>
      <c r="AP2477" s="39"/>
      <c r="AQ2477" s="39"/>
      <c r="AR2477" s="39"/>
      <c r="AS2477" s="39"/>
      <c r="AT2477" s="39"/>
      <c r="AU2477" s="39"/>
      <c r="AV2477" s="39"/>
      <c r="AW2477" s="39"/>
      <c r="AX2477" s="39"/>
      <c r="AY2477" s="39"/>
      <c r="AZ2477" s="39"/>
      <c r="BA2477" s="39"/>
      <c r="BB2477" s="72">
        <f>(AI2477*'"Вес" ПИР'!$B$36+AK2477*'"Вес" ПИР'!$B$37+AM2477*'"Вес" ПИР'!$B$38+AO2477*'"Вес" ПИР'!$B$39+AQ2477*'"Вес" ПИР'!$B$40+AS2477*'"Вес" ПИР'!$B$41+AU2477*'"Вес" ПИР'!$B$42+AW2477*'"Вес" ПИР'!$B$43+AY2477*'"Вес" ПИР'!$B$44+BA2477*'"Вес" ПИР'!$B$45)/100</f>
        <v>0</v>
      </c>
      <c r="BC2477" s="39"/>
      <c r="BD2477" s="39"/>
      <c r="BE2477" s="39"/>
      <c r="BF2477" s="39"/>
      <c r="BG2477" s="72">
        <f>(BD2477*'"Вес" ПИР'!$B$50+BF2477*'"Вес" ПИР'!$B$51)/100</f>
        <v>0</v>
      </c>
      <c r="BH2477" s="39"/>
      <c r="BI2477" s="72">
        <v>0</v>
      </c>
      <c r="BJ2477" s="39"/>
      <c r="BK2477" s="39"/>
      <c r="BL2477" s="38">
        <f>(S2477*'"Вес" ПИР'!$B$3+X2477*'"Вес" ПИР'!$B$4+AG2477*'"Вес" ПИР'!$B$5+BB2477*'"Вес" ПИР'!$B$6+BG2477*'"Вес" ПИР'!$B$7+BI2477*'"Вес" ПИР'!$B$8)/100</f>
        <v>0</v>
      </c>
    </row>
    <row r="2478" spans="1:64" ht="15.75" customHeight="1">
      <c r="A2478" s="39"/>
      <c r="B2478" s="39">
        <v>2027</v>
      </c>
      <c r="C2478" s="39"/>
      <c r="D2478" s="61">
        <v>556837600</v>
      </c>
      <c r="E2478" s="61" t="s">
        <v>1921</v>
      </c>
      <c r="F2478" s="61" t="s">
        <v>2007</v>
      </c>
      <c r="G2478" s="61" t="s">
        <v>2067</v>
      </c>
      <c r="H2478" s="61" t="s">
        <v>3590</v>
      </c>
      <c r="I2478" s="39"/>
      <c r="J2478" s="39"/>
      <c r="K2478" s="39"/>
      <c r="L2478" s="39"/>
      <c r="M2478" s="39"/>
      <c r="N2478" s="39"/>
      <c r="O2478" s="39"/>
      <c r="P2478" s="39"/>
      <c r="Q2478" s="39"/>
      <c r="R2478" s="39"/>
      <c r="S2478" s="38">
        <f>(J2478*'"Вес" ПИР'!$B$13+L2478*'"Вес" ПИР'!$B$14+N2478*'"Вес" ПИР'!$B$15+P2478*'"Вес" ПИР'!$B$16+R2478*'"Вес" ПИР'!$B$17)/100</f>
        <v>0</v>
      </c>
      <c r="T2478" s="39"/>
      <c r="U2478" s="39"/>
      <c r="V2478" s="39"/>
      <c r="W2478" s="39"/>
      <c r="X2478" s="72">
        <f>(U2478*'"Вес" ПИР'!$B$22+W2478*'"Вес" ПИР'!$B$23)/100</f>
        <v>0</v>
      </c>
      <c r="Y2478" s="39"/>
      <c r="Z2478" s="39"/>
      <c r="AA2478" s="39"/>
      <c r="AB2478" s="39"/>
      <c r="AC2478" s="39"/>
      <c r="AD2478" s="39"/>
      <c r="AE2478" s="39"/>
      <c r="AF2478" s="39"/>
      <c r="AG2478" s="38">
        <f>(Z2478*'"Вес" ПИР'!$B$28+AB2478*'"Вес" ПИР'!$B$29+AD2478*'"Вес" ПИР'!$B$30+AF2478*'"Вес" ПИР'!$B$31)/100</f>
        <v>0</v>
      </c>
      <c r="AH2478" s="39"/>
      <c r="AI2478" s="39"/>
      <c r="AJ2478" s="39"/>
      <c r="AK2478" s="39"/>
      <c r="AL2478" s="39"/>
      <c r="AM2478" s="39"/>
      <c r="AN2478" s="39"/>
      <c r="AO2478" s="39"/>
      <c r="AP2478" s="39"/>
      <c r="AQ2478" s="39"/>
      <c r="AR2478" s="39"/>
      <c r="AS2478" s="39"/>
      <c r="AT2478" s="39"/>
      <c r="AU2478" s="39"/>
      <c r="AV2478" s="39"/>
      <c r="AW2478" s="39"/>
      <c r="AX2478" s="39"/>
      <c r="AY2478" s="39"/>
      <c r="AZ2478" s="39"/>
      <c r="BA2478" s="39"/>
      <c r="BB2478" s="72">
        <f>(AI2478*'"Вес" ПИР'!$B$36+AK2478*'"Вес" ПИР'!$B$37+AM2478*'"Вес" ПИР'!$B$38+AO2478*'"Вес" ПИР'!$B$39+AQ2478*'"Вес" ПИР'!$B$40+AS2478*'"Вес" ПИР'!$B$41+AU2478*'"Вес" ПИР'!$B$42+AW2478*'"Вес" ПИР'!$B$43+AY2478*'"Вес" ПИР'!$B$44+BA2478*'"Вес" ПИР'!$B$45)/100</f>
        <v>0</v>
      </c>
      <c r="BC2478" s="39"/>
      <c r="BD2478" s="39"/>
      <c r="BE2478" s="39"/>
      <c r="BF2478" s="39"/>
      <c r="BG2478" s="72">
        <f>(BD2478*'"Вес" ПИР'!$B$50+BF2478*'"Вес" ПИР'!$B$51)/100</f>
        <v>0</v>
      </c>
      <c r="BH2478" s="39"/>
      <c r="BI2478" s="72">
        <v>0</v>
      </c>
      <c r="BJ2478" s="39"/>
      <c r="BK2478" s="39"/>
      <c r="BL2478" s="38">
        <f>(S2478*'"Вес" ПИР'!$B$3+X2478*'"Вес" ПИР'!$B$4+AG2478*'"Вес" ПИР'!$B$5+BB2478*'"Вес" ПИР'!$B$6+BG2478*'"Вес" ПИР'!$B$7+BI2478*'"Вес" ПИР'!$B$8)/100</f>
        <v>0</v>
      </c>
    </row>
    <row r="2479" spans="1:64" ht="15.75" customHeight="1">
      <c r="A2479" s="39"/>
      <c r="B2479" s="39">
        <v>2027</v>
      </c>
      <c r="C2479" s="39"/>
      <c r="D2479" s="61">
        <v>556857100</v>
      </c>
      <c r="E2479" s="61" t="s">
        <v>1921</v>
      </c>
      <c r="F2479" s="61" t="s">
        <v>2007</v>
      </c>
      <c r="G2479" s="61" t="s">
        <v>1503</v>
      </c>
      <c r="H2479" s="61" t="s">
        <v>205</v>
      </c>
      <c r="I2479" s="39"/>
      <c r="J2479" s="39"/>
      <c r="K2479" s="39"/>
      <c r="L2479" s="39"/>
      <c r="M2479" s="39"/>
      <c r="N2479" s="39"/>
      <c r="O2479" s="39"/>
      <c r="P2479" s="39"/>
      <c r="Q2479" s="39"/>
      <c r="R2479" s="39"/>
      <c r="S2479" s="38">
        <f>(J2479*'"Вес" ПИР'!$B$13+L2479*'"Вес" ПИР'!$B$14+N2479*'"Вес" ПИР'!$B$15+P2479*'"Вес" ПИР'!$B$16+R2479*'"Вес" ПИР'!$B$17)/100</f>
        <v>0</v>
      </c>
      <c r="T2479" s="39"/>
      <c r="U2479" s="39"/>
      <c r="V2479" s="39"/>
      <c r="W2479" s="39"/>
      <c r="X2479" s="72">
        <f>(U2479*'"Вес" ПИР'!$B$22+W2479*'"Вес" ПИР'!$B$23)/100</f>
        <v>0</v>
      </c>
      <c r="Y2479" s="39"/>
      <c r="Z2479" s="39"/>
      <c r="AA2479" s="39"/>
      <c r="AB2479" s="39"/>
      <c r="AC2479" s="39"/>
      <c r="AD2479" s="39"/>
      <c r="AE2479" s="39"/>
      <c r="AF2479" s="39"/>
      <c r="AG2479" s="38">
        <f>(Z2479*'"Вес" ПИР'!$B$28+AB2479*'"Вес" ПИР'!$B$29+AD2479*'"Вес" ПИР'!$B$30+AF2479*'"Вес" ПИР'!$B$31)/100</f>
        <v>0</v>
      </c>
      <c r="AH2479" s="39"/>
      <c r="AI2479" s="39"/>
      <c r="AJ2479" s="39"/>
      <c r="AK2479" s="39"/>
      <c r="AL2479" s="39"/>
      <c r="AM2479" s="39"/>
      <c r="AN2479" s="39"/>
      <c r="AO2479" s="39"/>
      <c r="AP2479" s="39"/>
      <c r="AQ2479" s="39"/>
      <c r="AR2479" s="39"/>
      <c r="AS2479" s="39"/>
      <c r="AT2479" s="39"/>
      <c r="AU2479" s="39"/>
      <c r="AV2479" s="39"/>
      <c r="AW2479" s="39"/>
      <c r="AX2479" s="39"/>
      <c r="AY2479" s="39"/>
      <c r="AZ2479" s="39"/>
      <c r="BA2479" s="39"/>
      <c r="BB2479" s="72">
        <f>(AI2479*'"Вес" ПИР'!$B$36+AK2479*'"Вес" ПИР'!$B$37+AM2479*'"Вес" ПИР'!$B$38+AO2479*'"Вес" ПИР'!$B$39+AQ2479*'"Вес" ПИР'!$B$40+AS2479*'"Вес" ПИР'!$B$41+AU2479*'"Вес" ПИР'!$B$42+AW2479*'"Вес" ПИР'!$B$43+AY2479*'"Вес" ПИР'!$B$44+BA2479*'"Вес" ПИР'!$B$45)/100</f>
        <v>0</v>
      </c>
      <c r="BC2479" s="39"/>
      <c r="BD2479" s="39"/>
      <c r="BE2479" s="39"/>
      <c r="BF2479" s="39"/>
      <c r="BG2479" s="72">
        <f>(BD2479*'"Вес" ПИР'!$B$50+BF2479*'"Вес" ПИР'!$B$51)/100</f>
        <v>0</v>
      </c>
      <c r="BH2479" s="39"/>
      <c r="BI2479" s="72">
        <v>0</v>
      </c>
      <c r="BJ2479" s="39"/>
      <c r="BK2479" s="39"/>
      <c r="BL2479" s="38">
        <f>(S2479*'"Вес" ПИР'!$B$3+X2479*'"Вес" ПИР'!$B$4+AG2479*'"Вес" ПИР'!$B$5+BB2479*'"Вес" ПИР'!$B$6+BG2479*'"Вес" ПИР'!$B$7+BI2479*'"Вес" ПИР'!$B$8)/100</f>
        <v>0</v>
      </c>
    </row>
    <row r="2480" spans="1:64" ht="15.75" customHeight="1">
      <c r="A2480" s="39"/>
      <c r="B2480" s="39">
        <v>2027</v>
      </c>
      <c r="C2480" s="39"/>
      <c r="D2480" s="61">
        <v>556857400</v>
      </c>
      <c r="E2480" s="61" t="s">
        <v>1921</v>
      </c>
      <c r="F2480" s="61" t="s">
        <v>2007</v>
      </c>
      <c r="G2480" s="61" t="s">
        <v>1503</v>
      </c>
      <c r="H2480" s="61" t="s">
        <v>3591</v>
      </c>
      <c r="I2480" s="39"/>
      <c r="J2480" s="39"/>
      <c r="K2480" s="39"/>
      <c r="L2480" s="39"/>
      <c r="M2480" s="39"/>
      <c r="N2480" s="39"/>
      <c r="O2480" s="39"/>
      <c r="P2480" s="39"/>
      <c r="Q2480" s="39"/>
      <c r="R2480" s="39"/>
      <c r="S2480" s="38">
        <f>(J2480*'"Вес" ПИР'!$B$13+L2480*'"Вес" ПИР'!$B$14+N2480*'"Вес" ПИР'!$B$15+P2480*'"Вес" ПИР'!$B$16+R2480*'"Вес" ПИР'!$B$17)/100</f>
        <v>0</v>
      </c>
      <c r="T2480" s="39"/>
      <c r="U2480" s="39"/>
      <c r="V2480" s="39"/>
      <c r="W2480" s="39"/>
      <c r="X2480" s="72">
        <f>(U2480*'"Вес" ПИР'!$B$22+W2480*'"Вес" ПИР'!$B$23)/100</f>
        <v>0</v>
      </c>
      <c r="Y2480" s="39"/>
      <c r="Z2480" s="39"/>
      <c r="AA2480" s="39"/>
      <c r="AB2480" s="39"/>
      <c r="AC2480" s="39"/>
      <c r="AD2480" s="39"/>
      <c r="AE2480" s="39"/>
      <c r="AF2480" s="39"/>
      <c r="AG2480" s="38">
        <f>(Z2480*'"Вес" ПИР'!$B$28+AB2480*'"Вес" ПИР'!$B$29+AD2480*'"Вес" ПИР'!$B$30+AF2480*'"Вес" ПИР'!$B$31)/100</f>
        <v>0</v>
      </c>
      <c r="AH2480" s="39"/>
      <c r="AI2480" s="39"/>
      <c r="AJ2480" s="39"/>
      <c r="AK2480" s="39"/>
      <c r="AL2480" s="39"/>
      <c r="AM2480" s="39"/>
      <c r="AN2480" s="39"/>
      <c r="AO2480" s="39"/>
      <c r="AP2480" s="39"/>
      <c r="AQ2480" s="39"/>
      <c r="AR2480" s="39"/>
      <c r="AS2480" s="39"/>
      <c r="AT2480" s="39"/>
      <c r="AU2480" s="39"/>
      <c r="AV2480" s="39"/>
      <c r="AW2480" s="39"/>
      <c r="AX2480" s="39"/>
      <c r="AY2480" s="39"/>
      <c r="AZ2480" s="39"/>
      <c r="BA2480" s="39"/>
      <c r="BB2480" s="72">
        <f>(AI2480*'"Вес" ПИР'!$B$36+AK2480*'"Вес" ПИР'!$B$37+AM2480*'"Вес" ПИР'!$B$38+AO2480*'"Вес" ПИР'!$B$39+AQ2480*'"Вес" ПИР'!$B$40+AS2480*'"Вес" ПИР'!$B$41+AU2480*'"Вес" ПИР'!$B$42+AW2480*'"Вес" ПИР'!$B$43+AY2480*'"Вес" ПИР'!$B$44+BA2480*'"Вес" ПИР'!$B$45)/100</f>
        <v>0</v>
      </c>
      <c r="BC2480" s="39"/>
      <c r="BD2480" s="39"/>
      <c r="BE2480" s="39"/>
      <c r="BF2480" s="39"/>
      <c r="BG2480" s="72">
        <f>(BD2480*'"Вес" ПИР'!$B$50+BF2480*'"Вес" ПИР'!$B$51)/100</f>
        <v>0</v>
      </c>
      <c r="BH2480" s="39"/>
      <c r="BI2480" s="72">
        <v>0</v>
      </c>
      <c r="BJ2480" s="39"/>
      <c r="BK2480" s="39"/>
      <c r="BL2480" s="38">
        <f>(S2480*'"Вес" ПИР'!$B$3+X2480*'"Вес" ПИР'!$B$4+AG2480*'"Вес" ПИР'!$B$5+BB2480*'"Вес" ПИР'!$B$6+BG2480*'"Вес" ПИР'!$B$7+BI2480*'"Вес" ПИР'!$B$8)/100</f>
        <v>0</v>
      </c>
    </row>
    <row r="2481" spans="1:64" ht="15.75" customHeight="1">
      <c r="A2481" s="39"/>
      <c r="B2481" s="39">
        <v>2027</v>
      </c>
      <c r="C2481" s="39"/>
      <c r="D2481" s="61">
        <v>556857500</v>
      </c>
      <c r="E2481" s="61" t="s">
        <v>1921</v>
      </c>
      <c r="F2481" s="61" t="s">
        <v>2007</v>
      </c>
      <c r="G2481" s="61" t="s">
        <v>1503</v>
      </c>
      <c r="H2481" s="61" t="s">
        <v>3592</v>
      </c>
      <c r="I2481" s="39"/>
      <c r="J2481" s="39"/>
      <c r="K2481" s="39"/>
      <c r="L2481" s="39"/>
      <c r="M2481" s="39"/>
      <c r="N2481" s="39"/>
      <c r="O2481" s="39"/>
      <c r="P2481" s="39"/>
      <c r="Q2481" s="39"/>
      <c r="R2481" s="39"/>
      <c r="S2481" s="38">
        <f>(J2481*'"Вес" ПИР'!$B$13+L2481*'"Вес" ПИР'!$B$14+N2481*'"Вес" ПИР'!$B$15+P2481*'"Вес" ПИР'!$B$16+R2481*'"Вес" ПИР'!$B$17)/100</f>
        <v>0</v>
      </c>
      <c r="T2481" s="39"/>
      <c r="U2481" s="39"/>
      <c r="V2481" s="39"/>
      <c r="W2481" s="39"/>
      <c r="X2481" s="72">
        <f>(U2481*'"Вес" ПИР'!$B$22+W2481*'"Вес" ПИР'!$B$23)/100</f>
        <v>0</v>
      </c>
      <c r="Y2481" s="39"/>
      <c r="Z2481" s="39"/>
      <c r="AA2481" s="39"/>
      <c r="AB2481" s="39"/>
      <c r="AC2481" s="39"/>
      <c r="AD2481" s="39"/>
      <c r="AE2481" s="39"/>
      <c r="AF2481" s="39"/>
      <c r="AG2481" s="38">
        <f>(Z2481*'"Вес" ПИР'!$B$28+AB2481*'"Вес" ПИР'!$B$29+AD2481*'"Вес" ПИР'!$B$30+AF2481*'"Вес" ПИР'!$B$31)/100</f>
        <v>0</v>
      </c>
      <c r="AH2481" s="39"/>
      <c r="AI2481" s="39"/>
      <c r="AJ2481" s="39"/>
      <c r="AK2481" s="39"/>
      <c r="AL2481" s="39"/>
      <c r="AM2481" s="39"/>
      <c r="AN2481" s="39"/>
      <c r="AO2481" s="39"/>
      <c r="AP2481" s="39"/>
      <c r="AQ2481" s="39"/>
      <c r="AR2481" s="39"/>
      <c r="AS2481" s="39"/>
      <c r="AT2481" s="39"/>
      <c r="AU2481" s="39"/>
      <c r="AV2481" s="39"/>
      <c r="AW2481" s="39"/>
      <c r="AX2481" s="39"/>
      <c r="AY2481" s="39"/>
      <c r="AZ2481" s="39"/>
      <c r="BA2481" s="39"/>
      <c r="BB2481" s="72">
        <f>(AI2481*'"Вес" ПИР'!$B$36+AK2481*'"Вес" ПИР'!$B$37+AM2481*'"Вес" ПИР'!$B$38+AO2481*'"Вес" ПИР'!$B$39+AQ2481*'"Вес" ПИР'!$B$40+AS2481*'"Вес" ПИР'!$B$41+AU2481*'"Вес" ПИР'!$B$42+AW2481*'"Вес" ПИР'!$B$43+AY2481*'"Вес" ПИР'!$B$44+BA2481*'"Вес" ПИР'!$B$45)/100</f>
        <v>0</v>
      </c>
      <c r="BC2481" s="39"/>
      <c r="BD2481" s="39"/>
      <c r="BE2481" s="39"/>
      <c r="BF2481" s="39"/>
      <c r="BG2481" s="72">
        <f>(BD2481*'"Вес" ПИР'!$B$50+BF2481*'"Вес" ПИР'!$B$51)/100</f>
        <v>0</v>
      </c>
      <c r="BH2481" s="39"/>
      <c r="BI2481" s="72">
        <v>0</v>
      </c>
      <c r="BJ2481" s="39"/>
      <c r="BK2481" s="39"/>
      <c r="BL2481" s="38">
        <f>(S2481*'"Вес" ПИР'!$B$3+X2481*'"Вес" ПИР'!$B$4+AG2481*'"Вес" ПИР'!$B$5+BB2481*'"Вес" ПИР'!$B$6+BG2481*'"Вес" ПИР'!$B$7+BI2481*'"Вес" ПИР'!$B$8)/100</f>
        <v>0</v>
      </c>
    </row>
    <row r="2482" spans="1:64" ht="15.75" customHeight="1">
      <c r="A2482" s="39"/>
      <c r="B2482" s="39">
        <v>2027</v>
      </c>
      <c r="C2482" s="39"/>
      <c r="D2482" s="61">
        <v>556867300</v>
      </c>
      <c r="E2482" s="61" t="s">
        <v>1921</v>
      </c>
      <c r="F2482" s="61" t="s">
        <v>2007</v>
      </c>
      <c r="G2482" s="61" t="s">
        <v>3593</v>
      </c>
      <c r="H2482" s="61" t="s">
        <v>3594</v>
      </c>
      <c r="I2482" s="39"/>
      <c r="J2482" s="39"/>
      <c r="K2482" s="39"/>
      <c r="L2482" s="39"/>
      <c r="M2482" s="39"/>
      <c r="N2482" s="39"/>
      <c r="O2482" s="39"/>
      <c r="P2482" s="39"/>
      <c r="Q2482" s="39"/>
      <c r="R2482" s="39"/>
      <c r="S2482" s="38">
        <f>(J2482*'"Вес" ПИР'!$B$13+L2482*'"Вес" ПИР'!$B$14+N2482*'"Вес" ПИР'!$B$15+P2482*'"Вес" ПИР'!$B$16+R2482*'"Вес" ПИР'!$B$17)/100</f>
        <v>0</v>
      </c>
      <c r="T2482" s="39"/>
      <c r="U2482" s="39"/>
      <c r="V2482" s="39"/>
      <c r="W2482" s="39"/>
      <c r="X2482" s="72">
        <f>(U2482*'"Вес" ПИР'!$B$22+W2482*'"Вес" ПИР'!$B$23)/100</f>
        <v>0</v>
      </c>
      <c r="Y2482" s="39"/>
      <c r="Z2482" s="39"/>
      <c r="AA2482" s="39"/>
      <c r="AB2482" s="39"/>
      <c r="AC2482" s="39"/>
      <c r="AD2482" s="39"/>
      <c r="AE2482" s="39"/>
      <c r="AF2482" s="39"/>
      <c r="AG2482" s="38">
        <f>(Z2482*'"Вес" ПИР'!$B$28+AB2482*'"Вес" ПИР'!$B$29+AD2482*'"Вес" ПИР'!$B$30+AF2482*'"Вес" ПИР'!$B$31)/100</f>
        <v>0</v>
      </c>
      <c r="AH2482" s="39"/>
      <c r="AI2482" s="39"/>
      <c r="AJ2482" s="39"/>
      <c r="AK2482" s="39"/>
      <c r="AL2482" s="39"/>
      <c r="AM2482" s="39"/>
      <c r="AN2482" s="39"/>
      <c r="AO2482" s="39"/>
      <c r="AP2482" s="39"/>
      <c r="AQ2482" s="39"/>
      <c r="AR2482" s="39"/>
      <c r="AS2482" s="39"/>
      <c r="AT2482" s="39"/>
      <c r="AU2482" s="39"/>
      <c r="AV2482" s="39"/>
      <c r="AW2482" s="39"/>
      <c r="AX2482" s="39"/>
      <c r="AY2482" s="39"/>
      <c r="AZ2482" s="39"/>
      <c r="BA2482" s="39"/>
      <c r="BB2482" s="72">
        <f>(AI2482*'"Вес" ПИР'!$B$36+AK2482*'"Вес" ПИР'!$B$37+AM2482*'"Вес" ПИР'!$B$38+AO2482*'"Вес" ПИР'!$B$39+AQ2482*'"Вес" ПИР'!$B$40+AS2482*'"Вес" ПИР'!$B$41+AU2482*'"Вес" ПИР'!$B$42+AW2482*'"Вес" ПИР'!$B$43+AY2482*'"Вес" ПИР'!$B$44+BA2482*'"Вес" ПИР'!$B$45)/100</f>
        <v>0</v>
      </c>
      <c r="BC2482" s="39"/>
      <c r="BD2482" s="39"/>
      <c r="BE2482" s="39"/>
      <c r="BF2482" s="39"/>
      <c r="BG2482" s="72">
        <f>(BD2482*'"Вес" ПИР'!$B$50+BF2482*'"Вес" ПИР'!$B$51)/100</f>
        <v>0</v>
      </c>
      <c r="BH2482" s="39"/>
      <c r="BI2482" s="72">
        <v>0</v>
      </c>
      <c r="BJ2482" s="39"/>
      <c r="BK2482" s="39"/>
      <c r="BL2482" s="38">
        <f>(S2482*'"Вес" ПИР'!$B$3+X2482*'"Вес" ПИР'!$B$4+AG2482*'"Вес" ПИР'!$B$5+BB2482*'"Вес" ПИР'!$B$6+BG2482*'"Вес" ПИР'!$B$7+BI2482*'"Вес" ПИР'!$B$8)/100</f>
        <v>0</v>
      </c>
    </row>
    <row r="2483" spans="1:64" ht="15.75" customHeight="1">
      <c r="A2483" s="39"/>
      <c r="B2483" s="39">
        <v>2027</v>
      </c>
      <c r="C2483" s="39"/>
      <c r="D2483" s="61">
        <v>556867500</v>
      </c>
      <c r="E2483" s="61" t="s">
        <v>1921</v>
      </c>
      <c r="F2483" s="61" t="s">
        <v>2007</v>
      </c>
      <c r="G2483" s="61" t="s">
        <v>3593</v>
      </c>
      <c r="H2483" s="61" t="s">
        <v>3595</v>
      </c>
      <c r="I2483" s="39"/>
      <c r="J2483" s="39"/>
      <c r="K2483" s="39"/>
      <c r="L2483" s="39"/>
      <c r="M2483" s="39"/>
      <c r="N2483" s="39"/>
      <c r="O2483" s="39"/>
      <c r="P2483" s="39"/>
      <c r="Q2483" s="39"/>
      <c r="R2483" s="39"/>
      <c r="S2483" s="38">
        <f>(J2483*'"Вес" ПИР'!$B$13+L2483*'"Вес" ПИР'!$B$14+N2483*'"Вес" ПИР'!$B$15+P2483*'"Вес" ПИР'!$B$16+R2483*'"Вес" ПИР'!$B$17)/100</f>
        <v>0</v>
      </c>
      <c r="T2483" s="39"/>
      <c r="U2483" s="39"/>
      <c r="V2483" s="39"/>
      <c r="W2483" s="39"/>
      <c r="X2483" s="72">
        <f>(U2483*'"Вес" ПИР'!$B$22+W2483*'"Вес" ПИР'!$B$23)/100</f>
        <v>0</v>
      </c>
      <c r="Y2483" s="39"/>
      <c r="Z2483" s="39"/>
      <c r="AA2483" s="39"/>
      <c r="AB2483" s="39"/>
      <c r="AC2483" s="39"/>
      <c r="AD2483" s="39"/>
      <c r="AE2483" s="39"/>
      <c r="AF2483" s="39"/>
      <c r="AG2483" s="38">
        <f>(Z2483*'"Вес" ПИР'!$B$28+AB2483*'"Вес" ПИР'!$B$29+AD2483*'"Вес" ПИР'!$B$30+AF2483*'"Вес" ПИР'!$B$31)/100</f>
        <v>0</v>
      </c>
      <c r="AH2483" s="39"/>
      <c r="AI2483" s="39"/>
      <c r="AJ2483" s="39"/>
      <c r="AK2483" s="39"/>
      <c r="AL2483" s="39"/>
      <c r="AM2483" s="39"/>
      <c r="AN2483" s="39"/>
      <c r="AO2483" s="39"/>
      <c r="AP2483" s="39"/>
      <c r="AQ2483" s="39"/>
      <c r="AR2483" s="39"/>
      <c r="AS2483" s="39"/>
      <c r="AT2483" s="39"/>
      <c r="AU2483" s="39"/>
      <c r="AV2483" s="39"/>
      <c r="AW2483" s="39"/>
      <c r="AX2483" s="39"/>
      <c r="AY2483" s="39"/>
      <c r="AZ2483" s="39"/>
      <c r="BA2483" s="39"/>
      <c r="BB2483" s="72">
        <f>(AI2483*'"Вес" ПИР'!$B$36+AK2483*'"Вес" ПИР'!$B$37+AM2483*'"Вес" ПИР'!$B$38+AO2483*'"Вес" ПИР'!$B$39+AQ2483*'"Вес" ПИР'!$B$40+AS2483*'"Вес" ПИР'!$B$41+AU2483*'"Вес" ПИР'!$B$42+AW2483*'"Вес" ПИР'!$B$43+AY2483*'"Вес" ПИР'!$B$44+BA2483*'"Вес" ПИР'!$B$45)/100</f>
        <v>0</v>
      </c>
      <c r="BC2483" s="39"/>
      <c r="BD2483" s="39"/>
      <c r="BE2483" s="39"/>
      <c r="BF2483" s="39"/>
      <c r="BG2483" s="72">
        <f>(BD2483*'"Вес" ПИР'!$B$50+BF2483*'"Вес" ПИР'!$B$51)/100</f>
        <v>0</v>
      </c>
      <c r="BH2483" s="39"/>
      <c r="BI2483" s="72">
        <v>0</v>
      </c>
      <c r="BJ2483" s="39"/>
      <c r="BK2483" s="39"/>
      <c r="BL2483" s="38">
        <f>(S2483*'"Вес" ПИР'!$B$3+X2483*'"Вес" ПИР'!$B$4+AG2483*'"Вес" ПИР'!$B$5+BB2483*'"Вес" ПИР'!$B$6+BG2483*'"Вес" ПИР'!$B$7+BI2483*'"Вес" ПИР'!$B$8)/100</f>
        <v>0</v>
      </c>
    </row>
    <row r="2484" spans="1:64" ht="15.75" customHeight="1">
      <c r="A2484" s="39"/>
      <c r="B2484" s="39">
        <v>2027</v>
      </c>
      <c r="C2484" s="39"/>
      <c r="D2484" s="61">
        <v>556833200</v>
      </c>
      <c r="E2484" s="61" t="s">
        <v>1921</v>
      </c>
      <c r="F2484" s="61" t="s">
        <v>2007</v>
      </c>
      <c r="G2484" s="61" t="s">
        <v>2008</v>
      </c>
      <c r="H2484" s="61" t="s">
        <v>162</v>
      </c>
      <c r="I2484" s="39"/>
      <c r="J2484" s="39"/>
      <c r="K2484" s="39"/>
      <c r="L2484" s="39"/>
      <c r="M2484" s="39"/>
      <c r="N2484" s="39"/>
      <c r="O2484" s="39"/>
      <c r="P2484" s="39"/>
      <c r="Q2484" s="39"/>
      <c r="R2484" s="39"/>
      <c r="S2484" s="38">
        <f>(J2484*'"Вес" ПИР'!$B$13+L2484*'"Вес" ПИР'!$B$14+N2484*'"Вес" ПИР'!$B$15+P2484*'"Вес" ПИР'!$B$16+R2484*'"Вес" ПИР'!$B$17)/100</f>
        <v>0</v>
      </c>
      <c r="T2484" s="39"/>
      <c r="U2484" s="39"/>
      <c r="V2484" s="39"/>
      <c r="W2484" s="39"/>
      <c r="X2484" s="72">
        <f>(U2484*'"Вес" ПИР'!$B$22+W2484*'"Вес" ПИР'!$B$23)/100</f>
        <v>0</v>
      </c>
      <c r="Y2484" s="39"/>
      <c r="Z2484" s="39"/>
      <c r="AA2484" s="39"/>
      <c r="AB2484" s="39"/>
      <c r="AC2484" s="39"/>
      <c r="AD2484" s="39"/>
      <c r="AE2484" s="39"/>
      <c r="AF2484" s="39"/>
      <c r="AG2484" s="38">
        <f>(Z2484*'"Вес" ПИР'!$B$28+AB2484*'"Вес" ПИР'!$B$29+AD2484*'"Вес" ПИР'!$B$30+AF2484*'"Вес" ПИР'!$B$31)/100</f>
        <v>0</v>
      </c>
      <c r="AH2484" s="39"/>
      <c r="AI2484" s="39"/>
      <c r="AJ2484" s="39"/>
      <c r="AK2484" s="39"/>
      <c r="AL2484" s="39"/>
      <c r="AM2484" s="39"/>
      <c r="AN2484" s="39"/>
      <c r="AO2484" s="39"/>
      <c r="AP2484" s="39"/>
      <c r="AQ2484" s="39"/>
      <c r="AR2484" s="39"/>
      <c r="AS2484" s="39"/>
      <c r="AT2484" s="39"/>
      <c r="AU2484" s="39"/>
      <c r="AV2484" s="39"/>
      <c r="AW2484" s="39"/>
      <c r="AX2484" s="39"/>
      <c r="AY2484" s="39"/>
      <c r="AZ2484" s="39"/>
      <c r="BA2484" s="39"/>
      <c r="BB2484" s="72">
        <f>(AI2484*'"Вес" ПИР'!$B$36+AK2484*'"Вес" ПИР'!$B$37+AM2484*'"Вес" ПИР'!$B$38+AO2484*'"Вес" ПИР'!$B$39+AQ2484*'"Вес" ПИР'!$B$40+AS2484*'"Вес" ПИР'!$B$41+AU2484*'"Вес" ПИР'!$B$42+AW2484*'"Вес" ПИР'!$B$43+AY2484*'"Вес" ПИР'!$B$44+BA2484*'"Вес" ПИР'!$B$45)/100</f>
        <v>0</v>
      </c>
      <c r="BC2484" s="39"/>
      <c r="BD2484" s="39"/>
      <c r="BE2484" s="39"/>
      <c r="BF2484" s="39"/>
      <c r="BG2484" s="72">
        <f>(BD2484*'"Вес" ПИР'!$B$50+BF2484*'"Вес" ПИР'!$B$51)/100</f>
        <v>0</v>
      </c>
      <c r="BH2484" s="39"/>
      <c r="BI2484" s="72">
        <v>0</v>
      </c>
      <c r="BJ2484" s="39"/>
      <c r="BK2484" s="39"/>
      <c r="BL2484" s="38">
        <f>(S2484*'"Вес" ПИР'!$B$3+X2484*'"Вес" ПИР'!$B$4+AG2484*'"Вес" ПИР'!$B$5+BB2484*'"Вес" ПИР'!$B$6+BG2484*'"Вес" ПИР'!$B$7+BI2484*'"Вес" ПИР'!$B$8)/100</f>
        <v>0</v>
      </c>
    </row>
    <row r="2485" spans="1:64" ht="15.75" customHeight="1">
      <c r="A2485" s="39"/>
      <c r="B2485" s="39">
        <v>2027</v>
      </c>
      <c r="C2485" s="39"/>
      <c r="D2485" s="61">
        <v>556833300</v>
      </c>
      <c r="E2485" s="61" t="s">
        <v>1921</v>
      </c>
      <c r="F2485" s="61" t="s">
        <v>2007</v>
      </c>
      <c r="G2485" s="61" t="s">
        <v>2008</v>
      </c>
      <c r="H2485" s="61" t="s">
        <v>3596</v>
      </c>
      <c r="I2485" s="39"/>
      <c r="J2485" s="39"/>
      <c r="K2485" s="39"/>
      <c r="L2485" s="39"/>
      <c r="M2485" s="39"/>
      <c r="N2485" s="39"/>
      <c r="O2485" s="39"/>
      <c r="P2485" s="39"/>
      <c r="Q2485" s="39"/>
      <c r="R2485" s="39"/>
      <c r="S2485" s="38">
        <f>(J2485*'"Вес" ПИР'!$B$13+L2485*'"Вес" ПИР'!$B$14+N2485*'"Вес" ПИР'!$B$15+P2485*'"Вес" ПИР'!$B$16+R2485*'"Вес" ПИР'!$B$17)/100</f>
        <v>0</v>
      </c>
      <c r="T2485" s="39"/>
      <c r="U2485" s="39"/>
      <c r="V2485" s="39"/>
      <c r="W2485" s="39"/>
      <c r="X2485" s="72">
        <f>(U2485*'"Вес" ПИР'!$B$22+W2485*'"Вес" ПИР'!$B$23)/100</f>
        <v>0</v>
      </c>
      <c r="Y2485" s="39"/>
      <c r="Z2485" s="39"/>
      <c r="AA2485" s="39"/>
      <c r="AB2485" s="39"/>
      <c r="AC2485" s="39"/>
      <c r="AD2485" s="39"/>
      <c r="AE2485" s="39"/>
      <c r="AF2485" s="39"/>
      <c r="AG2485" s="38">
        <f>(Z2485*'"Вес" ПИР'!$B$28+AB2485*'"Вес" ПИР'!$B$29+AD2485*'"Вес" ПИР'!$B$30+AF2485*'"Вес" ПИР'!$B$31)/100</f>
        <v>0</v>
      </c>
      <c r="AH2485" s="39"/>
      <c r="AI2485" s="39"/>
      <c r="AJ2485" s="39"/>
      <c r="AK2485" s="39"/>
      <c r="AL2485" s="39"/>
      <c r="AM2485" s="39"/>
      <c r="AN2485" s="39"/>
      <c r="AO2485" s="39"/>
      <c r="AP2485" s="39"/>
      <c r="AQ2485" s="39"/>
      <c r="AR2485" s="39"/>
      <c r="AS2485" s="39"/>
      <c r="AT2485" s="39"/>
      <c r="AU2485" s="39"/>
      <c r="AV2485" s="39"/>
      <c r="AW2485" s="39"/>
      <c r="AX2485" s="39"/>
      <c r="AY2485" s="39"/>
      <c r="AZ2485" s="39"/>
      <c r="BA2485" s="39"/>
      <c r="BB2485" s="72">
        <f>(AI2485*'"Вес" ПИР'!$B$36+AK2485*'"Вес" ПИР'!$B$37+AM2485*'"Вес" ПИР'!$B$38+AO2485*'"Вес" ПИР'!$B$39+AQ2485*'"Вес" ПИР'!$B$40+AS2485*'"Вес" ПИР'!$B$41+AU2485*'"Вес" ПИР'!$B$42+AW2485*'"Вес" ПИР'!$B$43+AY2485*'"Вес" ПИР'!$B$44+BA2485*'"Вес" ПИР'!$B$45)/100</f>
        <v>0</v>
      </c>
      <c r="BC2485" s="39"/>
      <c r="BD2485" s="39"/>
      <c r="BE2485" s="39"/>
      <c r="BF2485" s="39"/>
      <c r="BG2485" s="72">
        <f>(BD2485*'"Вес" ПИР'!$B$50+BF2485*'"Вес" ПИР'!$B$51)/100</f>
        <v>0</v>
      </c>
      <c r="BH2485" s="39"/>
      <c r="BI2485" s="72">
        <v>0</v>
      </c>
      <c r="BJ2485" s="39"/>
      <c r="BK2485" s="39"/>
      <c r="BL2485" s="38">
        <f>(S2485*'"Вес" ПИР'!$B$3+X2485*'"Вес" ПИР'!$B$4+AG2485*'"Вес" ПИР'!$B$5+BB2485*'"Вес" ПИР'!$B$6+BG2485*'"Вес" ПИР'!$B$7+BI2485*'"Вес" ПИР'!$B$8)/100</f>
        <v>0</v>
      </c>
    </row>
    <row r="2486" spans="1:64" ht="15.75" customHeight="1">
      <c r="A2486" s="39"/>
      <c r="B2486" s="39">
        <v>2027</v>
      </c>
      <c r="C2486" s="39"/>
      <c r="D2486" s="61">
        <v>556839200</v>
      </c>
      <c r="E2486" s="61" t="s">
        <v>1921</v>
      </c>
      <c r="F2486" s="61" t="s">
        <v>2007</v>
      </c>
      <c r="G2486" s="61" t="s">
        <v>3597</v>
      </c>
      <c r="H2486" s="61" t="s">
        <v>3598</v>
      </c>
      <c r="I2486" s="39"/>
      <c r="J2486" s="39"/>
      <c r="K2486" s="39"/>
      <c r="L2486" s="39"/>
      <c r="M2486" s="39"/>
      <c r="N2486" s="39"/>
      <c r="O2486" s="39"/>
      <c r="P2486" s="39"/>
      <c r="Q2486" s="39"/>
      <c r="R2486" s="39"/>
      <c r="S2486" s="38">
        <f>(J2486*'"Вес" ПИР'!$B$13+L2486*'"Вес" ПИР'!$B$14+N2486*'"Вес" ПИР'!$B$15+P2486*'"Вес" ПИР'!$B$16+R2486*'"Вес" ПИР'!$B$17)/100</f>
        <v>0</v>
      </c>
      <c r="T2486" s="39"/>
      <c r="U2486" s="39"/>
      <c r="V2486" s="39"/>
      <c r="W2486" s="39"/>
      <c r="X2486" s="72">
        <f>(U2486*'"Вес" ПИР'!$B$22+W2486*'"Вес" ПИР'!$B$23)/100</f>
        <v>0</v>
      </c>
      <c r="Y2486" s="39"/>
      <c r="Z2486" s="39"/>
      <c r="AA2486" s="39"/>
      <c r="AB2486" s="39"/>
      <c r="AC2486" s="39"/>
      <c r="AD2486" s="39"/>
      <c r="AE2486" s="39"/>
      <c r="AF2486" s="39"/>
      <c r="AG2486" s="38">
        <f>(Z2486*'"Вес" ПИР'!$B$28+AB2486*'"Вес" ПИР'!$B$29+AD2486*'"Вес" ПИР'!$B$30+AF2486*'"Вес" ПИР'!$B$31)/100</f>
        <v>0</v>
      </c>
      <c r="AH2486" s="39"/>
      <c r="AI2486" s="39"/>
      <c r="AJ2486" s="39"/>
      <c r="AK2486" s="39"/>
      <c r="AL2486" s="39"/>
      <c r="AM2486" s="39"/>
      <c r="AN2486" s="39"/>
      <c r="AO2486" s="39"/>
      <c r="AP2486" s="39"/>
      <c r="AQ2486" s="39"/>
      <c r="AR2486" s="39"/>
      <c r="AS2486" s="39"/>
      <c r="AT2486" s="39"/>
      <c r="AU2486" s="39"/>
      <c r="AV2486" s="39"/>
      <c r="AW2486" s="39"/>
      <c r="AX2486" s="39"/>
      <c r="AY2486" s="39"/>
      <c r="AZ2486" s="39"/>
      <c r="BA2486" s="39"/>
      <c r="BB2486" s="72">
        <f>(AI2486*'"Вес" ПИР'!$B$36+AK2486*'"Вес" ПИР'!$B$37+AM2486*'"Вес" ПИР'!$B$38+AO2486*'"Вес" ПИР'!$B$39+AQ2486*'"Вес" ПИР'!$B$40+AS2486*'"Вес" ПИР'!$B$41+AU2486*'"Вес" ПИР'!$B$42+AW2486*'"Вес" ПИР'!$B$43+AY2486*'"Вес" ПИР'!$B$44+BA2486*'"Вес" ПИР'!$B$45)/100</f>
        <v>0</v>
      </c>
      <c r="BC2486" s="39"/>
      <c r="BD2486" s="39"/>
      <c r="BE2486" s="39"/>
      <c r="BF2486" s="39"/>
      <c r="BG2486" s="72">
        <f>(BD2486*'"Вес" ПИР'!$B$50+BF2486*'"Вес" ПИР'!$B$51)/100</f>
        <v>0</v>
      </c>
      <c r="BH2486" s="39"/>
      <c r="BI2486" s="72">
        <v>0</v>
      </c>
      <c r="BJ2486" s="39"/>
      <c r="BK2486" s="39"/>
      <c r="BL2486" s="38">
        <f>(S2486*'"Вес" ПИР'!$B$3+X2486*'"Вес" ПИР'!$B$4+AG2486*'"Вес" ПИР'!$B$5+BB2486*'"Вес" ПИР'!$B$6+BG2486*'"Вес" ПИР'!$B$7+BI2486*'"Вес" ПИР'!$B$8)/100</f>
        <v>0</v>
      </c>
    </row>
    <row r="2487" spans="1:64" ht="15.75" customHeight="1">
      <c r="A2487" s="39"/>
      <c r="B2487" s="39">
        <v>2027</v>
      </c>
      <c r="C2487" s="39"/>
      <c r="D2487" s="61">
        <v>556839500</v>
      </c>
      <c r="E2487" s="61" t="s">
        <v>1921</v>
      </c>
      <c r="F2487" s="61" t="s">
        <v>2007</v>
      </c>
      <c r="G2487" s="61" t="s">
        <v>3597</v>
      </c>
      <c r="H2487" s="61" t="s">
        <v>2395</v>
      </c>
      <c r="I2487" s="39"/>
      <c r="J2487" s="39"/>
      <c r="K2487" s="39"/>
      <c r="L2487" s="39"/>
      <c r="M2487" s="39"/>
      <c r="N2487" s="39"/>
      <c r="O2487" s="39"/>
      <c r="P2487" s="39"/>
      <c r="Q2487" s="39"/>
      <c r="R2487" s="39"/>
      <c r="S2487" s="38">
        <f>(J2487*'"Вес" ПИР'!$B$13+L2487*'"Вес" ПИР'!$B$14+N2487*'"Вес" ПИР'!$B$15+P2487*'"Вес" ПИР'!$B$16+R2487*'"Вес" ПИР'!$B$17)/100</f>
        <v>0</v>
      </c>
      <c r="T2487" s="39"/>
      <c r="U2487" s="39"/>
      <c r="V2487" s="39"/>
      <c r="W2487" s="39"/>
      <c r="X2487" s="72">
        <f>(U2487*'"Вес" ПИР'!$B$22+W2487*'"Вес" ПИР'!$B$23)/100</f>
        <v>0</v>
      </c>
      <c r="Y2487" s="39"/>
      <c r="Z2487" s="39"/>
      <c r="AA2487" s="39"/>
      <c r="AB2487" s="39"/>
      <c r="AC2487" s="39"/>
      <c r="AD2487" s="39"/>
      <c r="AE2487" s="39"/>
      <c r="AF2487" s="39"/>
      <c r="AG2487" s="38">
        <f>(Z2487*'"Вес" ПИР'!$B$28+AB2487*'"Вес" ПИР'!$B$29+AD2487*'"Вес" ПИР'!$B$30+AF2487*'"Вес" ПИР'!$B$31)/100</f>
        <v>0</v>
      </c>
      <c r="AH2487" s="39"/>
      <c r="AI2487" s="39"/>
      <c r="AJ2487" s="39"/>
      <c r="AK2487" s="39"/>
      <c r="AL2487" s="39"/>
      <c r="AM2487" s="39"/>
      <c r="AN2487" s="39"/>
      <c r="AO2487" s="39"/>
      <c r="AP2487" s="39"/>
      <c r="AQ2487" s="39"/>
      <c r="AR2487" s="39"/>
      <c r="AS2487" s="39"/>
      <c r="AT2487" s="39"/>
      <c r="AU2487" s="39"/>
      <c r="AV2487" s="39"/>
      <c r="AW2487" s="39"/>
      <c r="AX2487" s="39"/>
      <c r="AY2487" s="39"/>
      <c r="AZ2487" s="39"/>
      <c r="BA2487" s="39"/>
      <c r="BB2487" s="72">
        <f>(AI2487*'"Вес" ПИР'!$B$36+AK2487*'"Вес" ПИР'!$B$37+AM2487*'"Вес" ПИР'!$B$38+AO2487*'"Вес" ПИР'!$B$39+AQ2487*'"Вес" ПИР'!$B$40+AS2487*'"Вес" ПИР'!$B$41+AU2487*'"Вес" ПИР'!$B$42+AW2487*'"Вес" ПИР'!$B$43+AY2487*'"Вес" ПИР'!$B$44+BA2487*'"Вес" ПИР'!$B$45)/100</f>
        <v>0</v>
      </c>
      <c r="BC2487" s="39"/>
      <c r="BD2487" s="39"/>
      <c r="BE2487" s="39"/>
      <c r="BF2487" s="39"/>
      <c r="BG2487" s="72">
        <f>(BD2487*'"Вес" ПИР'!$B$50+BF2487*'"Вес" ПИР'!$B$51)/100</f>
        <v>0</v>
      </c>
      <c r="BH2487" s="39"/>
      <c r="BI2487" s="72">
        <v>0</v>
      </c>
      <c r="BJ2487" s="39"/>
      <c r="BK2487" s="39"/>
      <c r="BL2487" s="38">
        <f>(S2487*'"Вес" ПИР'!$B$3+X2487*'"Вес" ПИР'!$B$4+AG2487*'"Вес" ПИР'!$B$5+BB2487*'"Вес" ПИР'!$B$6+BG2487*'"Вес" ПИР'!$B$7+BI2487*'"Вес" ПИР'!$B$8)/100</f>
        <v>0</v>
      </c>
    </row>
    <row r="2488" spans="1:64" ht="15.75" customHeight="1">
      <c r="A2488" s="39"/>
      <c r="B2488" s="39">
        <v>2027</v>
      </c>
      <c r="C2488" s="39"/>
      <c r="D2488" s="61">
        <v>556839600</v>
      </c>
      <c r="E2488" s="61" t="s">
        <v>1921</v>
      </c>
      <c r="F2488" s="61" t="s">
        <v>2007</v>
      </c>
      <c r="G2488" s="61" t="s">
        <v>3597</v>
      </c>
      <c r="H2488" s="61" t="s">
        <v>3599</v>
      </c>
      <c r="I2488" s="39"/>
      <c r="J2488" s="39"/>
      <c r="K2488" s="39"/>
      <c r="L2488" s="39"/>
      <c r="M2488" s="39"/>
      <c r="N2488" s="39"/>
      <c r="O2488" s="39"/>
      <c r="P2488" s="39"/>
      <c r="Q2488" s="39"/>
      <c r="R2488" s="39"/>
      <c r="S2488" s="38">
        <f>(J2488*'"Вес" ПИР'!$B$13+L2488*'"Вес" ПИР'!$B$14+N2488*'"Вес" ПИР'!$B$15+P2488*'"Вес" ПИР'!$B$16+R2488*'"Вес" ПИР'!$B$17)/100</f>
        <v>0</v>
      </c>
      <c r="T2488" s="39"/>
      <c r="U2488" s="39"/>
      <c r="V2488" s="39"/>
      <c r="W2488" s="39"/>
      <c r="X2488" s="72">
        <f>(U2488*'"Вес" ПИР'!$B$22+W2488*'"Вес" ПИР'!$B$23)/100</f>
        <v>0</v>
      </c>
      <c r="Y2488" s="39"/>
      <c r="Z2488" s="39"/>
      <c r="AA2488" s="39"/>
      <c r="AB2488" s="39"/>
      <c r="AC2488" s="39"/>
      <c r="AD2488" s="39"/>
      <c r="AE2488" s="39"/>
      <c r="AF2488" s="39"/>
      <c r="AG2488" s="38">
        <f>(Z2488*'"Вес" ПИР'!$B$28+AB2488*'"Вес" ПИР'!$B$29+AD2488*'"Вес" ПИР'!$B$30+AF2488*'"Вес" ПИР'!$B$31)/100</f>
        <v>0</v>
      </c>
      <c r="AH2488" s="39"/>
      <c r="AI2488" s="39"/>
      <c r="AJ2488" s="39"/>
      <c r="AK2488" s="39"/>
      <c r="AL2488" s="39"/>
      <c r="AM2488" s="39"/>
      <c r="AN2488" s="39"/>
      <c r="AO2488" s="39"/>
      <c r="AP2488" s="39"/>
      <c r="AQ2488" s="39"/>
      <c r="AR2488" s="39"/>
      <c r="AS2488" s="39"/>
      <c r="AT2488" s="39"/>
      <c r="AU2488" s="39"/>
      <c r="AV2488" s="39"/>
      <c r="AW2488" s="39"/>
      <c r="AX2488" s="39"/>
      <c r="AY2488" s="39"/>
      <c r="AZ2488" s="39"/>
      <c r="BA2488" s="39"/>
      <c r="BB2488" s="72">
        <f>(AI2488*'"Вес" ПИР'!$B$36+AK2488*'"Вес" ПИР'!$B$37+AM2488*'"Вес" ПИР'!$B$38+AO2488*'"Вес" ПИР'!$B$39+AQ2488*'"Вес" ПИР'!$B$40+AS2488*'"Вес" ПИР'!$B$41+AU2488*'"Вес" ПИР'!$B$42+AW2488*'"Вес" ПИР'!$B$43+AY2488*'"Вес" ПИР'!$B$44+BA2488*'"Вес" ПИР'!$B$45)/100</f>
        <v>0</v>
      </c>
      <c r="BC2488" s="39"/>
      <c r="BD2488" s="39"/>
      <c r="BE2488" s="39"/>
      <c r="BF2488" s="39"/>
      <c r="BG2488" s="72">
        <f>(BD2488*'"Вес" ПИР'!$B$50+BF2488*'"Вес" ПИР'!$B$51)/100</f>
        <v>0</v>
      </c>
      <c r="BH2488" s="39"/>
      <c r="BI2488" s="72">
        <v>0</v>
      </c>
      <c r="BJ2488" s="39"/>
      <c r="BK2488" s="39"/>
      <c r="BL2488" s="38">
        <f>(S2488*'"Вес" ПИР'!$B$3+X2488*'"Вес" ПИР'!$B$4+AG2488*'"Вес" ПИР'!$B$5+BB2488*'"Вес" ПИР'!$B$6+BG2488*'"Вес" ПИР'!$B$7+BI2488*'"Вес" ПИР'!$B$8)/100</f>
        <v>0</v>
      </c>
    </row>
    <row r="2489" spans="1:64" ht="15.75" customHeight="1">
      <c r="A2489" s="39"/>
      <c r="B2489" s="39">
        <v>2027</v>
      </c>
      <c r="C2489" s="39"/>
      <c r="D2489" s="61">
        <v>556839400</v>
      </c>
      <c r="E2489" s="61" t="s">
        <v>1921</v>
      </c>
      <c r="F2489" s="61" t="s">
        <v>2007</v>
      </c>
      <c r="G2489" s="61" t="s">
        <v>3597</v>
      </c>
      <c r="H2489" s="61" t="s">
        <v>3600</v>
      </c>
      <c r="I2489" s="39"/>
      <c r="J2489" s="39"/>
      <c r="K2489" s="39"/>
      <c r="L2489" s="39"/>
      <c r="M2489" s="39"/>
      <c r="N2489" s="39"/>
      <c r="O2489" s="39"/>
      <c r="P2489" s="39"/>
      <c r="Q2489" s="39"/>
      <c r="R2489" s="39"/>
      <c r="S2489" s="38">
        <f>(J2489*'"Вес" ПИР'!$B$13+L2489*'"Вес" ПИР'!$B$14+N2489*'"Вес" ПИР'!$B$15+P2489*'"Вес" ПИР'!$B$16+R2489*'"Вес" ПИР'!$B$17)/100</f>
        <v>0</v>
      </c>
      <c r="T2489" s="39"/>
      <c r="U2489" s="39"/>
      <c r="V2489" s="39"/>
      <c r="W2489" s="39"/>
      <c r="X2489" s="72">
        <f>(U2489*'"Вес" ПИР'!$B$22+W2489*'"Вес" ПИР'!$B$23)/100</f>
        <v>0</v>
      </c>
      <c r="Y2489" s="39"/>
      <c r="Z2489" s="39"/>
      <c r="AA2489" s="39"/>
      <c r="AB2489" s="39"/>
      <c r="AC2489" s="39"/>
      <c r="AD2489" s="39"/>
      <c r="AE2489" s="39"/>
      <c r="AF2489" s="39"/>
      <c r="AG2489" s="38">
        <f>(Z2489*'"Вес" ПИР'!$B$28+AB2489*'"Вес" ПИР'!$B$29+AD2489*'"Вес" ПИР'!$B$30+AF2489*'"Вес" ПИР'!$B$31)/100</f>
        <v>0</v>
      </c>
      <c r="AH2489" s="39"/>
      <c r="AI2489" s="39"/>
      <c r="AJ2489" s="39"/>
      <c r="AK2489" s="39"/>
      <c r="AL2489" s="39"/>
      <c r="AM2489" s="39"/>
      <c r="AN2489" s="39"/>
      <c r="AO2489" s="39"/>
      <c r="AP2489" s="39"/>
      <c r="AQ2489" s="39"/>
      <c r="AR2489" s="39"/>
      <c r="AS2489" s="39"/>
      <c r="AT2489" s="39"/>
      <c r="AU2489" s="39"/>
      <c r="AV2489" s="39"/>
      <c r="AW2489" s="39"/>
      <c r="AX2489" s="39"/>
      <c r="AY2489" s="39"/>
      <c r="AZ2489" s="39"/>
      <c r="BA2489" s="39"/>
      <c r="BB2489" s="72">
        <f>(AI2489*'"Вес" ПИР'!$B$36+AK2489*'"Вес" ПИР'!$B$37+AM2489*'"Вес" ПИР'!$B$38+AO2489*'"Вес" ПИР'!$B$39+AQ2489*'"Вес" ПИР'!$B$40+AS2489*'"Вес" ПИР'!$B$41+AU2489*'"Вес" ПИР'!$B$42+AW2489*'"Вес" ПИР'!$B$43+AY2489*'"Вес" ПИР'!$B$44+BA2489*'"Вес" ПИР'!$B$45)/100</f>
        <v>0</v>
      </c>
      <c r="BC2489" s="39"/>
      <c r="BD2489" s="39"/>
      <c r="BE2489" s="39"/>
      <c r="BF2489" s="39"/>
      <c r="BG2489" s="72">
        <f>(BD2489*'"Вес" ПИР'!$B$50+BF2489*'"Вес" ПИР'!$B$51)/100</f>
        <v>0</v>
      </c>
      <c r="BH2489" s="39"/>
      <c r="BI2489" s="72">
        <v>0</v>
      </c>
      <c r="BJ2489" s="39"/>
      <c r="BK2489" s="39"/>
      <c r="BL2489" s="38">
        <f>(S2489*'"Вес" ПИР'!$B$3+X2489*'"Вес" ПИР'!$B$4+AG2489*'"Вес" ПИР'!$B$5+BB2489*'"Вес" ПИР'!$B$6+BG2489*'"Вес" ПИР'!$B$7+BI2489*'"Вес" ПИР'!$B$8)/100</f>
        <v>0</v>
      </c>
    </row>
    <row r="2490" spans="1:64" ht="15.75" customHeight="1">
      <c r="A2490" s="39"/>
      <c r="B2490" s="39">
        <v>2027</v>
      </c>
      <c r="C2490" s="39"/>
      <c r="D2490" s="61">
        <v>556833100</v>
      </c>
      <c r="E2490" s="61" t="s">
        <v>1921</v>
      </c>
      <c r="F2490" s="61" t="s">
        <v>2007</v>
      </c>
      <c r="G2490" s="61" t="s">
        <v>2008</v>
      </c>
      <c r="H2490" s="61" t="s">
        <v>2061</v>
      </c>
      <c r="I2490" s="39"/>
      <c r="J2490" s="39"/>
      <c r="K2490" s="39"/>
      <c r="L2490" s="39"/>
      <c r="M2490" s="39"/>
      <c r="N2490" s="39"/>
      <c r="O2490" s="39"/>
      <c r="P2490" s="39"/>
      <c r="Q2490" s="39"/>
      <c r="R2490" s="39"/>
      <c r="S2490" s="38">
        <f>(J2490*'"Вес" ПИР'!$B$13+L2490*'"Вес" ПИР'!$B$14+N2490*'"Вес" ПИР'!$B$15+P2490*'"Вес" ПИР'!$B$16+R2490*'"Вес" ПИР'!$B$17)/100</f>
        <v>0</v>
      </c>
      <c r="T2490" s="39"/>
      <c r="U2490" s="39"/>
      <c r="V2490" s="39"/>
      <c r="W2490" s="39"/>
      <c r="X2490" s="72">
        <f>(U2490*'"Вес" ПИР'!$B$22+W2490*'"Вес" ПИР'!$B$23)/100</f>
        <v>0</v>
      </c>
      <c r="Y2490" s="39"/>
      <c r="Z2490" s="39"/>
      <c r="AA2490" s="39"/>
      <c r="AB2490" s="39"/>
      <c r="AC2490" s="39"/>
      <c r="AD2490" s="39"/>
      <c r="AE2490" s="39"/>
      <c r="AF2490" s="39"/>
      <c r="AG2490" s="38">
        <f>(Z2490*'"Вес" ПИР'!$B$28+AB2490*'"Вес" ПИР'!$B$29+AD2490*'"Вес" ПИР'!$B$30+AF2490*'"Вес" ПИР'!$B$31)/100</f>
        <v>0</v>
      </c>
      <c r="AH2490" s="39"/>
      <c r="AI2490" s="39"/>
      <c r="AJ2490" s="39"/>
      <c r="AK2490" s="39"/>
      <c r="AL2490" s="39"/>
      <c r="AM2490" s="39"/>
      <c r="AN2490" s="39"/>
      <c r="AO2490" s="39"/>
      <c r="AP2490" s="39"/>
      <c r="AQ2490" s="39"/>
      <c r="AR2490" s="39"/>
      <c r="AS2490" s="39"/>
      <c r="AT2490" s="39"/>
      <c r="AU2490" s="39"/>
      <c r="AV2490" s="39"/>
      <c r="AW2490" s="39"/>
      <c r="AX2490" s="39"/>
      <c r="AY2490" s="39"/>
      <c r="AZ2490" s="39"/>
      <c r="BA2490" s="39"/>
      <c r="BB2490" s="72">
        <f>(AI2490*'"Вес" ПИР'!$B$36+AK2490*'"Вес" ПИР'!$B$37+AM2490*'"Вес" ПИР'!$B$38+AO2490*'"Вес" ПИР'!$B$39+AQ2490*'"Вес" ПИР'!$B$40+AS2490*'"Вес" ПИР'!$B$41+AU2490*'"Вес" ПИР'!$B$42+AW2490*'"Вес" ПИР'!$B$43+AY2490*'"Вес" ПИР'!$B$44+BA2490*'"Вес" ПИР'!$B$45)/100</f>
        <v>0</v>
      </c>
      <c r="BC2490" s="39"/>
      <c r="BD2490" s="39"/>
      <c r="BE2490" s="39"/>
      <c r="BF2490" s="39"/>
      <c r="BG2490" s="72">
        <f>(BD2490*'"Вес" ПИР'!$B$50+BF2490*'"Вес" ПИР'!$B$51)/100</f>
        <v>0</v>
      </c>
      <c r="BH2490" s="39"/>
      <c r="BI2490" s="72">
        <v>0</v>
      </c>
      <c r="BJ2490" s="39"/>
      <c r="BK2490" s="39"/>
      <c r="BL2490" s="38">
        <f>(S2490*'"Вес" ПИР'!$B$3+X2490*'"Вес" ПИР'!$B$4+AG2490*'"Вес" ПИР'!$B$5+BB2490*'"Вес" ПИР'!$B$6+BG2490*'"Вес" ПИР'!$B$7+BI2490*'"Вес" ПИР'!$B$8)/100</f>
        <v>0</v>
      </c>
    </row>
    <row r="2491" spans="1:64" ht="15.75" customHeight="1">
      <c r="A2491" s="39"/>
      <c r="B2491" s="39">
        <v>2027</v>
      </c>
      <c r="C2491" s="39"/>
      <c r="D2491" s="61">
        <v>556833400</v>
      </c>
      <c r="E2491" s="61" t="s">
        <v>1921</v>
      </c>
      <c r="F2491" s="61" t="s">
        <v>2007</v>
      </c>
      <c r="G2491" s="61" t="s">
        <v>2008</v>
      </c>
      <c r="H2491" s="61" t="s">
        <v>3601</v>
      </c>
      <c r="I2491" s="39"/>
      <c r="J2491" s="39"/>
      <c r="K2491" s="39"/>
      <c r="L2491" s="39"/>
      <c r="M2491" s="39"/>
      <c r="N2491" s="39"/>
      <c r="O2491" s="39"/>
      <c r="P2491" s="39"/>
      <c r="Q2491" s="39"/>
      <c r="R2491" s="39"/>
      <c r="S2491" s="38">
        <f>(J2491*'"Вес" ПИР'!$B$13+L2491*'"Вес" ПИР'!$B$14+N2491*'"Вес" ПИР'!$B$15+P2491*'"Вес" ПИР'!$B$16+R2491*'"Вес" ПИР'!$B$17)/100</f>
        <v>0</v>
      </c>
      <c r="T2491" s="39"/>
      <c r="U2491" s="39"/>
      <c r="V2491" s="39"/>
      <c r="W2491" s="39"/>
      <c r="X2491" s="72">
        <f>(U2491*'"Вес" ПИР'!$B$22+W2491*'"Вес" ПИР'!$B$23)/100</f>
        <v>0</v>
      </c>
      <c r="Y2491" s="39"/>
      <c r="Z2491" s="39"/>
      <c r="AA2491" s="39"/>
      <c r="AB2491" s="39"/>
      <c r="AC2491" s="39"/>
      <c r="AD2491" s="39"/>
      <c r="AE2491" s="39"/>
      <c r="AF2491" s="39"/>
      <c r="AG2491" s="38">
        <f>(Z2491*'"Вес" ПИР'!$B$28+AB2491*'"Вес" ПИР'!$B$29+AD2491*'"Вес" ПИР'!$B$30+AF2491*'"Вес" ПИР'!$B$31)/100</f>
        <v>0</v>
      </c>
      <c r="AH2491" s="39"/>
      <c r="AI2491" s="39"/>
      <c r="AJ2491" s="39"/>
      <c r="AK2491" s="39"/>
      <c r="AL2491" s="39"/>
      <c r="AM2491" s="39"/>
      <c r="AN2491" s="39"/>
      <c r="AO2491" s="39"/>
      <c r="AP2491" s="39"/>
      <c r="AQ2491" s="39"/>
      <c r="AR2491" s="39"/>
      <c r="AS2491" s="39"/>
      <c r="AT2491" s="39"/>
      <c r="AU2491" s="39"/>
      <c r="AV2491" s="39"/>
      <c r="AW2491" s="39"/>
      <c r="AX2491" s="39"/>
      <c r="AY2491" s="39"/>
      <c r="AZ2491" s="39"/>
      <c r="BA2491" s="39"/>
      <c r="BB2491" s="72">
        <f>(AI2491*'"Вес" ПИР'!$B$36+AK2491*'"Вес" ПИР'!$B$37+AM2491*'"Вес" ПИР'!$B$38+AO2491*'"Вес" ПИР'!$B$39+AQ2491*'"Вес" ПИР'!$B$40+AS2491*'"Вес" ПИР'!$B$41+AU2491*'"Вес" ПИР'!$B$42+AW2491*'"Вес" ПИР'!$B$43+AY2491*'"Вес" ПИР'!$B$44+BA2491*'"Вес" ПИР'!$B$45)/100</f>
        <v>0</v>
      </c>
      <c r="BC2491" s="39"/>
      <c r="BD2491" s="39"/>
      <c r="BE2491" s="39"/>
      <c r="BF2491" s="39"/>
      <c r="BG2491" s="72">
        <f>(BD2491*'"Вес" ПИР'!$B$50+BF2491*'"Вес" ПИР'!$B$51)/100</f>
        <v>0</v>
      </c>
      <c r="BH2491" s="39"/>
      <c r="BI2491" s="72">
        <v>0</v>
      </c>
      <c r="BJ2491" s="39"/>
      <c r="BK2491" s="39"/>
      <c r="BL2491" s="38">
        <f>(S2491*'"Вес" ПИР'!$B$3+X2491*'"Вес" ПИР'!$B$4+AG2491*'"Вес" ПИР'!$B$5+BB2491*'"Вес" ПИР'!$B$6+BG2491*'"Вес" ПИР'!$B$7+BI2491*'"Вес" ПИР'!$B$8)/100</f>
        <v>0</v>
      </c>
    </row>
    <row r="2492" spans="1:64" ht="15.75" customHeight="1">
      <c r="A2492" s="39"/>
      <c r="B2492" s="39">
        <v>2027</v>
      </c>
      <c r="C2492" s="39"/>
      <c r="D2492" s="61">
        <v>552233200</v>
      </c>
      <c r="E2492" s="61" t="s">
        <v>1921</v>
      </c>
      <c r="F2492" s="61" t="s">
        <v>1927</v>
      </c>
      <c r="G2492" s="61" t="s">
        <v>289</v>
      </c>
      <c r="H2492" s="61" t="s">
        <v>3602</v>
      </c>
      <c r="I2492" s="39"/>
      <c r="J2492" s="39"/>
      <c r="K2492" s="39"/>
      <c r="L2492" s="39"/>
      <c r="M2492" s="39"/>
      <c r="N2492" s="39"/>
      <c r="O2492" s="39"/>
      <c r="P2492" s="39"/>
      <c r="Q2492" s="39"/>
      <c r="R2492" s="39"/>
      <c r="S2492" s="38">
        <f>(J2492*'"Вес" ПИР'!$B$13+L2492*'"Вес" ПИР'!$B$14+N2492*'"Вес" ПИР'!$B$15+P2492*'"Вес" ПИР'!$B$16+R2492*'"Вес" ПИР'!$B$17)/100</f>
        <v>0</v>
      </c>
      <c r="T2492" s="39"/>
      <c r="U2492" s="39"/>
      <c r="V2492" s="39"/>
      <c r="W2492" s="39"/>
      <c r="X2492" s="72">
        <f>(U2492*'"Вес" ПИР'!$B$22+W2492*'"Вес" ПИР'!$B$23)/100</f>
        <v>0</v>
      </c>
      <c r="Y2492" s="39"/>
      <c r="Z2492" s="39"/>
      <c r="AA2492" s="39"/>
      <c r="AB2492" s="39"/>
      <c r="AC2492" s="39"/>
      <c r="AD2492" s="39"/>
      <c r="AE2492" s="39"/>
      <c r="AF2492" s="39"/>
      <c r="AG2492" s="38">
        <f>(Z2492*'"Вес" ПИР'!$B$28+AB2492*'"Вес" ПИР'!$B$29+AD2492*'"Вес" ПИР'!$B$30+AF2492*'"Вес" ПИР'!$B$31)/100</f>
        <v>0</v>
      </c>
      <c r="AH2492" s="39"/>
      <c r="AI2492" s="39"/>
      <c r="AJ2492" s="39"/>
      <c r="AK2492" s="39"/>
      <c r="AL2492" s="39"/>
      <c r="AM2492" s="39"/>
      <c r="AN2492" s="39"/>
      <c r="AO2492" s="39"/>
      <c r="AP2492" s="39"/>
      <c r="AQ2492" s="39"/>
      <c r="AR2492" s="39"/>
      <c r="AS2492" s="39"/>
      <c r="AT2492" s="39"/>
      <c r="AU2492" s="39"/>
      <c r="AV2492" s="39"/>
      <c r="AW2492" s="39"/>
      <c r="AX2492" s="39"/>
      <c r="AY2492" s="39"/>
      <c r="AZ2492" s="39"/>
      <c r="BA2492" s="39"/>
      <c r="BB2492" s="72">
        <f>(AI2492*'"Вес" ПИР'!$B$36+AK2492*'"Вес" ПИР'!$B$37+AM2492*'"Вес" ПИР'!$B$38+AO2492*'"Вес" ПИР'!$B$39+AQ2492*'"Вес" ПИР'!$B$40+AS2492*'"Вес" ПИР'!$B$41+AU2492*'"Вес" ПИР'!$B$42+AW2492*'"Вес" ПИР'!$B$43+AY2492*'"Вес" ПИР'!$B$44+BA2492*'"Вес" ПИР'!$B$45)/100</f>
        <v>0</v>
      </c>
      <c r="BC2492" s="39"/>
      <c r="BD2492" s="39"/>
      <c r="BE2492" s="39"/>
      <c r="BF2492" s="39"/>
      <c r="BG2492" s="72">
        <f>(BD2492*'"Вес" ПИР'!$B$50+BF2492*'"Вес" ПИР'!$B$51)/100</f>
        <v>0</v>
      </c>
      <c r="BH2492" s="39"/>
      <c r="BI2492" s="72">
        <v>0</v>
      </c>
      <c r="BJ2492" s="39"/>
      <c r="BK2492" s="39"/>
      <c r="BL2492" s="38">
        <f>(S2492*'"Вес" ПИР'!$B$3+X2492*'"Вес" ПИР'!$B$4+AG2492*'"Вес" ПИР'!$B$5+BB2492*'"Вес" ПИР'!$B$6+BG2492*'"Вес" ПИР'!$B$7+BI2492*'"Вес" ПИР'!$B$8)/100</f>
        <v>0</v>
      </c>
    </row>
    <row r="2493" spans="1:64" ht="15.75" customHeight="1">
      <c r="A2493" s="39"/>
      <c r="B2493" s="39">
        <v>2027</v>
      </c>
      <c r="C2493" s="39"/>
      <c r="D2493" s="61">
        <v>552239200</v>
      </c>
      <c r="E2493" s="61" t="s">
        <v>1921</v>
      </c>
      <c r="F2493" s="61" t="s">
        <v>1927</v>
      </c>
      <c r="G2493" s="61" t="s">
        <v>2011</v>
      </c>
      <c r="H2493" s="61" t="s">
        <v>1830</v>
      </c>
      <c r="I2493" s="39"/>
      <c r="J2493" s="39"/>
      <c r="K2493" s="39"/>
      <c r="L2493" s="39"/>
      <c r="M2493" s="39"/>
      <c r="N2493" s="39"/>
      <c r="O2493" s="39"/>
      <c r="P2493" s="39"/>
      <c r="Q2493" s="39"/>
      <c r="R2493" s="39"/>
      <c r="S2493" s="38">
        <f>(J2493*'"Вес" ПИР'!$B$13+L2493*'"Вес" ПИР'!$B$14+N2493*'"Вес" ПИР'!$B$15+P2493*'"Вес" ПИР'!$B$16+R2493*'"Вес" ПИР'!$B$17)/100</f>
        <v>0</v>
      </c>
      <c r="T2493" s="39"/>
      <c r="U2493" s="39"/>
      <c r="V2493" s="39"/>
      <c r="W2493" s="39"/>
      <c r="X2493" s="72">
        <f>(U2493*'"Вес" ПИР'!$B$22+W2493*'"Вес" ПИР'!$B$23)/100</f>
        <v>0</v>
      </c>
      <c r="Y2493" s="39"/>
      <c r="Z2493" s="39"/>
      <c r="AA2493" s="39"/>
      <c r="AB2493" s="39"/>
      <c r="AC2493" s="39"/>
      <c r="AD2493" s="39"/>
      <c r="AE2493" s="39"/>
      <c r="AF2493" s="39"/>
      <c r="AG2493" s="38">
        <f>(Z2493*'"Вес" ПИР'!$B$28+AB2493*'"Вес" ПИР'!$B$29+AD2493*'"Вес" ПИР'!$B$30+AF2493*'"Вес" ПИР'!$B$31)/100</f>
        <v>0</v>
      </c>
      <c r="AH2493" s="39"/>
      <c r="AI2493" s="39"/>
      <c r="AJ2493" s="39"/>
      <c r="AK2493" s="39"/>
      <c r="AL2493" s="39"/>
      <c r="AM2493" s="39"/>
      <c r="AN2493" s="39"/>
      <c r="AO2493" s="39"/>
      <c r="AP2493" s="39"/>
      <c r="AQ2493" s="39"/>
      <c r="AR2493" s="39"/>
      <c r="AS2493" s="39"/>
      <c r="AT2493" s="39"/>
      <c r="AU2493" s="39"/>
      <c r="AV2493" s="39"/>
      <c r="AW2493" s="39"/>
      <c r="AX2493" s="39"/>
      <c r="AY2493" s="39"/>
      <c r="AZ2493" s="39"/>
      <c r="BA2493" s="39"/>
      <c r="BB2493" s="72">
        <f>(AI2493*'"Вес" ПИР'!$B$36+AK2493*'"Вес" ПИР'!$B$37+AM2493*'"Вес" ПИР'!$B$38+AO2493*'"Вес" ПИР'!$B$39+AQ2493*'"Вес" ПИР'!$B$40+AS2493*'"Вес" ПИР'!$B$41+AU2493*'"Вес" ПИР'!$B$42+AW2493*'"Вес" ПИР'!$B$43+AY2493*'"Вес" ПИР'!$B$44+BA2493*'"Вес" ПИР'!$B$45)/100</f>
        <v>0</v>
      </c>
      <c r="BC2493" s="39"/>
      <c r="BD2493" s="39"/>
      <c r="BE2493" s="39"/>
      <c r="BF2493" s="39"/>
      <c r="BG2493" s="72">
        <f>(BD2493*'"Вес" ПИР'!$B$50+BF2493*'"Вес" ПИР'!$B$51)/100</f>
        <v>0</v>
      </c>
      <c r="BH2493" s="39"/>
      <c r="BI2493" s="72">
        <v>0</v>
      </c>
      <c r="BJ2493" s="39"/>
      <c r="BK2493" s="39"/>
      <c r="BL2493" s="38">
        <f>(S2493*'"Вес" ПИР'!$B$3+X2493*'"Вес" ПИР'!$B$4+AG2493*'"Вес" ПИР'!$B$5+BB2493*'"Вес" ПИР'!$B$6+BG2493*'"Вес" ПИР'!$B$7+BI2493*'"Вес" ПИР'!$B$8)/100</f>
        <v>0</v>
      </c>
    </row>
    <row r="2494" spans="1:64" ht="15.75" customHeight="1">
      <c r="A2494" s="39"/>
      <c r="B2494" s="39">
        <v>2027</v>
      </c>
      <c r="C2494" s="39"/>
      <c r="D2494" s="61">
        <v>552244700</v>
      </c>
      <c r="E2494" s="61" t="s">
        <v>1921</v>
      </c>
      <c r="F2494" s="61" t="s">
        <v>1927</v>
      </c>
      <c r="G2494" s="61" t="s">
        <v>1931</v>
      </c>
      <c r="H2494" s="61" t="s">
        <v>3603</v>
      </c>
      <c r="I2494" s="39"/>
      <c r="J2494" s="39"/>
      <c r="K2494" s="39"/>
      <c r="L2494" s="39"/>
      <c r="M2494" s="39"/>
      <c r="N2494" s="39"/>
      <c r="O2494" s="39"/>
      <c r="P2494" s="39"/>
      <c r="Q2494" s="39"/>
      <c r="R2494" s="39"/>
      <c r="S2494" s="38">
        <f>(J2494*'"Вес" ПИР'!$B$13+L2494*'"Вес" ПИР'!$B$14+N2494*'"Вес" ПИР'!$B$15+P2494*'"Вес" ПИР'!$B$16+R2494*'"Вес" ПИР'!$B$17)/100</f>
        <v>0</v>
      </c>
      <c r="T2494" s="39"/>
      <c r="U2494" s="39"/>
      <c r="V2494" s="39"/>
      <c r="W2494" s="39"/>
      <c r="X2494" s="72">
        <f>(U2494*'"Вес" ПИР'!$B$22+W2494*'"Вес" ПИР'!$B$23)/100</f>
        <v>0</v>
      </c>
      <c r="Y2494" s="39"/>
      <c r="Z2494" s="39"/>
      <c r="AA2494" s="39"/>
      <c r="AB2494" s="39"/>
      <c r="AC2494" s="39"/>
      <c r="AD2494" s="39"/>
      <c r="AE2494" s="39"/>
      <c r="AF2494" s="39"/>
      <c r="AG2494" s="38">
        <f>(Z2494*'"Вес" ПИР'!$B$28+AB2494*'"Вес" ПИР'!$B$29+AD2494*'"Вес" ПИР'!$B$30+AF2494*'"Вес" ПИР'!$B$31)/100</f>
        <v>0</v>
      </c>
      <c r="AH2494" s="39"/>
      <c r="AI2494" s="39"/>
      <c r="AJ2494" s="39"/>
      <c r="AK2494" s="39"/>
      <c r="AL2494" s="39"/>
      <c r="AM2494" s="39"/>
      <c r="AN2494" s="39"/>
      <c r="AO2494" s="39"/>
      <c r="AP2494" s="39"/>
      <c r="AQ2494" s="39"/>
      <c r="AR2494" s="39"/>
      <c r="AS2494" s="39"/>
      <c r="AT2494" s="39"/>
      <c r="AU2494" s="39"/>
      <c r="AV2494" s="39"/>
      <c r="AW2494" s="39"/>
      <c r="AX2494" s="39"/>
      <c r="AY2494" s="39"/>
      <c r="AZ2494" s="39"/>
      <c r="BA2494" s="39"/>
      <c r="BB2494" s="72">
        <f>(AI2494*'"Вес" ПИР'!$B$36+AK2494*'"Вес" ПИР'!$B$37+AM2494*'"Вес" ПИР'!$B$38+AO2494*'"Вес" ПИР'!$B$39+AQ2494*'"Вес" ПИР'!$B$40+AS2494*'"Вес" ПИР'!$B$41+AU2494*'"Вес" ПИР'!$B$42+AW2494*'"Вес" ПИР'!$B$43+AY2494*'"Вес" ПИР'!$B$44+BA2494*'"Вес" ПИР'!$B$45)/100</f>
        <v>0</v>
      </c>
      <c r="BC2494" s="39"/>
      <c r="BD2494" s="39"/>
      <c r="BE2494" s="39"/>
      <c r="BF2494" s="39"/>
      <c r="BG2494" s="72">
        <f>(BD2494*'"Вес" ПИР'!$B$50+BF2494*'"Вес" ПИР'!$B$51)/100</f>
        <v>0</v>
      </c>
      <c r="BH2494" s="39"/>
      <c r="BI2494" s="72">
        <v>0</v>
      </c>
      <c r="BJ2494" s="39"/>
      <c r="BK2494" s="39"/>
      <c r="BL2494" s="38">
        <f>(S2494*'"Вес" ПИР'!$B$3+X2494*'"Вес" ПИР'!$B$4+AG2494*'"Вес" ПИР'!$B$5+BB2494*'"Вес" ПИР'!$B$6+BG2494*'"Вес" ПИР'!$B$7+BI2494*'"Вес" ПИР'!$B$8)/100</f>
        <v>0</v>
      </c>
    </row>
    <row r="2495" spans="1:64" ht="15.75" customHeight="1">
      <c r="A2495" s="39"/>
      <c r="B2495" s="39">
        <v>2027</v>
      </c>
      <c r="C2495" s="39"/>
      <c r="D2495" s="61">
        <v>593246300</v>
      </c>
      <c r="E2495" s="61" t="s">
        <v>2098</v>
      </c>
      <c r="F2495" s="61" t="s">
        <v>2099</v>
      </c>
      <c r="G2495" s="61" t="s">
        <v>743</v>
      </c>
      <c r="H2495" s="61" t="s">
        <v>3604</v>
      </c>
      <c r="I2495" s="39"/>
      <c r="J2495" s="39"/>
      <c r="K2495" s="39"/>
      <c r="L2495" s="39"/>
      <c r="M2495" s="39"/>
      <c r="N2495" s="39"/>
      <c r="O2495" s="39"/>
      <c r="P2495" s="39"/>
      <c r="Q2495" s="39"/>
      <c r="R2495" s="39"/>
      <c r="S2495" s="38">
        <f>(J2495*'"Вес" ПИР'!$B$13+L2495*'"Вес" ПИР'!$B$14+N2495*'"Вес" ПИР'!$B$15+P2495*'"Вес" ПИР'!$B$16+R2495*'"Вес" ПИР'!$B$17)/100</f>
        <v>0</v>
      </c>
      <c r="T2495" s="39"/>
      <c r="U2495" s="39"/>
      <c r="V2495" s="39"/>
      <c r="W2495" s="39"/>
      <c r="X2495" s="72">
        <f>(U2495*'"Вес" ПИР'!$B$22+W2495*'"Вес" ПИР'!$B$23)/100</f>
        <v>0</v>
      </c>
      <c r="Y2495" s="39"/>
      <c r="Z2495" s="39"/>
      <c r="AA2495" s="39"/>
      <c r="AB2495" s="39"/>
      <c r="AC2495" s="39"/>
      <c r="AD2495" s="39"/>
      <c r="AE2495" s="39"/>
      <c r="AF2495" s="39"/>
      <c r="AG2495" s="38">
        <f>(Z2495*'"Вес" ПИР'!$B$28+AB2495*'"Вес" ПИР'!$B$29+AD2495*'"Вес" ПИР'!$B$30+AF2495*'"Вес" ПИР'!$B$31)/100</f>
        <v>0</v>
      </c>
      <c r="AH2495" s="39"/>
      <c r="AI2495" s="39"/>
      <c r="AJ2495" s="39"/>
      <c r="AK2495" s="39"/>
      <c r="AL2495" s="39"/>
      <c r="AM2495" s="39"/>
      <c r="AN2495" s="39"/>
      <c r="AO2495" s="39"/>
      <c r="AP2495" s="39"/>
      <c r="AQ2495" s="39"/>
      <c r="AR2495" s="39"/>
      <c r="AS2495" s="39"/>
      <c r="AT2495" s="39"/>
      <c r="AU2495" s="39"/>
      <c r="AV2495" s="39"/>
      <c r="AW2495" s="39"/>
      <c r="AX2495" s="39"/>
      <c r="AY2495" s="39"/>
      <c r="AZ2495" s="39"/>
      <c r="BA2495" s="39"/>
      <c r="BB2495" s="72">
        <f>(AI2495*'"Вес" ПИР'!$B$36+AK2495*'"Вес" ПИР'!$B$37+AM2495*'"Вес" ПИР'!$B$38+AO2495*'"Вес" ПИР'!$B$39+AQ2495*'"Вес" ПИР'!$B$40+AS2495*'"Вес" ПИР'!$B$41+AU2495*'"Вес" ПИР'!$B$42+AW2495*'"Вес" ПИР'!$B$43+AY2495*'"Вес" ПИР'!$B$44+BA2495*'"Вес" ПИР'!$B$45)/100</f>
        <v>0</v>
      </c>
      <c r="BC2495" s="39"/>
      <c r="BD2495" s="39"/>
      <c r="BE2495" s="39"/>
      <c r="BF2495" s="39"/>
      <c r="BG2495" s="72">
        <f>(BD2495*'"Вес" ПИР'!$B$50+BF2495*'"Вес" ПИР'!$B$51)/100</f>
        <v>0</v>
      </c>
      <c r="BH2495" s="39"/>
      <c r="BI2495" s="72">
        <v>0</v>
      </c>
      <c r="BJ2495" s="39"/>
      <c r="BK2495" s="39"/>
      <c r="BL2495" s="38">
        <f>(S2495*'"Вес" ПИР'!$B$3+X2495*'"Вес" ПИР'!$B$4+AG2495*'"Вес" ПИР'!$B$5+BB2495*'"Вес" ПИР'!$B$6+BG2495*'"Вес" ПИР'!$B$7+BI2495*'"Вес" ПИР'!$B$8)/100</f>
        <v>0</v>
      </c>
    </row>
    <row r="2496" spans="1:64" ht="15.75" customHeight="1">
      <c r="A2496" s="39"/>
      <c r="B2496" s="39">
        <v>2027</v>
      </c>
      <c r="C2496" s="39"/>
      <c r="D2496" s="61">
        <v>593246500</v>
      </c>
      <c r="E2496" s="61" t="s">
        <v>2098</v>
      </c>
      <c r="F2496" s="61" t="s">
        <v>2099</v>
      </c>
      <c r="G2496" s="61" t="s">
        <v>743</v>
      </c>
      <c r="H2496" s="61" t="s">
        <v>1528</v>
      </c>
      <c r="I2496" s="39"/>
      <c r="J2496" s="39"/>
      <c r="K2496" s="39"/>
      <c r="L2496" s="39"/>
      <c r="M2496" s="39"/>
      <c r="N2496" s="39"/>
      <c r="O2496" s="39"/>
      <c r="P2496" s="39"/>
      <c r="Q2496" s="39"/>
      <c r="R2496" s="39"/>
      <c r="S2496" s="38">
        <f>(J2496*'"Вес" ПИР'!$B$13+L2496*'"Вес" ПИР'!$B$14+N2496*'"Вес" ПИР'!$B$15+P2496*'"Вес" ПИР'!$B$16+R2496*'"Вес" ПИР'!$B$17)/100</f>
        <v>0</v>
      </c>
      <c r="T2496" s="39"/>
      <c r="U2496" s="39"/>
      <c r="V2496" s="39"/>
      <c r="W2496" s="39"/>
      <c r="X2496" s="72">
        <f>(U2496*'"Вес" ПИР'!$B$22+W2496*'"Вес" ПИР'!$B$23)/100</f>
        <v>0</v>
      </c>
      <c r="Y2496" s="39"/>
      <c r="Z2496" s="39"/>
      <c r="AA2496" s="39"/>
      <c r="AB2496" s="39"/>
      <c r="AC2496" s="39"/>
      <c r="AD2496" s="39"/>
      <c r="AE2496" s="39"/>
      <c r="AF2496" s="39"/>
      <c r="AG2496" s="38">
        <f>(Z2496*'"Вес" ПИР'!$B$28+AB2496*'"Вес" ПИР'!$B$29+AD2496*'"Вес" ПИР'!$B$30+AF2496*'"Вес" ПИР'!$B$31)/100</f>
        <v>0</v>
      </c>
      <c r="AH2496" s="39"/>
      <c r="AI2496" s="39"/>
      <c r="AJ2496" s="39"/>
      <c r="AK2496" s="39"/>
      <c r="AL2496" s="39"/>
      <c r="AM2496" s="39"/>
      <c r="AN2496" s="39"/>
      <c r="AO2496" s="39"/>
      <c r="AP2496" s="39"/>
      <c r="AQ2496" s="39"/>
      <c r="AR2496" s="39"/>
      <c r="AS2496" s="39"/>
      <c r="AT2496" s="39"/>
      <c r="AU2496" s="39"/>
      <c r="AV2496" s="39"/>
      <c r="AW2496" s="39"/>
      <c r="AX2496" s="39"/>
      <c r="AY2496" s="39"/>
      <c r="AZ2496" s="39"/>
      <c r="BA2496" s="39"/>
      <c r="BB2496" s="72">
        <f>(AI2496*'"Вес" ПИР'!$B$36+AK2496*'"Вес" ПИР'!$B$37+AM2496*'"Вес" ПИР'!$B$38+AO2496*'"Вес" ПИР'!$B$39+AQ2496*'"Вес" ПИР'!$B$40+AS2496*'"Вес" ПИР'!$B$41+AU2496*'"Вес" ПИР'!$B$42+AW2496*'"Вес" ПИР'!$B$43+AY2496*'"Вес" ПИР'!$B$44+BA2496*'"Вес" ПИР'!$B$45)/100</f>
        <v>0</v>
      </c>
      <c r="BC2496" s="39"/>
      <c r="BD2496" s="39"/>
      <c r="BE2496" s="39"/>
      <c r="BF2496" s="39"/>
      <c r="BG2496" s="72">
        <f>(BD2496*'"Вес" ПИР'!$B$50+BF2496*'"Вес" ПИР'!$B$51)/100</f>
        <v>0</v>
      </c>
      <c r="BH2496" s="39"/>
      <c r="BI2496" s="72">
        <v>0</v>
      </c>
      <c r="BJ2496" s="39"/>
      <c r="BK2496" s="39"/>
      <c r="BL2496" s="38">
        <f>(S2496*'"Вес" ПИР'!$B$3+X2496*'"Вес" ПИР'!$B$4+AG2496*'"Вес" ПИР'!$B$5+BB2496*'"Вес" ПИР'!$B$6+BG2496*'"Вес" ПИР'!$B$7+BI2496*'"Вес" ПИР'!$B$8)/100</f>
        <v>0</v>
      </c>
    </row>
    <row r="2497" spans="1:64" ht="15.75" customHeight="1">
      <c r="A2497" s="39"/>
      <c r="B2497" s="39">
        <v>2027</v>
      </c>
      <c r="C2497" s="39"/>
      <c r="D2497" s="61">
        <v>593239200</v>
      </c>
      <c r="E2497" s="61" t="s">
        <v>2098</v>
      </c>
      <c r="F2497" s="61" t="s">
        <v>2099</v>
      </c>
      <c r="G2497" s="61" t="s">
        <v>2106</v>
      </c>
      <c r="H2497" s="61" t="s">
        <v>3605</v>
      </c>
      <c r="I2497" s="39"/>
      <c r="J2497" s="39"/>
      <c r="K2497" s="39"/>
      <c r="L2497" s="39"/>
      <c r="M2497" s="39"/>
      <c r="N2497" s="39"/>
      <c r="O2497" s="39"/>
      <c r="P2497" s="39"/>
      <c r="Q2497" s="39"/>
      <c r="R2497" s="39"/>
      <c r="S2497" s="38">
        <f>(J2497*'"Вес" ПИР'!$B$13+L2497*'"Вес" ПИР'!$B$14+N2497*'"Вес" ПИР'!$B$15+P2497*'"Вес" ПИР'!$B$16+R2497*'"Вес" ПИР'!$B$17)/100</f>
        <v>0</v>
      </c>
      <c r="T2497" s="39"/>
      <c r="U2497" s="39"/>
      <c r="V2497" s="39"/>
      <c r="W2497" s="39"/>
      <c r="X2497" s="72">
        <f>(U2497*'"Вес" ПИР'!$B$22+W2497*'"Вес" ПИР'!$B$23)/100</f>
        <v>0</v>
      </c>
      <c r="Y2497" s="39"/>
      <c r="Z2497" s="39"/>
      <c r="AA2497" s="39"/>
      <c r="AB2497" s="39"/>
      <c r="AC2497" s="39"/>
      <c r="AD2497" s="39"/>
      <c r="AE2497" s="39"/>
      <c r="AF2497" s="39"/>
      <c r="AG2497" s="38">
        <f>(Z2497*'"Вес" ПИР'!$B$28+AB2497*'"Вес" ПИР'!$B$29+AD2497*'"Вес" ПИР'!$B$30+AF2497*'"Вес" ПИР'!$B$31)/100</f>
        <v>0</v>
      </c>
      <c r="AH2497" s="39"/>
      <c r="AI2497" s="39"/>
      <c r="AJ2497" s="39"/>
      <c r="AK2497" s="39"/>
      <c r="AL2497" s="39"/>
      <c r="AM2497" s="39"/>
      <c r="AN2497" s="39"/>
      <c r="AO2497" s="39"/>
      <c r="AP2497" s="39"/>
      <c r="AQ2497" s="39"/>
      <c r="AR2497" s="39"/>
      <c r="AS2497" s="39"/>
      <c r="AT2497" s="39"/>
      <c r="AU2497" s="39"/>
      <c r="AV2497" s="39"/>
      <c r="AW2497" s="39"/>
      <c r="AX2497" s="39"/>
      <c r="AY2497" s="39"/>
      <c r="AZ2497" s="39"/>
      <c r="BA2497" s="39"/>
      <c r="BB2497" s="72">
        <f>(AI2497*'"Вес" ПИР'!$B$36+AK2497*'"Вес" ПИР'!$B$37+AM2497*'"Вес" ПИР'!$B$38+AO2497*'"Вес" ПИР'!$B$39+AQ2497*'"Вес" ПИР'!$B$40+AS2497*'"Вес" ПИР'!$B$41+AU2497*'"Вес" ПИР'!$B$42+AW2497*'"Вес" ПИР'!$B$43+AY2497*'"Вес" ПИР'!$B$44+BA2497*'"Вес" ПИР'!$B$45)/100</f>
        <v>0</v>
      </c>
      <c r="BC2497" s="39"/>
      <c r="BD2497" s="39"/>
      <c r="BE2497" s="39"/>
      <c r="BF2497" s="39"/>
      <c r="BG2497" s="72">
        <f>(BD2497*'"Вес" ПИР'!$B$50+BF2497*'"Вес" ПИР'!$B$51)/100</f>
        <v>0</v>
      </c>
      <c r="BH2497" s="39"/>
      <c r="BI2497" s="72">
        <v>0</v>
      </c>
      <c r="BJ2497" s="39"/>
      <c r="BK2497" s="39"/>
      <c r="BL2497" s="38">
        <f>(S2497*'"Вес" ПИР'!$B$3+X2497*'"Вес" ПИР'!$B$4+AG2497*'"Вес" ПИР'!$B$5+BB2497*'"Вес" ПИР'!$B$6+BG2497*'"Вес" ПИР'!$B$7+BI2497*'"Вес" ПИР'!$B$8)/100</f>
        <v>0</v>
      </c>
    </row>
    <row r="2498" spans="1:64" ht="15.75" customHeight="1">
      <c r="A2498" s="39"/>
      <c r="B2498" s="39">
        <v>2027</v>
      </c>
      <c r="C2498" s="39"/>
      <c r="D2498" s="61">
        <v>595845500</v>
      </c>
      <c r="E2498" s="61" t="s">
        <v>2098</v>
      </c>
      <c r="F2498" s="61" t="s">
        <v>2240</v>
      </c>
      <c r="G2498" s="61" t="s">
        <v>3606</v>
      </c>
      <c r="H2498" s="61" t="s">
        <v>3607</v>
      </c>
      <c r="I2498" s="39"/>
      <c r="J2498" s="39"/>
      <c r="K2498" s="39"/>
      <c r="L2498" s="39"/>
      <c r="M2498" s="39"/>
      <c r="N2498" s="39"/>
      <c r="O2498" s="39"/>
      <c r="P2498" s="39"/>
      <c r="Q2498" s="39"/>
      <c r="R2498" s="39"/>
      <c r="S2498" s="38">
        <f>(J2498*'"Вес" ПИР'!$B$13+L2498*'"Вес" ПИР'!$B$14+N2498*'"Вес" ПИР'!$B$15+P2498*'"Вес" ПИР'!$B$16+R2498*'"Вес" ПИР'!$B$17)/100</f>
        <v>0</v>
      </c>
      <c r="T2498" s="39"/>
      <c r="U2498" s="39"/>
      <c r="V2498" s="39"/>
      <c r="W2498" s="39"/>
      <c r="X2498" s="72">
        <f>(U2498*'"Вес" ПИР'!$B$22+W2498*'"Вес" ПИР'!$B$23)/100</f>
        <v>0</v>
      </c>
      <c r="Y2498" s="39"/>
      <c r="Z2498" s="39"/>
      <c r="AA2498" s="39"/>
      <c r="AB2498" s="39"/>
      <c r="AC2498" s="39"/>
      <c r="AD2498" s="39"/>
      <c r="AE2498" s="39"/>
      <c r="AF2498" s="39"/>
      <c r="AG2498" s="38">
        <f>(Z2498*'"Вес" ПИР'!$B$28+AB2498*'"Вес" ПИР'!$B$29+AD2498*'"Вес" ПИР'!$B$30+AF2498*'"Вес" ПИР'!$B$31)/100</f>
        <v>0</v>
      </c>
      <c r="AH2498" s="39"/>
      <c r="AI2498" s="39"/>
      <c r="AJ2498" s="39"/>
      <c r="AK2498" s="39"/>
      <c r="AL2498" s="39"/>
      <c r="AM2498" s="39"/>
      <c r="AN2498" s="39"/>
      <c r="AO2498" s="39"/>
      <c r="AP2498" s="39"/>
      <c r="AQ2498" s="39"/>
      <c r="AR2498" s="39"/>
      <c r="AS2498" s="39"/>
      <c r="AT2498" s="39"/>
      <c r="AU2498" s="39"/>
      <c r="AV2498" s="39"/>
      <c r="AW2498" s="39"/>
      <c r="AX2498" s="39"/>
      <c r="AY2498" s="39"/>
      <c r="AZ2498" s="39"/>
      <c r="BA2498" s="39"/>
      <c r="BB2498" s="72">
        <f>(AI2498*'"Вес" ПИР'!$B$36+AK2498*'"Вес" ПИР'!$B$37+AM2498*'"Вес" ПИР'!$B$38+AO2498*'"Вес" ПИР'!$B$39+AQ2498*'"Вес" ПИР'!$B$40+AS2498*'"Вес" ПИР'!$B$41+AU2498*'"Вес" ПИР'!$B$42+AW2498*'"Вес" ПИР'!$B$43+AY2498*'"Вес" ПИР'!$B$44+BA2498*'"Вес" ПИР'!$B$45)/100</f>
        <v>0</v>
      </c>
      <c r="BC2498" s="39"/>
      <c r="BD2498" s="39"/>
      <c r="BE2498" s="39"/>
      <c r="BF2498" s="39"/>
      <c r="BG2498" s="72">
        <f>(BD2498*'"Вес" ПИР'!$B$50+BF2498*'"Вес" ПИР'!$B$51)/100</f>
        <v>0</v>
      </c>
      <c r="BH2498" s="39"/>
      <c r="BI2498" s="72">
        <v>0</v>
      </c>
      <c r="BJ2498" s="39"/>
      <c r="BK2498" s="39"/>
      <c r="BL2498" s="38">
        <f>(S2498*'"Вес" ПИР'!$B$3+X2498*'"Вес" ПИР'!$B$4+AG2498*'"Вес" ПИР'!$B$5+BB2498*'"Вес" ПИР'!$B$6+BG2498*'"Вес" ПИР'!$B$7+BI2498*'"Вес" ПИР'!$B$8)/100</f>
        <v>0</v>
      </c>
    </row>
    <row r="2499" spans="1:64" ht="15.75" customHeight="1">
      <c r="A2499" s="39"/>
      <c r="B2499" s="39">
        <v>2027</v>
      </c>
      <c r="C2499" s="39"/>
      <c r="D2499" s="61">
        <v>595833100</v>
      </c>
      <c r="E2499" s="61" t="s">
        <v>2098</v>
      </c>
      <c r="F2499" s="61" t="s">
        <v>2240</v>
      </c>
      <c r="G2499" s="61" t="s">
        <v>3608</v>
      </c>
      <c r="H2499" s="61" t="s">
        <v>3609</v>
      </c>
      <c r="I2499" s="39"/>
      <c r="J2499" s="39"/>
      <c r="K2499" s="39"/>
      <c r="L2499" s="39"/>
      <c r="M2499" s="39"/>
      <c r="N2499" s="39"/>
      <c r="O2499" s="39"/>
      <c r="P2499" s="39"/>
      <c r="Q2499" s="39"/>
      <c r="R2499" s="39"/>
      <c r="S2499" s="38">
        <f>(J2499*'"Вес" ПИР'!$B$13+L2499*'"Вес" ПИР'!$B$14+N2499*'"Вес" ПИР'!$B$15+P2499*'"Вес" ПИР'!$B$16+R2499*'"Вес" ПИР'!$B$17)/100</f>
        <v>0</v>
      </c>
      <c r="T2499" s="39"/>
      <c r="U2499" s="39"/>
      <c r="V2499" s="39"/>
      <c r="W2499" s="39"/>
      <c r="X2499" s="72">
        <f>(U2499*'"Вес" ПИР'!$B$22+W2499*'"Вес" ПИР'!$B$23)/100</f>
        <v>0</v>
      </c>
      <c r="Y2499" s="39"/>
      <c r="Z2499" s="39"/>
      <c r="AA2499" s="39"/>
      <c r="AB2499" s="39"/>
      <c r="AC2499" s="39"/>
      <c r="AD2499" s="39"/>
      <c r="AE2499" s="39"/>
      <c r="AF2499" s="39"/>
      <c r="AG2499" s="38">
        <f>(Z2499*'"Вес" ПИР'!$B$28+AB2499*'"Вес" ПИР'!$B$29+AD2499*'"Вес" ПИР'!$B$30+AF2499*'"Вес" ПИР'!$B$31)/100</f>
        <v>0</v>
      </c>
      <c r="AH2499" s="39"/>
      <c r="AI2499" s="39"/>
      <c r="AJ2499" s="39"/>
      <c r="AK2499" s="39"/>
      <c r="AL2499" s="39"/>
      <c r="AM2499" s="39"/>
      <c r="AN2499" s="39"/>
      <c r="AO2499" s="39"/>
      <c r="AP2499" s="39"/>
      <c r="AQ2499" s="39"/>
      <c r="AR2499" s="39"/>
      <c r="AS2499" s="39"/>
      <c r="AT2499" s="39"/>
      <c r="AU2499" s="39"/>
      <c r="AV2499" s="39"/>
      <c r="AW2499" s="39"/>
      <c r="AX2499" s="39"/>
      <c r="AY2499" s="39"/>
      <c r="AZ2499" s="39"/>
      <c r="BA2499" s="39"/>
      <c r="BB2499" s="72">
        <f>(AI2499*'"Вес" ПИР'!$B$36+AK2499*'"Вес" ПИР'!$B$37+AM2499*'"Вес" ПИР'!$B$38+AO2499*'"Вес" ПИР'!$B$39+AQ2499*'"Вес" ПИР'!$B$40+AS2499*'"Вес" ПИР'!$B$41+AU2499*'"Вес" ПИР'!$B$42+AW2499*'"Вес" ПИР'!$B$43+AY2499*'"Вес" ПИР'!$B$44+BA2499*'"Вес" ПИР'!$B$45)/100</f>
        <v>0</v>
      </c>
      <c r="BC2499" s="39"/>
      <c r="BD2499" s="39"/>
      <c r="BE2499" s="39"/>
      <c r="BF2499" s="39"/>
      <c r="BG2499" s="72">
        <f>(BD2499*'"Вес" ПИР'!$B$50+BF2499*'"Вес" ПИР'!$B$51)/100</f>
        <v>0</v>
      </c>
      <c r="BH2499" s="39"/>
      <c r="BI2499" s="72">
        <v>0</v>
      </c>
      <c r="BJ2499" s="39"/>
      <c r="BK2499" s="39"/>
      <c r="BL2499" s="38">
        <f>(S2499*'"Вес" ПИР'!$B$3+X2499*'"Вес" ПИР'!$B$4+AG2499*'"Вес" ПИР'!$B$5+BB2499*'"Вес" ПИР'!$B$6+BG2499*'"Вес" ПИР'!$B$7+BI2499*'"Вес" ПИР'!$B$8)/100</f>
        <v>0</v>
      </c>
    </row>
    <row r="2500" spans="1:64" ht="15.75" customHeight="1">
      <c r="A2500" s="39"/>
      <c r="B2500" s="39">
        <v>2027</v>
      </c>
      <c r="C2500" s="39"/>
      <c r="D2500" s="61">
        <v>595837200</v>
      </c>
      <c r="E2500" s="61" t="s">
        <v>2098</v>
      </c>
      <c r="F2500" s="61" t="s">
        <v>2240</v>
      </c>
      <c r="G2500" s="61" t="s">
        <v>3610</v>
      </c>
      <c r="H2500" s="61" t="s">
        <v>3611</v>
      </c>
      <c r="I2500" s="39"/>
      <c r="J2500" s="39"/>
      <c r="K2500" s="39"/>
      <c r="L2500" s="39"/>
      <c r="M2500" s="39"/>
      <c r="N2500" s="39"/>
      <c r="O2500" s="39"/>
      <c r="P2500" s="39"/>
      <c r="Q2500" s="39"/>
      <c r="R2500" s="39"/>
      <c r="S2500" s="38">
        <f>(J2500*'"Вес" ПИР'!$B$13+L2500*'"Вес" ПИР'!$B$14+N2500*'"Вес" ПИР'!$B$15+P2500*'"Вес" ПИР'!$B$16+R2500*'"Вес" ПИР'!$B$17)/100</f>
        <v>0</v>
      </c>
      <c r="T2500" s="39"/>
      <c r="U2500" s="39"/>
      <c r="V2500" s="39"/>
      <c r="W2500" s="39"/>
      <c r="X2500" s="72">
        <f>(U2500*'"Вес" ПИР'!$B$22+W2500*'"Вес" ПИР'!$B$23)/100</f>
        <v>0</v>
      </c>
      <c r="Y2500" s="39"/>
      <c r="Z2500" s="39"/>
      <c r="AA2500" s="39"/>
      <c r="AB2500" s="39"/>
      <c r="AC2500" s="39"/>
      <c r="AD2500" s="39"/>
      <c r="AE2500" s="39"/>
      <c r="AF2500" s="39"/>
      <c r="AG2500" s="38">
        <f>(Z2500*'"Вес" ПИР'!$B$28+AB2500*'"Вес" ПИР'!$B$29+AD2500*'"Вес" ПИР'!$B$30+AF2500*'"Вес" ПИР'!$B$31)/100</f>
        <v>0</v>
      </c>
      <c r="AH2500" s="39"/>
      <c r="AI2500" s="39"/>
      <c r="AJ2500" s="39"/>
      <c r="AK2500" s="39"/>
      <c r="AL2500" s="39"/>
      <c r="AM2500" s="39"/>
      <c r="AN2500" s="39"/>
      <c r="AO2500" s="39"/>
      <c r="AP2500" s="39"/>
      <c r="AQ2500" s="39"/>
      <c r="AR2500" s="39"/>
      <c r="AS2500" s="39"/>
      <c r="AT2500" s="39"/>
      <c r="AU2500" s="39"/>
      <c r="AV2500" s="39"/>
      <c r="AW2500" s="39"/>
      <c r="AX2500" s="39"/>
      <c r="AY2500" s="39"/>
      <c r="AZ2500" s="39"/>
      <c r="BA2500" s="39"/>
      <c r="BB2500" s="72">
        <f>(AI2500*'"Вес" ПИР'!$B$36+AK2500*'"Вес" ПИР'!$B$37+AM2500*'"Вес" ПИР'!$B$38+AO2500*'"Вес" ПИР'!$B$39+AQ2500*'"Вес" ПИР'!$B$40+AS2500*'"Вес" ПИР'!$B$41+AU2500*'"Вес" ПИР'!$B$42+AW2500*'"Вес" ПИР'!$B$43+AY2500*'"Вес" ПИР'!$B$44+BA2500*'"Вес" ПИР'!$B$45)/100</f>
        <v>0</v>
      </c>
      <c r="BC2500" s="39"/>
      <c r="BD2500" s="39"/>
      <c r="BE2500" s="39"/>
      <c r="BF2500" s="39"/>
      <c r="BG2500" s="72">
        <f>(BD2500*'"Вес" ПИР'!$B$50+BF2500*'"Вес" ПИР'!$B$51)/100</f>
        <v>0</v>
      </c>
      <c r="BH2500" s="39"/>
      <c r="BI2500" s="72">
        <v>0</v>
      </c>
      <c r="BJ2500" s="39"/>
      <c r="BK2500" s="39"/>
      <c r="BL2500" s="38">
        <f>(S2500*'"Вес" ПИР'!$B$3+X2500*'"Вес" ПИР'!$B$4+AG2500*'"Вес" ПИР'!$B$5+BB2500*'"Вес" ПИР'!$B$6+BG2500*'"Вес" ПИР'!$B$7+BI2500*'"Вес" ПИР'!$B$8)/100</f>
        <v>0</v>
      </c>
    </row>
    <row r="2501" spans="1:64" ht="15.75" customHeight="1">
      <c r="A2501" s="39"/>
      <c r="B2501" s="39">
        <v>2027</v>
      </c>
      <c r="C2501" s="39"/>
      <c r="D2501" s="61">
        <v>595857200</v>
      </c>
      <c r="E2501" s="61" t="s">
        <v>2098</v>
      </c>
      <c r="F2501" s="61" t="s">
        <v>2240</v>
      </c>
      <c r="G2501" s="61" t="s">
        <v>3612</v>
      </c>
      <c r="H2501" s="61" t="s">
        <v>3613</v>
      </c>
      <c r="I2501" s="39"/>
      <c r="J2501" s="39"/>
      <c r="K2501" s="39"/>
      <c r="L2501" s="39"/>
      <c r="M2501" s="39"/>
      <c r="N2501" s="39"/>
      <c r="O2501" s="39"/>
      <c r="P2501" s="39"/>
      <c r="Q2501" s="39"/>
      <c r="R2501" s="39"/>
      <c r="S2501" s="38">
        <f>(J2501*'"Вес" ПИР'!$B$13+L2501*'"Вес" ПИР'!$B$14+N2501*'"Вес" ПИР'!$B$15+P2501*'"Вес" ПИР'!$B$16+R2501*'"Вес" ПИР'!$B$17)/100</f>
        <v>0</v>
      </c>
      <c r="T2501" s="39"/>
      <c r="U2501" s="39"/>
      <c r="V2501" s="39"/>
      <c r="W2501" s="39"/>
      <c r="X2501" s="72">
        <f>(U2501*'"Вес" ПИР'!$B$22+W2501*'"Вес" ПИР'!$B$23)/100</f>
        <v>0</v>
      </c>
      <c r="Y2501" s="39"/>
      <c r="Z2501" s="39"/>
      <c r="AA2501" s="39"/>
      <c r="AB2501" s="39"/>
      <c r="AC2501" s="39"/>
      <c r="AD2501" s="39"/>
      <c r="AE2501" s="39"/>
      <c r="AF2501" s="39"/>
      <c r="AG2501" s="38">
        <f>(Z2501*'"Вес" ПИР'!$B$28+AB2501*'"Вес" ПИР'!$B$29+AD2501*'"Вес" ПИР'!$B$30+AF2501*'"Вес" ПИР'!$B$31)/100</f>
        <v>0</v>
      </c>
      <c r="AH2501" s="39"/>
      <c r="AI2501" s="39"/>
      <c r="AJ2501" s="39"/>
      <c r="AK2501" s="39"/>
      <c r="AL2501" s="39"/>
      <c r="AM2501" s="39"/>
      <c r="AN2501" s="39"/>
      <c r="AO2501" s="39"/>
      <c r="AP2501" s="39"/>
      <c r="AQ2501" s="39"/>
      <c r="AR2501" s="39"/>
      <c r="AS2501" s="39"/>
      <c r="AT2501" s="39"/>
      <c r="AU2501" s="39"/>
      <c r="AV2501" s="39"/>
      <c r="AW2501" s="39"/>
      <c r="AX2501" s="39"/>
      <c r="AY2501" s="39"/>
      <c r="AZ2501" s="39"/>
      <c r="BA2501" s="39"/>
      <c r="BB2501" s="72">
        <f>(AI2501*'"Вес" ПИР'!$B$36+AK2501*'"Вес" ПИР'!$B$37+AM2501*'"Вес" ПИР'!$B$38+AO2501*'"Вес" ПИР'!$B$39+AQ2501*'"Вес" ПИР'!$B$40+AS2501*'"Вес" ПИР'!$B$41+AU2501*'"Вес" ПИР'!$B$42+AW2501*'"Вес" ПИР'!$B$43+AY2501*'"Вес" ПИР'!$B$44+BA2501*'"Вес" ПИР'!$B$45)/100</f>
        <v>0</v>
      </c>
      <c r="BC2501" s="39"/>
      <c r="BD2501" s="39"/>
      <c r="BE2501" s="39"/>
      <c r="BF2501" s="39"/>
      <c r="BG2501" s="72">
        <f>(BD2501*'"Вес" ПИР'!$B$50+BF2501*'"Вес" ПИР'!$B$51)/100</f>
        <v>0</v>
      </c>
      <c r="BH2501" s="39"/>
      <c r="BI2501" s="72">
        <v>0</v>
      </c>
      <c r="BJ2501" s="39"/>
      <c r="BK2501" s="39"/>
      <c r="BL2501" s="38">
        <f>(S2501*'"Вес" ПИР'!$B$3+X2501*'"Вес" ПИР'!$B$4+AG2501*'"Вес" ПИР'!$B$5+BB2501*'"Вес" ПИР'!$B$6+BG2501*'"Вес" ПИР'!$B$7+BI2501*'"Вес" ПИР'!$B$8)/100</f>
        <v>0</v>
      </c>
    </row>
    <row r="2502" spans="1:64" ht="15.75" customHeight="1">
      <c r="A2502" s="39"/>
      <c r="B2502" s="39">
        <v>2027</v>
      </c>
      <c r="C2502" s="39"/>
      <c r="D2502" s="61">
        <v>595857500</v>
      </c>
      <c r="E2502" s="61" t="s">
        <v>2098</v>
      </c>
      <c r="F2502" s="61" t="s">
        <v>2240</v>
      </c>
      <c r="G2502" s="61" t="s">
        <v>3612</v>
      </c>
      <c r="H2502" s="61" t="s">
        <v>3614</v>
      </c>
      <c r="I2502" s="39"/>
      <c r="J2502" s="39"/>
      <c r="K2502" s="39"/>
      <c r="L2502" s="39"/>
      <c r="M2502" s="39"/>
      <c r="N2502" s="39"/>
      <c r="O2502" s="39"/>
      <c r="P2502" s="39"/>
      <c r="Q2502" s="39"/>
      <c r="R2502" s="39"/>
      <c r="S2502" s="38">
        <f>(J2502*'"Вес" ПИР'!$B$13+L2502*'"Вес" ПИР'!$B$14+N2502*'"Вес" ПИР'!$B$15+P2502*'"Вес" ПИР'!$B$16+R2502*'"Вес" ПИР'!$B$17)/100</f>
        <v>0</v>
      </c>
      <c r="T2502" s="39"/>
      <c r="U2502" s="39"/>
      <c r="V2502" s="39"/>
      <c r="W2502" s="39"/>
      <c r="X2502" s="72">
        <f>(U2502*'"Вес" ПИР'!$B$22+W2502*'"Вес" ПИР'!$B$23)/100</f>
        <v>0</v>
      </c>
      <c r="Y2502" s="39"/>
      <c r="Z2502" s="39"/>
      <c r="AA2502" s="39"/>
      <c r="AB2502" s="39"/>
      <c r="AC2502" s="39"/>
      <c r="AD2502" s="39"/>
      <c r="AE2502" s="39"/>
      <c r="AF2502" s="39"/>
      <c r="AG2502" s="38">
        <f>(Z2502*'"Вес" ПИР'!$B$28+AB2502*'"Вес" ПИР'!$B$29+AD2502*'"Вес" ПИР'!$B$30+AF2502*'"Вес" ПИР'!$B$31)/100</f>
        <v>0</v>
      </c>
      <c r="AH2502" s="39"/>
      <c r="AI2502" s="39"/>
      <c r="AJ2502" s="39"/>
      <c r="AK2502" s="39"/>
      <c r="AL2502" s="39"/>
      <c r="AM2502" s="39"/>
      <c r="AN2502" s="39"/>
      <c r="AO2502" s="39"/>
      <c r="AP2502" s="39"/>
      <c r="AQ2502" s="39"/>
      <c r="AR2502" s="39"/>
      <c r="AS2502" s="39"/>
      <c r="AT2502" s="39"/>
      <c r="AU2502" s="39"/>
      <c r="AV2502" s="39"/>
      <c r="AW2502" s="39"/>
      <c r="AX2502" s="39"/>
      <c r="AY2502" s="39"/>
      <c r="AZ2502" s="39"/>
      <c r="BA2502" s="39"/>
      <c r="BB2502" s="72">
        <f>(AI2502*'"Вес" ПИР'!$B$36+AK2502*'"Вес" ПИР'!$B$37+AM2502*'"Вес" ПИР'!$B$38+AO2502*'"Вес" ПИР'!$B$39+AQ2502*'"Вес" ПИР'!$B$40+AS2502*'"Вес" ПИР'!$B$41+AU2502*'"Вес" ПИР'!$B$42+AW2502*'"Вес" ПИР'!$B$43+AY2502*'"Вес" ПИР'!$B$44+BA2502*'"Вес" ПИР'!$B$45)/100</f>
        <v>0</v>
      </c>
      <c r="BC2502" s="39"/>
      <c r="BD2502" s="39"/>
      <c r="BE2502" s="39"/>
      <c r="BF2502" s="39"/>
      <c r="BG2502" s="72">
        <f>(BD2502*'"Вес" ПИР'!$B$50+BF2502*'"Вес" ПИР'!$B$51)/100</f>
        <v>0</v>
      </c>
      <c r="BH2502" s="39"/>
      <c r="BI2502" s="72">
        <v>0</v>
      </c>
      <c r="BJ2502" s="39"/>
      <c r="BK2502" s="39"/>
      <c r="BL2502" s="38">
        <f>(S2502*'"Вес" ПИР'!$B$3+X2502*'"Вес" ПИР'!$B$4+AG2502*'"Вес" ПИР'!$B$5+BB2502*'"Вес" ПИР'!$B$6+BG2502*'"Вес" ПИР'!$B$7+BI2502*'"Вес" ПИР'!$B$8)/100</f>
        <v>0</v>
      </c>
    </row>
    <row r="2503" spans="1:64" ht="15.75" customHeight="1">
      <c r="A2503" s="39"/>
      <c r="B2503" s="39">
        <v>2027</v>
      </c>
      <c r="C2503" s="39"/>
      <c r="D2503" s="61">
        <v>595858400</v>
      </c>
      <c r="E2503" s="61" t="s">
        <v>2098</v>
      </c>
      <c r="F2503" s="61" t="s">
        <v>2240</v>
      </c>
      <c r="G2503" s="61" t="s">
        <v>2245</v>
      </c>
      <c r="H2503" s="61" t="s">
        <v>517</v>
      </c>
      <c r="I2503" s="39"/>
      <c r="J2503" s="39"/>
      <c r="K2503" s="39"/>
      <c r="L2503" s="39"/>
      <c r="M2503" s="39"/>
      <c r="N2503" s="39"/>
      <c r="O2503" s="39"/>
      <c r="P2503" s="39"/>
      <c r="Q2503" s="39"/>
      <c r="R2503" s="39"/>
      <c r="S2503" s="38">
        <f>(J2503*'"Вес" ПИР'!$B$13+L2503*'"Вес" ПИР'!$B$14+N2503*'"Вес" ПИР'!$B$15+P2503*'"Вес" ПИР'!$B$16+R2503*'"Вес" ПИР'!$B$17)/100</f>
        <v>0</v>
      </c>
      <c r="T2503" s="39"/>
      <c r="U2503" s="39"/>
      <c r="V2503" s="39"/>
      <c r="W2503" s="39"/>
      <c r="X2503" s="72">
        <f>(U2503*'"Вес" ПИР'!$B$22+W2503*'"Вес" ПИР'!$B$23)/100</f>
        <v>0</v>
      </c>
      <c r="Y2503" s="39"/>
      <c r="Z2503" s="39"/>
      <c r="AA2503" s="39"/>
      <c r="AB2503" s="39"/>
      <c r="AC2503" s="39"/>
      <c r="AD2503" s="39"/>
      <c r="AE2503" s="39"/>
      <c r="AF2503" s="39"/>
      <c r="AG2503" s="38">
        <f>(Z2503*'"Вес" ПИР'!$B$28+AB2503*'"Вес" ПИР'!$B$29+AD2503*'"Вес" ПИР'!$B$30+AF2503*'"Вес" ПИР'!$B$31)/100</f>
        <v>0</v>
      </c>
      <c r="AH2503" s="39"/>
      <c r="AI2503" s="39"/>
      <c r="AJ2503" s="39"/>
      <c r="AK2503" s="39"/>
      <c r="AL2503" s="39"/>
      <c r="AM2503" s="39"/>
      <c r="AN2503" s="39"/>
      <c r="AO2503" s="39"/>
      <c r="AP2503" s="39"/>
      <c r="AQ2503" s="39"/>
      <c r="AR2503" s="39"/>
      <c r="AS2503" s="39"/>
      <c r="AT2503" s="39"/>
      <c r="AU2503" s="39"/>
      <c r="AV2503" s="39"/>
      <c r="AW2503" s="39"/>
      <c r="AX2503" s="39"/>
      <c r="AY2503" s="39"/>
      <c r="AZ2503" s="39"/>
      <c r="BA2503" s="39"/>
      <c r="BB2503" s="72">
        <f>(AI2503*'"Вес" ПИР'!$B$36+AK2503*'"Вес" ПИР'!$B$37+AM2503*'"Вес" ПИР'!$B$38+AO2503*'"Вес" ПИР'!$B$39+AQ2503*'"Вес" ПИР'!$B$40+AS2503*'"Вес" ПИР'!$B$41+AU2503*'"Вес" ПИР'!$B$42+AW2503*'"Вес" ПИР'!$B$43+AY2503*'"Вес" ПИР'!$B$44+BA2503*'"Вес" ПИР'!$B$45)/100</f>
        <v>0</v>
      </c>
      <c r="BC2503" s="39"/>
      <c r="BD2503" s="39"/>
      <c r="BE2503" s="39"/>
      <c r="BF2503" s="39"/>
      <c r="BG2503" s="72">
        <f>(BD2503*'"Вес" ПИР'!$B$50+BF2503*'"Вес" ПИР'!$B$51)/100</f>
        <v>0</v>
      </c>
      <c r="BH2503" s="39"/>
      <c r="BI2503" s="72">
        <v>0</v>
      </c>
      <c r="BJ2503" s="39"/>
      <c r="BK2503" s="39"/>
      <c r="BL2503" s="38">
        <f>(S2503*'"Вес" ПИР'!$B$3+X2503*'"Вес" ПИР'!$B$4+AG2503*'"Вес" ПИР'!$B$5+BB2503*'"Вес" ПИР'!$B$6+BG2503*'"Вес" ПИР'!$B$7+BI2503*'"Вес" ПИР'!$B$8)/100</f>
        <v>0</v>
      </c>
    </row>
    <row r="2504" spans="1:64" ht="15.75" customHeight="1">
      <c r="A2504" s="39"/>
      <c r="B2504" s="39">
        <v>2027</v>
      </c>
      <c r="C2504" s="39"/>
      <c r="D2504" s="61">
        <v>595859200</v>
      </c>
      <c r="E2504" s="61" t="s">
        <v>2098</v>
      </c>
      <c r="F2504" s="61" t="s">
        <v>2240</v>
      </c>
      <c r="G2504" s="61" t="s">
        <v>3518</v>
      </c>
      <c r="H2504" s="61" t="s">
        <v>3615</v>
      </c>
      <c r="I2504" s="39"/>
      <c r="J2504" s="39"/>
      <c r="K2504" s="39"/>
      <c r="L2504" s="39"/>
      <c r="M2504" s="39"/>
      <c r="N2504" s="39"/>
      <c r="O2504" s="39"/>
      <c r="P2504" s="39"/>
      <c r="Q2504" s="39"/>
      <c r="R2504" s="39"/>
      <c r="S2504" s="38">
        <f>(J2504*'"Вес" ПИР'!$B$13+L2504*'"Вес" ПИР'!$B$14+N2504*'"Вес" ПИР'!$B$15+P2504*'"Вес" ПИР'!$B$16+R2504*'"Вес" ПИР'!$B$17)/100</f>
        <v>0</v>
      </c>
      <c r="T2504" s="39"/>
      <c r="U2504" s="39"/>
      <c r="V2504" s="39"/>
      <c r="W2504" s="39"/>
      <c r="X2504" s="72">
        <f>(U2504*'"Вес" ПИР'!$B$22+W2504*'"Вес" ПИР'!$B$23)/100</f>
        <v>0</v>
      </c>
      <c r="Y2504" s="39"/>
      <c r="Z2504" s="39"/>
      <c r="AA2504" s="39"/>
      <c r="AB2504" s="39"/>
      <c r="AC2504" s="39"/>
      <c r="AD2504" s="39"/>
      <c r="AE2504" s="39"/>
      <c r="AF2504" s="39"/>
      <c r="AG2504" s="38">
        <f>(Z2504*'"Вес" ПИР'!$B$28+AB2504*'"Вес" ПИР'!$B$29+AD2504*'"Вес" ПИР'!$B$30+AF2504*'"Вес" ПИР'!$B$31)/100</f>
        <v>0</v>
      </c>
      <c r="AH2504" s="39"/>
      <c r="AI2504" s="39"/>
      <c r="AJ2504" s="39"/>
      <c r="AK2504" s="39"/>
      <c r="AL2504" s="39"/>
      <c r="AM2504" s="39"/>
      <c r="AN2504" s="39"/>
      <c r="AO2504" s="39"/>
      <c r="AP2504" s="39"/>
      <c r="AQ2504" s="39"/>
      <c r="AR2504" s="39"/>
      <c r="AS2504" s="39"/>
      <c r="AT2504" s="39"/>
      <c r="AU2504" s="39"/>
      <c r="AV2504" s="39"/>
      <c r="AW2504" s="39"/>
      <c r="AX2504" s="39"/>
      <c r="AY2504" s="39"/>
      <c r="AZ2504" s="39"/>
      <c r="BA2504" s="39"/>
      <c r="BB2504" s="72">
        <f>(AI2504*'"Вес" ПИР'!$B$36+AK2504*'"Вес" ПИР'!$B$37+AM2504*'"Вес" ПИР'!$B$38+AO2504*'"Вес" ПИР'!$B$39+AQ2504*'"Вес" ПИР'!$B$40+AS2504*'"Вес" ПИР'!$B$41+AU2504*'"Вес" ПИР'!$B$42+AW2504*'"Вес" ПИР'!$B$43+AY2504*'"Вес" ПИР'!$B$44+BA2504*'"Вес" ПИР'!$B$45)/100</f>
        <v>0</v>
      </c>
      <c r="BC2504" s="39"/>
      <c r="BD2504" s="39"/>
      <c r="BE2504" s="39"/>
      <c r="BF2504" s="39"/>
      <c r="BG2504" s="72">
        <f>(BD2504*'"Вес" ПИР'!$B$50+BF2504*'"Вес" ПИР'!$B$51)/100</f>
        <v>0</v>
      </c>
      <c r="BH2504" s="39"/>
      <c r="BI2504" s="72">
        <v>0</v>
      </c>
      <c r="BJ2504" s="39"/>
      <c r="BK2504" s="39"/>
      <c r="BL2504" s="38">
        <f>(S2504*'"Вес" ПИР'!$B$3+X2504*'"Вес" ПИР'!$B$4+AG2504*'"Вес" ПИР'!$B$5+BB2504*'"Вес" ПИР'!$B$6+BG2504*'"Вес" ПИР'!$B$7+BI2504*'"Вес" ПИР'!$B$8)/100</f>
        <v>0</v>
      </c>
    </row>
    <row r="2505" spans="1:64" ht="15.75" customHeight="1">
      <c r="A2505" s="39"/>
      <c r="B2505" s="39">
        <v>2027</v>
      </c>
      <c r="C2505" s="39"/>
      <c r="D2505" s="61">
        <v>594243200</v>
      </c>
      <c r="E2505" s="61" t="s">
        <v>2098</v>
      </c>
      <c r="F2505" s="61" t="s">
        <v>146</v>
      </c>
      <c r="G2505" s="61" t="s">
        <v>3616</v>
      </c>
      <c r="H2505" s="61" t="s">
        <v>3617</v>
      </c>
      <c r="I2505" s="39"/>
      <c r="J2505" s="39"/>
      <c r="K2505" s="39"/>
      <c r="L2505" s="39"/>
      <c r="M2505" s="39"/>
      <c r="N2505" s="39"/>
      <c r="O2505" s="39"/>
      <c r="P2505" s="39"/>
      <c r="Q2505" s="39"/>
      <c r="R2505" s="39"/>
      <c r="S2505" s="38">
        <f>(J2505*'"Вес" ПИР'!$B$13+L2505*'"Вес" ПИР'!$B$14+N2505*'"Вес" ПИР'!$B$15+P2505*'"Вес" ПИР'!$B$16+R2505*'"Вес" ПИР'!$B$17)/100</f>
        <v>0</v>
      </c>
      <c r="T2505" s="39"/>
      <c r="U2505" s="39"/>
      <c r="V2505" s="39"/>
      <c r="W2505" s="39"/>
      <c r="X2505" s="72">
        <f>(U2505*'"Вес" ПИР'!$B$22+W2505*'"Вес" ПИР'!$B$23)/100</f>
        <v>0</v>
      </c>
      <c r="Y2505" s="39"/>
      <c r="Z2505" s="39"/>
      <c r="AA2505" s="39"/>
      <c r="AB2505" s="39"/>
      <c r="AC2505" s="39"/>
      <c r="AD2505" s="39"/>
      <c r="AE2505" s="39"/>
      <c r="AF2505" s="39"/>
      <c r="AG2505" s="38">
        <f>(Z2505*'"Вес" ПИР'!$B$28+AB2505*'"Вес" ПИР'!$B$29+AD2505*'"Вес" ПИР'!$B$30+AF2505*'"Вес" ПИР'!$B$31)/100</f>
        <v>0</v>
      </c>
      <c r="AH2505" s="39"/>
      <c r="AI2505" s="39"/>
      <c r="AJ2505" s="39"/>
      <c r="AK2505" s="39"/>
      <c r="AL2505" s="39"/>
      <c r="AM2505" s="39"/>
      <c r="AN2505" s="39"/>
      <c r="AO2505" s="39"/>
      <c r="AP2505" s="39"/>
      <c r="AQ2505" s="39"/>
      <c r="AR2505" s="39"/>
      <c r="AS2505" s="39"/>
      <c r="AT2505" s="39"/>
      <c r="AU2505" s="39"/>
      <c r="AV2505" s="39"/>
      <c r="AW2505" s="39"/>
      <c r="AX2505" s="39"/>
      <c r="AY2505" s="39"/>
      <c r="AZ2505" s="39"/>
      <c r="BA2505" s="39"/>
      <c r="BB2505" s="72">
        <f>(AI2505*'"Вес" ПИР'!$B$36+AK2505*'"Вес" ПИР'!$B$37+AM2505*'"Вес" ПИР'!$B$38+AO2505*'"Вес" ПИР'!$B$39+AQ2505*'"Вес" ПИР'!$B$40+AS2505*'"Вес" ПИР'!$B$41+AU2505*'"Вес" ПИР'!$B$42+AW2505*'"Вес" ПИР'!$B$43+AY2505*'"Вес" ПИР'!$B$44+BA2505*'"Вес" ПИР'!$B$45)/100</f>
        <v>0</v>
      </c>
      <c r="BC2505" s="39"/>
      <c r="BD2505" s="39"/>
      <c r="BE2505" s="39"/>
      <c r="BF2505" s="39"/>
      <c r="BG2505" s="72">
        <f>(BD2505*'"Вес" ПИР'!$B$50+BF2505*'"Вес" ПИР'!$B$51)/100</f>
        <v>0</v>
      </c>
      <c r="BH2505" s="39"/>
      <c r="BI2505" s="72">
        <v>0</v>
      </c>
      <c r="BJ2505" s="39"/>
      <c r="BK2505" s="39"/>
      <c r="BL2505" s="38">
        <f>(S2505*'"Вес" ПИР'!$B$3+X2505*'"Вес" ПИР'!$B$4+AG2505*'"Вес" ПИР'!$B$5+BB2505*'"Вес" ПИР'!$B$6+BG2505*'"Вес" ПИР'!$B$7+BI2505*'"Вес" ПИР'!$B$8)/100</f>
        <v>0</v>
      </c>
    </row>
    <row r="2506" spans="1:64" ht="15.75" customHeight="1">
      <c r="A2506" s="39"/>
      <c r="B2506" s="39">
        <v>2027</v>
      </c>
      <c r="C2506" s="39"/>
      <c r="D2506" s="61">
        <v>594253200</v>
      </c>
      <c r="E2506" s="61" t="s">
        <v>2098</v>
      </c>
      <c r="F2506" s="61" t="s">
        <v>146</v>
      </c>
      <c r="G2506" s="61" t="s">
        <v>1241</v>
      </c>
      <c r="H2506" s="61" t="s">
        <v>620</v>
      </c>
      <c r="I2506" s="39"/>
      <c r="J2506" s="39"/>
      <c r="K2506" s="39"/>
      <c r="L2506" s="39"/>
      <c r="M2506" s="39"/>
      <c r="N2506" s="39"/>
      <c r="O2506" s="39"/>
      <c r="P2506" s="39"/>
      <c r="Q2506" s="39"/>
      <c r="R2506" s="39"/>
      <c r="S2506" s="38">
        <f>(J2506*'"Вес" ПИР'!$B$13+L2506*'"Вес" ПИР'!$B$14+N2506*'"Вес" ПИР'!$B$15+P2506*'"Вес" ПИР'!$B$16+R2506*'"Вес" ПИР'!$B$17)/100</f>
        <v>0</v>
      </c>
      <c r="T2506" s="39"/>
      <c r="U2506" s="39"/>
      <c r="V2506" s="39"/>
      <c r="W2506" s="39"/>
      <c r="X2506" s="72">
        <f>(U2506*'"Вес" ПИР'!$B$22+W2506*'"Вес" ПИР'!$B$23)/100</f>
        <v>0</v>
      </c>
      <c r="Y2506" s="39"/>
      <c r="Z2506" s="39"/>
      <c r="AA2506" s="39"/>
      <c r="AB2506" s="39"/>
      <c r="AC2506" s="39"/>
      <c r="AD2506" s="39"/>
      <c r="AE2506" s="39"/>
      <c r="AF2506" s="39"/>
      <c r="AG2506" s="38">
        <f>(Z2506*'"Вес" ПИР'!$B$28+AB2506*'"Вес" ПИР'!$B$29+AD2506*'"Вес" ПИР'!$B$30+AF2506*'"Вес" ПИР'!$B$31)/100</f>
        <v>0</v>
      </c>
      <c r="AH2506" s="39"/>
      <c r="AI2506" s="39"/>
      <c r="AJ2506" s="39"/>
      <c r="AK2506" s="39"/>
      <c r="AL2506" s="39"/>
      <c r="AM2506" s="39"/>
      <c r="AN2506" s="39"/>
      <c r="AO2506" s="39"/>
      <c r="AP2506" s="39"/>
      <c r="AQ2506" s="39"/>
      <c r="AR2506" s="39"/>
      <c r="AS2506" s="39"/>
      <c r="AT2506" s="39"/>
      <c r="AU2506" s="39"/>
      <c r="AV2506" s="39"/>
      <c r="AW2506" s="39"/>
      <c r="AX2506" s="39"/>
      <c r="AY2506" s="39"/>
      <c r="AZ2506" s="39"/>
      <c r="BA2506" s="39"/>
      <c r="BB2506" s="72">
        <f>(AI2506*'"Вес" ПИР'!$B$36+AK2506*'"Вес" ПИР'!$B$37+AM2506*'"Вес" ПИР'!$B$38+AO2506*'"Вес" ПИР'!$B$39+AQ2506*'"Вес" ПИР'!$B$40+AS2506*'"Вес" ПИР'!$B$41+AU2506*'"Вес" ПИР'!$B$42+AW2506*'"Вес" ПИР'!$B$43+AY2506*'"Вес" ПИР'!$B$44+BA2506*'"Вес" ПИР'!$B$45)/100</f>
        <v>0</v>
      </c>
      <c r="BC2506" s="39"/>
      <c r="BD2506" s="39"/>
      <c r="BE2506" s="39"/>
      <c r="BF2506" s="39"/>
      <c r="BG2506" s="72">
        <f>(BD2506*'"Вес" ПИР'!$B$50+BF2506*'"Вес" ПИР'!$B$51)/100</f>
        <v>0</v>
      </c>
      <c r="BH2506" s="39"/>
      <c r="BI2506" s="72">
        <v>0</v>
      </c>
      <c r="BJ2506" s="39"/>
      <c r="BK2506" s="39"/>
      <c r="BL2506" s="38">
        <f>(S2506*'"Вес" ПИР'!$B$3+X2506*'"Вес" ПИР'!$B$4+AG2506*'"Вес" ПИР'!$B$5+BB2506*'"Вес" ПИР'!$B$6+BG2506*'"Вес" ПИР'!$B$7+BI2506*'"Вес" ПИР'!$B$8)/100</f>
        <v>0</v>
      </c>
    </row>
    <row r="2507" spans="1:64" ht="15.75" customHeight="1">
      <c r="A2507" s="39"/>
      <c r="B2507" s="39">
        <v>2027</v>
      </c>
      <c r="C2507" s="39"/>
      <c r="D2507" s="61">
        <v>594261300</v>
      </c>
      <c r="E2507" s="61" t="s">
        <v>2098</v>
      </c>
      <c r="F2507" s="61" t="s">
        <v>146</v>
      </c>
      <c r="G2507" s="61" t="s">
        <v>3618</v>
      </c>
      <c r="H2507" s="61" t="s">
        <v>3619</v>
      </c>
      <c r="I2507" s="39"/>
      <c r="J2507" s="39"/>
      <c r="K2507" s="39"/>
      <c r="L2507" s="39"/>
      <c r="M2507" s="39"/>
      <c r="N2507" s="39"/>
      <c r="O2507" s="39"/>
      <c r="P2507" s="39"/>
      <c r="Q2507" s="39"/>
      <c r="R2507" s="39"/>
      <c r="S2507" s="38">
        <f>(J2507*'"Вес" ПИР'!$B$13+L2507*'"Вес" ПИР'!$B$14+N2507*'"Вес" ПИР'!$B$15+P2507*'"Вес" ПИР'!$B$16+R2507*'"Вес" ПИР'!$B$17)/100</f>
        <v>0</v>
      </c>
      <c r="T2507" s="39"/>
      <c r="U2507" s="39"/>
      <c r="V2507" s="39"/>
      <c r="W2507" s="39"/>
      <c r="X2507" s="72">
        <f>(U2507*'"Вес" ПИР'!$B$22+W2507*'"Вес" ПИР'!$B$23)/100</f>
        <v>0</v>
      </c>
      <c r="Y2507" s="39"/>
      <c r="Z2507" s="39"/>
      <c r="AA2507" s="39"/>
      <c r="AB2507" s="39"/>
      <c r="AC2507" s="39"/>
      <c r="AD2507" s="39"/>
      <c r="AE2507" s="39"/>
      <c r="AF2507" s="39"/>
      <c r="AG2507" s="38">
        <f>(Z2507*'"Вес" ПИР'!$B$28+AB2507*'"Вес" ПИР'!$B$29+AD2507*'"Вес" ПИР'!$B$30+AF2507*'"Вес" ПИР'!$B$31)/100</f>
        <v>0</v>
      </c>
      <c r="AH2507" s="39"/>
      <c r="AI2507" s="39"/>
      <c r="AJ2507" s="39"/>
      <c r="AK2507" s="39"/>
      <c r="AL2507" s="39"/>
      <c r="AM2507" s="39"/>
      <c r="AN2507" s="39"/>
      <c r="AO2507" s="39"/>
      <c r="AP2507" s="39"/>
      <c r="AQ2507" s="39"/>
      <c r="AR2507" s="39"/>
      <c r="AS2507" s="39"/>
      <c r="AT2507" s="39"/>
      <c r="AU2507" s="39"/>
      <c r="AV2507" s="39"/>
      <c r="AW2507" s="39"/>
      <c r="AX2507" s="39"/>
      <c r="AY2507" s="39"/>
      <c r="AZ2507" s="39"/>
      <c r="BA2507" s="39"/>
      <c r="BB2507" s="72">
        <f>(AI2507*'"Вес" ПИР'!$B$36+AK2507*'"Вес" ПИР'!$B$37+AM2507*'"Вес" ПИР'!$B$38+AO2507*'"Вес" ПИР'!$B$39+AQ2507*'"Вес" ПИР'!$B$40+AS2507*'"Вес" ПИР'!$B$41+AU2507*'"Вес" ПИР'!$B$42+AW2507*'"Вес" ПИР'!$B$43+AY2507*'"Вес" ПИР'!$B$44+BA2507*'"Вес" ПИР'!$B$45)/100</f>
        <v>0</v>
      </c>
      <c r="BC2507" s="39"/>
      <c r="BD2507" s="39"/>
      <c r="BE2507" s="39"/>
      <c r="BF2507" s="39"/>
      <c r="BG2507" s="72">
        <f>(BD2507*'"Вес" ПИР'!$B$50+BF2507*'"Вес" ПИР'!$B$51)/100</f>
        <v>0</v>
      </c>
      <c r="BH2507" s="39"/>
      <c r="BI2507" s="72">
        <v>0</v>
      </c>
      <c r="BJ2507" s="39"/>
      <c r="BK2507" s="39"/>
      <c r="BL2507" s="38">
        <f>(S2507*'"Вес" ПИР'!$B$3+X2507*'"Вес" ПИР'!$B$4+AG2507*'"Вес" ПИР'!$B$5+BB2507*'"Вес" ПИР'!$B$6+BG2507*'"Вес" ПИР'!$B$7+BI2507*'"Вес" ПИР'!$B$8)/100</f>
        <v>0</v>
      </c>
    </row>
    <row r="2508" spans="1:64" ht="15.75" customHeight="1">
      <c r="A2508" s="39"/>
      <c r="B2508" s="39">
        <v>2027</v>
      </c>
      <c r="C2508" s="39"/>
      <c r="D2508" s="68">
        <v>594255200</v>
      </c>
      <c r="E2508" s="68" t="s">
        <v>2098</v>
      </c>
      <c r="F2508" s="68" t="s">
        <v>146</v>
      </c>
      <c r="G2508" s="68" t="s">
        <v>1399</v>
      </c>
      <c r="H2508" s="68" t="s">
        <v>144</v>
      </c>
      <c r="I2508" s="39"/>
      <c r="J2508" s="39"/>
      <c r="K2508" s="39"/>
      <c r="L2508" s="39"/>
      <c r="M2508" s="39"/>
      <c r="N2508" s="39"/>
      <c r="O2508" s="39"/>
      <c r="P2508" s="39"/>
      <c r="Q2508" s="39"/>
      <c r="R2508" s="39"/>
      <c r="S2508" s="38">
        <f>(J2508*'"Вес" ПИР'!$B$13+L2508*'"Вес" ПИР'!$B$14+N2508*'"Вес" ПИР'!$B$15+P2508*'"Вес" ПИР'!$B$16+R2508*'"Вес" ПИР'!$B$17)/100</f>
        <v>0</v>
      </c>
      <c r="T2508" s="39"/>
      <c r="U2508" s="39"/>
      <c r="V2508" s="39"/>
      <c r="W2508" s="39"/>
      <c r="X2508" s="72">
        <f>(U2508*'"Вес" ПИР'!$B$22+W2508*'"Вес" ПИР'!$B$23)/100</f>
        <v>0</v>
      </c>
      <c r="Y2508" s="39"/>
      <c r="Z2508" s="39"/>
      <c r="AA2508" s="39"/>
      <c r="AB2508" s="39"/>
      <c r="AC2508" s="39"/>
      <c r="AD2508" s="39"/>
      <c r="AE2508" s="39"/>
      <c r="AF2508" s="39"/>
      <c r="AG2508" s="38">
        <f>(Z2508*'"Вес" ПИР'!$B$28+AB2508*'"Вес" ПИР'!$B$29+AD2508*'"Вес" ПИР'!$B$30+AF2508*'"Вес" ПИР'!$B$31)/100</f>
        <v>0</v>
      </c>
      <c r="AH2508" s="39"/>
      <c r="AI2508" s="39"/>
      <c r="AJ2508" s="39"/>
      <c r="AK2508" s="39"/>
      <c r="AL2508" s="39"/>
      <c r="AM2508" s="39"/>
      <c r="AN2508" s="39"/>
      <c r="AO2508" s="39"/>
      <c r="AP2508" s="39"/>
      <c r="AQ2508" s="39"/>
      <c r="AR2508" s="39"/>
      <c r="AS2508" s="39"/>
      <c r="AT2508" s="39"/>
      <c r="AU2508" s="39"/>
      <c r="AV2508" s="39"/>
      <c r="AW2508" s="39"/>
      <c r="AX2508" s="39"/>
      <c r="AY2508" s="39"/>
      <c r="AZ2508" s="39"/>
      <c r="BA2508" s="39"/>
      <c r="BB2508" s="72">
        <f>(AI2508*'"Вес" ПИР'!$B$36+AK2508*'"Вес" ПИР'!$B$37+AM2508*'"Вес" ПИР'!$B$38+AO2508*'"Вес" ПИР'!$B$39+AQ2508*'"Вес" ПИР'!$B$40+AS2508*'"Вес" ПИР'!$B$41+AU2508*'"Вес" ПИР'!$B$42+AW2508*'"Вес" ПИР'!$B$43+AY2508*'"Вес" ПИР'!$B$44+BA2508*'"Вес" ПИР'!$B$45)/100</f>
        <v>0</v>
      </c>
      <c r="BC2508" s="39"/>
      <c r="BD2508" s="39"/>
      <c r="BE2508" s="39"/>
      <c r="BF2508" s="39"/>
      <c r="BG2508" s="72">
        <f>(BD2508*'"Вес" ПИР'!$B$50+BF2508*'"Вес" ПИР'!$B$51)/100</f>
        <v>0</v>
      </c>
      <c r="BH2508" s="39"/>
      <c r="BI2508" s="72">
        <v>0</v>
      </c>
      <c r="BJ2508" s="39"/>
      <c r="BK2508" s="39"/>
      <c r="BL2508" s="38">
        <f>(S2508*'"Вес" ПИР'!$B$3+X2508*'"Вес" ПИР'!$B$4+AG2508*'"Вес" ПИР'!$B$5+BB2508*'"Вес" ПИР'!$B$6+BG2508*'"Вес" ПИР'!$B$7+BI2508*'"Вес" ПИР'!$B$8)/100</f>
        <v>0</v>
      </c>
    </row>
    <row r="2509" spans="1:64" ht="15.75" customHeight="1">
      <c r="A2509" s="39"/>
      <c r="B2509" s="39">
        <v>2027</v>
      </c>
      <c r="C2509" s="39"/>
      <c r="D2509" s="68">
        <v>594251200</v>
      </c>
      <c r="E2509" s="68" t="s">
        <v>2098</v>
      </c>
      <c r="F2509" s="68" t="s">
        <v>146</v>
      </c>
      <c r="G2509" s="68" t="s">
        <v>242</v>
      </c>
      <c r="H2509" s="68" t="s">
        <v>2367</v>
      </c>
      <c r="I2509" s="39"/>
      <c r="J2509" s="39"/>
      <c r="K2509" s="39"/>
      <c r="L2509" s="39"/>
      <c r="M2509" s="39"/>
      <c r="N2509" s="39"/>
      <c r="O2509" s="39"/>
      <c r="P2509" s="39"/>
      <c r="Q2509" s="39"/>
      <c r="R2509" s="39"/>
      <c r="S2509" s="38">
        <f>(J2509*'"Вес" ПИР'!$B$13+L2509*'"Вес" ПИР'!$B$14+N2509*'"Вес" ПИР'!$B$15+P2509*'"Вес" ПИР'!$B$16+R2509*'"Вес" ПИР'!$B$17)/100</f>
        <v>0</v>
      </c>
      <c r="T2509" s="39"/>
      <c r="U2509" s="39"/>
      <c r="V2509" s="39"/>
      <c r="W2509" s="39"/>
      <c r="X2509" s="72">
        <f>(U2509*'"Вес" ПИР'!$B$22+W2509*'"Вес" ПИР'!$B$23)/100</f>
        <v>0</v>
      </c>
      <c r="Y2509" s="39"/>
      <c r="Z2509" s="39"/>
      <c r="AA2509" s="39"/>
      <c r="AB2509" s="39"/>
      <c r="AC2509" s="39"/>
      <c r="AD2509" s="39"/>
      <c r="AE2509" s="39"/>
      <c r="AF2509" s="39"/>
      <c r="AG2509" s="38">
        <f>(Z2509*'"Вес" ПИР'!$B$28+AB2509*'"Вес" ПИР'!$B$29+AD2509*'"Вес" ПИР'!$B$30+AF2509*'"Вес" ПИР'!$B$31)/100</f>
        <v>0</v>
      </c>
      <c r="AH2509" s="39"/>
      <c r="AI2509" s="39"/>
      <c r="AJ2509" s="39"/>
      <c r="AK2509" s="39"/>
      <c r="AL2509" s="39"/>
      <c r="AM2509" s="39"/>
      <c r="AN2509" s="39"/>
      <c r="AO2509" s="39"/>
      <c r="AP2509" s="39"/>
      <c r="AQ2509" s="39"/>
      <c r="AR2509" s="39"/>
      <c r="AS2509" s="39"/>
      <c r="AT2509" s="39"/>
      <c r="AU2509" s="39"/>
      <c r="AV2509" s="39"/>
      <c r="AW2509" s="39"/>
      <c r="AX2509" s="39"/>
      <c r="AY2509" s="39"/>
      <c r="AZ2509" s="39"/>
      <c r="BA2509" s="39"/>
      <c r="BB2509" s="72">
        <f>(AI2509*'"Вес" ПИР'!$B$36+AK2509*'"Вес" ПИР'!$B$37+AM2509*'"Вес" ПИР'!$B$38+AO2509*'"Вес" ПИР'!$B$39+AQ2509*'"Вес" ПИР'!$B$40+AS2509*'"Вес" ПИР'!$B$41+AU2509*'"Вес" ПИР'!$B$42+AW2509*'"Вес" ПИР'!$B$43+AY2509*'"Вес" ПИР'!$B$44+BA2509*'"Вес" ПИР'!$B$45)/100</f>
        <v>0</v>
      </c>
      <c r="BC2509" s="39"/>
      <c r="BD2509" s="39"/>
      <c r="BE2509" s="39"/>
      <c r="BF2509" s="39"/>
      <c r="BG2509" s="72">
        <f>(BD2509*'"Вес" ПИР'!$B$50+BF2509*'"Вес" ПИР'!$B$51)/100</f>
        <v>0</v>
      </c>
      <c r="BH2509" s="39"/>
      <c r="BI2509" s="72">
        <v>0</v>
      </c>
      <c r="BJ2509" s="39"/>
      <c r="BK2509" s="39"/>
      <c r="BL2509" s="38">
        <f>(S2509*'"Вес" ПИР'!$B$3+X2509*'"Вес" ПИР'!$B$4+AG2509*'"Вес" ПИР'!$B$5+BB2509*'"Вес" ПИР'!$B$6+BG2509*'"Вес" ПИР'!$B$7+BI2509*'"Вес" ПИР'!$B$8)/100</f>
        <v>0</v>
      </c>
    </row>
    <row r="2510" spans="1:64" ht="15.75" customHeight="1">
      <c r="A2510" s="39"/>
      <c r="B2510" s="39">
        <v>2027</v>
      </c>
      <c r="C2510" s="39"/>
      <c r="D2510" s="61">
        <v>594633100</v>
      </c>
      <c r="E2510" s="61" t="s">
        <v>2098</v>
      </c>
      <c r="F2510" s="61" t="s">
        <v>614</v>
      </c>
      <c r="G2510" s="61" t="s">
        <v>1461</v>
      </c>
      <c r="H2510" s="61" t="s">
        <v>3620</v>
      </c>
      <c r="I2510" s="39"/>
      <c r="J2510" s="39"/>
      <c r="K2510" s="39"/>
      <c r="L2510" s="39"/>
      <c r="M2510" s="39"/>
      <c r="N2510" s="39"/>
      <c r="O2510" s="39"/>
      <c r="P2510" s="39"/>
      <c r="Q2510" s="39"/>
      <c r="R2510" s="39"/>
      <c r="S2510" s="38">
        <f>(J2510*'"Вес" ПИР'!$B$13+L2510*'"Вес" ПИР'!$B$14+N2510*'"Вес" ПИР'!$B$15+P2510*'"Вес" ПИР'!$B$16+R2510*'"Вес" ПИР'!$B$17)/100</f>
        <v>0</v>
      </c>
      <c r="T2510" s="39"/>
      <c r="U2510" s="39"/>
      <c r="V2510" s="39"/>
      <c r="W2510" s="39"/>
      <c r="X2510" s="72">
        <f>(U2510*'"Вес" ПИР'!$B$22+W2510*'"Вес" ПИР'!$B$23)/100</f>
        <v>0</v>
      </c>
      <c r="Y2510" s="39"/>
      <c r="Z2510" s="39"/>
      <c r="AA2510" s="39"/>
      <c r="AB2510" s="39"/>
      <c r="AC2510" s="39"/>
      <c r="AD2510" s="39"/>
      <c r="AE2510" s="39"/>
      <c r="AF2510" s="39"/>
      <c r="AG2510" s="38">
        <f>(Z2510*'"Вес" ПИР'!$B$28+AB2510*'"Вес" ПИР'!$B$29+AD2510*'"Вес" ПИР'!$B$30+AF2510*'"Вес" ПИР'!$B$31)/100</f>
        <v>0</v>
      </c>
      <c r="AH2510" s="39"/>
      <c r="AI2510" s="39"/>
      <c r="AJ2510" s="39"/>
      <c r="AK2510" s="39"/>
      <c r="AL2510" s="39"/>
      <c r="AM2510" s="39"/>
      <c r="AN2510" s="39"/>
      <c r="AO2510" s="39"/>
      <c r="AP2510" s="39"/>
      <c r="AQ2510" s="39"/>
      <c r="AR2510" s="39"/>
      <c r="AS2510" s="39"/>
      <c r="AT2510" s="39"/>
      <c r="AU2510" s="39"/>
      <c r="AV2510" s="39"/>
      <c r="AW2510" s="39"/>
      <c r="AX2510" s="39"/>
      <c r="AY2510" s="39"/>
      <c r="AZ2510" s="39"/>
      <c r="BA2510" s="39"/>
      <c r="BB2510" s="72">
        <f>(AI2510*'"Вес" ПИР'!$B$36+AK2510*'"Вес" ПИР'!$B$37+AM2510*'"Вес" ПИР'!$B$38+AO2510*'"Вес" ПИР'!$B$39+AQ2510*'"Вес" ПИР'!$B$40+AS2510*'"Вес" ПИР'!$B$41+AU2510*'"Вес" ПИР'!$B$42+AW2510*'"Вес" ПИР'!$B$43+AY2510*'"Вес" ПИР'!$B$44+BA2510*'"Вес" ПИР'!$B$45)/100</f>
        <v>0</v>
      </c>
      <c r="BC2510" s="39"/>
      <c r="BD2510" s="39"/>
      <c r="BE2510" s="39"/>
      <c r="BF2510" s="39"/>
      <c r="BG2510" s="72">
        <f>(BD2510*'"Вес" ПИР'!$B$50+BF2510*'"Вес" ПИР'!$B$51)/100</f>
        <v>0</v>
      </c>
      <c r="BH2510" s="39"/>
      <c r="BI2510" s="72">
        <v>0</v>
      </c>
      <c r="BJ2510" s="39"/>
      <c r="BK2510" s="39"/>
      <c r="BL2510" s="38">
        <f>(S2510*'"Вес" ПИР'!$B$3+X2510*'"Вес" ПИР'!$B$4+AG2510*'"Вес" ПИР'!$B$5+BB2510*'"Вес" ПИР'!$B$6+BG2510*'"Вес" ПИР'!$B$7+BI2510*'"Вес" ПИР'!$B$8)/100</f>
        <v>0</v>
      </c>
    </row>
    <row r="2511" spans="1:64" ht="15.75" customHeight="1">
      <c r="A2511" s="39"/>
      <c r="B2511" s="39">
        <v>2027</v>
      </c>
      <c r="C2511" s="39"/>
      <c r="D2511" s="61">
        <v>594633200</v>
      </c>
      <c r="E2511" s="61" t="s">
        <v>2098</v>
      </c>
      <c r="F2511" s="61" t="s">
        <v>614</v>
      </c>
      <c r="G2511" s="61" t="s">
        <v>1461</v>
      </c>
      <c r="H2511" s="61" t="s">
        <v>3621</v>
      </c>
      <c r="I2511" s="39"/>
      <c r="J2511" s="39"/>
      <c r="K2511" s="39"/>
      <c r="L2511" s="39"/>
      <c r="M2511" s="39"/>
      <c r="N2511" s="39"/>
      <c r="O2511" s="39"/>
      <c r="P2511" s="39"/>
      <c r="Q2511" s="39"/>
      <c r="R2511" s="39"/>
      <c r="S2511" s="38">
        <f>(J2511*'"Вес" ПИР'!$B$13+L2511*'"Вес" ПИР'!$B$14+N2511*'"Вес" ПИР'!$B$15+P2511*'"Вес" ПИР'!$B$16+R2511*'"Вес" ПИР'!$B$17)/100</f>
        <v>0</v>
      </c>
      <c r="T2511" s="39"/>
      <c r="U2511" s="39"/>
      <c r="V2511" s="39"/>
      <c r="W2511" s="39"/>
      <c r="X2511" s="72">
        <f>(U2511*'"Вес" ПИР'!$B$22+W2511*'"Вес" ПИР'!$B$23)/100</f>
        <v>0</v>
      </c>
      <c r="Y2511" s="39"/>
      <c r="Z2511" s="39"/>
      <c r="AA2511" s="39"/>
      <c r="AB2511" s="39"/>
      <c r="AC2511" s="39"/>
      <c r="AD2511" s="39"/>
      <c r="AE2511" s="39"/>
      <c r="AF2511" s="39"/>
      <c r="AG2511" s="38">
        <f>(Z2511*'"Вес" ПИР'!$B$28+AB2511*'"Вес" ПИР'!$B$29+AD2511*'"Вес" ПИР'!$B$30+AF2511*'"Вес" ПИР'!$B$31)/100</f>
        <v>0</v>
      </c>
      <c r="AH2511" s="39"/>
      <c r="AI2511" s="39"/>
      <c r="AJ2511" s="39"/>
      <c r="AK2511" s="39"/>
      <c r="AL2511" s="39"/>
      <c r="AM2511" s="39"/>
      <c r="AN2511" s="39"/>
      <c r="AO2511" s="39"/>
      <c r="AP2511" s="39"/>
      <c r="AQ2511" s="39"/>
      <c r="AR2511" s="39"/>
      <c r="AS2511" s="39"/>
      <c r="AT2511" s="39"/>
      <c r="AU2511" s="39"/>
      <c r="AV2511" s="39"/>
      <c r="AW2511" s="39"/>
      <c r="AX2511" s="39"/>
      <c r="AY2511" s="39"/>
      <c r="AZ2511" s="39"/>
      <c r="BA2511" s="39"/>
      <c r="BB2511" s="72">
        <f>(AI2511*'"Вес" ПИР'!$B$36+AK2511*'"Вес" ПИР'!$B$37+AM2511*'"Вес" ПИР'!$B$38+AO2511*'"Вес" ПИР'!$B$39+AQ2511*'"Вес" ПИР'!$B$40+AS2511*'"Вес" ПИР'!$B$41+AU2511*'"Вес" ПИР'!$B$42+AW2511*'"Вес" ПИР'!$B$43+AY2511*'"Вес" ПИР'!$B$44+BA2511*'"Вес" ПИР'!$B$45)/100</f>
        <v>0</v>
      </c>
      <c r="BC2511" s="39"/>
      <c r="BD2511" s="39"/>
      <c r="BE2511" s="39"/>
      <c r="BF2511" s="39"/>
      <c r="BG2511" s="72">
        <f>(BD2511*'"Вес" ПИР'!$B$50+BF2511*'"Вес" ПИР'!$B$51)/100</f>
        <v>0</v>
      </c>
      <c r="BH2511" s="39"/>
      <c r="BI2511" s="72">
        <v>0</v>
      </c>
      <c r="BJ2511" s="39"/>
      <c r="BK2511" s="39"/>
      <c r="BL2511" s="38">
        <f>(S2511*'"Вес" ПИР'!$B$3+X2511*'"Вес" ПИР'!$B$4+AG2511*'"Вес" ПИР'!$B$5+BB2511*'"Вес" ПИР'!$B$6+BG2511*'"Вес" ПИР'!$B$7+BI2511*'"Вес" ПИР'!$B$8)/100</f>
        <v>0</v>
      </c>
    </row>
    <row r="2512" spans="1:64" ht="15.75" customHeight="1">
      <c r="A2512" s="39"/>
      <c r="B2512" s="39">
        <v>2027</v>
      </c>
      <c r="C2512" s="39"/>
      <c r="D2512" s="61">
        <v>594639100</v>
      </c>
      <c r="E2512" s="61" t="s">
        <v>2098</v>
      </c>
      <c r="F2512" s="61" t="s">
        <v>614</v>
      </c>
      <c r="G2512" s="61" t="s">
        <v>619</v>
      </c>
      <c r="H2512" s="61" t="s">
        <v>243</v>
      </c>
      <c r="I2512" s="39"/>
      <c r="J2512" s="39"/>
      <c r="K2512" s="39"/>
      <c r="L2512" s="39"/>
      <c r="M2512" s="39"/>
      <c r="N2512" s="39"/>
      <c r="O2512" s="39"/>
      <c r="P2512" s="39"/>
      <c r="Q2512" s="39"/>
      <c r="R2512" s="39"/>
      <c r="S2512" s="38">
        <f>(J2512*'"Вес" ПИР'!$B$13+L2512*'"Вес" ПИР'!$B$14+N2512*'"Вес" ПИР'!$B$15+P2512*'"Вес" ПИР'!$B$16+R2512*'"Вес" ПИР'!$B$17)/100</f>
        <v>0</v>
      </c>
      <c r="T2512" s="39"/>
      <c r="U2512" s="39"/>
      <c r="V2512" s="39"/>
      <c r="W2512" s="39"/>
      <c r="X2512" s="72">
        <f>(U2512*'"Вес" ПИР'!$B$22+W2512*'"Вес" ПИР'!$B$23)/100</f>
        <v>0</v>
      </c>
      <c r="Y2512" s="39"/>
      <c r="Z2512" s="39"/>
      <c r="AA2512" s="39"/>
      <c r="AB2512" s="39"/>
      <c r="AC2512" s="39"/>
      <c r="AD2512" s="39"/>
      <c r="AE2512" s="39"/>
      <c r="AF2512" s="39"/>
      <c r="AG2512" s="38">
        <f>(Z2512*'"Вес" ПИР'!$B$28+AB2512*'"Вес" ПИР'!$B$29+AD2512*'"Вес" ПИР'!$B$30+AF2512*'"Вес" ПИР'!$B$31)/100</f>
        <v>0</v>
      </c>
      <c r="AH2512" s="39"/>
      <c r="AI2512" s="39"/>
      <c r="AJ2512" s="39"/>
      <c r="AK2512" s="39"/>
      <c r="AL2512" s="39"/>
      <c r="AM2512" s="39"/>
      <c r="AN2512" s="39"/>
      <c r="AO2512" s="39"/>
      <c r="AP2512" s="39"/>
      <c r="AQ2512" s="39"/>
      <c r="AR2512" s="39"/>
      <c r="AS2512" s="39"/>
      <c r="AT2512" s="39"/>
      <c r="AU2512" s="39"/>
      <c r="AV2512" s="39"/>
      <c r="AW2512" s="39"/>
      <c r="AX2512" s="39"/>
      <c r="AY2512" s="39"/>
      <c r="AZ2512" s="39"/>
      <c r="BA2512" s="39"/>
      <c r="BB2512" s="72">
        <f>(AI2512*'"Вес" ПИР'!$B$36+AK2512*'"Вес" ПИР'!$B$37+AM2512*'"Вес" ПИР'!$B$38+AO2512*'"Вес" ПИР'!$B$39+AQ2512*'"Вес" ПИР'!$B$40+AS2512*'"Вес" ПИР'!$B$41+AU2512*'"Вес" ПИР'!$B$42+AW2512*'"Вес" ПИР'!$B$43+AY2512*'"Вес" ПИР'!$B$44+BA2512*'"Вес" ПИР'!$B$45)/100</f>
        <v>0</v>
      </c>
      <c r="BC2512" s="39"/>
      <c r="BD2512" s="39"/>
      <c r="BE2512" s="39"/>
      <c r="BF2512" s="39"/>
      <c r="BG2512" s="72">
        <f>(BD2512*'"Вес" ПИР'!$B$50+BF2512*'"Вес" ПИР'!$B$51)/100</f>
        <v>0</v>
      </c>
      <c r="BH2512" s="39"/>
      <c r="BI2512" s="72">
        <v>0</v>
      </c>
      <c r="BJ2512" s="39"/>
      <c r="BK2512" s="39"/>
      <c r="BL2512" s="38">
        <f>(S2512*'"Вес" ПИР'!$B$3+X2512*'"Вес" ПИР'!$B$4+AG2512*'"Вес" ПИР'!$B$5+BB2512*'"Вес" ПИР'!$B$6+BG2512*'"Вес" ПИР'!$B$7+BI2512*'"Вес" ПИР'!$B$8)/100</f>
        <v>0</v>
      </c>
    </row>
    <row r="2513" spans="1:64" ht="15.75" customHeight="1">
      <c r="A2513" s="39"/>
      <c r="B2513" s="39">
        <v>2027</v>
      </c>
      <c r="C2513" s="39"/>
      <c r="D2513" s="61">
        <v>594639300</v>
      </c>
      <c r="E2513" s="61" t="s">
        <v>2098</v>
      </c>
      <c r="F2513" s="61" t="s">
        <v>614</v>
      </c>
      <c r="G2513" s="61" t="s">
        <v>619</v>
      </c>
      <c r="H2513" s="61" t="s">
        <v>3622</v>
      </c>
      <c r="I2513" s="39"/>
      <c r="J2513" s="39"/>
      <c r="K2513" s="39"/>
      <c r="L2513" s="39"/>
      <c r="M2513" s="39"/>
      <c r="N2513" s="39"/>
      <c r="O2513" s="39"/>
      <c r="P2513" s="39"/>
      <c r="Q2513" s="39"/>
      <c r="R2513" s="39"/>
      <c r="S2513" s="38">
        <f>(J2513*'"Вес" ПИР'!$B$13+L2513*'"Вес" ПИР'!$B$14+N2513*'"Вес" ПИР'!$B$15+P2513*'"Вес" ПИР'!$B$16+R2513*'"Вес" ПИР'!$B$17)/100</f>
        <v>0</v>
      </c>
      <c r="T2513" s="39"/>
      <c r="U2513" s="39"/>
      <c r="V2513" s="39"/>
      <c r="W2513" s="39"/>
      <c r="X2513" s="72">
        <f>(U2513*'"Вес" ПИР'!$B$22+W2513*'"Вес" ПИР'!$B$23)/100</f>
        <v>0</v>
      </c>
      <c r="Y2513" s="39"/>
      <c r="Z2513" s="39"/>
      <c r="AA2513" s="39"/>
      <c r="AB2513" s="39"/>
      <c r="AC2513" s="39"/>
      <c r="AD2513" s="39"/>
      <c r="AE2513" s="39"/>
      <c r="AF2513" s="39"/>
      <c r="AG2513" s="38">
        <f>(Z2513*'"Вес" ПИР'!$B$28+AB2513*'"Вес" ПИР'!$B$29+AD2513*'"Вес" ПИР'!$B$30+AF2513*'"Вес" ПИР'!$B$31)/100</f>
        <v>0</v>
      </c>
      <c r="AH2513" s="39"/>
      <c r="AI2513" s="39"/>
      <c r="AJ2513" s="39"/>
      <c r="AK2513" s="39"/>
      <c r="AL2513" s="39"/>
      <c r="AM2513" s="39"/>
      <c r="AN2513" s="39"/>
      <c r="AO2513" s="39"/>
      <c r="AP2513" s="39"/>
      <c r="AQ2513" s="39"/>
      <c r="AR2513" s="39"/>
      <c r="AS2513" s="39"/>
      <c r="AT2513" s="39"/>
      <c r="AU2513" s="39"/>
      <c r="AV2513" s="39"/>
      <c r="AW2513" s="39"/>
      <c r="AX2513" s="39"/>
      <c r="AY2513" s="39"/>
      <c r="AZ2513" s="39"/>
      <c r="BA2513" s="39"/>
      <c r="BB2513" s="72">
        <f>(AI2513*'"Вес" ПИР'!$B$36+AK2513*'"Вес" ПИР'!$B$37+AM2513*'"Вес" ПИР'!$B$38+AO2513*'"Вес" ПИР'!$B$39+AQ2513*'"Вес" ПИР'!$B$40+AS2513*'"Вес" ПИР'!$B$41+AU2513*'"Вес" ПИР'!$B$42+AW2513*'"Вес" ПИР'!$B$43+AY2513*'"Вес" ПИР'!$B$44+BA2513*'"Вес" ПИР'!$B$45)/100</f>
        <v>0</v>
      </c>
      <c r="BC2513" s="39"/>
      <c r="BD2513" s="39"/>
      <c r="BE2513" s="39"/>
      <c r="BF2513" s="39"/>
      <c r="BG2513" s="72">
        <f>(BD2513*'"Вес" ПИР'!$B$50+BF2513*'"Вес" ПИР'!$B$51)/100</f>
        <v>0</v>
      </c>
      <c r="BH2513" s="39"/>
      <c r="BI2513" s="72">
        <v>0</v>
      </c>
      <c r="BJ2513" s="39"/>
      <c r="BK2513" s="39"/>
      <c r="BL2513" s="38">
        <f>(S2513*'"Вес" ПИР'!$B$3+X2513*'"Вес" ПИР'!$B$4+AG2513*'"Вес" ПИР'!$B$5+BB2513*'"Вес" ПИР'!$B$6+BG2513*'"Вес" ПИР'!$B$7+BI2513*'"Вес" ПИР'!$B$8)/100</f>
        <v>0</v>
      </c>
    </row>
    <row r="2514" spans="1:64" ht="15.75" customHeight="1">
      <c r="A2514" s="39"/>
      <c r="B2514" s="39">
        <v>2027</v>
      </c>
      <c r="C2514" s="39"/>
      <c r="D2514" s="61">
        <v>594643500</v>
      </c>
      <c r="E2514" s="61" t="s">
        <v>2098</v>
      </c>
      <c r="F2514" s="61" t="s">
        <v>614</v>
      </c>
      <c r="G2514" s="61" t="s">
        <v>3623</v>
      </c>
      <c r="H2514" s="61" t="s">
        <v>3624</v>
      </c>
      <c r="I2514" s="39"/>
      <c r="J2514" s="39"/>
      <c r="K2514" s="39"/>
      <c r="L2514" s="39"/>
      <c r="M2514" s="39"/>
      <c r="N2514" s="39"/>
      <c r="O2514" s="39"/>
      <c r="P2514" s="39"/>
      <c r="Q2514" s="39"/>
      <c r="R2514" s="39"/>
      <c r="S2514" s="38">
        <f>(J2514*'"Вес" ПИР'!$B$13+L2514*'"Вес" ПИР'!$B$14+N2514*'"Вес" ПИР'!$B$15+P2514*'"Вес" ПИР'!$B$16+R2514*'"Вес" ПИР'!$B$17)/100</f>
        <v>0</v>
      </c>
      <c r="T2514" s="39"/>
      <c r="U2514" s="39"/>
      <c r="V2514" s="39"/>
      <c r="W2514" s="39"/>
      <c r="X2514" s="72">
        <f>(U2514*'"Вес" ПИР'!$B$22+W2514*'"Вес" ПИР'!$B$23)/100</f>
        <v>0</v>
      </c>
      <c r="Y2514" s="39"/>
      <c r="Z2514" s="39"/>
      <c r="AA2514" s="39"/>
      <c r="AB2514" s="39"/>
      <c r="AC2514" s="39"/>
      <c r="AD2514" s="39"/>
      <c r="AE2514" s="39"/>
      <c r="AF2514" s="39"/>
      <c r="AG2514" s="38">
        <f>(Z2514*'"Вес" ПИР'!$B$28+AB2514*'"Вес" ПИР'!$B$29+AD2514*'"Вес" ПИР'!$B$30+AF2514*'"Вес" ПИР'!$B$31)/100</f>
        <v>0</v>
      </c>
      <c r="AH2514" s="39"/>
      <c r="AI2514" s="39"/>
      <c r="AJ2514" s="39"/>
      <c r="AK2514" s="39"/>
      <c r="AL2514" s="39"/>
      <c r="AM2514" s="39"/>
      <c r="AN2514" s="39"/>
      <c r="AO2514" s="39"/>
      <c r="AP2514" s="39"/>
      <c r="AQ2514" s="39"/>
      <c r="AR2514" s="39"/>
      <c r="AS2514" s="39"/>
      <c r="AT2514" s="39"/>
      <c r="AU2514" s="39"/>
      <c r="AV2514" s="39"/>
      <c r="AW2514" s="39"/>
      <c r="AX2514" s="39"/>
      <c r="AY2514" s="39"/>
      <c r="AZ2514" s="39"/>
      <c r="BA2514" s="39"/>
      <c r="BB2514" s="72">
        <f>(AI2514*'"Вес" ПИР'!$B$36+AK2514*'"Вес" ПИР'!$B$37+AM2514*'"Вес" ПИР'!$B$38+AO2514*'"Вес" ПИР'!$B$39+AQ2514*'"Вес" ПИР'!$B$40+AS2514*'"Вес" ПИР'!$B$41+AU2514*'"Вес" ПИР'!$B$42+AW2514*'"Вес" ПИР'!$B$43+AY2514*'"Вес" ПИР'!$B$44+BA2514*'"Вес" ПИР'!$B$45)/100</f>
        <v>0</v>
      </c>
      <c r="BC2514" s="39"/>
      <c r="BD2514" s="39"/>
      <c r="BE2514" s="39"/>
      <c r="BF2514" s="39"/>
      <c r="BG2514" s="72">
        <f>(BD2514*'"Вес" ПИР'!$B$50+BF2514*'"Вес" ПИР'!$B$51)/100</f>
        <v>0</v>
      </c>
      <c r="BH2514" s="39"/>
      <c r="BI2514" s="72">
        <v>0</v>
      </c>
      <c r="BJ2514" s="39"/>
      <c r="BK2514" s="39"/>
      <c r="BL2514" s="38">
        <f>(S2514*'"Вес" ПИР'!$B$3+X2514*'"Вес" ПИР'!$B$4+AG2514*'"Вес" ПИР'!$B$5+BB2514*'"Вес" ПИР'!$B$6+BG2514*'"Вес" ПИР'!$B$7+BI2514*'"Вес" ПИР'!$B$8)/100</f>
        <v>0</v>
      </c>
    </row>
    <row r="2515" spans="1:64" ht="15.75" customHeight="1">
      <c r="A2515" s="39"/>
      <c r="B2515" s="39">
        <v>2027</v>
      </c>
      <c r="C2515" s="39"/>
      <c r="D2515" s="61">
        <v>594649100</v>
      </c>
      <c r="E2515" s="61" t="s">
        <v>2098</v>
      </c>
      <c r="F2515" s="61" t="s">
        <v>614</v>
      </c>
      <c r="G2515" s="61" t="s">
        <v>3625</v>
      </c>
      <c r="H2515" s="61" t="s">
        <v>3626</v>
      </c>
      <c r="I2515" s="39"/>
      <c r="J2515" s="39"/>
      <c r="K2515" s="39"/>
      <c r="L2515" s="39"/>
      <c r="M2515" s="39"/>
      <c r="N2515" s="39"/>
      <c r="O2515" s="39"/>
      <c r="P2515" s="39"/>
      <c r="Q2515" s="39"/>
      <c r="R2515" s="39"/>
      <c r="S2515" s="38">
        <f>(J2515*'"Вес" ПИР'!$B$13+L2515*'"Вес" ПИР'!$B$14+N2515*'"Вес" ПИР'!$B$15+P2515*'"Вес" ПИР'!$B$16+R2515*'"Вес" ПИР'!$B$17)/100</f>
        <v>0</v>
      </c>
      <c r="T2515" s="39"/>
      <c r="U2515" s="39"/>
      <c r="V2515" s="39"/>
      <c r="W2515" s="39"/>
      <c r="X2515" s="72">
        <f>(U2515*'"Вес" ПИР'!$B$22+W2515*'"Вес" ПИР'!$B$23)/100</f>
        <v>0</v>
      </c>
      <c r="Y2515" s="39"/>
      <c r="Z2515" s="39"/>
      <c r="AA2515" s="39"/>
      <c r="AB2515" s="39"/>
      <c r="AC2515" s="39"/>
      <c r="AD2515" s="39"/>
      <c r="AE2515" s="39"/>
      <c r="AF2515" s="39"/>
      <c r="AG2515" s="38">
        <f>(Z2515*'"Вес" ПИР'!$B$28+AB2515*'"Вес" ПИР'!$B$29+AD2515*'"Вес" ПИР'!$B$30+AF2515*'"Вес" ПИР'!$B$31)/100</f>
        <v>0</v>
      </c>
      <c r="AH2515" s="39"/>
      <c r="AI2515" s="39"/>
      <c r="AJ2515" s="39"/>
      <c r="AK2515" s="39"/>
      <c r="AL2515" s="39"/>
      <c r="AM2515" s="39"/>
      <c r="AN2515" s="39"/>
      <c r="AO2515" s="39"/>
      <c r="AP2515" s="39"/>
      <c r="AQ2515" s="39"/>
      <c r="AR2515" s="39"/>
      <c r="AS2515" s="39"/>
      <c r="AT2515" s="39"/>
      <c r="AU2515" s="39"/>
      <c r="AV2515" s="39"/>
      <c r="AW2515" s="39"/>
      <c r="AX2515" s="39"/>
      <c r="AY2515" s="39"/>
      <c r="AZ2515" s="39"/>
      <c r="BA2515" s="39"/>
      <c r="BB2515" s="72">
        <f>(AI2515*'"Вес" ПИР'!$B$36+AK2515*'"Вес" ПИР'!$B$37+AM2515*'"Вес" ПИР'!$B$38+AO2515*'"Вес" ПИР'!$B$39+AQ2515*'"Вес" ПИР'!$B$40+AS2515*'"Вес" ПИР'!$B$41+AU2515*'"Вес" ПИР'!$B$42+AW2515*'"Вес" ПИР'!$B$43+AY2515*'"Вес" ПИР'!$B$44+BA2515*'"Вес" ПИР'!$B$45)/100</f>
        <v>0</v>
      </c>
      <c r="BC2515" s="39"/>
      <c r="BD2515" s="39"/>
      <c r="BE2515" s="39"/>
      <c r="BF2515" s="39"/>
      <c r="BG2515" s="72">
        <f>(BD2515*'"Вес" ПИР'!$B$50+BF2515*'"Вес" ПИР'!$B$51)/100</f>
        <v>0</v>
      </c>
      <c r="BH2515" s="39"/>
      <c r="BI2515" s="72">
        <v>0</v>
      </c>
      <c r="BJ2515" s="39"/>
      <c r="BK2515" s="39"/>
      <c r="BL2515" s="38">
        <f>(S2515*'"Вес" ПИР'!$B$3+X2515*'"Вес" ПИР'!$B$4+AG2515*'"Вес" ПИР'!$B$5+BB2515*'"Вес" ПИР'!$B$6+BG2515*'"Вес" ПИР'!$B$7+BI2515*'"Вес" ПИР'!$B$8)/100</f>
        <v>0</v>
      </c>
    </row>
    <row r="2516" spans="1:64" ht="15.75" customHeight="1">
      <c r="A2516" s="39"/>
      <c r="B2516" s="39">
        <v>2027</v>
      </c>
      <c r="C2516" s="39"/>
      <c r="D2516" s="61">
        <v>594649200</v>
      </c>
      <c r="E2516" s="61" t="s">
        <v>2098</v>
      </c>
      <c r="F2516" s="61" t="s">
        <v>614</v>
      </c>
      <c r="G2516" s="61" t="s">
        <v>3625</v>
      </c>
      <c r="H2516" s="61" t="s">
        <v>277</v>
      </c>
      <c r="I2516" s="39"/>
      <c r="J2516" s="39"/>
      <c r="K2516" s="39"/>
      <c r="L2516" s="39"/>
      <c r="M2516" s="39"/>
      <c r="N2516" s="39"/>
      <c r="O2516" s="39"/>
      <c r="P2516" s="39"/>
      <c r="Q2516" s="39"/>
      <c r="R2516" s="39"/>
      <c r="S2516" s="38">
        <f>(J2516*'"Вес" ПИР'!$B$13+L2516*'"Вес" ПИР'!$B$14+N2516*'"Вес" ПИР'!$B$15+P2516*'"Вес" ПИР'!$B$16+R2516*'"Вес" ПИР'!$B$17)/100</f>
        <v>0</v>
      </c>
      <c r="T2516" s="39"/>
      <c r="U2516" s="39"/>
      <c r="V2516" s="39"/>
      <c r="W2516" s="39"/>
      <c r="X2516" s="72">
        <f>(U2516*'"Вес" ПИР'!$B$22+W2516*'"Вес" ПИР'!$B$23)/100</f>
        <v>0</v>
      </c>
      <c r="Y2516" s="39"/>
      <c r="Z2516" s="39"/>
      <c r="AA2516" s="39"/>
      <c r="AB2516" s="39"/>
      <c r="AC2516" s="39"/>
      <c r="AD2516" s="39"/>
      <c r="AE2516" s="39"/>
      <c r="AF2516" s="39"/>
      <c r="AG2516" s="38">
        <f>(Z2516*'"Вес" ПИР'!$B$28+AB2516*'"Вес" ПИР'!$B$29+AD2516*'"Вес" ПИР'!$B$30+AF2516*'"Вес" ПИР'!$B$31)/100</f>
        <v>0</v>
      </c>
      <c r="AH2516" s="39"/>
      <c r="AI2516" s="39"/>
      <c r="AJ2516" s="39"/>
      <c r="AK2516" s="39"/>
      <c r="AL2516" s="39"/>
      <c r="AM2516" s="39"/>
      <c r="AN2516" s="39"/>
      <c r="AO2516" s="39"/>
      <c r="AP2516" s="39"/>
      <c r="AQ2516" s="39"/>
      <c r="AR2516" s="39"/>
      <c r="AS2516" s="39"/>
      <c r="AT2516" s="39"/>
      <c r="AU2516" s="39"/>
      <c r="AV2516" s="39"/>
      <c r="AW2516" s="39"/>
      <c r="AX2516" s="39"/>
      <c r="AY2516" s="39"/>
      <c r="AZ2516" s="39"/>
      <c r="BA2516" s="39"/>
      <c r="BB2516" s="72">
        <f>(AI2516*'"Вес" ПИР'!$B$36+AK2516*'"Вес" ПИР'!$B$37+AM2516*'"Вес" ПИР'!$B$38+AO2516*'"Вес" ПИР'!$B$39+AQ2516*'"Вес" ПИР'!$B$40+AS2516*'"Вес" ПИР'!$B$41+AU2516*'"Вес" ПИР'!$B$42+AW2516*'"Вес" ПИР'!$B$43+AY2516*'"Вес" ПИР'!$B$44+BA2516*'"Вес" ПИР'!$B$45)/100</f>
        <v>0</v>
      </c>
      <c r="BC2516" s="39"/>
      <c r="BD2516" s="39"/>
      <c r="BE2516" s="39"/>
      <c r="BF2516" s="39"/>
      <c r="BG2516" s="72">
        <f>(BD2516*'"Вес" ПИР'!$B$50+BF2516*'"Вес" ПИР'!$B$51)/100</f>
        <v>0</v>
      </c>
      <c r="BH2516" s="39"/>
      <c r="BI2516" s="72">
        <v>0</v>
      </c>
      <c r="BJ2516" s="39"/>
      <c r="BK2516" s="39"/>
      <c r="BL2516" s="38">
        <f>(S2516*'"Вес" ПИР'!$B$3+X2516*'"Вес" ПИР'!$B$4+AG2516*'"Вес" ПИР'!$B$5+BB2516*'"Вес" ПИР'!$B$6+BG2516*'"Вес" ПИР'!$B$7+BI2516*'"Вес" ПИР'!$B$8)/100</f>
        <v>0</v>
      </c>
    </row>
    <row r="2517" spans="1:64" ht="15.75" customHeight="1">
      <c r="A2517" s="39"/>
      <c r="B2517" s="39">
        <v>2027</v>
      </c>
      <c r="C2517" s="39"/>
      <c r="D2517" s="61">
        <v>594651100</v>
      </c>
      <c r="E2517" s="61" t="s">
        <v>2098</v>
      </c>
      <c r="F2517" s="61" t="s">
        <v>614</v>
      </c>
      <c r="G2517" s="61" t="s">
        <v>1293</v>
      </c>
      <c r="H2517" s="61" t="s">
        <v>1141</v>
      </c>
      <c r="I2517" s="39"/>
      <c r="J2517" s="39"/>
      <c r="K2517" s="39"/>
      <c r="L2517" s="39"/>
      <c r="M2517" s="39"/>
      <c r="N2517" s="39"/>
      <c r="O2517" s="39"/>
      <c r="P2517" s="39"/>
      <c r="Q2517" s="39"/>
      <c r="R2517" s="39"/>
      <c r="S2517" s="38">
        <f>(J2517*'"Вес" ПИР'!$B$13+L2517*'"Вес" ПИР'!$B$14+N2517*'"Вес" ПИР'!$B$15+P2517*'"Вес" ПИР'!$B$16+R2517*'"Вес" ПИР'!$B$17)/100</f>
        <v>0</v>
      </c>
      <c r="T2517" s="39"/>
      <c r="U2517" s="39"/>
      <c r="V2517" s="39"/>
      <c r="W2517" s="39"/>
      <c r="X2517" s="72">
        <f>(U2517*'"Вес" ПИР'!$B$22+W2517*'"Вес" ПИР'!$B$23)/100</f>
        <v>0</v>
      </c>
      <c r="Y2517" s="39"/>
      <c r="Z2517" s="39"/>
      <c r="AA2517" s="39"/>
      <c r="AB2517" s="39"/>
      <c r="AC2517" s="39"/>
      <c r="AD2517" s="39"/>
      <c r="AE2517" s="39"/>
      <c r="AF2517" s="39"/>
      <c r="AG2517" s="38">
        <f>(Z2517*'"Вес" ПИР'!$B$28+AB2517*'"Вес" ПИР'!$B$29+AD2517*'"Вес" ПИР'!$B$30+AF2517*'"Вес" ПИР'!$B$31)/100</f>
        <v>0</v>
      </c>
      <c r="AH2517" s="39"/>
      <c r="AI2517" s="39"/>
      <c r="AJ2517" s="39"/>
      <c r="AK2517" s="39"/>
      <c r="AL2517" s="39"/>
      <c r="AM2517" s="39"/>
      <c r="AN2517" s="39"/>
      <c r="AO2517" s="39"/>
      <c r="AP2517" s="39"/>
      <c r="AQ2517" s="39"/>
      <c r="AR2517" s="39"/>
      <c r="AS2517" s="39"/>
      <c r="AT2517" s="39"/>
      <c r="AU2517" s="39"/>
      <c r="AV2517" s="39"/>
      <c r="AW2517" s="39"/>
      <c r="AX2517" s="39"/>
      <c r="AY2517" s="39"/>
      <c r="AZ2517" s="39"/>
      <c r="BA2517" s="39"/>
      <c r="BB2517" s="72">
        <f>(AI2517*'"Вес" ПИР'!$B$36+AK2517*'"Вес" ПИР'!$B$37+AM2517*'"Вес" ПИР'!$B$38+AO2517*'"Вес" ПИР'!$B$39+AQ2517*'"Вес" ПИР'!$B$40+AS2517*'"Вес" ПИР'!$B$41+AU2517*'"Вес" ПИР'!$B$42+AW2517*'"Вес" ПИР'!$B$43+AY2517*'"Вес" ПИР'!$B$44+BA2517*'"Вес" ПИР'!$B$45)/100</f>
        <v>0</v>
      </c>
      <c r="BC2517" s="39"/>
      <c r="BD2517" s="39"/>
      <c r="BE2517" s="39"/>
      <c r="BF2517" s="39"/>
      <c r="BG2517" s="72">
        <f>(BD2517*'"Вес" ПИР'!$B$50+BF2517*'"Вес" ПИР'!$B$51)/100</f>
        <v>0</v>
      </c>
      <c r="BH2517" s="39"/>
      <c r="BI2517" s="72">
        <v>0</v>
      </c>
      <c r="BJ2517" s="39"/>
      <c r="BK2517" s="39"/>
      <c r="BL2517" s="38">
        <f>(S2517*'"Вес" ПИР'!$B$3+X2517*'"Вес" ПИР'!$B$4+AG2517*'"Вес" ПИР'!$B$5+BB2517*'"Вес" ПИР'!$B$6+BG2517*'"Вес" ПИР'!$B$7+BI2517*'"Вес" ПИР'!$B$8)/100</f>
        <v>0</v>
      </c>
    </row>
    <row r="2518" spans="1:64" ht="15.75" customHeight="1">
      <c r="A2518" s="39"/>
      <c r="B2518" s="39">
        <v>2027</v>
      </c>
      <c r="C2518" s="39"/>
      <c r="D2518" s="61">
        <v>594651200</v>
      </c>
      <c r="E2518" s="61" t="s">
        <v>2098</v>
      </c>
      <c r="F2518" s="61" t="s">
        <v>614</v>
      </c>
      <c r="G2518" s="61" t="s">
        <v>1293</v>
      </c>
      <c r="H2518" s="61" t="s">
        <v>3627</v>
      </c>
      <c r="I2518" s="39"/>
      <c r="J2518" s="39"/>
      <c r="K2518" s="39"/>
      <c r="L2518" s="39"/>
      <c r="M2518" s="39"/>
      <c r="N2518" s="39"/>
      <c r="O2518" s="39"/>
      <c r="P2518" s="39"/>
      <c r="Q2518" s="39"/>
      <c r="R2518" s="39"/>
      <c r="S2518" s="38">
        <f>(J2518*'"Вес" ПИР'!$B$13+L2518*'"Вес" ПИР'!$B$14+N2518*'"Вес" ПИР'!$B$15+P2518*'"Вес" ПИР'!$B$16+R2518*'"Вес" ПИР'!$B$17)/100</f>
        <v>0</v>
      </c>
      <c r="T2518" s="39"/>
      <c r="U2518" s="39"/>
      <c r="V2518" s="39"/>
      <c r="W2518" s="39"/>
      <c r="X2518" s="72">
        <f>(U2518*'"Вес" ПИР'!$B$22+W2518*'"Вес" ПИР'!$B$23)/100</f>
        <v>0</v>
      </c>
      <c r="Y2518" s="39"/>
      <c r="Z2518" s="39"/>
      <c r="AA2518" s="39"/>
      <c r="AB2518" s="39"/>
      <c r="AC2518" s="39"/>
      <c r="AD2518" s="39"/>
      <c r="AE2518" s="39"/>
      <c r="AF2518" s="39"/>
      <c r="AG2518" s="38">
        <f>(Z2518*'"Вес" ПИР'!$B$28+AB2518*'"Вес" ПИР'!$B$29+AD2518*'"Вес" ПИР'!$B$30+AF2518*'"Вес" ПИР'!$B$31)/100</f>
        <v>0</v>
      </c>
      <c r="AH2518" s="39"/>
      <c r="AI2518" s="39"/>
      <c r="AJ2518" s="39"/>
      <c r="AK2518" s="39"/>
      <c r="AL2518" s="39"/>
      <c r="AM2518" s="39"/>
      <c r="AN2518" s="39"/>
      <c r="AO2518" s="39"/>
      <c r="AP2518" s="39"/>
      <c r="AQ2518" s="39"/>
      <c r="AR2518" s="39"/>
      <c r="AS2518" s="39"/>
      <c r="AT2518" s="39"/>
      <c r="AU2518" s="39"/>
      <c r="AV2518" s="39"/>
      <c r="AW2518" s="39"/>
      <c r="AX2518" s="39"/>
      <c r="AY2518" s="39"/>
      <c r="AZ2518" s="39"/>
      <c r="BA2518" s="39"/>
      <c r="BB2518" s="72">
        <f>(AI2518*'"Вес" ПИР'!$B$36+AK2518*'"Вес" ПИР'!$B$37+AM2518*'"Вес" ПИР'!$B$38+AO2518*'"Вес" ПИР'!$B$39+AQ2518*'"Вес" ПИР'!$B$40+AS2518*'"Вес" ПИР'!$B$41+AU2518*'"Вес" ПИР'!$B$42+AW2518*'"Вес" ПИР'!$B$43+AY2518*'"Вес" ПИР'!$B$44+BA2518*'"Вес" ПИР'!$B$45)/100</f>
        <v>0</v>
      </c>
      <c r="BC2518" s="39"/>
      <c r="BD2518" s="39"/>
      <c r="BE2518" s="39"/>
      <c r="BF2518" s="39"/>
      <c r="BG2518" s="72">
        <f>(BD2518*'"Вес" ПИР'!$B$50+BF2518*'"Вес" ПИР'!$B$51)/100</f>
        <v>0</v>
      </c>
      <c r="BH2518" s="39"/>
      <c r="BI2518" s="72">
        <v>0</v>
      </c>
      <c r="BJ2518" s="39"/>
      <c r="BK2518" s="39"/>
      <c r="BL2518" s="38">
        <f>(S2518*'"Вес" ПИР'!$B$3+X2518*'"Вес" ПИР'!$B$4+AG2518*'"Вес" ПИР'!$B$5+BB2518*'"Вес" ПИР'!$B$6+BG2518*'"Вес" ПИР'!$B$7+BI2518*'"Вес" ПИР'!$B$8)/100</f>
        <v>0</v>
      </c>
    </row>
    <row r="2519" spans="1:64" ht="15.75" customHeight="1">
      <c r="A2519" s="39"/>
      <c r="B2519" s="39">
        <v>2027</v>
      </c>
      <c r="C2519" s="39"/>
      <c r="D2519" s="61">
        <v>594651400</v>
      </c>
      <c r="E2519" s="61" t="s">
        <v>2098</v>
      </c>
      <c r="F2519" s="61" t="s">
        <v>614</v>
      </c>
      <c r="G2519" s="61" t="s">
        <v>1293</v>
      </c>
      <c r="H2519" s="61" t="s">
        <v>3628</v>
      </c>
      <c r="I2519" s="39"/>
      <c r="J2519" s="39"/>
      <c r="K2519" s="39"/>
      <c r="L2519" s="39"/>
      <c r="M2519" s="39"/>
      <c r="N2519" s="39"/>
      <c r="O2519" s="39"/>
      <c r="P2519" s="39"/>
      <c r="Q2519" s="39"/>
      <c r="R2519" s="39"/>
      <c r="S2519" s="38">
        <f>(J2519*'"Вес" ПИР'!$B$13+L2519*'"Вес" ПИР'!$B$14+N2519*'"Вес" ПИР'!$B$15+P2519*'"Вес" ПИР'!$B$16+R2519*'"Вес" ПИР'!$B$17)/100</f>
        <v>0</v>
      </c>
      <c r="T2519" s="39"/>
      <c r="U2519" s="39"/>
      <c r="V2519" s="39"/>
      <c r="W2519" s="39"/>
      <c r="X2519" s="72">
        <f>(U2519*'"Вес" ПИР'!$B$22+W2519*'"Вес" ПИР'!$B$23)/100</f>
        <v>0</v>
      </c>
      <c r="Y2519" s="39"/>
      <c r="Z2519" s="39"/>
      <c r="AA2519" s="39"/>
      <c r="AB2519" s="39"/>
      <c r="AC2519" s="39"/>
      <c r="AD2519" s="39"/>
      <c r="AE2519" s="39"/>
      <c r="AF2519" s="39"/>
      <c r="AG2519" s="38">
        <f>(Z2519*'"Вес" ПИР'!$B$28+AB2519*'"Вес" ПИР'!$B$29+AD2519*'"Вес" ПИР'!$B$30+AF2519*'"Вес" ПИР'!$B$31)/100</f>
        <v>0</v>
      </c>
      <c r="AH2519" s="39"/>
      <c r="AI2519" s="39"/>
      <c r="AJ2519" s="39"/>
      <c r="AK2519" s="39"/>
      <c r="AL2519" s="39"/>
      <c r="AM2519" s="39"/>
      <c r="AN2519" s="39"/>
      <c r="AO2519" s="39"/>
      <c r="AP2519" s="39"/>
      <c r="AQ2519" s="39"/>
      <c r="AR2519" s="39"/>
      <c r="AS2519" s="39"/>
      <c r="AT2519" s="39"/>
      <c r="AU2519" s="39"/>
      <c r="AV2519" s="39"/>
      <c r="AW2519" s="39"/>
      <c r="AX2519" s="39"/>
      <c r="AY2519" s="39"/>
      <c r="AZ2519" s="39"/>
      <c r="BA2519" s="39"/>
      <c r="BB2519" s="72">
        <f>(AI2519*'"Вес" ПИР'!$B$36+AK2519*'"Вес" ПИР'!$B$37+AM2519*'"Вес" ПИР'!$B$38+AO2519*'"Вес" ПИР'!$B$39+AQ2519*'"Вес" ПИР'!$B$40+AS2519*'"Вес" ПИР'!$B$41+AU2519*'"Вес" ПИР'!$B$42+AW2519*'"Вес" ПИР'!$B$43+AY2519*'"Вес" ПИР'!$B$44+BA2519*'"Вес" ПИР'!$B$45)/100</f>
        <v>0</v>
      </c>
      <c r="BC2519" s="39"/>
      <c r="BD2519" s="39"/>
      <c r="BE2519" s="39"/>
      <c r="BF2519" s="39"/>
      <c r="BG2519" s="72">
        <f>(BD2519*'"Вес" ПИР'!$B$50+BF2519*'"Вес" ПИР'!$B$51)/100</f>
        <v>0</v>
      </c>
      <c r="BH2519" s="39"/>
      <c r="BI2519" s="72">
        <v>0</v>
      </c>
      <c r="BJ2519" s="39"/>
      <c r="BK2519" s="39"/>
      <c r="BL2519" s="38">
        <f>(S2519*'"Вес" ПИР'!$B$3+X2519*'"Вес" ПИР'!$B$4+AG2519*'"Вес" ПИР'!$B$5+BB2519*'"Вес" ПИР'!$B$6+BG2519*'"Вес" ПИР'!$B$7+BI2519*'"Вес" ПИР'!$B$8)/100</f>
        <v>0</v>
      </c>
    </row>
    <row r="2520" spans="1:64" ht="15.75" customHeight="1">
      <c r="A2520" s="39"/>
      <c r="B2520" s="39">
        <v>2027</v>
      </c>
      <c r="C2520" s="39"/>
      <c r="D2520" s="61">
        <v>594655300</v>
      </c>
      <c r="E2520" s="61" t="s">
        <v>2098</v>
      </c>
      <c r="F2520" s="61" t="s">
        <v>614</v>
      </c>
      <c r="G2520" s="61" t="s">
        <v>1483</v>
      </c>
      <c r="H2520" s="61" t="s">
        <v>3629</v>
      </c>
      <c r="I2520" s="39"/>
      <c r="J2520" s="39"/>
      <c r="K2520" s="39"/>
      <c r="L2520" s="39"/>
      <c r="M2520" s="39"/>
      <c r="N2520" s="39"/>
      <c r="O2520" s="39"/>
      <c r="P2520" s="39"/>
      <c r="Q2520" s="39"/>
      <c r="R2520" s="39"/>
      <c r="S2520" s="38">
        <f>(J2520*'"Вес" ПИР'!$B$13+L2520*'"Вес" ПИР'!$B$14+N2520*'"Вес" ПИР'!$B$15+P2520*'"Вес" ПИР'!$B$16+R2520*'"Вес" ПИР'!$B$17)/100</f>
        <v>0</v>
      </c>
      <c r="T2520" s="39"/>
      <c r="U2520" s="39"/>
      <c r="V2520" s="39"/>
      <c r="W2520" s="39"/>
      <c r="X2520" s="72">
        <f>(U2520*'"Вес" ПИР'!$B$22+W2520*'"Вес" ПИР'!$B$23)/100</f>
        <v>0</v>
      </c>
      <c r="Y2520" s="39"/>
      <c r="Z2520" s="39"/>
      <c r="AA2520" s="39"/>
      <c r="AB2520" s="39"/>
      <c r="AC2520" s="39"/>
      <c r="AD2520" s="39"/>
      <c r="AE2520" s="39"/>
      <c r="AF2520" s="39"/>
      <c r="AG2520" s="38">
        <f>(Z2520*'"Вес" ПИР'!$B$28+AB2520*'"Вес" ПИР'!$B$29+AD2520*'"Вес" ПИР'!$B$30+AF2520*'"Вес" ПИР'!$B$31)/100</f>
        <v>0</v>
      </c>
      <c r="AH2520" s="39"/>
      <c r="AI2520" s="39"/>
      <c r="AJ2520" s="39"/>
      <c r="AK2520" s="39"/>
      <c r="AL2520" s="39"/>
      <c r="AM2520" s="39"/>
      <c r="AN2520" s="39"/>
      <c r="AO2520" s="39"/>
      <c r="AP2520" s="39"/>
      <c r="AQ2520" s="39"/>
      <c r="AR2520" s="39"/>
      <c r="AS2520" s="39"/>
      <c r="AT2520" s="39"/>
      <c r="AU2520" s="39"/>
      <c r="AV2520" s="39"/>
      <c r="AW2520" s="39"/>
      <c r="AX2520" s="39"/>
      <c r="AY2520" s="39"/>
      <c r="AZ2520" s="39"/>
      <c r="BA2520" s="39"/>
      <c r="BB2520" s="72">
        <f>(AI2520*'"Вес" ПИР'!$B$36+AK2520*'"Вес" ПИР'!$B$37+AM2520*'"Вес" ПИР'!$B$38+AO2520*'"Вес" ПИР'!$B$39+AQ2520*'"Вес" ПИР'!$B$40+AS2520*'"Вес" ПИР'!$B$41+AU2520*'"Вес" ПИР'!$B$42+AW2520*'"Вес" ПИР'!$B$43+AY2520*'"Вес" ПИР'!$B$44+BA2520*'"Вес" ПИР'!$B$45)/100</f>
        <v>0</v>
      </c>
      <c r="BC2520" s="39"/>
      <c r="BD2520" s="39"/>
      <c r="BE2520" s="39"/>
      <c r="BF2520" s="39"/>
      <c r="BG2520" s="72">
        <f>(BD2520*'"Вес" ПИР'!$B$50+BF2520*'"Вес" ПИР'!$B$51)/100</f>
        <v>0</v>
      </c>
      <c r="BH2520" s="39"/>
      <c r="BI2520" s="72">
        <v>0</v>
      </c>
      <c r="BJ2520" s="39"/>
      <c r="BK2520" s="39"/>
      <c r="BL2520" s="38">
        <f>(S2520*'"Вес" ПИР'!$B$3+X2520*'"Вес" ПИР'!$B$4+AG2520*'"Вес" ПИР'!$B$5+BB2520*'"Вес" ПИР'!$B$6+BG2520*'"Вес" ПИР'!$B$7+BI2520*'"Вес" ПИР'!$B$8)/100</f>
        <v>0</v>
      </c>
    </row>
    <row r="2521" spans="1:64" ht="15.75" customHeight="1">
      <c r="A2521" s="39"/>
      <c r="B2521" s="39">
        <v>2027</v>
      </c>
      <c r="C2521" s="39"/>
      <c r="D2521" s="61">
        <v>594661100</v>
      </c>
      <c r="E2521" s="61" t="s">
        <v>2098</v>
      </c>
      <c r="F2521" s="61" t="s">
        <v>614</v>
      </c>
      <c r="G2521" s="61" t="s">
        <v>3630</v>
      </c>
      <c r="H2521" s="61" t="s">
        <v>3631</v>
      </c>
      <c r="I2521" s="39"/>
      <c r="J2521" s="39"/>
      <c r="K2521" s="39"/>
      <c r="L2521" s="39"/>
      <c r="M2521" s="39"/>
      <c r="N2521" s="39"/>
      <c r="O2521" s="39"/>
      <c r="P2521" s="39"/>
      <c r="Q2521" s="39"/>
      <c r="R2521" s="39"/>
      <c r="S2521" s="38">
        <f>(J2521*'"Вес" ПИР'!$B$13+L2521*'"Вес" ПИР'!$B$14+N2521*'"Вес" ПИР'!$B$15+P2521*'"Вес" ПИР'!$B$16+R2521*'"Вес" ПИР'!$B$17)/100</f>
        <v>0</v>
      </c>
      <c r="T2521" s="39"/>
      <c r="U2521" s="39"/>
      <c r="V2521" s="39"/>
      <c r="W2521" s="39"/>
      <c r="X2521" s="72">
        <f>(U2521*'"Вес" ПИР'!$B$22+W2521*'"Вес" ПИР'!$B$23)/100</f>
        <v>0</v>
      </c>
      <c r="Y2521" s="39"/>
      <c r="Z2521" s="39"/>
      <c r="AA2521" s="39"/>
      <c r="AB2521" s="39"/>
      <c r="AC2521" s="39"/>
      <c r="AD2521" s="39"/>
      <c r="AE2521" s="39"/>
      <c r="AF2521" s="39"/>
      <c r="AG2521" s="38">
        <f>(Z2521*'"Вес" ПИР'!$B$28+AB2521*'"Вес" ПИР'!$B$29+AD2521*'"Вес" ПИР'!$B$30+AF2521*'"Вес" ПИР'!$B$31)/100</f>
        <v>0</v>
      </c>
      <c r="AH2521" s="39"/>
      <c r="AI2521" s="39"/>
      <c r="AJ2521" s="39"/>
      <c r="AK2521" s="39"/>
      <c r="AL2521" s="39"/>
      <c r="AM2521" s="39"/>
      <c r="AN2521" s="39"/>
      <c r="AO2521" s="39"/>
      <c r="AP2521" s="39"/>
      <c r="AQ2521" s="39"/>
      <c r="AR2521" s="39"/>
      <c r="AS2521" s="39"/>
      <c r="AT2521" s="39"/>
      <c r="AU2521" s="39"/>
      <c r="AV2521" s="39"/>
      <c r="AW2521" s="39"/>
      <c r="AX2521" s="39"/>
      <c r="AY2521" s="39"/>
      <c r="AZ2521" s="39"/>
      <c r="BA2521" s="39"/>
      <c r="BB2521" s="72">
        <f>(AI2521*'"Вес" ПИР'!$B$36+AK2521*'"Вес" ПИР'!$B$37+AM2521*'"Вес" ПИР'!$B$38+AO2521*'"Вес" ПИР'!$B$39+AQ2521*'"Вес" ПИР'!$B$40+AS2521*'"Вес" ПИР'!$B$41+AU2521*'"Вес" ПИР'!$B$42+AW2521*'"Вес" ПИР'!$B$43+AY2521*'"Вес" ПИР'!$B$44+BA2521*'"Вес" ПИР'!$B$45)/100</f>
        <v>0</v>
      </c>
      <c r="BC2521" s="39"/>
      <c r="BD2521" s="39"/>
      <c r="BE2521" s="39"/>
      <c r="BF2521" s="39"/>
      <c r="BG2521" s="72">
        <f>(BD2521*'"Вес" ПИР'!$B$50+BF2521*'"Вес" ПИР'!$B$51)/100</f>
        <v>0</v>
      </c>
      <c r="BH2521" s="39"/>
      <c r="BI2521" s="72">
        <v>0</v>
      </c>
      <c r="BJ2521" s="39"/>
      <c r="BK2521" s="39"/>
      <c r="BL2521" s="38">
        <f>(S2521*'"Вес" ПИР'!$B$3+X2521*'"Вес" ПИР'!$B$4+AG2521*'"Вес" ПИР'!$B$5+BB2521*'"Вес" ПИР'!$B$6+BG2521*'"Вес" ПИР'!$B$7+BI2521*'"Вес" ПИР'!$B$8)/100</f>
        <v>0</v>
      </c>
    </row>
    <row r="2522" spans="1:64" ht="15.75" customHeight="1">
      <c r="A2522" s="39"/>
      <c r="B2522" s="39">
        <v>2027</v>
      </c>
      <c r="C2522" s="39"/>
      <c r="D2522" s="61">
        <v>594645200</v>
      </c>
      <c r="E2522" s="61" t="s">
        <v>2098</v>
      </c>
      <c r="F2522" s="61" t="s">
        <v>614</v>
      </c>
      <c r="G2522" s="61" t="s">
        <v>2118</v>
      </c>
      <c r="H2522" s="61" t="s">
        <v>3632</v>
      </c>
      <c r="I2522" s="39"/>
      <c r="J2522" s="39"/>
      <c r="K2522" s="39"/>
      <c r="L2522" s="39"/>
      <c r="M2522" s="39"/>
      <c r="N2522" s="39"/>
      <c r="O2522" s="39"/>
      <c r="P2522" s="39"/>
      <c r="Q2522" s="39"/>
      <c r="R2522" s="39"/>
      <c r="S2522" s="38">
        <f>(J2522*'"Вес" ПИР'!$B$13+L2522*'"Вес" ПИР'!$B$14+N2522*'"Вес" ПИР'!$B$15+P2522*'"Вес" ПИР'!$B$16+R2522*'"Вес" ПИР'!$B$17)/100</f>
        <v>0</v>
      </c>
      <c r="T2522" s="39"/>
      <c r="U2522" s="39"/>
      <c r="V2522" s="39"/>
      <c r="W2522" s="39"/>
      <c r="X2522" s="72">
        <f>(U2522*'"Вес" ПИР'!$B$22+W2522*'"Вес" ПИР'!$B$23)/100</f>
        <v>0</v>
      </c>
      <c r="Y2522" s="39"/>
      <c r="Z2522" s="39"/>
      <c r="AA2522" s="39"/>
      <c r="AB2522" s="39"/>
      <c r="AC2522" s="39"/>
      <c r="AD2522" s="39"/>
      <c r="AE2522" s="39"/>
      <c r="AF2522" s="39"/>
      <c r="AG2522" s="38">
        <f>(Z2522*'"Вес" ПИР'!$B$28+AB2522*'"Вес" ПИР'!$B$29+AD2522*'"Вес" ПИР'!$B$30+AF2522*'"Вес" ПИР'!$B$31)/100</f>
        <v>0</v>
      </c>
      <c r="AH2522" s="39"/>
      <c r="AI2522" s="39"/>
      <c r="AJ2522" s="39"/>
      <c r="AK2522" s="39"/>
      <c r="AL2522" s="39"/>
      <c r="AM2522" s="39"/>
      <c r="AN2522" s="39"/>
      <c r="AO2522" s="39"/>
      <c r="AP2522" s="39"/>
      <c r="AQ2522" s="39"/>
      <c r="AR2522" s="39"/>
      <c r="AS2522" s="39"/>
      <c r="AT2522" s="39"/>
      <c r="AU2522" s="39"/>
      <c r="AV2522" s="39"/>
      <c r="AW2522" s="39"/>
      <c r="AX2522" s="39"/>
      <c r="AY2522" s="39"/>
      <c r="AZ2522" s="39"/>
      <c r="BA2522" s="39"/>
      <c r="BB2522" s="72">
        <f>(AI2522*'"Вес" ПИР'!$B$36+AK2522*'"Вес" ПИР'!$B$37+AM2522*'"Вес" ПИР'!$B$38+AO2522*'"Вес" ПИР'!$B$39+AQ2522*'"Вес" ПИР'!$B$40+AS2522*'"Вес" ПИР'!$B$41+AU2522*'"Вес" ПИР'!$B$42+AW2522*'"Вес" ПИР'!$B$43+AY2522*'"Вес" ПИР'!$B$44+BA2522*'"Вес" ПИР'!$B$45)/100</f>
        <v>0</v>
      </c>
      <c r="BC2522" s="39"/>
      <c r="BD2522" s="39"/>
      <c r="BE2522" s="39"/>
      <c r="BF2522" s="39"/>
      <c r="BG2522" s="72">
        <f>(BD2522*'"Вес" ПИР'!$B$50+BF2522*'"Вес" ПИР'!$B$51)/100</f>
        <v>0</v>
      </c>
      <c r="BH2522" s="39"/>
      <c r="BI2522" s="72">
        <v>0</v>
      </c>
      <c r="BJ2522" s="39"/>
      <c r="BK2522" s="39"/>
      <c r="BL2522" s="38">
        <f>(S2522*'"Вес" ПИР'!$B$3+X2522*'"Вес" ПИР'!$B$4+AG2522*'"Вес" ПИР'!$B$5+BB2522*'"Вес" ПИР'!$B$6+BG2522*'"Вес" ПИР'!$B$7+BI2522*'"Вес" ПИР'!$B$8)/100</f>
        <v>0</v>
      </c>
    </row>
    <row r="2523" spans="1:64" ht="15.75" customHeight="1">
      <c r="A2523" s="39"/>
      <c r="B2523" s="39">
        <v>2027</v>
      </c>
      <c r="C2523" s="39"/>
      <c r="D2523" s="61">
        <v>594661200</v>
      </c>
      <c r="E2523" s="61" t="s">
        <v>2098</v>
      </c>
      <c r="F2523" s="61" t="s">
        <v>614</v>
      </c>
      <c r="G2523" s="61" t="s">
        <v>3630</v>
      </c>
      <c r="H2523" s="61" t="s">
        <v>3633</v>
      </c>
      <c r="I2523" s="39"/>
      <c r="J2523" s="39"/>
      <c r="K2523" s="39"/>
      <c r="L2523" s="39"/>
      <c r="M2523" s="39"/>
      <c r="N2523" s="39"/>
      <c r="O2523" s="39"/>
      <c r="P2523" s="39"/>
      <c r="Q2523" s="39"/>
      <c r="R2523" s="39"/>
      <c r="S2523" s="38">
        <f>(J2523*'"Вес" ПИР'!$B$13+L2523*'"Вес" ПИР'!$B$14+N2523*'"Вес" ПИР'!$B$15+P2523*'"Вес" ПИР'!$B$16+R2523*'"Вес" ПИР'!$B$17)/100</f>
        <v>0</v>
      </c>
      <c r="T2523" s="39"/>
      <c r="U2523" s="39"/>
      <c r="V2523" s="39"/>
      <c r="W2523" s="39"/>
      <c r="X2523" s="72">
        <f>(U2523*'"Вес" ПИР'!$B$22+W2523*'"Вес" ПИР'!$B$23)/100</f>
        <v>0</v>
      </c>
      <c r="Y2523" s="39"/>
      <c r="Z2523" s="39"/>
      <c r="AA2523" s="39"/>
      <c r="AB2523" s="39"/>
      <c r="AC2523" s="39"/>
      <c r="AD2523" s="39"/>
      <c r="AE2523" s="39"/>
      <c r="AF2523" s="39"/>
      <c r="AG2523" s="38">
        <f>(Z2523*'"Вес" ПИР'!$B$28+AB2523*'"Вес" ПИР'!$B$29+AD2523*'"Вес" ПИР'!$B$30+AF2523*'"Вес" ПИР'!$B$31)/100</f>
        <v>0</v>
      </c>
      <c r="AH2523" s="39"/>
      <c r="AI2523" s="39"/>
      <c r="AJ2523" s="39"/>
      <c r="AK2523" s="39"/>
      <c r="AL2523" s="39"/>
      <c r="AM2523" s="39"/>
      <c r="AN2523" s="39"/>
      <c r="AO2523" s="39"/>
      <c r="AP2523" s="39"/>
      <c r="AQ2523" s="39"/>
      <c r="AR2523" s="39"/>
      <c r="AS2523" s="39"/>
      <c r="AT2523" s="39"/>
      <c r="AU2523" s="39"/>
      <c r="AV2523" s="39"/>
      <c r="AW2523" s="39"/>
      <c r="AX2523" s="39"/>
      <c r="AY2523" s="39"/>
      <c r="AZ2523" s="39"/>
      <c r="BA2523" s="39"/>
      <c r="BB2523" s="72">
        <f>(AI2523*'"Вес" ПИР'!$B$36+AK2523*'"Вес" ПИР'!$B$37+AM2523*'"Вес" ПИР'!$B$38+AO2523*'"Вес" ПИР'!$B$39+AQ2523*'"Вес" ПИР'!$B$40+AS2523*'"Вес" ПИР'!$B$41+AU2523*'"Вес" ПИР'!$B$42+AW2523*'"Вес" ПИР'!$B$43+AY2523*'"Вес" ПИР'!$B$44+BA2523*'"Вес" ПИР'!$B$45)/100</f>
        <v>0</v>
      </c>
      <c r="BC2523" s="39"/>
      <c r="BD2523" s="39"/>
      <c r="BE2523" s="39"/>
      <c r="BF2523" s="39"/>
      <c r="BG2523" s="72">
        <f>(BD2523*'"Вес" ПИР'!$B$50+BF2523*'"Вес" ПИР'!$B$51)/100</f>
        <v>0</v>
      </c>
      <c r="BH2523" s="39"/>
      <c r="BI2523" s="72">
        <v>0</v>
      </c>
      <c r="BJ2523" s="39"/>
      <c r="BK2523" s="39"/>
      <c r="BL2523" s="38">
        <f>(S2523*'"Вес" ПИР'!$B$3+X2523*'"Вес" ПИР'!$B$4+AG2523*'"Вес" ПИР'!$B$5+BB2523*'"Вес" ПИР'!$B$6+BG2523*'"Вес" ПИР'!$B$7+BI2523*'"Вес" ПИР'!$B$8)/100</f>
        <v>0</v>
      </c>
    </row>
    <row r="2524" spans="1:64" ht="15.75" customHeight="1">
      <c r="A2524" s="39"/>
      <c r="B2524" s="39">
        <v>2027</v>
      </c>
      <c r="C2524" s="39"/>
      <c r="D2524" s="61">
        <v>594661300</v>
      </c>
      <c r="E2524" s="61" t="s">
        <v>2098</v>
      </c>
      <c r="F2524" s="61" t="s">
        <v>614</v>
      </c>
      <c r="G2524" s="61" t="s">
        <v>3630</v>
      </c>
      <c r="H2524" s="61" t="s">
        <v>3634</v>
      </c>
      <c r="I2524" s="39"/>
      <c r="J2524" s="39"/>
      <c r="K2524" s="39"/>
      <c r="L2524" s="39"/>
      <c r="M2524" s="39"/>
      <c r="N2524" s="39"/>
      <c r="O2524" s="39"/>
      <c r="P2524" s="39"/>
      <c r="Q2524" s="39"/>
      <c r="R2524" s="39"/>
      <c r="S2524" s="38">
        <f>(J2524*'"Вес" ПИР'!$B$13+L2524*'"Вес" ПИР'!$B$14+N2524*'"Вес" ПИР'!$B$15+P2524*'"Вес" ПИР'!$B$16+R2524*'"Вес" ПИР'!$B$17)/100</f>
        <v>0</v>
      </c>
      <c r="T2524" s="39"/>
      <c r="U2524" s="39"/>
      <c r="V2524" s="39"/>
      <c r="W2524" s="39"/>
      <c r="X2524" s="72">
        <f>(U2524*'"Вес" ПИР'!$B$22+W2524*'"Вес" ПИР'!$B$23)/100</f>
        <v>0</v>
      </c>
      <c r="Y2524" s="39"/>
      <c r="Z2524" s="39"/>
      <c r="AA2524" s="39"/>
      <c r="AB2524" s="39"/>
      <c r="AC2524" s="39"/>
      <c r="AD2524" s="39"/>
      <c r="AE2524" s="39"/>
      <c r="AF2524" s="39"/>
      <c r="AG2524" s="38">
        <f>(Z2524*'"Вес" ПИР'!$B$28+AB2524*'"Вес" ПИР'!$B$29+AD2524*'"Вес" ПИР'!$B$30+AF2524*'"Вес" ПИР'!$B$31)/100</f>
        <v>0</v>
      </c>
      <c r="AH2524" s="39"/>
      <c r="AI2524" s="39"/>
      <c r="AJ2524" s="39"/>
      <c r="AK2524" s="39"/>
      <c r="AL2524" s="39"/>
      <c r="AM2524" s="39"/>
      <c r="AN2524" s="39"/>
      <c r="AO2524" s="39"/>
      <c r="AP2524" s="39"/>
      <c r="AQ2524" s="39"/>
      <c r="AR2524" s="39"/>
      <c r="AS2524" s="39"/>
      <c r="AT2524" s="39"/>
      <c r="AU2524" s="39"/>
      <c r="AV2524" s="39"/>
      <c r="AW2524" s="39"/>
      <c r="AX2524" s="39"/>
      <c r="AY2524" s="39"/>
      <c r="AZ2524" s="39"/>
      <c r="BA2524" s="39"/>
      <c r="BB2524" s="72">
        <f>(AI2524*'"Вес" ПИР'!$B$36+AK2524*'"Вес" ПИР'!$B$37+AM2524*'"Вес" ПИР'!$B$38+AO2524*'"Вес" ПИР'!$B$39+AQ2524*'"Вес" ПИР'!$B$40+AS2524*'"Вес" ПИР'!$B$41+AU2524*'"Вес" ПИР'!$B$42+AW2524*'"Вес" ПИР'!$B$43+AY2524*'"Вес" ПИР'!$B$44+BA2524*'"Вес" ПИР'!$B$45)/100</f>
        <v>0</v>
      </c>
      <c r="BC2524" s="39"/>
      <c r="BD2524" s="39"/>
      <c r="BE2524" s="39"/>
      <c r="BF2524" s="39"/>
      <c r="BG2524" s="72">
        <f>(BD2524*'"Вес" ПИР'!$B$50+BF2524*'"Вес" ПИР'!$B$51)/100</f>
        <v>0</v>
      </c>
      <c r="BH2524" s="39"/>
      <c r="BI2524" s="72">
        <v>0</v>
      </c>
      <c r="BJ2524" s="39"/>
      <c r="BK2524" s="39"/>
      <c r="BL2524" s="38">
        <f>(S2524*'"Вес" ПИР'!$B$3+X2524*'"Вес" ПИР'!$B$4+AG2524*'"Вес" ПИР'!$B$5+BB2524*'"Вес" ПИР'!$B$6+BG2524*'"Вес" ПИР'!$B$7+BI2524*'"Вес" ПИР'!$B$8)/100</f>
        <v>0</v>
      </c>
    </row>
    <row r="2525" spans="1:64" ht="15.75" customHeight="1">
      <c r="A2525" s="39"/>
      <c r="B2525" s="39">
        <v>2027</v>
      </c>
      <c r="C2525" s="39"/>
      <c r="D2525" s="61">
        <v>594643200</v>
      </c>
      <c r="E2525" s="61" t="s">
        <v>2098</v>
      </c>
      <c r="F2525" s="61" t="s">
        <v>614</v>
      </c>
      <c r="G2525" s="61" t="s">
        <v>3623</v>
      </c>
      <c r="H2525" s="61" t="s">
        <v>3635</v>
      </c>
      <c r="I2525" s="39"/>
      <c r="J2525" s="39"/>
      <c r="K2525" s="39"/>
      <c r="L2525" s="39"/>
      <c r="M2525" s="39"/>
      <c r="N2525" s="39"/>
      <c r="O2525" s="39"/>
      <c r="P2525" s="39"/>
      <c r="Q2525" s="39"/>
      <c r="R2525" s="39"/>
      <c r="S2525" s="38">
        <f>(J2525*'"Вес" ПИР'!$B$13+L2525*'"Вес" ПИР'!$B$14+N2525*'"Вес" ПИР'!$B$15+P2525*'"Вес" ПИР'!$B$16+R2525*'"Вес" ПИР'!$B$17)/100</f>
        <v>0</v>
      </c>
      <c r="T2525" s="39"/>
      <c r="U2525" s="39"/>
      <c r="V2525" s="39"/>
      <c r="W2525" s="39"/>
      <c r="X2525" s="72">
        <f>(U2525*'"Вес" ПИР'!$B$22+W2525*'"Вес" ПИР'!$B$23)/100</f>
        <v>0</v>
      </c>
      <c r="Y2525" s="39"/>
      <c r="Z2525" s="39"/>
      <c r="AA2525" s="39"/>
      <c r="AB2525" s="39"/>
      <c r="AC2525" s="39"/>
      <c r="AD2525" s="39"/>
      <c r="AE2525" s="39"/>
      <c r="AF2525" s="39"/>
      <c r="AG2525" s="38">
        <f>(Z2525*'"Вес" ПИР'!$B$28+AB2525*'"Вес" ПИР'!$B$29+AD2525*'"Вес" ПИР'!$B$30+AF2525*'"Вес" ПИР'!$B$31)/100</f>
        <v>0</v>
      </c>
      <c r="AH2525" s="39"/>
      <c r="AI2525" s="39"/>
      <c r="AJ2525" s="39"/>
      <c r="AK2525" s="39"/>
      <c r="AL2525" s="39"/>
      <c r="AM2525" s="39"/>
      <c r="AN2525" s="39"/>
      <c r="AO2525" s="39"/>
      <c r="AP2525" s="39"/>
      <c r="AQ2525" s="39"/>
      <c r="AR2525" s="39"/>
      <c r="AS2525" s="39"/>
      <c r="AT2525" s="39"/>
      <c r="AU2525" s="39"/>
      <c r="AV2525" s="39"/>
      <c r="AW2525" s="39"/>
      <c r="AX2525" s="39"/>
      <c r="AY2525" s="39"/>
      <c r="AZ2525" s="39"/>
      <c r="BA2525" s="39"/>
      <c r="BB2525" s="72">
        <f>(AI2525*'"Вес" ПИР'!$B$36+AK2525*'"Вес" ПИР'!$B$37+AM2525*'"Вес" ПИР'!$B$38+AO2525*'"Вес" ПИР'!$B$39+AQ2525*'"Вес" ПИР'!$B$40+AS2525*'"Вес" ПИР'!$B$41+AU2525*'"Вес" ПИР'!$B$42+AW2525*'"Вес" ПИР'!$B$43+AY2525*'"Вес" ПИР'!$B$44+BA2525*'"Вес" ПИР'!$B$45)/100</f>
        <v>0</v>
      </c>
      <c r="BC2525" s="39"/>
      <c r="BD2525" s="39"/>
      <c r="BE2525" s="39"/>
      <c r="BF2525" s="39"/>
      <c r="BG2525" s="72">
        <f>(BD2525*'"Вес" ПИР'!$B$50+BF2525*'"Вес" ПИР'!$B$51)/100</f>
        <v>0</v>
      </c>
      <c r="BH2525" s="39"/>
      <c r="BI2525" s="72">
        <v>0</v>
      </c>
      <c r="BJ2525" s="39"/>
      <c r="BK2525" s="39"/>
      <c r="BL2525" s="38">
        <f>(S2525*'"Вес" ПИР'!$B$3+X2525*'"Вес" ПИР'!$B$4+AG2525*'"Вес" ПИР'!$B$5+BB2525*'"Вес" ПИР'!$B$6+BG2525*'"Вес" ПИР'!$B$7+BI2525*'"Вес" ПИР'!$B$8)/100</f>
        <v>0</v>
      </c>
    </row>
    <row r="2526" spans="1:64" ht="15.75" customHeight="1">
      <c r="A2526" s="39"/>
      <c r="B2526" s="39">
        <v>2027</v>
      </c>
      <c r="C2526" s="39"/>
      <c r="D2526" s="61">
        <v>594637300</v>
      </c>
      <c r="E2526" s="61" t="s">
        <v>2098</v>
      </c>
      <c r="F2526" s="61" t="s">
        <v>614</v>
      </c>
      <c r="G2526" s="61" t="s">
        <v>3636</v>
      </c>
      <c r="H2526" s="61" t="s">
        <v>2167</v>
      </c>
      <c r="I2526" s="39"/>
      <c r="J2526" s="39"/>
      <c r="K2526" s="39"/>
      <c r="L2526" s="39"/>
      <c r="M2526" s="39"/>
      <c r="N2526" s="39"/>
      <c r="O2526" s="39"/>
      <c r="P2526" s="39"/>
      <c r="Q2526" s="39"/>
      <c r="R2526" s="39"/>
      <c r="S2526" s="38">
        <f>(J2526*'"Вес" ПИР'!$B$13+L2526*'"Вес" ПИР'!$B$14+N2526*'"Вес" ПИР'!$B$15+P2526*'"Вес" ПИР'!$B$16+R2526*'"Вес" ПИР'!$B$17)/100</f>
        <v>0</v>
      </c>
      <c r="T2526" s="39"/>
      <c r="U2526" s="39"/>
      <c r="V2526" s="39"/>
      <c r="W2526" s="39"/>
      <c r="X2526" s="72">
        <f>(U2526*'"Вес" ПИР'!$B$22+W2526*'"Вес" ПИР'!$B$23)/100</f>
        <v>0</v>
      </c>
      <c r="Y2526" s="39"/>
      <c r="Z2526" s="39"/>
      <c r="AA2526" s="39"/>
      <c r="AB2526" s="39"/>
      <c r="AC2526" s="39"/>
      <c r="AD2526" s="39"/>
      <c r="AE2526" s="39"/>
      <c r="AF2526" s="39"/>
      <c r="AG2526" s="38">
        <f>(Z2526*'"Вес" ПИР'!$B$28+AB2526*'"Вес" ПИР'!$B$29+AD2526*'"Вес" ПИР'!$B$30+AF2526*'"Вес" ПИР'!$B$31)/100</f>
        <v>0</v>
      </c>
      <c r="AH2526" s="39"/>
      <c r="AI2526" s="39"/>
      <c r="AJ2526" s="39"/>
      <c r="AK2526" s="39"/>
      <c r="AL2526" s="39"/>
      <c r="AM2526" s="39"/>
      <c r="AN2526" s="39"/>
      <c r="AO2526" s="39"/>
      <c r="AP2526" s="39"/>
      <c r="AQ2526" s="39"/>
      <c r="AR2526" s="39"/>
      <c r="AS2526" s="39"/>
      <c r="AT2526" s="39"/>
      <c r="AU2526" s="39"/>
      <c r="AV2526" s="39"/>
      <c r="AW2526" s="39"/>
      <c r="AX2526" s="39"/>
      <c r="AY2526" s="39"/>
      <c r="AZ2526" s="39"/>
      <c r="BA2526" s="39"/>
      <c r="BB2526" s="72">
        <f>(AI2526*'"Вес" ПИР'!$B$36+AK2526*'"Вес" ПИР'!$B$37+AM2526*'"Вес" ПИР'!$B$38+AO2526*'"Вес" ПИР'!$B$39+AQ2526*'"Вес" ПИР'!$B$40+AS2526*'"Вес" ПИР'!$B$41+AU2526*'"Вес" ПИР'!$B$42+AW2526*'"Вес" ПИР'!$B$43+AY2526*'"Вес" ПИР'!$B$44+BA2526*'"Вес" ПИР'!$B$45)/100</f>
        <v>0</v>
      </c>
      <c r="BC2526" s="39"/>
      <c r="BD2526" s="39"/>
      <c r="BE2526" s="39"/>
      <c r="BF2526" s="39"/>
      <c r="BG2526" s="72">
        <f>(BD2526*'"Вес" ПИР'!$B$50+BF2526*'"Вес" ПИР'!$B$51)/100</f>
        <v>0</v>
      </c>
      <c r="BH2526" s="39"/>
      <c r="BI2526" s="72">
        <v>0</v>
      </c>
      <c r="BJ2526" s="39"/>
      <c r="BK2526" s="39"/>
      <c r="BL2526" s="38">
        <f>(S2526*'"Вес" ПИР'!$B$3+X2526*'"Вес" ПИР'!$B$4+AG2526*'"Вес" ПИР'!$B$5+BB2526*'"Вес" ПИР'!$B$6+BG2526*'"Вес" ПИР'!$B$7+BI2526*'"Вес" ПИР'!$B$8)/100</f>
        <v>0</v>
      </c>
    </row>
    <row r="2527" spans="1:64" ht="15.75" customHeight="1">
      <c r="A2527" s="39"/>
      <c r="B2527" s="39">
        <v>2027</v>
      </c>
      <c r="C2527" s="39"/>
      <c r="D2527" s="61">
        <v>594651300</v>
      </c>
      <c r="E2527" s="61" t="s">
        <v>2098</v>
      </c>
      <c r="F2527" s="61" t="s">
        <v>614</v>
      </c>
      <c r="G2527" s="61" t="s">
        <v>1293</v>
      </c>
      <c r="H2527" s="61" t="s">
        <v>3637</v>
      </c>
      <c r="I2527" s="39"/>
      <c r="J2527" s="39"/>
      <c r="K2527" s="39"/>
      <c r="L2527" s="39"/>
      <c r="M2527" s="39"/>
      <c r="N2527" s="39"/>
      <c r="O2527" s="39"/>
      <c r="P2527" s="39"/>
      <c r="Q2527" s="39"/>
      <c r="R2527" s="39"/>
      <c r="S2527" s="38">
        <f>(J2527*'"Вес" ПИР'!$B$13+L2527*'"Вес" ПИР'!$B$14+N2527*'"Вес" ПИР'!$B$15+P2527*'"Вес" ПИР'!$B$16+R2527*'"Вес" ПИР'!$B$17)/100</f>
        <v>0</v>
      </c>
      <c r="T2527" s="39"/>
      <c r="U2527" s="39"/>
      <c r="V2527" s="39"/>
      <c r="W2527" s="39"/>
      <c r="X2527" s="72">
        <f>(U2527*'"Вес" ПИР'!$B$22+W2527*'"Вес" ПИР'!$B$23)/100</f>
        <v>0</v>
      </c>
      <c r="Y2527" s="39"/>
      <c r="Z2527" s="39"/>
      <c r="AA2527" s="39"/>
      <c r="AB2527" s="39"/>
      <c r="AC2527" s="39"/>
      <c r="AD2527" s="39"/>
      <c r="AE2527" s="39"/>
      <c r="AF2527" s="39"/>
      <c r="AG2527" s="38">
        <f>(Z2527*'"Вес" ПИР'!$B$28+AB2527*'"Вес" ПИР'!$B$29+AD2527*'"Вес" ПИР'!$B$30+AF2527*'"Вес" ПИР'!$B$31)/100</f>
        <v>0</v>
      </c>
      <c r="AH2527" s="39"/>
      <c r="AI2527" s="39"/>
      <c r="AJ2527" s="39"/>
      <c r="AK2527" s="39"/>
      <c r="AL2527" s="39"/>
      <c r="AM2527" s="39"/>
      <c r="AN2527" s="39"/>
      <c r="AO2527" s="39"/>
      <c r="AP2527" s="39"/>
      <c r="AQ2527" s="39"/>
      <c r="AR2527" s="39"/>
      <c r="AS2527" s="39"/>
      <c r="AT2527" s="39"/>
      <c r="AU2527" s="39"/>
      <c r="AV2527" s="39"/>
      <c r="AW2527" s="39"/>
      <c r="AX2527" s="39"/>
      <c r="AY2527" s="39"/>
      <c r="AZ2527" s="39"/>
      <c r="BA2527" s="39"/>
      <c r="BB2527" s="72">
        <f>(AI2527*'"Вес" ПИР'!$B$36+AK2527*'"Вес" ПИР'!$B$37+AM2527*'"Вес" ПИР'!$B$38+AO2527*'"Вес" ПИР'!$B$39+AQ2527*'"Вес" ПИР'!$B$40+AS2527*'"Вес" ПИР'!$B$41+AU2527*'"Вес" ПИР'!$B$42+AW2527*'"Вес" ПИР'!$B$43+AY2527*'"Вес" ПИР'!$B$44+BA2527*'"Вес" ПИР'!$B$45)/100</f>
        <v>0</v>
      </c>
      <c r="BC2527" s="39"/>
      <c r="BD2527" s="39"/>
      <c r="BE2527" s="39"/>
      <c r="BF2527" s="39"/>
      <c r="BG2527" s="72">
        <f>(BD2527*'"Вес" ПИР'!$B$50+BF2527*'"Вес" ПИР'!$B$51)/100</f>
        <v>0</v>
      </c>
      <c r="BH2527" s="39"/>
      <c r="BI2527" s="72">
        <v>0</v>
      </c>
      <c r="BJ2527" s="39"/>
      <c r="BK2527" s="39"/>
      <c r="BL2527" s="38">
        <f>(S2527*'"Вес" ПИР'!$B$3+X2527*'"Вес" ПИР'!$B$4+AG2527*'"Вес" ПИР'!$B$5+BB2527*'"Вес" ПИР'!$B$6+BG2527*'"Вес" ПИР'!$B$7+BI2527*'"Вес" ПИР'!$B$8)/100</f>
        <v>0</v>
      </c>
    </row>
    <row r="2528" spans="1:64" ht="15.75" customHeight="1">
      <c r="A2528" s="39"/>
      <c r="B2528" s="39">
        <v>2027</v>
      </c>
      <c r="C2528" s="39"/>
      <c r="D2528" s="61">
        <v>594655400</v>
      </c>
      <c r="E2528" s="61" t="s">
        <v>2098</v>
      </c>
      <c r="F2528" s="61" t="s">
        <v>614</v>
      </c>
      <c r="G2528" s="61" t="s">
        <v>1483</v>
      </c>
      <c r="H2528" s="61" t="s">
        <v>2129</v>
      </c>
      <c r="I2528" s="39"/>
      <c r="J2528" s="39"/>
      <c r="K2528" s="39"/>
      <c r="L2528" s="39"/>
      <c r="M2528" s="39"/>
      <c r="N2528" s="39"/>
      <c r="O2528" s="39"/>
      <c r="P2528" s="39"/>
      <c r="Q2528" s="39"/>
      <c r="R2528" s="39"/>
      <c r="S2528" s="38">
        <f>(J2528*'"Вес" ПИР'!$B$13+L2528*'"Вес" ПИР'!$B$14+N2528*'"Вес" ПИР'!$B$15+P2528*'"Вес" ПИР'!$B$16+R2528*'"Вес" ПИР'!$B$17)/100</f>
        <v>0</v>
      </c>
      <c r="T2528" s="39"/>
      <c r="U2528" s="39"/>
      <c r="V2528" s="39"/>
      <c r="W2528" s="39"/>
      <c r="X2528" s="72">
        <f>(U2528*'"Вес" ПИР'!$B$22+W2528*'"Вес" ПИР'!$B$23)/100</f>
        <v>0</v>
      </c>
      <c r="Y2528" s="39"/>
      <c r="Z2528" s="39"/>
      <c r="AA2528" s="39"/>
      <c r="AB2528" s="39"/>
      <c r="AC2528" s="39"/>
      <c r="AD2528" s="39"/>
      <c r="AE2528" s="39"/>
      <c r="AF2528" s="39"/>
      <c r="AG2528" s="38">
        <f>(Z2528*'"Вес" ПИР'!$B$28+AB2528*'"Вес" ПИР'!$B$29+AD2528*'"Вес" ПИР'!$B$30+AF2528*'"Вес" ПИР'!$B$31)/100</f>
        <v>0</v>
      </c>
      <c r="AH2528" s="39"/>
      <c r="AI2528" s="39"/>
      <c r="AJ2528" s="39"/>
      <c r="AK2528" s="39"/>
      <c r="AL2528" s="39"/>
      <c r="AM2528" s="39"/>
      <c r="AN2528" s="39"/>
      <c r="AO2528" s="39"/>
      <c r="AP2528" s="39"/>
      <c r="AQ2528" s="39"/>
      <c r="AR2528" s="39"/>
      <c r="AS2528" s="39"/>
      <c r="AT2528" s="39"/>
      <c r="AU2528" s="39"/>
      <c r="AV2528" s="39"/>
      <c r="AW2528" s="39"/>
      <c r="AX2528" s="39"/>
      <c r="AY2528" s="39"/>
      <c r="AZ2528" s="39"/>
      <c r="BA2528" s="39"/>
      <c r="BB2528" s="72">
        <f>(AI2528*'"Вес" ПИР'!$B$36+AK2528*'"Вес" ПИР'!$B$37+AM2528*'"Вес" ПИР'!$B$38+AO2528*'"Вес" ПИР'!$B$39+AQ2528*'"Вес" ПИР'!$B$40+AS2528*'"Вес" ПИР'!$B$41+AU2528*'"Вес" ПИР'!$B$42+AW2528*'"Вес" ПИР'!$B$43+AY2528*'"Вес" ПИР'!$B$44+BA2528*'"Вес" ПИР'!$B$45)/100</f>
        <v>0</v>
      </c>
      <c r="BC2528" s="39"/>
      <c r="BD2528" s="39"/>
      <c r="BE2528" s="39"/>
      <c r="BF2528" s="39"/>
      <c r="BG2528" s="72">
        <f>(BD2528*'"Вес" ПИР'!$B$50+BF2528*'"Вес" ПИР'!$B$51)/100</f>
        <v>0</v>
      </c>
      <c r="BH2528" s="39"/>
      <c r="BI2528" s="72">
        <v>0</v>
      </c>
      <c r="BJ2528" s="39"/>
      <c r="BK2528" s="39"/>
      <c r="BL2528" s="38">
        <f>(S2528*'"Вес" ПИР'!$B$3+X2528*'"Вес" ПИР'!$B$4+AG2528*'"Вес" ПИР'!$B$5+BB2528*'"Вес" ПИР'!$B$6+BG2528*'"Вес" ПИР'!$B$7+BI2528*'"Вес" ПИР'!$B$8)/100</f>
        <v>0</v>
      </c>
    </row>
    <row r="2529" spans="1:64" ht="15.75" customHeight="1">
      <c r="A2529" s="39"/>
      <c r="B2529" s="39">
        <v>2027</v>
      </c>
      <c r="C2529" s="39"/>
      <c r="D2529" s="61">
        <v>594657300</v>
      </c>
      <c r="E2529" s="61" t="s">
        <v>2098</v>
      </c>
      <c r="F2529" s="61" t="s">
        <v>614</v>
      </c>
      <c r="G2529" s="61" t="s">
        <v>660</v>
      </c>
      <c r="H2529" s="61" t="s">
        <v>3638</v>
      </c>
      <c r="I2529" s="39"/>
      <c r="J2529" s="39"/>
      <c r="K2529" s="39"/>
      <c r="L2529" s="39"/>
      <c r="M2529" s="39"/>
      <c r="N2529" s="39"/>
      <c r="O2529" s="39"/>
      <c r="P2529" s="39"/>
      <c r="Q2529" s="39"/>
      <c r="R2529" s="39"/>
      <c r="S2529" s="38">
        <f>(J2529*'"Вес" ПИР'!$B$13+L2529*'"Вес" ПИР'!$B$14+N2529*'"Вес" ПИР'!$B$15+P2529*'"Вес" ПИР'!$B$16+R2529*'"Вес" ПИР'!$B$17)/100</f>
        <v>0</v>
      </c>
      <c r="T2529" s="39"/>
      <c r="U2529" s="39"/>
      <c r="V2529" s="39"/>
      <c r="W2529" s="39"/>
      <c r="X2529" s="72">
        <f>(U2529*'"Вес" ПИР'!$B$22+W2529*'"Вес" ПИР'!$B$23)/100</f>
        <v>0</v>
      </c>
      <c r="Y2529" s="39"/>
      <c r="Z2529" s="39"/>
      <c r="AA2529" s="39"/>
      <c r="AB2529" s="39"/>
      <c r="AC2529" s="39"/>
      <c r="AD2529" s="39"/>
      <c r="AE2529" s="39"/>
      <c r="AF2529" s="39"/>
      <c r="AG2529" s="38">
        <f>(Z2529*'"Вес" ПИР'!$B$28+AB2529*'"Вес" ПИР'!$B$29+AD2529*'"Вес" ПИР'!$B$30+AF2529*'"Вес" ПИР'!$B$31)/100</f>
        <v>0</v>
      </c>
      <c r="AH2529" s="39"/>
      <c r="AI2529" s="39"/>
      <c r="AJ2529" s="39"/>
      <c r="AK2529" s="39"/>
      <c r="AL2529" s="39"/>
      <c r="AM2529" s="39"/>
      <c r="AN2529" s="39"/>
      <c r="AO2529" s="39"/>
      <c r="AP2529" s="39"/>
      <c r="AQ2529" s="39"/>
      <c r="AR2529" s="39"/>
      <c r="AS2529" s="39"/>
      <c r="AT2529" s="39"/>
      <c r="AU2529" s="39"/>
      <c r="AV2529" s="39"/>
      <c r="AW2529" s="39"/>
      <c r="AX2529" s="39"/>
      <c r="AY2529" s="39"/>
      <c r="AZ2529" s="39"/>
      <c r="BA2529" s="39"/>
      <c r="BB2529" s="72">
        <f>(AI2529*'"Вес" ПИР'!$B$36+AK2529*'"Вес" ПИР'!$B$37+AM2529*'"Вес" ПИР'!$B$38+AO2529*'"Вес" ПИР'!$B$39+AQ2529*'"Вес" ПИР'!$B$40+AS2529*'"Вес" ПИР'!$B$41+AU2529*'"Вес" ПИР'!$B$42+AW2529*'"Вес" ПИР'!$B$43+AY2529*'"Вес" ПИР'!$B$44+BA2529*'"Вес" ПИР'!$B$45)/100</f>
        <v>0</v>
      </c>
      <c r="BC2529" s="39"/>
      <c r="BD2529" s="39"/>
      <c r="BE2529" s="39"/>
      <c r="BF2529" s="39"/>
      <c r="BG2529" s="72">
        <f>(BD2529*'"Вес" ПИР'!$B$50+BF2529*'"Вес" ПИР'!$B$51)/100</f>
        <v>0</v>
      </c>
      <c r="BH2529" s="39"/>
      <c r="BI2529" s="72">
        <v>0</v>
      </c>
      <c r="BJ2529" s="39"/>
      <c r="BK2529" s="39"/>
      <c r="BL2529" s="38">
        <f>(S2529*'"Вес" ПИР'!$B$3+X2529*'"Вес" ПИР'!$B$4+AG2529*'"Вес" ПИР'!$B$5+BB2529*'"Вес" ПИР'!$B$6+BG2529*'"Вес" ПИР'!$B$7+BI2529*'"Вес" ПИР'!$B$8)/100</f>
        <v>0</v>
      </c>
    </row>
    <row r="2530" spans="1:64" ht="15.75" customHeight="1">
      <c r="A2530" s="39"/>
      <c r="B2530" s="39">
        <v>2027</v>
      </c>
      <c r="C2530" s="39"/>
      <c r="D2530" s="61">
        <v>595065400</v>
      </c>
      <c r="E2530" s="61" t="s">
        <v>2098</v>
      </c>
      <c r="F2530" s="61" t="s">
        <v>2189</v>
      </c>
      <c r="G2530" s="61" t="s">
        <v>2212</v>
      </c>
      <c r="H2530" s="61" t="s">
        <v>3639</v>
      </c>
      <c r="I2530" s="39"/>
      <c r="J2530" s="39"/>
      <c r="K2530" s="39"/>
      <c r="L2530" s="39"/>
      <c r="M2530" s="39"/>
      <c r="N2530" s="39"/>
      <c r="O2530" s="39"/>
      <c r="P2530" s="39"/>
      <c r="Q2530" s="39"/>
      <c r="R2530" s="39"/>
      <c r="S2530" s="38">
        <f>(J2530*'"Вес" ПИР'!$B$13+L2530*'"Вес" ПИР'!$B$14+N2530*'"Вес" ПИР'!$B$15+P2530*'"Вес" ПИР'!$B$16+R2530*'"Вес" ПИР'!$B$17)/100</f>
        <v>0</v>
      </c>
      <c r="T2530" s="39"/>
      <c r="U2530" s="39"/>
      <c r="V2530" s="39"/>
      <c r="W2530" s="39"/>
      <c r="X2530" s="72">
        <f>(U2530*'"Вес" ПИР'!$B$22+W2530*'"Вес" ПИР'!$B$23)/100</f>
        <v>0</v>
      </c>
      <c r="Y2530" s="39"/>
      <c r="Z2530" s="39"/>
      <c r="AA2530" s="39"/>
      <c r="AB2530" s="39"/>
      <c r="AC2530" s="39"/>
      <c r="AD2530" s="39"/>
      <c r="AE2530" s="39"/>
      <c r="AF2530" s="39"/>
      <c r="AG2530" s="38">
        <f>(Z2530*'"Вес" ПИР'!$B$28+AB2530*'"Вес" ПИР'!$B$29+AD2530*'"Вес" ПИР'!$B$30+AF2530*'"Вес" ПИР'!$B$31)/100</f>
        <v>0</v>
      </c>
      <c r="AH2530" s="39"/>
      <c r="AI2530" s="39"/>
      <c r="AJ2530" s="39"/>
      <c r="AK2530" s="39"/>
      <c r="AL2530" s="39"/>
      <c r="AM2530" s="39"/>
      <c r="AN2530" s="39"/>
      <c r="AO2530" s="39"/>
      <c r="AP2530" s="39"/>
      <c r="AQ2530" s="39"/>
      <c r="AR2530" s="39"/>
      <c r="AS2530" s="39"/>
      <c r="AT2530" s="39"/>
      <c r="AU2530" s="39"/>
      <c r="AV2530" s="39"/>
      <c r="AW2530" s="39"/>
      <c r="AX2530" s="39"/>
      <c r="AY2530" s="39"/>
      <c r="AZ2530" s="39"/>
      <c r="BA2530" s="39"/>
      <c r="BB2530" s="72">
        <f>(AI2530*'"Вес" ПИР'!$B$36+AK2530*'"Вес" ПИР'!$B$37+AM2530*'"Вес" ПИР'!$B$38+AO2530*'"Вес" ПИР'!$B$39+AQ2530*'"Вес" ПИР'!$B$40+AS2530*'"Вес" ПИР'!$B$41+AU2530*'"Вес" ПИР'!$B$42+AW2530*'"Вес" ПИР'!$B$43+AY2530*'"Вес" ПИР'!$B$44+BA2530*'"Вес" ПИР'!$B$45)/100</f>
        <v>0</v>
      </c>
      <c r="BC2530" s="39"/>
      <c r="BD2530" s="39"/>
      <c r="BE2530" s="39"/>
      <c r="BF2530" s="39"/>
      <c r="BG2530" s="72">
        <f>(BD2530*'"Вес" ПИР'!$B$50+BF2530*'"Вес" ПИР'!$B$51)/100</f>
        <v>0</v>
      </c>
      <c r="BH2530" s="39"/>
      <c r="BI2530" s="72">
        <v>0</v>
      </c>
      <c r="BJ2530" s="39"/>
      <c r="BK2530" s="39"/>
      <c r="BL2530" s="38">
        <f>(S2530*'"Вес" ПИР'!$B$3+X2530*'"Вес" ПИР'!$B$4+AG2530*'"Вес" ПИР'!$B$5+BB2530*'"Вес" ПИР'!$B$6+BG2530*'"Вес" ПИР'!$B$7+BI2530*'"Вес" ПИР'!$B$8)/100</f>
        <v>0</v>
      </c>
    </row>
    <row r="2531" spans="1:64" ht="15.75" customHeight="1">
      <c r="A2531" s="39"/>
      <c r="B2531" s="39">
        <v>2027</v>
      </c>
      <c r="C2531" s="39"/>
      <c r="D2531" s="61">
        <v>596635300</v>
      </c>
      <c r="E2531" s="61" t="s">
        <v>2098</v>
      </c>
      <c r="F2531" s="61" t="s">
        <v>3640</v>
      </c>
      <c r="G2531" s="61" t="s">
        <v>2039</v>
      </c>
      <c r="H2531" s="61" t="s">
        <v>3641</v>
      </c>
      <c r="I2531" s="39"/>
      <c r="J2531" s="39"/>
      <c r="K2531" s="39"/>
      <c r="L2531" s="39"/>
      <c r="M2531" s="39"/>
      <c r="N2531" s="39"/>
      <c r="O2531" s="39"/>
      <c r="P2531" s="39"/>
      <c r="Q2531" s="39"/>
      <c r="R2531" s="39"/>
      <c r="S2531" s="38">
        <f>(J2531*'"Вес" ПИР'!$B$13+L2531*'"Вес" ПИР'!$B$14+N2531*'"Вес" ПИР'!$B$15+P2531*'"Вес" ПИР'!$B$16+R2531*'"Вес" ПИР'!$B$17)/100</f>
        <v>0</v>
      </c>
      <c r="T2531" s="39"/>
      <c r="U2531" s="39"/>
      <c r="V2531" s="39"/>
      <c r="W2531" s="39"/>
      <c r="X2531" s="72">
        <f>(U2531*'"Вес" ПИР'!$B$22+W2531*'"Вес" ПИР'!$B$23)/100</f>
        <v>0</v>
      </c>
      <c r="Y2531" s="39"/>
      <c r="Z2531" s="39"/>
      <c r="AA2531" s="39"/>
      <c r="AB2531" s="39"/>
      <c r="AC2531" s="39"/>
      <c r="AD2531" s="39"/>
      <c r="AE2531" s="39"/>
      <c r="AF2531" s="39"/>
      <c r="AG2531" s="38">
        <f>(Z2531*'"Вес" ПИР'!$B$28+AB2531*'"Вес" ПИР'!$B$29+AD2531*'"Вес" ПИР'!$B$30+AF2531*'"Вес" ПИР'!$B$31)/100</f>
        <v>0</v>
      </c>
      <c r="AH2531" s="39"/>
      <c r="AI2531" s="39"/>
      <c r="AJ2531" s="39"/>
      <c r="AK2531" s="39"/>
      <c r="AL2531" s="39"/>
      <c r="AM2531" s="39"/>
      <c r="AN2531" s="39"/>
      <c r="AO2531" s="39"/>
      <c r="AP2531" s="39"/>
      <c r="AQ2531" s="39"/>
      <c r="AR2531" s="39"/>
      <c r="AS2531" s="39"/>
      <c r="AT2531" s="39"/>
      <c r="AU2531" s="39"/>
      <c r="AV2531" s="39"/>
      <c r="AW2531" s="39"/>
      <c r="AX2531" s="39"/>
      <c r="AY2531" s="39"/>
      <c r="AZ2531" s="39"/>
      <c r="BA2531" s="39"/>
      <c r="BB2531" s="72">
        <f>(AI2531*'"Вес" ПИР'!$B$36+AK2531*'"Вес" ПИР'!$B$37+AM2531*'"Вес" ПИР'!$B$38+AO2531*'"Вес" ПИР'!$B$39+AQ2531*'"Вес" ПИР'!$B$40+AS2531*'"Вес" ПИР'!$B$41+AU2531*'"Вес" ПИР'!$B$42+AW2531*'"Вес" ПИР'!$B$43+AY2531*'"Вес" ПИР'!$B$44+BA2531*'"Вес" ПИР'!$B$45)/100</f>
        <v>0</v>
      </c>
      <c r="BC2531" s="39"/>
      <c r="BD2531" s="39"/>
      <c r="BE2531" s="39"/>
      <c r="BF2531" s="39"/>
      <c r="BG2531" s="72">
        <f>(BD2531*'"Вес" ПИР'!$B$50+BF2531*'"Вес" ПИР'!$B$51)/100</f>
        <v>0</v>
      </c>
      <c r="BH2531" s="39"/>
      <c r="BI2531" s="72">
        <v>0</v>
      </c>
      <c r="BJ2531" s="39"/>
      <c r="BK2531" s="39"/>
      <c r="BL2531" s="38">
        <f>(S2531*'"Вес" ПИР'!$B$3+X2531*'"Вес" ПИР'!$B$4+AG2531*'"Вес" ПИР'!$B$5+BB2531*'"Вес" ПИР'!$B$6+BG2531*'"Вес" ПИР'!$B$7+BI2531*'"Вес" ПИР'!$B$8)/100</f>
        <v>0</v>
      </c>
    </row>
    <row r="2532" spans="1:64" ht="15.75" customHeight="1">
      <c r="A2532" s="39"/>
      <c r="B2532" s="39">
        <v>2027</v>
      </c>
      <c r="C2532" s="39"/>
      <c r="D2532" s="61">
        <v>596637100</v>
      </c>
      <c r="E2532" s="61" t="s">
        <v>2098</v>
      </c>
      <c r="F2532" s="61" t="s">
        <v>3640</v>
      </c>
      <c r="G2532" s="61" t="s">
        <v>2152</v>
      </c>
      <c r="H2532" s="61" t="s">
        <v>3642</v>
      </c>
      <c r="I2532" s="39"/>
      <c r="J2532" s="39"/>
      <c r="K2532" s="39"/>
      <c r="L2532" s="39"/>
      <c r="M2532" s="39"/>
      <c r="N2532" s="39"/>
      <c r="O2532" s="39"/>
      <c r="P2532" s="39"/>
      <c r="Q2532" s="39"/>
      <c r="R2532" s="39"/>
      <c r="S2532" s="38">
        <f>(J2532*'"Вес" ПИР'!$B$13+L2532*'"Вес" ПИР'!$B$14+N2532*'"Вес" ПИР'!$B$15+P2532*'"Вес" ПИР'!$B$16+R2532*'"Вес" ПИР'!$B$17)/100</f>
        <v>0</v>
      </c>
      <c r="T2532" s="39"/>
      <c r="U2532" s="39"/>
      <c r="V2532" s="39"/>
      <c r="W2532" s="39"/>
      <c r="X2532" s="72">
        <f>(U2532*'"Вес" ПИР'!$B$22+W2532*'"Вес" ПИР'!$B$23)/100</f>
        <v>0</v>
      </c>
      <c r="Y2532" s="39"/>
      <c r="Z2532" s="39"/>
      <c r="AA2532" s="39"/>
      <c r="AB2532" s="39"/>
      <c r="AC2532" s="39"/>
      <c r="AD2532" s="39"/>
      <c r="AE2532" s="39"/>
      <c r="AF2532" s="39"/>
      <c r="AG2532" s="38">
        <f>(Z2532*'"Вес" ПИР'!$B$28+AB2532*'"Вес" ПИР'!$B$29+AD2532*'"Вес" ПИР'!$B$30+AF2532*'"Вес" ПИР'!$B$31)/100</f>
        <v>0</v>
      </c>
      <c r="AH2532" s="39"/>
      <c r="AI2532" s="39"/>
      <c r="AJ2532" s="39"/>
      <c r="AK2532" s="39"/>
      <c r="AL2532" s="39"/>
      <c r="AM2532" s="39"/>
      <c r="AN2532" s="39"/>
      <c r="AO2532" s="39"/>
      <c r="AP2532" s="39"/>
      <c r="AQ2532" s="39"/>
      <c r="AR2532" s="39"/>
      <c r="AS2532" s="39"/>
      <c r="AT2532" s="39"/>
      <c r="AU2532" s="39"/>
      <c r="AV2532" s="39"/>
      <c r="AW2532" s="39"/>
      <c r="AX2532" s="39"/>
      <c r="AY2532" s="39"/>
      <c r="AZ2532" s="39"/>
      <c r="BA2532" s="39"/>
      <c r="BB2532" s="72">
        <f>(AI2532*'"Вес" ПИР'!$B$36+AK2532*'"Вес" ПИР'!$B$37+AM2532*'"Вес" ПИР'!$B$38+AO2532*'"Вес" ПИР'!$B$39+AQ2532*'"Вес" ПИР'!$B$40+AS2532*'"Вес" ПИР'!$B$41+AU2532*'"Вес" ПИР'!$B$42+AW2532*'"Вес" ПИР'!$B$43+AY2532*'"Вес" ПИР'!$B$44+BA2532*'"Вес" ПИР'!$B$45)/100</f>
        <v>0</v>
      </c>
      <c r="BC2532" s="39"/>
      <c r="BD2532" s="39"/>
      <c r="BE2532" s="39"/>
      <c r="BF2532" s="39"/>
      <c r="BG2532" s="72">
        <f>(BD2532*'"Вес" ПИР'!$B$50+BF2532*'"Вес" ПИР'!$B$51)/100</f>
        <v>0</v>
      </c>
      <c r="BH2532" s="39"/>
      <c r="BI2532" s="72">
        <v>0</v>
      </c>
      <c r="BJ2532" s="39"/>
      <c r="BK2532" s="39"/>
      <c r="BL2532" s="38">
        <f>(S2532*'"Вес" ПИР'!$B$3+X2532*'"Вес" ПИР'!$B$4+AG2532*'"Вес" ПИР'!$B$5+BB2532*'"Вес" ПИР'!$B$6+BG2532*'"Вес" ПИР'!$B$7+BI2532*'"Вес" ПИР'!$B$8)/100</f>
        <v>0</v>
      </c>
    </row>
    <row r="2533" spans="1:64" ht="15.75" customHeight="1">
      <c r="A2533" s="39"/>
      <c r="B2533" s="39">
        <v>2027</v>
      </c>
      <c r="C2533" s="39"/>
      <c r="D2533" s="61">
        <v>596637500</v>
      </c>
      <c r="E2533" s="61" t="s">
        <v>2098</v>
      </c>
      <c r="F2533" s="61" t="s">
        <v>3640</v>
      </c>
      <c r="G2533" s="61" t="s">
        <v>2152</v>
      </c>
      <c r="H2533" s="61" t="s">
        <v>3643</v>
      </c>
      <c r="I2533" s="39"/>
      <c r="J2533" s="39"/>
      <c r="K2533" s="39"/>
      <c r="L2533" s="39"/>
      <c r="M2533" s="39"/>
      <c r="N2533" s="39"/>
      <c r="O2533" s="39"/>
      <c r="P2533" s="39"/>
      <c r="Q2533" s="39"/>
      <c r="R2533" s="39"/>
      <c r="S2533" s="38">
        <f>(J2533*'"Вес" ПИР'!$B$13+L2533*'"Вес" ПИР'!$B$14+N2533*'"Вес" ПИР'!$B$15+P2533*'"Вес" ПИР'!$B$16+R2533*'"Вес" ПИР'!$B$17)/100</f>
        <v>0</v>
      </c>
      <c r="T2533" s="39"/>
      <c r="U2533" s="39"/>
      <c r="V2533" s="39"/>
      <c r="W2533" s="39"/>
      <c r="X2533" s="72">
        <f>(U2533*'"Вес" ПИР'!$B$22+W2533*'"Вес" ПИР'!$B$23)/100</f>
        <v>0</v>
      </c>
      <c r="Y2533" s="39"/>
      <c r="Z2533" s="39"/>
      <c r="AA2533" s="39"/>
      <c r="AB2533" s="39"/>
      <c r="AC2533" s="39"/>
      <c r="AD2533" s="39"/>
      <c r="AE2533" s="39"/>
      <c r="AF2533" s="39"/>
      <c r="AG2533" s="38">
        <f>(Z2533*'"Вес" ПИР'!$B$28+AB2533*'"Вес" ПИР'!$B$29+AD2533*'"Вес" ПИР'!$B$30+AF2533*'"Вес" ПИР'!$B$31)/100</f>
        <v>0</v>
      </c>
      <c r="AH2533" s="39"/>
      <c r="AI2533" s="39"/>
      <c r="AJ2533" s="39"/>
      <c r="AK2533" s="39"/>
      <c r="AL2533" s="39"/>
      <c r="AM2533" s="39"/>
      <c r="AN2533" s="39"/>
      <c r="AO2533" s="39"/>
      <c r="AP2533" s="39"/>
      <c r="AQ2533" s="39"/>
      <c r="AR2533" s="39"/>
      <c r="AS2533" s="39"/>
      <c r="AT2533" s="39"/>
      <c r="AU2533" s="39"/>
      <c r="AV2533" s="39"/>
      <c r="AW2533" s="39"/>
      <c r="AX2533" s="39"/>
      <c r="AY2533" s="39"/>
      <c r="AZ2533" s="39"/>
      <c r="BA2533" s="39"/>
      <c r="BB2533" s="72">
        <f>(AI2533*'"Вес" ПИР'!$B$36+AK2533*'"Вес" ПИР'!$B$37+AM2533*'"Вес" ПИР'!$B$38+AO2533*'"Вес" ПИР'!$B$39+AQ2533*'"Вес" ПИР'!$B$40+AS2533*'"Вес" ПИР'!$B$41+AU2533*'"Вес" ПИР'!$B$42+AW2533*'"Вес" ПИР'!$B$43+AY2533*'"Вес" ПИР'!$B$44+BA2533*'"Вес" ПИР'!$B$45)/100</f>
        <v>0</v>
      </c>
      <c r="BC2533" s="39"/>
      <c r="BD2533" s="39"/>
      <c r="BE2533" s="39"/>
      <c r="BF2533" s="39"/>
      <c r="BG2533" s="72">
        <f>(BD2533*'"Вес" ПИР'!$B$50+BF2533*'"Вес" ПИР'!$B$51)/100</f>
        <v>0</v>
      </c>
      <c r="BH2533" s="39"/>
      <c r="BI2533" s="72">
        <v>0</v>
      </c>
      <c r="BJ2533" s="39"/>
      <c r="BK2533" s="39"/>
      <c r="BL2533" s="38">
        <f>(S2533*'"Вес" ПИР'!$B$3+X2533*'"Вес" ПИР'!$B$4+AG2533*'"Вес" ПИР'!$B$5+BB2533*'"Вес" ПИР'!$B$6+BG2533*'"Вес" ПИР'!$B$7+BI2533*'"Вес" ПИР'!$B$8)/100</f>
        <v>0</v>
      </c>
    </row>
    <row r="2534" spans="1:64" ht="15.75" customHeight="1">
      <c r="A2534" s="39"/>
      <c r="B2534" s="39">
        <v>2027</v>
      </c>
      <c r="C2534" s="39"/>
      <c r="D2534" s="61">
        <v>596644100</v>
      </c>
      <c r="E2534" s="61" t="s">
        <v>2098</v>
      </c>
      <c r="F2534" s="61" t="s">
        <v>3640</v>
      </c>
      <c r="G2534" s="61" t="s">
        <v>3644</v>
      </c>
      <c r="H2534" s="61" t="s">
        <v>3645</v>
      </c>
      <c r="I2534" s="39"/>
      <c r="J2534" s="39"/>
      <c r="K2534" s="39"/>
      <c r="L2534" s="39"/>
      <c r="M2534" s="39"/>
      <c r="N2534" s="39"/>
      <c r="O2534" s="39"/>
      <c r="P2534" s="39"/>
      <c r="Q2534" s="39"/>
      <c r="R2534" s="39"/>
      <c r="S2534" s="38">
        <f>(J2534*'"Вес" ПИР'!$B$13+L2534*'"Вес" ПИР'!$B$14+N2534*'"Вес" ПИР'!$B$15+P2534*'"Вес" ПИР'!$B$16+R2534*'"Вес" ПИР'!$B$17)/100</f>
        <v>0</v>
      </c>
      <c r="T2534" s="39"/>
      <c r="U2534" s="39"/>
      <c r="V2534" s="39"/>
      <c r="W2534" s="39"/>
      <c r="X2534" s="72">
        <f>(U2534*'"Вес" ПИР'!$B$22+W2534*'"Вес" ПИР'!$B$23)/100</f>
        <v>0</v>
      </c>
      <c r="Y2534" s="39"/>
      <c r="Z2534" s="39"/>
      <c r="AA2534" s="39"/>
      <c r="AB2534" s="39"/>
      <c r="AC2534" s="39"/>
      <c r="AD2534" s="39"/>
      <c r="AE2534" s="39"/>
      <c r="AF2534" s="39"/>
      <c r="AG2534" s="38">
        <f>(Z2534*'"Вес" ПИР'!$B$28+AB2534*'"Вес" ПИР'!$B$29+AD2534*'"Вес" ПИР'!$B$30+AF2534*'"Вес" ПИР'!$B$31)/100</f>
        <v>0</v>
      </c>
      <c r="AH2534" s="39"/>
      <c r="AI2534" s="39"/>
      <c r="AJ2534" s="39"/>
      <c r="AK2534" s="39"/>
      <c r="AL2534" s="39"/>
      <c r="AM2534" s="39"/>
      <c r="AN2534" s="39"/>
      <c r="AO2534" s="39"/>
      <c r="AP2534" s="39"/>
      <c r="AQ2534" s="39"/>
      <c r="AR2534" s="39"/>
      <c r="AS2534" s="39"/>
      <c r="AT2534" s="39"/>
      <c r="AU2534" s="39"/>
      <c r="AV2534" s="39"/>
      <c r="AW2534" s="39"/>
      <c r="AX2534" s="39"/>
      <c r="AY2534" s="39"/>
      <c r="AZ2534" s="39"/>
      <c r="BA2534" s="39"/>
      <c r="BB2534" s="72">
        <f>(AI2534*'"Вес" ПИР'!$B$36+AK2534*'"Вес" ПИР'!$B$37+AM2534*'"Вес" ПИР'!$B$38+AO2534*'"Вес" ПИР'!$B$39+AQ2534*'"Вес" ПИР'!$B$40+AS2534*'"Вес" ПИР'!$B$41+AU2534*'"Вес" ПИР'!$B$42+AW2534*'"Вес" ПИР'!$B$43+AY2534*'"Вес" ПИР'!$B$44+BA2534*'"Вес" ПИР'!$B$45)/100</f>
        <v>0</v>
      </c>
      <c r="BC2534" s="39"/>
      <c r="BD2534" s="39"/>
      <c r="BE2534" s="39"/>
      <c r="BF2534" s="39"/>
      <c r="BG2534" s="72">
        <f>(BD2534*'"Вес" ПИР'!$B$50+BF2534*'"Вес" ПИР'!$B$51)/100</f>
        <v>0</v>
      </c>
      <c r="BH2534" s="39"/>
      <c r="BI2534" s="72">
        <v>0</v>
      </c>
      <c r="BJ2534" s="39"/>
      <c r="BK2534" s="39"/>
      <c r="BL2534" s="38">
        <f>(S2534*'"Вес" ПИР'!$B$3+X2534*'"Вес" ПИР'!$B$4+AG2534*'"Вес" ПИР'!$B$5+BB2534*'"Вес" ПИР'!$B$6+BG2534*'"Вес" ПИР'!$B$7+BI2534*'"Вес" ПИР'!$B$8)/100</f>
        <v>0</v>
      </c>
    </row>
    <row r="2535" spans="1:64" ht="15.75" customHeight="1">
      <c r="A2535" s="39"/>
      <c r="B2535" s="39">
        <v>2027</v>
      </c>
      <c r="C2535" s="39"/>
      <c r="D2535" s="61">
        <v>596645400</v>
      </c>
      <c r="E2535" s="61" t="s">
        <v>2098</v>
      </c>
      <c r="F2535" s="61" t="s">
        <v>3640</v>
      </c>
      <c r="G2535" s="61" t="s">
        <v>3646</v>
      </c>
      <c r="H2535" s="61" t="s">
        <v>3647</v>
      </c>
      <c r="I2535" s="39"/>
      <c r="J2535" s="39"/>
      <c r="K2535" s="39"/>
      <c r="L2535" s="39"/>
      <c r="M2535" s="39"/>
      <c r="N2535" s="39"/>
      <c r="O2535" s="39"/>
      <c r="P2535" s="39"/>
      <c r="Q2535" s="39"/>
      <c r="R2535" s="39"/>
      <c r="S2535" s="38">
        <f>(J2535*'"Вес" ПИР'!$B$13+L2535*'"Вес" ПИР'!$B$14+N2535*'"Вес" ПИР'!$B$15+P2535*'"Вес" ПИР'!$B$16+R2535*'"Вес" ПИР'!$B$17)/100</f>
        <v>0</v>
      </c>
      <c r="T2535" s="39"/>
      <c r="U2535" s="39"/>
      <c r="V2535" s="39"/>
      <c r="W2535" s="39"/>
      <c r="X2535" s="72">
        <f>(U2535*'"Вес" ПИР'!$B$22+W2535*'"Вес" ПИР'!$B$23)/100</f>
        <v>0</v>
      </c>
      <c r="Y2535" s="39"/>
      <c r="Z2535" s="39"/>
      <c r="AA2535" s="39"/>
      <c r="AB2535" s="39"/>
      <c r="AC2535" s="39"/>
      <c r="AD2535" s="39"/>
      <c r="AE2535" s="39"/>
      <c r="AF2535" s="39"/>
      <c r="AG2535" s="38">
        <f>(Z2535*'"Вес" ПИР'!$B$28+AB2535*'"Вес" ПИР'!$B$29+AD2535*'"Вес" ПИР'!$B$30+AF2535*'"Вес" ПИР'!$B$31)/100</f>
        <v>0</v>
      </c>
      <c r="AH2535" s="39"/>
      <c r="AI2535" s="39"/>
      <c r="AJ2535" s="39"/>
      <c r="AK2535" s="39"/>
      <c r="AL2535" s="39"/>
      <c r="AM2535" s="39"/>
      <c r="AN2535" s="39"/>
      <c r="AO2535" s="39"/>
      <c r="AP2535" s="39"/>
      <c r="AQ2535" s="39"/>
      <c r="AR2535" s="39"/>
      <c r="AS2535" s="39"/>
      <c r="AT2535" s="39"/>
      <c r="AU2535" s="39"/>
      <c r="AV2535" s="39"/>
      <c r="AW2535" s="39"/>
      <c r="AX2535" s="39"/>
      <c r="AY2535" s="39"/>
      <c r="AZ2535" s="39"/>
      <c r="BA2535" s="39"/>
      <c r="BB2535" s="72">
        <f>(AI2535*'"Вес" ПИР'!$B$36+AK2535*'"Вес" ПИР'!$B$37+AM2535*'"Вес" ПИР'!$B$38+AO2535*'"Вес" ПИР'!$B$39+AQ2535*'"Вес" ПИР'!$B$40+AS2535*'"Вес" ПИР'!$B$41+AU2535*'"Вес" ПИР'!$B$42+AW2535*'"Вес" ПИР'!$B$43+AY2535*'"Вес" ПИР'!$B$44+BA2535*'"Вес" ПИР'!$B$45)/100</f>
        <v>0</v>
      </c>
      <c r="BC2535" s="39"/>
      <c r="BD2535" s="39"/>
      <c r="BE2535" s="39"/>
      <c r="BF2535" s="39"/>
      <c r="BG2535" s="72">
        <f>(BD2535*'"Вес" ПИР'!$B$50+BF2535*'"Вес" ПИР'!$B$51)/100</f>
        <v>0</v>
      </c>
      <c r="BH2535" s="39"/>
      <c r="BI2535" s="72">
        <v>0</v>
      </c>
      <c r="BJ2535" s="39"/>
      <c r="BK2535" s="39"/>
      <c r="BL2535" s="38">
        <f>(S2535*'"Вес" ПИР'!$B$3+X2535*'"Вес" ПИР'!$B$4+AG2535*'"Вес" ПИР'!$B$5+BB2535*'"Вес" ПИР'!$B$6+BG2535*'"Вес" ПИР'!$B$7+BI2535*'"Вес" ПИР'!$B$8)/100</f>
        <v>0</v>
      </c>
    </row>
    <row r="2536" spans="1:64" ht="15.75" customHeight="1">
      <c r="A2536" s="39"/>
      <c r="B2536" s="39">
        <v>2027</v>
      </c>
      <c r="C2536" s="39"/>
      <c r="D2536" s="61">
        <v>596649280</v>
      </c>
      <c r="E2536" s="61" t="s">
        <v>2098</v>
      </c>
      <c r="F2536" s="61" t="s">
        <v>3640</v>
      </c>
      <c r="G2536" s="61" t="s">
        <v>3648</v>
      </c>
      <c r="H2536" s="61" t="s">
        <v>3649</v>
      </c>
      <c r="I2536" s="39"/>
      <c r="J2536" s="39"/>
      <c r="K2536" s="39"/>
      <c r="L2536" s="39"/>
      <c r="M2536" s="39"/>
      <c r="N2536" s="39"/>
      <c r="O2536" s="39"/>
      <c r="P2536" s="39"/>
      <c r="Q2536" s="39"/>
      <c r="R2536" s="39"/>
      <c r="S2536" s="38">
        <f>(J2536*'"Вес" ПИР'!$B$13+L2536*'"Вес" ПИР'!$B$14+N2536*'"Вес" ПИР'!$B$15+P2536*'"Вес" ПИР'!$B$16+R2536*'"Вес" ПИР'!$B$17)/100</f>
        <v>0</v>
      </c>
      <c r="T2536" s="39"/>
      <c r="U2536" s="39"/>
      <c r="V2536" s="39"/>
      <c r="W2536" s="39"/>
      <c r="X2536" s="72">
        <f>(U2536*'"Вес" ПИР'!$B$22+W2536*'"Вес" ПИР'!$B$23)/100</f>
        <v>0</v>
      </c>
      <c r="Y2536" s="39"/>
      <c r="Z2536" s="39"/>
      <c r="AA2536" s="39"/>
      <c r="AB2536" s="39"/>
      <c r="AC2536" s="39"/>
      <c r="AD2536" s="39"/>
      <c r="AE2536" s="39"/>
      <c r="AF2536" s="39"/>
      <c r="AG2536" s="38">
        <f>(Z2536*'"Вес" ПИР'!$B$28+AB2536*'"Вес" ПИР'!$B$29+AD2536*'"Вес" ПИР'!$B$30+AF2536*'"Вес" ПИР'!$B$31)/100</f>
        <v>0</v>
      </c>
      <c r="AH2536" s="39"/>
      <c r="AI2536" s="39"/>
      <c r="AJ2536" s="39"/>
      <c r="AK2536" s="39"/>
      <c r="AL2536" s="39"/>
      <c r="AM2536" s="39"/>
      <c r="AN2536" s="39"/>
      <c r="AO2536" s="39"/>
      <c r="AP2536" s="39"/>
      <c r="AQ2536" s="39"/>
      <c r="AR2536" s="39"/>
      <c r="AS2536" s="39"/>
      <c r="AT2536" s="39"/>
      <c r="AU2536" s="39"/>
      <c r="AV2536" s="39"/>
      <c r="AW2536" s="39"/>
      <c r="AX2536" s="39"/>
      <c r="AY2536" s="39"/>
      <c r="AZ2536" s="39"/>
      <c r="BA2536" s="39"/>
      <c r="BB2536" s="72">
        <f>(AI2536*'"Вес" ПИР'!$B$36+AK2536*'"Вес" ПИР'!$B$37+AM2536*'"Вес" ПИР'!$B$38+AO2536*'"Вес" ПИР'!$B$39+AQ2536*'"Вес" ПИР'!$B$40+AS2536*'"Вес" ПИР'!$B$41+AU2536*'"Вес" ПИР'!$B$42+AW2536*'"Вес" ПИР'!$B$43+AY2536*'"Вес" ПИР'!$B$44+BA2536*'"Вес" ПИР'!$B$45)/100</f>
        <v>0</v>
      </c>
      <c r="BC2536" s="39"/>
      <c r="BD2536" s="39"/>
      <c r="BE2536" s="39"/>
      <c r="BF2536" s="39"/>
      <c r="BG2536" s="72">
        <f>(BD2536*'"Вес" ПИР'!$B$50+BF2536*'"Вес" ПИР'!$B$51)/100</f>
        <v>0</v>
      </c>
      <c r="BH2536" s="39"/>
      <c r="BI2536" s="72">
        <v>0</v>
      </c>
      <c r="BJ2536" s="39"/>
      <c r="BK2536" s="39"/>
      <c r="BL2536" s="38">
        <f>(S2536*'"Вес" ПИР'!$B$3+X2536*'"Вес" ПИР'!$B$4+AG2536*'"Вес" ПИР'!$B$5+BB2536*'"Вес" ПИР'!$B$6+BG2536*'"Вес" ПИР'!$B$7+BI2536*'"Вес" ПИР'!$B$8)/100</f>
        <v>0</v>
      </c>
    </row>
    <row r="2537" spans="1:64" ht="15.75" customHeight="1">
      <c r="A2537" s="39"/>
      <c r="B2537" s="39">
        <v>2027</v>
      </c>
      <c r="C2537" s="39"/>
      <c r="D2537" s="61">
        <v>596657200</v>
      </c>
      <c r="E2537" s="61" t="s">
        <v>2098</v>
      </c>
      <c r="F2537" s="61" t="s">
        <v>3640</v>
      </c>
      <c r="G2537" s="61" t="s">
        <v>3650</v>
      </c>
      <c r="H2537" s="61" t="s">
        <v>862</v>
      </c>
      <c r="I2537" s="39"/>
      <c r="J2537" s="39"/>
      <c r="K2537" s="39"/>
      <c r="L2537" s="39"/>
      <c r="M2537" s="39"/>
      <c r="N2537" s="39"/>
      <c r="O2537" s="39"/>
      <c r="P2537" s="39"/>
      <c r="Q2537" s="39"/>
      <c r="R2537" s="39"/>
      <c r="S2537" s="38">
        <f>(J2537*'"Вес" ПИР'!$B$13+L2537*'"Вес" ПИР'!$B$14+N2537*'"Вес" ПИР'!$B$15+P2537*'"Вес" ПИР'!$B$16+R2537*'"Вес" ПИР'!$B$17)/100</f>
        <v>0</v>
      </c>
      <c r="T2537" s="39"/>
      <c r="U2537" s="39"/>
      <c r="V2537" s="39"/>
      <c r="W2537" s="39"/>
      <c r="X2537" s="72">
        <f>(U2537*'"Вес" ПИР'!$B$22+W2537*'"Вес" ПИР'!$B$23)/100</f>
        <v>0</v>
      </c>
      <c r="Y2537" s="39"/>
      <c r="Z2537" s="39"/>
      <c r="AA2537" s="39"/>
      <c r="AB2537" s="39"/>
      <c r="AC2537" s="39"/>
      <c r="AD2537" s="39"/>
      <c r="AE2537" s="39"/>
      <c r="AF2537" s="39"/>
      <c r="AG2537" s="38">
        <f>(Z2537*'"Вес" ПИР'!$B$28+AB2537*'"Вес" ПИР'!$B$29+AD2537*'"Вес" ПИР'!$B$30+AF2537*'"Вес" ПИР'!$B$31)/100</f>
        <v>0</v>
      </c>
      <c r="AH2537" s="39"/>
      <c r="AI2537" s="39"/>
      <c r="AJ2537" s="39"/>
      <c r="AK2537" s="39"/>
      <c r="AL2537" s="39"/>
      <c r="AM2537" s="39"/>
      <c r="AN2537" s="39"/>
      <c r="AO2537" s="39"/>
      <c r="AP2537" s="39"/>
      <c r="AQ2537" s="39"/>
      <c r="AR2537" s="39"/>
      <c r="AS2537" s="39"/>
      <c r="AT2537" s="39"/>
      <c r="AU2537" s="39"/>
      <c r="AV2537" s="39"/>
      <c r="AW2537" s="39"/>
      <c r="AX2537" s="39"/>
      <c r="AY2537" s="39"/>
      <c r="AZ2537" s="39"/>
      <c r="BA2537" s="39"/>
      <c r="BB2537" s="72">
        <f>(AI2537*'"Вес" ПИР'!$B$36+AK2537*'"Вес" ПИР'!$B$37+AM2537*'"Вес" ПИР'!$B$38+AO2537*'"Вес" ПИР'!$B$39+AQ2537*'"Вес" ПИР'!$B$40+AS2537*'"Вес" ПИР'!$B$41+AU2537*'"Вес" ПИР'!$B$42+AW2537*'"Вес" ПИР'!$B$43+AY2537*'"Вес" ПИР'!$B$44+BA2537*'"Вес" ПИР'!$B$45)/100</f>
        <v>0</v>
      </c>
      <c r="BC2537" s="39"/>
      <c r="BD2537" s="39"/>
      <c r="BE2537" s="39"/>
      <c r="BF2537" s="39"/>
      <c r="BG2537" s="72">
        <f>(BD2537*'"Вес" ПИР'!$B$50+BF2537*'"Вес" ПИР'!$B$51)/100</f>
        <v>0</v>
      </c>
      <c r="BH2537" s="39"/>
      <c r="BI2537" s="72">
        <v>0</v>
      </c>
      <c r="BJ2537" s="39"/>
      <c r="BK2537" s="39"/>
      <c r="BL2537" s="38">
        <f>(S2537*'"Вес" ПИР'!$B$3+X2537*'"Вес" ПИР'!$B$4+AG2537*'"Вес" ПИР'!$B$5+BB2537*'"Вес" ПИР'!$B$6+BG2537*'"Вес" ПИР'!$B$7+BI2537*'"Вес" ПИР'!$B$8)/100</f>
        <v>0</v>
      </c>
    </row>
    <row r="2538" spans="1:64" ht="15.75" customHeight="1">
      <c r="A2538" s="39"/>
      <c r="B2538" s="39">
        <v>2027</v>
      </c>
      <c r="C2538" s="39"/>
      <c r="D2538" s="61">
        <v>596657700</v>
      </c>
      <c r="E2538" s="61" t="s">
        <v>2098</v>
      </c>
      <c r="F2538" s="61" t="s">
        <v>3640</v>
      </c>
      <c r="G2538" s="61" t="s">
        <v>3650</v>
      </c>
      <c r="H2538" s="61" t="s">
        <v>3651</v>
      </c>
      <c r="I2538" s="39"/>
      <c r="J2538" s="39"/>
      <c r="K2538" s="39"/>
      <c r="L2538" s="39"/>
      <c r="M2538" s="39"/>
      <c r="N2538" s="39"/>
      <c r="O2538" s="39"/>
      <c r="P2538" s="39"/>
      <c r="Q2538" s="39"/>
      <c r="R2538" s="39"/>
      <c r="S2538" s="38">
        <f>(J2538*'"Вес" ПИР'!$B$13+L2538*'"Вес" ПИР'!$B$14+N2538*'"Вес" ПИР'!$B$15+P2538*'"Вес" ПИР'!$B$16+R2538*'"Вес" ПИР'!$B$17)/100</f>
        <v>0</v>
      </c>
      <c r="T2538" s="39"/>
      <c r="U2538" s="39"/>
      <c r="V2538" s="39"/>
      <c r="W2538" s="39"/>
      <c r="X2538" s="72">
        <f>(U2538*'"Вес" ПИР'!$B$22+W2538*'"Вес" ПИР'!$B$23)/100</f>
        <v>0</v>
      </c>
      <c r="Y2538" s="39"/>
      <c r="Z2538" s="39"/>
      <c r="AA2538" s="39"/>
      <c r="AB2538" s="39"/>
      <c r="AC2538" s="39"/>
      <c r="AD2538" s="39"/>
      <c r="AE2538" s="39"/>
      <c r="AF2538" s="39"/>
      <c r="AG2538" s="38">
        <f>(Z2538*'"Вес" ПИР'!$B$28+AB2538*'"Вес" ПИР'!$B$29+AD2538*'"Вес" ПИР'!$B$30+AF2538*'"Вес" ПИР'!$B$31)/100</f>
        <v>0</v>
      </c>
      <c r="AH2538" s="39"/>
      <c r="AI2538" s="39"/>
      <c r="AJ2538" s="39"/>
      <c r="AK2538" s="39"/>
      <c r="AL2538" s="39"/>
      <c r="AM2538" s="39"/>
      <c r="AN2538" s="39"/>
      <c r="AO2538" s="39"/>
      <c r="AP2538" s="39"/>
      <c r="AQ2538" s="39"/>
      <c r="AR2538" s="39"/>
      <c r="AS2538" s="39"/>
      <c r="AT2538" s="39"/>
      <c r="AU2538" s="39"/>
      <c r="AV2538" s="39"/>
      <c r="AW2538" s="39"/>
      <c r="AX2538" s="39"/>
      <c r="AY2538" s="39"/>
      <c r="AZ2538" s="39"/>
      <c r="BA2538" s="39"/>
      <c r="BB2538" s="72">
        <f>(AI2538*'"Вес" ПИР'!$B$36+AK2538*'"Вес" ПИР'!$B$37+AM2538*'"Вес" ПИР'!$B$38+AO2538*'"Вес" ПИР'!$B$39+AQ2538*'"Вес" ПИР'!$B$40+AS2538*'"Вес" ПИР'!$B$41+AU2538*'"Вес" ПИР'!$B$42+AW2538*'"Вес" ПИР'!$B$43+AY2538*'"Вес" ПИР'!$B$44+BA2538*'"Вес" ПИР'!$B$45)/100</f>
        <v>0</v>
      </c>
      <c r="BC2538" s="39"/>
      <c r="BD2538" s="39"/>
      <c r="BE2538" s="39"/>
      <c r="BF2538" s="39"/>
      <c r="BG2538" s="72">
        <f>(BD2538*'"Вес" ПИР'!$B$50+BF2538*'"Вес" ПИР'!$B$51)/100</f>
        <v>0</v>
      </c>
      <c r="BH2538" s="39"/>
      <c r="BI2538" s="72">
        <v>0</v>
      </c>
      <c r="BJ2538" s="39"/>
      <c r="BK2538" s="39"/>
      <c r="BL2538" s="38">
        <f>(S2538*'"Вес" ПИР'!$B$3+X2538*'"Вес" ПИР'!$B$4+AG2538*'"Вес" ПИР'!$B$5+BB2538*'"Вес" ПИР'!$B$6+BG2538*'"Вес" ПИР'!$B$7+BI2538*'"Вес" ПИР'!$B$8)/100</f>
        <v>0</v>
      </c>
    </row>
    <row r="2539" spans="1:64" ht="15.75" customHeight="1">
      <c r="A2539" s="39"/>
      <c r="B2539" s="39">
        <v>2027</v>
      </c>
      <c r="C2539" s="39"/>
      <c r="D2539" s="61">
        <v>596658100</v>
      </c>
      <c r="E2539" s="61" t="s">
        <v>2098</v>
      </c>
      <c r="F2539" s="61" t="s">
        <v>3640</v>
      </c>
      <c r="G2539" s="61" t="s">
        <v>3652</v>
      </c>
      <c r="H2539" s="61" t="s">
        <v>3653</v>
      </c>
      <c r="I2539" s="39"/>
      <c r="J2539" s="39"/>
      <c r="K2539" s="39"/>
      <c r="L2539" s="39"/>
      <c r="M2539" s="39"/>
      <c r="N2539" s="39"/>
      <c r="O2539" s="39"/>
      <c r="P2539" s="39"/>
      <c r="Q2539" s="39"/>
      <c r="R2539" s="39"/>
      <c r="S2539" s="38">
        <f>(J2539*'"Вес" ПИР'!$B$13+L2539*'"Вес" ПИР'!$B$14+N2539*'"Вес" ПИР'!$B$15+P2539*'"Вес" ПИР'!$B$16+R2539*'"Вес" ПИР'!$B$17)/100</f>
        <v>0</v>
      </c>
      <c r="T2539" s="39"/>
      <c r="U2539" s="39"/>
      <c r="V2539" s="39"/>
      <c r="W2539" s="39"/>
      <c r="X2539" s="72">
        <f>(U2539*'"Вес" ПИР'!$B$22+W2539*'"Вес" ПИР'!$B$23)/100</f>
        <v>0</v>
      </c>
      <c r="Y2539" s="39"/>
      <c r="Z2539" s="39"/>
      <c r="AA2539" s="39"/>
      <c r="AB2539" s="39"/>
      <c r="AC2539" s="39"/>
      <c r="AD2539" s="39"/>
      <c r="AE2539" s="39"/>
      <c r="AF2539" s="39"/>
      <c r="AG2539" s="38">
        <f>(Z2539*'"Вес" ПИР'!$B$28+AB2539*'"Вес" ПИР'!$B$29+AD2539*'"Вес" ПИР'!$B$30+AF2539*'"Вес" ПИР'!$B$31)/100</f>
        <v>0</v>
      </c>
      <c r="AH2539" s="39"/>
      <c r="AI2539" s="39"/>
      <c r="AJ2539" s="39"/>
      <c r="AK2539" s="39"/>
      <c r="AL2539" s="39"/>
      <c r="AM2539" s="39"/>
      <c r="AN2539" s="39"/>
      <c r="AO2539" s="39"/>
      <c r="AP2539" s="39"/>
      <c r="AQ2539" s="39"/>
      <c r="AR2539" s="39"/>
      <c r="AS2539" s="39"/>
      <c r="AT2539" s="39"/>
      <c r="AU2539" s="39"/>
      <c r="AV2539" s="39"/>
      <c r="AW2539" s="39"/>
      <c r="AX2539" s="39"/>
      <c r="AY2539" s="39"/>
      <c r="AZ2539" s="39"/>
      <c r="BA2539" s="39"/>
      <c r="BB2539" s="72">
        <f>(AI2539*'"Вес" ПИР'!$B$36+AK2539*'"Вес" ПИР'!$B$37+AM2539*'"Вес" ПИР'!$B$38+AO2539*'"Вес" ПИР'!$B$39+AQ2539*'"Вес" ПИР'!$B$40+AS2539*'"Вес" ПИР'!$B$41+AU2539*'"Вес" ПИР'!$B$42+AW2539*'"Вес" ПИР'!$B$43+AY2539*'"Вес" ПИР'!$B$44+BA2539*'"Вес" ПИР'!$B$45)/100</f>
        <v>0</v>
      </c>
      <c r="BC2539" s="39"/>
      <c r="BD2539" s="39"/>
      <c r="BE2539" s="39"/>
      <c r="BF2539" s="39"/>
      <c r="BG2539" s="72">
        <f>(BD2539*'"Вес" ПИР'!$B$50+BF2539*'"Вес" ПИР'!$B$51)/100</f>
        <v>0</v>
      </c>
      <c r="BH2539" s="39"/>
      <c r="BI2539" s="72">
        <v>0</v>
      </c>
      <c r="BJ2539" s="39"/>
      <c r="BK2539" s="39"/>
      <c r="BL2539" s="38">
        <f>(S2539*'"Вес" ПИР'!$B$3+X2539*'"Вес" ПИР'!$B$4+AG2539*'"Вес" ПИР'!$B$5+BB2539*'"Вес" ПИР'!$B$6+BG2539*'"Вес" ПИР'!$B$7+BI2539*'"Вес" ПИР'!$B$8)/100</f>
        <v>0</v>
      </c>
    </row>
    <row r="2540" spans="1:64" ht="15.75" customHeight="1">
      <c r="A2540" s="39"/>
      <c r="B2540" s="39">
        <v>2027</v>
      </c>
      <c r="C2540" s="39"/>
      <c r="D2540" s="61">
        <v>596658500</v>
      </c>
      <c r="E2540" s="61" t="s">
        <v>2098</v>
      </c>
      <c r="F2540" s="61" t="s">
        <v>3640</v>
      </c>
      <c r="G2540" s="61" t="s">
        <v>3652</v>
      </c>
      <c r="H2540" s="61" t="s">
        <v>3654</v>
      </c>
      <c r="I2540" s="39"/>
      <c r="J2540" s="39"/>
      <c r="K2540" s="39"/>
      <c r="L2540" s="39"/>
      <c r="M2540" s="39"/>
      <c r="N2540" s="39"/>
      <c r="O2540" s="39"/>
      <c r="P2540" s="39"/>
      <c r="Q2540" s="39"/>
      <c r="R2540" s="39"/>
      <c r="S2540" s="38">
        <f>(J2540*'"Вес" ПИР'!$B$13+L2540*'"Вес" ПИР'!$B$14+N2540*'"Вес" ПИР'!$B$15+P2540*'"Вес" ПИР'!$B$16+R2540*'"Вес" ПИР'!$B$17)/100</f>
        <v>0</v>
      </c>
      <c r="T2540" s="39"/>
      <c r="U2540" s="39"/>
      <c r="V2540" s="39"/>
      <c r="W2540" s="39"/>
      <c r="X2540" s="72">
        <f>(U2540*'"Вес" ПИР'!$B$22+W2540*'"Вес" ПИР'!$B$23)/100</f>
        <v>0</v>
      </c>
      <c r="Y2540" s="39"/>
      <c r="Z2540" s="39"/>
      <c r="AA2540" s="39"/>
      <c r="AB2540" s="39"/>
      <c r="AC2540" s="39"/>
      <c r="AD2540" s="39"/>
      <c r="AE2540" s="39"/>
      <c r="AF2540" s="39"/>
      <c r="AG2540" s="38">
        <f>(Z2540*'"Вес" ПИР'!$B$28+AB2540*'"Вес" ПИР'!$B$29+AD2540*'"Вес" ПИР'!$B$30+AF2540*'"Вес" ПИР'!$B$31)/100</f>
        <v>0</v>
      </c>
      <c r="AH2540" s="39"/>
      <c r="AI2540" s="39"/>
      <c r="AJ2540" s="39"/>
      <c r="AK2540" s="39"/>
      <c r="AL2540" s="39"/>
      <c r="AM2540" s="39"/>
      <c r="AN2540" s="39"/>
      <c r="AO2540" s="39"/>
      <c r="AP2540" s="39"/>
      <c r="AQ2540" s="39"/>
      <c r="AR2540" s="39"/>
      <c r="AS2540" s="39"/>
      <c r="AT2540" s="39"/>
      <c r="AU2540" s="39"/>
      <c r="AV2540" s="39"/>
      <c r="AW2540" s="39"/>
      <c r="AX2540" s="39"/>
      <c r="AY2540" s="39"/>
      <c r="AZ2540" s="39"/>
      <c r="BA2540" s="39"/>
      <c r="BB2540" s="72">
        <f>(AI2540*'"Вес" ПИР'!$B$36+AK2540*'"Вес" ПИР'!$B$37+AM2540*'"Вес" ПИР'!$B$38+AO2540*'"Вес" ПИР'!$B$39+AQ2540*'"Вес" ПИР'!$B$40+AS2540*'"Вес" ПИР'!$B$41+AU2540*'"Вес" ПИР'!$B$42+AW2540*'"Вес" ПИР'!$B$43+AY2540*'"Вес" ПИР'!$B$44+BA2540*'"Вес" ПИР'!$B$45)/100</f>
        <v>0</v>
      </c>
      <c r="BC2540" s="39"/>
      <c r="BD2540" s="39"/>
      <c r="BE2540" s="39"/>
      <c r="BF2540" s="39"/>
      <c r="BG2540" s="72">
        <f>(BD2540*'"Вес" ПИР'!$B$50+BF2540*'"Вес" ПИР'!$B$51)/100</f>
        <v>0</v>
      </c>
      <c r="BH2540" s="39"/>
      <c r="BI2540" s="72">
        <v>0</v>
      </c>
      <c r="BJ2540" s="39"/>
      <c r="BK2540" s="39"/>
      <c r="BL2540" s="38">
        <f>(S2540*'"Вес" ПИР'!$B$3+X2540*'"Вес" ПИР'!$B$4+AG2540*'"Вес" ПИР'!$B$5+BB2540*'"Вес" ПИР'!$B$6+BG2540*'"Вес" ПИР'!$B$7+BI2540*'"Вес" ПИР'!$B$8)/100</f>
        <v>0</v>
      </c>
    </row>
    <row r="2541" spans="1:64" ht="15.75" customHeight="1">
      <c r="A2541" s="39"/>
      <c r="B2541" s="39">
        <v>2027</v>
      </c>
      <c r="C2541" s="39"/>
      <c r="D2541" s="61">
        <v>596659200</v>
      </c>
      <c r="E2541" s="61" t="s">
        <v>2098</v>
      </c>
      <c r="F2541" s="61" t="s">
        <v>3640</v>
      </c>
      <c r="G2541" s="61" t="s">
        <v>3655</v>
      </c>
      <c r="H2541" s="61" t="s">
        <v>151</v>
      </c>
      <c r="I2541" s="39"/>
      <c r="J2541" s="39"/>
      <c r="K2541" s="39"/>
      <c r="L2541" s="39"/>
      <c r="M2541" s="39"/>
      <c r="N2541" s="39"/>
      <c r="O2541" s="39"/>
      <c r="P2541" s="39"/>
      <c r="Q2541" s="39"/>
      <c r="R2541" s="39"/>
      <c r="S2541" s="38">
        <f>(J2541*'"Вес" ПИР'!$B$13+L2541*'"Вес" ПИР'!$B$14+N2541*'"Вес" ПИР'!$B$15+P2541*'"Вес" ПИР'!$B$16+R2541*'"Вес" ПИР'!$B$17)/100</f>
        <v>0</v>
      </c>
      <c r="T2541" s="39"/>
      <c r="U2541" s="39"/>
      <c r="V2541" s="39"/>
      <c r="W2541" s="39"/>
      <c r="X2541" s="72">
        <f>(U2541*'"Вес" ПИР'!$B$22+W2541*'"Вес" ПИР'!$B$23)/100</f>
        <v>0</v>
      </c>
      <c r="Y2541" s="39"/>
      <c r="Z2541" s="39"/>
      <c r="AA2541" s="39"/>
      <c r="AB2541" s="39"/>
      <c r="AC2541" s="39"/>
      <c r="AD2541" s="39"/>
      <c r="AE2541" s="39"/>
      <c r="AF2541" s="39"/>
      <c r="AG2541" s="38">
        <f>(Z2541*'"Вес" ПИР'!$B$28+AB2541*'"Вес" ПИР'!$B$29+AD2541*'"Вес" ПИР'!$B$30+AF2541*'"Вес" ПИР'!$B$31)/100</f>
        <v>0</v>
      </c>
      <c r="AH2541" s="39"/>
      <c r="AI2541" s="39"/>
      <c r="AJ2541" s="39"/>
      <c r="AK2541" s="39"/>
      <c r="AL2541" s="39"/>
      <c r="AM2541" s="39"/>
      <c r="AN2541" s="39"/>
      <c r="AO2541" s="39"/>
      <c r="AP2541" s="39"/>
      <c r="AQ2541" s="39"/>
      <c r="AR2541" s="39"/>
      <c r="AS2541" s="39"/>
      <c r="AT2541" s="39"/>
      <c r="AU2541" s="39"/>
      <c r="AV2541" s="39"/>
      <c r="AW2541" s="39"/>
      <c r="AX2541" s="39"/>
      <c r="AY2541" s="39"/>
      <c r="AZ2541" s="39"/>
      <c r="BA2541" s="39"/>
      <c r="BB2541" s="72">
        <f>(AI2541*'"Вес" ПИР'!$B$36+AK2541*'"Вес" ПИР'!$B$37+AM2541*'"Вес" ПИР'!$B$38+AO2541*'"Вес" ПИР'!$B$39+AQ2541*'"Вес" ПИР'!$B$40+AS2541*'"Вес" ПИР'!$B$41+AU2541*'"Вес" ПИР'!$B$42+AW2541*'"Вес" ПИР'!$B$43+AY2541*'"Вес" ПИР'!$B$44+BA2541*'"Вес" ПИР'!$B$45)/100</f>
        <v>0</v>
      </c>
      <c r="BC2541" s="39"/>
      <c r="BD2541" s="39"/>
      <c r="BE2541" s="39"/>
      <c r="BF2541" s="39"/>
      <c r="BG2541" s="72">
        <f>(BD2541*'"Вес" ПИР'!$B$50+BF2541*'"Вес" ПИР'!$B$51)/100</f>
        <v>0</v>
      </c>
      <c r="BH2541" s="39"/>
      <c r="BI2541" s="72">
        <v>0</v>
      </c>
      <c r="BJ2541" s="39"/>
      <c r="BK2541" s="39"/>
      <c r="BL2541" s="38">
        <f>(S2541*'"Вес" ПИР'!$B$3+X2541*'"Вес" ПИР'!$B$4+AG2541*'"Вес" ПИР'!$B$5+BB2541*'"Вес" ПИР'!$B$6+BG2541*'"Вес" ПИР'!$B$7+BI2541*'"Вес" ПИР'!$B$8)/100</f>
        <v>0</v>
      </c>
    </row>
    <row r="2542" spans="1:64" ht="15.75" customHeight="1">
      <c r="A2542" s="39"/>
      <c r="B2542" s="39">
        <v>2027</v>
      </c>
      <c r="C2542" s="39"/>
      <c r="D2542" s="61">
        <v>596665400</v>
      </c>
      <c r="E2542" s="61" t="s">
        <v>2098</v>
      </c>
      <c r="F2542" s="61" t="s">
        <v>3640</v>
      </c>
      <c r="G2542" s="61" t="s">
        <v>3656</v>
      </c>
      <c r="H2542" s="61" t="s">
        <v>3657</v>
      </c>
      <c r="I2542" s="39"/>
      <c r="J2542" s="39"/>
      <c r="K2542" s="39"/>
      <c r="L2542" s="39"/>
      <c r="M2542" s="39"/>
      <c r="N2542" s="39"/>
      <c r="O2542" s="39"/>
      <c r="P2542" s="39"/>
      <c r="Q2542" s="39"/>
      <c r="R2542" s="39"/>
      <c r="S2542" s="38">
        <f>(J2542*'"Вес" ПИР'!$B$13+L2542*'"Вес" ПИР'!$B$14+N2542*'"Вес" ПИР'!$B$15+P2542*'"Вес" ПИР'!$B$16+R2542*'"Вес" ПИР'!$B$17)/100</f>
        <v>0</v>
      </c>
      <c r="T2542" s="39"/>
      <c r="U2542" s="39"/>
      <c r="V2542" s="39"/>
      <c r="W2542" s="39"/>
      <c r="X2542" s="72">
        <f>(U2542*'"Вес" ПИР'!$B$22+W2542*'"Вес" ПИР'!$B$23)/100</f>
        <v>0</v>
      </c>
      <c r="Y2542" s="39"/>
      <c r="Z2542" s="39"/>
      <c r="AA2542" s="39"/>
      <c r="AB2542" s="39"/>
      <c r="AC2542" s="39"/>
      <c r="AD2542" s="39"/>
      <c r="AE2542" s="39"/>
      <c r="AF2542" s="39"/>
      <c r="AG2542" s="38">
        <f>(Z2542*'"Вес" ПИР'!$B$28+AB2542*'"Вес" ПИР'!$B$29+AD2542*'"Вес" ПИР'!$B$30+AF2542*'"Вес" ПИР'!$B$31)/100</f>
        <v>0</v>
      </c>
      <c r="AH2542" s="39"/>
      <c r="AI2542" s="39"/>
      <c r="AJ2542" s="39"/>
      <c r="AK2542" s="39"/>
      <c r="AL2542" s="39"/>
      <c r="AM2542" s="39"/>
      <c r="AN2542" s="39"/>
      <c r="AO2542" s="39"/>
      <c r="AP2542" s="39"/>
      <c r="AQ2542" s="39"/>
      <c r="AR2542" s="39"/>
      <c r="AS2542" s="39"/>
      <c r="AT2542" s="39"/>
      <c r="AU2542" s="39"/>
      <c r="AV2542" s="39"/>
      <c r="AW2542" s="39"/>
      <c r="AX2542" s="39"/>
      <c r="AY2542" s="39"/>
      <c r="AZ2542" s="39"/>
      <c r="BA2542" s="39"/>
      <c r="BB2542" s="72">
        <f>(AI2542*'"Вес" ПИР'!$B$36+AK2542*'"Вес" ПИР'!$B$37+AM2542*'"Вес" ПИР'!$B$38+AO2542*'"Вес" ПИР'!$B$39+AQ2542*'"Вес" ПИР'!$B$40+AS2542*'"Вес" ПИР'!$B$41+AU2542*'"Вес" ПИР'!$B$42+AW2542*'"Вес" ПИР'!$B$43+AY2542*'"Вес" ПИР'!$B$44+BA2542*'"Вес" ПИР'!$B$45)/100</f>
        <v>0</v>
      </c>
      <c r="BC2542" s="39"/>
      <c r="BD2542" s="39"/>
      <c r="BE2542" s="39"/>
      <c r="BF2542" s="39"/>
      <c r="BG2542" s="72">
        <f>(BD2542*'"Вес" ПИР'!$B$50+BF2542*'"Вес" ПИР'!$B$51)/100</f>
        <v>0</v>
      </c>
      <c r="BH2542" s="39"/>
      <c r="BI2542" s="72">
        <v>0</v>
      </c>
      <c r="BJ2542" s="39"/>
      <c r="BK2542" s="39"/>
      <c r="BL2542" s="38">
        <f>(S2542*'"Вес" ПИР'!$B$3+X2542*'"Вес" ПИР'!$B$4+AG2542*'"Вес" ПИР'!$B$5+BB2542*'"Вес" ПИР'!$B$6+BG2542*'"Вес" ПИР'!$B$7+BI2542*'"Вес" ПИР'!$B$8)/100</f>
        <v>0</v>
      </c>
    </row>
    <row r="2543" spans="1:64" ht="15.75" customHeight="1">
      <c r="A2543" s="39"/>
      <c r="B2543" s="39">
        <v>2027</v>
      </c>
      <c r="C2543" s="39"/>
      <c r="D2543" s="61">
        <v>596665600</v>
      </c>
      <c r="E2543" s="61" t="s">
        <v>2098</v>
      </c>
      <c r="F2543" s="61" t="s">
        <v>3640</v>
      </c>
      <c r="G2543" s="61" t="s">
        <v>3656</v>
      </c>
      <c r="H2543" s="61" t="s">
        <v>3658</v>
      </c>
      <c r="I2543" s="39"/>
      <c r="J2543" s="39"/>
      <c r="K2543" s="39"/>
      <c r="L2543" s="39"/>
      <c r="M2543" s="39"/>
      <c r="N2543" s="39"/>
      <c r="O2543" s="39"/>
      <c r="P2543" s="39"/>
      <c r="Q2543" s="39"/>
      <c r="R2543" s="39"/>
      <c r="S2543" s="38">
        <f>(J2543*'"Вес" ПИР'!$B$13+L2543*'"Вес" ПИР'!$B$14+N2543*'"Вес" ПИР'!$B$15+P2543*'"Вес" ПИР'!$B$16+R2543*'"Вес" ПИР'!$B$17)/100</f>
        <v>0</v>
      </c>
      <c r="T2543" s="39"/>
      <c r="U2543" s="39"/>
      <c r="V2543" s="39"/>
      <c r="W2543" s="39"/>
      <c r="X2543" s="72">
        <f>(U2543*'"Вес" ПИР'!$B$22+W2543*'"Вес" ПИР'!$B$23)/100</f>
        <v>0</v>
      </c>
      <c r="Y2543" s="39"/>
      <c r="Z2543" s="39"/>
      <c r="AA2543" s="39"/>
      <c r="AB2543" s="39"/>
      <c r="AC2543" s="39"/>
      <c r="AD2543" s="39"/>
      <c r="AE2543" s="39"/>
      <c r="AF2543" s="39"/>
      <c r="AG2543" s="38">
        <f>(Z2543*'"Вес" ПИР'!$B$28+AB2543*'"Вес" ПИР'!$B$29+AD2543*'"Вес" ПИР'!$B$30+AF2543*'"Вес" ПИР'!$B$31)/100</f>
        <v>0</v>
      </c>
      <c r="AH2543" s="39"/>
      <c r="AI2543" s="39"/>
      <c r="AJ2543" s="39"/>
      <c r="AK2543" s="39"/>
      <c r="AL2543" s="39"/>
      <c r="AM2543" s="39"/>
      <c r="AN2543" s="39"/>
      <c r="AO2543" s="39"/>
      <c r="AP2543" s="39"/>
      <c r="AQ2543" s="39"/>
      <c r="AR2543" s="39"/>
      <c r="AS2543" s="39"/>
      <c r="AT2543" s="39"/>
      <c r="AU2543" s="39"/>
      <c r="AV2543" s="39"/>
      <c r="AW2543" s="39"/>
      <c r="AX2543" s="39"/>
      <c r="AY2543" s="39"/>
      <c r="AZ2543" s="39"/>
      <c r="BA2543" s="39"/>
      <c r="BB2543" s="72">
        <f>(AI2543*'"Вес" ПИР'!$B$36+AK2543*'"Вес" ПИР'!$B$37+AM2543*'"Вес" ПИР'!$B$38+AO2543*'"Вес" ПИР'!$B$39+AQ2543*'"Вес" ПИР'!$B$40+AS2543*'"Вес" ПИР'!$B$41+AU2543*'"Вес" ПИР'!$B$42+AW2543*'"Вес" ПИР'!$B$43+AY2543*'"Вес" ПИР'!$B$44+BA2543*'"Вес" ПИР'!$B$45)/100</f>
        <v>0</v>
      </c>
      <c r="BC2543" s="39"/>
      <c r="BD2543" s="39"/>
      <c r="BE2543" s="39"/>
      <c r="BF2543" s="39"/>
      <c r="BG2543" s="72">
        <f>(BD2543*'"Вес" ПИР'!$B$50+BF2543*'"Вес" ПИР'!$B$51)/100</f>
        <v>0</v>
      </c>
      <c r="BH2543" s="39"/>
      <c r="BI2543" s="72">
        <v>0</v>
      </c>
      <c r="BJ2543" s="39"/>
      <c r="BK2543" s="39"/>
      <c r="BL2543" s="38">
        <f>(S2543*'"Вес" ПИР'!$B$3+X2543*'"Вес" ПИР'!$B$4+AG2543*'"Вес" ПИР'!$B$5+BB2543*'"Вес" ПИР'!$B$6+BG2543*'"Вес" ПИР'!$B$7+BI2543*'"Вес" ПИР'!$B$8)/100</f>
        <v>0</v>
      </c>
    </row>
    <row r="2544" spans="1:64" ht="15.75" customHeight="1">
      <c r="A2544" s="39"/>
      <c r="B2544" s="39">
        <v>2027</v>
      </c>
      <c r="C2544" s="39"/>
      <c r="D2544" s="61">
        <v>596667500</v>
      </c>
      <c r="E2544" s="61" t="s">
        <v>2098</v>
      </c>
      <c r="F2544" s="61" t="s">
        <v>3640</v>
      </c>
      <c r="G2544" s="61" t="s">
        <v>1956</v>
      </c>
      <c r="H2544" s="61" t="s">
        <v>3659</v>
      </c>
      <c r="I2544" s="39"/>
      <c r="J2544" s="39"/>
      <c r="K2544" s="39"/>
      <c r="L2544" s="39"/>
      <c r="M2544" s="39"/>
      <c r="N2544" s="39"/>
      <c r="O2544" s="39"/>
      <c r="P2544" s="39"/>
      <c r="Q2544" s="39"/>
      <c r="R2544" s="39"/>
      <c r="S2544" s="38">
        <f>(J2544*'"Вес" ПИР'!$B$13+L2544*'"Вес" ПИР'!$B$14+N2544*'"Вес" ПИР'!$B$15+P2544*'"Вес" ПИР'!$B$16+R2544*'"Вес" ПИР'!$B$17)/100</f>
        <v>0</v>
      </c>
      <c r="T2544" s="39"/>
      <c r="U2544" s="39"/>
      <c r="V2544" s="39"/>
      <c r="W2544" s="39"/>
      <c r="X2544" s="72">
        <f>(U2544*'"Вес" ПИР'!$B$22+W2544*'"Вес" ПИР'!$B$23)/100</f>
        <v>0</v>
      </c>
      <c r="Y2544" s="39"/>
      <c r="Z2544" s="39"/>
      <c r="AA2544" s="39"/>
      <c r="AB2544" s="39"/>
      <c r="AC2544" s="39"/>
      <c r="AD2544" s="39"/>
      <c r="AE2544" s="39"/>
      <c r="AF2544" s="39"/>
      <c r="AG2544" s="38">
        <f>(Z2544*'"Вес" ПИР'!$B$28+AB2544*'"Вес" ПИР'!$B$29+AD2544*'"Вес" ПИР'!$B$30+AF2544*'"Вес" ПИР'!$B$31)/100</f>
        <v>0</v>
      </c>
      <c r="AH2544" s="39"/>
      <c r="AI2544" s="39"/>
      <c r="AJ2544" s="39"/>
      <c r="AK2544" s="39"/>
      <c r="AL2544" s="39"/>
      <c r="AM2544" s="39"/>
      <c r="AN2544" s="39"/>
      <c r="AO2544" s="39"/>
      <c r="AP2544" s="39"/>
      <c r="AQ2544" s="39"/>
      <c r="AR2544" s="39"/>
      <c r="AS2544" s="39"/>
      <c r="AT2544" s="39"/>
      <c r="AU2544" s="39"/>
      <c r="AV2544" s="39"/>
      <c r="AW2544" s="39"/>
      <c r="AX2544" s="39"/>
      <c r="AY2544" s="39"/>
      <c r="AZ2544" s="39"/>
      <c r="BA2544" s="39"/>
      <c r="BB2544" s="72">
        <f>(AI2544*'"Вес" ПИР'!$B$36+AK2544*'"Вес" ПИР'!$B$37+AM2544*'"Вес" ПИР'!$B$38+AO2544*'"Вес" ПИР'!$B$39+AQ2544*'"Вес" ПИР'!$B$40+AS2544*'"Вес" ПИР'!$B$41+AU2544*'"Вес" ПИР'!$B$42+AW2544*'"Вес" ПИР'!$B$43+AY2544*'"Вес" ПИР'!$B$44+BA2544*'"Вес" ПИР'!$B$45)/100</f>
        <v>0</v>
      </c>
      <c r="BC2544" s="39"/>
      <c r="BD2544" s="39"/>
      <c r="BE2544" s="39"/>
      <c r="BF2544" s="39"/>
      <c r="BG2544" s="72">
        <f>(BD2544*'"Вес" ПИР'!$B$50+BF2544*'"Вес" ПИР'!$B$51)/100</f>
        <v>0</v>
      </c>
      <c r="BH2544" s="39"/>
      <c r="BI2544" s="72">
        <v>0</v>
      </c>
      <c r="BJ2544" s="39"/>
      <c r="BK2544" s="39"/>
      <c r="BL2544" s="38">
        <f>(S2544*'"Вес" ПИР'!$B$3+X2544*'"Вес" ПИР'!$B$4+AG2544*'"Вес" ПИР'!$B$5+BB2544*'"Вес" ПИР'!$B$6+BG2544*'"Вес" ПИР'!$B$7+BI2544*'"Вес" ПИР'!$B$8)/100</f>
        <v>0</v>
      </c>
    </row>
    <row r="2545" spans="1:64" ht="15.75" customHeight="1">
      <c r="A2545" s="39"/>
      <c r="B2545" s="39">
        <v>2027</v>
      </c>
      <c r="C2545" s="39"/>
      <c r="D2545" s="61">
        <v>596669500</v>
      </c>
      <c r="E2545" s="61" t="s">
        <v>2098</v>
      </c>
      <c r="F2545" s="61" t="s">
        <v>3640</v>
      </c>
      <c r="G2545" s="61" t="s">
        <v>3660</v>
      </c>
      <c r="H2545" s="61" t="s">
        <v>3661</v>
      </c>
      <c r="I2545" s="39"/>
      <c r="J2545" s="39"/>
      <c r="K2545" s="39"/>
      <c r="L2545" s="39"/>
      <c r="M2545" s="39"/>
      <c r="N2545" s="39"/>
      <c r="O2545" s="39"/>
      <c r="P2545" s="39"/>
      <c r="Q2545" s="39"/>
      <c r="R2545" s="39"/>
      <c r="S2545" s="38">
        <f>(J2545*'"Вес" ПИР'!$B$13+L2545*'"Вес" ПИР'!$B$14+N2545*'"Вес" ПИР'!$B$15+P2545*'"Вес" ПИР'!$B$16+R2545*'"Вес" ПИР'!$B$17)/100</f>
        <v>0</v>
      </c>
      <c r="T2545" s="39"/>
      <c r="U2545" s="39"/>
      <c r="V2545" s="39"/>
      <c r="W2545" s="39"/>
      <c r="X2545" s="72">
        <f>(U2545*'"Вес" ПИР'!$B$22+W2545*'"Вес" ПИР'!$B$23)/100</f>
        <v>0</v>
      </c>
      <c r="Y2545" s="39"/>
      <c r="Z2545" s="39"/>
      <c r="AA2545" s="39"/>
      <c r="AB2545" s="39"/>
      <c r="AC2545" s="39"/>
      <c r="AD2545" s="39"/>
      <c r="AE2545" s="39"/>
      <c r="AF2545" s="39"/>
      <c r="AG2545" s="38">
        <f>(Z2545*'"Вес" ПИР'!$B$28+AB2545*'"Вес" ПИР'!$B$29+AD2545*'"Вес" ПИР'!$B$30+AF2545*'"Вес" ПИР'!$B$31)/100</f>
        <v>0</v>
      </c>
      <c r="AH2545" s="39"/>
      <c r="AI2545" s="39"/>
      <c r="AJ2545" s="39"/>
      <c r="AK2545" s="39"/>
      <c r="AL2545" s="39"/>
      <c r="AM2545" s="39"/>
      <c r="AN2545" s="39"/>
      <c r="AO2545" s="39"/>
      <c r="AP2545" s="39"/>
      <c r="AQ2545" s="39"/>
      <c r="AR2545" s="39"/>
      <c r="AS2545" s="39"/>
      <c r="AT2545" s="39"/>
      <c r="AU2545" s="39"/>
      <c r="AV2545" s="39"/>
      <c r="AW2545" s="39"/>
      <c r="AX2545" s="39"/>
      <c r="AY2545" s="39"/>
      <c r="AZ2545" s="39"/>
      <c r="BA2545" s="39"/>
      <c r="BB2545" s="72">
        <f>(AI2545*'"Вес" ПИР'!$B$36+AK2545*'"Вес" ПИР'!$B$37+AM2545*'"Вес" ПИР'!$B$38+AO2545*'"Вес" ПИР'!$B$39+AQ2545*'"Вес" ПИР'!$B$40+AS2545*'"Вес" ПИР'!$B$41+AU2545*'"Вес" ПИР'!$B$42+AW2545*'"Вес" ПИР'!$B$43+AY2545*'"Вес" ПИР'!$B$44+BA2545*'"Вес" ПИР'!$B$45)/100</f>
        <v>0</v>
      </c>
      <c r="BC2545" s="39"/>
      <c r="BD2545" s="39"/>
      <c r="BE2545" s="39"/>
      <c r="BF2545" s="39"/>
      <c r="BG2545" s="72">
        <f>(BD2545*'"Вес" ПИР'!$B$50+BF2545*'"Вес" ПИР'!$B$51)/100</f>
        <v>0</v>
      </c>
      <c r="BH2545" s="39"/>
      <c r="BI2545" s="72">
        <v>0</v>
      </c>
      <c r="BJ2545" s="39"/>
      <c r="BK2545" s="39"/>
      <c r="BL2545" s="38">
        <f>(S2545*'"Вес" ПИР'!$B$3+X2545*'"Вес" ПИР'!$B$4+AG2545*'"Вес" ПИР'!$B$5+BB2545*'"Вес" ПИР'!$B$6+BG2545*'"Вес" ПИР'!$B$7+BI2545*'"Вес" ПИР'!$B$8)/100</f>
        <v>0</v>
      </c>
    </row>
    <row r="2546" spans="1:64" ht="15.75" customHeight="1">
      <c r="A2546" s="39"/>
      <c r="B2546" s="39">
        <v>2027</v>
      </c>
      <c r="C2546" s="39"/>
      <c r="D2546" s="61">
        <v>596657500</v>
      </c>
      <c r="E2546" s="61" t="s">
        <v>2098</v>
      </c>
      <c r="F2546" s="61" t="s">
        <v>3640</v>
      </c>
      <c r="G2546" s="61" t="s">
        <v>3650</v>
      </c>
      <c r="H2546" s="61" t="s">
        <v>3662</v>
      </c>
      <c r="I2546" s="39"/>
      <c r="J2546" s="39"/>
      <c r="K2546" s="39"/>
      <c r="L2546" s="39"/>
      <c r="M2546" s="39"/>
      <c r="N2546" s="39"/>
      <c r="O2546" s="39"/>
      <c r="P2546" s="39"/>
      <c r="Q2546" s="39"/>
      <c r="R2546" s="39"/>
      <c r="S2546" s="38">
        <f>(J2546*'"Вес" ПИР'!$B$13+L2546*'"Вес" ПИР'!$B$14+N2546*'"Вес" ПИР'!$B$15+P2546*'"Вес" ПИР'!$B$16+R2546*'"Вес" ПИР'!$B$17)/100</f>
        <v>0</v>
      </c>
      <c r="T2546" s="39"/>
      <c r="U2546" s="39"/>
      <c r="V2546" s="39"/>
      <c r="W2546" s="39"/>
      <c r="X2546" s="72">
        <f>(U2546*'"Вес" ПИР'!$B$22+W2546*'"Вес" ПИР'!$B$23)/100</f>
        <v>0</v>
      </c>
      <c r="Y2546" s="39"/>
      <c r="Z2546" s="39"/>
      <c r="AA2546" s="39"/>
      <c r="AB2546" s="39"/>
      <c r="AC2546" s="39"/>
      <c r="AD2546" s="39"/>
      <c r="AE2546" s="39"/>
      <c r="AF2546" s="39"/>
      <c r="AG2546" s="38">
        <f>(Z2546*'"Вес" ПИР'!$B$28+AB2546*'"Вес" ПИР'!$B$29+AD2546*'"Вес" ПИР'!$B$30+AF2546*'"Вес" ПИР'!$B$31)/100</f>
        <v>0</v>
      </c>
      <c r="AH2546" s="39"/>
      <c r="AI2546" s="39"/>
      <c r="AJ2546" s="39"/>
      <c r="AK2546" s="39"/>
      <c r="AL2546" s="39"/>
      <c r="AM2546" s="39"/>
      <c r="AN2546" s="39"/>
      <c r="AO2546" s="39"/>
      <c r="AP2546" s="39"/>
      <c r="AQ2546" s="39"/>
      <c r="AR2546" s="39"/>
      <c r="AS2546" s="39"/>
      <c r="AT2546" s="39"/>
      <c r="AU2546" s="39"/>
      <c r="AV2546" s="39"/>
      <c r="AW2546" s="39"/>
      <c r="AX2546" s="39"/>
      <c r="AY2546" s="39"/>
      <c r="AZ2546" s="39"/>
      <c r="BA2546" s="39"/>
      <c r="BB2546" s="72">
        <f>(AI2546*'"Вес" ПИР'!$B$36+AK2546*'"Вес" ПИР'!$B$37+AM2546*'"Вес" ПИР'!$B$38+AO2546*'"Вес" ПИР'!$B$39+AQ2546*'"Вес" ПИР'!$B$40+AS2546*'"Вес" ПИР'!$B$41+AU2546*'"Вес" ПИР'!$B$42+AW2546*'"Вес" ПИР'!$B$43+AY2546*'"Вес" ПИР'!$B$44+BA2546*'"Вес" ПИР'!$B$45)/100</f>
        <v>0</v>
      </c>
      <c r="BC2546" s="39"/>
      <c r="BD2546" s="39"/>
      <c r="BE2546" s="39"/>
      <c r="BF2546" s="39"/>
      <c r="BG2546" s="72">
        <f>(BD2546*'"Вес" ПИР'!$B$50+BF2546*'"Вес" ПИР'!$B$51)/100</f>
        <v>0</v>
      </c>
      <c r="BH2546" s="39"/>
      <c r="BI2546" s="72">
        <v>0</v>
      </c>
      <c r="BJ2546" s="39"/>
      <c r="BK2546" s="39"/>
      <c r="BL2546" s="38">
        <f>(S2546*'"Вес" ПИР'!$B$3+X2546*'"Вес" ПИР'!$B$4+AG2546*'"Вес" ПИР'!$B$5+BB2546*'"Вес" ПИР'!$B$6+BG2546*'"Вес" ПИР'!$B$7+BI2546*'"Вес" ПИР'!$B$8)/100</f>
        <v>0</v>
      </c>
    </row>
    <row r="2547" spans="1:64" ht="15.75" customHeight="1">
      <c r="A2547" s="39"/>
      <c r="B2547" s="39">
        <v>2027</v>
      </c>
      <c r="C2547" s="39"/>
      <c r="D2547" s="61">
        <v>596659300</v>
      </c>
      <c r="E2547" s="61" t="s">
        <v>2098</v>
      </c>
      <c r="F2547" s="61" t="s">
        <v>3663</v>
      </c>
      <c r="G2547" s="61" t="s">
        <v>3655</v>
      </c>
      <c r="H2547" s="61" t="s">
        <v>3664</v>
      </c>
      <c r="I2547" s="39"/>
      <c r="J2547" s="39"/>
      <c r="K2547" s="39"/>
      <c r="L2547" s="39"/>
      <c r="M2547" s="39"/>
      <c r="N2547" s="39"/>
      <c r="O2547" s="39"/>
      <c r="P2547" s="39"/>
      <c r="Q2547" s="39"/>
      <c r="R2547" s="39"/>
      <c r="S2547" s="38">
        <f>(J2547*'"Вес" ПИР'!$B$13+L2547*'"Вес" ПИР'!$B$14+N2547*'"Вес" ПИР'!$B$15+P2547*'"Вес" ПИР'!$B$16+R2547*'"Вес" ПИР'!$B$17)/100</f>
        <v>0</v>
      </c>
      <c r="T2547" s="39"/>
      <c r="U2547" s="39"/>
      <c r="V2547" s="39"/>
      <c r="W2547" s="39"/>
      <c r="X2547" s="72">
        <f>(U2547*'"Вес" ПИР'!$B$22+W2547*'"Вес" ПИР'!$B$23)/100</f>
        <v>0</v>
      </c>
      <c r="Y2547" s="39"/>
      <c r="Z2547" s="39"/>
      <c r="AA2547" s="39"/>
      <c r="AB2547" s="39"/>
      <c r="AC2547" s="39"/>
      <c r="AD2547" s="39"/>
      <c r="AE2547" s="39"/>
      <c r="AF2547" s="39"/>
      <c r="AG2547" s="38">
        <f>(Z2547*'"Вес" ПИР'!$B$28+AB2547*'"Вес" ПИР'!$B$29+AD2547*'"Вес" ПИР'!$B$30+AF2547*'"Вес" ПИР'!$B$31)/100</f>
        <v>0</v>
      </c>
      <c r="AH2547" s="39"/>
      <c r="AI2547" s="39"/>
      <c r="AJ2547" s="39"/>
      <c r="AK2547" s="39"/>
      <c r="AL2547" s="39"/>
      <c r="AM2547" s="39"/>
      <c r="AN2547" s="39"/>
      <c r="AO2547" s="39"/>
      <c r="AP2547" s="39"/>
      <c r="AQ2547" s="39"/>
      <c r="AR2547" s="39"/>
      <c r="AS2547" s="39"/>
      <c r="AT2547" s="39"/>
      <c r="AU2547" s="39"/>
      <c r="AV2547" s="39"/>
      <c r="AW2547" s="39"/>
      <c r="AX2547" s="39"/>
      <c r="AY2547" s="39"/>
      <c r="AZ2547" s="39"/>
      <c r="BA2547" s="39"/>
      <c r="BB2547" s="72">
        <f>(AI2547*'"Вес" ПИР'!$B$36+AK2547*'"Вес" ПИР'!$B$37+AM2547*'"Вес" ПИР'!$B$38+AO2547*'"Вес" ПИР'!$B$39+AQ2547*'"Вес" ПИР'!$B$40+AS2547*'"Вес" ПИР'!$B$41+AU2547*'"Вес" ПИР'!$B$42+AW2547*'"Вес" ПИР'!$B$43+AY2547*'"Вес" ПИР'!$B$44+BA2547*'"Вес" ПИР'!$B$45)/100</f>
        <v>0</v>
      </c>
      <c r="BC2547" s="39"/>
      <c r="BD2547" s="39"/>
      <c r="BE2547" s="39"/>
      <c r="BF2547" s="39"/>
      <c r="BG2547" s="72">
        <f>(BD2547*'"Вес" ПИР'!$B$50+BF2547*'"Вес" ПИР'!$B$51)/100</f>
        <v>0</v>
      </c>
      <c r="BH2547" s="39"/>
      <c r="BI2547" s="72">
        <v>0</v>
      </c>
      <c r="BJ2547" s="39"/>
      <c r="BK2547" s="39"/>
      <c r="BL2547" s="38">
        <f>(S2547*'"Вес" ПИР'!$B$3+X2547*'"Вес" ПИР'!$B$4+AG2547*'"Вес" ПИР'!$B$5+BB2547*'"Вес" ПИР'!$B$6+BG2547*'"Вес" ПИР'!$B$7+BI2547*'"Вес" ПИР'!$B$8)/100</f>
        <v>0</v>
      </c>
    </row>
    <row r="2548" spans="1:64" ht="15.75" customHeight="1">
      <c r="A2548" s="39"/>
      <c r="B2548" s="39">
        <v>2027</v>
      </c>
      <c r="C2548" s="39"/>
      <c r="D2548" s="61">
        <v>593663200</v>
      </c>
      <c r="E2548" s="61" t="s">
        <v>2098</v>
      </c>
      <c r="F2548" s="61" t="s">
        <v>2149</v>
      </c>
      <c r="G2548" s="61" t="s">
        <v>2234</v>
      </c>
      <c r="H2548" s="61" t="s">
        <v>3665</v>
      </c>
      <c r="I2548" s="39"/>
      <c r="J2548" s="39"/>
      <c r="K2548" s="39"/>
      <c r="L2548" s="39"/>
      <c r="M2548" s="39"/>
      <c r="N2548" s="39"/>
      <c r="O2548" s="39"/>
      <c r="P2548" s="39"/>
      <c r="Q2548" s="39"/>
      <c r="R2548" s="39"/>
      <c r="S2548" s="38">
        <f>(J2548*'"Вес" ПИР'!$B$13+L2548*'"Вес" ПИР'!$B$14+N2548*'"Вес" ПИР'!$B$15+P2548*'"Вес" ПИР'!$B$16+R2548*'"Вес" ПИР'!$B$17)/100</f>
        <v>0</v>
      </c>
      <c r="T2548" s="39"/>
      <c r="U2548" s="39"/>
      <c r="V2548" s="39"/>
      <c r="W2548" s="39"/>
      <c r="X2548" s="72">
        <f>(U2548*'"Вес" ПИР'!$B$22+W2548*'"Вес" ПИР'!$B$23)/100</f>
        <v>0</v>
      </c>
      <c r="Y2548" s="39"/>
      <c r="Z2548" s="39"/>
      <c r="AA2548" s="39"/>
      <c r="AB2548" s="39"/>
      <c r="AC2548" s="39"/>
      <c r="AD2548" s="39"/>
      <c r="AE2548" s="39"/>
      <c r="AF2548" s="39"/>
      <c r="AG2548" s="38">
        <f>(Z2548*'"Вес" ПИР'!$B$28+AB2548*'"Вес" ПИР'!$B$29+AD2548*'"Вес" ПИР'!$B$30+AF2548*'"Вес" ПИР'!$B$31)/100</f>
        <v>0</v>
      </c>
      <c r="AH2548" s="39"/>
      <c r="AI2548" s="39"/>
      <c r="AJ2548" s="39"/>
      <c r="AK2548" s="39"/>
      <c r="AL2548" s="39"/>
      <c r="AM2548" s="39"/>
      <c r="AN2548" s="39"/>
      <c r="AO2548" s="39"/>
      <c r="AP2548" s="39"/>
      <c r="AQ2548" s="39"/>
      <c r="AR2548" s="39"/>
      <c r="AS2548" s="39"/>
      <c r="AT2548" s="39"/>
      <c r="AU2548" s="39"/>
      <c r="AV2548" s="39"/>
      <c r="AW2548" s="39"/>
      <c r="AX2548" s="39"/>
      <c r="AY2548" s="39"/>
      <c r="AZ2548" s="39"/>
      <c r="BA2548" s="39"/>
      <c r="BB2548" s="72">
        <f>(AI2548*'"Вес" ПИР'!$B$36+AK2548*'"Вес" ПИР'!$B$37+AM2548*'"Вес" ПИР'!$B$38+AO2548*'"Вес" ПИР'!$B$39+AQ2548*'"Вес" ПИР'!$B$40+AS2548*'"Вес" ПИР'!$B$41+AU2548*'"Вес" ПИР'!$B$42+AW2548*'"Вес" ПИР'!$B$43+AY2548*'"Вес" ПИР'!$B$44+BA2548*'"Вес" ПИР'!$B$45)/100</f>
        <v>0</v>
      </c>
      <c r="BC2548" s="39"/>
      <c r="BD2548" s="39"/>
      <c r="BE2548" s="39"/>
      <c r="BF2548" s="39"/>
      <c r="BG2548" s="72">
        <f>(BD2548*'"Вес" ПИР'!$B$50+BF2548*'"Вес" ПИР'!$B$51)/100</f>
        <v>0</v>
      </c>
      <c r="BH2548" s="39"/>
      <c r="BI2548" s="72">
        <v>0</v>
      </c>
      <c r="BJ2548" s="39"/>
      <c r="BK2548" s="39"/>
      <c r="BL2548" s="38">
        <f>(S2548*'"Вес" ПИР'!$B$3+X2548*'"Вес" ПИР'!$B$4+AG2548*'"Вес" ПИР'!$B$5+BB2548*'"Вес" ПИР'!$B$6+BG2548*'"Вес" ПИР'!$B$7+BI2548*'"Вес" ПИР'!$B$8)/100</f>
        <v>0</v>
      </c>
    </row>
    <row r="2549" spans="1:64" ht="15.75" customHeight="1">
      <c r="A2549" s="39"/>
      <c r="B2549" s="39">
        <v>2027</v>
      </c>
      <c r="C2549" s="39"/>
      <c r="D2549" s="61">
        <v>595633200</v>
      </c>
      <c r="E2549" s="61" t="s">
        <v>2098</v>
      </c>
      <c r="F2549" s="61" t="s">
        <v>3666</v>
      </c>
      <c r="G2549" s="61" t="s">
        <v>3667</v>
      </c>
      <c r="H2549" s="61" t="s">
        <v>3668</v>
      </c>
      <c r="I2549" s="39"/>
      <c r="J2549" s="39"/>
      <c r="K2549" s="39"/>
      <c r="L2549" s="39"/>
      <c r="M2549" s="39"/>
      <c r="N2549" s="39"/>
      <c r="O2549" s="39"/>
      <c r="P2549" s="39"/>
      <c r="Q2549" s="39"/>
      <c r="R2549" s="39"/>
      <c r="S2549" s="38">
        <f>(J2549*'"Вес" ПИР'!$B$13+L2549*'"Вес" ПИР'!$B$14+N2549*'"Вес" ПИР'!$B$15+P2549*'"Вес" ПИР'!$B$16+R2549*'"Вес" ПИР'!$B$17)/100</f>
        <v>0</v>
      </c>
      <c r="T2549" s="39"/>
      <c r="U2549" s="39"/>
      <c r="V2549" s="39"/>
      <c r="W2549" s="39"/>
      <c r="X2549" s="72">
        <f>(U2549*'"Вес" ПИР'!$B$22+W2549*'"Вес" ПИР'!$B$23)/100</f>
        <v>0</v>
      </c>
      <c r="Y2549" s="39"/>
      <c r="Z2549" s="39"/>
      <c r="AA2549" s="39"/>
      <c r="AB2549" s="39"/>
      <c r="AC2549" s="39"/>
      <c r="AD2549" s="39"/>
      <c r="AE2549" s="39"/>
      <c r="AF2549" s="39"/>
      <c r="AG2549" s="38">
        <f>(Z2549*'"Вес" ПИР'!$B$28+AB2549*'"Вес" ПИР'!$B$29+AD2549*'"Вес" ПИР'!$B$30+AF2549*'"Вес" ПИР'!$B$31)/100</f>
        <v>0</v>
      </c>
      <c r="AH2549" s="39"/>
      <c r="AI2549" s="39"/>
      <c r="AJ2549" s="39"/>
      <c r="AK2549" s="39"/>
      <c r="AL2549" s="39"/>
      <c r="AM2549" s="39"/>
      <c r="AN2549" s="39"/>
      <c r="AO2549" s="39"/>
      <c r="AP2549" s="39"/>
      <c r="AQ2549" s="39"/>
      <c r="AR2549" s="39"/>
      <c r="AS2549" s="39"/>
      <c r="AT2549" s="39"/>
      <c r="AU2549" s="39"/>
      <c r="AV2549" s="39"/>
      <c r="AW2549" s="39"/>
      <c r="AX2549" s="39"/>
      <c r="AY2549" s="39"/>
      <c r="AZ2549" s="39"/>
      <c r="BA2549" s="39"/>
      <c r="BB2549" s="72">
        <f>(AI2549*'"Вес" ПИР'!$B$36+AK2549*'"Вес" ПИР'!$B$37+AM2549*'"Вес" ПИР'!$B$38+AO2549*'"Вес" ПИР'!$B$39+AQ2549*'"Вес" ПИР'!$B$40+AS2549*'"Вес" ПИР'!$B$41+AU2549*'"Вес" ПИР'!$B$42+AW2549*'"Вес" ПИР'!$B$43+AY2549*'"Вес" ПИР'!$B$44+BA2549*'"Вес" ПИР'!$B$45)/100</f>
        <v>0</v>
      </c>
      <c r="BC2549" s="39"/>
      <c r="BD2549" s="39"/>
      <c r="BE2549" s="39"/>
      <c r="BF2549" s="39"/>
      <c r="BG2549" s="72">
        <f>(BD2549*'"Вес" ПИР'!$B$50+BF2549*'"Вес" ПИР'!$B$51)/100</f>
        <v>0</v>
      </c>
      <c r="BH2549" s="39"/>
      <c r="BI2549" s="72">
        <v>0</v>
      </c>
      <c r="BJ2549" s="39"/>
      <c r="BK2549" s="39"/>
      <c r="BL2549" s="38">
        <f>(S2549*'"Вес" ПИР'!$B$3+X2549*'"Вес" ПИР'!$B$4+AG2549*'"Вес" ПИР'!$B$5+BB2549*'"Вес" ПИР'!$B$6+BG2549*'"Вес" ПИР'!$B$7+BI2549*'"Вес" ПИР'!$B$8)/100</f>
        <v>0</v>
      </c>
    </row>
    <row r="2550" spans="1:64" ht="15.75" customHeight="1">
      <c r="A2550" s="39"/>
      <c r="B2550" s="39">
        <v>2027</v>
      </c>
      <c r="C2550" s="39"/>
      <c r="D2550" s="61">
        <v>595635100</v>
      </c>
      <c r="E2550" s="61" t="s">
        <v>2098</v>
      </c>
      <c r="F2550" s="61" t="s">
        <v>3666</v>
      </c>
      <c r="G2550" s="61" t="s">
        <v>3669</v>
      </c>
      <c r="H2550" s="61" t="s">
        <v>2367</v>
      </c>
      <c r="I2550" s="39"/>
      <c r="J2550" s="39"/>
      <c r="K2550" s="39"/>
      <c r="L2550" s="39"/>
      <c r="M2550" s="39"/>
      <c r="N2550" s="39"/>
      <c r="O2550" s="39"/>
      <c r="P2550" s="39"/>
      <c r="Q2550" s="39"/>
      <c r="R2550" s="39"/>
      <c r="S2550" s="38">
        <f>(J2550*'"Вес" ПИР'!$B$13+L2550*'"Вес" ПИР'!$B$14+N2550*'"Вес" ПИР'!$B$15+P2550*'"Вес" ПИР'!$B$16+R2550*'"Вес" ПИР'!$B$17)/100</f>
        <v>0</v>
      </c>
      <c r="T2550" s="39"/>
      <c r="U2550" s="39"/>
      <c r="V2550" s="39"/>
      <c r="W2550" s="39"/>
      <c r="X2550" s="72">
        <f>(U2550*'"Вес" ПИР'!$B$22+W2550*'"Вес" ПИР'!$B$23)/100</f>
        <v>0</v>
      </c>
      <c r="Y2550" s="39"/>
      <c r="Z2550" s="39"/>
      <c r="AA2550" s="39"/>
      <c r="AB2550" s="39"/>
      <c r="AC2550" s="39"/>
      <c r="AD2550" s="39"/>
      <c r="AE2550" s="39"/>
      <c r="AF2550" s="39"/>
      <c r="AG2550" s="38">
        <f>(Z2550*'"Вес" ПИР'!$B$28+AB2550*'"Вес" ПИР'!$B$29+AD2550*'"Вес" ПИР'!$B$30+AF2550*'"Вес" ПИР'!$B$31)/100</f>
        <v>0</v>
      </c>
      <c r="AH2550" s="39"/>
      <c r="AI2550" s="39"/>
      <c r="AJ2550" s="39"/>
      <c r="AK2550" s="39"/>
      <c r="AL2550" s="39"/>
      <c r="AM2550" s="39"/>
      <c r="AN2550" s="39"/>
      <c r="AO2550" s="39"/>
      <c r="AP2550" s="39"/>
      <c r="AQ2550" s="39"/>
      <c r="AR2550" s="39"/>
      <c r="AS2550" s="39"/>
      <c r="AT2550" s="39"/>
      <c r="AU2550" s="39"/>
      <c r="AV2550" s="39"/>
      <c r="AW2550" s="39"/>
      <c r="AX2550" s="39"/>
      <c r="AY2550" s="39"/>
      <c r="AZ2550" s="39"/>
      <c r="BA2550" s="39"/>
      <c r="BB2550" s="72">
        <f>(AI2550*'"Вес" ПИР'!$B$36+AK2550*'"Вес" ПИР'!$B$37+AM2550*'"Вес" ПИР'!$B$38+AO2550*'"Вес" ПИР'!$B$39+AQ2550*'"Вес" ПИР'!$B$40+AS2550*'"Вес" ПИР'!$B$41+AU2550*'"Вес" ПИР'!$B$42+AW2550*'"Вес" ПИР'!$B$43+AY2550*'"Вес" ПИР'!$B$44+BA2550*'"Вес" ПИР'!$B$45)/100</f>
        <v>0</v>
      </c>
      <c r="BC2550" s="39"/>
      <c r="BD2550" s="39"/>
      <c r="BE2550" s="39"/>
      <c r="BF2550" s="39"/>
      <c r="BG2550" s="72">
        <f>(BD2550*'"Вес" ПИР'!$B$50+BF2550*'"Вес" ПИР'!$B$51)/100</f>
        <v>0</v>
      </c>
      <c r="BH2550" s="39"/>
      <c r="BI2550" s="72">
        <v>0</v>
      </c>
      <c r="BJ2550" s="39"/>
      <c r="BK2550" s="39"/>
      <c r="BL2550" s="38">
        <f>(S2550*'"Вес" ПИР'!$B$3+X2550*'"Вес" ПИР'!$B$4+AG2550*'"Вес" ПИР'!$B$5+BB2550*'"Вес" ПИР'!$B$6+BG2550*'"Вес" ПИР'!$B$7+BI2550*'"Вес" ПИР'!$B$8)/100</f>
        <v>0</v>
      </c>
    </row>
    <row r="2551" spans="1:64" ht="15.75" customHeight="1">
      <c r="A2551" s="39"/>
      <c r="B2551" s="39">
        <v>2027</v>
      </c>
      <c r="C2551" s="39"/>
      <c r="D2551" s="61">
        <v>595637400</v>
      </c>
      <c r="E2551" s="61" t="s">
        <v>2098</v>
      </c>
      <c r="F2551" s="61" t="s">
        <v>3666</v>
      </c>
      <c r="G2551" s="61" t="s">
        <v>3670</v>
      </c>
      <c r="H2551" s="61" t="s">
        <v>3671</v>
      </c>
      <c r="I2551" s="39"/>
      <c r="J2551" s="39"/>
      <c r="K2551" s="39"/>
      <c r="L2551" s="39"/>
      <c r="M2551" s="39"/>
      <c r="N2551" s="39"/>
      <c r="O2551" s="39"/>
      <c r="P2551" s="39"/>
      <c r="Q2551" s="39"/>
      <c r="R2551" s="39"/>
      <c r="S2551" s="38">
        <f>(J2551*'"Вес" ПИР'!$B$13+L2551*'"Вес" ПИР'!$B$14+N2551*'"Вес" ПИР'!$B$15+P2551*'"Вес" ПИР'!$B$16+R2551*'"Вес" ПИР'!$B$17)/100</f>
        <v>0</v>
      </c>
      <c r="T2551" s="39"/>
      <c r="U2551" s="39"/>
      <c r="V2551" s="39"/>
      <c r="W2551" s="39"/>
      <c r="X2551" s="72">
        <f>(U2551*'"Вес" ПИР'!$B$22+W2551*'"Вес" ПИР'!$B$23)/100</f>
        <v>0</v>
      </c>
      <c r="Y2551" s="39"/>
      <c r="Z2551" s="39"/>
      <c r="AA2551" s="39"/>
      <c r="AB2551" s="39"/>
      <c r="AC2551" s="39"/>
      <c r="AD2551" s="39"/>
      <c r="AE2551" s="39"/>
      <c r="AF2551" s="39"/>
      <c r="AG2551" s="38">
        <f>(Z2551*'"Вес" ПИР'!$B$28+AB2551*'"Вес" ПИР'!$B$29+AD2551*'"Вес" ПИР'!$B$30+AF2551*'"Вес" ПИР'!$B$31)/100</f>
        <v>0</v>
      </c>
      <c r="AH2551" s="39"/>
      <c r="AI2551" s="39"/>
      <c r="AJ2551" s="39"/>
      <c r="AK2551" s="39"/>
      <c r="AL2551" s="39"/>
      <c r="AM2551" s="39"/>
      <c r="AN2551" s="39"/>
      <c r="AO2551" s="39"/>
      <c r="AP2551" s="39"/>
      <c r="AQ2551" s="39"/>
      <c r="AR2551" s="39"/>
      <c r="AS2551" s="39"/>
      <c r="AT2551" s="39"/>
      <c r="AU2551" s="39"/>
      <c r="AV2551" s="39"/>
      <c r="AW2551" s="39"/>
      <c r="AX2551" s="39"/>
      <c r="AY2551" s="39"/>
      <c r="AZ2551" s="39"/>
      <c r="BA2551" s="39"/>
      <c r="BB2551" s="72">
        <f>(AI2551*'"Вес" ПИР'!$B$36+AK2551*'"Вес" ПИР'!$B$37+AM2551*'"Вес" ПИР'!$B$38+AO2551*'"Вес" ПИР'!$B$39+AQ2551*'"Вес" ПИР'!$B$40+AS2551*'"Вес" ПИР'!$B$41+AU2551*'"Вес" ПИР'!$B$42+AW2551*'"Вес" ПИР'!$B$43+AY2551*'"Вес" ПИР'!$B$44+BA2551*'"Вес" ПИР'!$B$45)/100</f>
        <v>0</v>
      </c>
      <c r="BC2551" s="39"/>
      <c r="BD2551" s="39"/>
      <c r="BE2551" s="39"/>
      <c r="BF2551" s="39"/>
      <c r="BG2551" s="72">
        <f>(BD2551*'"Вес" ПИР'!$B$50+BF2551*'"Вес" ПИР'!$B$51)/100</f>
        <v>0</v>
      </c>
      <c r="BH2551" s="39"/>
      <c r="BI2551" s="72">
        <v>0</v>
      </c>
      <c r="BJ2551" s="39"/>
      <c r="BK2551" s="39"/>
      <c r="BL2551" s="38">
        <f>(S2551*'"Вес" ПИР'!$B$3+X2551*'"Вес" ПИР'!$B$4+AG2551*'"Вес" ПИР'!$B$5+BB2551*'"Вес" ПИР'!$B$6+BG2551*'"Вес" ПИР'!$B$7+BI2551*'"Вес" ПИР'!$B$8)/100</f>
        <v>0</v>
      </c>
    </row>
    <row r="2552" spans="1:64" ht="15.75" customHeight="1">
      <c r="A2552" s="39"/>
      <c r="B2552" s="39">
        <v>2027</v>
      </c>
      <c r="C2552" s="39"/>
      <c r="D2552" s="61">
        <v>595637600</v>
      </c>
      <c r="E2552" s="61" t="s">
        <v>2098</v>
      </c>
      <c r="F2552" s="61" t="s">
        <v>3666</v>
      </c>
      <c r="G2552" s="61" t="s">
        <v>3670</v>
      </c>
      <c r="H2552" s="61" t="s">
        <v>3672</v>
      </c>
      <c r="I2552" s="39"/>
      <c r="J2552" s="39"/>
      <c r="K2552" s="39"/>
      <c r="L2552" s="39"/>
      <c r="M2552" s="39"/>
      <c r="N2552" s="39"/>
      <c r="O2552" s="39"/>
      <c r="P2552" s="39"/>
      <c r="Q2552" s="39"/>
      <c r="R2552" s="39"/>
      <c r="S2552" s="38">
        <f>(J2552*'"Вес" ПИР'!$B$13+L2552*'"Вес" ПИР'!$B$14+N2552*'"Вес" ПИР'!$B$15+P2552*'"Вес" ПИР'!$B$16+R2552*'"Вес" ПИР'!$B$17)/100</f>
        <v>0</v>
      </c>
      <c r="T2552" s="39"/>
      <c r="U2552" s="39"/>
      <c r="V2552" s="39"/>
      <c r="W2552" s="39"/>
      <c r="X2552" s="72">
        <f>(U2552*'"Вес" ПИР'!$B$22+W2552*'"Вес" ПИР'!$B$23)/100</f>
        <v>0</v>
      </c>
      <c r="Y2552" s="39"/>
      <c r="Z2552" s="39"/>
      <c r="AA2552" s="39"/>
      <c r="AB2552" s="39"/>
      <c r="AC2552" s="39"/>
      <c r="AD2552" s="39"/>
      <c r="AE2552" s="39"/>
      <c r="AF2552" s="39"/>
      <c r="AG2552" s="38">
        <f>(Z2552*'"Вес" ПИР'!$B$28+AB2552*'"Вес" ПИР'!$B$29+AD2552*'"Вес" ПИР'!$B$30+AF2552*'"Вес" ПИР'!$B$31)/100</f>
        <v>0</v>
      </c>
      <c r="AH2552" s="39"/>
      <c r="AI2552" s="39"/>
      <c r="AJ2552" s="39"/>
      <c r="AK2552" s="39"/>
      <c r="AL2552" s="39"/>
      <c r="AM2552" s="39"/>
      <c r="AN2552" s="39"/>
      <c r="AO2552" s="39"/>
      <c r="AP2552" s="39"/>
      <c r="AQ2552" s="39"/>
      <c r="AR2552" s="39"/>
      <c r="AS2552" s="39"/>
      <c r="AT2552" s="39"/>
      <c r="AU2552" s="39"/>
      <c r="AV2552" s="39"/>
      <c r="AW2552" s="39"/>
      <c r="AX2552" s="39"/>
      <c r="AY2552" s="39"/>
      <c r="AZ2552" s="39"/>
      <c r="BA2552" s="39"/>
      <c r="BB2552" s="72">
        <f>(AI2552*'"Вес" ПИР'!$B$36+AK2552*'"Вес" ПИР'!$B$37+AM2552*'"Вес" ПИР'!$B$38+AO2552*'"Вес" ПИР'!$B$39+AQ2552*'"Вес" ПИР'!$B$40+AS2552*'"Вес" ПИР'!$B$41+AU2552*'"Вес" ПИР'!$B$42+AW2552*'"Вес" ПИР'!$B$43+AY2552*'"Вес" ПИР'!$B$44+BA2552*'"Вес" ПИР'!$B$45)/100</f>
        <v>0</v>
      </c>
      <c r="BC2552" s="39"/>
      <c r="BD2552" s="39"/>
      <c r="BE2552" s="39"/>
      <c r="BF2552" s="39"/>
      <c r="BG2552" s="72">
        <f>(BD2552*'"Вес" ПИР'!$B$50+BF2552*'"Вес" ПИР'!$B$51)/100</f>
        <v>0</v>
      </c>
      <c r="BH2552" s="39"/>
      <c r="BI2552" s="72">
        <v>0</v>
      </c>
      <c r="BJ2552" s="39"/>
      <c r="BK2552" s="39"/>
      <c r="BL2552" s="38">
        <f>(S2552*'"Вес" ПИР'!$B$3+X2552*'"Вес" ПИР'!$B$4+AG2552*'"Вес" ПИР'!$B$5+BB2552*'"Вес" ПИР'!$B$6+BG2552*'"Вес" ПИР'!$B$7+BI2552*'"Вес" ПИР'!$B$8)/100</f>
        <v>0</v>
      </c>
    </row>
    <row r="2553" spans="1:64" ht="15.75" customHeight="1">
      <c r="A2553" s="39"/>
      <c r="B2553" s="39">
        <v>2027</v>
      </c>
      <c r="C2553" s="39"/>
      <c r="D2553" s="61">
        <v>595638300</v>
      </c>
      <c r="E2553" s="61" t="s">
        <v>2098</v>
      </c>
      <c r="F2553" s="61" t="s">
        <v>3666</v>
      </c>
      <c r="G2553" s="61" t="s">
        <v>3078</v>
      </c>
      <c r="H2553" s="61" t="s">
        <v>327</v>
      </c>
      <c r="I2553" s="39"/>
      <c r="J2553" s="39"/>
      <c r="K2553" s="39"/>
      <c r="L2553" s="39"/>
      <c r="M2553" s="39"/>
      <c r="N2553" s="39"/>
      <c r="O2553" s="39"/>
      <c r="P2553" s="39"/>
      <c r="Q2553" s="39"/>
      <c r="R2553" s="39"/>
      <c r="S2553" s="38">
        <f>(J2553*'"Вес" ПИР'!$B$13+L2553*'"Вес" ПИР'!$B$14+N2553*'"Вес" ПИР'!$B$15+P2553*'"Вес" ПИР'!$B$16+R2553*'"Вес" ПИР'!$B$17)/100</f>
        <v>0</v>
      </c>
      <c r="T2553" s="39"/>
      <c r="U2553" s="39"/>
      <c r="V2553" s="39"/>
      <c r="W2553" s="39"/>
      <c r="X2553" s="72">
        <f>(U2553*'"Вес" ПИР'!$B$22+W2553*'"Вес" ПИР'!$B$23)/100</f>
        <v>0</v>
      </c>
      <c r="Y2553" s="39"/>
      <c r="Z2553" s="39"/>
      <c r="AA2553" s="39"/>
      <c r="AB2553" s="39"/>
      <c r="AC2553" s="39"/>
      <c r="AD2553" s="39"/>
      <c r="AE2553" s="39"/>
      <c r="AF2553" s="39"/>
      <c r="AG2553" s="38">
        <f>(Z2553*'"Вес" ПИР'!$B$28+AB2553*'"Вес" ПИР'!$B$29+AD2553*'"Вес" ПИР'!$B$30+AF2553*'"Вес" ПИР'!$B$31)/100</f>
        <v>0</v>
      </c>
      <c r="AH2553" s="39"/>
      <c r="AI2553" s="39"/>
      <c r="AJ2553" s="39"/>
      <c r="AK2553" s="39"/>
      <c r="AL2553" s="39"/>
      <c r="AM2553" s="39"/>
      <c r="AN2553" s="39"/>
      <c r="AO2553" s="39"/>
      <c r="AP2553" s="39"/>
      <c r="AQ2553" s="39"/>
      <c r="AR2553" s="39"/>
      <c r="AS2553" s="39"/>
      <c r="AT2553" s="39"/>
      <c r="AU2553" s="39"/>
      <c r="AV2553" s="39"/>
      <c r="AW2553" s="39"/>
      <c r="AX2553" s="39"/>
      <c r="AY2553" s="39"/>
      <c r="AZ2553" s="39"/>
      <c r="BA2553" s="39"/>
      <c r="BB2553" s="72">
        <f>(AI2553*'"Вес" ПИР'!$B$36+AK2553*'"Вес" ПИР'!$B$37+AM2553*'"Вес" ПИР'!$B$38+AO2553*'"Вес" ПИР'!$B$39+AQ2553*'"Вес" ПИР'!$B$40+AS2553*'"Вес" ПИР'!$B$41+AU2553*'"Вес" ПИР'!$B$42+AW2553*'"Вес" ПИР'!$B$43+AY2553*'"Вес" ПИР'!$B$44+BA2553*'"Вес" ПИР'!$B$45)/100</f>
        <v>0</v>
      </c>
      <c r="BC2553" s="39"/>
      <c r="BD2553" s="39"/>
      <c r="BE2553" s="39"/>
      <c r="BF2553" s="39"/>
      <c r="BG2553" s="72">
        <f>(BD2553*'"Вес" ПИР'!$B$50+BF2553*'"Вес" ПИР'!$B$51)/100</f>
        <v>0</v>
      </c>
      <c r="BH2553" s="39"/>
      <c r="BI2553" s="72">
        <v>0</v>
      </c>
      <c r="BJ2553" s="39"/>
      <c r="BK2553" s="39"/>
      <c r="BL2553" s="38">
        <f>(S2553*'"Вес" ПИР'!$B$3+X2553*'"Вес" ПИР'!$B$4+AG2553*'"Вес" ПИР'!$B$5+BB2553*'"Вес" ПИР'!$B$6+BG2553*'"Вес" ПИР'!$B$7+BI2553*'"Вес" ПИР'!$B$8)/100</f>
        <v>0</v>
      </c>
    </row>
    <row r="2554" spans="1:64" ht="15.75" customHeight="1">
      <c r="A2554" s="39"/>
      <c r="B2554" s="39">
        <v>2027</v>
      </c>
      <c r="C2554" s="39"/>
      <c r="D2554" s="61">
        <v>595638500</v>
      </c>
      <c r="E2554" s="61" t="s">
        <v>2098</v>
      </c>
      <c r="F2554" s="61" t="s">
        <v>3666</v>
      </c>
      <c r="G2554" s="61" t="s">
        <v>3078</v>
      </c>
      <c r="H2554" s="61" t="s">
        <v>1858</v>
      </c>
      <c r="I2554" s="39"/>
      <c r="J2554" s="39"/>
      <c r="K2554" s="39"/>
      <c r="L2554" s="39"/>
      <c r="M2554" s="39"/>
      <c r="N2554" s="39"/>
      <c r="O2554" s="39"/>
      <c r="P2554" s="39"/>
      <c r="Q2554" s="39"/>
      <c r="R2554" s="39"/>
      <c r="S2554" s="38">
        <f>(J2554*'"Вес" ПИР'!$B$13+L2554*'"Вес" ПИР'!$B$14+N2554*'"Вес" ПИР'!$B$15+P2554*'"Вес" ПИР'!$B$16+R2554*'"Вес" ПИР'!$B$17)/100</f>
        <v>0</v>
      </c>
      <c r="T2554" s="39"/>
      <c r="U2554" s="39"/>
      <c r="V2554" s="39"/>
      <c r="W2554" s="39"/>
      <c r="X2554" s="72">
        <f>(U2554*'"Вес" ПИР'!$B$22+W2554*'"Вес" ПИР'!$B$23)/100</f>
        <v>0</v>
      </c>
      <c r="Y2554" s="39"/>
      <c r="Z2554" s="39"/>
      <c r="AA2554" s="39"/>
      <c r="AB2554" s="39"/>
      <c r="AC2554" s="39"/>
      <c r="AD2554" s="39"/>
      <c r="AE2554" s="39"/>
      <c r="AF2554" s="39"/>
      <c r="AG2554" s="38">
        <f>(Z2554*'"Вес" ПИР'!$B$28+AB2554*'"Вес" ПИР'!$B$29+AD2554*'"Вес" ПИР'!$B$30+AF2554*'"Вес" ПИР'!$B$31)/100</f>
        <v>0</v>
      </c>
      <c r="AH2554" s="39"/>
      <c r="AI2554" s="39"/>
      <c r="AJ2554" s="39"/>
      <c r="AK2554" s="39"/>
      <c r="AL2554" s="39"/>
      <c r="AM2554" s="39"/>
      <c r="AN2554" s="39"/>
      <c r="AO2554" s="39"/>
      <c r="AP2554" s="39"/>
      <c r="AQ2554" s="39"/>
      <c r="AR2554" s="39"/>
      <c r="AS2554" s="39"/>
      <c r="AT2554" s="39"/>
      <c r="AU2554" s="39"/>
      <c r="AV2554" s="39"/>
      <c r="AW2554" s="39"/>
      <c r="AX2554" s="39"/>
      <c r="AY2554" s="39"/>
      <c r="AZ2554" s="39"/>
      <c r="BA2554" s="39"/>
      <c r="BB2554" s="72">
        <f>(AI2554*'"Вес" ПИР'!$B$36+AK2554*'"Вес" ПИР'!$B$37+AM2554*'"Вес" ПИР'!$B$38+AO2554*'"Вес" ПИР'!$B$39+AQ2554*'"Вес" ПИР'!$B$40+AS2554*'"Вес" ПИР'!$B$41+AU2554*'"Вес" ПИР'!$B$42+AW2554*'"Вес" ПИР'!$B$43+AY2554*'"Вес" ПИР'!$B$44+BA2554*'"Вес" ПИР'!$B$45)/100</f>
        <v>0</v>
      </c>
      <c r="BC2554" s="39"/>
      <c r="BD2554" s="39"/>
      <c r="BE2554" s="39"/>
      <c r="BF2554" s="39"/>
      <c r="BG2554" s="72">
        <f>(BD2554*'"Вес" ПИР'!$B$50+BF2554*'"Вес" ПИР'!$B$51)/100</f>
        <v>0</v>
      </c>
      <c r="BH2554" s="39"/>
      <c r="BI2554" s="72">
        <v>0</v>
      </c>
      <c r="BJ2554" s="39"/>
      <c r="BK2554" s="39"/>
      <c r="BL2554" s="38">
        <f>(S2554*'"Вес" ПИР'!$B$3+X2554*'"Вес" ПИР'!$B$4+AG2554*'"Вес" ПИР'!$B$5+BB2554*'"Вес" ПИР'!$B$6+BG2554*'"Вес" ПИР'!$B$7+BI2554*'"Вес" ПИР'!$B$8)/100</f>
        <v>0</v>
      </c>
    </row>
    <row r="2555" spans="1:64" ht="15.75" customHeight="1">
      <c r="A2555" s="39"/>
      <c r="B2555" s="39">
        <v>2027</v>
      </c>
      <c r="C2555" s="39"/>
      <c r="D2555" s="61">
        <v>595639200</v>
      </c>
      <c r="E2555" s="61" t="s">
        <v>2098</v>
      </c>
      <c r="F2555" s="61" t="s">
        <v>3666</v>
      </c>
      <c r="G2555" s="61" t="s">
        <v>3673</v>
      </c>
      <c r="H2555" s="61" t="s">
        <v>3674</v>
      </c>
      <c r="I2555" s="39"/>
      <c r="J2555" s="39"/>
      <c r="K2555" s="39"/>
      <c r="L2555" s="39"/>
      <c r="M2555" s="39"/>
      <c r="N2555" s="39"/>
      <c r="O2555" s="39"/>
      <c r="P2555" s="39"/>
      <c r="Q2555" s="39"/>
      <c r="R2555" s="39"/>
      <c r="S2555" s="38">
        <f>(J2555*'"Вес" ПИР'!$B$13+L2555*'"Вес" ПИР'!$B$14+N2555*'"Вес" ПИР'!$B$15+P2555*'"Вес" ПИР'!$B$16+R2555*'"Вес" ПИР'!$B$17)/100</f>
        <v>0</v>
      </c>
      <c r="T2555" s="39"/>
      <c r="U2555" s="39"/>
      <c r="V2555" s="39"/>
      <c r="W2555" s="39"/>
      <c r="X2555" s="72">
        <f>(U2555*'"Вес" ПИР'!$B$22+W2555*'"Вес" ПИР'!$B$23)/100</f>
        <v>0</v>
      </c>
      <c r="Y2555" s="39"/>
      <c r="Z2555" s="39"/>
      <c r="AA2555" s="39"/>
      <c r="AB2555" s="39"/>
      <c r="AC2555" s="39"/>
      <c r="AD2555" s="39"/>
      <c r="AE2555" s="39"/>
      <c r="AF2555" s="39"/>
      <c r="AG2555" s="38">
        <f>(Z2555*'"Вес" ПИР'!$B$28+AB2555*'"Вес" ПИР'!$B$29+AD2555*'"Вес" ПИР'!$B$30+AF2555*'"Вес" ПИР'!$B$31)/100</f>
        <v>0</v>
      </c>
      <c r="AH2555" s="39"/>
      <c r="AI2555" s="39"/>
      <c r="AJ2555" s="39"/>
      <c r="AK2555" s="39"/>
      <c r="AL2555" s="39"/>
      <c r="AM2555" s="39"/>
      <c r="AN2555" s="39"/>
      <c r="AO2555" s="39"/>
      <c r="AP2555" s="39"/>
      <c r="AQ2555" s="39"/>
      <c r="AR2555" s="39"/>
      <c r="AS2555" s="39"/>
      <c r="AT2555" s="39"/>
      <c r="AU2555" s="39"/>
      <c r="AV2555" s="39"/>
      <c r="AW2555" s="39"/>
      <c r="AX2555" s="39"/>
      <c r="AY2555" s="39"/>
      <c r="AZ2555" s="39"/>
      <c r="BA2555" s="39"/>
      <c r="BB2555" s="72">
        <f>(AI2555*'"Вес" ПИР'!$B$36+AK2555*'"Вес" ПИР'!$B$37+AM2555*'"Вес" ПИР'!$B$38+AO2555*'"Вес" ПИР'!$B$39+AQ2555*'"Вес" ПИР'!$B$40+AS2555*'"Вес" ПИР'!$B$41+AU2555*'"Вес" ПИР'!$B$42+AW2555*'"Вес" ПИР'!$B$43+AY2555*'"Вес" ПИР'!$B$44+BA2555*'"Вес" ПИР'!$B$45)/100</f>
        <v>0</v>
      </c>
      <c r="BC2555" s="39"/>
      <c r="BD2555" s="39"/>
      <c r="BE2555" s="39"/>
      <c r="BF2555" s="39"/>
      <c r="BG2555" s="72">
        <f>(BD2555*'"Вес" ПИР'!$B$50+BF2555*'"Вес" ПИР'!$B$51)/100</f>
        <v>0</v>
      </c>
      <c r="BH2555" s="39"/>
      <c r="BI2555" s="72">
        <v>0</v>
      </c>
      <c r="BJ2555" s="39"/>
      <c r="BK2555" s="39"/>
      <c r="BL2555" s="38">
        <f>(S2555*'"Вес" ПИР'!$B$3+X2555*'"Вес" ПИР'!$B$4+AG2555*'"Вес" ПИР'!$B$5+BB2555*'"Вес" ПИР'!$B$6+BG2555*'"Вес" ПИР'!$B$7+BI2555*'"Вес" ПИР'!$B$8)/100</f>
        <v>0</v>
      </c>
    </row>
    <row r="2556" spans="1:64" ht="15.75" customHeight="1">
      <c r="A2556" s="39"/>
      <c r="B2556" s="39">
        <v>2027</v>
      </c>
      <c r="C2556" s="39"/>
      <c r="D2556" s="61">
        <v>595639300</v>
      </c>
      <c r="E2556" s="61" t="s">
        <v>2098</v>
      </c>
      <c r="F2556" s="61" t="s">
        <v>3666</v>
      </c>
      <c r="G2556" s="61" t="s">
        <v>3673</v>
      </c>
      <c r="H2556" s="61" t="s">
        <v>3675</v>
      </c>
      <c r="I2556" s="39"/>
      <c r="J2556" s="39"/>
      <c r="K2556" s="39"/>
      <c r="L2556" s="39"/>
      <c r="M2556" s="39"/>
      <c r="N2556" s="39"/>
      <c r="O2556" s="39"/>
      <c r="P2556" s="39"/>
      <c r="Q2556" s="39"/>
      <c r="R2556" s="39"/>
      <c r="S2556" s="38">
        <f>(J2556*'"Вес" ПИР'!$B$13+L2556*'"Вес" ПИР'!$B$14+N2556*'"Вес" ПИР'!$B$15+P2556*'"Вес" ПИР'!$B$16+R2556*'"Вес" ПИР'!$B$17)/100</f>
        <v>0</v>
      </c>
      <c r="T2556" s="39"/>
      <c r="U2556" s="39"/>
      <c r="V2556" s="39"/>
      <c r="W2556" s="39"/>
      <c r="X2556" s="72">
        <f>(U2556*'"Вес" ПИР'!$B$22+W2556*'"Вес" ПИР'!$B$23)/100</f>
        <v>0</v>
      </c>
      <c r="Y2556" s="39"/>
      <c r="Z2556" s="39"/>
      <c r="AA2556" s="39"/>
      <c r="AB2556" s="39"/>
      <c r="AC2556" s="39"/>
      <c r="AD2556" s="39"/>
      <c r="AE2556" s="39"/>
      <c r="AF2556" s="39"/>
      <c r="AG2556" s="38">
        <f>(Z2556*'"Вес" ПИР'!$B$28+AB2556*'"Вес" ПИР'!$B$29+AD2556*'"Вес" ПИР'!$B$30+AF2556*'"Вес" ПИР'!$B$31)/100</f>
        <v>0</v>
      </c>
      <c r="AH2556" s="39"/>
      <c r="AI2556" s="39"/>
      <c r="AJ2556" s="39"/>
      <c r="AK2556" s="39"/>
      <c r="AL2556" s="39"/>
      <c r="AM2556" s="39"/>
      <c r="AN2556" s="39"/>
      <c r="AO2556" s="39"/>
      <c r="AP2556" s="39"/>
      <c r="AQ2556" s="39"/>
      <c r="AR2556" s="39"/>
      <c r="AS2556" s="39"/>
      <c r="AT2556" s="39"/>
      <c r="AU2556" s="39"/>
      <c r="AV2556" s="39"/>
      <c r="AW2556" s="39"/>
      <c r="AX2556" s="39"/>
      <c r="AY2556" s="39"/>
      <c r="AZ2556" s="39"/>
      <c r="BA2556" s="39"/>
      <c r="BB2556" s="72">
        <f>(AI2556*'"Вес" ПИР'!$B$36+AK2556*'"Вес" ПИР'!$B$37+AM2556*'"Вес" ПИР'!$B$38+AO2556*'"Вес" ПИР'!$B$39+AQ2556*'"Вес" ПИР'!$B$40+AS2556*'"Вес" ПИР'!$B$41+AU2556*'"Вес" ПИР'!$B$42+AW2556*'"Вес" ПИР'!$B$43+AY2556*'"Вес" ПИР'!$B$44+BA2556*'"Вес" ПИР'!$B$45)/100</f>
        <v>0</v>
      </c>
      <c r="BC2556" s="39"/>
      <c r="BD2556" s="39"/>
      <c r="BE2556" s="39"/>
      <c r="BF2556" s="39"/>
      <c r="BG2556" s="72">
        <f>(BD2556*'"Вес" ПИР'!$B$50+BF2556*'"Вес" ПИР'!$B$51)/100</f>
        <v>0</v>
      </c>
      <c r="BH2556" s="39"/>
      <c r="BI2556" s="72">
        <v>0</v>
      </c>
      <c r="BJ2556" s="39"/>
      <c r="BK2556" s="39"/>
      <c r="BL2556" s="38">
        <f>(S2556*'"Вес" ПИР'!$B$3+X2556*'"Вес" ПИР'!$B$4+AG2556*'"Вес" ПИР'!$B$5+BB2556*'"Вес" ПИР'!$B$6+BG2556*'"Вес" ПИР'!$B$7+BI2556*'"Вес" ПИР'!$B$8)/100</f>
        <v>0</v>
      </c>
    </row>
    <row r="2557" spans="1:64" ht="15.75" customHeight="1">
      <c r="A2557" s="39"/>
      <c r="B2557" s="39">
        <v>2027</v>
      </c>
      <c r="C2557" s="39"/>
      <c r="D2557" s="61">
        <v>595643200</v>
      </c>
      <c r="E2557" s="61" t="s">
        <v>2098</v>
      </c>
      <c r="F2557" s="61" t="s">
        <v>3666</v>
      </c>
      <c r="G2557" s="61" t="s">
        <v>1758</v>
      </c>
      <c r="H2557" s="61" t="s">
        <v>1070</v>
      </c>
      <c r="I2557" s="39"/>
      <c r="J2557" s="39"/>
      <c r="K2557" s="39"/>
      <c r="L2557" s="39"/>
      <c r="M2557" s="39"/>
      <c r="N2557" s="39"/>
      <c r="O2557" s="39"/>
      <c r="P2557" s="39"/>
      <c r="Q2557" s="39"/>
      <c r="R2557" s="39"/>
      <c r="S2557" s="38">
        <f>(J2557*'"Вес" ПИР'!$B$13+L2557*'"Вес" ПИР'!$B$14+N2557*'"Вес" ПИР'!$B$15+P2557*'"Вес" ПИР'!$B$16+R2557*'"Вес" ПИР'!$B$17)/100</f>
        <v>0</v>
      </c>
      <c r="T2557" s="39"/>
      <c r="U2557" s="39"/>
      <c r="V2557" s="39"/>
      <c r="W2557" s="39"/>
      <c r="X2557" s="72">
        <f>(U2557*'"Вес" ПИР'!$B$22+W2557*'"Вес" ПИР'!$B$23)/100</f>
        <v>0</v>
      </c>
      <c r="Y2557" s="39"/>
      <c r="Z2557" s="39"/>
      <c r="AA2557" s="39"/>
      <c r="AB2557" s="39"/>
      <c r="AC2557" s="39"/>
      <c r="AD2557" s="39"/>
      <c r="AE2557" s="39"/>
      <c r="AF2557" s="39"/>
      <c r="AG2557" s="38">
        <f>(Z2557*'"Вес" ПИР'!$B$28+AB2557*'"Вес" ПИР'!$B$29+AD2557*'"Вес" ПИР'!$B$30+AF2557*'"Вес" ПИР'!$B$31)/100</f>
        <v>0</v>
      </c>
      <c r="AH2557" s="39"/>
      <c r="AI2557" s="39"/>
      <c r="AJ2557" s="39"/>
      <c r="AK2557" s="39"/>
      <c r="AL2557" s="39"/>
      <c r="AM2557" s="39"/>
      <c r="AN2557" s="39"/>
      <c r="AO2557" s="39"/>
      <c r="AP2557" s="39"/>
      <c r="AQ2557" s="39"/>
      <c r="AR2557" s="39"/>
      <c r="AS2557" s="39"/>
      <c r="AT2557" s="39"/>
      <c r="AU2557" s="39"/>
      <c r="AV2557" s="39"/>
      <c r="AW2557" s="39"/>
      <c r="AX2557" s="39"/>
      <c r="AY2557" s="39"/>
      <c r="AZ2557" s="39"/>
      <c r="BA2557" s="39"/>
      <c r="BB2557" s="72">
        <f>(AI2557*'"Вес" ПИР'!$B$36+AK2557*'"Вес" ПИР'!$B$37+AM2557*'"Вес" ПИР'!$B$38+AO2557*'"Вес" ПИР'!$B$39+AQ2557*'"Вес" ПИР'!$B$40+AS2557*'"Вес" ПИР'!$B$41+AU2557*'"Вес" ПИР'!$B$42+AW2557*'"Вес" ПИР'!$B$43+AY2557*'"Вес" ПИР'!$B$44+BA2557*'"Вес" ПИР'!$B$45)/100</f>
        <v>0</v>
      </c>
      <c r="BC2557" s="39"/>
      <c r="BD2557" s="39"/>
      <c r="BE2557" s="39"/>
      <c r="BF2557" s="39"/>
      <c r="BG2557" s="72">
        <f>(BD2557*'"Вес" ПИР'!$B$50+BF2557*'"Вес" ПИР'!$B$51)/100</f>
        <v>0</v>
      </c>
      <c r="BH2557" s="39"/>
      <c r="BI2557" s="72">
        <v>0</v>
      </c>
      <c r="BJ2557" s="39"/>
      <c r="BK2557" s="39"/>
      <c r="BL2557" s="38">
        <f>(S2557*'"Вес" ПИР'!$B$3+X2557*'"Вес" ПИР'!$B$4+AG2557*'"Вес" ПИР'!$B$5+BB2557*'"Вес" ПИР'!$B$6+BG2557*'"Вес" ПИР'!$B$7+BI2557*'"Вес" ПИР'!$B$8)/100</f>
        <v>0</v>
      </c>
    </row>
    <row r="2558" spans="1:64" ht="15.75" customHeight="1">
      <c r="A2558" s="39"/>
      <c r="B2558" s="39">
        <v>2027</v>
      </c>
      <c r="C2558" s="39"/>
      <c r="D2558" s="61">
        <v>595643500</v>
      </c>
      <c r="E2558" s="61" t="s">
        <v>2098</v>
      </c>
      <c r="F2558" s="61" t="s">
        <v>3666</v>
      </c>
      <c r="G2558" s="61" t="s">
        <v>1758</v>
      </c>
      <c r="H2558" s="61" t="s">
        <v>1444</v>
      </c>
      <c r="I2558" s="39"/>
      <c r="J2558" s="39"/>
      <c r="K2558" s="39"/>
      <c r="L2558" s="39"/>
      <c r="M2558" s="39"/>
      <c r="N2558" s="39"/>
      <c r="O2558" s="39"/>
      <c r="P2558" s="39"/>
      <c r="Q2558" s="39"/>
      <c r="R2558" s="39"/>
      <c r="S2558" s="38">
        <f>(J2558*'"Вес" ПИР'!$B$13+L2558*'"Вес" ПИР'!$B$14+N2558*'"Вес" ПИР'!$B$15+P2558*'"Вес" ПИР'!$B$16+R2558*'"Вес" ПИР'!$B$17)/100</f>
        <v>0</v>
      </c>
      <c r="T2558" s="39"/>
      <c r="U2558" s="39"/>
      <c r="V2558" s="39"/>
      <c r="W2558" s="39"/>
      <c r="X2558" s="72">
        <f>(U2558*'"Вес" ПИР'!$B$22+W2558*'"Вес" ПИР'!$B$23)/100</f>
        <v>0</v>
      </c>
      <c r="Y2558" s="39"/>
      <c r="Z2558" s="39"/>
      <c r="AA2558" s="39"/>
      <c r="AB2558" s="39"/>
      <c r="AC2558" s="39"/>
      <c r="AD2558" s="39"/>
      <c r="AE2558" s="39"/>
      <c r="AF2558" s="39"/>
      <c r="AG2558" s="38">
        <f>(Z2558*'"Вес" ПИР'!$B$28+AB2558*'"Вес" ПИР'!$B$29+AD2558*'"Вес" ПИР'!$B$30+AF2558*'"Вес" ПИР'!$B$31)/100</f>
        <v>0</v>
      </c>
      <c r="AH2558" s="39"/>
      <c r="AI2558" s="39"/>
      <c r="AJ2558" s="39"/>
      <c r="AK2558" s="39"/>
      <c r="AL2558" s="39"/>
      <c r="AM2558" s="39"/>
      <c r="AN2558" s="39"/>
      <c r="AO2558" s="39"/>
      <c r="AP2558" s="39"/>
      <c r="AQ2558" s="39"/>
      <c r="AR2558" s="39"/>
      <c r="AS2558" s="39"/>
      <c r="AT2558" s="39"/>
      <c r="AU2558" s="39"/>
      <c r="AV2558" s="39"/>
      <c r="AW2558" s="39"/>
      <c r="AX2558" s="39"/>
      <c r="AY2558" s="39"/>
      <c r="AZ2558" s="39"/>
      <c r="BA2558" s="39"/>
      <c r="BB2558" s="72">
        <f>(AI2558*'"Вес" ПИР'!$B$36+AK2558*'"Вес" ПИР'!$B$37+AM2558*'"Вес" ПИР'!$B$38+AO2558*'"Вес" ПИР'!$B$39+AQ2558*'"Вес" ПИР'!$B$40+AS2558*'"Вес" ПИР'!$B$41+AU2558*'"Вес" ПИР'!$B$42+AW2558*'"Вес" ПИР'!$B$43+AY2558*'"Вес" ПИР'!$B$44+BA2558*'"Вес" ПИР'!$B$45)/100</f>
        <v>0</v>
      </c>
      <c r="BC2558" s="39"/>
      <c r="BD2558" s="39"/>
      <c r="BE2558" s="39"/>
      <c r="BF2558" s="39"/>
      <c r="BG2558" s="72">
        <f>(BD2558*'"Вес" ПИР'!$B$50+BF2558*'"Вес" ПИР'!$B$51)/100</f>
        <v>0</v>
      </c>
      <c r="BH2558" s="39"/>
      <c r="BI2558" s="72">
        <v>0</v>
      </c>
      <c r="BJ2558" s="39"/>
      <c r="BK2558" s="39"/>
      <c r="BL2558" s="38">
        <f>(S2558*'"Вес" ПИР'!$B$3+X2558*'"Вес" ПИР'!$B$4+AG2558*'"Вес" ПИР'!$B$5+BB2558*'"Вес" ПИР'!$B$6+BG2558*'"Вес" ПИР'!$B$7+BI2558*'"Вес" ПИР'!$B$8)/100</f>
        <v>0</v>
      </c>
    </row>
    <row r="2559" spans="1:64" ht="15.75" customHeight="1">
      <c r="A2559" s="39"/>
      <c r="B2559" s="39">
        <v>2027</v>
      </c>
      <c r="C2559" s="39"/>
      <c r="D2559" s="61">
        <v>595647200</v>
      </c>
      <c r="E2559" s="61" t="s">
        <v>2098</v>
      </c>
      <c r="F2559" s="61" t="s">
        <v>3666</v>
      </c>
      <c r="G2559" s="61" t="s">
        <v>3676</v>
      </c>
      <c r="H2559" s="61" t="s">
        <v>620</v>
      </c>
      <c r="I2559" s="39"/>
      <c r="J2559" s="39"/>
      <c r="K2559" s="39"/>
      <c r="L2559" s="39"/>
      <c r="M2559" s="39"/>
      <c r="N2559" s="39"/>
      <c r="O2559" s="39"/>
      <c r="P2559" s="39"/>
      <c r="Q2559" s="39"/>
      <c r="R2559" s="39"/>
      <c r="S2559" s="38">
        <f>(J2559*'"Вес" ПИР'!$B$13+L2559*'"Вес" ПИР'!$B$14+N2559*'"Вес" ПИР'!$B$15+P2559*'"Вес" ПИР'!$B$16+R2559*'"Вес" ПИР'!$B$17)/100</f>
        <v>0</v>
      </c>
      <c r="T2559" s="39"/>
      <c r="U2559" s="39"/>
      <c r="V2559" s="39"/>
      <c r="W2559" s="39"/>
      <c r="X2559" s="72">
        <f>(U2559*'"Вес" ПИР'!$B$22+W2559*'"Вес" ПИР'!$B$23)/100</f>
        <v>0</v>
      </c>
      <c r="Y2559" s="39"/>
      <c r="Z2559" s="39"/>
      <c r="AA2559" s="39"/>
      <c r="AB2559" s="39"/>
      <c r="AC2559" s="39"/>
      <c r="AD2559" s="39"/>
      <c r="AE2559" s="39"/>
      <c r="AF2559" s="39"/>
      <c r="AG2559" s="38">
        <f>(Z2559*'"Вес" ПИР'!$B$28+AB2559*'"Вес" ПИР'!$B$29+AD2559*'"Вес" ПИР'!$B$30+AF2559*'"Вес" ПИР'!$B$31)/100</f>
        <v>0</v>
      </c>
      <c r="AH2559" s="39"/>
      <c r="AI2559" s="39"/>
      <c r="AJ2559" s="39"/>
      <c r="AK2559" s="39"/>
      <c r="AL2559" s="39"/>
      <c r="AM2559" s="39"/>
      <c r="AN2559" s="39"/>
      <c r="AO2559" s="39"/>
      <c r="AP2559" s="39"/>
      <c r="AQ2559" s="39"/>
      <c r="AR2559" s="39"/>
      <c r="AS2559" s="39"/>
      <c r="AT2559" s="39"/>
      <c r="AU2559" s="39"/>
      <c r="AV2559" s="39"/>
      <c r="AW2559" s="39"/>
      <c r="AX2559" s="39"/>
      <c r="AY2559" s="39"/>
      <c r="AZ2559" s="39"/>
      <c r="BA2559" s="39"/>
      <c r="BB2559" s="72">
        <f>(AI2559*'"Вес" ПИР'!$B$36+AK2559*'"Вес" ПИР'!$B$37+AM2559*'"Вес" ПИР'!$B$38+AO2559*'"Вес" ПИР'!$B$39+AQ2559*'"Вес" ПИР'!$B$40+AS2559*'"Вес" ПИР'!$B$41+AU2559*'"Вес" ПИР'!$B$42+AW2559*'"Вес" ПИР'!$B$43+AY2559*'"Вес" ПИР'!$B$44+BA2559*'"Вес" ПИР'!$B$45)/100</f>
        <v>0</v>
      </c>
      <c r="BC2559" s="39"/>
      <c r="BD2559" s="39"/>
      <c r="BE2559" s="39"/>
      <c r="BF2559" s="39"/>
      <c r="BG2559" s="72">
        <f>(BD2559*'"Вес" ПИР'!$B$50+BF2559*'"Вес" ПИР'!$B$51)/100</f>
        <v>0</v>
      </c>
      <c r="BH2559" s="39"/>
      <c r="BI2559" s="72">
        <v>0</v>
      </c>
      <c r="BJ2559" s="39"/>
      <c r="BK2559" s="39"/>
      <c r="BL2559" s="38">
        <f>(S2559*'"Вес" ПИР'!$B$3+X2559*'"Вес" ПИР'!$B$4+AG2559*'"Вес" ПИР'!$B$5+BB2559*'"Вес" ПИР'!$B$6+BG2559*'"Вес" ПИР'!$B$7+BI2559*'"Вес" ПИР'!$B$8)/100</f>
        <v>0</v>
      </c>
    </row>
    <row r="2560" spans="1:64" ht="15.75" customHeight="1">
      <c r="A2560" s="39"/>
      <c r="B2560" s="39">
        <v>2027</v>
      </c>
      <c r="C2560" s="39"/>
      <c r="D2560" s="61">
        <v>595647400</v>
      </c>
      <c r="E2560" s="61" t="s">
        <v>2098</v>
      </c>
      <c r="F2560" s="61" t="s">
        <v>3666</v>
      </c>
      <c r="G2560" s="61" t="s">
        <v>3676</v>
      </c>
      <c r="H2560" s="61" t="s">
        <v>3677</v>
      </c>
      <c r="I2560" s="39"/>
      <c r="J2560" s="39"/>
      <c r="K2560" s="39"/>
      <c r="L2560" s="39"/>
      <c r="M2560" s="39"/>
      <c r="N2560" s="39"/>
      <c r="O2560" s="39"/>
      <c r="P2560" s="39"/>
      <c r="Q2560" s="39"/>
      <c r="R2560" s="39"/>
      <c r="S2560" s="38">
        <f>(J2560*'"Вес" ПИР'!$B$13+L2560*'"Вес" ПИР'!$B$14+N2560*'"Вес" ПИР'!$B$15+P2560*'"Вес" ПИР'!$B$16+R2560*'"Вес" ПИР'!$B$17)/100</f>
        <v>0</v>
      </c>
      <c r="T2560" s="39"/>
      <c r="U2560" s="39"/>
      <c r="V2560" s="39"/>
      <c r="W2560" s="39"/>
      <c r="X2560" s="72">
        <f>(U2560*'"Вес" ПИР'!$B$22+W2560*'"Вес" ПИР'!$B$23)/100</f>
        <v>0</v>
      </c>
      <c r="Y2560" s="39"/>
      <c r="Z2560" s="39"/>
      <c r="AA2560" s="39"/>
      <c r="AB2560" s="39"/>
      <c r="AC2560" s="39"/>
      <c r="AD2560" s="39"/>
      <c r="AE2560" s="39"/>
      <c r="AF2560" s="39"/>
      <c r="AG2560" s="38">
        <f>(Z2560*'"Вес" ПИР'!$B$28+AB2560*'"Вес" ПИР'!$B$29+AD2560*'"Вес" ПИР'!$B$30+AF2560*'"Вес" ПИР'!$B$31)/100</f>
        <v>0</v>
      </c>
      <c r="AH2560" s="39"/>
      <c r="AI2560" s="39"/>
      <c r="AJ2560" s="39"/>
      <c r="AK2560" s="39"/>
      <c r="AL2560" s="39"/>
      <c r="AM2560" s="39"/>
      <c r="AN2560" s="39"/>
      <c r="AO2560" s="39"/>
      <c r="AP2560" s="39"/>
      <c r="AQ2560" s="39"/>
      <c r="AR2560" s="39"/>
      <c r="AS2560" s="39"/>
      <c r="AT2560" s="39"/>
      <c r="AU2560" s="39"/>
      <c r="AV2560" s="39"/>
      <c r="AW2560" s="39"/>
      <c r="AX2560" s="39"/>
      <c r="AY2560" s="39"/>
      <c r="AZ2560" s="39"/>
      <c r="BA2560" s="39"/>
      <c r="BB2560" s="72">
        <f>(AI2560*'"Вес" ПИР'!$B$36+AK2560*'"Вес" ПИР'!$B$37+AM2560*'"Вес" ПИР'!$B$38+AO2560*'"Вес" ПИР'!$B$39+AQ2560*'"Вес" ПИР'!$B$40+AS2560*'"Вес" ПИР'!$B$41+AU2560*'"Вес" ПИР'!$B$42+AW2560*'"Вес" ПИР'!$B$43+AY2560*'"Вес" ПИР'!$B$44+BA2560*'"Вес" ПИР'!$B$45)/100</f>
        <v>0</v>
      </c>
      <c r="BC2560" s="39"/>
      <c r="BD2560" s="39"/>
      <c r="BE2560" s="39"/>
      <c r="BF2560" s="39"/>
      <c r="BG2560" s="72">
        <f>(BD2560*'"Вес" ПИР'!$B$50+BF2560*'"Вес" ПИР'!$B$51)/100</f>
        <v>0</v>
      </c>
      <c r="BH2560" s="39"/>
      <c r="BI2560" s="72">
        <v>0</v>
      </c>
      <c r="BJ2560" s="39"/>
      <c r="BK2560" s="39"/>
      <c r="BL2560" s="38">
        <f>(S2560*'"Вес" ПИР'!$B$3+X2560*'"Вес" ПИР'!$B$4+AG2560*'"Вес" ПИР'!$B$5+BB2560*'"Вес" ПИР'!$B$6+BG2560*'"Вес" ПИР'!$B$7+BI2560*'"Вес" ПИР'!$B$8)/100</f>
        <v>0</v>
      </c>
    </row>
    <row r="2561" spans="1:64" ht="15.75" customHeight="1">
      <c r="A2561" s="39"/>
      <c r="B2561" s="39">
        <v>2027</v>
      </c>
      <c r="C2561" s="39"/>
      <c r="D2561" s="61">
        <v>595649500</v>
      </c>
      <c r="E2561" s="61" t="s">
        <v>2098</v>
      </c>
      <c r="F2561" s="61" t="s">
        <v>3666</v>
      </c>
      <c r="G2561" s="61" t="s">
        <v>3678</v>
      </c>
      <c r="H2561" s="61" t="s">
        <v>3679</v>
      </c>
      <c r="I2561" s="39"/>
      <c r="J2561" s="39"/>
      <c r="K2561" s="39"/>
      <c r="L2561" s="39"/>
      <c r="M2561" s="39"/>
      <c r="N2561" s="39"/>
      <c r="O2561" s="39"/>
      <c r="P2561" s="39"/>
      <c r="Q2561" s="39"/>
      <c r="R2561" s="39"/>
      <c r="S2561" s="38">
        <f>(J2561*'"Вес" ПИР'!$B$13+L2561*'"Вес" ПИР'!$B$14+N2561*'"Вес" ПИР'!$B$15+P2561*'"Вес" ПИР'!$B$16+R2561*'"Вес" ПИР'!$B$17)/100</f>
        <v>0</v>
      </c>
      <c r="T2561" s="39"/>
      <c r="U2561" s="39"/>
      <c r="V2561" s="39"/>
      <c r="W2561" s="39"/>
      <c r="X2561" s="72">
        <f>(U2561*'"Вес" ПИР'!$B$22+W2561*'"Вес" ПИР'!$B$23)/100</f>
        <v>0</v>
      </c>
      <c r="Y2561" s="39"/>
      <c r="Z2561" s="39"/>
      <c r="AA2561" s="39"/>
      <c r="AB2561" s="39"/>
      <c r="AC2561" s="39"/>
      <c r="AD2561" s="39"/>
      <c r="AE2561" s="39"/>
      <c r="AF2561" s="39"/>
      <c r="AG2561" s="38">
        <f>(Z2561*'"Вес" ПИР'!$B$28+AB2561*'"Вес" ПИР'!$B$29+AD2561*'"Вес" ПИР'!$B$30+AF2561*'"Вес" ПИР'!$B$31)/100</f>
        <v>0</v>
      </c>
      <c r="AH2561" s="39"/>
      <c r="AI2561" s="39"/>
      <c r="AJ2561" s="39"/>
      <c r="AK2561" s="39"/>
      <c r="AL2561" s="39"/>
      <c r="AM2561" s="39"/>
      <c r="AN2561" s="39"/>
      <c r="AO2561" s="39"/>
      <c r="AP2561" s="39"/>
      <c r="AQ2561" s="39"/>
      <c r="AR2561" s="39"/>
      <c r="AS2561" s="39"/>
      <c r="AT2561" s="39"/>
      <c r="AU2561" s="39"/>
      <c r="AV2561" s="39"/>
      <c r="AW2561" s="39"/>
      <c r="AX2561" s="39"/>
      <c r="AY2561" s="39"/>
      <c r="AZ2561" s="39"/>
      <c r="BA2561" s="39"/>
      <c r="BB2561" s="72">
        <f>(AI2561*'"Вес" ПИР'!$B$36+AK2561*'"Вес" ПИР'!$B$37+AM2561*'"Вес" ПИР'!$B$38+AO2561*'"Вес" ПИР'!$B$39+AQ2561*'"Вес" ПИР'!$B$40+AS2561*'"Вес" ПИР'!$B$41+AU2561*'"Вес" ПИР'!$B$42+AW2561*'"Вес" ПИР'!$B$43+AY2561*'"Вес" ПИР'!$B$44+BA2561*'"Вес" ПИР'!$B$45)/100</f>
        <v>0</v>
      </c>
      <c r="BC2561" s="39"/>
      <c r="BD2561" s="39"/>
      <c r="BE2561" s="39"/>
      <c r="BF2561" s="39"/>
      <c r="BG2561" s="72">
        <f>(BD2561*'"Вес" ПИР'!$B$50+BF2561*'"Вес" ПИР'!$B$51)/100</f>
        <v>0</v>
      </c>
      <c r="BH2561" s="39"/>
      <c r="BI2561" s="72">
        <v>0</v>
      </c>
      <c r="BJ2561" s="39"/>
      <c r="BK2561" s="39"/>
      <c r="BL2561" s="38">
        <f>(S2561*'"Вес" ПИР'!$B$3+X2561*'"Вес" ПИР'!$B$4+AG2561*'"Вес" ПИР'!$B$5+BB2561*'"Вес" ПИР'!$B$6+BG2561*'"Вес" ПИР'!$B$7+BI2561*'"Вес" ПИР'!$B$8)/100</f>
        <v>0</v>
      </c>
    </row>
    <row r="2562" spans="1:64" ht="15.75" customHeight="1">
      <c r="A2562" s="39"/>
      <c r="B2562" s="39">
        <v>2027</v>
      </c>
      <c r="C2562" s="39"/>
      <c r="D2562" s="61">
        <v>595653300</v>
      </c>
      <c r="E2562" s="61" t="s">
        <v>2098</v>
      </c>
      <c r="F2562" s="61" t="s">
        <v>3666</v>
      </c>
      <c r="G2562" s="61" t="s">
        <v>3680</v>
      </c>
      <c r="H2562" s="61" t="s">
        <v>226</v>
      </c>
      <c r="I2562" s="39"/>
      <c r="J2562" s="39"/>
      <c r="K2562" s="39"/>
      <c r="L2562" s="39"/>
      <c r="M2562" s="39"/>
      <c r="N2562" s="39"/>
      <c r="O2562" s="39"/>
      <c r="P2562" s="39"/>
      <c r="Q2562" s="39"/>
      <c r="R2562" s="39"/>
      <c r="S2562" s="38">
        <f>(J2562*'"Вес" ПИР'!$B$13+L2562*'"Вес" ПИР'!$B$14+N2562*'"Вес" ПИР'!$B$15+P2562*'"Вес" ПИР'!$B$16+R2562*'"Вес" ПИР'!$B$17)/100</f>
        <v>0</v>
      </c>
      <c r="T2562" s="39"/>
      <c r="U2562" s="39"/>
      <c r="V2562" s="39"/>
      <c r="W2562" s="39"/>
      <c r="X2562" s="72">
        <f>(U2562*'"Вес" ПИР'!$B$22+W2562*'"Вес" ПИР'!$B$23)/100</f>
        <v>0</v>
      </c>
      <c r="Y2562" s="39"/>
      <c r="Z2562" s="39"/>
      <c r="AA2562" s="39"/>
      <c r="AB2562" s="39"/>
      <c r="AC2562" s="39"/>
      <c r="AD2562" s="39"/>
      <c r="AE2562" s="39"/>
      <c r="AF2562" s="39"/>
      <c r="AG2562" s="38">
        <f>(Z2562*'"Вес" ПИР'!$B$28+AB2562*'"Вес" ПИР'!$B$29+AD2562*'"Вес" ПИР'!$B$30+AF2562*'"Вес" ПИР'!$B$31)/100</f>
        <v>0</v>
      </c>
      <c r="AH2562" s="39"/>
      <c r="AI2562" s="39"/>
      <c r="AJ2562" s="39"/>
      <c r="AK2562" s="39"/>
      <c r="AL2562" s="39"/>
      <c r="AM2562" s="39"/>
      <c r="AN2562" s="39"/>
      <c r="AO2562" s="39"/>
      <c r="AP2562" s="39"/>
      <c r="AQ2562" s="39"/>
      <c r="AR2562" s="39"/>
      <c r="AS2562" s="39"/>
      <c r="AT2562" s="39"/>
      <c r="AU2562" s="39"/>
      <c r="AV2562" s="39"/>
      <c r="AW2562" s="39"/>
      <c r="AX2562" s="39"/>
      <c r="AY2562" s="39"/>
      <c r="AZ2562" s="39"/>
      <c r="BA2562" s="39"/>
      <c r="BB2562" s="72">
        <f>(AI2562*'"Вес" ПИР'!$B$36+AK2562*'"Вес" ПИР'!$B$37+AM2562*'"Вес" ПИР'!$B$38+AO2562*'"Вес" ПИР'!$B$39+AQ2562*'"Вес" ПИР'!$B$40+AS2562*'"Вес" ПИР'!$B$41+AU2562*'"Вес" ПИР'!$B$42+AW2562*'"Вес" ПИР'!$B$43+AY2562*'"Вес" ПИР'!$B$44+BA2562*'"Вес" ПИР'!$B$45)/100</f>
        <v>0</v>
      </c>
      <c r="BC2562" s="39"/>
      <c r="BD2562" s="39"/>
      <c r="BE2562" s="39"/>
      <c r="BF2562" s="39"/>
      <c r="BG2562" s="72">
        <f>(BD2562*'"Вес" ПИР'!$B$50+BF2562*'"Вес" ПИР'!$B$51)/100</f>
        <v>0</v>
      </c>
      <c r="BH2562" s="39"/>
      <c r="BI2562" s="72">
        <v>0</v>
      </c>
      <c r="BJ2562" s="39"/>
      <c r="BK2562" s="39"/>
      <c r="BL2562" s="38">
        <f>(S2562*'"Вес" ПИР'!$B$3+X2562*'"Вес" ПИР'!$B$4+AG2562*'"Вес" ПИР'!$B$5+BB2562*'"Вес" ПИР'!$B$6+BG2562*'"Вес" ПИР'!$B$7+BI2562*'"Вес" ПИР'!$B$8)/100</f>
        <v>0</v>
      </c>
    </row>
    <row r="2563" spans="1:64" ht="15.75" customHeight="1">
      <c r="A2563" s="39"/>
      <c r="B2563" s="39">
        <v>2027</v>
      </c>
      <c r="C2563" s="39"/>
      <c r="D2563" s="61">
        <v>595655300</v>
      </c>
      <c r="E2563" s="61" t="s">
        <v>2098</v>
      </c>
      <c r="F2563" s="61" t="s">
        <v>3666</v>
      </c>
      <c r="G2563" s="61" t="s">
        <v>3681</v>
      </c>
      <c r="H2563" s="61" t="s">
        <v>3682</v>
      </c>
      <c r="I2563" s="39"/>
      <c r="J2563" s="39"/>
      <c r="K2563" s="39"/>
      <c r="L2563" s="39"/>
      <c r="M2563" s="39"/>
      <c r="N2563" s="39"/>
      <c r="O2563" s="39"/>
      <c r="P2563" s="39"/>
      <c r="Q2563" s="39"/>
      <c r="R2563" s="39"/>
      <c r="S2563" s="38">
        <f>(J2563*'"Вес" ПИР'!$B$13+L2563*'"Вес" ПИР'!$B$14+N2563*'"Вес" ПИР'!$B$15+P2563*'"Вес" ПИР'!$B$16+R2563*'"Вес" ПИР'!$B$17)/100</f>
        <v>0</v>
      </c>
      <c r="T2563" s="39"/>
      <c r="U2563" s="39"/>
      <c r="V2563" s="39"/>
      <c r="W2563" s="39"/>
      <c r="X2563" s="72">
        <f>(U2563*'"Вес" ПИР'!$B$22+W2563*'"Вес" ПИР'!$B$23)/100</f>
        <v>0</v>
      </c>
      <c r="Y2563" s="39"/>
      <c r="Z2563" s="39"/>
      <c r="AA2563" s="39"/>
      <c r="AB2563" s="39"/>
      <c r="AC2563" s="39"/>
      <c r="AD2563" s="39"/>
      <c r="AE2563" s="39"/>
      <c r="AF2563" s="39"/>
      <c r="AG2563" s="38">
        <f>(Z2563*'"Вес" ПИР'!$B$28+AB2563*'"Вес" ПИР'!$B$29+AD2563*'"Вес" ПИР'!$B$30+AF2563*'"Вес" ПИР'!$B$31)/100</f>
        <v>0</v>
      </c>
      <c r="AH2563" s="39"/>
      <c r="AI2563" s="39"/>
      <c r="AJ2563" s="39"/>
      <c r="AK2563" s="39"/>
      <c r="AL2563" s="39"/>
      <c r="AM2563" s="39"/>
      <c r="AN2563" s="39"/>
      <c r="AO2563" s="39"/>
      <c r="AP2563" s="39"/>
      <c r="AQ2563" s="39"/>
      <c r="AR2563" s="39"/>
      <c r="AS2563" s="39"/>
      <c r="AT2563" s="39"/>
      <c r="AU2563" s="39"/>
      <c r="AV2563" s="39"/>
      <c r="AW2563" s="39"/>
      <c r="AX2563" s="39"/>
      <c r="AY2563" s="39"/>
      <c r="AZ2563" s="39"/>
      <c r="BA2563" s="39"/>
      <c r="BB2563" s="72">
        <f>(AI2563*'"Вес" ПИР'!$B$36+AK2563*'"Вес" ПИР'!$B$37+AM2563*'"Вес" ПИР'!$B$38+AO2563*'"Вес" ПИР'!$B$39+AQ2563*'"Вес" ПИР'!$B$40+AS2563*'"Вес" ПИР'!$B$41+AU2563*'"Вес" ПИР'!$B$42+AW2563*'"Вес" ПИР'!$B$43+AY2563*'"Вес" ПИР'!$B$44+BA2563*'"Вес" ПИР'!$B$45)/100</f>
        <v>0</v>
      </c>
      <c r="BC2563" s="39"/>
      <c r="BD2563" s="39"/>
      <c r="BE2563" s="39"/>
      <c r="BF2563" s="39"/>
      <c r="BG2563" s="72">
        <f>(BD2563*'"Вес" ПИР'!$B$50+BF2563*'"Вес" ПИР'!$B$51)/100</f>
        <v>0</v>
      </c>
      <c r="BH2563" s="39"/>
      <c r="BI2563" s="72">
        <v>0</v>
      </c>
      <c r="BJ2563" s="39"/>
      <c r="BK2563" s="39"/>
      <c r="BL2563" s="38">
        <f>(S2563*'"Вес" ПИР'!$B$3+X2563*'"Вес" ПИР'!$B$4+AG2563*'"Вес" ПИР'!$B$5+BB2563*'"Вес" ПИР'!$B$6+BG2563*'"Вес" ПИР'!$B$7+BI2563*'"Вес" ПИР'!$B$8)/100</f>
        <v>0</v>
      </c>
    </row>
    <row r="2564" spans="1:64" ht="15.75" customHeight="1">
      <c r="A2564" s="39"/>
      <c r="B2564" s="39">
        <v>2027</v>
      </c>
      <c r="C2564" s="39"/>
      <c r="D2564" s="61">
        <v>595643400</v>
      </c>
      <c r="E2564" s="61" t="s">
        <v>2098</v>
      </c>
      <c r="F2564" s="61" t="s">
        <v>3666</v>
      </c>
      <c r="G2564" s="61" t="s">
        <v>1758</v>
      </c>
      <c r="H2564" s="61" t="s">
        <v>144</v>
      </c>
      <c r="I2564" s="39"/>
      <c r="J2564" s="39"/>
      <c r="K2564" s="39"/>
      <c r="L2564" s="39"/>
      <c r="M2564" s="39"/>
      <c r="N2564" s="39"/>
      <c r="O2564" s="39"/>
      <c r="P2564" s="39"/>
      <c r="Q2564" s="39"/>
      <c r="R2564" s="39"/>
      <c r="S2564" s="38">
        <f>(J2564*'"Вес" ПИР'!$B$13+L2564*'"Вес" ПИР'!$B$14+N2564*'"Вес" ПИР'!$B$15+P2564*'"Вес" ПИР'!$B$16+R2564*'"Вес" ПИР'!$B$17)/100</f>
        <v>0</v>
      </c>
      <c r="T2564" s="39"/>
      <c r="U2564" s="39"/>
      <c r="V2564" s="39"/>
      <c r="W2564" s="39"/>
      <c r="X2564" s="72">
        <f>(U2564*'"Вес" ПИР'!$B$22+W2564*'"Вес" ПИР'!$B$23)/100</f>
        <v>0</v>
      </c>
      <c r="Y2564" s="39"/>
      <c r="Z2564" s="39"/>
      <c r="AA2564" s="39"/>
      <c r="AB2564" s="39"/>
      <c r="AC2564" s="39"/>
      <c r="AD2564" s="39"/>
      <c r="AE2564" s="39"/>
      <c r="AF2564" s="39"/>
      <c r="AG2564" s="38">
        <f>(Z2564*'"Вес" ПИР'!$B$28+AB2564*'"Вес" ПИР'!$B$29+AD2564*'"Вес" ПИР'!$B$30+AF2564*'"Вес" ПИР'!$B$31)/100</f>
        <v>0</v>
      </c>
      <c r="AH2564" s="39"/>
      <c r="AI2564" s="39"/>
      <c r="AJ2564" s="39"/>
      <c r="AK2564" s="39"/>
      <c r="AL2564" s="39"/>
      <c r="AM2564" s="39"/>
      <c r="AN2564" s="39"/>
      <c r="AO2564" s="39"/>
      <c r="AP2564" s="39"/>
      <c r="AQ2564" s="39"/>
      <c r="AR2564" s="39"/>
      <c r="AS2564" s="39"/>
      <c r="AT2564" s="39"/>
      <c r="AU2564" s="39"/>
      <c r="AV2564" s="39"/>
      <c r="AW2564" s="39"/>
      <c r="AX2564" s="39"/>
      <c r="AY2564" s="39"/>
      <c r="AZ2564" s="39"/>
      <c r="BA2564" s="39"/>
      <c r="BB2564" s="72">
        <f>(AI2564*'"Вес" ПИР'!$B$36+AK2564*'"Вес" ПИР'!$B$37+AM2564*'"Вес" ПИР'!$B$38+AO2564*'"Вес" ПИР'!$B$39+AQ2564*'"Вес" ПИР'!$B$40+AS2564*'"Вес" ПИР'!$B$41+AU2564*'"Вес" ПИР'!$B$42+AW2564*'"Вес" ПИР'!$B$43+AY2564*'"Вес" ПИР'!$B$44+BA2564*'"Вес" ПИР'!$B$45)/100</f>
        <v>0</v>
      </c>
      <c r="BC2564" s="39"/>
      <c r="BD2564" s="39"/>
      <c r="BE2564" s="39"/>
      <c r="BF2564" s="39"/>
      <c r="BG2564" s="72">
        <f>(BD2564*'"Вес" ПИР'!$B$50+BF2564*'"Вес" ПИР'!$B$51)/100</f>
        <v>0</v>
      </c>
      <c r="BH2564" s="39"/>
      <c r="BI2564" s="72">
        <v>0</v>
      </c>
      <c r="BJ2564" s="39"/>
      <c r="BK2564" s="39"/>
      <c r="BL2564" s="38">
        <f>(S2564*'"Вес" ПИР'!$B$3+X2564*'"Вес" ПИР'!$B$4+AG2564*'"Вес" ПИР'!$B$5+BB2564*'"Вес" ПИР'!$B$6+BG2564*'"Вес" ПИР'!$B$7+BI2564*'"Вес" ПИР'!$B$8)/100</f>
        <v>0</v>
      </c>
    </row>
    <row r="2565" spans="1:64" ht="15.75" customHeight="1">
      <c r="A2565" s="39"/>
      <c r="B2565" s="39">
        <v>2027</v>
      </c>
      <c r="C2565" s="39"/>
      <c r="D2565" s="61">
        <v>595639400</v>
      </c>
      <c r="E2565" s="61" t="s">
        <v>2098</v>
      </c>
      <c r="F2565" s="61" t="s">
        <v>3666</v>
      </c>
      <c r="G2565" s="61" t="s">
        <v>3673</v>
      </c>
      <c r="H2565" s="61" t="s">
        <v>3683</v>
      </c>
      <c r="I2565" s="39"/>
      <c r="J2565" s="39"/>
      <c r="K2565" s="39"/>
      <c r="L2565" s="39"/>
      <c r="M2565" s="39"/>
      <c r="N2565" s="39"/>
      <c r="O2565" s="39"/>
      <c r="P2565" s="39"/>
      <c r="Q2565" s="39"/>
      <c r="R2565" s="39"/>
      <c r="S2565" s="38">
        <f>(J2565*'"Вес" ПИР'!$B$13+L2565*'"Вес" ПИР'!$B$14+N2565*'"Вес" ПИР'!$B$15+P2565*'"Вес" ПИР'!$B$16+R2565*'"Вес" ПИР'!$B$17)/100</f>
        <v>0</v>
      </c>
      <c r="T2565" s="39"/>
      <c r="U2565" s="39"/>
      <c r="V2565" s="39"/>
      <c r="W2565" s="39"/>
      <c r="X2565" s="72">
        <f>(U2565*'"Вес" ПИР'!$B$22+W2565*'"Вес" ПИР'!$B$23)/100</f>
        <v>0</v>
      </c>
      <c r="Y2565" s="39"/>
      <c r="Z2565" s="39"/>
      <c r="AA2565" s="39"/>
      <c r="AB2565" s="39"/>
      <c r="AC2565" s="39"/>
      <c r="AD2565" s="39"/>
      <c r="AE2565" s="39"/>
      <c r="AF2565" s="39"/>
      <c r="AG2565" s="38">
        <f>(Z2565*'"Вес" ПИР'!$B$28+AB2565*'"Вес" ПИР'!$B$29+AD2565*'"Вес" ПИР'!$B$30+AF2565*'"Вес" ПИР'!$B$31)/100</f>
        <v>0</v>
      </c>
      <c r="AH2565" s="39"/>
      <c r="AI2565" s="39"/>
      <c r="AJ2565" s="39"/>
      <c r="AK2565" s="39"/>
      <c r="AL2565" s="39"/>
      <c r="AM2565" s="39"/>
      <c r="AN2565" s="39"/>
      <c r="AO2565" s="39"/>
      <c r="AP2565" s="39"/>
      <c r="AQ2565" s="39"/>
      <c r="AR2565" s="39"/>
      <c r="AS2565" s="39"/>
      <c r="AT2565" s="39"/>
      <c r="AU2565" s="39"/>
      <c r="AV2565" s="39"/>
      <c r="AW2565" s="39"/>
      <c r="AX2565" s="39"/>
      <c r="AY2565" s="39"/>
      <c r="AZ2565" s="39"/>
      <c r="BA2565" s="39"/>
      <c r="BB2565" s="72">
        <f>(AI2565*'"Вес" ПИР'!$B$36+AK2565*'"Вес" ПИР'!$B$37+AM2565*'"Вес" ПИР'!$B$38+AO2565*'"Вес" ПИР'!$B$39+AQ2565*'"Вес" ПИР'!$B$40+AS2565*'"Вес" ПИР'!$B$41+AU2565*'"Вес" ПИР'!$B$42+AW2565*'"Вес" ПИР'!$B$43+AY2565*'"Вес" ПИР'!$B$44+BA2565*'"Вес" ПИР'!$B$45)/100</f>
        <v>0</v>
      </c>
      <c r="BC2565" s="39"/>
      <c r="BD2565" s="39"/>
      <c r="BE2565" s="39"/>
      <c r="BF2565" s="39"/>
      <c r="BG2565" s="72">
        <f>(BD2565*'"Вес" ПИР'!$B$50+BF2565*'"Вес" ПИР'!$B$51)/100</f>
        <v>0</v>
      </c>
      <c r="BH2565" s="39"/>
      <c r="BI2565" s="72">
        <v>0</v>
      </c>
      <c r="BJ2565" s="39"/>
      <c r="BK2565" s="39"/>
      <c r="BL2565" s="38">
        <f>(S2565*'"Вес" ПИР'!$B$3+X2565*'"Вес" ПИР'!$B$4+AG2565*'"Вес" ПИР'!$B$5+BB2565*'"Вес" ПИР'!$B$6+BG2565*'"Вес" ПИР'!$B$7+BI2565*'"Вес" ПИР'!$B$8)/100</f>
        <v>0</v>
      </c>
    </row>
    <row r="2566" spans="1:64" ht="15.75" customHeight="1">
      <c r="A2566" s="39"/>
      <c r="B2566" s="39">
        <v>2027</v>
      </c>
      <c r="C2566" s="39"/>
      <c r="D2566" s="61">
        <v>595649300</v>
      </c>
      <c r="E2566" s="61" t="s">
        <v>2098</v>
      </c>
      <c r="F2566" s="61" t="s">
        <v>3666</v>
      </c>
      <c r="G2566" s="61" t="s">
        <v>3678</v>
      </c>
      <c r="H2566" s="61" t="s">
        <v>3684</v>
      </c>
      <c r="I2566" s="39"/>
      <c r="J2566" s="39"/>
      <c r="K2566" s="39"/>
      <c r="L2566" s="39"/>
      <c r="M2566" s="39"/>
      <c r="N2566" s="39"/>
      <c r="O2566" s="39"/>
      <c r="P2566" s="39"/>
      <c r="Q2566" s="39"/>
      <c r="R2566" s="39"/>
      <c r="S2566" s="38">
        <f>(J2566*'"Вес" ПИР'!$B$13+L2566*'"Вес" ПИР'!$B$14+N2566*'"Вес" ПИР'!$B$15+P2566*'"Вес" ПИР'!$B$16+R2566*'"Вес" ПИР'!$B$17)/100</f>
        <v>0</v>
      </c>
      <c r="T2566" s="39"/>
      <c r="U2566" s="39"/>
      <c r="V2566" s="39"/>
      <c r="W2566" s="39"/>
      <c r="X2566" s="72">
        <f>(U2566*'"Вес" ПИР'!$B$22+W2566*'"Вес" ПИР'!$B$23)/100</f>
        <v>0</v>
      </c>
      <c r="Y2566" s="39"/>
      <c r="Z2566" s="39"/>
      <c r="AA2566" s="39"/>
      <c r="AB2566" s="39"/>
      <c r="AC2566" s="39"/>
      <c r="AD2566" s="39"/>
      <c r="AE2566" s="39"/>
      <c r="AF2566" s="39"/>
      <c r="AG2566" s="38">
        <f>(Z2566*'"Вес" ПИР'!$B$28+AB2566*'"Вес" ПИР'!$B$29+AD2566*'"Вес" ПИР'!$B$30+AF2566*'"Вес" ПИР'!$B$31)/100</f>
        <v>0</v>
      </c>
      <c r="AH2566" s="39"/>
      <c r="AI2566" s="39"/>
      <c r="AJ2566" s="39"/>
      <c r="AK2566" s="39"/>
      <c r="AL2566" s="39"/>
      <c r="AM2566" s="39"/>
      <c r="AN2566" s="39"/>
      <c r="AO2566" s="39"/>
      <c r="AP2566" s="39"/>
      <c r="AQ2566" s="39"/>
      <c r="AR2566" s="39"/>
      <c r="AS2566" s="39"/>
      <c r="AT2566" s="39"/>
      <c r="AU2566" s="39"/>
      <c r="AV2566" s="39"/>
      <c r="AW2566" s="39"/>
      <c r="AX2566" s="39"/>
      <c r="AY2566" s="39"/>
      <c r="AZ2566" s="39"/>
      <c r="BA2566" s="39"/>
      <c r="BB2566" s="72">
        <f>(AI2566*'"Вес" ПИР'!$B$36+AK2566*'"Вес" ПИР'!$B$37+AM2566*'"Вес" ПИР'!$B$38+AO2566*'"Вес" ПИР'!$B$39+AQ2566*'"Вес" ПИР'!$B$40+AS2566*'"Вес" ПИР'!$B$41+AU2566*'"Вес" ПИР'!$B$42+AW2566*'"Вес" ПИР'!$B$43+AY2566*'"Вес" ПИР'!$B$44+BA2566*'"Вес" ПИР'!$B$45)/100</f>
        <v>0</v>
      </c>
      <c r="BC2566" s="39"/>
      <c r="BD2566" s="39"/>
      <c r="BE2566" s="39"/>
      <c r="BF2566" s="39"/>
      <c r="BG2566" s="72">
        <f>(BD2566*'"Вес" ПИР'!$B$50+BF2566*'"Вес" ПИР'!$B$51)/100</f>
        <v>0</v>
      </c>
      <c r="BH2566" s="39"/>
      <c r="BI2566" s="72">
        <v>0</v>
      </c>
      <c r="BJ2566" s="39"/>
      <c r="BK2566" s="39"/>
      <c r="BL2566" s="38">
        <f>(S2566*'"Вес" ПИР'!$B$3+X2566*'"Вес" ПИР'!$B$4+AG2566*'"Вес" ПИР'!$B$5+BB2566*'"Вес" ПИР'!$B$6+BG2566*'"Вес" ПИР'!$B$7+BI2566*'"Вес" ПИР'!$B$8)/100</f>
        <v>0</v>
      </c>
    </row>
    <row r="2567" spans="1:64" ht="15.75" customHeight="1">
      <c r="A2567" s="39"/>
      <c r="B2567" s="39">
        <v>2027</v>
      </c>
      <c r="C2567" s="39"/>
      <c r="D2567" s="61">
        <v>595655200</v>
      </c>
      <c r="E2567" s="61" t="s">
        <v>2098</v>
      </c>
      <c r="F2567" s="61" t="s">
        <v>3666</v>
      </c>
      <c r="G2567" s="61" t="s">
        <v>3681</v>
      </c>
      <c r="H2567" s="61" t="s">
        <v>3685</v>
      </c>
      <c r="I2567" s="39"/>
      <c r="J2567" s="39"/>
      <c r="K2567" s="39"/>
      <c r="L2567" s="39"/>
      <c r="M2567" s="39"/>
      <c r="N2567" s="39"/>
      <c r="O2567" s="39"/>
      <c r="P2567" s="39"/>
      <c r="Q2567" s="39"/>
      <c r="R2567" s="39"/>
      <c r="S2567" s="38">
        <f>(J2567*'"Вес" ПИР'!$B$13+L2567*'"Вес" ПИР'!$B$14+N2567*'"Вес" ПИР'!$B$15+P2567*'"Вес" ПИР'!$B$16+R2567*'"Вес" ПИР'!$B$17)/100</f>
        <v>0</v>
      </c>
      <c r="T2567" s="39"/>
      <c r="U2567" s="39"/>
      <c r="V2567" s="39"/>
      <c r="W2567" s="39"/>
      <c r="X2567" s="72">
        <f>(U2567*'"Вес" ПИР'!$B$22+W2567*'"Вес" ПИР'!$B$23)/100</f>
        <v>0</v>
      </c>
      <c r="Y2567" s="39"/>
      <c r="Z2567" s="39"/>
      <c r="AA2567" s="39"/>
      <c r="AB2567" s="39"/>
      <c r="AC2567" s="39"/>
      <c r="AD2567" s="39"/>
      <c r="AE2567" s="39"/>
      <c r="AF2567" s="39"/>
      <c r="AG2567" s="38">
        <f>(Z2567*'"Вес" ПИР'!$B$28+AB2567*'"Вес" ПИР'!$B$29+AD2567*'"Вес" ПИР'!$B$30+AF2567*'"Вес" ПИР'!$B$31)/100</f>
        <v>0</v>
      </c>
      <c r="AH2567" s="39"/>
      <c r="AI2567" s="39"/>
      <c r="AJ2567" s="39"/>
      <c r="AK2567" s="39"/>
      <c r="AL2567" s="39"/>
      <c r="AM2567" s="39"/>
      <c r="AN2567" s="39"/>
      <c r="AO2567" s="39"/>
      <c r="AP2567" s="39"/>
      <c r="AQ2567" s="39"/>
      <c r="AR2567" s="39"/>
      <c r="AS2567" s="39"/>
      <c r="AT2567" s="39"/>
      <c r="AU2567" s="39"/>
      <c r="AV2567" s="39"/>
      <c r="AW2567" s="39"/>
      <c r="AX2567" s="39"/>
      <c r="AY2567" s="39"/>
      <c r="AZ2567" s="39"/>
      <c r="BA2567" s="39"/>
      <c r="BB2567" s="72">
        <f>(AI2567*'"Вес" ПИР'!$B$36+AK2567*'"Вес" ПИР'!$B$37+AM2567*'"Вес" ПИР'!$B$38+AO2567*'"Вес" ПИР'!$B$39+AQ2567*'"Вес" ПИР'!$B$40+AS2567*'"Вес" ПИР'!$B$41+AU2567*'"Вес" ПИР'!$B$42+AW2567*'"Вес" ПИР'!$B$43+AY2567*'"Вес" ПИР'!$B$44+BA2567*'"Вес" ПИР'!$B$45)/100</f>
        <v>0</v>
      </c>
      <c r="BC2567" s="39"/>
      <c r="BD2567" s="39"/>
      <c r="BE2567" s="39"/>
      <c r="BF2567" s="39"/>
      <c r="BG2567" s="72">
        <f>(BD2567*'"Вес" ПИР'!$B$50+BF2567*'"Вес" ПИР'!$B$51)/100</f>
        <v>0</v>
      </c>
      <c r="BH2567" s="39"/>
      <c r="BI2567" s="72">
        <v>0</v>
      </c>
      <c r="BJ2567" s="39"/>
      <c r="BK2567" s="39"/>
      <c r="BL2567" s="38">
        <f>(S2567*'"Вес" ПИР'!$B$3+X2567*'"Вес" ПИР'!$B$4+AG2567*'"Вес" ПИР'!$B$5+BB2567*'"Вес" ПИР'!$B$6+BG2567*'"Вес" ПИР'!$B$7+BI2567*'"Вес" ПИР'!$B$8)/100</f>
        <v>0</v>
      </c>
    </row>
    <row r="2568" spans="1:64" ht="15.75" customHeight="1">
      <c r="A2568" s="39"/>
      <c r="B2568" s="39">
        <v>2027</v>
      </c>
      <c r="C2568" s="39"/>
      <c r="D2568" s="61">
        <v>595633400</v>
      </c>
      <c r="E2568" s="61" t="s">
        <v>2098</v>
      </c>
      <c r="F2568" s="61" t="s">
        <v>3666</v>
      </c>
      <c r="G2568" s="61" t="s">
        <v>3667</v>
      </c>
      <c r="H2568" s="61" t="s">
        <v>3686</v>
      </c>
      <c r="I2568" s="39"/>
      <c r="J2568" s="39"/>
      <c r="K2568" s="39"/>
      <c r="L2568" s="39"/>
      <c r="M2568" s="39"/>
      <c r="N2568" s="39"/>
      <c r="O2568" s="39"/>
      <c r="P2568" s="39"/>
      <c r="Q2568" s="39"/>
      <c r="R2568" s="39"/>
      <c r="S2568" s="38">
        <f>(J2568*'"Вес" ПИР'!$B$13+L2568*'"Вес" ПИР'!$B$14+N2568*'"Вес" ПИР'!$B$15+P2568*'"Вес" ПИР'!$B$16+R2568*'"Вес" ПИР'!$B$17)/100</f>
        <v>0</v>
      </c>
      <c r="T2568" s="39"/>
      <c r="U2568" s="39"/>
      <c r="V2568" s="39"/>
      <c r="W2568" s="39"/>
      <c r="X2568" s="72">
        <f>(U2568*'"Вес" ПИР'!$B$22+W2568*'"Вес" ПИР'!$B$23)/100</f>
        <v>0</v>
      </c>
      <c r="Y2568" s="39"/>
      <c r="Z2568" s="39"/>
      <c r="AA2568" s="39"/>
      <c r="AB2568" s="39"/>
      <c r="AC2568" s="39"/>
      <c r="AD2568" s="39"/>
      <c r="AE2568" s="39"/>
      <c r="AF2568" s="39"/>
      <c r="AG2568" s="38">
        <f>(Z2568*'"Вес" ПИР'!$B$28+AB2568*'"Вес" ПИР'!$B$29+AD2568*'"Вес" ПИР'!$B$30+AF2568*'"Вес" ПИР'!$B$31)/100</f>
        <v>0</v>
      </c>
      <c r="AH2568" s="39"/>
      <c r="AI2568" s="39"/>
      <c r="AJ2568" s="39"/>
      <c r="AK2568" s="39"/>
      <c r="AL2568" s="39"/>
      <c r="AM2568" s="39"/>
      <c r="AN2568" s="39"/>
      <c r="AO2568" s="39"/>
      <c r="AP2568" s="39"/>
      <c r="AQ2568" s="39"/>
      <c r="AR2568" s="39"/>
      <c r="AS2568" s="39"/>
      <c r="AT2568" s="39"/>
      <c r="AU2568" s="39"/>
      <c r="AV2568" s="39"/>
      <c r="AW2568" s="39"/>
      <c r="AX2568" s="39"/>
      <c r="AY2568" s="39"/>
      <c r="AZ2568" s="39"/>
      <c r="BA2568" s="39"/>
      <c r="BB2568" s="72">
        <f>(AI2568*'"Вес" ПИР'!$B$36+AK2568*'"Вес" ПИР'!$B$37+AM2568*'"Вес" ПИР'!$B$38+AO2568*'"Вес" ПИР'!$B$39+AQ2568*'"Вес" ПИР'!$B$40+AS2568*'"Вес" ПИР'!$B$41+AU2568*'"Вес" ПИР'!$B$42+AW2568*'"Вес" ПИР'!$B$43+AY2568*'"Вес" ПИР'!$B$44+BA2568*'"Вес" ПИР'!$B$45)/100</f>
        <v>0</v>
      </c>
      <c r="BC2568" s="39"/>
      <c r="BD2568" s="39"/>
      <c r="BE2568" s="39"/>
      <c r="BF2568" s="39"/>
      <c r="BG2568" s="72">
        <f>(BD2568*'"Вес" ПИР'!$B$50+BF2568*'"Вес" ПИР'!$B$51)/100</f>
        <v>0</v>
      </c>
      <c r="BH2568" s="39"/>
      <c r="BI2568" s="72">
        <v>0</v>
      </c>
      <c r="BJ2568" s="39"/>
      <c r="BK2568" s="39"/>
      <c r="BL2568" s="38">
        <f>(S2568*'"Вес" ПИР'!$B$3+X2568*'"Вес" ПИР'!$B$4+AG2568*'"Вес" ПИР'!$B$5+BB2568*'"Вес" ПИР'!$B$6+BG2568*'"Вес" ПИР'!$B$7+BI2568*'"Вес" ПИР'!$B$8)/100</f>
        <v>0</v>
      </c>
    </row>
    <row r="2569" spans="1:64" ht="15.75" customHeight="1">
      <c r="A2569" s="39"/>
      <c r="B2569" s="39">
        <v>2027</v>
      </c>
      <c r="C2569" s="39"/>
      <c r="D2569" s="61">
        <v>596039200</v>
      </c>
      <c r="E2569" s="61" t="s">
        <v>2098</v>
      </c>
      <c r="F2569" s="61" t="s">
        <v>2260</v>
      </c>
      <c r="G2569" s="61" t="s">
        <v>3687</v>
      </c>
      <c r="H2569" s="61" t="s">
        <v>3688</v>
      </c>
      <c r="I2569" s="39"/>
      <c r="J2569" s="39"/>
      <c r="K2569" s="39"/>
      <c r="L2569" s="39"/>
      <c r="M2569" s="39"/>
      <c r="N2569" s="39"/>
      <c r="O2569" s="39"/>
      <c r="P2569" s="39"/>
      <c r="Q2569" s="39"/>
      <c r="R2569" s="39"/>
      <c r="S2569" s="38">
        <f>(J2569*'"Вес" ПИР'!$B$13+L2569*'"Вес" ПИР'!$B$14+N2569*'"Вес" ПИР'!$B$15+P2569*'"Вес" ПИР'!$B$16+R2569*'"Вес" ПИР'!$B$17)/100</f>
        <v>0</v>
      </c>
      <c r="T2569" s="39"/>
      <c r="U2569" s="39"/>
      <c r="V2569" s="39"/>
      <c r="W2569" s="39"/>
      <c r="X2569" s="72">
        <f>(U2569*'"Вес" ПИР'!$B$22+W2569*'"Вес" ПИР'!$B$23)/100</f>
        <v>0</v>
      </c>
      <c r="Y2569" s="39"/>
      <c r="Z2569" s="39"/>
      <c r="AA2569" s="39"/>
      <c r="AB2569" s="39"/>
      <c r="AC2569" s="39"/>
      <c r="AD2569" s="39"/>
      <c r="AE2569" s="39"/>
      <c r="AF2569" s="39"/>
      <c r="AG2569" s="38">
        <f>(Z2569*'"Вес" ПИР'!$B$28+AB2569*'"Вес" ПИР'!$B$29+AD2569*'"Вес" ПИР'!$B$30+AF2569*'"Вес" ПИР'!$B$31)/100</f>
        <v>0</v>
      </c>
      <c r="AH2569" s="39"/>
      <c r="AI2569" s="39"/>
      <c r="AJ2569" s="39"/>
      <c r="AK2569" s="39"/>
      <c r="AL2569" s="39"/>
      <c r="AM2569" s="39"/>
      <c r="AN2569" s="39"/>
      <c r="AO2569" s="39"/>
      <c r="AP2569" s="39"/>
      <c r="AQ2569" s="39"/>
      <c r="AR2569" s="39"/>
      <c r="AS2569" s="39"/>
      <c r="AT2569" s="39"/>
      <c r="AU2569" s="39"/>
      <c r="AV2569" s="39"/>
      <c r="AW2569" s="39"/>
      <c r="AX2569" s="39"/>
      <c r="AY2569" s="39"/>
      <c r="AZ2569" s="39"/>
      <c r="BA2569" s="39"/>
      <c r="BB2569" s="72">
        <f>(AI2569*'"Вес" ПИР'!$B$36+AK2569*'"Вес" ПИР'!$B$37+AM2569*'"Вес" ПИР'!$B$38+AO2569*'"Вес" ПИР'!$B$39+AQ2569*'"Вес" ПИР'!$B$40+AS2569*'"Вес" ПИР'!$B$41+AU2569*'"Вес" ПИР'!$B$42+AW2569*'"Вес" ПИР'!$B$43+AY2569*'"Вес" ПИР'!$B$44+BA2569*'"Вес" ПИР'!$B$45)/100</f>
        <v>0</v>
      </c>
      <c r="BC2569" s="39"/>
      <c r="BD2569" s="39"/>
      <c r="BE2569" s="39"/>
      <c r="BF2569" s="39"/>
      <c r="BG2569" s="72">
        <f>(BD2569*'"Вес" ПИР'!$B$50+BF2569*'"Вес" ПИР'!$B$51)/100</f>
        <v>0</v>
      </c>
      <c r="BH2569" s="39"/>
      <c r="BI2569" s="72">
        <v>0</v>
      </c>
      <c r="BJ2569" s="39"/>
      <c r="BK2569" s="39"/>
      <c r="BL2569" s="38">
        <f>(S2569*'"Вес" ПИР'!$B$3+X2569*'"Вес" ПИР'!$B$4+AG2569*'"Вес" ПИР'!$B$5+BB2569*'"Вес" ПИР'!$B$6+BG2569*'"Вес" ПИР'!$B$7+BI2569*'"Вес" ПИР'!$B$8)/100</f>
        <v>0</v>
      </c>
    </row>
    <row r="2570" spans="1:64" ht="15.75" customHeight="1">
      <c r="A2570" s="39"/>
      <c r="B2570" s="39">
        <v>2027</v>
      </c>
      <c r="C2570" s="39"/>
      <c r="D2570" s="61">
        <v>596033200</v>
      </c>
      <c r="E2570" s="61" t="s">
        <v>2098</v>
      </c>
      <c r="F2570" s="61" t="s">
        <v>2260</v>
      </c>
      <c r="G2570" s="61" t="s">
        <v>488</v>
      </c>
      <c r="H2570" s="61" t="s">
        <v>2661</v>
      </c>
      <c r="I2570" s="39"/>
      <c r="J2570" s="39"/>
      <c r="K2570" s="39"/>
      <c r="L2570" s="39"/>
      <c r="M2570" s="39"/>
      <c r="N2570" s="39"/>
      <c r="O2570" s="39"/>
      <c r="P2570" s="39"/>
      <c r="Q2570" s="39"/>
      <c r="R2570" s="39"/>
      <c r="S2570" s="38">
        <f>(J2570*'"Вес" ПИР'!$B$13+L2570*'"Вес" ПИР'!$B$14+N2570*'"Вес" ПИР'!$B$15+P2570*'"Вес" ПИР'!$B$16+R2570*'"Вес" ПИР'!$B$17)/100</f>
        <v>0</v>
      </c>
      <c r="T2570" s="39"/>
      <c r="U2570" s="39"/>
      <c r="V2570" s="39"/>
      <c r="W2570" s="39"/>
      <c r="X2570" s="72">
        <f>(U2570*'"Вес" ПИР'!$B$22+W2570*'"Вес" ПИР'!$B$23)/100</f>
        <v>0</v>
      </c>
      <c r="Y2570" s="39"/>
      <c r="Z2570" s="39"/>
      <c r="AA2570" s="39"/>
      <c r="AB2570" s="39"/>
      <c r="AC2570" s="39"/>
      <c r="AD2570" s="39"/>
      <c r="AE2570" s="39"/>
      <c r="AF2570" s="39"/>
      <c r="AG2570" s="38">
        <f>(Z2570*'"Вес" ПИР'!$B$28+AB2570*'"Вес" ПИР'!$B$29+AD2570*'"Вес" ПИР'!$B$30+AF2570*'"Вес" ПИР'!$B$31)/100</f>
        <v>0</v>
      </c>
      <c r="AH2570" s="39"/>
      <c r="AI2570" s="39"/>
      <c r="AJ2570" s="39"/>
      <c r="AK2570" s="39"/>
      <c r="AL2570" s="39"/>
      <c r="AM2570" s="39"/>
      <c r="AN2570" s="39"/>
      <c r="AO2570" s="39"/>
      <c r="AP2570" s="39"/>
      <c r="AQ2570" s="39"/>
      <c r="AR2570" s="39"/>
      <c r="AS2570" s="39"/>
      <c r="AT2570" s="39"/>
      <c r="AU2570" s="39"/>
      <c r="AV2570" s="39"/>
      <c r="AW2570" s="39"/>
      <c r="AX2570" s="39"/>
      <c r="AY2570" s="39"/>
      <c r="AZ2570" s="39"/>
      <c r="BA2570" s="39"/>
      <c r="BB2570" s="72">
        <f>(AI2570*'"Вес" ПИР'!$B$36+AK2570*'"Вес" ПИР'!$B$37+AM2570*'"Вес" ПИР'!$B$38+AO2570*'"Вес" ПИР'!$B$39+AQ2570*'"Вес" ПИР'!$B$40+AS2570*'"Вес" ПИР'!$B$41+AU2570*'"Вес" ПИР'!$B$42+AW2570*'"Вес" ПИР'!$B$43+AY2570*'"Вес" ПИР'!$B$44+BA2570*'"Вес" ПИР'!$B$45)/100</f>
        <v>0</v>
      </c>
      <c r="BC2570" s="39"/>
      <c r="BD2570" s="39"/>
      <c r="BE2570" s="39"/>
      <c r="BF2570" s="39"/>
      <c r="BG2570" s="72">
        <f>(BD2570*'"Вес" ПИР'!$B$50+BF2570*'"Вес" ПИР'!$B$51)/100</f>
        <v>0</v>
      </c>
      <c r="BH2570" s="39"/>
      <c r="BI2570" s="72">
        <v>0</v>
      </c>
      <c r="BJ2570" s="39"/>
      <c r="BK2570" s="39"/>
      <c r="BL2570" s="38">
        <f>(S2570*'"Вес" ПИР'!$B$3+X2570*'"Вес" ПИР'!$B$4+AG2570*'"Вес" ПИР'!$B$5+BB2570*'"Вес" ПИР'!$B$6+BG2570*'"Вес" ПИР'!$B$7+BI2570*'"Вес" ПИР'!$B$8)/100</f>
        <v>0</v>
      </c>
    </row>
    <row r="2571" spans="1:64" ht="15.75" customHeight="1">
      <c r="A2571" s="39"/>
      <c r="B2571" s="39">
        <v>2027</v>
      </c>
      <c r="C2571" s="39"/>
      <c r="D2571" s="61">
        <v>596033300</v>
      </c>
      <c r="E2571" s="61" t="s">
        <v>2098</v>
      </c>
      <c r="F2571" s="61" t="s">
        <v>2260</v>
      </c>
      <c r="G2571" s="61" t="s">
        <v>488</v>
      </c>
      <c r="H2571" s="61" t="s">
        <v>3260</v>
      </c>
      <c r="I2571" s="39"/>
      <c r="J2571" s="39"/>
      <c r="K2571" s="39"/>
      <c r="L2571" s="39"/>
      <c r="M2571" s="39"/>
      <c r="N2571" s="39"/>
      <c r="O2571" s="39"/>
      <c r="P2571" s="39"/>
      <c r="Q2571" s="39"/>
      <c r="R2571" s="39"/>
      <c r="S2571" s="38">
        <f>(J2571*'"Вес" ПИР'!$B$13+L2571*'"Вес" ПИР'!$B$14+N2571*'"Вес" ПИР'!$B$15+P2571*'"Вес" ПИР'!$B$16+R2571*'"Вес" ПИР'!$B$17)/100</f>
        <v>0</v>
      </c>
      <c r="T2571" s="39"/>
      <c r="U2571" s="39"/>
      <c r="V2571" s="39"/>
      <c r="W2571" s="39"/>
      <c r="X2571" s="72">
        <f>(U2571*'"Вес" ПИР'!$B$22+W2571*'"Вес" ПИР'!$B$23)/100</f>
        <v>0</v>
      </c>
      <c r="Y2571" s="39"/>
      <c r="Z2571" s="39"/>
      <c r="AA2571" s="39"/>
      <c r="AB2571" s="39"/>
      <c r="AC2571" s="39"/>
      <c r="AD2571" s="39"/>
      <c r="AE2571" s="39"/>
      <c r="AF2571" s="39"/>
      <c r="AG2571" s="38">
        <f>(Z2571*'"Вес" ПИР'!$B$28+AB2571*'"Вес" ПИР'!$B$29+AD2571*'"Вес" ПИР'!$B$30+AF2571*'"Вес" ПИР'!$B$31)/100</f>
        <v>0</v>
      </c>
      <c r="AH2571" s="39"/>
      <c r="AI2571" s="39"/>
      <c r="AJ2571" s="39"/>
      <c r="AK2571" s="39"/>
      <c r="AL2571" s="39"/>
      <c r="AM2571" s="39"/>
      <c r="AN2571" s="39"/>
      <c r="AO2571" s="39"/>
      <c r="AP2571" s="39"/>
      <c r="AQ2571" s="39"/>
      <c r="AR2571" s="39"/>
      <c r="AS2571" s="39"/>
      <c r="AT2571" s="39"/>
      <c r="AU2571" s="39"/>
      <c r="AV2571" s="39"/>
      <c r="AW2571" s="39"/>
      <c r="AX2571" s="39"/>
      <c r="AY2571" s="39"/>
      <c r="AZ2571" s="39"/>
      <c r="BA2571" s="39"/>
      <c r="BB2571" s="72">
        <f>(AI2571*'"Вес" ПИР'!$B$36+AK2571*'"Вес" ПИР'!$B$37+AM2571*'"Вес" ПИР'!$B$38+AO2571*'"Вес" ПИР'!$B$39+AQ2571*'"Вес" ПИР'!$B$40+AS2571*'"Вес" ПИР'!$B$41+AU2571*'"Вес" ПИР'!$B$42+AW2571*'"Вес" ПИР'!$B$43+AY2571*'"Вес" ПИР'!$B$44+BA2571*'"Вес" ПИР'!$B$45)/100</f>
        <v>0</v>
      </c>
      <c r="BC2571" s="39"/>
      <c r="BD2571" s="39"/>
      <c r="BE2571" s="39"/>
      <c r="BF2571" s="39"/>
      <c r="BG2571" s="72">
        <f>(BD2571*'"Вес" ПИР'!$B$50+BF2571*'"Вес" ПИР'!$B$51)/100</f>
        <v>0</v>
      </c>
      <c r="BH2571" s="39"/>
      <c r="BI2571" s="72">
        <v>0</v>
      </c>
      <c r="BJ2571" s="39"/>
      <c r="BK2571" s="39"/>
      <c r="BL2571" s="38">
        <f>(S2571*'"Вес" ПИР'!$B$3+X2571*'"Вес" ПИР'!$B$4+AG2571*'"Вес" ПИР'!$B$5+BB2571*'"Вес" ПИР'!$B$6+BG2571*'"Вес" ПИР'!$B$7+BI2571*'"Вес" ПИР'!$B$8)/100</f>
        <v>0</v>
      </c>
    </row>
    <row r="2572" spans="1:64" ht="15.75" customHeight="1">
      <c r="A2572" s="39"/>
      <c r="B2572" s="39">
        <v>2027</v>
      </c>
      <c r="C2572" s="39"/>
      <c r="D2572" s="61">
        <v>596041200</v>
      </c>
      <c r="E2572" s="61" t="s">
        <v>2098</v>
      </c>
      <c r="F2572" s="61" t="s">
        <v>2260</v>
      </c>
      <c r="G2572" s="61" t="s">
        <v>3689</v>
      </c>
      <c r="H2572" s="61" t="s">
        <v>3690</v>
      </c>
      <c r="I2572" s="39"/>
      <c r="J2572" s="39"/>
      <c r="K2572" s="39"/>
      <c r="L2572" s="39"/>
      <c r="M2572" s="39"/>
      <c r="N2572" s="39"/>
      <c r="O2572" s="39"/>
      <c r="P2572" s="39"/>
      <c r="Q2572" s="39"/>
      <c r="R2572" s="39"/>
      <c r="S2572" s="38">
        <f>(J2572*'"Вес" ПИР'!$B$13+L2572*'"Вес" ПИР'!$B$14+N2572*'"Вес" ПИР'!$B$15+P2572*'"Вес" ПИР'!$B$16+R2572*'"Вес" ПИР'!$B$17)/100</f>
        <v>0</v>
      </c>
      <c r="T2572" s="39"/>
      <c r="U2572" s="39"/>
      <c r="V2572" s="39"/>
      <c r="W2572" s="39"/>
      <c r="X2572" s="72">
        <f>(U2572*'"Вес" ПИР'!$B$22+W2572*'"Вес" ПИР'!$B$23)/100</f>
        <v>0</v>
      </c>
      <c r="Y2572" s="39"/>
      <c r="Z2572" s="39"/>
      <c r="AA2572" s="39"/>
      <c r="AB2572" s="39"/>
      <c r="AC2572" s="39"/>
      <c r="AD2572" s="39"/>
      <c r="AE2572" s="39"/>
      <c r="AF2572" s="39"/>
      <c r="AG2572" s="38">
        <f>(Z2572*'"Вес" ПИР'!$B$28+AB2572*'"Вес" ПИР'!$B$29+AD2572*'"Вес" ПИР'!$B$30+AF2572*'"Вес" ПИР'!$B$31)/100</f>
        <v>0</v>
      </c>
      <c r="AH2572" s="39"/>
      <c r="AI2572" s="39"/>
      <c r="AJ2572" s="39"/>
      <c r="AK2572" s="39"/>
      <c r="AL2572" s="39"/>
      <c r="AM2572" s="39"/>
      <c r="AN2572" s="39"/>
      <c r="AO2572" s="39"/>
      <c r="AP2572" s="39"/>
      <c r="AQ2572" s="39"/>
      <c r="AR2572" s="39"/>
      <c r="AS2572" s="39"/>
      <c r="AT2572" s="39"/>
      <c r="AU2572" s="39"/>
      <c r="AV2572" s="39"/>
      <c r="AW2572" s="39"/>
      <c r="AX2572" s="39"/>
      <c r="AY2572" s="39"/>
      <c r="AZ2572" s="39"/>
      <c r="BA2572" s="39"/>
      <c r="BB2572" s="72">
        <f>(AI2572*'"Вес" ПИР'!$B$36+AK2572*'"Вес" ПИР'!$B$37+AM2572*'"Вес" ПИР'!$B$38+AO2572*'"Вес" ПИР'!$B$39+AQ2572*'"Вес" ПИР'!$B$40+AS2572*'"Вес" ПИР'!$B$41+AU2572*'"Вес" ПИР'!$B$42+AW2572*'"Вес" ПИР'!$B$43+AY2572*'"Вес" ПИР'!$B$44+BA2572*'"Вес" ПИР'!$B$45)/100</f>
        <v>0</v>
      </c>
      <c r="BC2572" s="39"/>
      <c r="BD2572" s="39"/>
      <c r="BE2572" s="39"/>
      <c r="BF2572" s="39"/>
      <c r="BG2572" s="72">
        <f>(BD2572*'"Вес" ПИР'!$B$50+BF2572*'"Вес" ПИР'!$B$51)/100</f>
        <v>0</v>
      </c>
      <c r="BH2572" s="39"/>
      <c r="BI2572" s="72">
        <v>0</v>
      </c>
      <c r="BJ2572" s="39"/>
      <c r="BK2572" s="39"/>
      <c r="BL2572" s="38">
        <f>(S2572*'"Вес" ПИР'!$B$3+X2572*'"Вес" ПИР'!$B$4+AG2572*'"Вес" ПИР'!$B$5+BB2572*'"Вес" ПИР'!$B$6+BG2572*'"Вес" ПИР'!$B$7+BI2572*'"Вес" ПИР'!$B$8)/100</f>
        <v>0</v>
      </c>
    </row>
    <row r="2573" spans="1:64" ht="15.75" customHeight="1">
      <c r="A2573" s="39"/>
      <c r="B2573" s="39">
        <v>2027</v>
      </c>
      <c r="C2573" s="39"/>
      <c r="D2573" s="61">
        <v>596053300</v>
      </c>
      <c r="E2573" s="61" t="s">
        <v>2098</v>
      </c>
      <c r="F2573" s="61" t="s">
        <v>2260</v>
      </c>
      <c r="G2573" s="61" t="s">
        <v>3691</v>
      </c>
      <c r="H2573" s="61" t="s">
        <v>3692</v>
      </c>
      <c r="I2573" s="39"/>
      <c r="J2573" s="39"/>
      <c r="K2573" s="39"/>
      <c r="L2573" s="39"/>
      <c r="M2573" s="39"/>
      <c r="N2573" s="39"/>
      <c r="O2573" s="39"/>
      <c r="P2573" s="39"/>
      <c r="Q2573" s="39"/>
      <c r="R2573" s="39"/>
      <c r="S2573" s="38">
        <f>(J2573*'"Вес" ПИР'!$B$13+L2573*'"Вес" ПИР'!$B$14+N2573*'"Вес" ПИР'!$B$15+P2573*'"Вес" ПИР'!$B$16+R2573*'"Вес" ПИР'!$B$17)/100</f>
        <v>0</v>
      </c>
      <c r="T2573" s="39"/>
      <c r="U2573" s="39"/>
      <c r="V2573" s="39"/>
      <c r="W2573" s="39"/>
      <c r="X2573" s="72">
        <f>(U2573*'"Вес" ПИР'!$B$22+W2573*'"Вес" ПИР'!$B$23)/100</f>
        <v>0</v>
      </c>
      <c r="Y2573" s="39"/>
      <c r="Z2573" s="39"/>
      <c r="AA2573" s="39"/>
      <c r="AB2573" s="39"/>
      <c r="AC2573" s="39"/>
      <c r="AD2573" s="39"/>
      <c r="AE2573" s="39"/>
      <c r="AF2573" s="39"/>
      <c r="AG2573" s="38">
        <f>(Z2573*'"Вес" ПИР'!$B$28+AB2573*'"Вес" ПИР'!$B$29+AD2573*'"Вес" ПИР'!$B$30+AF2573*'"Вес" ПИР'!$B$31)/100</f>
        <v>0</v>
      </c>
      <c r="AH2573" s="39"/>
      <c r="AI2573" s="39"/>
      <c r="AJ2573" s="39"/>
      <c r="AK2573" s="39"/>
      <c r="AL2573" s="39"/>
      <c r="AM2573" s="39"/>
      <c r="AN2573" s="39"/>
      <c r="AO2573" s="39"/>
      <c r="AP2573" s="39"/>
      <c r="AQ2573" s="39"/>
      <c r="AR2573" s="39"/>
      <c r="AS2573" s="39"/>
      <c r="AT2573" s="39"/>
      <c r="AU2573" s="39"/>
      <c r="AV2573" s="39"/>
      <c r="AW2573" s="39"/>
      <c r="AX2573" s="39"/>
      <c r="AY2573" s="39"/>
      <c r="AZ2573" s="39"/>
      <c r="BA2573" s="39"/>
      <c r="BB2573" s="72">
        <f>(AI2573*'"Вес" ПИР'!$B$36+AK2573*'"Вес" ПИР'!$B$37+AM2573*'"Вес" ПИР'!$B$38+AO2573*'"Вес" ПИР'!$B$39+AQ2573*'"Вес" ПИР'!$B$40+AS2573*'"Вес" ПИР'!$B$41+AU2573*'"Вес" ПИР'!$B$42+AW2573*'"Вес" ПИР'!$B$43+AY2573*'"Вес" ПИР'!$B$44+BA2573*'"Вес" ПИР'!$B$45)/100</f>
        <v>0</v>
      </c>
      <c r="BC2573" s="39"/>
      <c r="BD2573" s="39"/>
      <c r="BE2573" s="39"/>
      <c r="BF2573" s="39"/>
      <c r="BG2573" s="72">
        <f>(BD2573*'"Вес" ПИР'!$B$50+BF2573*'"Вес" ПИР'!$B$51)/100</f>
        <v>0</v>
      </c>
      <c r="BH2573" s="39"/>
      <c r="BI2573" s="72">
        <v>0</v>
      </c>
      <c r="BJ2573" s="39"/>
      <c r="BK2573" s="39"/>
      <c r="BL2573" s="38">
        <f>(S2573*'"Вес" ПИР'!$B$3+X2573*'"Вес" ПИР'!$B$4+AG2573*'"Вес" ПИР'!$B$5+BB2573*'"Вес" ПИР'!$B$6+BG2573*'"Вес" ПИР'!$B$7+BI2573*'"Вес" ПИР'!$B$8)/100</f>
        <v>0</v>
      </c>
    </row>
    <row r="2574" spans="1:64" ht="15.75" customHeight="1">
      <c r="A2574" s="39"/>
      <c r="B2574" s="39">
        <v>2027</v>
      </c>
      <c r="C2574" s="39"/>
      <c r="D2574" s="61">
        <v>596056900</v>
      </c>
      <c r="E2574" s="61" t="s">
        <v>2098</v>
      </c>
      <c r="F2574" s="61" t="s">
        <v>2260</v>
      </c>
      <c r="G2574" s="61" t="s">
        <v>3193</v>
      </c>
      <c r="H2574" s="61" t="s">
        <v>2246</v>
      </c>
      <c r="I2574" s="39"/>
      <c r="J2574" s="39"/>
      <c r="K2574" s="39"/>
      <c r="L2574" s="39"/>
      <c r="M2574" s="39"/>
      <c r="N2574" s="39"/>
      <c r="O2574" s="39"/>
      <c r="P2574" s="39"/>
      <c r="Q2574" s="39"/>
      <c r="R2574" s="39"/>
      <c r="S2574" s="38">
        <f>(J2574*'"Вес" ПИР'!$B$13+L2574*'"Вес" ПИР'!$B$14+N2574*'"Вес" ПИР'!$B$15+P2574*'"Вес" ПИР'!$B$16+R2574*'"Вес" ПИР'!$B$17)/100</f>
        <v>0</v>
      </c>
      <c r="T2574" s="39"/>
      <c r="U2574" s="39"/>
      <c r="V2574" s="39"/>
      <c r="W2574" s="39"/>
      <c r="X2574" s="72">
        <f>(U2574*'"Вес" ПИР'!$B$22+W2574*'"Вес" ПИР'!$B$23)/100</f>
        <v>0</v>
      </c>
      <c r="Y2574" s="39"/>
      <c r="Z2574" s="39"/>
      <c r="AA2574" s="39"/>
      <c r="AB2574" s="39"/>
      <c r="AC2574" s="39"/>
      <c r="AD2574" s="39"/>
      <c r="AE2574" s="39"/>
      <c r="AF2574" s="39"/>
      <c r="AG2574" s="38">
        <f>(Z2574*'"Вес" ПИР'!$B$28+AB2574*'"Вес" ПИР'!$B$29+AD2574*'"Вес" ПИР'!$B$30+AF2574*'"Вес" ПИР'!$B$31)/100</f>
        <v>0</v>
      </c>
      <c r="AH2574" s="39"/>
      <c r="AI2574" s="39"/>
      <c r="AJ2574" s="39"/>
      <c r="AK2574" s="39"/>
      <c r="AL2574" s="39"/>
      <c r="AM2574" s="39"/>
      <c r="AN2574" s="39"/>
      <c r="AO2574" s="39"/>
      <c r="AP2574" s="39"/>
      <c r="AQ2574" s="39"/>
      <c r="AR2574" s="39"/>
      <c r="AS2574" s="39"/>
      <c r="AT2574" s="39"/>
      <c r="AU2574" s="39"/>
      <c r="AV2574" s="39"/>
      <c r="AW2574" s="39"/>
      <c r="AX2574" s="39"/>
      <c r="AY2574" s="39"/>
      <c r="AZ2574" s="39"/>
      <c r="BA2574" s="39"/>
      <c r="BB2574" s="72">
        <f>(AI2574*'"Вес" ПИР'!$B$36+AK2574*'"Вес" ПИР'!$B$37+AM2574*'"Вес" ПИР'!$B$38+AO2574*'"Вес" ПИР'!$B$39+AQ2574*'"Вес" ПИР'!$B$40+AS2574*'"Вес" ПИР'!$B$41+AU2574*'"Вес" ПИР'!$B$42+AW2574*'"Вес" ПИР'!$B$43+AY2574*'"Вес" ПИР'!$B$44+BA2574*'"Вес" ПИР'!$B$45)/100</f>
        <v>0</v>
      </c>
      <c r="BC2574" s="39"/>
      <c r="BD2574" s="39"/>
      <c r="BE2574" s="39"/>
      <c r="BF2574" s="39"/>
      <c r="BG2574" s="72">
        <f>(BD2574*'"Вес" ПИР'!$B$50+BF2574*'"Вес" ПИР'!$B$51)/100</f>
        <v>0</v>
      </c>
      <c r="BH2574" s="39"/>
      <c r="BI2574" s="72">
        <v>0</v>
      </c>
      <c r="BJ2574" s="39"/>
      <c r="BK2574" s="39"/>
      <c r="BL2574" s="38">
        <f>(S2574*'"Вес" ПИР'!$B$3+X2574*'"Вес" ПИР'!$B$4+AG2574*'"Вес" ПИР'!$B$5+BB2574*'"Вес" ПИР'!$B$6+BG2574*'"Вес" ПИР'!$B$7+BI2574*'"Вес" ПИР'!$B$8)/100</f>
        <v>0</v>
      </c>
    </row>
    <row r="2575" spans="1:64" ht="15.75" customHeight="1">
      <c r="A2575" s="39"/>
      <c r="B2575" s="39">
        <v>2027</v>
      </c>
      <c r="C2575" s="39"/>
      <c r="D2575" s="61">
        <v>596059200</v>
      </c>
      <c r="E2575" s="61" t="s">
        <v>2098</v>
      </c>
      <c r="F2575" s="61" t="s">
        <v>2260</v>
      </c>
      <c r="G2575" s="61" t="s">
        <v>3311</v>
      </c>
      <c r="H2575" s="61" t="s">
        <v>3693</v>
      </c>
      <c r="I2575" s="39"/>
      <c r="J2575" s="39"/>
      <c r="K2575" s="39"/>
      <c r="L2575" s="39"/>
      <c r="M2575" s="39"/>
      <c r="N2575" s="39"/>
      <c r="O2575" s="39"/>
      <c r="P2575" s="39"/>
      <c r="Q2575" s="39"/>
      <c r="R2575" s="39"/>
      <c r="S2575" s="38">
        <f>(J2575*'"Вес" ПИР'!$B$13+L2575*'"Вес" ПИР'!$B$14+N2575*'"Вес" ПИР'!$B$15+P2575*'"Вес" ПИР'!$B$16+R2575*'"Вес" ПИР'!$B$17)/100</f>
        <v>0</v>
      </c>
      <c r="T2575" s="39"/>
      <c r="U2575" s="39"/>
      <c r="V2575" s="39"/>
      <c r="W2575" s="39"/>
      <c r="X2575" s="72">
        <f>(U2575*'"Вес" ПИР'!$B$22+W2575*'"Вес" ПИР'!$B$23)/100</f>
        <v>0</v>
      </c>
      <c r="Y2575" s="39"/>
      <c r="Z2575" s="39"/>
      <c r="AA2575" s="39"/>
      <c r="AB2575" s="39"/>
      <c r="AC2575" s="39"/>
      <c r="AD2575" s="39"/>
      <c r="AE2575" s="39"/>
      <c r="AF2575" s="39"/>
      <c r="AG2575" s="38">
        <f>(Z2575*'"Вес" ПИР'!$B$28+AB2575*'"Вес" ПИР'!$B$29+AD2575*'"Вес" ПИР'!$B$30+AF2575*'"Вес" ПИР'!$B$31)/100</f>
        <v>0</v>
      </c>
      <c r="AH2575" s="39"/>
      <c r="AI2575" s="39"/>
      <c r="AJ2575" s="39"/>
      <c r="AK2575" s="39"/>
      <c r="AL2575" s="39"/>
      <c r="AM2575" s="39"/>
      <c r="AN2575" s="39"/>
      <c r="AO2575" s="39"/>
      <c r="AP2575" s="39"/>
      <c r="AQ2575" s="39"/>
      <c r="AR2575" s="39"/>
      <c r="AS2575" s="39"/>
      <c r="AT2575" s="39"/>
      <c r="AU2575" s="39"/>
      <c r="AV2575" s="39"/>
      <c r="AW2575" s="39"/>
      <c r="AX2575" s="39"/>
      <c r="AY2575" s="39"/>
      <c r="AZ2575" s="39"/>
      <c r="BA2575" s="39"/>
      <c r="BB2575" s="72">
        <f>(AI2575*'"Вес" ПИР'!$B$36+AK2575*'"Вес" ПИР'!$B$37+AM2575*'"Вес" ПИР'!$B$38+AO2575*'"Вес" ПИР'!$B$39+AQ2575*'"Вес" ПИР'!$B$40+AS2575*'"Вес" ПИР'!$B$41+AU2575*'"Вес" ПИР'!$B$42+AW2575*'"Вес" ПИР'!$B$43+AY2575*'"Вес" ПИР'!$B$44+BA2575*'"Вес" ПИР'!$B$45)/100</f>
        <v>0</v>
      </c>
      <c r="BC2575" s="39"/>
      <c r="BD2575" s="39"/>
      <c r="BE2575" s="39"/>
      <c r="BF2575" s="39"/>
      <c r="BG2575" s="72">
        <f>(BD2575*'"Вес" ПИР'!$B$50+BF2575*'"Вес" ПИР'!$B$51)/100</f>
        <v>0</v>
      </c>
      <c r="BH2575" s="39"/>
      <c r="BI2575" s="72">
        <v>0</v>
      </c>
      <c r="BJ2575" s="39"/>
      <c r="BK2575" s="39"/>
      <c r="BL2575" s="38">
        <f>(S2575*'"Вес" ПИР'!$B$3+X2575*'"Вес" ПИР'!$B$4+AG2575*'"Вес" ПИР'!$B$5+BB2575*'"Вес" ПИР'!$B$6+BG2575*'"Вес" ПИР'!$B$7+BI2575*'"Вес" ПИР'!$B$8)/100</f>
        <v>0</v>
      </c>
    </row>
    <row r="2576" spans="1:64" ht="15.75" customHeight="1">
      <c r="A2576" s="39"/>
      <c r="B2576" s="39">
        <v>2027</v>
      </c>
      <c r="C2576" s="39"/>
      <c r="D2576" s="61">
        <v>596063600</v>
      </c>
      <c r="E2576" s="61" t="s">
        <v>2098</v>
      </c>
      <c r="F2576" s="61" t="s">
        <v>2260</v>
      </c>
      <c r="G2576" s="61" t="s">
        <v>3694</v>
      </c>
      <c r="H2576" s="61" t="s">
        <v>203</v>
      </c>
      <c r="I2576" s="39"/>
      <c r="J2576" s="39"/>
      <c r="K2576" s="39"/>
      <c r="L2576" s="39"/>
      <c r="M2576" s="39"/>
      <c r="N2576" s="39"/>
      <c r="O2576" s="39"/>
      <c r="P2576" s="39"/>
      <c r="Q2576" s="39"/>
      <c r="R2576" s="39"/>
      <c r="S2576" s="38">
        <f>(J2576*'"Вес" ПИР'!$B$13+L2576*'"Вес" ПИР'!$B$14+N2576*'"Вес" ПИР'!$B$15+P2576*'"Вес" ПИР'!$B$16+R2576*'"Вес" ПИР'!$B$17)/100</f>
        <v>0</v>
      </c>
      <c r="T2576" s="39"/>
      <c r="U2576" s="39"/>
      <c r="V2576" s="39"/>
      <c r="W2576" s="39"/>
      <c r="X2576" s="72">
        <f>(U2576*'"Вес" ПИР'!$B$22+W2576*'"Вес" ПИР'!$B$23)/100</f>
        <v>0</v>
      </c>
      <c r="Y2576" s="39"/>
      <c r="Z2576" s="39"/>
      <c r="AA2576" s="39"/>
      <c r="AB2576" s="39"/>
      <c r="AC2576" s="39"/>
      <c r="AD2576" s="39"/>
      <c r="AE2576" s="39"/>
      <c r="AF2576" s="39"/>
      <c r="AG2576" s="38">
        <f>(Z2576*'"Вес" ПИР'!$B$28+AB2576*'"Вес" ПИР'!$B$29+AD2576*'"Вес" ПИР'!$B$30+AF2576*'"Вес" ПИР'!$B$31)/100</f>
        <v>0</v>
      </c>
      <c r="AH2576" s="39"/>
      <c r="AI2576" s="39"/>
      <c r="AJ2576" s="39"/>
      <c r="AK2576" s="39"/>
      <c r="AL2576" s="39"/>
      <c r="AM2576" s="39"/>
      <c r="AN2576" s="39"/>
      <c r="AO2576" s="39"/>
      <c r="AP2576" s="39"/>
      <c r="AQ2576" s="39"/>
      <c r="AR2576" s="39"/>
      <c r="AS2576" s="39"/>
      <c r="AT2576" s="39"/>
      <c r="AU2576" s="39"/>
      <c r="AV2576" s="39"/>
      <c r="AW2576" s="39"/>
      <c r="AX2576" s="39"/>
      <c r="AY2576" s="39"/>
      <c r="AZ2576" s="39"/>
      <c r="BA2576" s="39"/>
      <c r="BB2576" s="72">
        <f>(AI2576*'"Вес" ПИР'!$B$36+AK2576*'"Вес" ПИР'!$B$37+AM2576*'"Вес" ПИР'!$B$38+AO2576*'"Вес" ПИР'!$B$39+AQ2576*'"Вес" ПИР'!$B$40+AS2576*'"Вес" ПИР'!$B$41+AU2576*'"Вес" ПИР'!$B$42+AW2576*'"Вес" ПИР'!$B$43+AY2576*'"Вес" ПИР'!$B$44+BA2576*'"Вес" ПИР'!$B$45)/100</f>
        <v>0</v>
      </c>
      <c r="BC2576" s="39"/>
      <c r="BD2576" s="39"/>
      <c r="BE2576" s="39"/>
      <c r="BF2576" s="39"/>
      <c r="BG2576" s="72">
        <f>(BD2576*'"Вес" ПИР'!$B$50+BF2576*'"Вес" ПИР'!$B$51)/100</f>
        <v>0</v>
      </c>
      <c r="BH2576" s="39"/>
      <c r="BI2576" s="72">
        <v>0</v>
      </c>
      <c r="BJ2576" s="39"/>
      <c r="BK2576" s="39"/>
      <c r="BL2576" s="38">
        <f>(S2576*'"Вес" ПИР'!$B$3+X2576*'"Вес" ПИР'!$B$4+AG2576*'"Вес" ПИР'!$B$5+BB2576*'"Вес" ПИР'!$B$6+BG2576*'"Вес" ПИР'!$B$7+BI2576*'"Вес" ПИР'!$B$8)/100</f>
        <v>0</v>
      </c>
    </row>
    <row r="2577" spans="1:64" ht="15.75" customHeight="1">
      <c r="A2577" s="39"/>
      <c r="B2577" s="39">
        <v>2027</v>
      </c>
      <c r="C2577" s="39"/>
      <c r="D2577" s="61">
        <v>596064300</v>
      </c>
      <c r="E2577" s="61" t="s">
        <v>2098</v>
      </c>
      <c r="F2577" s="61" t="s">
        <v>2260</v>
      </c>
      <c r="G2577" s="61" t="s">
        <v>3695</v>
      </c>
      <c r="H2577" s="61" t="s">
        <v>3696</v>
      </c>
      <c r="I2577" s="39"/>
      <c r="J2577" s="39"/>
      <c r="K2577" s="39"/>
      <c r="L2577" s="39"/>
      <c r="M2577" s="39"/>
      <c r="N2577" s="39"/>
      <c r="O2577" s="39"/>
      <c r="P2577" s="39"/>
      <c r="Q2577" s="39"/>
      <c r="R2577" s="39"/>
      <c r="S2577" s="38">
        <f>(J2577*'"Вес" ПИР'!$B$13+L2577*'"Вес" ПИР'!$B$14+N2577*'"Вес" ПИР'!$B$15+P2577*'"Вес" ПИР'!$B$16+R2577*'"Вес" ПИР'!$B$17)/100</f>
        <v>0</v>
      </c>
      <c r="T2577" s="39"/>
      <c r="U2577" s="39"/>
      <c r="V2577" s="39"/>
      <c r="W2577" s="39"/>
      <c r="X2577" s="72">
        <f>(U2577*'"Вес" ПИР'!$B$22+W2577*'"Вес" ПИР'!$B$23)/100</f>
        <v>0</v>
      </c>
      <c r="Y2577" s="39"/>
      <c r="Z2577" s="39"/>
      <c r="AA2577" s="39"/>
      <c r="AB2577" s="39"/>
      <c r="AC2577" s="39"/>
      <c r="AD2577" s="39"/>
      <c r="AE2577" s="39"/>
      <c r="AF2577" s="39"/>
      <c r="AG2577" s="38">
        <f>(Z2577*'"Вес" ПИР'!$B$28+AB2577*'"Вес" ПИР'!$B$29+AD2577*'"Вес" ПИР'!$B$30+AF2577*'"Вес" ПИР'!$B$31)/100</f>
        <v>0</v>
      </c>
      <c r="AH2577" s="39"/>
      <c r="AI2577" s="39"/>
      <c r="AJ2577" s="39"/>
      <c r="AK2577" s="39"/>
      <c r="AL2577" s="39"/>
      <c r="AM2577" s="39"/>
      <c r="AN2577" s="39"/>
      <c r="AO2577" s="39"/>
      <c r="AP2577" s="39"/>
      <c r="AQ2577" s="39"/>
      <c r="AR2577" s="39"/>
      <c r="AS2577" s="39"/>
      <c r="AT2577" s="39"/>
      <c r="AU2577" s="39"/>
      <c r="AV2577" s="39"/>
      <c r="AW2577" s="39"/>
      <c r="AX2577" s="39"/>
      <c r="AY2577" s="39"/>
      <c r="AZ2577" s="39"/>
      <c r="BA2577" s="39"/>
      <c r="BB2577" s="72">
        <f>(AI2577*'"Вес" ПИР'!$B$36+AK2577*'"Вес" ПИР'!$B$37+AM2577*'"Вес" ПИР'!$B$38+AO2577*'"Вес" ПИР'!$B$39+AQ2577*'"Вес" ПИР'!$B$40+AS2577*'"Вес" ПИР'!$B$41+AU2577*'"Вес" ПИР'!$B$42+AW2577*'"Вес" ПИР'!$B$43+AY2577*'"Вес" ПИР'!$B$44+BA2577*'"Вес" ПИР'!$B$45)/100</f>
        <v>0</v>
      </c>
      <c r="BC2577" s="39"/>
      <c r="BD2577" s="39"/>
      <c r="BE2577" s="39"/>
      <c r="BF2577" s="39"/>
      <c r="BG2577" s="72">
        <f>(BD2577*'"Вес" ПИР'!$B$50+BF2577*'"Вес" ПИР'!$B$51)/100</f>
        <v>0</v>
      </c>
      <c r="BH2577" s="39"/>
      <c r="BI2577" s="72">
        <v>0</v>
      </c>
      <c r="BJ2577" s="39"/>
      <c r="BK2577" s="39"/>
      <c r="BL2577" s="38">
        <f>(S2577*'"Вес" ПИР'!$B$3+X2577*'"Вес" ПИР'!$B$4+AG2577*'"Вес" ПИР'!$B$5+BB2577*'"Вес" ПИР'!$B$6+BG2577*'"Вес" ПИР'!$B$7+BI2577*'"Вес" ПИР'!$B$8)/100</f>
        <v>0</v>
      </c>
    </row>
    <row r="2578" spans="1:64" ht="15.75" customHeight="1">
      <c r="A2578" s="39"/>
      <c r="B2578" s="39">
        <v>2027</v>
      </c>
      <c r="C2578" s="39"/>
      <c r="D2578" s="61">
        <v>596067100</v>
      </c>
      <c r="E2578" s="61" t="s">
        <v>2098</v>
      </c>
      <c r="F2578" s="61" t="s">
        <v>2260</v>
      </c>
      <c r="G2578" s="61" t="s">
        <v>2271</v>
      </c>
      <c r="H2578" s="61" t="s">
        <v>3697</v>
      </c>
      <c r="I2578" s="39"/>
      <c r="J2578" s="39"/>
      <c r="K2578" s="39"/>
      <c r="L2578" s="39"/>
      <c r="M2578" s="39"/>
      <c r="N2578" s="39"/>
      <c r="O2578" s="39"/>
      <c r="P2578" s="39"/>
      <c r="Q2578" s="39"/>
      <c r="R2578" s="39"/>
      <c r="S2578" s="38">
        <f>(J2578*'"Вес" ПИР'!$B$13+L2578*'"Вес" ПИР'!$B$14+N2578*'"Вес" ПИР'!$B$15+P2578*'"Вес" ПИР'!$B$16+R2578*'"Вес" ПИР'!$B$17)/100</f>
        <v>0</v>
      </c>
      <c r="T2578" s="39"/>
      <c r="U2578" s="39"/>
      <c r="V2578" s="39"/>
      <c r="W2578" s="39"/>
      <c r="X2578" s="72">
        <f>(U2578*'"Вес" ПИР'!$B$22+W2578*'"Вес" ПИР'!$B$23)/100</f>
        <v>0</v>
      </c>
      <c r="Y2578" s="39"/>
      <c r="Z2578" s="39"/>
      <c r="AA2578" s="39"/>
      <c r="AB2578" s="39"/>
      <c r="AC2578" s="39"/>
      <c r="AD2578" s="39"/>
      <c r="AE2578" s="39"/>
      <c r="AF2578" s="39"/>
      <c r="AG2578" s="38">
        <f>(Z2578*'"Вес" ПИР'!$B$28+AB2578*'"Вес" ПИР'!$B$29+AD2578*'"Вес" ПИР'!$B$30+AF2578*'"Вес" ПИР'!$B$31)/100</f>
        <v>0</v>
      </c>
      <c r="AH2578" s="39"/>
      <c r="AI2578" s="39"/>
      <c r="AJ2578" s="39"/>
      <c r="AK2578" s="39"/>
      <c r="AL2578" s="39"/>
      <c r="AM2578" s="39"/>
      <c r="AN2578" s="39"/>
      <c r="AO2578" s="39"/>
      <c r="AP2578" s="39"/>
      <c r="AQ2578" s="39"/>
      <c r="AR2578" s="39"/>
      <c r="AS2578" s="39"/>
      <c r="AT2578" s="39"/>
      <c r="AU2578" s="39"/>
      <c r="AV2578" s="39"/>
      <c r="AW2578" s="39"/>
      <c r="AX2578" s="39"/>
      <c r="AY2578" s="39"/>
      <c r="AZ2578" s="39"/>
      <c r="BA2578" s="39"/>
      <c r="BB2578" s="72">
        <f>(AI2578*'"Вес" ПИР'!$B$36+AK2578*'"Вес" ПИР'!$B$37+AM2578*'"Вес" ПИР'!$B$38+AO2578*'"Вес" ПИР'!$B$39+AQ2578*'"Вес" ПИР'!$B$40+AS2578*'"Вес" ПИР'!$B$41+AU2578*'"Вес" ПИР'!$B$42+AW2578*'"Вес" ПИР'!$B$43+AY2578*'"Вес" ПИР'!$B$44+BA2578*'"Вес" ПИР'!$B$45)/100</f>
        <v>0</v>
      </c>
      <c r="BC2578" s="39"/>
      <c r="BD2578" s="39"/>
      <c r="BE2578" s="39"/>
      <c r="BF2578" s="39"/>
      <c r="BG2578" s="72">
        <f>(BD2578*'"Вес" ПИР'!$B$50+BF2578*'"Вес" ПИР'!$B$51)/100</f>
        <v>0</v>
      </c>
      <c r="BH2578" s="39"/>
      <c r="BI2578" s="72">
        <v>0</v>
      </c>
      <c r="BJ2578" s="39"/>
      <c r="BK2578" s="39"/>
      <c r="BL2578" s="38">
        <f>(S2578*'"Вес" ПИР'!$B$3+X2578*'"Вес" ПИР'!$B$4+AG2578*'"Вес" ПИР'!$B$5+BB2578*'"Вес" ПИР'!$B$6+BG2578*'"Вес" ПИР'!$B$7+BI2578*'"Вес" ПИР'!$B$8)/100</f>
        <v>0</v>
      </c>
    </row>
    <row r="2579" spans="1:64" ht="15.75" customHeight="1">
      <c r="A2579" s="39"/>
      <c r="B2579" s="39">
        <v>2027</v>
      </c>
      <c r="C2579" s="39"/>
      <c r="D2579" s="61">
        <v>596067700</v>
      </c>
      <c r="E2579" s="61" t="s">
        <v>2098</v>
      </c>
      <c r="F2579" s="61" t="s">
        <v>2260</v>
      </c>
      <c r="G2579" s="61" t="s">
        <v>2271</v>
      </c>
      <c r="H2579" s="61" t="s">
        <v>3698</v>
      </c>
      <c r="I2579" s="39"/>
      <c r="J2579" s="39"/>
      <c r="K2579" s="39"/>
      <c r="L2579" s="39"/>
      <c r="M2579" s="39"/>
      <c r="N2579" s="39"/>
      <c r="O2579" s="39"/>
      <c r="P2579" s="39"/>
      <c r="Q2579" s="39"/>
      <c r="R2579" s="39"/>
      <c r="S2579" s="38">
        <f>(J2579*'"Вес" ПИР'!$B$13+L2579*'"Вес" ПИР'!$B$14+N2579*'"Вес" ПИР'!$B$15+P2579*'"Вес" ПИР'!$B$16+R2579*'"Вес" ПИР'!$B$17)/100</f>
        <v>0</v>
      </c>
      <c r="T2579" s="39"/>
      <c r="U2579" s="39"/>
      <c r="V2579" s="39"/>
      <c r="W2579" s="39"/>
      <c r="X2579" s="72">
        <f>(U2579*'"Вес" ПИР'!$B$22+W2579*'"Вес" ПИР'!$B$23)/100</f>
        <v>0</v>
      </c>
      <c r="Y2579" s="39"/>
      <c r="Z2579" s="39"/>
      <c r="AA2579" s="39"/>
      <c r="AB2579" s="39"/>
      <c r="AC2579" s="39"/>
      <c r="AD2579" s="39"/>
      <c r="AE2579" s="39"/>
      <c r="AF2579" s="39"/>
      <c r="AG2579" s="38">
        <f>(Z2579*'"Вес" ПИР'!$B$28+AB2579*'"Вес" ПИР'!$B$29+AD2579*'"Вес" ПИР'!$B$30+AF2579*'"Вес" ПИР'!$B$31)/100</f>
        <v>0</v>
      </c>
      <c r="AH2579" s="39"/>
      <c r="AI2579" s="39"/>
      <c r="AJ2579" s="39"/>
      <c r="AK2579" s="39"/>
      <c r="AL2579" s="39"/>
      <c r="AM2579" s="39"/>
      <c r="AN2579" s="39"/>
      <c r="AO2579" s="39"/>
      <c r="AP2579" s="39"/>
      <c r="AQ2579" s="39"/>
      <c r="AR2579" s="39"/>
      <c r="AS2579" s="39"/>
      <c r="AT2579" s="39"/>
      <c r="AU2579" s="39"/>
      <c r="AV2579" s="39"/>
      <c r="AW2579" s="39"/>
      <c r="AX2579" s="39"/>
      <c r="AY2579" s="39"/>
      <c r="AZ2579" s="39"/>
      <c r="BA2579" s="39"/>
      <c r="BB2579" s="72">
        <f>(AI2579*'"Вес" ПИР'!$B$36+AK2579*'"Вес" ПИР'!$B$37+AM2579*'"Вес" ПИР'!$B$38+AO2579*'"Вес" ПИР'!$B$39+AQ2579*'"Вес" ПИР'!$B$40+AS2579*'"Вес" ПИР'!$B$41+AU2579*'"Вес" ПИР'!$B$42+AW2579*'"Вес" ПИР'!$B$43+AY2579*'"Вес" ПИР'!$B$44+BA2579*'"Вес" ПИР'!$B$45)/100</f>
        <v>0</v>
      </c>
      <c r="BC2579" s="39"/>
      <c r="BD2579" s="39"/>
      <c r="BE2579" s="39"/>
      <c r="BF2579" s="39"/>
      <c r="BG2579" s="72">
        <f>(BD2579*'"Вес" ПИР'!$B$50+BF2579*'"Вес" ПИР'!$B$51)/100</f>
        <v>0</v>
      </c>
      <c r="BH2579" s="39"/>
      <c r="BI2579" s="72">
        <v>0</v>
      </c>
      <c r="BJ2579" s="39"/>
      <c r="BK2579" s="39"/>
      <c r="BL2579" s="38">
        <f>(S2579*'"Вес" ПИР'!$B$3+X2579*'"Вес" ПИР'!$B$4+AG2579*'"Вес" ПИР'!$B$5+BB2579*'"Вес" ПИР'!$B$6+BG2579*'"Вес" ПИР'!$B$7+BI2579*'"Вес" ПИР'!$B$8)/100</f>
        <v>0</v>
      </c>
    </row>
    <row r="2580" spans="1:64" ht="15.75" customHeight="1">
      <c r="A2580" s="39"/>
      <c r="B2580" s="39">
        <v>2027</v>
      </c>
      <c r="C2580" s="39"/>
      <c r="D2580" s="61">
        <v>596068100</v>
      </c>
      <c r="E2580" s="61" t="s">
        <v>2098</v>
      </c>
      <c r="F2580" s="61" t="s">
        <v>2260</v>
      </c>
      <c r="G2580" s="61" t="s">
        <v>3699</v>
      </c>
      <c r="H2580" s="61" t="s">
        <v>3700</v>
      </c>
      <c r="I2580" s="39"/>
      <c r="J2580" s="39"/>
      <c r="K2580" s="39"/>
      <c r="L2580" s="39"/>
      <c r="M2580" s="39"/>
      <c r="N2580" s="39"/>
      <c r="O2580" s="39"/>
      <c r="P2580" s="39"/>
      <c r="Q2580" s="39"/>
      <c r="R2580" s="39"/>
      <c r="S2580" s="38">
        <f>(J2580*'"Вес" ПИР'!$B$13+L2580*'"Вес" ПИР'!$B$14+N2580*'"Вес" ПИР'!$B$15+P2580*'"Вес" ПИР'!$B$16+R2580*'"Вес" ПИР'!$B$17)/100</f>
        <v>0</v>
      </c>
      <c r="T2580" s="39"/>
      <c r="U2580" s="39"/>
      <c r="V2580" s="39"/>
      <c r="W2580" s="39"/>
      <c r="X2580" s="72">
        <f>(U2580*'"Вес" ПИР'!$B$22+W2580*'"Вес" ПИР'!$B$23)/100</f>
        <v>0</v>
      </c>
      <c r="Y2580" s="39"/>
      <c r="Z2580" s="39"/>
      <c r="AA2580" s="39"/>
      <c r="AB2580" s="39"/>
      <c r="AC2580" s="39"/>
      <c r="AD2580" s="39"/>
      <c r="AE2580" s="39"/>
      <c r="AF2580" s="39"/>
      <c r="AG2580" s="38">
        <f>(Z2580*'"Вес" ПИР'!$B$28+AB2580*'"Вес" ПИР'!$B$29+AD2580*'"Вес" ПИР'!$B$30+AF2580*'"Вес" ПИР'!$B$31)/100</f>
        <v>0</v>
      </c>
      <c r="AH2580" s="39"/>
      <c r="AI2580" s="39"/>
      <c r="AJ2580" s="39"/>
      <c r="AK2580" s="39"/>
      <c r="AL2580" s="39"/>
      <c r="AM2580" s="39"/>
      <c r="AN2580" s="39"/>
      <c r="AO2580" s="39"/>
      <c r="AP2580" s="39"/>
      <c r="AQ2580" s="39"/>
      <c r="AR2580" s="39"/>
      <c r="AS2580" s="39"/>
      <c r="AT2580" s="39"/>
      <c r="AU2580" s="39"/>
      <c r="AV2580" s="39"/>
      <c r="AW2580" s="39"/>
      <c r="AX2580" s="39"/>
      <c r="AY2580" s="39"/>
      <c r="AZ2580" s="39"/>
      <c r="BA2580" s="39"/>
      <c r="BB2580" s="72">
        <f>(AI2580*'"Вес" ПИР'!$B$36+AK2580*'"Вес" ПИР'!$B$37+AM2580*'"Вес" ПИР'!$B$38+AO2580*'"Вес" ПИР'!$B$39+AQ2580*'"Вес" ПИР'!$B$40+AS2580*'"Вес" ПИР'!$B$41+AU2580*'"Вес" ПИР'!$B$42+AW2580*'"Вес" ПИР'!$B$43+AY2580*'"Вес" ПИР'!$B$44+BA2580*'"Вес" ПИР'!$B$45)/100</f>
        <v>0</v>
      </c>
      <c r="BC2580" s="39"/>
      <c r="BD2580" s="39"/>
      <c r="BE2580" s="39"/>
      <c r="BF2580" s="39"/>
      <c r="BG2580" s="72">
        <f>(BD2580*'"Вес" ПИР'!$B$50+BF2580*'"Вес" ПИР'!$B$51)/100</f>
        <v>0</v>
      </c>
      <c r="BH2580" s="39"/>
      <c r="BI2580" s="72">
        <v>0</v>
      </c>
      <c r="BJ2580" s="39"/>
      <c r="BK2580" s="39"/>
      <c r="BL2580" s="38">
        <f>(S2580*'"Вес" ПИР'!$B$3+X2580*'"Вес" ПИР'!$B$4+AG2580*'"Вес" ПИР'!$B$5+BB2580*'"Вес" ПИР'!$B$6+BG2580*'"Вес" ПИР'!$B$7+BI2580*'"Вес" ПИР'!$B$8)/100</f>
        <v>0</v>
      </c>
    </row>
    <row r="2581" spans="1:64" ht="15.75" customHeight="1">
      <c r="A2581" s="39"/>
      <c r="B2581" s="39">
        <v>2027</v>
      </c>
      <c r="C2581" s="39"/>
      <c r="D2581" s="61">
        <v>596068700</v>
      </c>
      <c r="E2581" s="61" t="s">
        <v>2098</v>
      </c>
      <c r="F2581" s="61" t="s">
        <v>2260</v>
      </c>
      <c r="G2581" s="61" t="s">
        <v>3699</v>
      </c>
      <c r="H2581" s="61" t="s">
        <v>3701</v>
      </c>
      <c r="I2581" s="39"/>
      <c r="J2581" s="39"/>
      <c r="K2581" s="39"/>
      <c r="L2581" s="39"/>
      <c r="M2581" s="39"/>
      <c r="N2581" s="39"/>
      <c r="O2581" s="39"/>
      <c r="P2581" s="39"/>
      <c r="Q2581" s="39"/>
      <c r="R2581" s="39"/>
      <c r="S2581" s="38">
        <f>(J2581*'"Вес" ПИР'!$B$13+L2581*'"Вес" ПИР'!$B$14+N2581*'"Вес" ПИР'!$B$15+P2581*'"Вес" ПИР'!$B$16+R2581*'"Вес" ПИР'!$B$17)/100</f>
        <v>0</v>
      </c>
      <c r="T2581" s="39"/>
      <c r="U2581" s="39"/>
      <c r="V2581" s="39"/>
      <c r="W2581" s="39"/>
      <c r="X2581" s="72">
        <f>(U2581*'"Вес" ПИР'!$B$22+W2581*'"Вес" ПИР'!$B$23)/100</f>
        <v>0</v>
      </c>
      <c r="Y2581" s="39"/>
      <c r="Z2581" s="39"/>
      <c r="AA2581" s="39"/>
      <c r="AB2581" s="39"/>
      <c r="AC2581" s="39"/>
      <c r="AD2581" s="39"/>
      <c r="AE2581" s="39"/>
      <c r="AF2581" s="39"/>
      <c r="AG2581" s="38">
        <f>(Z2581*'"Вес" ПИР'!$B$28+AB2581*'"Вес" ПИР'!$B$29+AD2581*'"Вес" ПИР'!$B$30+AF2581*'"Вес" ПИР'!$B$31)/100</f>
        <v>0</v>
      </c>
      <c r="AH2581" s="39"/>
      <c r="AI2581" s="39"/>
      <c r="AJ2581" s="39"/>
      <c r="AK2581" s="39"/>
      <c r="AL2581" s="39"/>
      <c r="AM2581" s="39"/>
      <c r="AN2581" s="39"/>
      <c r="AO2581" s="39"/>
      <c r="AP2581" s="39"/>
      <c r="AQ2581" s="39"/>
      <c r="AR2581" s="39"/>
      <c r="AS2581" s="39"/>
      <c r="AT2581" s="39"/>
      <c r="AU2581" s="39"/>
      <c r="AV2581" s="39"/>
      <c r="AW2581" s="39"/>
      <c r="AX2581" s="39"/>
      <c r="AY2581" s="39"/>
      <c r="AZ2581" s="39"/>
      <c r="BA2581" s="39"/>
      <c r="BB2581" s="72">
        <f>(AI2581*'"Вес" ПИР'!$B$36+AK2581*'"Вес" ПИР'!$B$37+AM2581*'"Вес" ПИР'!$B$38+AO2581*'"Вес" ПИР'!$B$39+AQ2581*'"Вес" ПИР'!$B$40+AS2581*'"Вес" ПИР'!$B$41+AU2581*'"Вес" ПИР'!$B$42+AW2581*'"Вес" ПИР'!$B$43+AY2581*'"Вес" ПИР'!$B$44+BA2581*'"Вес" ПИР'!$B$45)/100</f>
        <v>0</v>
      </c>
      <c r="BC2581" s="39"/>
      <c r="BD2581" s="39"/>
      <c r="BE2581" s="39"/>
      <c r="BF2581" s="39"/>
      <c r="BG2581" s="72">
        <f>(BD2581*'"Вес" ПИР'!$B$50+BF2581*'"Вес" ПИР'!$B$51)/100</f>
        <v>0</v>
      </c>
      <c r="BH2581" s="39"/>
      <c r="BI2581" s="72">
        <v>0</v>
      </c>
      <c r="BJ2581" s="39"/>
      <c r="BK2581" s="39"/>
      <c r="BL2581" s="38">
        <f>(S2581*'"Вес" ПИР'!$B$3+X2581*'"Вес" ПИР'!$B$4+AG2581*'"Вес" ПИР'!$B$5+BB2581*'"Вес" ПИР'!$B$6+BG2581*'"Вес" ПИР'!$B$7+BI2581*'"Вес" ПИР'!$B$8)/100</f>
        <v>0</v>
      </c>
    </row>
    <row r="2582" spans="1:64" ht="15.75" customHeight="1">
      <c r="A2582" s="39"/>
      <c r="B2582" s="39">
        <v>2027</v>
      </c>
      <c r="C2582" s="39"/>
      <c r="D2582" s="61">
        <v>596069580</v>
      </c>
      <c r="E2582" s="61" t="s">
        <v>2098</v>
      </c>
      <c r="F2582" s="61" t="s">
        <v>2260</v>
      </c>
      <c r="G2582" s="61" t="s">
        <v>2261</v>
      </c>
      <c r="H2582" s="61" t="s">
        <v>3702</v>
      </c>
      <c r="I2582" s="39"/>
      <c r="J2582" s="39"/>
      <c r="K2582" s="39"/>
      <c r="L2582" s="39"/>
      <c r="M2582" s="39"/>
      <c r="N2582" s="39"/>
      <c r="O2582" s="39"/>
      <c r="P2582" s="39"/>
      <c r="Q2582" s="39"/>
      <c r="R2582" s="39"/>
      <c r="S2582" s="38">
        <f>(J2582*'"Вес" ПИР'!$B$13+L2582*'"Вес" ПИР'!$B$14+N2582*'"Вес" ПИР'!$B$15+P2582*'"Вес" ПИР'!$B$16+R2582*'"Вес" ПИР'!$B$17)/100</f>
        <v>0</v>
      </c>
      <c r="T2582" s="39"/>
      <c r="U2582" s="39"/>
      <c r="V2582" s="39"/>
      <c r="W2582" s="39"/>
      <c r="X2582" s="72">
        <f>(U2582*'"Вес" ПИР'!$B$22+W2582*'"Вес" ПИР'!$B$23)/100</f>
        <v>0</v>
      </c>
      <c r="Y2582" s="39"/>
      <c r="Z2582" s="39"/>
      <c r="AA2582" s="39"/>
      <c r="AB2582" s="39"/>
      <c r="AC2582" s="39"/>
      <c r="AD2582" s="39"/>
      <c r="AE2582" s="39"/>
      <c r="AF2582" s="39"/>
      <c r="AG2582" s="38">
        <f>(Z2582*'"Вес" ПИР'!$B$28+AB2582*'"Вес" ПИР'!$B$29+AD2582*'"Вес" ПИР'!$B$30+AF2582*'"Вес" ПИР'!$B$31)/100</f>
        <v>0</v>
      </c>
      <c r="AH2582" s="39"/>
      <c r="AI2582" s="39"/>
      <c r="AJ2582" s="39"/>
      <c r="AK2582" s="39"/>
      <c r="AL2582" s="39"/>
      <c r="AM2582" s="39"/>
      <c r="AN2582" s="39"/>
      <c r="AO2582" s="39"/>
      <c r="AP2582" s="39"/>
      <c r="AQ2582" s="39"/>
      <c r="AR2582" s="39"/>
      <c r="AS2582" s="39"/>
      <c r="AT2582" s="39"/>
      <c r="AU2582" s="39"/>
      <c r="AV2582" s="39"/>
      <c r="AW2582" s="39"/>
      <c r="AX2582" s="39"/>
      <c r="AY2582" s="39"/>
      <c r="AZ2582" s="39"/>
      <c r="BA2582" s="39"/>
      <c r="BB2582" s="72">
        <f>(AI2582*'"Вес" ПИР'!$B$36+AK2582*'"Вес" ПИР'!$B$37+AM2582*'"Вес" ПИР'!$B$38+AO2582*'"Вес" ПИР'!$B$39+AQ2582*'"Вес" ПИР'!$B$40+AS2582*'"Вес" ПИР'!$B$41+AU2582*'"Вес" ПИР'!$B$42+AW2582*'"Вес" ПИР'!$B$43+AY2582*'"Вес" ПИР'!$B$44+BA2582*'"Вес" ПИР'!$B$45)/100</f>
        <v>0</v>
      </c>
      <c r="BC2582" s="39"/>
      <c r="BD2582" s="39"/>
      <c r="BE2582" s="39"/>
      <c r="BF2582" s="39"/>
      <c r="BG2582" s="72">
        <f>(BD2582*'"Вес" ПИР'!$B$50+BF2582*'"Вес" ПИР'!$B$51)/100</f>
        <v>0</v>
      </c>
      <c r="BH2582" s="39"/>
      <c r="BI2582" s="72">
        <v>0</v>
      </c>
      <c r="BJ2582" s="39"/>
      <c r="BK2582" s="39"/>
      <c r="BL2582" s="38">
        <f>(S2582*'"Вес" ПИР'!$B$3+X2582*'"Вес" ПИР'!$B$4+AG2582*'"Вес" ПИР'!$B$5+BB2582*'"Вес" ПИР'!$B$6+BG2582*'"Вес" ПИР'!$B$7+BI2582*'"Вес" ПИР'!$B$8)/100</f>
        <v>0</v>
      </c>
    </row>
    <row r="2583" spans="1:64" ht="15.75" customHeight="1">
      <c r="A2583" s="39"/>
      <c r="B2583" s="39">
        <v>2027</v>
      </c>
      <c r="C2583" s="39"/>
      <c r="D2583" s="61">
        <v>596075300</v>
      </c>
      <c r="E2583" s="61" t="s">
        <v>2098</v>
      </c>
      <c r="F2583" s="61" t="s">
        <v>2260</v>
      </c>
      <c r="G2583" s="61" t="s">
        <v>3703</v>
      </c>
      <c r="H2583" s="61" t="s">
        <v>3704</v>
      </c>
      <c r="I2583" s="39"/>
      <c r="J2583" s="39"/>
      <c r="K2583" s="39"/>
      <c r="L2583" s="39"/>
      <c r="M2583" s="39"/>
      <c r="N2583" s="39"/>
      <c r="O2583" s="39"/>
      <c r="P2583" s="39"/>
      <c r="Q2583" s="39"/>
      <c r="R2583" s="39"/>
      <c r="S2583" s="38">
        <f>(J2583*'"Вес" ПИР'!$B$13+L2583*'"Вес" ПИР'!$B$14+N2583*'"Вес" ПИР'!$B$15+P2583*'"Вес" ПИР'!$B$16+R2583*'"Вес" ПИР'!$B$17)/100</f>
        <v>0</v>
      </c>
      <c r="T2583" s="39"/>
      <c r="U2583" s="39"/>
      <c r="V2583" s="39"/>
      <c r="W2583" s="39"/>
      <c r="X2583" s="72">
        <f>(U2583*'"Вес" ПИР'!$B$22+W2583*'"Вес" ПИР'!$B$23)/100</f>
        <v>0</v>
      </c>
      <c r="Y2583" s="39"/>
      <c r="Z2583" s="39"/>
      <c r="AA2583" s="39"/>
      <c r="AB2583" s="39"/>
      <c r="AC2583" s="39"/>
      <c r="AD2583" s="39"/>
      <c r="AE2583" s="39"/>
      <c r="AF2583" s="39"/>
      <c r="AG2583" s="38">
        <f>(Z2583*'"Вес" ПИР'!$B$28+AB2583*'"Вес" ПИР'!$B$29+AD2583*'"Вес" ПИР'!$B$30+AF2583*'"Вес" ПИР'!$B$31)/100</f>
        <v>0</v>
      </c>
      <c r="AH2583" s="39"/>
      <c r="AI2583" s="39"/>
      <c r="AJ2583" s="39"/>
      <c r="AK2583" s="39"/>
      <c r="AL2583" s="39"/>
      <c r="AM2583" s="39"/>
      <c r="AN2583" s="39"/>
      <c r="AO2583" s="39"/>
      <c r="AP2583" s="39"/>
      <c r="AQ2583" s="39"/>
      <c r="AR2583" s="39"/>
      <c r="AS2583" s="39"/>
      <c r="AT2583" s="39"/>
      <c r="AU2583" s="39"/>
      <c r="AV2583" s="39"/>
      <c r="AW2583" s="39"/>
      <c r="AX2583" s="39"/>
      <c r="AY2583" s="39"/>
      <c r="AZ2583" s="39"/>
      <c r="BA2583" s="39"/>
      <c r="BB2583" s="72">
        <f>(AI2583*'"Вес" ПИР'!$B$36+AK2583*'"Вес" ПИР'!$B$37+AM2583*'"Вес" ПИР'!$B$38+AO2583*'"Вес" ПИР'!$B$39+AQ2583*'"Вес" ПИР'!$B$40+AS2583*'"Вес" ПИР'!$B$41+AU2583*'"Вес" ПИР'!$B$42+AW2583*'"Вес" ПИР'!$B$43+AY2583*'"Вес" ПИР'!$B$44+BA2583*'"Вес" ПИР'!$B$45)/100</f>
        <v>0</v>
      </c>
      <c r="BC2583" s="39"/>
      <c r="BD2583" s="39"/>
      <c r="BE2583" s="39"/>
      <c r="BF2583" s="39"/>
      <c r="BG2583" s="72">
        <f>(BD2583*'"Вес" ПИР'!$B$50+BF2583*'"Вес" ПИР'!$B$51)/100</f>
        <v>0</v>
      </c>
      <c r="BH2583" s="39"/>
      <c r="BI2583" s="72">
        <v>0</v>
      </c>
      <c r="BJ2583" s="39"/>
      <c r="BK2583" s="39"/>
      <c r="BL2583" s="38">
        <f>(S2583*'"Вес" ПИР'!$B$3+X2583*'"Вес" ПИР'!$B$4+AG2583*'"Вес" ПИР'!$B$5+BB2583*'"Вес" ПИР'!$B$6+BG2583*'"Вес" ПИР'!$B$7+BI2583*'"Вес" ПИР'!$B$8)/100</f>
        <v>0</v>
      </c>
    </row>
    <row r="2584" spans="1:64" ht="15.75" customHeight="1">
      <c r="A2584" s="39"/>
      <c r="B2584" s="39">
        <v>2027</v>
      </c>
      <c r="C2584" s="39"/>
      <c r="D2584" s="61">
        <v>596075400</v>
      </c>
      <c r="E2584" s="61" t="s">
        <v>2098</v>
      </c>
      <c r="F2584" s="61" t="s">
        <v>2260</v>
      </c>
      <c r="G2584" s="61" t="s">
        <v>3703</v>
      </c>
      <c r="H2584" s="61" t="s">
        <v>3705</v>
      </c>
      <c r="I2584" s="39"/>
      <c r="J2584" s="39"/>
      <c r="K2584" s="39"/>
      <c r="L2584" s="39"/>
      <c r="M2584" s="39"/>
      <c r="N2584" s="39"/>
      <c r="O2584" s="39"/>
      <c r="P2584" s="39"/>
      <c r="Q2584" s="39"/>
      <c r="R2584" s="39"/>
      <c r="S2584" s="38">
        <f>(J2584*'"Вес" ПИР'!$B$13+L2584*'"Вес" ПИР'!$B$14+N2584*'"Вес" ПИР'!$B$15+P2584*'"Вес" ПИР'!$B$16+R2584*'"Вес" ПИР'!$B$17)/100</f>
        <v>0</v>
      </c>
      <c r="T2584" s="39"/>
      <c r="U2584" s="39"/>
      <c r="V2584" s="39"/>
      <c r="W2584" s="39"/>
      <c r="X2584" s="72">
        <f>(U2584*'"Вес" ПИР'!$B$22+W2584*'"Вес" ПИР'!$B$23)/100</f>
        <v>0</v>
      </c>
      <c r="Y2584" s="39"/>
      <c r="Z2584" s="39"/>
      <c r="AA2584" s="39"/>
      <c r="AB2584" s="39"/>
      <c r="AC2584" s="39"/>
      <c r="AD2584" s="39"/>
      <c r="AE2584" s="39"/>
      <c r="AF2584" s="39"/>
      <c r="AG2584" s="38">
        <f>(Z2584*'"Вес" ПИР'!$B$28+AB2584*'"Вес" ПИР'!$B$29+AD2584*'"Вес" ПИР'!$B$30+AF2584*'"Вес" ПИР'!$B$31)/100</f>
        <v>0</v>
      </c>
      <c r="AH2584" s="39"/>
      <c r="AI2584" s="39"/>
      <c r="AJ2584" s="39"/>
      <c r="AK2584" s="39"/>
      <c r="AL2584" s="39"/>
      <c r="AM2584" s="39"/>
      <c r="AN2584" s="39"/>
      <c r="AO2584" s="39"/>
      <c r="AP2584" s="39"/>
      <c r="AQ2584" s="39"/>
      <c r="AR2584" s="39"/>
      <c r="AS2584" s="39"/>
      <c r="AT2584" s="39"/>
      <c r="AU2584" s="39"/>
      <c r="AV2584" s="39"/>
      <c r="AW2584" s="39"/>
      <c r="AX2584" s="39"/>
      <c r="AY2584" s="39"/>
      <c r="AZ2584" s="39"/>
      <c r="BA2584" s="39"/>
      <c r="BB2584" s="72">
        <f>(AI2584*'"Вес" ПИР'!$B$36+AK2584*'"Вес" ПИР'!$B$37+AM2584*'"Вес" ПИР'!$B$38+AO2584*'"Вес" ПИР'!$B$39+AQ2584*'"Вес" ПИР'!$B$40+AS2584*'"Вес" ПИР'!$B$41+AU2584*'"Вес" ПИР'!$B$42+AW2584*'"Вес" ПИР'!$B$43+AY2584*'"Вес" ПИР'!$B$44+BA2584*'"Вес" ПИР'!$B$45)/100</f>
        <v>0</v>
      </c>
      <c r="BC2584" s="39"/>
      <c r="BD2584" s="39"/>
      <c r="BE2584" s="39"/>
      <c r="BF2584" s="39"/>
      <c r="BG2584" s="72">
        <f>(BD2584*'"Вес" ПИР'!$B$50+BF2584*'"Вес" ПИР'!$B$51)/100</f>
        <v>0</v>
      </c>
      <c r="BH2584" s="39"/>
      <c r="BI2584" s="72">
        <v>0</v>
      </c>
      <c r="BJ2584" s="39"/>
      <c r="BK2584" s="39"/>
      <c r="BL2584" s="38">
        <f>(S2584*'"Вес" ПИР'!$B$3+X2584*'"Вес" ПИР'!$B$4+AG2584*'"Вес" ПИР'!$B$5+BB2584*'"Вес" ПИР'!$B$6+BG2584*'"Вес" ПИР'!$B$7+BI2584*'"Вес" ПИР'!$B$8)/100</f>
        <v>0</v>
      </c>
    </row>
    <row r="2585" spans="1:64" ht="15.75" customHeight="1">
      <c r="A2585" s="39"/>
      <c r="B2585" s="39">
        <v>2027</v>
      </c>
      <c r="C2585" s="39"/>
      <c r="D2585" s="61">
        <v>596036100</v>
      </c>
      <c r="E2585" s="61" t="s">
        <v>2098</v>
      </c>
      <c r="F2585" s="61" t="s">
        <v>2260</v>
      </c>
      <c r="G2585" s="61" t="s">
        <v>3706</v>
      </c>
      <c r="H2585" s="61" t="s">
        <v>3707</v>
      </c>
      <c r="I2585" s="39"/>
      <c r="J2585" s="39"/>
      <c r="K2585" s="39"/>
      <c r="L2585" s="39"/>
      <c r="M2585" s="39"/>
      <c r="N2585" s="39"/>
      <c r="O2585" s="39"/>
      <c r="P2585" s="39"/>
      <c r="Q2585" s="39"/>
      <c r="R2585" s="39"/>
      <c r="S2585" s="38">
        <f>(J2585*'"Вес" ПИР'!$B$13+L2585*'"Вес" ПИР'!$B$14+N2585*'"Вес" ПИР'!$B$15+P2585*'"Вес" ПИР'!$B$16+R2585*'"Вес" ПИР'!$B$17)/100</f>
        <v>0</v>
      </c>
      <c r="T2585" s="39"/>
      <c r="U2585" s="39"/>
      <c r="V2585" s="39"/>
      <c r="W2585" s="39"/>
      <c r="X2585" s="72">
        <f>(U2585*'"Вес" ПИР'!$B$22+W2585*'"Вес" ПИР'!$B$23)/100</f>
        <v>0</v>
      </c>
      <c r="Y2585" s="39"/>
      <c r="Z2585" s="39"/>
      <c r="AA2585" s="39"/>
      <c r="AB2585" s="39"/>
      <c r="AC2585" s="39"/>
      <c r="AD2585" s="39"/>
      <c r="AE2585" s="39"/>
      <c r="AF2585" s="39"/>
      <c r="AG2585" s="38">
        <f>(Z2585*'"Вес" ПИР'!$B$28+AB2585*'"Вес" ПИР'!$B$29+AD2585*'"Вес" ПИР'!$B$30+AF2585*'"Вес" ПИР'!$B$31)/100</f>
        <v>0</v>
      </c>
      <c r="AH2585" s="39"/>
      <c r="AI2585" s="39"/>
      <c r="AJ2585" s="39"/>
      <c r="AK2585" s="39"/>
      <c r="AL2585" s="39"/>
      <c r="AM2585" s="39"/>
      <c r="AN2585" s="39"/>
      <c r="AO2585" s="39"/>
      <c r="AP2585" s="39"/>
      <c r="AQ2585" s="39"/>
      <c r="AR2585" s="39"/>
      <c r="AS2585" s="39"/>
      <c r="AT2585" s="39"/>
      <c r="AU2585" s="39"/>
      <c r="AV2585" s="39"/>
      <c r="AW2585" s="39"/>
      <c r="AX2585" s="39"/>
      <c r="AY2585" s="39"/>
      <c r="AZ2585" s="39"/>
      <c r="BA2585" s="39"/>
      <c r="BB2585" s="72">
        <f>(AI2585*'"Вес" ПИР'!$B$36+AK2585*'"Вес" ПИР'!$B$37+AM2585*'"Вес" ПИР'!$B$38+AO2585*'"Вес" ПИР'!$B$39+AQ2585*'"Вес" ПИР'!$B$40+AS2585*'"Вес" ПИР'!$B$41+AU2585*'"Вес" ПИР'!$B$42+AW2585*'"Вес" ПИР'!$B$43+AY2585*'"Вес" ПИР'!$B$44+BA2585*'"Вес" ПИР'!$B$45)/100</f>
        <v>0</v>
      </c>
      <c r="BC2585" s="39"/>
      <c r="BD2585" s="39"/>
      <c r="BE2585" s="39"/>
      <c r="BF2585" s="39"/>
      <c r="BG2585" s="72">
        <f>(BD2585*'"Вес" ПИР'!$B$50+BF2585*'"Вес" ПИР'!$B$51)/100</f>
        <v>0</v>
      </c>
      <c r="BH2585" s="39"/>
      <c r="BI2585" s="72">
        <v>0</v>
      </c>
      <c r="BJ2585" s="39"/>
      <c r="BK2585" s="39"/>
      <c r="BL2585" s="38">
        <f>(S2585*'"Вес" ПИР'!$B$3+X2585*'"Вес" ПИР'!$B$4+AG2585*'"Вес" ПИР'!$B$5+BB2585*'"Вес" ПИР'!$B$6+BG2585*'"Вес" ПИР'!$B$7+BI2585*'"Вес" ПИР'!$B$8)/100</f>
        <v>0</v>
      </c>
    </row>
    <row r="2586" spans="1:64" ht="15.75" customHeight="1">
      <c r="A2586" s="39"/>
      <c r="B2586" s="39">
        <v>2027</v>
      </c>
      <c r="C2586" s="39"/>
      <c r="D2586" s="61">
        <v>596036400</v>
      </c>
      <c r="E2586" s="61" t="s">
        <v>2098</v>
      </c>
      <c r="F2586" s="61" t="s">
        <v>2260</v>
      </c>
      <c r="G2586" s="61" t="s">
        <v>3706</v>
      </c>
      <c r="H2586" s="61" t="s">
        <v>3708</v>
      </c>
      <c r="I2586" s="39"/>
      <c r="J2586" s="39"/>
      <c r="K2586" s="39"/>
      <c r="L2586" s="39"/>
      <c r="M2586" s="39"/>
      <c r="N2586" s="39"/>
      <c r="O2586" s="39"/>
      <c r="P2586" s="39"/>
      <c r="Q2586" s="39"/>
      <c r="R2586" s="39"/>
      <c r="S2586" s="38">
        <f>(J2586*'"Вес" ПИР'!$B$13+L2586*'"Вес" ПИР'!$B$14+N2586*'"Вес" ПИР'!$B$15+P2586*'"Вес" ПИР'!$B$16+R2586*'"Вес" ПИР'!$B$17)/100</f>
        <v>0</v>
      </c>
      <c r="T2586" s="39"/>
      <c r="U2586" s="39"/>
      <c r="V2586" s="39"/>
      <c r="W2586" s="39"/>
      <c r="X2586" s="72">
        <f>(U2586*'"Вес" ПИР'!$B$22+W2586*'"Вес" ПИР'!$B$23)/100</f>
        <v>0</v>
      </c>
      <c r="Y2586" s="39"/>
      <c r="Z2586" s="39"/>
      <c r="AA2586" s="39"/>
      <c r="AB2586" s="39"/>
      <c r="AC2586" s="39"/>
      <c r="AD2586" s="39"/>
      <c r="AE2586" s="39"/>
      <c r="AF2586" s="39"/>
      <c r="AG2586" s="38">
        <f>(Z2586*'"Вес" ПИР'!$B$28+AB2586*'"Вес" ПИР'!$B$29+AD2586*'"Вес" ПИР'!$B$30+AF2586*'"Вес" ПИР'!$B$31)/100</f>
        <v>0</v>
      </c>
      <c r="AH2586" s="39"/>
      <c r="AI2586" s="39"/>
      <c r="AJ2586" s="39"/>
      <c r="AK2586" s="39"/>
      <c r="AL2586" s="39"/>
      <c r="AM2586" s="39"/>
      <c r="AN2586" s="39"/>
      <c r="AO2586" s="39"/>
      <c r="AP2586" s="39"/>
      <c r="AQ2586" s="39"/>
      <c r="AR2586" s="39"/>
      <c r="AS2586" s="39"/>
      <c r="AT2586" s="39"/>
      <c r="AU2586" s="39"/>
      <c r="AV2586" s="39"/>
      <c r="AW2586" s="39"/>
      <c r="AX2586" s="39"/>
      <c r="AY2586" s="39"/>
      <c r="AZ2586" s="39"/>
      <c r="BA2586" s="39"/>
      <c r="BB2586" s="72">
        <f>(AI2586*'"Вес" ПИР'!$B$36+AK2586*'"Вес" ПИР'!$B$37+AM2586*'"Вес" ПИР'!$B$38+AO2586*'"Вес" ПИР'!$B$39+AQ2586*'"Вес" ПИР'!$B$40+AS2586*'"Вес" ПИР'!$B$41+AU2586*'"Вес" ПИР'!$B$42+AW2586*'"Вес" ПИР'!$B$43+AY2586*'"Вес" ПИР'!$B$44+BA2586*'"Вес" ПИР'!$B$45)/100</f>
        <v>0</v>
      </c>
      <c r="BC2586" s="39"/>
      <c r="BD2586" s="39"/>
      <c r="BE2586" s="39"/>
      <c r="BF2586" s="39"/>
      <c r="BG2586" s="72">
        <f>(BD2586*'"Вес" ПИР'!$B$50+BF2586*'"Вес" ПИР'!$B$51)/100</f>
        <v>0</v>
      </c>
      <c r="BH2586" s="39"/>
      <c r="BI2586" s="72">
        <v>0</v>
      </c>
      <c r="BJ2586" s="39"/>
      <c r="BK2586" s="39"/>
      <c r="BL2586" s="38">
        <f>(S2586*'"Вес" ПИР'!$B$3+X2586*'"Вес" ПИР'!$B$4+AG2586*'"Вес" ПИР'!$B$5+BB2586*'"Вес" ПИР'!$B$6+BG2586*'"Вес" ПИР'!$B$7+BI2586*'"Вес" ПИР'!$B$8)/100</f>
        <v>0</v>
      </c>
    </row>
    <row r="2587" spans="1:64" ht="15.75" customHeight="1">
      <c r="A2587" s="39"/>
      <c r="B2587" s="39">
        <v>2027</v>
      </c>
      <c r="C2587" s="39"/>
      <c r="D2587" s="61">
        <v>596036500</v>
      </c>
      <c r="E2587" s="61" t="s">
        <v>2098</v>
      </c>
      <c r="F2587" s="61" t="s">
        <v>2260</v>
      </c>
      <c r="G2587" s="61" t="s">
        <v>3706</v>
      </c>
      <c r="H2587" s="61" t="s">
        <v>3709</v>
      </c>
      <c r="I2587" s="39"/>
      <c r="J2587" s="39"/>
      <c r="K2587" s="39"/>
      <c r="L2587" s="39"/>
      <c r="M2587" s="39"/>
      <c r="N2587" s="39"/>
      <c r="O2587" s="39"/>
      <c r="P2587" s="39"/>
      <c r="Q2587" s="39"/>
      <c r="R2587" s="39"/>
      <c r="S2587" s="38">
        <f>(J2587*'"Вес" ПИР'!$B$13+L2587*'"Вес" ПИР'!$B$14+N2587*'"Вес" ПИР'!$B$15+P2587*'"Вес" ПИР'!$B$16+R2587*'"Вес" ПИР'!$B$17)/100</f>
        <v>0</v>
      </c>
      <c r="T2587" s="39"/>
      <c r="U2587" s="39"/>
      <c r="V2587" s="39"/>
      <c r="W2587" s="39"/>
      <c r="X2587" s="72">
        <f>(U2587*'"Вес" ПИР'!$B$22+W2587*'"Вес" ПИР'!$B$23)/100</f>
        <v>0</v>
      </c>
      <c r="Y2587" s="39"/>
      <c r="Z2587" s="39"/>
      <c r="AA2587" s="39"/>
      <c r="AB2587" s="39"/>
      <c r="AC2587" s="39"/>
      <c r="AD2587" s="39"/>
      <c r="AE2587" s="39"/>
      <c r="AF2587" s="39"/>
      <c r="AG2587" s="38">
        <f>(Z2587*'"Вес" ПИР'!$B$28+AB2587*'"Вес" ПИР'!$B$29+AD2587*'"Вес" ПИР'!$B$30+AF2587*'"Вес" ПИР'!$B$31)/100</f>
        <v>0</v>
      </c>
      <c r="AH2587" s="39"/>
      <c r="AI2587" s="39"/>
      <c r="AJ2587" s="39"/>
      <c r="AK2587" s="39"/>
      <c r="AL2587" s="39"/>
      <c r="AM2587" s="39"/>
      <c r="AN2587" s="39"/>
      <c r="AO2587" s="39"/>
      <c r="AP2587" s="39"/>
      <c r="AQ2587" s="39"/>
      <c r="AR2587" s="39"/>
      <c r="AS2587" s="39"/>
      <c r="AT2587" s="39"/>
      <c r="AU2587" s="39"/>
      <c r="AV2587" s="39"/>
      <c r="AW2587" s="39"/>
      <c r="AX2587" s="39"/>
      <c r="AY2587" s="39"/>
      <c r="AZ2587" s="39"/>
      <c r="BA2587" s="39"/>
      <c r="BB2587" s="72">
        <f>(AI2587*'"Вес" ПИР'!$B$36+AK2587*'"Вес" ПИР'!$B$37+AM2587*'"Вес" ПИР'!$B$38+AO2587*'"Вес" ПИР'!$B$39+AQ2587*'"Вес" ПИР'!$B$40+AS2587*'"Вес" ПИР'!$B$41+AU2587*'"Вес" ПИР'!$B$42+AW2587*'"Вес" ПИР'!$B$43+AY2587*'"Вес" ПИР'!$B$44+BA2587*'"Вес" ПИР'!$B$45)/100</f>
        <v>0</v>
      </c>
      <c r="BC2587" s="39"/>
      <c r="BD2587" s="39"/>
      <c r="BE2587" s="39"/>
      <c r="BF2587" s="39"/>
      <c r="BG2587" s="72">
        <f>(BD2587*'"Вес" ПИР'!$B$50+BF2587*'"Вес" ПИР'!$B$51)/100</f>
        <v>0</v>
      </c>
      <c r="BH2587" s="39"/>
      <c r="BI2587" s="72">
        <v>0</v>
      </c>
      <c r="BJ2587" s="39"/>
      <c r="BK2587" s="39"/>
      <c r="BL2587" s="38">
        <f>(S2587*'"Вес" ПИР'!$B$3+X2587*'"Вес" ПИР'!$B$4+AG2587*'"Вес" ПИР'!$B$5+BB2587*'"Вес" ПИР'!$B$6+BG2587*'"Вес" ПИР'!$B$7+BI2587*'"Вес" ПИР'!$B$8)/100</f>
        <v>0</v>
      </c>
    </row>
    <row r="2588" spans="1:64" ht="15.75" customHeight="1">
      <c r="A2588" s="39"/>
      <c r="B2588" s="39">
        <v>2027</v>
      </c>
      <c r="C2588" s="39"/>
      <c r="D2588" s="61">
        <v>596037500</v>
      </c>
      <c r="E2588" s="61" t="s">
        <v>2098</v>
      </c>
      <c r="F2588" s="61" t="s">
        <v>2260</v>
      </c>
      <c r="G2588" s="61" t="s">
        <v>3710</v>
      </c>
      <c r="H2588" s="61" t="s">
        <v>3711</v>
      </c>
      <c r="I2588" s="39"/>
      <c r="J2588" s="39"/>
      <c r="K2588" s="39"/>
      <c r="L2588" s="39"/>
      <c r="M2588" s="39"/>
      <c r="N2588" s="39"/>
      <c r="O2588" s="39"/>
      <c r="P2588" s="39"/>
      <c r="Q2588" s="39"/>
      <c r="R2588" s="39"/>
      <c r="S2588" s="38">
        <f>(J2588*'"Вес" ПИР'!$B$13+L2588*'"Вес" ПИР'!$B$14+N2588*'"Вес" ПИР'!$B$15+P2588*'"Вес" ПИР'!$B$16+R2588*'"Вес" ПИР'!$B$17)/100</f>
        <v>0</v>
      </c>
      <c r="T2588" s="39"/>
      <c r="U2588" s="39"/>
      <c r="V2588" s="39"/>
      <c r="W2588" s="39"/>
      <c r="X2588" s="72">
        <f>(U2588*'"Вес" ПИР'!$B$22+W2588*'"Вес" ПИР'!$B$23)/100</f>
        <v>0</v>
      </c>
      <c r="Y2588" s="39"/>
      <c r="Z2588" s="39"/>
      <c r="AA2588" s="39"/>
      <c r="AB2588" s="39"/>
      <c r="AC2588" s="39"/>
      <c r="AD2588" s="39"/>
      <c r="AE2588" s="39"/>
      <c r="AF2588" s="39"/>
      <c r="AG2588" s="38">
        <f>(Z2588*'"Вес" ПИР'!$B$28+AB2588*'"Вес" ПИР'!$B$29+AD2588*'"Вес" ПИР'!$B$30+AF2588*'"Вес" ПИР'!$B$31)/100</f>
        <v>0</v>
      </c>
      <c r="AH2588" s="39"/>
      <c r="AI2588" s="39"/>
      <c r="AJ2588" s="39"/>
      <c r="AK2588" s="39"/>
      <c r="AL2588" s="39"/>
      <c r="AM2588" s="39"/>
      <c r="AN2588" s="39"/>
      <c r="AO2588" s="39"/>
      <c r="AP2588" s="39"/>
      <c r="AQ2588" s="39"/>
      <c r="AR2588" s="39"/>
      <c r="AS2588" s="39"/>
      <c r="AT2588" s="39"/>
      <c r="AU2588" s="39"/>
      <c r="AV2588" s="39"/>
      <c r="AW2588" s="39"/>
      <c r="AX2588" s="39"/>
      <c r="AY2588" s="39"/>
      <c r="AZ2588" s="39"/>
      <c r="BA2588" s="39"/>
      <c r="BB2588" s="72">
        <f>(AI2588*'"Вес" ПИР'!$B$36+AK2588*'"Вес" ПИР'!$B$37+AM2588*'"Вес" ПИР'!$B$38+AO2588*'"Вес" ПИР'!$B$39+AQ2588*'"Вес" ПИР'!$B$40+AS2588*'"Вес" ПИР'!$B$41+AU2588*'"Вес" ПИР'!$B$42+AW2588*'"Вес" ПИР'!$B$43+AY2588*'"Вес" ПИР'!$B$44+BA2588*'"Вес" ПИР'!$B$45)/100</f>
        <v>0</v>
      </c>
      <c r="BC2588" s="39"/>
      <c r="BD2588" s="39"/>
      <c r="BE2588" s="39"/>
      <c r="BF2588" s="39"/>
      <c r="BG2588" s="72">
        <f>(BD2588*'"Вес" ПИР'!$B$50+BF2588*'"Вес" ПИР'!$B$51)/100</f>
        <v>0</v>
      </c>
      <c r="BH2588" s="39"/>
      <c r="BI2588" s="72">
        <v>0</v>
      </c>
      <c r="BJ2588" s="39"/>
      <c r="BK2588" s="39"/>
      <c r="BL2588" s="38">
        <f>(S2588*'"Вес" ПИР'!$B$3+X2588*'"Вес" ПИР'!$B$4+AG2588*'"Вес" ПИР'!$B$5+BB2588*'"Вес" ПИР'!$B$6+BG2588*'"Вес" ПИР'!$B$7+BI2588*'"Вес" ПИР'!$B$8)/100</f>
        <v>0</v>
      </c>
    </row>
    <row r="2589" spans="1:64" ht="15.75" customHeight="1">
      <c r="A2589" s="39"/>
      <c r="B2589" s="39">
        <v>2027</v>
      </c>
      <c r="C2589" s="39"/>
      <c r="D2589" s="61">
        <v>596055200</v>
      </c>
      <c r="E2589" s="61" t="s">
        <v>2098</v>
      </c>
      <c r="F2589" s="61" t="s">
        <v>2260</v>
      </c>
      <c r="G2589" s="61" t="s">
        <v>3712</v>
      </c>
      <c r="H2589" s="61" t="s">
        <v>3713</v>
      </c>
      <c r="I2589" s="39"/>
      <c r="J2589" s="39"/>
      <c r="K2589" s="39"/>
      <c r="L2589" s="39"/>
      <c r="M2589" s="39"/>
      <c r="N2589" s="39"/>
      <c r="O2589" s="39"/>
      <c r="P2589" s="39"/>
      <c r="Q2589" s="39"/>
      <c r="R2589" s="39"/>
      <c r="S2589" s="38">
        <f>(J2589*'"Вес" ПИР'!$B$13+L2589*'"Вес" ПИР'!$B$14+N2589*'"Вес" ПИР'!$B$15+P2589*'"Вес" ПИР'!$B$16+R2589*'"Вес" ПИР'!$B$17)/100</f>
        <v>0</v>
      </c>
      <c r="T2589" s="39"/>
      <c r="U2589" s="39"/>
      <c r="V2589" s="39"/>
      <c r="W2589" s="39"/>
      <c r="X2589" s="72">
        <f>(U2589*'"Вес" ПИР'!$B$22+W2589*'"Вес" ПИР'!$B$23)/100</f>
        <v>0</v>
      </c>
      <c r="Y2589" s="39"/>
      <c r="Z2589" s="39"/>
      <c r="AA2589" s="39"/>
      <c r="AB2589" s="39"/>
      <c r="AC2589" s="39"/>
      <c r="AD2589" s="39"/>
      <c r="AE2589" s="39"/>
      <c r="AF2589" s="39"/>
      <c r="AG2589" s="38">
        <f>(Z2589*'"Вес" ПИР'!$B$28+AB2589*'"Вес" ПИР'!$B$29+AD2589*'"Вес" ПИР'!$B$30+AF2589*'"Вес" ПИР'!$B$31)/100</f>
        <v>0</v>
      </c>
      <c r="AH2589" s="39"/>
      <c r="AI2589" s="39"/>
      <c r="AJ2589" s="39"/>
      <c r="AK2589" s="39"/>
      <c r="AL2589" s="39"/>
      <c r="AM2589" s="39"/>
      <c r="AN2589" s="39"/>
      <c r="AO2589" s="39"/>
      <c r="AP2589" s="39"/>
      <c r="AQ2589" s="39"/>
      <c r="AR2589" s="39"/>
      <c r="AS2589" s="39"/>
      <c r="AT2589" s="39"/>
      <c r="AU2589" s="39"/>
      <c r="AV2589" s="39"/>
      <c r="AW2589" s="39"/>
      <c r="AX2589" s="39"/>
      <c r="AY2589" s="39"/>
      <c r="AZ2589" s="39"/>
      <c r="BA2589" s="39"/>
      <c r="BB2589" s="72">
        <f>(AI2589*'"Вес" ПИР'!$B$36+AK2589*'"Вес" ПИР'!$B$37+AM2589*'"Вес" ПИР'!$B$38+AO2589*'"Вес" ПИР'!$B$39+AQ2589*'"Вес" ПИР'!$B$40+AS2589*'"Вес" ПИР'!$B$41+AU2589*'"Вес" ПИР'!$B$42+AW2589*'"Вес" ПИР'!$B$43+AY2589*'"Вес" ПИР'!$B$44+BA2589*'"Вес" ПИР'!$B$45)/100</f>
        <v>0</v>
      </c>
      <c r="BC2589" s="39"/>
      <c r="BD2589" s="39"/>
      <c r="BE2589" s="39"/>
      <c r="BF2589" s="39"/>
      <c r="BG2589" s="72">
        <f>(BD2589*'"Вес" ПИР'!$B$50+BF2589*'"Вес" ПИР'!$B$51)/100</f>
        <v>0</v>
      </c>
      <c r="BH2589" s="39"/>
      <c r="BI2589" s="72">
        <v>0</v>
      </c>
      <c r="BJ2589" s="39"/>
      <c r="BK2589" s="39"/>
      <c r="BL2589" s="38">
        <f>(S2589*'"Вес" ПИР'!$B$3+X2589*'"Вес" ПИР'!$B$4+AG2589*'"Вес" ПИР'!$B$5+BB2589*'"Вес" ПИР'!$B$6+BG2589*'"Вес" ПИР'!$B$7+BI2589*'"Вес" ПИР'!$B$8)/100</f>
        <v>0</v>
      </c>
    </row>
    <row r="2590" spans="1:64" ht="15.75" customHeight="1">
      <c r="A2590" s="39"/>
      <c r="B2590" s="39">
        <v>2027</v>
      </c>
      <c r="C2590" s="39"/>
      <c r="D2590" s="61">
        <v>596066400</v>
      </c>
      <c r="E2590" s="61" t="s">
        <v>2098</v>
      </c>
      <c r="F2590" s="61" t="s">
        <v>2260</v>
      </c>
      <c r="G2590" s="61" t="s">
        <v>3714</v>
      </c>
      <c r="H2590" s="61" t="s">
        <v>3715</v>
      </c>
      <c r="I2590" s="39"/>
      <c r="J2590" s="39"/>
      <c r="K2590" s="39"/>
      <c r="L2590" s="39"/>
      <c r="M2590" s="39"/>
      <c r="N2590" s="39"/>
      <c r="O2590" s="39"/>
      <c r="P2590" s="39"/>
      <c r="Q2590" s="39"/>
      <c r="R2590" s="39"/>
      <c r="S2590" s="38">
        <f>(J2590*'"Вес" ПИР'!$B$13+L2590*'"Вес" ПИР'!$B$14+N2590*'"Вес" ПИР'!$B$15+P2590*'"Вес" ПИР'!$B$16+R2590*'"Вес" ПИР'!$B$17)/100</f>
        <v>0</v>
      </c>
      <c r="T2590" s="39"/>
      <c r="U2590" s="39"/>
      <c r="V2590" s="39"/>
      <c r="W2590" s="39"/>
      <c r="X2590" s="72">
        <f>(U2590*'"Вес" ПИР'!$B$22+W2590*'"Вес" ПИР'!$B$23)/100</f>
        <v>0</v>
      </c>
      <c r="Y2590" s="39"/>
      <c r="Z2590" s="39"/>
      <c r="AA2590" s="39"/>
      <c r="AB2590" s="39"/>
      <c r="AC2590" s="39"/>
      <c r="AD2590" s="39"/>
      <c r="AE2590" s="39"/>
      <c r="AF2590" s="39"/>
      <c r="AG2590" s="38">
        <f>(Z2590*'"Вес" ПИР'!$B$28+AB2590*'"Вес" ПИР'!$B$29+AD2590*'"Вес" ПИР'!$B$30+AF2590*'"Вес" ПИР'!$B$31)/100</f>
        <v>0</v>
      </c>
      <c r="AH2590" s="39"/>
      <c r="AI2590" s="39"/>
      <c r="AJ2590" s="39"/>
      <c r="AK2590" s="39"/>
      <c r="AL2590" s="39"/>
      <c r="AM2590" s="39"/>
      <c r="AN2590" s="39"/>
      <c r="AO2590" s="39"/>
      <c r="AP2590" s="39"/>
      <c r="AQ2590" s="39"/>
      <c r="AR2590" s="39"/>
      <c r="AS2590" s="39"/>
      <c r="AT2590" s="39"/>
      <c r="AU2590" s="39"/>
      <c r="AV2590" s="39"/>
      <c r="AW2590" s="39"/>
      <c r="AX2590" s="39"/>
      <c r="AY2590" s="39"/>
      <c r="AZ2590" s="39"/>
      <c r="BA2590" s="39"/>
      <c r="BB2590" s="72">
        <f>(AI2590*'"Вес" ПИР'!$B$36+AK2590*'"Вес" ПИР'!$B$37+AM2590*'"Вес" ПИР'!$B$38+AO2590*'"Вес" ПИР'!$B$39+AQ2590*'"Вес" ПИР'!$B$40+AS2590*'"Вес" ПИР'!$B$41+AU2590*'"Вес" ПИР'!$B$42+AW2590*'"Вес" ПИР'!$B$43+AY2590*'"Вес" ПИР'!$B$44+BA2590*'"Вес" ПИР'!$B$45)/100</f>
        <v>0</v>
      </c>
      <c r="BC2590" s="39"/>
      <c r="BD2590" s="39"/>
      <c r="BE2590" s="39"/>
      <c r="BF2590" s="39"/>
      <c r="BG2590" s="72">
        <f>(BD2590*'"Вес" ПИР'!$B$50+BF2590*'"Вес" ПИР'!$B$51)/100</f>
        <v>0</v>
      </c>
      <c r="BH2590" s="39"/>
      <c r="BI2590" s="72">
        <v>0</v>
      </c>
      <c r="BJ2590" s="39"/>
      <c r="BK2590" s="39"/>
      <c r="BL2590" s="38">
        <f>(S2590*'"Вес" ПИР'!$B$3+X2590*'"Вес" ПИР'!$B$4+AG2590*'"Вес" ПИР'!$B$5+BB2590*'"Вес" ПИР'!$B$6+BG2590*'"Вес" ПИР'!$B$7+BI2590*'"Вес" ПИР'!$B$8)/100</f>
        <v>0</v>
      </c>
    </row>
    <row r="2591" spans="1:64" ht="15.75" customHeight="1">
      <c r="A2591" s="39"/>
      <c r="B2591" s="39">
        <v>2027</v>
      </c>
      <c r="C2591" s="39"/>
      <c r="D2591" s="61">
        <v>596056700</v>
      </c>
      <c r="E2591" s="61" t="s">
        <v>2098</v>
      </c>
      <c r="F2591" s="61" t="s">
        <v>2260</v>
      </c>
      <c r="G2591" s="61" t="s">
        <v>3193</v>
      </c>
      <c r="H2591" s="61" t="s">
        <v>517</v>
      </c>
      <c r="I2591" s="39"/>
      <c r="J2591" s="39"/>
      <c r="K2591" s="39"/>
      <c r="L2591" s="39"/>
      <c r="M2591" s="39"/>
      <c r="N2591" s="39"/>
      <c r="O2591" s="39"/>
      <c r="P2591" s="39"/>
      <c r="Q2591" s="39"/>
      <c r="R2591" s="39"/>
      <c r="S2591" s="38">
        <f>(J2591*'"Вес" ПИР'!$B$13+L2591*'"Вес" ПИР'!$B$14+N2591*'"Вес" ПИР'!$B$15+P2591*'"Вес" ПИР'!$B$16+R2591*'"Вес" ПИР'!$B$17)/100</f>
        <v>0</v>
      </c>
      <c r="T2591" s="39"/>
      <c r="U2591" s="39"/>
      <c r="V2591" s="39"/>
      <c r="W2591" s="39"/>
      <c r="X2591" s="72">
        <f>(U2591*'"Вес" ПИР'!$B$22+W2591*'"Вес" ПИР'!$B$23)/100</f>
        <v>0</v>
      </c>
      <c r="Y2591" s="39"/>
      <c r="Z2591" s="39"/>
      <c r="AA2591" s="39"/>
      <c r="AB2591" s="39"/>
      <c r="AC2591" s="39"/>
      <c r="AD2591" s="39"/>
      <c r="AE2591" s="39"/>
      <c r="AF2591" s="39"/>
      <c r="AG2591" s="38">
        <f>(Z2591*'"Вес" ПИР'!$B$28+AB2591*'"Вес" ПИР'!$B$29+AD2591*'"Вес" ПИР'!$B$30+AF2591*'"Вес" ПИР'!$B$31)/100</f>
        <v>0</v>
      </c>
      <c r="AH2591" s="39"/>
      <c r="AI2591" s="39"/>
      <c r="AJ2591" s="39"/>
      <c r="AK2591" s="39"/>
      <c r="AL2591" s="39"/>
      <c r="AM2591" s="39"/>
      <c r="AN2591" s="39"/>
      <c r="AO2591" s="39"/>
      <c r="AP2591" s="39"/>
      <c r="AQ2591" s="39"/>
      <c r="AR2591" s="39"/>
      <c r="AS2591" s="39"/>
      <c r="AT2591" s="39"/>
      <c r="AU2591" s="39"/>
      <c r="AV2591" s="39"/>
      <c r="AW2591" s="39"/>
      <c r="AX2591" s="39"/>
      <c r="AY2591" s="39"/>
      <c r="AZ2591" s="39"/>
      <c r="BA2591" s="39"/>
      <c r="BB2591" s="72">
        <f>(AI2591*'"Вес" ПИР'!$B$36+AK2591*'"Вес" ПИР'!$B$37+AM2591*'"Вес" ПИР'!$B$38+AO2591*'"Вес" ПИР'!$B$39+AQ2591*'"Вес" ПИР'!$B$40+AS2591*'"Вес" ПИР'!$B$41+AU2591*'"Вес" ПИР'!$B$42+AW2591*'"Вес" ПИР'!$B$43+AY2591*'"Вес" ПИР'!$B$44+BA2591*'"Вес" ПИР'!$B$45)/100</f>
        <v>0</v>
      </c>
      <c r="BC2591" s="39"/>
      <c r="BD2591" s="39"/>
      <c r="BE2591" s="39"/>
      <c r="BF2591" s="39"/>
      <c r="BG2591" s="72">
        <f>(BD2591*'"Вес" ПИР'!$B$50+BF2591*'"Вес" ПИР'!$B$51)/100</f>
        <v>0</v>
      </c>
      <c r="BH2591" s="39"/>
      <c r="BI2591" s="72">
        <v>0</v>
      </c>
      <c r="BJ2591" s="39"/>
      <c r="BK2591" s="39"/>
      <c r="BL2591" s="38">
        <f>(S2591*'"Вес" ПИР'!$B$3+X2591*'"Вес" ПИР'!$B$4+AG2591*'"Вес" ПИР'!$B$5+BB2591*'"Вес" ПИР'!$B$6+BG2591*'"Вес" ПИР'!$B$7+BI2591*'"Вес" ПИР'!$B$8)/100</f>
        <v>0</v>
      </c>
    </row>
    <row r="2592" spans="1:64" ht="15.75" customHeight="1">
      <c r="A2592" s="39"/>
      <c r="B2592" s="39">
        <v>2027</v>
      </c>
      <c r="C2592" s="39"/>
      <c r="D2592" s="61">
        <v>596063700</v>
      </c>
      <c r="E2592" s="61" t="s">
        <v>2098</v>
      </c>
      <c r="F2592" s="61" t="s">
        <v>2260</v>
      </c>
      <c r="G2592" s="61" t="s">
        <v>3694</v>
      </c>
      <c r="H2592" s="61" t="s">
        <v>3716</v>
      </c>
      <c r="I2592" s="39"/>
      <c r="J2592" s="39"/>
      <c r="K2592" s="39"/>
      <c r="L2592" s="39"/>
      <c r="M2592" s="39"/>
      <c r="N2592" s="39"/>
      <c r="O2592" s="39"/>
      <c r="P2592" s="39"/>
      <c r="Q2592" s="39"/>
      <c r="R2592" s="39"/>
      <c r="S2592" s="38">
        <f>(J2592*'"Вес" ПИР'!$B$13+L2592*'"Вес" ПИР'!$B$14+N2592*'"Вес" ПИР'!$B$15+P2592*'"Вес" ПИР'!$B$16+R2592*'"Вес" ПИР'!$B$17)/100</f>
        <v>0</v>
      </c>
      <c r="T2592" s="39"/>
      <c r="U2592" s="39"/>
      <c r="V2592" s="39"/>
      <c r="W2592" s="39"/>
      <c r="X2592" s="72">
        <f>(U2592*'"Вес" ПИР'!$B$22+W2592*'"Вес" ПИР'!$B$23)/100</f>
        <v>0</v>
      </c>
      <c r="Y2592" s="39"/>
      <c r="Z2592" s="39"/>
      <c r="AA2592" s="39"/>
      <c r="AB2592" s="39"/>
      <c r="AC2592" s="39"/>
      <c r="AD2592" s="39"/>
      <c r="AE2592" s="39"/>
      <c r="AF2592" s="39"/>
      <c r="AG2592" s="38">
        <f>(Z2592*'"Вес" ПИР'!$B$28+AB2592*'"Вес" ПИР'!$B$29+AD2592*'"Вес" ПИР'!$B$30+AF2592*'"Вес" ПИР'!$B$31)/100</f>
        <v>0</v>
      </c>
      <c r="AH2592" s="39"/>
      <c r="AI2592" s="39"/>
      <c r="AJ2592" s="39"/>
      <c r="AK2592" s="39"/>
      <c r="AL2592" s="39"/>
      <c r="AM2592" s="39"/>
      <c r="AN2592" s="39"/>
      <c r="AO2592" s="39"/>
      <c r="AP2592" s="39"/>
      <c r="AQ2592" s="39"/>
      <c r="AR2592" s="39"/>
      <c r="AS2592" s="39"/>
      <c r="AT2592" s="39"/>
      <c r="AU2592" s="39"/>
      <c r="AV2592" s="39"/>
      <c r="AW2592" s="39"/>
      <c r="AX2592" s="39"/>
      <c r="AY2592" s="39"/>
      <c r="AZ2592" s="39"/>
      <c r="BA2592" s="39"/>
      <c r="BB2592" s="72">
        <f>(AI2592*'"Вес" ПИР'!$B$36+AK2592*'"Вес" ПИР'!$B$37+AM2592*'"Вес" ПИР'!$B$38+AO2592*'"Вес" ПИР'!$B$39+AQ2592*'"Вес" ПИР'!$B$40+AS2592*'"Вес" ПИР'!$B$41+AU2592*'"Вес" ПИР'!$B$42+AW2592*'"Вес" ПИР'!$B$43+AY2592*'"Вес" ПИР'!$B$44+BA2592*'"Вес" ПИР'!$B$45)/100</f>
        <v>0</v>
      </c>
      <c r="BC2592" s="39"/>
      <c r="BD2592" s="39"/>
      <c r="BE2592" s="39"/>
      <c r="BF2592" s="39"/>
      <c r="BG2592" s="72">
        <f>(BD2592*'"Вес" ПИР'!$B$50+BF2592*'"Вес" ПИР'!$B$51)/100</f>
        <v>0</v>
      </c>
      <c r="BH2592" s="39"/>
      <c r="BI2592" s="72">
        <v>0</v>
      </c>
      <c r="BJ2592" s="39"/>
      <c r="BK2592" s="39"/>
      <c r="BL2592" s="38">
        <f>(S2592*'"Вес" ПИР'!$B$3+X2592*'"Вес" ПИР'!$B$4+AG2592*'"Вес" ПИР'!$B$5+BB2592*'"Вес" ПИР'!$B$6+BG2592*'"Вес" ПИР'!$B$7+BI2592*'"Вес" ПИР'!$B$8)/100</f>
        <v>0</v>
      </c>
    </row>
    <row r="2593" spans="1:64" ht="15.75" customHeight="1">
      <c r="A2593" s="39"/>
      <c r="B2593" s="39">
        <v>2027</v>
      </c>
      <c r="C2593" s="39"/>
      <c r="D2593" s="61">
        <v>596055400</v>
      </c>
      <c r="E2593" s="61" t="s">
        <v>2098</v>
      </c>
      <c r="F2593" s="61" t="s">
        <v>2260</v>
      </c>
      <c r="G2593" s="61" t="s">
        <v>3712</v>
      </c>
      <c r="H2593" s="61" t="s">
        <v>3717</v>
      </c>
      <c r="I2593" s="39"/>
      <c r="J2593" s="39"/>
      <c r="K2593" s="39"/>
      <c r="L2593" s="39"/>
      <c r="M2593" s="39"/>
      <c r="N2593" s="39"/>
      <c r="O2593" s="39"/>
      <c r="P2593" s="39"/>
      <c r="Q2593" s="39"/>
      <c r="R2593" s="39"/>
      <c r="S2593" s="38">
        <f>(J2593*'"Вес" ПИР'!$B$13+L2593*'"Вес" ПИР'!$B$14+N2593*'"Вес" ПИР'!$B$15+P2593*'"Вес" ПИР'!$B$16+R2593*'"Вес" ПИР'!$B$17)/100</f>
        <v>0</v>
      </c>
      <c r="T2593" s="39"/>
      <c r="U2593" s="39"/>
      <c r="V2593" s="39"/>
      <c r="W2593" s="39"/>
      <c r="X2593" s="72">
        <f>(U2593*'"Вес" ПИР'!$B$22+W2593*'"Вес" ПИР'!$B$23)/100</f>
        <v>0</v>
      </c>
      <c r="Y2593" s="39"/>
      <c r="Z2593" s="39"/>
      <c r="AA2593" s="39"/>
      <c r="AB2593" s="39"/>
      <c r="AC2593" s="39"/>
      <c r="AD2593" s="39"/>
      <c r="AE2593" s="39"/>
      <c r="AF2593" s="39"/>
      <c r="AG2593" s="38">
        <f>(Z2593*'"Вес" ПИР'!$B$28+AB2593*'"Вес" ПИР'!$B$29+AD2593*'"Вес" ПИР'!$B$30+AF2593*'"Вес" ПИР'!$B$31)/100</f>
        <v>0</v>
      </c>
      <c r="AH2593" s="39"/>
      <c r="AI2593" s="39"/>
      <c r="AJ2593" s="39"/>
      <c r="AK2593" s="39"/>
      <c r="AL2593" s="39"/>
      <c r="AM2593" s="39"/>
      <c r="AN2593" s="39"/>
      <c r="AO2593" s="39"/>
      <c r="AP2593" s="39"/>
      <c r="AQ2593" s="39"/>
      <c r="AR2593" s="39"/>
      <c r="AS2593" s="39"/>
      <c r="AT2593" s="39"/>
      <c r="AU2593" s="39"/>
      <c r="AV2593" s="39"/>
      <c r="AW2593" s="39"/>
      <c r="AX2593" s="39"/>
      <c r="AY2593" s="39"/>
      <c r="AZ2593" s="39"/>
      <c r="BA2593" s="39"/>
      <c r="BB2593" s="72">
        <f>(AI2593*'"Вес" ПИР'!$B$36+AK2593*'"Вес" ПИР'!$B$37+AM2593*'"Вес" ПИР'!$B$38+AO2593*'"Вес" ПИР'!$B$39+AQ2593*'"Вес" ПИР'!$B$40+AS2593*'"Вес" ПИР'!$B$41+AU2593*'"Вес" ПИР'!$B$42+AW2593*'"Вес" ПИР'!$B$43+AY2593*'"Вес" ПИР'!$B$44+BA2593*'"Вес" ПИР'!$B$45)/100</f>
        <v>0</v>
      </c>
      <c r="BC2593" s="39"/>
      <c r="BD2593" s="39"/>
      <c r="BE2593" s="39"/>
      <c r="BF2593" s="39"/>
      <c r="BG2593" s="72">
        <f>(BD2593*'"Вес" ПИР'!$B$50+BF2593*'"Вес" ПИР'!$B$51)/100</f>
        <v>0</v>
      </c>
      <c r="BH2593" s="39"/>
      <c r="BI2593" s="72">
        <v>0</v>
      </c>
      <c r="BJ2593" s="39"/>
      <c r="BK2593" s="39"/>
      <c r="BL2593" s="38">
        <f>(S2593*'"Вес" ПИР'!$B$3+X2593*'"Вес" ПИР'!$B$4+AG2593*'"Вес" ПИР'!$B$5+BB2593*'"Вес" ПИР'!$B$6+BG2593*'"Вес" ПИР'!$B$7+BI2593*'"Вес" ПИР'!$B$8)/100</f>
        <v>0</v>
      </c>
    </row>
    <row r="2594" spans="1:64" ht="15.75" customHeight="1">
      <c r="A2594" s="39"/>
      <c r="B2594" s="39">
        <v>2027</v>
      </c>
      <c r="C2594" s="39"/>
      <c r="D2594" s="61">
        <v>596069680</v>
      </c>
      <c r="E2594" s="61" t="s">
        <v>2098</v>
      </c>
      <c r="F2594" s="61" t="s">
        <v>2260</v>
      </c>
      <c r="G2594" s="61" t="s">
        <v>2261</v>
      </c>
      <c r="H2594" s="61" t="s">
        <v>3718</v>
      </c>
      <c r="I2594" s="39"/>
      <c r="J2594" s="39"/>
      <c r="K2594" s="39"/>
      <c r="L2594" s="39"/>
      <c r="M2594" s="39"/>
      <c r="N2594" s="39"/>
      <c r="O2594" s="39"/>
      <c r="P2594" s="39"/>
      <c r="Q2594" s="39"/>
      <c r="R2594" s="39"/>
      <c r="S2594" s="38">
        <f>(J2594*'"Вес" ПИР'!$B$13+L2594*'"Вес" ПИР'!$B$14+N2594*'"Вес" ПИР'!$B$15+P2594*'"Вес" ПИР'!$B$16+R2594*'"Вес" ПИР'!$B$17)/100</f>
        <v>0</v>
      </c>
      <c r="T2594" s="39"/>
      <c r="U2594" s="39"/>
      <c r="V2594" s="39"/>
      <c r="W2594" s="39"/>
      <c r="X2594" s="72">
        <f>(U2594*'"Вес" ПИР'!$B$22+W2594*'"Вес" ПИР'!$B$23)/100</f>
        <v>0</v>
      </c>
      <c r="Y2594" s="39"/>
      <c r="Z2594" s="39"/>
      <c r="AA2594" s="39"/>
      <c r="AB2594" s="39"/>
      <c r="AC2594" s="39"/>
      <c r="AD2594" s="39"/>
      <c r="AE2594" s="39"/>
      <c r="AF2594" s="39"/>
      <c r="AG2594" s="38">
        <f>(Z2594*'"Вес" ПИР'!$B$28+AB2594*'"Вес" ПИР'!$B$29+AD2594*'"Вес" ПИР'!$B$30+AF2594*'"Вес" ПИР'!$B$31)/100</f>
        <v>0</v>
      </c>
      <c r="AH2594" s="39"/>
      <c r="AI2594" s="39"/>
      <c r="AJ2594" s="39"/>
      <c r="AK2594" s="39"/>
      <c r="AL2594" s="39"/>
      <c r="AM2594" s="39"/>
      <c r="AN2594" s="39"/>
      <c r="AO2594" s="39"/>
      <c r="AP2594" s="39"/>
      <c r="AQ2594" s="39"/>
      <c r="AR2594" s="39"/>
      <c r="AS2594" s="39"/>
      <c r="AT2594" s="39"/>
      <c r="AU2594" s="39"/>
      <c r="AV2594" s="39"/>
      <c r="AW2594" s="39"/>
      <c r="AX2594" s="39"/>
      <c r="AY2594" s="39"/>
      <c r="AZ2594" s="39"/>
      <c r="BA2594" s="39"/>
      <c r="BB2594" s="72">
        <f>(AI2594*'"Вес" ПИР'!$B$36+AK2594*'"Вес" ПИР'!$B$37+AM2594*'"Вес" ПИР'!$B$38+AO2594*'"Вес" ПИР'!$B$39+AQ2594*'"Вес" ПИР'!$B$40+AS2594*'"Вес" ПИР'!$B$41+AU2594*'"Вес" ПИР'!$B$42+AW2594*'"Вес" ПИР'!$B$43+AY2594*'"Вес" ПИР'!$B$44+BA2594*'"Вес" ПИР'!$B$45)/100</f>
        <v>0</v>
      </c>
      <c r="BC2594" s="39"/>
      <c r="BD2594" s="39"/>
      <c r="BE2594" s="39"/>
      <c r="BF2594" s="39"/>
      <c r="BG2594" s="72">
        <f>(BD2594*'"Вес" ПИР'!$B$50+BF2594*'"Вес" ПИР'!$B$51)/100</f>
        <v>0</v>
      </c>
      <c r="BH2594" s="39"/>
      <c r="BI2594" s="72">
        <v>0</v>
      </c>
      <c r="BJ2594" s="39"/>
      <c r="BK2594" s="39"/>
      <c r="BL2594" s="38">
        <f>(S2594*'"Вес" ПИР'!$B$3+X2594*'"Вес" ПИР'!$B$4+AG2594*'"Вес" ПИР'!$B$5+BB2594*'"Вес" ПИР'!$B$6+BG2594*'"Вес" ПИР'!$B$7+BI2594*'"Вес" ПИР'!$B$8)/100</f>
        <v>0</v>
      </c>
    </row>
    <row r="2595" spans="1:64" ht="15.75" customHeight="1">
      <c r="A2595" s="39"/>
      <c r="B2595" s="39">
        <v>2027</v>
      </c>
      <c r="C2595" s="39"/>
      <c r="D2595" s="61">
        <v>596235100</v>
      </c>
      <c r="E2595" s="61" t="s">
        <v>2098</v>
      </c>
      <c r="F2595" s="61" t="s">
        <v>3719</v>
      </c>
      <c r="G2595" s="61" t="s">
        <v>1211</v>
      </c>
      <c r="H2595" s="61" t="s">
        <v>3720</v>
      </c>
      <c r="I2595" s="39"/>
      <c r="J2595" s="39"/>
      <c r="K2595" s="39"/>
      <c r="L2595" s="39"/>
      <c r="M2595" s="39"/>
      <c r="N2595" s="39"/>
      <c r="O2595" s="39"/>
      <c r="P2595" s="39"/>
      <c r="Q2595" s="39"/>
      <c r="R2595" s="39"/>
      <c r="S2595" s="38">
        <f>(J2595*'"Вес" ПИР'!$B$13+L2595*'"Вес" ПИР'!$B$14+N2595*'"Вес" ПИР'!$B$15+P2595*'"Вес" ПИР'!$B$16+R2595*'"Вес" ПИР'!$B$17)/100</f>
        <v>0</v>
      </c>
      <c r="T2595" s="39"/>
      <c r="U2595" s="39"/>
      <c r="V2595" s="39"/>
      <c r="W2595" s="39"/>
      <c r="X2595" s="72">
        <f>(U2595*'"Вес" ПИР'!$B$22+W2595*'"Вес" ПИР'!$B$23)/100</f>
        <v>0</v>
      </c>
      <c r="Y2595" s="39"/>
      <c r="Z2595" s="39"/>
      <c r="AA2595" s="39"/>
      <c r="AB2595" s="39"/>
      <c r="AC2595" s="39"/>
      <c r="AD2595" s="39"/>
      <c r="AE2595" s="39"/>
      <c r="AF2595" s="39"/>
      <c r="AG2595" s="38">
        <f>(Z2595*'"Вес" ПИР'!$B$28+AB2595*'"Вес" ПИР'!$B$29+AD2595*'"Вес" ПИР'!$B$30+AF2595*'"Вес" ПИР'!$B$31)/100</f>
        <v>0</v>
      </c>
      <c r="AH2595" s="39"/>
      <c r="AI2595" s="39"/>
      <c r="AJ2595" s="39"/>
      <c r="AK2595" s="39"/>
      <c r="AL2595" s="39"/>
      <c r="AM2595" s="39"/>
      <c r="AN2595" s="39"/>
      <c r="AO2595" s="39"/>
      <c r="AP2595" s="39"/>
      <c r="AQ2595" s="39"/>
      <c r="AR2595" s="39"/>
      <c r="AS2595" s="39"/>
      <c r="AT2595" s="39"/>
      <c r="AU2595" s="39"/>
      <c r="AV2595" s="39"/>
      <c r="AW2595" s="39"/>
      <c r="AX2595" s="39"/>
      <c r="AY2595" s="39"/>
      <c r="AZ2595" s="39"/>
      <c r="BA2595" s="39"/>
      <c r="BB2595" s="72">
        <f>(AI2595*'"Вес" ПИР'!$B$36+AK2595*'"Вес" ПИР'!$B$37+AM2595*'"Вес" ПИР'!$B$38+AO2595*'"Вес" ПИР'!$B$39+AQ2595*'"Вес" ПИР'!$B$40+AS2595*'"Вес" ПИР'!$B$41+AU2595*'"Вес" ПИР'!$B$42+AW2595*'"Вес" ПИР'!$B$43+AY2595*'"Вес" ПИР'!$B$44+BA2595*'"Вес" ПИР'!$B$45)/100</f>
        <v>0</v>
      </c>
      <c r="BC2595" s="39"/>
      <c r="BD2595" s="39"/>
      <c r="BE2595" s="39"/>
      <c r="BF2595" s="39"/>
      <c r="BG2595" s="72">
        <f>(BD2595*'"Вес" ПИР'!$B$50+BF2595*'"Вес" ПИР'!$B$51)/100</f>
        <v>0</v>
      </c>
      <c r="BH2595" s="39"/>
      <c r="BI2595" s="72">
        <v>0</v>
      </c>
      <c r="BJ2595" s="39"/>
      <c r="BK2595" s="39"/>
      <c r="BL2595" s="38">
        <f>(S2595*'"Вес" ПИР'!$B$3+X2595*'"Вес" ПИР'!$B$4+AG2595*'"Вес" ПИР'!$B$5+BB2595*'"Вес" ПИР'!$B$6+BG2595*'"Вес" ПИР'!$B$7+BI2595*'"Вес" ПИР'!$B$8)/100</f>
        <v>0</v>
      </c>
    </row>
    <row r="2596" spans="1:64" ht="15.75" customHeight="1">
      <c r="A2596" s="39"/>
      <c r="B2596" s="39">
        <v>2027</v>
      </c>
      <c r="C2596" s="39"/>
      <c r="D2596" s="61">
        <v>596243100</v>
      </c>
      <c r="E2596" s="61" t="s">
        <v>2098</v>
      </c>
      <c r="F2596" s="61" t="s">
        <v>3719</v>
      </c>
      <c r="G2596" s="61" t="s">
        <v>237</v>
      </c>
      <c r="H2596" s="61" t="s">
        <v>3721</v>
      </c>
      <c r="I2596" s="39"/>
      <c r="J2596" s="39"/>
      <c r="K2596" s="39"/>
      <c r="L2596" s="39"/>
      <c r="M2596" s="39"/>
      <c r="N2596" s="39"/>
      <c r="O2596" s="39"/>
      <c r="P2596" s="39"/>
      <c r="Q2596" s="39"/>
      <c r="R2596" s="39"/>
      <c r="S2596" s="38">
        <f>(J2596*'"Вес" ПИР'!$B$13+L2596*'"Вес" ПИР'!$B$14+N2596*'"Вес" ПИР'!$B$15+P2596*'"Вес" ПИР'!$B$16+R2596*'"Вес" ПИР'!$B$17)/100</f>
        <v>0</v>
      </c>
      <c r="T2596" s="39"/>
      <c r="U2596" s="39"/>
      <c r="V2596" s="39"/>
      <c r="W2596" s="39"/>
      <c r="X2596" s="72">
        <f>(U2596*'"Вес" ПИР'!$B$22+W2596*'"Вес" ПИР'!$B$23)/100</f>
        <v>0</v>
      </c>
      <c r="Y2596" s="39"/>
      <c r="Z2596" s="39"/>
      <c r="AA2596" s="39"/>
      <c r="AB2596" s="39"/>
      <c r="AC2596" s="39"/>
      <c r="AD2596" s="39"/>
      <c r="AE2596" s="39"/>
      <c r="AF2596" s="39"/>
      <c r="AG2596" s="38">
        <f>(Z2596*'"Вес" ПИР'!$B$28+AB2596*'"Вес" ПИР'!$B$29+AD2596*'"Вес" ПИР'!$B$30+AF2596*'"Вес" ПИР'!$B$31)/100</f>
        <v>0</v>
      </c>
      <c r="AH2596" s="39"/>
      <c r="AI2596" s="39"/>
      <c r="AJ2596" s="39"/>
      <c r="AK2596" s="39"/>
      <c r="AL2596" s="39"/>
      <c r="AM2596" s="39"/>
      <c r="AN2596" s="39"/>
      <c r="AO2596" s="39"/>
      <c r="AP2596" s="39"/>
      <c r="AQ2596" s="39"/>
      <c r="AR2596" s="39"/>
      <c r="AS2596" s="39"/>
      <c r="AT2596" s="39"/>
      <c r="AU2596" s="39"/>
      <c r="AV2596" s="39"/>
      <c r="AW2596" s="39"/>
      <c r="AX2596" s="39"/>
      <c r="AY2596" s="39"/>
      <c r="AZ2596" s="39"/>
      <c r="BA2596" s="39"/>
      <c r="BB2596" s="72">
        <f>(AI2596*'"Вес" ПИР'!$B$36+AK2596*'"Вес" ПИР'!$B$37+AM2596*'"Вес" ПИР'!$B$38+AO2596*'"Вес" ПИР'!$B$39+AQ2596*'"Вес" ПИР'!$B$40+AS2596*'"Вес" ПИР'!$B$41+AU2596*'"Вес" ПИР'!$B$42+AW2596*'"Вес" ПИР'!$B$43+AY2596*'"Вес" ПИР'!$B$44+BA2596*'"Вес" ПИР'!$B$45)/100</f>
        <v>0</v>
      </c>
      <c r="BC2596" s="39"/>
      <c r="BD2596" s="39"/>
      <c r="BE2596" s="39"/>
      <c r="BF2596" s="39"/>
      <c r="BG2596" s="72">
        <f>(BD2596*'"Вес" ПИР'!$B$50+BF2596*'"Вес" ПИР'!$B$51)/100</f>
        <v>0</v>
      </c>
      <c r="BH2596" s="39"/>
      <c r="BI2596" s="72">
        <v>0</v>
      </c>
      <c r="BJ2596" s="39"/>
      <c r="BK2596" s="39"/>
      <c r="BL2596" s="38">
        <f>(S2596*'"Вес" ПИР'!$B$3+X2596*'"Вес" ПИР'!$B$4+AG2596*'"Вес" ПИР'!$B$5+BB2596*'"Вес" ПИР'!$B$6+BG2596*'"Вес" ПИР'!$B$7+BI2596*'"Вес" ПИР'!$B$8)/100</f>
        <v>0</v>
      </c>
    </row>
    <row r="2597" spans="1:64" ht="15.75" customHeight="1">
      <c r="A2597" s="39"/>
      <c r="B2597" s="39">
        <v>2027</v>
      </c>
      <c r="C2597" s="39"/>
      <c r="D2597" s="61">
        <v>596247100</v>
      </c>
      <c r="E2597" s="61" t="s">
        <v>2098</v>
      </c>
      <c r="F2597" s="61" t="s">
        <v>3719</v>
      </c>
      <c r="G2597" s="61" t="s">
        <v>3319</v>
      </c>
      <c r="H2597" s="61" t="s">
        <v>282</v>
      </c>
      <c r="I2597" s="39"/>
      <c r="J2597" s="39"/>
      <c r="K2597" s="39"/>
      <c r="L2597" s="39"/>
      <c r="M2597" s="39"/>
      <c r="N2597" s="39"/>
      <c r="O2597" s="39"/>
      <c r="P2597" s="39"/>
      <c r="Q2597" s="39"/>
      <c r="R2597" s="39"/>
      <c r="S2597" s="38">
        <f>(J2597*'"Вес" ПИР'!$B$13+L2597*'"Вес" ПИР'!$B$14+N2597*'"Вес" ПИР'!$B$15+P2597*'"Вес" ПИР'!$B$16+R2597*'"Вес" ПИР'!$B$17)/100</f>
        <v>0</v>
      </c>
      <c r="T2597" s="39"/>
      <c r="U2597" s="39"/>
      <c r="V2597" s="39"/>
      <c r="W2597" s="39"/>
      <c r="X2597" s="72">
        <f>(U2597*'"Вес" ПИР'!$B$22+W2597*'"Вес" ПИР'!$B$23)/100</f>
        <v>0</v>
      </c>
      <c r="Y2597" s="39"/>
      <c r="Z2597" s="39"/>
      <c r="AA2597" s="39"/>
      <c r="AB2597" s="39"/>
      <c r="AC2597" s="39"/>
      <c r="AD2597" s="39"/>
      <c r="AE2597" s="39"/>
      <c r="AF2597" s="39"/>
      <c r="AG2597" s="38">
        <f>(Z2597*'"Вес" ПИР'!$B$28+AB2597*'"Вес" ПИР'!$B$29+AD2597*'"Вес" ПИР'!$B$30+AF2597*'"Вес" ПИР'!$B$31)/100</f>
        <v>0</v>
      </c>
      <c r="AH2597" s="39"/>
      <c r="AI2597" s="39"/>
      <c r="AJ2597" s="39"/>
      <c r="AK2597" s="39"/>
      <c r="AL2597" s="39"/>
      <c r="AM2597" s="39"/>
      <c r="AN2597" s="39"/>
      <c r="AO2597" s="39"/>
      <c r="AP2597" s="39"/>
      <c r="AQ2597" s="39"/>
      <c r="AR2597" s="39"/>
      <c r="AS2597" s="39"/>
      <c r="AT2597" s="39"/>
      <c r="AU2597" s="39"/>
      <c r="AV2597" s="39"/>
      <c r="AW2597" s="39"/>
      <c r="AX2597" s="39"/>
      <c r="AY2597" s="39"/>
      <c r="AZ2597" s="39"/>
      <c r="BA2597" s="39"/>
      <c r="BB2597" s="72">
        <f>(AI2597*'"Вес" ПИР'!$B$36+AK2597*'"Вес" ПИР'!$B$37+AM2597*'"Вес" ПИР'!$B$38+AO2597*'"Вес" ПИР'!$B$39+AQ2597*'"Вес" ПИР'!$B$40+AS2597*'"Вес" ПИР'!$B$41+AU2597*'"Вес" ПИР'!$B$42+AW2597*'"Вес" ПИР'!$B$43+AY2597*'"Вес" ПИР'!$B$44+BA2597*'"Вес" ПИР'!$B$45)/100</f>
        <v>0</v>
      </c>
      <c r="BC2597" s="39"/>
      <c r="BD2597" s="39"/>
      <c r="BE2597" s="39"/>
      <c r="BF2597" s="39"/>
      <c r="BG2597" s="72">
        <f>(BD2597*'"Вес" ПИР'!$B$50+BF2597*'"Вес" ПИР'!$B$51)/100</f>
        <v>0</v>
      </c>
      <c r="BH2597" s="39"/>
      <c r="BI2597" s="72">
        <v>0</v>
      </c>
      <c r="BJ2597" s="39"/>
      <c r="BK2597" s="39"/>
      <c r="BL2597" s="38">
        <f>(S2597*'"Вес" ПИР'!$B$3+X2597*'"Вес" ПИР'!$B$4+AG2597*'"Вес" ПИР'!$B$5+BB2597*'"Вес" ПИР'!$B$6+BG2597*'"Вес" ПИР'!$B$7+BI2597*'"Вес" ПИР'!$B$8)/100</f>
        <v>0</v>
      </c>
    </row>
    <row r="2598" spans="1:64" ht="15.75" customHeight="1">
      <c r="A2598" s="39"/>
      <c r="B2598" s="39">
        <v>2027</v>
      </c>
      <c r="C2598" s="39"/>
      <c r="D2598" s="61">
        <v>596263100</v>
      </c>
      <c r="E2598" s="61" t="s">
        <v>2098</v>
      </c>
      <c r="F2598" s="61" t="s">
        <v>3719</v>
      </c>
      <c r="G2598" s="61" t="s">
        <v>3722</v>
      </c>
      <c r="H2598" s="61" t="s">
        <v>1372</v>
      </c>
      <c r="I2598" s="39"/>
      <c r="J2598" s="39"/>
      <c r="K2598" s="39"/>
      <c r="L2598" s="39"/>
      <c r="M2598" s="39"/>
      <c r="N2598" s="39"/>
      <c r="O2598" s="39"/>
      <c r="P2598" s="39"/>
      <c r="Q2598" s="39"/>
      <c r="R2598" s="39"/>
      <c r="S2598" s="38">
        <f>(J2598*'"Вес" ПИР'!$B$13+L2598*'"Вес" ПИР'!$B$14+N2598*'"Вес" ПИР'!$B$15+P2598*'"Вес" ПИР'!$B$16+R2598*'"Вес" ПИР'!$B$17)/100</f>
        <v>0</v>
      </c>
      <c r="T2598" s="39"/>
      <c r="U2598" s="39"/>
      <c r="V2598" s="39"/>
      <c r="W2598" s="39"/>
      <c r="X2598" s="72">
        <f>(U2598*'"Вес" ПИР'!$B$22+W2598*'"Вес" ПИР'!$B$23)/100</f>
        <v>0</v>
      </c>
      <c r="Y2598" s="39"/>
      <c r="Z2598" s="39"/>
      <c r="AA2598" s="39"/>
      <c r="AB2598" s="39"/>
      <c r="AC2598" s="39"/>
      <c r="AD2598" s="39"/>
      <c r="AE2598" s="39"/>
      <c r="AF2598" s="39"/>
      <c r="AG2598" s="38">
        <f>(Z2598*'"Вес" ПИР'!$B$28+AB2598*'"Вес" ПИР'!$B$29+AD2598*'"Вес" ПИР'!$B$30+AF2598*'"Вес" ПИР'!$B$31)/100</f>
        <v>0</v>
      </c>
      <c r="AH2598" s="39"/>
      <c r="AI2598" s="39"/>
      <c r="AJ2598" s="39"/>
      <c r="AK2598" s="39"/>
      <c r="AL2598" s="39"/>
      <c r="AM2598" s="39"/>
      <c r="AN2598" s="39"/>
      <c r="AO2598" s="39"/>
      <c r="AP2598" s="39"/>
      <c r="AQ2598" s="39"/>
      <c r="AR2598" s="39"/>
      <c r="AS2598" s="39"/>
      <c r="AT2598" s="39"/>
      <c r="AU2598" s="39"/>
      <c r="AV2598" s="39"/>
      <c r="AW2598" s="39"/>
      <c r="AX2598" s="39"/>
      <c r="AY2598" s="39"/>
      <c r="AZ2598" s="39"/>
      <c r="BA2598" s="39"/>
      <c r="BB2598" s="72">
        <f>(AI2598*'"Вес" ПИР'!$B$36+AK2598*'"Вес" ПИР'!$B$37+AM2598*'"Вес" ПИР'!$B$38+AO2598*'"Вес" ПИР'!$B$39+AQ2598*'"Вес" ПИР'!$B$40+AS2598*'"Вес" ПИР'!$B$41+AU2598*'"Вес" ПИР'!$B$42+AW2598*'"Вес" ПИР'!$B$43+AY2598*'"Вес" ПИР'!$B$44+BA2598*'"Вес" ПИР'!$B$45)/100</f>
        <v>0</v>
      </c>
      <c r="BC2598" s="39"/>
      <c r="BD2598" s="39"/>
      <c r="BE2598" s="39"/>
      <c r="BF2598" s="39"/>
      <c r="BG2598" s="72">
        <f>(BD2598*'"Вес" ПИР'!$B$50+BF2598*'"Вес" ПИР'!$B$51)/100</f>
        <v>0</v>
      </c>
      <c r="BH2598" s="39"/>
      <c r="BI2598" s="72">
        <v>0</v>
      </c>
      <c r="BJ2598" s="39"/>
      <c r="BK2598" s="39"/>
      <c r="BL2598" s="38">
        <f>(S2598*'"Вес" ПИР'!$B$3+X2598*'"Вес" ПИР'!$B$4+AG2598*'"Вес" ПИР'!$B$5+BB2598*'"Вес" ПИР'!$B$6+BG2598*'"Вес" ПИР'!$B$7+BI2598*'"Вес" ПИР'!$B$8)/100</f>
        <v>0</v>
      </c>
    </row>
    <row r="2599" spans="1:64" ht="15.75" customHeight="1">
      <c r="A2599" s="39"/>
      <c r="B2599" s="39">
        <v>2027</v>
      </c>
      <c r="C2599" s="39"/>
      <c r="D2599" s="61">
        <v>596433100</v>
      </c>
      <c r="E2599" s="61" t="s">
        <v>2098</v>
      </c>
      <c r="F2599" s="61" t="s">
        <v>3723</v>
      </c>
      <c r="G2599" s="61" t="s">
        <v>3724</v>
      </c>
      <c r="H2599" s="61" t="s">
        <v>3725</v>
      </c>
      <c r="I2599" s="39"/>
      <c r="J2599" s="39"/>
      <c r="K2599" s="39"/>
      <c r="L2599" s="39"/>
      <c r="M2599" s="39"/>
      <c r="N2599" s="39"/>
      <c r="O2599" s="39"/>
      <c r="P2599" s="39"/>
      <c r="Q2599" s="39"/>
      <c r="R2599" s="39"/>
      <c r="S2599" s="38">
        <f>(J2599*'"Вес" ПИР'!$B$13+L2599*'"Вес" ПИР'!$B$14+N2599*'"Вес" ПИР'!$B$15+P2599*'"Вес" ПИР'!$B$16+R2599*'"Вес" ПИР'!$B$17)/100</f>
        <v>0</v>
      </c>
      <c r="T2599" s="39"/>
      <c r="U2599" s="39"/>
      <c r="V2599" s="39"/>
      <c r="W2599" s="39"/>
      <c r="X2599" s="72">
        <f>(U2599*'"Вес" ПИР'!$B$22+W2599*'"Вес" ПИР'!$B$23)/100</f>
        <v>0</v>
      </c>
      <c r="Y2599" s="39"/>
      <c r="Z2599" s="39"/>
      <c r="AA2599" s="39"/>
      <c r="AB2599" s="39"/>
      <c r="AC2599" s="39"/>
      <c r="AD2599" s="39"/>
      <c r="AE2599" s="39"/>
      <c r="AF2599" s="39"/>
      <c r="AG2599" s="38">
        <f>(Z2599*'"Вес" ПИР'!$B$28+AB2599*'"Вес" ПИР'!$B$29+AD2599*'"Вес" ПИР'!$B$30+AF2599*'"Вес" ПИР'!$B$31)/100</f>
        <v>0</v>
      </c>
      <c r="AH2599" s="39"/>
      <c r="AI2599" s="39"/>
      <c r="AJ2599" s="39"/>
      <c r="AK2599" s="39"/>
      <c r="AL2599" s="39"/>
      <c r="AM2599" s="39"/>
      <c r="AN2599" s="39"/>
      <c r="AO2599" s="39"/>
      <c r="AP2599" s="39"/>
      <c r="AQ2599" s="39"/>
      <c r="AR2599" s="39"/>
      <c r="AS2599" s="39"/>
      <c r="AT2599" s="39"/>
      <c r="AU2599" s="39"/>
      <c r="AV2599" s="39"/>
      <c r="AW2599" s="39"/>
      <c r="AX2599" s="39"/>
      <c r="AY2599" s="39"/>
      <c r="AZ2599" s="39"/>
      <c r="BA2599" s="39"/>
      <c r="BB2599" s="72">
        <f>(AI2599*'"Вес" ПИР'!$B$36+AK2599*'"Вес" ПИР'!$B$37+AM2599*'"Вес" ПИР'!$B$38+AO2599*'"Вес" ПИР'!$B$39+AQ2599*'"Вес" ПИР'!$B$40+AS2599*'"Вес" ПИР'!$B$41+AU2599*'"Вес" ПИР'!$B$42+AW2599*'"Вес" ПИР'!$B$43+AY2599*'"Вес" ПИР'!$B$44+BA2599*'"Вес" ПИР'!$B$45)/100</f>
        <v>0</v>
      </c>
      <c r="BC2599" s="39"/>
      <c r="BD2599" s="39"/>
      <c r="BE2599" s="39"/>
      <c r="BF2599" s="39"/>
      <c r="BG2599" s="72">
        <f>(BD2599*'"Вес" ПИР'!$B$50+BF2599*'"Вес" ПИР'!$B$51)/100</f>
        <v>0</v>
      </c>
      <c r="BH2599" s="39"/>
      <c r="BI2599" s="72">
        <v>0</v>
      </c>
      <c r="BJ2599" s="39"/>
      <c r="BK2599" s="39"/>
      <c r="BL2599" s="38">
        <f>(S2599*'"Вес" ПИР'!$B$3+X2599*'"Вес" ПИР'!$B$4+AG2599*'"Вес" ПИР'!$B$5+BB2599*'"Вес" ПИР'!$B$6+BG2599*'"Вес" ПИР'!$B$7+BI2599*'"Вес" ПИР'!$B$8)/100</f>
        <v>0</v>
      </c>
    </row>
    <row r="2600" spans="1:64" ht="15.75" customHeight="1">
      <c r="A2600" s="39"/>
      <c r="B2600" s="39">
        <v>2027</v>
      </c>
      <c r="C2600" s="39"/>
      <c r="D2600" s="61">
        <v>596433200</v>
      </c>
      <c r="E2600" s="61" t="s">
        <v>2098</v>
      </c>
      <c r="F2600" s="61" t="s">
        <v>3723</v>
      </c>
      <c r="G2600" s="61" t="s">
        <v>3724</v>
      </c>
      <c r="H2600" s="61" t="s">
        <v>3726</v>
      </c>
      <c r="I2600" s="39"/>
      <c r="J2600" s="39"/>
      <c r="K2600" s="39"/>
      <c r="L2600" s="39"/>
      <c r="M2600" s="39"/>
      <c r="N2600" s="39"/>
      <c r="O2600" s="39"/>
      <c r="P2600" s="39"/>
      <c r="Q2600" s="39"/>
      <c r="R2600" s="39"/>
      <c r="S2600" s="38">
        <f>(J2600*'"Вес" ПИР'!$B$13+L2600*'"Вес" ПИР'!$B$14+N2600*'"Вес" ПИР'!$B$15+P2600*'"Вес" ПИР'!$B$16+R2600*'"Вес" ПИР'!$B$17)/100</f>
        <v>0</v>
      </c>
      <c r="T2600" s="39"/>
      <c r="U2600" s="39"/>
      <c r="V2600" s="39"/>
      <c r="W2600" s="39"/>
      <c r="X2600" s="72">
        <f>(U2600*'"Вес" ПИР'!$B$22+W2600*'"Вес" ПИР'!$B$23)/100</f>
        <v>0</v>
      </c>
      <c r="Y2600" s="39"/>
      <c r="Z2600" s="39"/>
      <c r="AA2600" s="39"/>
      <c r="AB2600" s="39"/>
      <c r="AC2600" s="39"/>
      <c r="AD2600" s="39"/>
      <c r="AE2600" s="39"/>
      <c r="AF2600" s="39"/>
      <c r="AG2600" s="38">
        <f>(Z2600*'"Вес" ПИР'!$B$28+AB2600*'"Вес" ПИР'!$B$29+AD2600*'"Вес" ПИР'!$B$30+AF2600*'"Вес" ПИР'!$B$31)/100</f>
        <v>0</v>
      </c>
      <c r="AH2600" s="39"/>
      <c r="AI2600" s="39"/>
      <c r="AJ2600" s="39"/>
      <c r="AK2600" s="39"/>
      <c r="AL2600" s="39"/>
      <c r="AM2600" s="39"/>
      <c r="AN2600" s="39"/>
      <c r="AO2600" s="39"/>
      <c r="AP2600" s="39"/>
      <c r="AQ2600" s="39"/>
      <c r="AR2600" s="39"/>
      <c r="AS2600" s="39"/>
      <c r="AT2600" s="39"/>
      <c r="AU2600" s="39"/>
      <c r="AV2600" s="39"/>
      <c r="AW2600" s="39"/>
      <c r="AX2600" s="39"/>
      <c r="AY2600" s="39"/>
      <c r="AZ2600" s="39"/>
      <c r="BA2600" s="39"/>
      <c r="BB2600" s="72">
        <f>(AI2600*'"Вес" ПИР'!$B$36+AK2600*'"Вес" ПИР'!$B$37+AM2600*'"Вес" ПИР'!$B$38+AO2600*'"Вес" ПИР'!$B$39+AQ2600*'"Вес" ПИР'!$B$40+AS2600*'"Вес" ПИР'!$B$41+AU2600*'"Вес" ПИР'!$B$42+AW2600*'"Вес" ПИР'!$B$43+AY2600*'"Вес" ПИР'!$B$44+BA2600*'"Вес" ПИР'!$B$45)/100</f>
        <v>0</v>
      </c>
      <c r="BC2600" s="39"/>
      <c r="BD2600" s="39"/>
      <c r="BE2600" s="39"/>
      <c r="BF2600" s="39"/>
      <c r="BG2600" s="72">
        <f>(BD2600*'"Вес" ПИР'!$B$50+BF2600*'"Вес" ПИР'!$B$51)/100</f>
        <v>0</v>
      </c>
      <c r="BH2600" s="39"/>
      <c r="BI2600" s="72">
        <v>0</v>
      </c>
      <c r="BJ2600" s="39"/>
      <c r="BK2600" s="39"/>
      <c r="BL2600" s="38">
        <f>(S2600*'"Вес" ПИР'!$B$3+X2600*'"Вес" ПИР'!$B$4+AG2600*'"Вес" ПИР'!$B$5+BB2600*'"Вес" ПИР'!$B$6+BG2600*'"Вес" ПИР'!$B$7+BI2600*'"Вес" ПИР'!$B$8)/100</f>
        <v>0</v>
      </c>
    </row>
    <row r="2601" spans="1:64" ht="15.75" customHeight="1">
      <c r="A2601" s="39"/>
      <c r="B2601" s="39">
        <v>2027</v>
      </c>
      <c r="C2601" s="39"/>
      <c r="D2601" s="61">
        <v>596434500</v>
      </c>
      <c r="E2601" s="61" t="s">
        <v>2098</v>
      </c>
      <c r="F2601" s="61" t="s">
        <v>3723</v>
      </c>
      <c r="G2601" s="61" t="s">
        <v>339</v>
      </c>
      <c r="H2601" s="61" t="s">
        <v>3727</v>
      </c>
      <c r="I2601" s="39"/>
      <c r="J2601" s="39"/>
      <c r="K2601" s="39"/>
      <c r="L2601" s="39"/>
      <c r="M2601" s="39"/>
      <c r="N2601" s="39"/>
      <c r="O2601" s="39"/>
      <c r="P2601" s="39"/>
      <c r="Q2601" s="39"/>
      <c r="R2601" s="39"/>
      <c r="S2601" s="38">
        <f>(J2601*'"Вес" ПИР'!$B$13+L2601*'"Вес" ПИР'!$B$14+N2601*'"Вес" ПИР'!$B$15+P2601*'"Вес" ПИР'!$B$16+R2601*'"Вес" ПИР'!$B$17)/100</f>
        <v>0</v>
      </c>
      <c r="T2601" s="39"/>
      <c r="U2601" s="39"/>
      <c r="V2601" s="39"/>
      <c r="W2601" s="39"/>
      <c r="X2601" s="72">
        <f>(U2601*'"Вес" ПИР'!$B$22+W2601*'"Вес" ПИР'!$B$23)/100</f>
        <v>0</v>
      </c>
      <c r="Y2601" s="39"/>
      <c r="Z2601" s="39"/>
      <c r="AA2601" s="39"/>
      <c r="AB2601" s="39"/>
      <c r="AC2601" s="39"/>
      <c r="AD2601" s="39"/>
      <c r="AE2601" s="39"/>
      <c r="AF2601" s="39"/>
      <c r="AG2601" s="38">
        <f>(Z2601*'"Вес" ПИР'!$B$28+AB2601*'"Вес" ПИР'!$B$29+AD2601*'"Вес" ПИР'!$B$30+AF2601*'"Вес" ПИР'!$B$31)/100</f>
        <v>0</v>
      </c>
      <c r="AH2601" s="39"/>
      <c r="AI2601" s="39"/>
      <c r="AJ2601" s="39"/>
      <c r="AK2601" s="39"/>
      <c r="AL2601" s="39"/>
      <c r="AM2601" s="39"/>
      <c r="AN2601" s="39"/>
      <c r="AO2601" s="39"/>
      <c r="AP2601" s="39"/>
      <c r="AQ2601" s="39"/>
      <c r="AR2601" s="39"/>
      <c r="AS2601" s="39"/>
      <c r="AT2601" s="39"/>
      <c r="AU2601" s="39"/>
      <c r="AV2601" s="39"/>
      <c r="AW2601" s="39"/>
      <c r="AX2601" s="39"/>
      <c r="AY2601" s="39"/>
      <c r="AZ2601" s="39"/>
      <c r="BA2601" s="39"/>
      <c r="BB2601" s="72">
        <f>(AI2601*'"Вес" ПИР'!$B$36+AK2601*'"Вес" ПИР'!$B$37+AM2601*'"Вес" ПИР'!$B$38+AO2601*'"Вес" ПИР'!$B$39+AQ2601*'"Вес" ПИР'!$B$40+AS2601*'"Вес" ПИР'!$B$41+AU2601*'"Вес" ПИР'!$B$42+AW2601*'"Вес" ПИР'!$B$43+AY2601*'"Вес" ПИР'!$B$44+BA2601*'"Вес" ПИР'!$B$45)/100</f>
        <v>0</v>
      </c>
      <c r="BC2601" s="39"/>
      <c r="BD2601" s="39"/>
      <c r="BE2601" s="39"/>
      <c r="BF2601" s="39"/>
      <c r="BG2601" s="72">
        <f>(BD2601*'"Вес" ПИР'!$B$50+BF2601*'"Вес" ПИР'!$B$51)/100</f>
        <v>0</v>
      </c>
      <c r="BH2601" s="39"/>
      <c r="BI2601" s="72">
        <v>0</v>
      </c>
      <c r="BJ2601" s="39"/>
      <c r="BK2601" s="39"/>
      <c r="BL2601" s="38">
        <f>(S2601*'"Вес" ПИР'!$B$3+X2601*'"Вес" ПИР'!$B$4+AG2601*'"Вес" ПИР'!$B$5+BB2601*'"Вес" ПИР'!$B$6+BG2601*'"Вес" ПИР'!$B$7+BI2601*'"Вес" ПИР'!$B$8)/100</f>
        <v>0</v>
      </c>
    </row>
    <row r="2602" spans="1:64" ht="15.75" customHeight="1">
      <c r="A2602" s="39"/>
      <c r="B2602" s="39">
        <v>2027</v>
      </c>
      <c r="C2602" s="39"/>
      <c r="D2602" s="61">
        <v>596435100</v>
      </c>
      <c r="E2602" s="61" t="s">
        <v>2098</v>
      </c>
      <c r="F2602" s="61" t="s">
        <v>3723</v>
      </c>
      <c r="G2602" s="61" t="s">
        <v>1899</v>
      </c>
      <c r="H2602" s="61" t="s">
        <v>1557</v>
      </c>
      <c r="I2602" s="39"/>
      <c r="J2602" s="39"/>
      <c r="K2602" s="39"/>
      <c r="L2602" s="39"/>
      <c r="M2602" s="39"/>
      <c r="N2602" s="39"/>
      <c r="O2602" s="39"/>
      <c r="P2602" s="39"/>
      <c r="Q2602" s="39"/>
      <c r="R2602" s="39"/>
      <c r="S2602" s="38">
        <f>(J2602*'"Вес" ПИР'!$B$13+L2602*'"Вес" ПИР'!$B$14+N2602*'"Вес" ПИР'!$B$15+P2602*'"Вес" ПИР'!$B$16+R2602*'"Вес" ПИР'!$B$17)/100</f>
        <v>0</v>
      </c>
      <c r="T2602" s="39"/>
      <c r="U2602" s="39"/>
      <c r="V2602" s="39"/>
      <c r="W2602" s="39"/>
      <c r="X2602" s="72">
        <f>(U2602*'"Вес" ПИР'!$B$22+W2602*'"Вес" ПИР'!$B$23)/100</f>
        <v>0</v>
      </c>
      <c r="Y2602" s="39"/>
      <c r="Z2602" s="39"/>
      <c r="AA2602" s="39"/>
      <c r="AB2602" s="39"/>
      <c r="AC2602" s="39"/>
      <c r="AD2602" s="39"/>
      <c r="AE2602" s="39"/>
      <c r="AF2602" s="39"/>
      <c r="AG2602" s="38">
        <f>(Z2602*'"Вес" ПИР'!$B$28+AB2602*'"Вес" ПИР'!$B$29+AD2602*'"Вес" ПИР'!$B$30+AF2602*'"Вес" ПИР'!$B$31)/100</f>
        <v>0</v>
      </c>
      <c r="AH2602" s="39"/>
      <c r="AI2602" s="39"/>
      <c r="AJ2602" s="39"/>
      <c r="AK2602" s="39"/>
      <c r="AL2602" s="39"/>
      <c r="AM2602" s="39"/>
      <c r="AN2602" s="39"/>
      <c r="AO2602" s="39"/>
      <c r="AP2602" s="39"/>
      <c r="AQ2602" s="39"/>
      <c r="AR2602" s="39"/>
      <c r="AS2602" s="39"/>
      <c r="AT2602" s="39"/>
      <c r="AU2602" s="39"/>
      <c r="AV2602" s="39"/>
      <c r="AW2602" s="39"/>
      <c r="AX2602" s="39"/>
      <c r="AY2602" s="39"/>
      <c r="AZ2602" s="39"/>
      <c r="BA2602" s="39"/>
      <c r="BB2602" s="72">
        <f>(AI2602*'"Вес" ПИР'!$B$36+AK2602*'"Вес" ПИР'!$B$37+AM2602*'"Вес" ПИР'!$B$38+AO2602*'"Вес" ПИР'!$B$39+AQ2602*'"Вес" ПИР'!$B$40+AS2602*'"Вес" ПИР'!$B$41+AU2602*'"Вес" ПИР'!$B$42+AW2602*'"Вес" ПИР'!$B$43+AY2602*'"Вес" ПИР'!$B$44+BA2602*'"Вес" ПИР'!$B$45)/100</f>
        <v>0</v>
      </c>
      <c r="BC2602" s="39"/>
      <c r="BD2602" s="39"/>
      <c r="BE2602" s="39"/>
      <c r="BF2602" s="39"/>
      <c r="BG2602" s="72">
        <f>(BD2602*'"Вес" ПИР'!$B$50+BF2602*'"Вес" ПИР'!$B$51)/100</f>
        <v>0</v>
      </c>
      <c r="BH2602" s="39"/>
      <c r="BI2602" s="72">
        <v>0</v>
      </c>
      <c r="BJ2602" s="39"/>
      <c r="BK2602" s="39"/>
      <c r="BL2602" s="38">
        <f>(S2602*'"Вес" ПИР'!$B$3+X2602*'"Вес" ПИР'!$B$4+AG2602*'"Вес" ПИР'!$B$5+BB2602*'"Вес" ПИР'!$B$6+BG2602*'"Вес" ПИР'!$B$7+BI2602*'"Вес" ПИР'!$B$8)/100</f>
        <v>0</v>
      </c>
    </row>
    <row r="2603" spans="1:64" ht="15.75" customHeight="1">
      <c r="A2603" s="39"/>
      <c r="B2603" s="39">
        <v>2027</v>
      </c>
      <c r="C2603" s="39"/>
      <c r="D2603" s="61">
        <v>596435200</v>
      </c>
      <c r="E2603" s="61" t="s">
        <v>2098</v>
      </c>
      <c r="F2603" s="61" t="s">
        <v>3723</v>
      </c>
      <c r="G2603" s="61" t="s">
        <v>1899</v>
      </c>
      <c r="H2603" s="61" t="s">
        <v>243</v>
      </c>
      <c r="I2603" s="39"/>
      <c r="J2603" s="39"/>
      <c r="K2603" s="39"/>
      <c r="L2603" s="39"/>
      <c r="M2603" s="39"/>
      <c r="N2603" s="39"/>
      <c r="O2603" s="39"/>
      <c r="P2603" s="39"/>
      <c r="Q2603" s="39"/>
      <c r="R2603" s="39"/>
      <c r="S2603" s="38">
        <f>(J2603*'"Вес" ПИР'!$B$13+L2603*'"Вес" ПИР'!$B$14+N2603*'"Вес" ПИР'!$B$15+P2603*'"Вес" ПИР'!$B$16+R2603*'"Вес" ПИР'!$B$17)/100</f>
        <v>0</v>
      </c>
      <c r="T2603" s="39"/>
      <c r="U2603" s="39"/>
      <c r="V2603" s="39"/>
      <c r="W2603" s="39"/>
      <c r="X2603" s="72">
        <f>(U2603*'"Вес" ПИР'!$B$22+W2603*'"Вес" ПИР'!$B$23)/100</f>
        <v>0</v>
      </c>
      <c r="Y2603" s="39"/>
      <c r="Z2603" s="39"/>
      <c r="AA2603" s="39"/>
      <c r="AB2603" s="39"/>
      <c r="AC2603" s="39"/>
      <c r="AD2603" s="39"/>
      <c r="AE2603" s="39"/>
      <c r="AF2603" s="39"/>
      <c r="AG2603" s="38">
        <f>(Z2603*'"Вес" ПИР'!$B$28+AB2603*'"Вес" ПИР'!$B$29+AD2603*'"Вес" ПИР'!$B$30+AF2603*'"Вес" ПИР'!$B$31)/100</f>
        <v>0</v>
      </c>
      <c r="AH2603" s="39"/>
      <c r="AI2603" s="39"/>
      <c r="AJ2603" s="39"/>
      <c r="AK2603" s="39"/>
      <c r="AL2603" s="39"/>
      <c r="AM2603" s="39"/>
      <c r="AN2603" s="39"/>
      <c r="AO2603" s="39"/>
      <c r="AP2603" s="39"/>
      <c r="AQ2603" s="39"/>
      <c r="AR2603" s="39"/>
      <c r="AS2603" s="39"/>
      <c r="AT2603" s="39"/>
      <c r="AU2603" s="39"/>
      <c r="AV2603" s="39"/>
      <c r="AW2603" s="39"/>
      <c r="AX2603" s="39"/>
      <c r="AY2603" s="39"/>
      <c r="AZ2603" s="39"/>
      <c r="BA2603" s="39"/>
      <c r="BB2603" s="72">
        <f>(AI2603*'"Вес" ПИР'!$B$36+AK2603*'"Вес" ПИР'!$B$37+AM2603*'"Вес" ПИР'!$B$38+AO2603*'"Вес" ПИР'!$B$39+AQ2603*'"Вес" ПИР'!$B$40+AS2603*'"Вес" ПИР'!$B$41+AU2603*'"Вес" ПИР'!$B$42+AW2603*'"Вес" ПИР'!$B$43+AY2603*'"Вес" ПИР'!$B$44+BA2603*'"Вес" ПИР'!$B$45)/100</f>
        <v>0</v>
      </c>
      <c r="BC2603" s="39"/>
      <c r="BD2603" s="39"/>
      <c r="BE2603" s="39"/>
      <c r="BF2603" s="39"/>
      <c r="BG2603" s="72">
        <f>(BD2603*'"Вес" ПИР'!$B$50+BF2603*'"Вес" ПИР'!$B$51)/100</f>
        <v>0</v>
      </c>
      <c r="BH2603" s="39"/>
      <c r="BI2603" s="72">
        <v>0</v>
      </c>
      <c r="BJ2603" s="39"/>
      <c r="BK2603" s="39"/>
      <c r="BL2603" s="38">
        <f>(S2603*'"Вес" ПИР'!$B$3+X2603*'"Вес" ПИР'!$B$4+AG2603*'"Вес" ПИР'!$B$5+BB2603*'"Вес" ПИР'!$B$6+BG2603*'"Вес" ПИР'!$B$7+BI2603*'"Вес" ПИР'!$B$8)/100</f>
        <v>0</v>
      </c>
    </row>
    <row r="2604" spans="1:64" ht="15.75" customHeight="1">
      <c r="A2604" s="39"/>
      <c r="B2604" s="39">
        <v>2027</v>
      </c>
      <c r="C2604" s="39"/>
      <c r="D2604" s="61">
        <v>596435400</v>
      </c>
      <c r="E2604" s="61" t="s">
        <v>2098</v>
      </c>
      <c r="F2604" s="61" t="s">
        <v>3723</v>
      </c>
      <c r="G2604" s="61" t="s">
        <v>1899</v>
      </c>
      <c r="H2604" s="61" t="s">
        <v>245</v>
      </c>
      <c r="I2604" s="39"/>
      <c r="J2604" s="39"/>
      <c r="K2604" s="39"/>
      <c r="L2604" s="39"/>
      <c r="M2604" s="39"/>
      <c r="N2604" s="39"/>
      <c r="O2604" s="39"/>
      <c r="P2604" s="39"/>
      <c r="Q2604" s="39"/>
      <c r="R2604" s="39"/>
      <c r="S2604" s="38">
        <f>(J2604*'"Вес" ПИР'!$B$13+L2604*'"Вес" ПИР'!$B$14+N2604*'"Вес" ПИР'!$B$15+P2604*'"Вес" ПИР'!$B$16+R2604*'"Вес" ПИР'!$B$17)/100</f>
        <v>0</v>
      </c>
      <c r="T2604" s="39"/>
      <c r="U2604" s="39"/>
      <c r="V2604" s="39"/>
      <c r="W2604" s="39"/>
      <c r="X2604" s="72">
        <f>(U2604*'"Вес" ПИР'!$B$22+W2604*'"Вес" ПИР'!$B$23)/100</f>
        <v>0</v>
      </c>
      <c r="Y2604" s="39"/>
      <c r="Z2604" s="39"/>
      <c r="AA2604" s="39"/>
      <c r="AB2604" s="39"/>
      <c r="AC2604" s="39"/>
      <c r="AD2604" s="39"/>
      <c r="AE2604" s="39"/>
      <c r="AF2604" s="39"/>
      <c r="AG2604" s="38">
        <f>(Z2604*'"Вес" ПИР'!$B$28+AB2604*'"Вес" ПИР'!$B$29+AD2604*'"Вес" ПИР'!$B$30+AF2604*'"Вес" ПИР'!$B$31)/100</f>
        <v>0</v>
      </c>
      <c r="AH2604" s="39"/>
      <c r="AI2604" s="39"/>
      <c r="AJ2604" s="39"/>
      <c r="AK2604" s="39"/>
      <c r="AL2604" s="39"/>
      <c r="AM2604" s="39"/>
      <c r="AN2604" s="39"/>
      <c r="AO2604" s="39"/>
      <c r="AP2604" s="39"/>
      <c r="AQ2604" s="39"/>
      <c r="AR2604" s="39"/>
      <c r="AS2604" s="39"/>
      <c r="AT2604" s="39"/>
      <c r="AU2604" s="39"/>
      <c r="AV2604" s="39"/>
      <c r="AW2604" s="39"/>
      <c r="AX2604" s="39"/>
      <c r="AY2604" s="39"/>
      <c r="AZ2604" s="39"/>
      <c r="BA2604" s="39"/>
      <c r="BB2604" s="72">
        <f>(AI2604*'"Вес" ПИР'!$B$36+AK2604*'"Вес" ПИР'!$B$37+AM2604*'"Вес" ПИР'!$B$38+AO2604*'"Вес" ПИР'!$B$39+AQ2604*'"Вес" ПИР'!$B$40+AS2604*'"Вес" ПИР'!$B$41+AU2604*'"Вес" ПИР'!$B$42+AW2604*'"Вес" ПИР'!$B$43+AY2604*'"Вес" ПИР'!$B$44+BA2604*'"Вес" ПИР'!$B$45)/100</f>
        <v>0</v>
      </c>
      <c r="BC2604" s="39"/>
      <c r="BD2604" s="39"/>
      <c r="BE2604" s="39"/>
      <c r="BF2604" s="39"/>
      <c r="BG2604" s="72">
        <f>(BD2604*'"Вес" ПИР'!$B$50+BF2604*'"Вес" ПИР'!$B$51)/100</f>
        <v>0</v>
      </c>
      <c r="BH2604" s="39"/>
      <c r="BI2604" s="72">
        <v>0</v>
      </c>
      <c r="BJ2604" s="39"/>
      <c r="BK2604" s="39"/>
      <c r="BL2604" s="38">
        <f>(S2604*'"Вес" ПИР'!$B$3+X2604*'"Вес" ПИР'!$B$4+AG2604*'"Вес" ПИР'!$B$5+BB2604*'"Вес" ПИР'!$B$6+BG2604*'"Вес" ПИР'!$B$7+BI2604*'"Вес" ПИР'!$B$8)/100</f>
        <v>0</v>
      </c>
    </row>
    <row r="2605" spans="1:64" ht="15.75" customHeight="1">
      <c r="A2605" s="39"/>
      <c r="B2605" s="39">
        <v>2027</v>
      </c>
      <c r="C2605" s="39"/>
      <c r="D2605" s="61">
        <v>596437180</v>
      </c>
      <c r="E2605" s="61" t="s">
        <v>2098</v>
      </c>
      <c r="F2605" s="61" t="s">
        <v>3723</v>
      </c>
      <c r="G2605" s="61" t="s">
        <v>3111</v>
      </c>
      <c r="H2605" s="61" t="s">
        <v>167</v>
      </c>
      <c r="I2605" s="39"/>
      <c r="J2605" s="39"/>
      <c r="K2605" s="39"/>
      <c r="L2605" s="39"/>
      <c r="M2605" s="39"/>
      <c r="N2605" s="39"/>
      <c r="O2605" s="39"/>
      <c r="P2605" s="39"/>
      <c r="Q2605" s="39"/>
      <c r="R2605" s="39"/>
      <c r="S2605" s="38">
        <f>(J2605*'"Вес" ПИР'!$B$13+L2605*'"Вес" ПИР'!$B$14+N2605*'"Вес" ПИР'!$B$15+P2605*'"Вес" ПИР'!$B$16+R2605*'"Вес" ПИР'!$B$17)/100</f>
        <v>0</v>
      </c>
      <c r="T2605" s="39"/>
      <c r="U2605" s="39"/>
      <c r="V2605" s="39"/>
      <c r="W2605" s="39"/>
      <c r="X2605" s="72">
        <f>(U2605*'"Вес" ПИР'!$B$22+W2605*'"Вес" ПИР'!$B$23)/100</f>
        <v>0</v>
      </c>
      <c r="Y2605" s="39"/>
      <c r="Z2605" s="39"/>
      <c r="AA2605" s="39"/>
      <c r="AB2605" s="39"/>
      <c r="AC2605" s="39"/>
      <c r="AD2605" s="39"/>
      <c r="AE2605" s="39"/>
      <c r="AF2605" s="39"/>
      <c r="AG2605" s="38">
        <f>(Z2605*'"Вес" ПИР'!$B$28+AB2605*'"Вес" ПИР'!$B$29+AD2605*'"Вес" ПИР'!$B$30+AF2605*'"Вес" ПИР'!$B$31)/100</f>
        <v>0</v>
      </c>
      <c r="AH2605" s="39"/>
      <c r="AI2605" s="39"/>
      <c r="AJ2605" s="39"/>
      <c r="AK2605" s="39"/>
      <c r="AL2605" s="39"/>
      <c r="AM2605" s="39"/>
      <c r="AN2605" s="39"/>
      <c r="AO2605" s="39"/>
      <c r="AP2605" s="39"/>
      <c r="AQ2605" s="39"/>
      <c r="AR2605" s="39"/>
      <c r="AS2605" s="39"/>
      <c r="AT2605" s="39"/>
      <c r="AU2605" s="39"/>
      <c r="AV2605" s="39"/>
      <c r="AW2605" s="39"/>
      <c r="AX2605" s="39"/>
      <c r="AY2605" s="39"/>
      <c r="AZ2605" s="39"/>
      <c r="BA2605" s="39"/>
      <c r="BB2605" s="72">
        <f>(AI2605*'"Вес" ПИР'!$B$36+AK2605*'"Вес" ПИР'!$B$37+AM2605*'"Вес" ПИР'!$B$38+AO2605*'"Вес" ПИР'!$B$39+AQ2605*'"Вес" ПИР'!$B$40+AS2605*'"Вес" ПИР'!$B$41+AU2605*'"Вес" ПИР'!$B$42+AW2605*'"Вес" ПИР'!$B$43+AY2605*'"Вес" ПИР'!$B$44+BA2605*'"Вес" ПИР'!$B$45)/100</f>
        <v>0</v>
      </c>
      <c r="BC2605" s="39"/>
      <c r="BD2605" s="39"/>
      <c r="BE2605" s="39"/>
      <c r="BF2605" s="39"/>
      <c r="BG2605" s="72">
        <f>(BD2605*'"Вес" ПИР'!$B$50+BF2605*'"Вес" ПИР'!$B$51)/100</f>
        <v>0</v>
      </c>
      <c r="BH2605" s="39"/>
      <c r="BI2605" s="72">
        <v>0</v>
      </c>
      <c r="BJ2605" s="39"/>
      <c r="BK2605" s="39"/>
      <c r="BL2605" s="38">
        <f>(S2605*'"Вес" ПИР'!$B$3+X2605*'"Вес" ПИР'!$B$4+AG2605*'"Вес" ПИР'!$B$5+BB2605*'"Вес" ПИР'!$B$6+BG2605*'"Вес" ПИР'!$B$7+BI2605*'"Вес" ПИР'!$B$8)/100</f>
        <v>0</v>
      </c>
    </row>
    <row r="2606" spans="1:64" ht="15.75" customHeight="1">
      <c r="A2606" s="39"/>
      <c r="B2606" s="39">
        <v>2027</v>
      </c>
      <c r="C2606" s="39"/>
      <c r="D2606" s="61">
        <v>596441500</v>
      </c>
      <c r="E2606" s="61" t="s">
        <v>2098</v>
      </c>
      <c r="F2606" s="61" t="s">
        <v>3723</v>
      </c>
      <c r="G2606" s="61" t="s">
        <v>3728</v>
      </c>
      <c r="H2606" s="61" t="s">
        <v>720</v>
      </c>
      <c r="I2606" s="39"/>
      <c r="J2606" s="39"/>
      <c r="K2606" s="39"/>
      <c r="L2606" s="39"/>
      <c r="M2606" s="39"/>
      <c r="N2606" s="39"/>
      <c r="O2606" s="39"/>
      <c r="P2606" s="39"/>
      <c r="Q2606" s="39"/>
      <c r="R2606" s="39"/>
      <c r="S2606" s="38">
        <f>(J2606*'"Вес" ПИР'!$B$13+L2606*'"Вес" ПИР'!$B$14+N2606*'"Вес" ПИР'!$B$15+P2606*'"Вес" ПИР'!$B$16+R2606*'"Вес" ПИР'!$B$17)/100</f>
        <v>0</v>
      </c>
      <c r="T2606" s="39"/>
      <c r="U2606" s="39"/>
      <c r="V2606" s="39"/>
      <c r="W2606" s="39"/>
      <c r="X2606" s="72">
        <f>(U2606*'"Вес" ПИР'!$B$22+W2606*'"Вес" ПИР'!$B$23)/100</f>
        <v>0</v>
      </c>
      <c r="Y2606" s="39"/>
      <c r="Z2606" s="39"/>
      <c r="AA2606" s="39"/>
      <c r="AB2606" s="39"/>
      <c r="AC2606" s="39"/>
      <c r="AD2606" s="39"/>
      <c r="AE2606" s="39"/>
      <c r="AF2606" s="39"/>
      <c r="AG2606" s="38">
        <f>(Z2606*'"Вес" ПИР'!$B$28+AB2606*'"Вес" ПИР'!$B$29+AD2606*'"Вес" ПИР'!$B$30+AF2606*'"Вес" ПИР'!$B$31)/100</f>
        <v>0</v>
      </c>
      <c r="AH2606" s="39"/>
      <c r="AI2606" s="39"/>
      <c r="AJ2606" s="39"/>
      <c r="AK2606" s="39"/>
      <c r="AL2606" s="39"/>
      <c r="AM2606" s="39"/>
      <c r="AN2606" s="39"/>
      <c r="AO2606" s="39"/>
      <c r="AP2606" s="39"/>
      <c r="AQ2606" s="39"/>
      <c r="AR2606" s="39"/>
      <c r="AS2606" s="39"/>
      <c r="AT2606" s="39"/>
      <c r="AU2606" s="39"/>
      <c r="AV2606" s="39"/>
      <c r="AW2606" s="39"/>
      <c r="AX2606" s="39"/>
      <c r="AY2606" s="39"/>
      <c r="AZ2606" s="39"/>
      <c r="BA2606" s="39"/>
      <c r="BB2606" s="72">
        <f>(AI2606*'"Вес" ПИР'!$B$36+AK2606*'"Вес" ПИР'!$B$37+AM2606*'"Вес" ПИР'!$B$38+AO2606*'"Вес" ПИР'!$B$39+AQ2606*'"Вес" ПИР'!$B$40+AS2606*'"Вес" ПИР'!$B$41+AU2606*'"Вес" ПИР'!$B$42+AW2606*'"Вес" ПИР'!$B$43+AY2606*'"Вес" ПИР'!$B$44+BA2606*'"Вес" ПИР'!$B$45)/100</f>
        <v>0</v>
      </c>
      <c r="BC2606" s="39"/>
      <c r="BD2606" s="39"/>
      <c r="BE2606" s="39"/>
      <c r="BF2606" s="39"/>
      <c r="BG2606" s="72">
        <f>(BD2606*'"Вес" ПИР'!$B$50+BF2606*'"Вес" ПИР'!$B$51)/100</f>
        <v>0</v>
      </c>
      <c r="BH2606" s="39"/>
      <c r="BI2606" s="72">
        <v>0</v>
      </c>
      <c r="BJ2606" s="39"/>
      <c r="BK2606" s="39"/>
      <c r="BL2606" s="38">
        <f>(S2606*'"Вес" ПИР'!$B$3+X2606*'"Вес" ПИР'!$B$4+AG2606*'"Вес" ПИР'!$B$5+BB2606*'"Вес" ПИР'!$B$6+BG2606*'"Вес" ПИР'!$B$7+BI2606*'"Вес" ПИР'!$B$8)/100</f>
        <v>0</v>
      </c>
    </row>
    <row r="2607" spans="1:64" ht="15.75" customHeight="1">
      <c r="A2607" s="39"/>
      <c r="B2607" s="39">
        <v>2027</v>
      </c>
      <c r="C2607" s="39"/>
      <c r="D2607" s="61">
        <v>596445100</v>
      </c>
      <c r="E2607" s="61" t="s">
        <v>2098</v>
      </c>
      <c r="F2607" s="61" t="s">
        <v>3723</v>
      </c>
      <c r="G2607" s="61" t="s">
        <v>3729</v>
      </c>
      <c r="H2607" s="61" t="s">
        <v>3730</v>
      </c>
      <c r="I2607" s="39"/>
      <c r="J2607" s="39"/>
      <c r="K2607" s="39"/>
      <c r="L2607" s="39"/>
      <c r="M2607" s="39"/>
      <c r="N2607" s="39"/>
      <c r="O2607" s="39"/>
      <c r="P2607" s="39"/>
      <c r="Q2607" s="39"/>
      <c r="R2607" s="39"/>
      <c r="S2607" s="38">
        <f>(J2607*'"Вес" ПИР'!$B$13+L2607*'"Вес" ПИР'!$B$14+N2607*'"Вес" ПИР'!$B$15+P2607*'"Вес" ПИР'!$B$16+R2607*'"Вес" ПИР'!$B$17)/100</f>
        <v>0</v>
      </c>
      <c r="T2607" s="39"/>
      <c r="U2607" s="39"/>
      <c r="V2607" s="39"/>
      <c r="W2607" s="39"/>
      <c r="X2607" s="72">
        <f>(U2607*'"Вес" ПИР'!$B$22+W2607*'"Вес" ПИР'!$B$23)/100</f>
        <v>0</v>
      </c>
      <c r="Y2607" s="39"/>
      <c r="Z2607" s="39"/>
      <c r="AA2607" s="39"/>
      <c r="AB2607" s="39"/>
      <c r="AC2607" s="39"/>
      <c r="AD2607" s="39"/>
      <c r="AE2607" s="39"/>
      <c r="AF2607" s="39"/>
      <c r="AG2607" s="38">
        <f>(Z2607*'"Вес" ПИР'!$B$28+AB2607*'"Вес" ПИР'!$B$29+AD2607*'"Вес" ПИР'!$B$30+AF2607*'"Вес" ПИР'!$B$31)/100</f>
        <v>0</v>
      </c>
      <c r="AH2607" s="39"/>
      <c r="AI2607" s="39"/>
      <c r="AJ2607" s="39"/>
      <c r="AK2607" s="39"/>
      <c r="AL2607" s="39"/>
      <c r="AM2607" s="39"/>
      <c r="AN2607" s="39"/>
      <c r="AO2607" s="39"/>
      <c r="AP2607" s="39"/>
      <c r="AQ2607" s="39"/>
      <c r="AR2607" s="39"/>
      <c r="AS2607" s="39"/>
      <c r="AT2607" s="39"/>
      <c r="AU2607" s="39"/>
      <c r="AV2607" s="39"/>
      <c r="AW2607" s="39"/>
      <c r="AX2607" s="39"/>
      <c r="AY2607" s="39"/>
      <c r="AZ2607" s="39"/>
      <c r="BA2607" s="39"/>
      <c r="BB2607" s="72">
        <f>(AI2607*'"Вес" ПИР'!$B$36+AK2607*'"Вес" ПИР'!$B$37+AM2607*'"Вес" ПИР'!$B$38+AO2607*'"Вес" ПИР'!$B$39+AQ2607*'"Вес" ПИР'!$B$40+AS2607*'"Вес" ПИР'!$B$41+AU2607*'"Вес" ПИР'!$B$42+AW2607*'"Вес" ПИР'!$B$43+AY2607*'"Вес" ПИР'!$B$44+BA2607*'"Вес" ПИР'!$B$45)/100</f>
        <v>0</v>
      </c>
      <c r="BC2607" s="39"/>
      <c r="BD2607" s="39"/>
      <c r="BE2607" s="39"/>
      <c r="BF2607" s="39"/>
      <c r="BG2607" s="72">
        <f>(BD2607*'"Вес" ПИР'!$B$50+BF2607*'"Вес" ПИР'!$B$51)/100</f>
        <v>0</v>
      </c>
      <c r="BH2607" s="39"/>
      <c r="BI2607" s="72">
        <v>0</v>
      </c>
      <c r="BJ2607" s="39"/>
      <c r="BK2607" s="39"/>
      <c r="BL2607" s="38">
        <f>(S2607*'"Вес" ПИР'!$B$3+X2607*'"Вес" ПИР'!$B$4+AG2607*'"Вес" ПИР'!$B$5+BB2607*'"Вес" ПИР'!$B$6+BG2607*'"Вес" ПИР'!$B$7+BI2607*'"Вес" ПИР'!$B$8)/100</f>
        <v>0</v>
      </c>
    </row>
    <row r="2608" spans="1:64" ht="15.75" customHeight="1">
      <c r="A2608" s="39"/>
      <c r="B2608" s="39">
        <v>2027</v>
      </c>
      <c r="C2608" s="39"/>
      <c r="D2608" s="61">
        <v>596446300</v>
      </c>
      <c r="E2608" s="61" t="s">
        <v>2098</v>
      </c>
      <c r="F2608" s="61" t="s">
        <v>3723</v>
      </c>
      <c r="G2608" s="61" t="s">
        <v>2143</v>
      </c>
      <c r="H2608" s="61" t="s">
        <v>2367</v>
      </c>
      <c r="I2608" s="39"/>
      <c r="J2608" s="39"/>
      <c r="K2608" s="39"/>
      <c r="L2608" s="39"/>
      <c r="M2608" s="39"/>
      <c r="N2608" s="39"/>
      <c r="O2608" s="39"/>
      <c r="P2608" s="39"/>
      <c r="Q2608" s="39"/>
      <c r="R2608" s="39"/>
      <c r="S2608" s="38">
        <f>(J2608*'"Вес" ПИР'!$B$13+L2608*'"Вес" ПИР'!$B$14+N2608*'"Вес" ПИР'!$B$15+P2608*'"Вес" ПИР'!$B$16+R2608*'"Вес" ПИР'!$B$17)/100</f>
        <v>0</v>
      </c>
      <c r="T2608" s="39"/>
      <c r="U2608" s="39"/>
      <c r="V2608" s="39"/>
      <c r="W2608" s="39"/>
      <c r="X2608" s="72">
        <f>(U2608*'"Вес" ПИР'!$B$22+W2608*'"Вес" ПИР'!$B$23)/100</f>
        <v>0</v>
      </c>
      <c r="Y2608" s="39"/>
      <c r="Z2608" s="39"/>
      <c r="AA2608" s="39"/>
      <c r="AB2608" s="39"/>
      <c r="AC2608" s="39"/>
      <c r="AD2608" s="39"/>
      <c r="AE2608" s="39"/>
      <c r="AF2608" s="39"/>
      <c r="AG2608" s="38">
        <f>(Z2608*'"Вес" ПИР'!$B$28+AB2608*'"Вес" ПИР'!$B$29+AD2608*'"Вес" ПИР'!$B$30+AF2608*'"Вес" ПИР'!$B$31)/100</f>
        <v>0</v>
      </c>
      <c r="AH2608" s="39"/>
      <c r="AI2608" s="39"/>
      <c r="AJ2608" s="39"/>
      <c r="AK2608" s="39"/>
      <c r="AL2608" s="39"/>
      <c r="AM2608" s="39"/>
      <c r="AN2608" s="39"/>
      <c r="AO2608" s="39"/>
      <c r="AP2608" s="39"/>
      <c r="AQ2608" s="39"/>
      <c r="AR2608" s="39"/>
      <c r="AS2608" s="39"/>
      <c r="AT2608" s="39"/>
      <c r="AU2608" s="39"/>
      <c r="AV2608" s="39"/>
      <c r="AW2608" s="39"/>
      <c r="AX2608" s="39"/>
      <c r="AY2608" s="39"/>
      <c r="AZ2608" s="39"/>
      <c r="BA2608" s="39"/>
      <c r="BB2608" s="72">
        <f>(AI2608*'"Вес" ПИР'!$B$36+AK2608*'"Вес" ПИР'!$B$37+AM2608*'"Вес" ПИР'!$B$38+AO2608*'"Вес" ПИР'!$B$39+AQ2608*'"Вес" ПИР'!$B$40+AS2608*'"Вес" ПИР'!$B$41+AU2608*'"Вес" ПИР'!$B$42+AW2608*'"Вес" ПИР'!$B$43+AY2608*'"Вес" ПИР'!$B$44+BA2608*'"Вес" ПИР'!$B$45)/100</f>
        <v>0</v>
      </c>
      <c r="BC2608" s="39"/>
      <c r="BD2608" s="39"/>
      <c r="BE2608" s="39"/>
      <c r="BF2608" s="39"/>
      <c r="BG2608" s="72">
        <f>(BD2608*'"Вес" ПИР'!$B$50+BF2608*'"Вес" ПИР'!$B$51)/100</f>
        <v>0</v>
      </c>
      <c r="BH2608" s="39"/>
      <c r="BI2608" s="72">
        <v>0</v>
      </c>
      <c r="BJ2608" s="39"/>
      <c r="BK2608" s="39"/>
      <c r="BL2608" s="38">
        <f>(S2608*'"Вес" ПИР'!$B$3+X2608*'"Вес" ПИР'!$B$4+AG2608*'"Вес" ПИР'!$B$5+BB2608*'"Вес" ПИР'!$B$6+BG2608*'"Вес" ПИР'!$B$7+BI2608*'"Вес" ПИР'!$B$8)/100</f>
        <v>0</v>
      </c>
    </row>
    <row r="2609" spans="1:64" ht="15.75" customHeight="1">
      <c r="A2609" s="39"/>
      <c r="B2609" s="39">
        <v>2027</v>
      </c>
      <c r="C2609" s="39"/>
      <c r="D2609" s="61">
        <v>596449200</v>
      </c>
      <c r="E2609" s="61" t="s">
        <v>2098</v>
      </c>
      <c r="F2609" s="61" t="s">
        <v>3723</v>
      </c>
      <c r="G2609" s="61" t="s">
        <v>229</v>
      </c>
      <c r="H2609" s="61" t="s">
        <v>771</v>
      </c>
      <c r="I2609" s="39"/>
      <c r="J2609" s="39"/>
      <c r="K2609" s="39"/>
      <c r="L2609" s="39"/>
      <c r="M2609" s="39"/>
      <c r="N2609" s="39"/>
      <c r="O2609" s="39"/>
      <c r="P2609" s="39"/>
      <c r="Q2609" s="39"/>
      <c r="R2609" s="39"/>
      <c r="S2609" s="38">
        <f>(J2609*'"Вес" ПИР'!$B$13+L2609*'"Вес" ПИР'!$B$14+N2609*'"Вес" ПИР'!$B$15+P2609*'"Вес" ПИР'!$B$16+R2609*'"Вес" ПИР'!$B$17)/100</f>
        <v>0</v>
      </c>
      <c r="T2609" s="39"/>
      <c r="U2609" s="39"/>
      <c r="V2609" s="39"/>
      <c r="W2609" s="39"/>
      <c r="X2609" s="72">
        <f>(U2609*'"Вес" ПИР'!$B$22+W2609*'"Вес" ПИР'!$B$23)/100</f>
        <v>0</v>
      </c>
      <c r="Y2609" s="39"/>
      <c r="Z2609" s="39"/>
      <c r="AA2609" s="39"/>
      <c r="AB2609" s="39"/>
      <c r="AC2609" s="39"/>
      <c r="AD2609" s="39"/>
      <c r="AE2609" s="39"/>
      <c r="AF2609" s="39"/>
      <c r="AG2609" s="38">
        <f>(Z2609*'"Вес" ПИР'!$B$28+AB2609*'"Вес" ПИР'!$B$29+AD2609*'"Вес" ПИР'!$B$30+AF2609*'"Вес" ПИР'!$B$31)/100</f>
        <v>0</v>
      </c>
      <c r="AH2609" s="39"/>
      <c r="AI2609" s="39"/>
      <c r="AJ2609" s="39"/>
      <c r="AK2609" s="39"/>
      <c r="AL2609" s="39"/>
      <c r="AM2609" s="39"/>
      <c r="AN2609" s="39"/>
      <c r="AO2609" s="39"/>
      <c r="AP2609" s="39"/>
      <c r="AQ2609" s="39"/>
      <c r="AR2609" s="39"/>
      <c r="AS2609" s="39"/>
      <c r="AT2609" s="39"/>
      <c r="AU2609" s="39"/>
      <c r="AV2609" s="39"/>
      <c r="AW2609" s="39"/>
      <c r="AX2609" s="39"/>
      <c r="AY2609" s="39"/>
      <c r="AZ2609" s="39"/>
      <c r="BA2609" s="39"/>
      <c r="BB2609" s="72">
        <f>(AI2609*'"Вес" ПИР'!$B$36+AK2609*'"Вес" ПИР'!$B$37+AM2609*'"Вес" ПИР'!$B$38+AO2609*'"Вес" ПИР'!$B$39+AQ2609*'"Вес" ПИР'!$B$40+AS2609*'"Вес" ПИР'!$B$41+AU2609*'"Вес" ПИР'!$B$42+AW2609*'"Вес" ПИР'!$B$43+AY2609*'"Вес" ПИР'!$B$44+BA2609*'"Вес" ПИР'!$B$45)/100</f>
        <v>0</v>
      </c>
      <c r="BC2609" s="39"/>
      <c r="BD2609" s="39"/>
      <c r="BE2609" s="39"/>
      <c r="BF2609" s="39"/>
      <c r="BG2609" s="72">
        <f>(BD2609*'"Вес" ПИР'!$B$50+BF2609*'"Вес" ПИР'!$B$51)/100</f>
        <v>0</v>
      </c>
      <c r="BH2609" s="39"/>
      <c r="BI2609" s="72">
        <v>0</v>
      </c>
      <c r="BJ2609" s="39"/>
      <c r="BK2609" s="39"/>
      <c r="BL2609" s="38">
        <f>(S2609*'"Вес" ПИР'!$B$3+X2609*'"Вес" ПИР'!$B$4+AG2609*'"Вес" ПИР'!$B$5+BB2609*'"Вес" ПИР'!$B$6+BG2609*'"Вес" ПИР'!$B$7+BI2609*'"Вес" ПИР'!$B$8)/100</f>
        <v>0</v>
      </c>
    </row>
    <row r="2610" spans="1:64" ht="15.75" customHeight="1">
      <c r="A2610" s="39"/>
      <c r="B2610" s="39">
        <v>2027</v>
      </c>
      <c r="C2610" s="39"/>
      <c r="D2610" s="61">
        <v>596449300</v>
      </c>
      <c r="E2610" s="61" t="s">
        <v>2098</v>
      </c>
      <c r="F2610" s="61" t="s">
        <v>3723</v>
      </c>
      <c r="G2610" s="61" t="s">
        <v>229</v>
      </c>
      <c r="H2610" s="61" t="s">
        <v>3731</v>
      </c>
      <c r="I2610" s="39"/>
      <c r="J2610" s="39"/>
      <c r="K2610" s="39"/>
      <c r="L2610" s="39"/>
      <c r="M2610" s="39"/>
      <c r="N2610" s="39"/>
      <c r="O2610" s="39"/>
      <c r="P2610" s="39"/>
      <c r="Q2610" s="39"/>
      <c r="R2610" s="39"/>
      <c r="S2610" s="38">
        <f>(J2610*'"Вес" ПИР'!$B$13+L2610*'"Вес" ПИР'!$B$14+N2610*'"Вес" ПИР'!$B$15+P2610*'"Вес" ПИР'!$B$16+R2610*'"Вес" ПИР'!$B$17)/100</f>
        <v>0</v>
      </c>
      <c r="T2610" s="39"/>
      <c r="U2610" s="39"/>
      <c r="V2610" s="39"/>
      <c r="W2610" s="39"/>
      <c r="X2610" s="72">
        <f>(U2610*'"Вес" ПИР'!$B$22+W2610*'"Вес" ПИР'!$B$23)/100</f>
        <v>0</v>
      </c>
      <c r="Y2610" s="39"/>
      <c r="Z2610" s="39"/>
      <c r="AA2610" s="39"/>
      <c r="AB2610" s="39"/>
      <c r="AC2610" s="39"/>
      <c r="AD2610" s="39"/>
      <c r="AE2610" s="39"/>
      <c r="AF2610" s="39"/>
      <c r="AG2610" s="38">
        <f>(Z2610*'"Вес" ПИР'!$B$28+AB2610*'"Вес" ПИР'!$B$29+AD2610*'"Вес" ПИР'!$B$30+AF2610*'"Вес" ПИР'!$B$31)/100</f>
        <v>0</v>
      </c>
      <c r="AH2610" s="39"/>
      <c r="AI2610" s="39"/>
      <c r="AJ2610" s="39"/>
      <c r="AK2610" s="39"/>
      <c r="AL2610" s="39"/>
      <c r="AM2610" s="39"/>
      <c r="AN2610" s="39"/>
      <c r="AO2610" s="39"/>
      <c r="AP2610" s="39"/>
      <c r="AQ2610" s="39"/>
      <c r="AR2610" s="39"/>
      <c r="AS2610" s="39"/>
      <c r="AT2610" s="39"/>
      <c r="AU2610" s="39"/>
      <c r="AV2610" s="39"/>
      <c r="AW2610" s="39"/>
      <c r="AX2610" s="39"/>
      <c r="AY2610" s="39"/>
      <c r="AZ2610" s="39"/>
      <c r="BA2610" s="39"/>
      <c r="BB2610" s="72">
        <f>(AI2610*'"Вес" ПИР'!$B$36+AK2610*'"Вес" ПИР'!$B$37+AM2610*'"Вес" ПИР'!$B$38+AO2610*'"Вес" ПИР'!$B$39+AQ2610*'"Вес" ПИР'!$B$40+AS2610*'"Вес" ПИР'!$B$41+AU2610*'"Вес" ПИР'!$B$42+AW2610*'"Вес" ПИР'!$B$43+AY2610*'"Вес" ПИР'!$B$44+BA2610*'"Вес" ПИР'!$B$45)/100</f>
        <v>0</v>
      </c>
      <c r="BC2610" s="39"/>
      <c r="BD2610" s="39"/>
      <c r="BE2610" s="39"/>
      <c r="BF2610" s="39"/>
      <c r="BG2610" s="72">
        <f>(BD2610*'"Вес" ПИР'!$B$50+BF2610*'"Вес" ПИР'!$B$51)/100</f>
        <v>0</v>
      </c>
      <c r="BH2610" s="39"/>
      <c r="BI2610" s="72">
        <v>0</v>
      </c>
      <c r="BJ2610" s="39"/>
      <c r="BK2610" s="39"/>
      <c r="BL2610" s="38">
        <f>(S2610*'"Вес" ПИР'!$B$3+X2610*'"Вес" ПИР'!$B$4+AG2610*'"Вес" ПИР'!$B$5+BB2610*'"Вес" ПИР'!$B$6+BG2610*'"Вес" ПИР'!$B$7+BI2610*'"Вес" ПИР'!$B$8)/100</f>
        <v>0</v>
      </c>
    </row>
    <row r="2611" spans="1:64" ht="15.75" customHeight="1">
      <c r="A2611" s="39"/>
      <c r="B2611" s="39">
        <v>2027</v>
      </c>
      <c r="C2611" s="39"/>
      <c r="D2611" s="61">
        <v>596237200</v>
      </c>
      <c r="E2611" s="61" t="s">
        <v>2098</v>
      </c>
      <c r="F2611" s="61" t="s">
        <v>3719</v>
      </c>
      <c r="G2611" s="61" t="s">
        <v>3732</v>
      </c>
      <c r="H2611" s="61" t="s">
        <v>3733</v>
      </c>
      <c r="I2611" s="39"/>
      <c r="J2611" s="39"/>
      <c r="K2611" s="39"/>
      <c r="L2611" s="39"/>
      <c r="M2611" s="39"/>
      <c r="N2611" s="39"/>
      <c r="O2611" s="39"/>
      <c r="P2611" s="39"/>
      <c r="Q2611" s="39"/>
      <c r="R2611" s="39"/>
      <c r="S2611" s="38">
        <f>(J2611*'"Вес" ПИР'!$B$13+L2611*'"Вес" ПИР'!$B$14+N2611*'"Вес" ПИР'!$B$15+P2611*'"Вес" ПИР'!$B$16+R2611*'"Вес" ПИР'!$B$17)/100</f>
        <v>0</v>
      </c>
      <c r="T2611" s="39"/>
      <c r="U2611" s="39"/>
      <c r="V2611" s="39"/>
      <c r="W2611" s="39"/>
      <c r="X2611" s="72">
        <f>(U2611*'"Вес" ПИР'!$B$22+W2611*'"Вес" ПИР'!$B$23)/100</f>
        <v>0</v>
      </c>
      <c r="Y2611" s="39"/>
      <c r="Z2611" s="39"/>
      <c r="AA2611" s="39"/>
      <c r="AB2611" s="39"/>
      <c r="AC2611" s="39"/>
      <c r="AD2611" s="39"/>
      <c r="AE2611" s="39"/>
      <c r="AF2611" s="39"/>
      <c r="AG2611" s="38">
        <f>(Z2611*'"Вес" ПИР'!$B$28+AB2611*'"Вес" ПИР'!$B$29+AD2611*'"Вес" ПИР'!$B$30+AF2611*'"Вес" ПИР'!$B$31)/100</f>
        <v>0</v>
      </c>
      <c r="AH2611" s="39"/>
      <c r="AI2611" s="39"/>
      <c r="AJ2611" s="39"/>
      <c r="AK2611" s="39"/>
      <c r="AL2611" s="39"/>
      <c r="AM2611" s="39"/>
      <c r="AN2611" s="39"/>
      <c r="AO2611" s="39"/>
      <c r="AP2611" s="39"/>
      <c r="AQ2611" s="39"/>
      <c r="AR2611" s="39"/>
      <c r="AS2611" s="39"/>
      <c r="AT2611" s="39"/>
      <c r="AU2611" s="39"/>
      <c r="AV2611" s="39"/>
      <c r="AW2611" s="39"/>
      <c r="AX2611" s="39"/>
      <c r="AY2611" s="39"/>
      <c r="AZ2611" s="39"/>
      <c r="BA2611" s="39"/>
      <c r="BB2611" s="72">
        <f>(AI2611*'"Вес" ПИР'!$B$36+AK2611*'"Вес" ПИР'!$B$37+AM2611*'"Вес" ПИР'!$B$38+AO2611*'"Вес" ПИР'!$B$39+AQ2611*'"Вес" ПИР'!$B$40+AS2611*'"Вес" ПИР'!$B$41+AU2611*'"Вес" ПИР'!$B$42+AW2611*'"Вес" ПИР'!$B$43+AY2611*'"Вес" ПИР'!$B$44+BA2611*'"Вес" ПИР'!$B$45)/100</f>
        <v>0</v>
      </c>
      <c r="BC2611" s="39"/>
      <c r="BD2611" s="39"/>
      <c r="BE2611" s="39"/>
      <c r="BF2611" s="39"/>
      <c r="BG2611" s="72">
        <f>(BD2611*'"Вес" ПИР'!$B$50+BF2611*'"Вес" ПИР'!$B$51)/100</f>
        <v>0</v>
      </c>
      <c r="BH2611" s="39"/>
      <c r="BI2611" s="72">
        <v>0</v>
      </c>
      <c r="BJ2611" s="39"/>
      <c r="BK2611" s="39"/>
      <c r="BL2611" s="38">
        <f>(S2611*'"Вес" ПИР'!$B$3+X2611*'"Вес" ПИР'!$B$4+AG2611*'"Вес" ПИР'!$B$5+BB2611*'"Вес" ПИР'!$B$6+BG2611*'"Вес" ПИР'!$B$7+BI2611*'"Вес" ПИР'!$B$8)/100</f>
        <v>0</v>
      </c>
    </row>
    <row r="2612" spans="1:64" ht="15.75" customHeight="1">
      <c r="A2612" s="39"/>
      <c r="B2612" s="39">
        <v>2027</v>
      </c>
      <c r="C2612" s="39"/>
      <c r="D2612" s="61">
        <v>596237300</v>
      </c>
      <c r="E2612" s="61" t="s">
        <v>2098</v>
      </c>
      <c r="F2612" s="61" t="s">
        <v>3719</v>
      </c>
      <c r="G2612" s="61" t="s">
        <v>3732</v>
      </c>
      <c r="H2612" s="61" t="s">
        <v>3734</v>
      </c>
      <c r="I2612" s="39"/>
      <c r="J2612" s="39"/>
      <c r="K2612" s="39"/>
      <c r="L2612" s="39"/>
      <c r="M2612" s="39"/>
      <c r="N2612" s="39"/>
      <c r="O2612" s="39"/>
      <c r="P2612" s="39"/>
      <c r="Q2612" s="39"/>
      <c r="R2612" s="39"/>
      <c r="S2612" s="38">
        <f>(J2612*'"Вес" ПИР'!$B$13+L2612*'"Вес" ПИР'!$B$14+N2612*'"Вес" ПИР'!$B$15+P2612*'"Вес" ПИР'!$B$16+R2612*'"Вес" ПИР'!$B$17)/100</f>
        <v>0</v>
      </c>
      <c r="T2612" s="39"/>
      <c r="U2612" s="39"/>
      <c r="V2612" s="39"/>
      <c r="W2612" s="39"/>
      <c r="X2612" s="72">
        <f>(U2612*'"Вес" ПИР'!$B$22+W2612*'"Вес" ПИР'!$B$23)/100</f>
        <v>0</v>
      </c>
      <c r="Y2612" s="39"/>
      <c r="Z2612" s="39"/>
      <c r="AA2612" s="39"/>
      <c r="AB2612" s="39"/>
      <c r="AC2612" s="39"/>
      <c r="AD2612" s="39"/>
      <c r="AE2612" s="39"/>
      <c r="AF2612" s="39"/>
      <c r="AG2612" s="38">
        <f>(Z2612*'"Вес" ПИР'!$B$28+AB2612*'"Вес" ПИР'!$B$29+AD2612*'"Вес" ПИР'!$B$30+AF2612*'"Вес" ПИР'!$B$31)/100</f>
        <v>0</v>
      </c>
      <c r="AH2612" s="39"/>
      <c r="AI2612" s="39"/>
      <c r="AJ2612" s="39"/>
      <c r="AK2612" s="39"/>
      <c r="AL2612" s="39"/>
      <c r="AM2612" s="39"/>
      <c r="AN2612" s="39"/>
      <c r="AO2612" s="39"/>
      <c r="AP2612" s="39"/>
      <c r="AQ2612" s="39"/>
      <c r="AR2612" s="39"/>
      <c r="AS2612" s="39"/>
      <c r="AT2612" s="39"/>
      <c r="AU2612" s="39"/>
      <c r="AV2612" s="39"/>
      <c r="AW2612" s="39"/>
      <c r="AX2612" s="39"/>
      <c r="AY2612" s="39"/>
      <c r="AZ2612" s="39"/>
      <c r="BA2612" s="39"/>
      <c r="BB2612" s="72">
        <f>(AI2612*'"Вес" ПИР'!$B$36+AK2612*'"Вес" ПИР'!$B$37+AM2612*'"Вес" ПИР'!$B$38+AO2612*'"Вес" ПИР'!$B$39+AQ2612*'"Вес" ПИР'!$B$40+AS2612*'"Вес" ПИР'!$B$41+AU2612*'"Вес" ПИР'!$B$42+AW2612*'"Вес" ПИР'!$B$43+AY2612*'"Вес" ПИР'!$B$44+BA2612*'"Вес" ПИР'!$B$45)/100</f>
        <v>0</v>
      </c>
      <c r="BC2612" s="39"/>
      <c r="BD2612" s="39"/>
      <c r="BE2612" s="39"/>
      <c r="BF2612" s="39"/>
      <c r="BG2612" s="72">
        <f>(BD2612*'"Вес" ПИР'!$B$50+BF2612*'"Вес" ПИР'!$B$51)/100</f>
        <v>0</v>
      </c>
      <c r="BH2612" s="39"/>
      <c r="BI2612" s="72">
        <v>0</v>
      </c>
      <c r="BJ2612" s="39"/>
      <c r="BK2612" s="39"/>
      <c r="BL2612" s="38">
        <f>(S2612*'"Вес" ПИР'!$B$3+X2612*'"Вес" ПИР'!$B$4+AG2612*'"Вес" ПИР'!$B$5+BB2612*'"Вес" ПИР'!$B$6+BG2612*'"Вес" ПИР'!$B$7+BI2612*'"Вес" ПИР'!$B$8)/100</f>
        <v>0</v>
      </c>
    </row>
    <row r="2613" spans="1:64" ht="15.75" customHeight="1">
      <c r="A2613" s="39"/>
      <c r="B2613" s="39">
        <v>2027</v>
      </c>
      <c r="C2613" s="39"/>
      <c r="D2613" s="61">
        <v>596244100</v>
      </c>
      <c r="E2613" s="61" t="s">
        <v>2098</v>
      </c>
      <c r="F2613" s="61" t="s">
        <v>3719</v>
      </c>
      <c r="G2613" s="61" t="s">
        <v>287</v>
      </c>
      <c r="H2613" s="61" t="s">
        <v>1492</v>
      </c>
      <c r="I2613" s="39"/>
      <c r="J2613" s="39"/>
      <c r="K2613" s="39"/>
      <c r="L2613" s="39"/>
      <c r="M2613" s="39"/>
      <c r="N2613" s="39"/>
      <c r="O2613" s="39"/>
      <c r="P2613" s="39"/>
      <c r="Q2613" s="39"/>
      <c r="R2613" s="39"/>
      <c r="S2613" s="38">
        <f>(J2613*'"Вес" ПИР'!$B$13+L2613*'"Вес" ПИР'!$B$14+N2613*'"Вес" ПИР'!$B$15+P2613*'"Вес" ПИР'!$B$16+R2613*'"Вес" ПИР'!$B$17)/100</f>
        <v>0</v>
      </c>
      <c r="T2613" s="39"/>
      <c r="U2613" s="39"/>
      <c r="V2613" s="39"/>
      <c r="W2613" s="39"/>
      <c r="X2613" s="72">
        <f>(U2613*'"Вес" ПИР'!$B$22+W2613*'"Вес" ПИР'!$B$23)/100</f>
        <v>0</v>
      </c>
      <c r="Y2613" s="39"/>
      <c r="Z2613" s="39"/>
      <c r="AA2613" s="39"/>
      <c r="AB2613" s="39"/>
      <c r="AC2613" s="39"/>
      <c r="AD2613" s="39"/>
      <c r="AE2613" s="39"/>
      <c r="AF2613" s="39"/>
      <c r="AG2613" s="38">
        <f>(Z2613*'"Вес" ПИР'!$B$28+AB2613*'"Вес" ПИР'!$B$29+AD2613*'"Вес" ПИР'!$B$30+AF2613*'"Вес" ПИР'!$B$31)/100</f>
        <v>0</v>
      </c>
      <c r="AH2613" s="39"/>
      <c r="AI2613" s="39"/>
      <c r="AJ2613" s="39"/>
      <c r="AK2613" s="39"/>
      <c r="AL2613" s="39"/>
      <c r="AM2613" s="39"/>
      <c r="AN2613" s="39"/>
      <c r="AO2613" s="39"/>
      <c r="AP2613" s="39"/>
      <c r="AQ2613" s="39"/>
      <c r="AR2613" s="39"/>
      <c r="AS2613" s="39"/>
      <c r="AT2613" s="39"/>
      <c r="AU2613" s="39"/>
      <c r="AV2613" s="39"/>
      <c r="AW2613" s="39"/>
      <c r="AX2613" s="39"/>
      <c r="AY2613" s="39"/>
      <c r="AZ2613" s="39"/>
      <c r="BA2613" s="39"/>
      <c r="BB2613" s="72">
        <f>(AI2613*'"Вес" ПИР'!$B$36+AK2613*'"Вес" ПИР'!$B$37+AM2613*'"Вес" ПИР'!$B$38+AO2613*'"Вес" ПИР'!$B$39+AQ2613*'"Вес" ПИР'!$B$40+AS2613*'"Вес" ПИР'!$B$41+AU2613*'"Вес" ПИР'!$B$42+AW2613*'"Вес" ПИР'!$B$43+AY2613*'"Вес" ПИР'!$B$44+BA2613*'"Вес" ПИР'!$B$45)/100</f>
        <v>0</v>
      </c>
      <c r="BC2613" s="39"/>
      <c r="BD2613" s="39"/>
      <c r="BE2613" s="39"/>
      <c r="BF2613" s="39"/>
      <c r="BG2613" s="72">
        <f>(BD2613*'"Вес" ПИР'!$B$50+BF2613*'"Вес" ПИР'!$B$51)/100</f>
        <v>0</v>
      </c>
      <c r="BH2613" s="39"/>
      <c r="BI2613" s="72">
        <v>0</v>
      </c>
      <c r="BJ2613" s="39"/>
      <c r="BK2613" s="39"/>
      <c r="BL2613" s="38">
        <f>(S2613*'"Вес" ПИР'!$B$3+X2613*'"Вес" ПИР'!$B$4+AG2613*'"Вес" ПИР'!$B$5+BB2613*'"Вес" ПИР'!$B$6+BG2613*'"Вес" ПИР'!$B$7+BI2613*'"Вес" ПИР'!$B$8)/100</f>
        <v>0</v>
      </c>
    </row>
    <row r="2614" spans="1:64" ht="15.75" customHeight="1">
      <c r="A2614" s="39"/>
      <c r="B2614" s="39">
        <v>2027</v>
      </c>
      <c r="C2614" s="39"/>
      <c r="D2614" s="61">
        <v>596245100</v>
      </c>
      <c r="E2614" s="61" t="s">
        <v>2098</v>
      </c>
      <c r="F2614" s="61" t="s">
        <v>3719</v>
      </c>
      <c r="G2614" s="61" t="s">
        <v>1527</v>
      </c>
      <c r="H2614" s="61" t="s">
        <v>1431</v>
      </c>
      <c r="I2614" s="39"/>
      <c r="J2614" s="39"/>
      <c r="K2614" s="39"/>
      <c r="L2614" s="39"/>
      <c r="M2614" s="39"/>
      <c r="N2614" s="39"/>
      <c r="O2614" s="39"/>
      <c r="P2614" s="39"/>
      <c r="Q2614" s="39"/>
      <c r="R2614" s="39"/>
      <c r="S2614" s="38">
        <f>(J2614*'"Вес" ПИР'!$B$13+L2614*'"Вес" ПИР'!$B$14+N2614*'"Вес" ПИР'!$B$15+P2614*'"Вес" ПИР'!$B$16+R2614*'"Вес" ПИР'!$B$17)/100</f>
        <v>0</v>
      </c>
      <c r="T2614" s="39"/>
      <c r="U2614" s="39"/>
      <c r="V2614" s="39"/>
      <c r="W2614" s="39"/>
      <c r="X2614" s="72">
        <f>(U2614*'"Вес" ПИР'!$B$22+W2614*'"Вес" ПИР'!$B$23)/100</f>
        <v>0</v>
      </c>
      <c r="Y2614" s="39"/>
      <c r="Z2614" s="39"/>
      <c r="AA2614" s="39"/>
      <c r="AB2614" s="39"/>
      <c r="AC2614" s="39"/>
      <c r="AD2614" s="39"/>
      <c r="AE2614" s="39"/>
      <c r="AF2614" s="39"/>
      <c r="AG2614" s="38">
        <f>(Z2614*'"Вес" ПИР'!$B$28+AB2614*'"Вес" ПИР'!$B$29+AD2614*'"Вес" ПИР'!$B$30+AF2614*'"Вес" ПИР'!$B$31)/100</f>
        <v>0</v>
      </c>
      <c r="AH2614" s="39"/>
      <c r="AI2614" s="39"/>
      <c r="AJ2614" s="39"/>
      <c r="AK2614" s="39"/>
      <c r="AL2614" s="39"/>
      <c r="AM2614" s="39"/>
      <c r="AN2614" s="39"/>
      <c r="AO2614" s="39"/>
      <c r="AP2614" s="39"/>
      <c r="AQ2614" s="39"/>
      <c r="AR2614" s="39"/>
      <c r="AS2614" s="39"/>
      <c r="AT2614" s="39"/>
      <c r="AU2614" s="39"/>
      <c r="AV2614" s="39"/>
      <c r="AW2614" s="39"/>
      <c r="AX2614" s="39"/>
      <c r="AY2614" s="39"/>
      <c r="AZ2614" s="39"/>
      <c r="BA2614" s="39"/>
      <c r="BB2614" s="72">
        <f>(AI2614*'"Вес" ПИР'!$B$36+AK2614*'"Вес" ПИР'!$B$37+AM2614*'"Вес" ПИР'!$B$38+AO2614*'"Вес" ПИР'!$B$39+AQ2614*'"Вес" ПИР'!$B$40+AS2614*'"Вес" ПИР'!$B$41+AU2614*'"Вес" ПИР'!$B$42+AW2614*'"Вес" ПИР'!$B$43+AY2614*'"Вес" ПИР'!$B$44+BA2614*'"Вес" ПИР'!$B$45)/100</f>
        <v>0</v>
      </c>
      <c r="BC2614" s="39"/>
      <c r="BD2614" s="39"/>
      <c r="BE2614" s="39"/>
      <c r="BF2614" s="39"/>
      <c r="BG2614" s="72">
        <f>(BD2614*'"Вес" ПИР'!$B$50+BF2614*'"Вес" ПИР'!$B$51)/100</f>
        <v>0</v>
      </c>
      <c r="BH2614" s="39"/>
      <c r="BI2614" s="72">
        <v>0</v>
      </c>
      <c r="BJ2614" s="39"/>
      <c r="BK2614" s="39"/>
      <c r="BL2614" s="38">
        <f>(S2614*'"Вес" ПИР'!$B$3+X2614*'"Вес" ПИР'!$B$4+AG2614*'"Вес" ПИР'!$B$5+BB2614*'"Вес" ПИР'!$B$6+BG2614*'"Вес" ПИР'!$B$7+BI2614*'"Вес" ПИР'!$B$8)/100</f>
        <v>0</v>
      </c>
    </row>
    <row r="2615" spans="1:64" ht="15.75" customHeight="1">
      <c r="A2615" s="39"/>
      <c r="B2615" s="39">
        <v>2027</v>
      </c>
      <c r="C2615" s="39"/>
      <c r="D2615" s="61">
        <v>596253100</v>
      </c>
      <c r="E2615" s="61" t="s">
        <v>2098</v>
      </c>
      <c r="F2615" s="61" t="s">
        <v>3719</v>
      </c>
      <c r="G2615" s="61" t="s">
        <v>3735</v>
      </c>
      <c r="H2615" s="61" t="s">
        <v>3736</v>
      </c>
      <c r="I2615" s="39"/>
      <c r="J2615" s="39"/>
      <c r="K2615" s="39"/>
      <c r="L2615" s="39"/>
      <c r="M2615" s="39"/>
      <c r="N2615" s="39"/>
      <c r="O2615" s="39"/>
      <c r="P2615" s="39"/>
      <c r="Q2615" s="39"/>
      <c r="R2615" s="39"/>
      <c r="S2615" s="38">
        <f>(J2615*'"Вес" ПИР'!$B$13+L2615*'"Вес" ПИР'!$B$14+N2615*'"Вес" ПИР'!$B$15+P2615*'"Вес" ПИР'!$B$16+R2615*'"Вес" ПИР'!$B$17)/100</f>
        <v>0</v>
      </c>
      <c r="T2615" s="39"/>
      <c r="U2615" s="39"/>
      <c r="V2615" s="39"/>
      <c r="W2615" s="39"/>
      <c r="X2615" s="72">
        <f>(U2615*'"Вес" ПИР'!$B$22+W2615*'"Вес" ПИР'!$B$23)/100</f>
        <v>0</v>
      </c>
      <c r="Y2615" s="39"/>
      <c r="Z2615" s="39"/>
      <c r="AA2615" s="39"/>
      <c r="AB2615" s="39"/>
      <c r="AC2615" s="39"/>
      <c r="AD2615" s="39"/>
      <c r="AE2615" s="39"/>
      <c r="AF2615" s="39"/>
      <c r="AG2615" s="38">
        <f>(Z2615*'"Вес" ПИР'!$B$28+AB2615*'"Вес" ПИР'!$B$29+AD2615*'"Вес" ПИР'!$B$30+AF2615*'"Вес" ПИР'!$B$31)/100</f>
        <v>0</v>
      </c>
      <c r="AH2615" s="39"/>
      <c r="AI2615" s="39"/>
      <c r="AJ2615" s="39"/>
      <c r="AK2615" s="39"/>
      <c r="AL2615" s="39"/>
      <c r="AM2615" s="39"/>
      <c r="AN2615" s="39"/>
      <c r="AO2615" s="39"/>
      <c r="AP2615" s="39"/>
      <c r="AQ2615" s="39"/>
      <c r="AR2615" s="39"/>
      <c r="AS2615" s="39"/>
      <c r="AT2615" s="39"/>
      <c r="AU2615" s="39"/>
      <c r="AV2615" s="39"/>
      <c r="AW2615" s="39"/>
      <c r="AX2615" s="39"/>
      <c r="AY2615" s="39"/>
      <c r="AZ2615" s="39"/>
      <c r="BA2615" s="39"/>
      <c r="BB2615" s="72">
        <f>(AI2615*'"Вес" ПИР'!$B$36+AK2615*'"Вес" ПИР'!$B$37+AM2615*'"Вес" ПИР'!$B$38+AO2615*'"Вес" ПИР'!$B$39+AQ2615*'"Вес" ПИР'!$B$40+AS2615*'"Вес" ПИР'!$B$41+AU2615*'"Вес" ПИР'!$B$42+AW2615*'"Вес" ПИР'!$B$43+AY2615*'"Вес" ПИР'!$B$44+BA2615*'"Вес" ПИР'!$B$45)/100</f>
        <v>0</v>
      </c>
      <c r="BC2615" s="39"/>
      <c r="BD2615" s="39"/>
      <c r="BE2615" s="39"/>
      <c r="BF2615" s="39"/>
      <c r="BG2615" s="72">
        <f>(BD2615*'"Вес" ПИР'!$B$50+BF2615*'"Вес" ПИР'!$B$51)/100</f>
        <v>0</v>
      </c>
      <c r="BH2615" s="39"/>
      <c r="BI2615" s="72">
        <v>0</v>
      </c>
      <c r="BJ2615" s="39"/>
      <c r="BK2615" s="39"/>
      <c r="BL2615" s="38">
        <f>(S2615*'"Вес" ПИР'!$B$3+X2615*'"Вес" ПИР'!$B$4+AG2615*'"Вес" ПИР'!$B$5+BB2615*'"Вес" ПИР'!$B$6+BG2615*'"Вес" ПИР'!$B$7+BI2615*'"Вес" ПИР'!$B$8)/100</f>
        <v>0</v>
      </c>
    </row>
    <row r="2616" spans="1:64" ht="15.75" customHeight="1">
      <c r="A2616" s="39"/>
      <c r="B2616" s="39">
        <v>2027</v>
      </c>
      <c r="C2616" s="39"/>
      <c r="D2616" s="61">
        <v>596443100</v>
      </c>
      <c r="E2616" s="61" t="s">
        <v>2098</v>
      </c>
      <c r="F2616" s="61" t="s">
        <v>3723</v>
      </c>
      <c r="G2616" s="61" t="s">
        <v>3737</v>
      </c>
      <c r="H2616" s="61" t="s">
        <v>3738</v>
      </c>
      <c r="I2616" s="39"/>
      <c r="J2616" s="39"/>
      <c r="K2616" s="39"/>
      <c r="L2616" s="39"/>
      <c r="M2616" s="39"/>
      <c r="N2616" s="39"/>
      <c r="O2616" s="39"/>
      <c r="P2616" s="39"/>
      <c r="Q2616" s="39"/>
      <c r="R2616" s="39"/>
      <c r="S2616" s="38">
        <f>(J2616*'"Вес" ПИР'!$B$13+L2616*'"Вес" ПИР'!$B$14+N2616*'"Вес" ПИР'!$B$15+P2616*'"Вес" ПИР'!$B$16+R2616*'"Вес" ПИР'!$B$17)/100</f>
        <v>0</v>
      </c>
      <c r="T2616" s="39"/>
      <c r="U2616" s="39"/>
      <c r="V2616" s="39"/>
      <c r="W2616" s="39"/>
      <c r="X2616" s="72">
        <f>(U2616*'"Вес" ПИР'!$B$22+W2616*'"Вес" ПИР'!$B$23)/100</f>
        <v>0</v>
      </c>
      <c r="Y2616" s="39"/>
      <c r="Z2616" s="39"/>
      <c r="AA2616" s="39"/>
      <c r="AB2616" s="39"/>
      <c r="AC2616" s="39"/>
      <c r="AD2616" s="39"/>
      <c r="AE2616" s="39"/>
      <c r="AF2616" s="39"/>
      <c r="AG2616" s="38">
        <f>(Z2616*'"Вес" ПИР'!$B$28+AB2616*'"Вес" ПИР'!$B$29+AD2616*'"Вес" ПИР'!$B$30+AF2616*'"Вес" ПИР'!$B$31)/100</f>
        <v>0</v>
      </c>
      <c r="AH2616" s="39"/>
      <c r="AI2616" s="39"/>
      <c r="AJ2616" s="39"/>
      <c r="AK2616" s="39"/>
      <c r="AL2616" s="39"/>
      <c r="AM2616" s="39"/>
      <c r="AN2616" s="39"/>
      <c r="AO2616" s="39"/>
      <c r="AP2616" s="39"/>
      <c r="AQ2616" s="39"/>
      <c r="AR2616" s="39"/>
      <c r="AS2616" s="39"/>
      <c r="AT2616" s="39"/>
      <c r="AU2616" s="39"/>
      <c r="AV2616" s="39"/>
      <c r="AW2616" s="39"/>
      <c r="AX2616" s="39"/>
      <c r="AY2616" s="39"/>
      <c r="AZ2616" s="39"/>
      <c r="BA2616" s="39"/>
      <c r="BB2616" s="72">
        <f>(AI2616*'"Вес" ПИР'!$B$36+AK2616*'"Вес" ПИР'!$B$37+AM2616*'"Вес" ПИР'!$B$38+AO2616*'"Вес" ПИР'!$B$39+AQ2616*'"Вес" ПИР'!$B$40+AS2616*'"Вес" ПИР'!$B$41+AU2616*'"Вес" ПИР'!$B$42+AW2616*'"Вес" ПИР'!$B$43+AY2616*'"Вес" ПИР'!$B$44+BA2616*'"Вес" ПИР'!$B$45)/100</f>
        <v>0</v>
      </c>
      <c r="BC2616" s="39"/>
      <c r="BD2616" s="39"/>
      <c r="BE2616" s="39"/>
      <c r="BF2616" s="39"/>
      <c r="BG2616" s="72">
        <f>(BD2616*'"Вес" ПИР'!$B$50+BF2616*'"Вес" ПИР'!$B$51)/100</f>
        <v>0</v>
      </c>
      <c r="BH2616" s="39"/>
      <c r="BI2616" s="72">
        <v>0</v>
      </c>
      <c r="BJ2616" s="39"/>
      <c r="BK2616" s="39"/>
      <c r="BL2616" s="38">
        <f>(S2616*'"Вес" ПИР'!$B$3+X2616*'"Вес" ПИР'!$B$4+AG2616*'"Вес" ПИР'!$B$5+BB2616*'"Вес" ПИР'!$B$6+BG2616*'"Вес" ПИР'!$B$7+BI2616*'"Вес" ПИР'!$B$8)/100</f>
        <v>0</v>
      </c>
    </row>
    <row r="2617" spans="1:64" ht="15.75" customHeight="1">
      <c r="A2617" s="39"/>
      <c r="B2617" s="39">
        <v>2027</v>
      </c>
      <c r="C2617" s="39"/>
      <c r="D2617" s="61">
        <v>596441100</v>
      </c>
      <c r="E2617" s="61" t="s">
        <v>2098</v>
      </c>
      <c r="F2617" s="61" t="s">
        <v>3723</v>
      </c>
      <c r="G2617" s="61" t="s">
        <v>3728</v>
      </c>
      <c r="H2617" s="61" t="s">
        <v>600</v>
      </c>
      <c r="I2617" s="39"/>
      <c r="J2617" s="39"/>
      <c r="K2617" s="39"/>
      <c r="L2617" s="39"/>
      <c r="M2617" s="39"/>
      <c r="N2617" s="39"/>
      <c r="O2617" s="39"/>
      <c r="P2617" s="39"/>
      <c r="Q2617" s="39"/>
      <c r="R2617" s="39"/>
      <c r="S2617" s="38">
        <f>(J2617*'"Вес" ПИР'!$B$13+L2617*'"Вес" ПИР'!$B$14+N2617*'"Вес" ПИР'!$B$15+P2617*'"Вес" ПИР'!$B$16+R2617*'"Вес" ПИР'!$B$17)/100</f>
        <v>0</v>
      </c>
      <c r="T2617" s="39"/>
      <c r="U2617" s="39"/>
      <c r="V2617" s="39"/>
      <c r="W2617" s="39"/>
      <c r="X2617" s="72">
        <f>(U2617*'"Вес" ПИР'!$B$22+W2617*'"Вес" ПИР'!$B$23)/100</f>
        <v>0</v>
      </c>
      <c r="Y2617" s="39"/>
      <c r="Z2617" s="39"/>
      <c r="AA2617" s="39"/>
      <c r="AB2617" s="39"/>
      <c r="AC2617" s="39"/>
      <c r="AD2617" s="39"/>
      <c r="AE2617" s="39"/>
      <c r="AF2617" s="39"/>
      <c r="AG2617" s="38">
        <f>(Z2617*'"Вес" ПИР'!$B$28+AB2617*'"Вес" ПИР'!$B$29+AD2617*'"Вес" ПИР'!$B$30+AF2617*'"Вес" ПИР'!$B$31)/100</f>
        <v>0</v>
      </c>
      <c r="AH2617" s="39"/>
      <c r="AI2617" s="39"/>
      <c r="AJ2617" s="39"/>
      <c r="AK2617" s="39"/>
      <c r="AL2617" s="39"/>
      <c r="AM2617" s="39"/>
      <c r="AN2617" s="39"/>
      <c r="AO2617" s="39"/>
      <c r="AP2617" s="39"/>
      <c r="AQ2617" s="39"/>
      <c r="AR2617" s="39"/>
      <c r="AS2617" s="39"/>
      <c r="AT2617" s="39"/>
      <c r="AU2617" s="39"/>
      <c r="AV2617" s="39"/>
      <c r="AW2617" s="39"/>
      <c r="AX2617" s="39"/>
      <c r="AY2617" s="39"/>
      <c r="AZ2617" s="39"/>
      <c r="BA2617" s="39"/>
      <c r="BB2617" s="72">
        <f>(AI2617*'"Вес" ПИР'!$B$36+AK2617*'"Вес" ПИР'!$B$37+AM2617*'"Вес" ПИР'!$B$38+AO2617*'"Вес" ПИР'!$B$39+AQ2617*'"Вес" ПИР'!$B$40+AS2617*'"Вес" ПИР'!$B$41+AU2617*'"Вес" ПИР'!$B$42+AW2617*'"Вес" ПИР'!$B$43+AY2617*'"Вес" ПИР'!$B$44+BA2617*'"Вес" ПИР'!$B$45)/100</f>
        <v>0</v>
      </c>
      <c r="BC2617" s="39"/>
      <c r="BD2617" s="39"/>
      <c r="BE2617" s="39"/>
      <c r="BF2617" s="39"/>
      <c r="BG2617" s="72">
        <f>(BD2617*'"Вес" ПИР'!$B$50+BF2617*'"Вес" ПИР'!$B$51)/100</f>
        <v>0</v>
      </c>
      <c r="BH2617" s="39"/>
      <c r="BI2617" s="72">
        <v>0</v>
      </c>
      <c r="BJ2617" s="39"/>
      <c r="BK2617" s="39"/>
      <c r="BL2617" s="38">
        <f>(S2617*'"Вес" ПИР'!$B$3+X2617*'"Вес" ПИР'!$B$4+AG2617*'"Вес" ПИР'!$B$5+BB2617*'"Вес" ПИР'!$B$6+BG2617*'"Вес" ПИР'!$B$7+BI2617*'"Вес" ПИР'!$B$8)/100</f>
        <v>0</v>
      </c>
    </row>
    <row r="2618" spans="1:64" ht="15.75" customHeight="1">
      <c r="A2618" s="39"/>
      <c r="B2618" s="39">
        <v>2027</v>
      </c>
      <c r="C2618" s="39"/>
      <c r="D2618" s="61">
        <v>596446100</v>
      </c>
      <c r="E2618" s="61" t="s">
        <v>2098</v>
      </c>
      <c r="F2618" s="61" t="s">
        <v>3723</v>
      </c>
      <c r="G2618" s="61" t="s">
        <v>2143</v>
      </c>
      <c r="H2618" s="61" t="s">
        <v>3739</v>
      </c>
      <c r="I2618" s="39"/>
      <c r="J2618" s="39"/>
      <c r="K2618" s="39"/>
      <c r="L2618" s="39"/>
      <c r="M2618" s="39"/>
      <c r="N2618" s="39"/>
      <c r="O2618" s="39"/>
      <c r="P2618" s="39"/>
      <c r="Q2618" s="39"/>
      <c r="R2618" s="39"/>
      <c r="S2618" s="38">
        <f>(J2618*'"Вес" ПИР'!$B$13+L2618*'"Вес" ПИР'!$B$14+N2618*'"Вес" ПИР'!$B$15+P2618*'"Вес" ПИР'!$B$16+R2618*'"Вес" ПИР'!$B$17)/100</f>
        <v>0</v>
      </c>
      <c r="T2618" s="39"/>
      <c r="U2618" s="39"/>
      <c r="V2618" s="39"/>
      <c r="W2618" s="39"/>
      <c r="X2618" s="72">
        <f>(U2618*'"Вес" ПИР'!$B$22+W2618*'"Вес" ПИР'!$B$23)/100</f>
        <v>0</v>
      </c>
      <c r="Y2618" s="39"/>
      <c r="Z2618" s="39"/>
      <c r="AA2618" s="39"/>
      <c r="AB2618" s="39"/>
      <c r="AC2618" s="39"/>
      <c r="AD2618" s="39"/>
      <c r="AE2618" s="39"/>
      <c r="AF2618" s="39"/>
      <c r="AG2618" s="38">
        <f>(Z2618*'"Вес" ПИР'!$B$28+AB2618*'"Вес" ПИР'!$B$29+AD2618*'"Вес" ПИР'!$B$30+AF2618*'"Вес" ПИР'!$B$31)/100</f>
        <v>0</v>
      </c>
      <c r="AH2618" s="39"/>
      <c r="AI2618" s="39"/>
      <c r="AJ2618" s="39"/>
      <c r="AK2618" s="39"/>
      <c r="AL2618" s="39"/>
      <c r="AM2618" s="39"/>
      <c r="AN2618" s="39"/>
      <c r="AO2618" s="39"/>
      <c r="AP2618" s="39"/>
      <c r="AQ2618" s="39"/>
      <c r="AR2618" s="39"/>
      <c r="AS2618" s="39"/>
      <c r="AT2618" s="39"/>
      <c r="AU2618" s="39"/>
      <c r="AV2618" s="39"/>
      <c r="AW2618" s="39"/>
      <c r="AX2618" s="39"/>
      <c r="AY2618" s="39"/>
      <c r="AZ2618" s="39"/>
      <c r="BA2618" s="39"/>
      <c r="BB2618" s="72">
        <f>(AI2618*'"Вес" ПИР'!$B$36+AK2618*'"Вес" ПИР'!$B$37+AM2618*'"Вес" ПИР'!$B$38+AO2618*'"Вес" ПИР'!$B$39+AQ2618*'"Вес" ПИР'!$B$40+AS2618*'"Вес" ПИР'!$B$41+AU2618*'"Вес" ПИР'!$B$42+AW2618*'"Вес" ПИР'!$B$43+AY2618*'"Вес" ПИР'!$B$44+BA2618*'"Вес" ПИР'!$B$45)/100</f>
        <v>0</v>
      </c>
      <c r="BC2618" s="39"/>
      <c r="BD2618" s="39"/>
      <c r="BE2618" s="39"/>
      <c r="BF2618" s="39"/>
      <c r="BG2618" s="72">
        <f>(BD2618*'"Вес" ПИР'!$B$50+BF2618*'"Вес" ПИР'!$B$51)/100</f>
        <v>0</v>
      </c>
      <c r="BH2618" s="39"/>
      <c r="BI2618" s="72">
        <v>0</v>
      </c>
      <c r="BJ2618" s="39"/>
      <c r="BK2618" s="39"/>
      <c r="BL2618" s="38">
        <f>(S2618*'"Вес" ПИР'!$B$3+X2618*'"Вес" ПИР'!$B$4+AG2618*'"Вес" ПИР'!$B$5+BB2618*'"Вес" ПИР'!$B$6+BG2618*'"Вес" ПИР'!$B$7+BI2618*'"Вес" ПИР'!$B$8)/100</f>
        <v>0</v>
      </c>
    </row>
    <row r="2619" spans="1:64" ht="15.75" customHeight="1">
      <c r="A2619" s="39"/>
      <c r="B2619" s="39">
        <v>2027</v>
      </c>
      <c r="C2619" s="39"/>
      <c r="D2619" s="69">
        <v>596446200</v>
      </c>
      <c r="E2619" s="69" t="s">
        <v>2098</v>
      </c>
      <c r="F2619" s="69" t="s">
        <v>3723</v>
      </c>
      <c r="G2619" s="69" t="s">
        <v>2143</v>
      </c>
      <c r="H2619" s="69" t="s">
        <v>2169</v>
      </c>
      <c r="I2619" s="39"/>
      <c r="J2619" s="39"/>
      <c r="K2619" s="39"/>
      <c r="L2619" s="39"/>
      <c r="M2619" s="39"/>
      <c r="N2619" s="39"/>
      <c r="O2619" s="39"/>
      <c r="P2619" s="39"/>
      <c r="Q2619" s="39"/>
      <c r="R2619" s="39"/>
      <c r="S2619" s="38">
        <f>(J2619*'"Вес" ПИР'!$B$13+L2619*'"Вес" ПИР'!$B$14+N2619*'"Вес" ПИР'!$B$15+P2619*'"Вес" ПИР'!$B$16+R2619*'"Вес" ПИР'!$B$17)/100</f>
        <v>0</v>
      </c>
      <c r="T2619" s="39"/>
      <c r="U2619" s="39"/>
      <c r="V2619" s="39"/>
      <c r="W2619" s="39"/>
      <c r="X2619" s="72">
        <f>(U2619*'"Вес" ПИР'!$B$22+W2619*'"Вес" ПИР'!$B$23)/100</f>
        <v>0</v>
      </c>
      <c r="Y2619" s="39"/>
      <c r="Z2619" s="39"/>
      <c r="AA2619" s="39"/>
      <c r="AB2619" s="39"/>
      <c r="AC2619" s="39"/>
      <c r="AD2619" s="39"/>
      <c r="AE2619" s="39"/>
      <c r="AF2619" s="39"/>
      <c r="AG2619" s="38">
        <f>(Z2619*'"Вес" ПИР'!$B$28+AB2619*'"Вес" ПИР'!$B$29+AD2619*'"Вес" ПИР'!$B$30+AF2619*'"Вес" ПИР'!$B$31)/100</f>
        <v>0</v>
      </c>
      <c r="AH2619" s="39"/>
      <c r="AI2619" s="39"/>
      <c r="AJ2619" s="39"/>
      <c r="AK2619" s="39"/>
      <c r="AL2619" s="39"/>
      <c r="AM2619" s="39"/>
      <c r="AN2619" s="39"/>
      <c r="AO2619" s="39"/>
      <c r="AP2619" s="39"/>
      <c r="AQ2619" s="39"/>
      <c r="AR2619" s="39"/>
      <c r="AS2619" s="39"/>
      <c r="AT2619" s="39"/>
      <c r="AU2619" s="39"/>
      <c r="AV2619" s="39"/>
      <c r="AW2619" s="39"/>
      <c r="AX2619" s="39"/>
      <c r="AY2619" s="39"/>
      <c r="AZ2619" s="39"/>
      <c r="BA2619" s="39"/>
      <c r="BB2619" s="72">
        <f>(AI2619*'"Вес" ПИР'!$B$36+AK2619*'"Вес" ПИР'!$B$37+AM2619*'"Вес" ПИР'!$B$38+AO2619*'"Вес" ПИР'!$B$39+AQ2619*'"Вес" ПИР'!$B$40+AS2619*'"Вес" ПИР'!$B$41+AU2619*'"Вес" ПИР'!$B$42+AW2619*'"Вес" ПИР'!$B$43+AY2619*'"Вес" ПИР'!$B$44+BA2619*'"Вес" ПИР'!$B$45)/100</f>
        <v>0</v>
      </c>
      <c r="BC2619" s="39"/>
      <c r="BD2619" s="39"/>
      <c r="BE2619" s="39"/>
      <c r="BF2619" s="39"/>
      <c r="BG2619" s="72">
        <f>(BD2619*'"Вес" ПИР'!$B$50+BF2619*'"Вес" ПИР'!$B$51)/100</f>
        <v>0</v>
      </c>
      <c r="BH2619" s="39"/>
      <c r="BI2619" s="72">
        <v>0</v>
      </c>
      <c r="BJ2619" s="39"/>
      <c r="BK2619" s="39"/>
      <c r="BL2619" s="38">
        <f>(S2619*'"Вес" ПИР'!$B$3+X2619*'"Вес" ПИР'!$B$4+AG2619*'"Вес" ПИР'!$B$5+BB2619*'"Вес" ПИР'!$B$6+BG2619*'"Вес" ПИР'!$B$7+BI2619*'"Вес" ПИР'!$B$8)/100</f>
        <v>0</v>
      </c>
    </row>
    <row r="2620" spans="1:64" ht="15.75" customHeight="1">
      <c r="A2620" s="39"/>
      <c r="B2620" s="39">
        <v>2027</v>
      </c>
      <c r="C2620" s="39"/>
      <c r="D2620" s="61">
        <v>611645200</v>
      </c>
      <c r="E2620" s="61" t="s">
        <v>2280</v>
      </c>
      <c r="F2620" s="61" t="s">
        <v>2281</v>
      </c>
      <c r="G2620" s="61" t="s">
        <v>2282</v>
      </c>
      <c r="H2620" s="61" t="s">
        <v>3740</v>
      </c>
      <c r="I2620" s="39"/>
      <c r="J2620" s="39"/>
      <c r="K2620" s="39"/>
      <c r="L2620" s="39"/>
      <c r="M2620" s="39"/>
      <c r="N2620" s="39"/>
      <c r="O2620" s="39"/>
      <c r="P2620" s="39"/>
      <c r="Q2620" s="39"/>
      <c r="R2620" s="39"/>
      <c r="S2620" s="38">
        <f>(J2620*'"Вес" ПИР'!$B$13+L2620*'"Вес" ПИР'!$B$14+N2620*'"Вес" ПИР'!$B$15+P2620*'"Вес" ПИР'!$B$16+R2620*'"Вес" ПИР'!$B$17)/100</f>
        <v>0</v>
      </c>
      <c r="T2620" s="39"/>
      <c r="U2620" s="39"/>
      <c r="V2620" s="39"/>
      <c r="W2620" s="39"/>
      <c r="X2620" s="72">
        <f>(U2620*'"Вес" ПИР'!$B$22+W2620*'"Вес" ПИР'!$B$23)/100</f>
        <v>0</v>
      </c>
      <c r="Y2620" s="39"/>
      <c r="Z2620" s="39"/>
      <c r="AA2620" s="39"/>
      <c r="AB2620" s="39"/>
      <c r="AC2620" s="39"/>
      <c r="AD2620" s="39"/>
      <c r="AE2620" s="39"/>
      <c r="AF2620" s="39"/>
      <c r="AG2620" s="38">
        <f>(Z2620*'"Вес" ПИР'!$B$28+AB2620*'"Вес" ПИР'!$B$29+AD2620*'"Вес" ПИР'!$B$30+AF2620*'"Вес" ПИР'!$B$31)/100</f>
        <v>0</v>
      </c>
      <c r="AH2620" s="39"/>
      <c r="AI2620" s="39"/>
      <c r="AJ2620" s="39"/>
      <c r="AK2620" s="39"/>
      <c r="AL2620" s="39"/>
      <c r="AM2620" s="39"/>
      <c r="AN2620" s="39"/>
      <c r="AO2620" s="39"/>
      <c r="AP2620" s="39"/>
      <c r="AQ2620" s="39"/>
      <c r="AR2620" s="39"/>
      <c r="AS2620" s="39"/>
      <c r="AT2620" s="39"/>
      <c r="AU2620" s="39"/>
      <c r="AV2620" s="39"/>
      <c r="AW2620" s="39"/>
      <c r="AX2620" s="39"/>
      <c r="AY2620" s="39"/>
      <c r="AZ2620" s="39"/>
      <c r="BA2620" s="39"/>
      <c r="BB2620" s="72">
        <f>(AI2620*'"Вес" ПИР'!$B$36+AK2620*'"Вес" ПИР'!$B$37+AM2620*'"Вес" ПИР'!$B$38+AO2620*'"Вес" ПИР'!$B$39+AQ2620*'"Вес" ПИР'!$B$40+AS2620*'"Вес" ПИР'!$B$41+AU2620*'"Вес" ПИР'!$B$42+AW2620*'"Вес" ПИР'!$B$43+AY2620*'"Вес" ПИР'!$B$44+BA2620*'"Вес" ПИР'!$B$45)/100</f>
        <v>0</v>
      </c>
      <c r="BC2620" s="39"/>
      <c r="BD2620" s="39"/>
      <c r="BE2620" s="39"/>
      <c r="BF2620" s="39"/>
      <c r="BG2620" s="72">
        <f>(BD2620*'"Вес" ПИР'!$B$50+BF2620*'"Вес" ПИР'!$B$51)/100</f>
        <v>0</v>
      </c>
      <c r="BH2620" s="39"/>
      <c r="BI2620" s="72">
        <v>0</v>
      </c>
      <c r="BJ2620" s="39"/>
      <c r="BK2620" s="39"/>
      <c r="BL2620" s="38">
        <f>(S2620*'"Вес" ПИР'!$B$3+X2620*'"Вес" ПИР'!$B$4+AG2620*'"Вес" ПИР'!$B$5+BB2620*'"Вес" ПИР'!$B$6+BG2620*'"Вес" ПИР'!$B$7+BI2620*'"Вес" ПИР'!$B$8)/100</f>
        <v>0</v>
      </c>
    </row>
    <row r="2621" spans="1:64" ht="15.75" customHeight="1">
      <c r="A2621" s="39"/>
      <c r="B2621" s="39">
        <v>2027</v>
      </c>
      <c r="C2621" s="39"/>
      <c r="D2621" s="61">
        <v>611647300</v>
      </c>
      <c r="E2621" s="61" t="s">
        <v>2280</v>
      </c>
      <c r="F2621" s="61" t="s">
        <v>2281</v>
      </c>
      <c r="G2621" s="61" t="s">
        <v>2288</v>
      </c>
      <c r="H2621" s="61" t="s">
        <v>3741</v>
      </c>
      <c r="I2621" s="39"/>
      <c r="J2621" s="39"/>
      <c r="K2621" s="39"/>
      <c r="L2621" s="39"/>
      <c r="M2621" s="39"/>
      <c r="N2621" s="39"/>
      <c r="O2621" s="39"/>
      <c r="P2621" s="39"/>
      <c r="Q2621" s="39"/>
      <c r="R2621" s="39"/>
      <c r="S2621" s="38">
        <f>(J2621*'"Вес" ПИР'!$B$13+L2621*'"Вес" ПИР'!$B$14+N2621*'"Вес" ПИР'!$B$15+P2621*'"Вес" ПИР'!$B$16+R2621*'"Вес" ПИР'!$B$17)/100</f>
        <v>0</v>
      </c>
      <c r="T2621" s="39"/>
      <c r="U2621" s="39"/>
      <c r="V2621" s="39"/>
      <c r="W2621" s="39"/>
      <c r="X2621" s="72">
        <f>(U2621*'"Вес" ПИР'!$B$22+W2621*'"Вес" ПИР'!$B$23)/100</f>
        <v>0</v>
      </c>
      <c r="Y2621" s="39"/>
      <c r="Z2621" s="39"/>
      <c r="AA2621" s="39"/>
      <c r="AB2621" s="39"/>
      <c r="AC2621" s="39"/>
      <c r="AD2621" s="39"/>
      <c r="AE2621" s="39"/>
      <c r="AF2621" s="39"/>
      <c r="AG2621" s="38">
        <f>(Z2621*'"Вес" ПИР'!$B$28+AB2621*'"Вес" ПИР'!$B$29+AD2621*'"Вес" ПИР'!$B$30+AF2621*'"Вес" ПИР'!$B$31)/100</f>
        <v>0</v>
      </c>
      <c r="AH2621" s="39"/>
      <c r="AI2621" s="39"/>
      <c r="AJ2621" s="39"/>
      <c r="AK2621" s="39"/>
      <c r="AL2621" s="39"/>
      <c r="AM2621" s="39"/>
      <c r="AN2621" s="39"/>
      <c r="AO2621" s="39"/>
      <c r="AP2621" s="39"/>
      <c r="AQ2621" s="39"/>
      <c r="AR2621" s="39"/>
      <c r="AS2621" s="39"/>
      <c r="AT2621" s="39"/>
      <c r="AU2621" s="39"/>
      <c r="AV2621" s="39"/>
      <c r="AW2621" s="39"/>
      <c r="AX2621" s="39"/>
      <c r="AY2621" s="39"/>
      <c r="AZ2621" s="39"/>
      <c r="BA2621" s="39"/>
      <c r="BB2621" s="72">
        <f>(AI2621*'"Вес" ПИР'!$B$36+AK2621*'"Вес" ПИР'!$B$37+AM2621*'"Вес" ПИР'!$B$38+AO2621*'"Вес" ПИР'!$B$39+AQ2621*'"Вес" ПИР'!$B$40+AS2621*'"Вес" ПИР'!$B$41+AU2621*'"Вес" ПИР'!$B$42+AW2621*'"Вес" ПИР'!$B$43+AY2621*'"Вес" ПИР'!$B$44+BA2621*'"Вес" ПИР'!$B$45)/100</f>
        <v>0</v>
      </c>
      <c r="BC2621" s="39"/>
      <c r="BD2621" s="39"/>
      <c r="BE2621" s="39"/>
      <c r="BF2621" s="39"/>
      <c r="BG2621" s="72">
        <f>(BD2621*'"Вес" ПИР'!$B$50+BF2621*'"Вес" ПИР'!$B$51)/100</f>
        <v>0</v>
      </c>
      <c r="BH2621" s="39"/>
      <c r="BI2621" s="72">
        <v>0</v>
      </c>
      <c r="BJ2621" s="39"/>
      <c r="BK2621" s="39"/>
      <c r="BL2621" s="38">
        <f>(S2621*'"Вес" ПИР'!$B$3+X2621*'"Вес" ПИР'!$B$4+AG2621*'"Вес" ПИР'!$B$5+BB2621*'"Вес" ПИР'!$B$6+BG2621*'"Вес" ПИР'!$B$7+BI2621*'"Вес" ПИР'!$B$8)/100</f>
        <v>0</v>
      </c>
    </row>
    <row r="2622" spans="1:64" ht="15.75" customHeight="1">
      <c r="A2622" s="39"/>
      <c r="B2622" s="39">
        <v>2027</v>
      </c>
      <c r="C2622" s="39"/>
      <c r="D2622" s="61">
        <v>611647400</v>
      </c>
      <c r="E2622" s="61" t="s">
        <v>2280</v>
      </c>
      <c r="F2622" s="61" t="s">
        <v>2281</v>
      </c>
      <c r="G2622" s="61" t="s">
        <v>2288</v>
      </c>
      <c r="H2622" s="61" t="s">
        <v>925</v>
      </c>
      <c r="I2622" s="39"/>
      <c r="J2622" s="39"/>
      <c r="K2622" s="39"/>
      <c r="L2622" s="39"/>
      <c r="M2622" s="39"/>
      <c r="N2622" s="39"/>
      <c r="O2622" s="39"/>
      <c r="P2622" s="39"/>
      <c r="Q2622" s="39"/>
      <c r="R2622" s="39"/>
      <c r="S2622" s="38">
        <f>(J2622*'"Вес" ПИР'!$B$13+L2622*'"Вес" ПИР'!$B$14+N2622*'"Вес" ПИР'!$B$15+P2622*'"Вес" ПИР'!$B$16+R2622*'"Вес" ПИР'!$B$17)/100</f>
        <v>0</v>
      </c>
      <c r="T2622" s="39"/>
      <c r="U2622" s="39"/>
      <c r="V2622" s="39"/>
      <c r="W2622" s="39"/>
      <c r="X2622" s="72">
        <f>(U2622*'"Вес" ПИР'!$B$22+W2622*'"Вес" ПИР'!$B$23)/100</f>
        <v>0</v>
      </c>
      <c r="Y2622" s="39"/>
      <c r="Z2622" s="39"/>
      <c r="AA2622" s="39"/>
      <c r="AB2622" s="39"/>
      <c r="AC2622" s="39"/>
      <c r="AD2622" s="39"/>
      <c r="AE2622" s="39"/>
      <c r="AF2622" s="39"/>
      <c r="AG2622" s="38">
        <f>(Z2622*'"Вес" ПИР'!$B$28+AB2622*'"Вес" ПИР'!$B$29+AD2622*'"Вес" ПИР'!$B$30+AF2622*'"Вес" ПИР'!$B$31)/100</f>
        <v>0</v>
      </c>
      <c r="AH2622" s="39"/>
      <c r="AI2622" s="39"/>
      <c r="AJ2622" s="39"/>
      <c r="AK2622" s="39"/>
      <c r="AL2622" s="39"/>
      <c r="AM2622" s="39"/>
      <c r="AN2622" s="39"/>
      <c r="AO2622" s="39"/>
      <c r="AP2622" s="39"/>
      <c r="AQ2622" s="39"/>
      <c r="AR2622" s="39"/>
      <c r="AS2622" s="39"/>
      <c r="AT2622" s="39"/>
      <c r="AU2622" s="39"/>
      <c r="AV2622" s="39"/>
      <c r="AW2622" s="39"/>
      <c r="AX2622" s="39"/>
      <c r="AY2622" s="39"/>
      <c r="AZ2622" s="39"/>
      <c r="BA2622" s="39"/>
      <c r="BB2622" s="72">
        <f>(AI2622*'"Вес" ПИР'!$B$36+AK2622*'"Вес" ПИР'!$B$37+AM2622*'"Вес" ПИР'!$B$38+AO2622*'"Вес" ПИР'!$B$39+AQ2622*'"Вес" ПИР'!$B$40+AS2622*'"Вес" ПИР'!$B$41+AU2622*'"Вес" ПИР'!$B$42+AW2622*'"Вес" ПИР'!$B$43+AY2622*'"Вес" ПИР'!$B$44+BA2622*'"Вес" ПИР'!$B$45)/100</f>
        <v>0</v>
      </c>
      <c r="BC2622" s="39"/>
      <c r="BD2622" s="39"/>
      <c r="BE2622" s="39"/>
      <c r="BF2622" s="39"/>
      <c r="BG2622" s="72">
        <f>(BD2622*'"Вес" ПИР'!$B$50+BF2622*'"Вес" ПИР'!$B$51)/100</f>
        <v>0</v>
      </c>
      <c r="BH2622" s="39"/>
      <c r="BI2622" s="72">
        <v>0</v>
      </c>
      <c r="BJ2622" s="39"/>
      <c r="BK2622" s="39"/>
      <c r="BL2622" s="38">
        <f>(S2622*'"Вес" ПИР'!$B$3+X2622*'"Вес" ПИР'!$B$4+AG2622*'"Вес" ПИР'!$B$5+BB2622*'"Вес" ПИР'!$B$6+BG2622*'"Вес" ПИР'!$B$7+BI2622*'"Вес" ПИР'!$B$8)/100</f>
        <v>0</v>
      </c>
    </row>
    <row r="2623" spans="1:64" ht="15.75" customHeight="1">
      <c r="A2623" s="39"/>
      <c r="B2623" s="39">
        <v>2027</v>
      </c>
      <c r="C2623" s="39"/>
      <c r="D2623" s="61">
        <v>611637500</v>
      </c>
      <c r="E2623" s="61" t="s">
        <v>2280</v>
      </c>
      <c r="F2623" s="61" t="s">
        <v>2281</v>
      </c>
      <c r="G2623" s="61" t="s">
        <v>2284</v>
      </c>
      <c r="H2623" s="61" t="s">
        <v>3742</v>
      </c>
      <c r="I2623" s="39"/>
      <c r="J2623" s="39"/>
      <c r="K2623" s="39"/>
      <c r="L2623" s="39"/>
      <c r="M2623" s="39"/>
      <c r="N2623" s="39"/>
      <c r="O2623" s="39"/>
      <c r="P2623" s="39"/>
      <c r="Q2623" s="39"/>
      <c r="R2623" s="39"/>
      <c r="S2623" s="38">
        <f>(J2623*'"Вес" ПИР'!$B$13+L2623*'"Вес" ПИР'!$B$14+N2623*'"Вес" ПИР'!$B$15+P2623*'"Вес" ПИР'!$B$16+R2623*'"Вес" ПИР'!$B$17)/100</f>
        <v>0</v>
      </c>
      <c r="T2623" s="39"/>
      <c r="U2623" s="39"/>
      <c r="V2623" s="39"/>
      <c r="W2623" s="39"/>
      <c r="X2623" s="72">
        <f>(U2623*'"Вес" ПИР'!$B$22+W2623*'"Вес" ПИР'!$B$23)/100</f>
        <v>0</v>
      </c>
      <c r="Y2623" s="39"/>
      <c r="Z2623" s="39"/>
      <c r="AA2623" s="39"/>
      <c r="AB2623" s="39"/>
      <c r="AC2623" s="39"/>
      <c r="AD2623" s="39"/>
      <c r="AE2623" s="39"/>
      <c r="AF2623" s="39"/>
      <c r="AG2623" s="38">
        <f>(Z2623*'"Вес" ПИР'!$B$28+AB2623*'"Вес" ПИР'!$B$29+AD2623*'"Вес" ПИР'!$B$30+AF2623*'"Вес" ПИР'!$B$31)/100</f>
        <v>0</v>
      </c>
      <c r="AH2623" s="39"/>
      <c r="AI2623" s="39"/>
      <c r="AJ2623" s="39"/>
      <c r="AK2623" s="39"/>
      <c r="AL2623" s="39"/>
      <c r="AM2623" s="39"/>
      <c r="AN2623" s="39"/>
      <c r="AO2623" s="39"/>
      <c r="AP2623" s="39"/>
      <c r="AQ2623" s="39"/>
      <c r="AR2623" s="39"/>
      <c r="AS2623" s="39"/>
      <c r="AT2623" s="39"/>
      <c r="AU2623" s="39"/>
      <c r="AV2623" s="39"/>
      <c r="AW2623" s="39"/>
      <c r="AX2623" s="39"/>
      <c r="AY2623" s="39"/>
      <c r="AZ2623" s="39"/>
      <c r="BA2623" s="39"/>
      <c r="BB2623" s="72">
        <f>(AI2623*'"Вес" ПИР'!$B$36+AK2623*'"Вес" ПИР'!$B$37+AM2623*'"Вес" ПИР'!$B$38+AO2623*'"Вес" ПИР'!$B$39+AQ2623*'"Вес" ПИР'!$B$40+AS2623*'"Вес" ПИР'!$B$41+AU2623*'"Вес" ПИР'!$B$42+AW2623*'"Вес" ПИР'!$B$43+AY2623*'"Вес" ПИР'!$B$44+BA2623*'"Вес" ПИР'!$B$45)/100</f>
        <v>0</v>
      </c>
      <c r="BC2623" s="39"/>
      <c r="BD2623" s="39"/>
      <c r="BE2623" s="39"/>
      <c r="BF2623" s="39"/>
      <c r="BG2623" s="72">
        <f>(BD2623*'"Вес" ПИР'!$B$50+BF2623*'"Вес" ПИР'!$B$51)/100</f>
        <v>0</v>
      </c>
      <c r="BH2623" s="39"/>
      <c r="BI2623" s="72">
        <v>0</v>
      </c>
      <c r="BJ2623" s="39"/>
      <c r="BK2623" s="39"/>
      <c r="BL2623" s="38">
        <f>(S2623*'"Вес" ПИР'!$B$3+X2623*'"Вес" ПИР'!$B$4+AG2623*'"Вес" ПИР'!$B$5+BB2623*'"Вес" ПИР'!$B$6+BG2623*'"Вес" ПИР'!$B$7+BI2623*'"Вес" ПИР'!$B$8)/100</f>
        <v>0</v>
      </c>
    </row>
    <row r="2624" spans="1:64" ht="15.75" customHeight="1">
      <c r="A2624" s="39"/>
      <c r="B2624" s="39">
        <v>2027</v>
      </c>
      <c r="C2624" s="39"/>
      <c r="D2624" s="60">
        <v>611645600</v>
      </c>
      <c r="E2624" s="60" t="s">
        <v>2280</v>
      </c>
      <c r="F2624" s="60" t="s">
        <v>2281</v>
      </c>
      <c r="G2624" s="60" t="s">
        <v>2282</v>
      </c>
      <c r="H2624" s="60" t="s">
        <v>3743</v>
      </c>
      <c r="I2624" s="39"/>
      <c r="J2624" s="39"/>
      <c r="K2624" s="39"/>
      <c r="L2624" s="39"/>
      <c r="M2624" s="39"/>
      <c r="N2624" s="39"/>
      <c r="O2624" s="39"/>
      <c r="P2624" s="39"/>
      <c r="Q2624" s="39"/>
      <c r="R2624" s="39"/>
      <c r="S2624" s="38">
        <f>(J2624*'"Вес" ПИР'!$B$13+L2624*'"Вес" ПИР'!$B$14+N2624*'"Вес" ПИР'!$B$15+P2624*'"Вес" ПИР'!$B$16+R2624*'"Вес" ПИР'!$B$17)/100</f>
        <v>0</v>
      </c>
      <c r="T2624" s="39"/>
      <c r="U2624" s="39"/>
      <c r="V2624" s="39"/>
      <c r="W2624" s="39"/>
      <c r="X2624" s="72">
        <f>(U2624*'"Вес" ПИР'!$B$22+W2624*'"Вес" ПИР'!$B$23)/100</f>
        <v>0</v>
      </c>
      <c r="Y2624" s="39"/>
      <c r="Z2624" s="39"/>
      <c r="AA2624" s="39"/>
      <c r="AB2624" s="39"/>
      <c r="AC2624" s="39"/>
      <c r="AD2624" s="39"/>
      <c r="AE2624" s="39"/>
      <c r="AF2624" s="39"/>
      <c r="AG2624" s="38">
        <f>(Z2624*'"Вес" ПИР'!$B$28+AB2624*'"Вес" ПИР'!$B$29+AD2624*'"Вес" ПИР'!$B$30+AF2624*'"Вес" ПИР'!$B$31)/100</f>
        <v>0</v>
      </c>
      <c r="AH2624" s="39"/>
      <c r="AI2624" s="39"/>
      <c r="AJ2624" s="39"/>
      <c r="AK2624" s="39"/>
      <c r="AL2624" s="39"/>
      <c r="AM2624" s="39"/>
      <c r="AN2624" s="39"/>
      <c r="AO2624" s="39"/>
      <c r="AP2624" s="39"/>
      <c r="AQ2624" s="39"/>
      <c r="AR2624" s="39"/>
      <c r="AS2624" s="39"/>
      <c r="AT2624" s="39"/>
      <c r="AU2624" s="39"/>
      <c r="AV2624" s="39"/>
      <c r="AW2624" s="39"/>
      <c r="AX2624" s="39"/>
      <c r="AY2624" s="39"/>
      <c r="AZ2624" s="39"/>
      <c r="BA2624" s="39"/>
      <c r="BB2624" s="72">
        <f>(AI2624*'"Вес" ПИР'!$B$36+AK2624*'"Вес" ПИР'!$B$37+AM2624*'"Вес" ПИР'!$B$38+AO2624*'"Вес" ПИР'!$B$39+AQ2624*'"Вес" ПИР'!$B$40+AS2624*'"Вес" ПИР'!$B$41+AU2624*'"Вес" ПИР'!$B$42+AW2624*'"Вес" ПИР'!$B$43+AY2624*'"Вес" ПИР'!$B$44+BA2624*'"Вес" ПИР'!$B$45)/100</f>
        <v>0</v>
      </c>
      <c r="BC2624" s="39"/>
      <c r="BD2624" s="39"/>
      <c r="BE2624" s="39"/>
      <c r="BF2624" s="39"/>
      <c r="BG2624" s="72">
        <f>(BD2624*'"Вес" ПИР'!$B$50+BF2624*'"Вес" ПИР'!$B$51)/100</f>
        <v>0</v>
      </c>
      <c r="BH2624" s="39"/>
      <c r="BI2624" s="72">
        <v>0</v>
      </c>
      <c r="BJ2624" s="39"/>
      <c r="BK2624" s="39"/>
      <c r="BL2624" s="38">
        <f>(S2624*'"Вес" ПИР'!$B$3+X2624*'"Вес" ПИР'!$B$4+AG2624*'"Вес" ПИР'!$B$5+BB2624*'"Вес" ПИР'!$B$6+BG2624*'"Вес" ПИР'!$B$7+BI2624*'"Вес" ПИР'!$B$8)/100</f>
        <v>0</v>
      </c>
    </row>
    <row r="2625" spans="1:64" ht="15.75" customHeight="1">
      <c r="A2625" s="39"/>
      <c r="B2625" s="39">
        <v>2027</v>
      </c>
      <c r="C2625" s="39"/>
      <c r="D2625" s="61">
        <v>613659200</v>
      </c>
      <c r="E2625" s="61" t="s">
        <v>2280</v>
      </c>
      <c r="F2625" s="61" t="s">
        <v>2293</v>
      </c>
      <c r="G2625" s="61" t="s">
        <v>2323</v>
      </c>
      <c r="H2625" s="61" t="s">
        <v>540</v>
      </c>
      <c r="I2625" s="39"/>
      <c r="J2625" s="39"/>
      <c r="K2625" s="39"/>
      <c r="L2625" s="39"/>
      <c r="M2625" s="39"/>
      <c r="N2625" s="39"/>
      <c r="O2625" s="39"/>
      <c r="P2625" s="39"/>
      <c r="Q2625" s="39"/>
      <c r="R2625" s="39"/>
      <c r="S2625" s="38">
        <f>(J2625*'"Вес" ПИР'!$B$13+L2625*'"Вес" ПИР'!$B$14+N2625*'"Вес" ПИР'!$B$15+P2625*'"Вес" ПИР'!$B$16+R2625*'"Вес" ПИР'!$B$17)/100</f>
        <v>0</v>
      </c>
      <c r="T2625" s="39"/>
      <c r="U2625" s="39"/>
      <c r="V2625" s="39"/>
      <c r="W2625" s="39"/>
      <c r="X2625" s="72">
        <f>(U2625*'"Вес" ПИР'!$B$22+W2625*'"Вес" ПИР'!$B$23)/100</f>
        <v>0</v>
      </c>
      <c r="Y2625" s="39"/>
      <c r="Z2625" s="39"/>
      <c r="AA2625" s="39"/>
      <c r="AB2625" s="39"/>
      <c r="AC2625" s="39"/>
      <c r="AD2625" s="39"/>
      <c r="AE2625" s="39"/>
      <c r="AF2625" s="39"/>
      <c r="AG2625" s="38">
        <f>(Z2625*'"Вес" ПИР'!$B$28+AB2625*'"Вес" ПИР'!$B$29+AD2625*'"Вес" ПИР'!$B$30+AF2625*'"Вес" ПИР'!$B$31)/100</f>
        <v>0</v>
      </c>
      <c r="AH2625" s="39"/>
      <c r="AI2625" s="39"/>
      <c r="AJ2625" s="39"/>
      <c r="AK2625" s="39"/>
      <c r="AL2625" s="39"/>
      <c r="AM2625" s="39"/>
      <c r="AN2625" s="39"/>
      <c r="AO2625" s="39"/>
      <c r="AP2625" s="39"/>
      <c r="AQ2625" s="39"/>
      <c r="AR2625" s="39"/>
      <c r="AS2625" s="39"/>
      <c r="AT2625" s="39"/>
      <c r="AU2625" s="39"/>
      <c r="AV2625" s="39"/>
      <c r="AW2625" s="39"/>
      <c r="AX2625" s="39"/>
      <c r="AY2625" s="39"/>
      <c r="AZ2625" s="39"/>
      <c r="BA2625" s="39"/>
      <c r="BB2625" s="72">
        <f>(AI2625*'"Вес" ПИР'!$B$36+AK2625*'"Вес" ПИР'!$B$37+AM2625*'"Вес" ПИР'!$B$38+AO2625*'"Вес" ПИР'!$B$39+AQ2625*'"Вес" ПИР'!$B$40+AS2625*'"Вес" ПИР'!$B$41+AU2625*'"Вес" ПИР'!$B$42+AW2625*'"Вес" ПИР'!$B$43+AY2625*'"Вес" ПИР'!$B$44+BA2625*'"Вес" ПИР'!$B$45)/100</f>
        <v>0</v>
      </c>
      <c r="BC2625" s="39"/>
      <c r="BD2625" s="39"/>
      <c r="BE2625" s="39"/>
      <c r="BF2625" s="39"/>
      <c r="BG2625" s="72">
        <f>(BD2625*'"Вес" ПИР'!$B$50+BF2625*'"Вес" ПИР'!$B$51)/100</f>
        <v>0</v>
      </c>
      <c r="BH2625" s="39"/>
      <c r="BI2625" s="72">
        <v>0</v>
      </c>
      <c r="BJ2625" s="39"/>
      <c r="BK2625" s="39"/>
      <c r="BL2625" s="38">
        <f>(S2625*'"Вес" ПИР'!$B$3+X2625*'"Вес" ПИР'!$B$4+AG2625*'"Вес" ПИР'!$B$5+BB2625*'"Вес" ПИР'!$B$6+BG2625*'"Вес" ПИР'!$B$7+BI2625*'"Вес" ПИР'!$B$8)/100</f>
        <v>0</v>
      </c>
    </row>
    <row r="2626" spans="1:64" ht="15.75" customHeight="1">
      <c r="A2626" s="39"/>
      <c r="B2626" s="39">
        <v>2027</v>
      </c>
      <c r="C2626" s="39"/>
      <c r="D2626" s="61">
        <v>613839400</v>
      </c>
      <c r="E2626" s="61" t="s">
        <v>2280</v>
      </c>
      <c r="F2626" s="61" t="s">
        <v>2327</v>
      </c>
      <c r="G2626" s="61" t="s">
        <v>2341</v>
      </c>
      <c r="H2626" s="61" t="s">
        <v>3744</v>
      </c>
      <c r="I2626" s="39"/>
      <c r="J2626" s="39"/>
      <c r="K2626" s="39"/>
      <c r="L2626" s="39"/>
      <c r="M2626" s="39"/>
      <c r="N2626" s="39"/>
      <c r="O2626" s="39"/>
      <c r="P2626" s="39"/>
      <c r="Q2626" s="39"/>
      <c r="R2626" s="39"/>
      <c r="S2626" s="38">
        <f>(J2626*'"Вес" ПИР'!$B$13+L2626*'"Вес" ПИР'!$B$14+N2626*'"Вес" ПИР'!$B$15+P2626*'"Вес" ПИР'!$B$16+R2626*'"Вес" ПИР'!$B$17)/100</f>
        <v>0</v>
      </c>
      <c r="T2626" s="39"/>
      <c r="U2626" s="39"/>
      <c r="V2626" s="39"/>
      <c r="W2626" s="39"/>
      <c r="X2626" s="72">
        <f>(U2626*'"Вес" ПИР'!$B$22+W2626*'"Вес" ПИР'!$B$23)/100</f>
        <v>0</v>
      </c>
      <c r="Y2626" s="39"/>
      <c r="Z2626" s="39"/>
      <c r="AA2626" s="39"/>
      <c r="AB2626" s="39"/>
      <c r="AC2626" s="39"/>
      <c r="AD2626" s="39"/>
      <c r="AE2626" s="39"/>
      <c r="AF2626" s="39"/>
      <c r="AG2626" s="38">
        <f>(Z2626*'"Вес" ПИР'!$B$28+AB2626*'"Вес" ПИР'!$B$29+AD2626*'"Вес" ПИР'!$B$30+AF2626*'"Вес" ПИР'!$B$31)/100</f>
        <v>0</v>
      </c>
      <c r="AH2626" s="39"/>
      <c r="AI2626" s="39"/>
      <c r="AJ2626" s="39"/>
      <c r="AK2626" s="39"/>
      <c r="AL2626" s="39"/>
      <c r="AM2626" s="39"/>
      <c r="AN2626" s="39"/>
      <c r="AO2626" s="39"/>
      <c r="AP2626" s="39"/>
      <c r="AQ2626" s="39"/>
      <c r="AR2626" s="39"/>
      <c r="AS2626" s="39"/>
      <c r="AT2626" s="39"/>
      <c r="AU2626" s="39"/>
      <c r="AV2626" s="39"/>
      <c r="AW2626" s="39"/>
      <c r="AX2626" s="39"/>
      <c r="AY2626" s="39"/>
      <c r="AZ2626" s="39"/>
      <c r="BA2626" s="39"/>
      <c r="BB2626" s="72">
        <f>(AI2626*'"Вес" ПИР'!$B$36+AK2626*'"Вес" ПИР'!$B$37+AM2626*'"Вес" ПИР'!$B$38+AO2626*'"Вес" ПИР'!$B$39+AQ2626*'"Вес" ПИР'!$B$40+AS2626*'"Вес" ПИР'!$B$41+AU2626*'"Вес" ПИР'!$B$42+AW2626*'"Вес" ПИР'!$B$43+AY2626*'"Вес" ПИР'!$B$44+BA2626*'"Вес" ПИР'!$B$45)/100</f>
        <v>0</v>
      </c>
      <c r="BC2626" s="39"/>
      <c r="BD2626" s="39"/>
      <c r="BE2626" s="39"/>
      <c r="BF2626" s="39"/>
      <c r="BG2626" s="72">
        <f>(BD2626*'"Вес" ПИР'!$B$50+BF2626*'"Вес" ПИР'!$B$51)/100</f>
        <v>0</v>
      </c>
      <c r="BH2626" s="39"/>
      <c r="BI2626" s="72">
        <v>0</v>
      </c>
      <c r="BJ2626" s="39"/>
      <c r="BK2626" s="39"/>
      <c r="BL2626" s="38">
        <f>(S2626*'"Вес" ПИР'!$B$3+X2626*'"Вес" ПИР'!$B$4+AG2626*'"Вес" ПИР'!$B$5+BB2626*'"Вес" ПИР'!$B$6+BG2626*'"Вес" ПИР'!$B$7+BI2626*'"Вес" ПИР'!$B$8)/100</f>
        <v>0</v>
      </c>
    </row>
    <row r="2627" spans="1:64" ht="15.75" customHeight="1">
      <c r="A2627" s="39"/>
      <c r="B2627" s="39">
        <v>2027</v>
      </c>
      <c r="C2627" s="39"/>
      <c r="D2627" s="61">
        <v>613833600</v>
      </c>
      <c r="E2627" s="61" t="s">
        <v>2280</v>
      </c>
      <c r="F2627" s="61" t="s">
        <v>2327</v>
      </c>
      <c r="G2627" s="61" t="s">
        <v>3745</v>
      </c>
      <c r="H2627" s="61" t="s">
        <v>3746</v>
      </c>
      <c r="I2627" s="39"/>
      <c r="J2627" s="39"/>
      <c r="K2627" s="39"/>
      <c r="L2627" s="39"/>
      <c r="M2627" s="39"/>
      <c r="N2627" s="39"/>
      <c r="O2627" s="39"/>
      <c r="P2627" s="39"/>
      <c r="Q2627" s="39"/>
      <c r="R2627" s="39"/>
      <c r="S2627" s="38">
        <f>(J2627*'"Вес" ПИР'!$B$13+L2627*'"Вес" ПИР'!$B$14+N2627*'"Вес" ПИР'!$B$15+P2627*'"Вес" ПИР'!$B$16+R2627*'"Вес" ПИР'!$B$17)/100</f>
        <v>0</v>
      </c>
      <c r="T2627" s="39"/>
      <c r="U2627" s="39"/>
      <c r="V2627" s="39"/>
      <c r="W2627" s="39"/>
      <c r="X2627" s="72">
        <f>(U2627*'"Вес" ПИР'!$B$22+W2627*'"Вес" ПИР'!$B$23)/100</f>
        <v>0</v>
      </c>
      <c r="Y2627" s="39"/>
      <c r="Z2627" s="39"/>
      <c r="AA2627" s="39"/>
      <c r="AB2627" s="39"/>
      <c r="AC2627" s="39"/>
      <c r="AD2627" s="39"/>
      <c r="AE2627" s="39"/>
      <c r="AF2627" s="39"/>
      <c r="AG2627" s="38">
        <f>(Z2627*'"Вес" ПИР'!$B$28+AB2627*'"Вес" ПИР'!$B$29+AD2627*'"Вес" ПИР'!$B$30+AF2627*'"Вес" ПИР'!$B$31)/100</f>
        <v>0</v>
      </c>
      <c r="AH2627" s="39"/>
      <c r="AI2627" s="39"/>
      <c r="AJ2627" s="39"/>
      <c r="AK2627" s="39"/>
      <c r="AL2627" s="39"/>
      <c r="AM2627" s="39"/>
      <c r="AN2627" s="39"/>
      <c r="AO2627" s="39"/>
      <c r="AP2627" s="39"/>
      <c r="AQ2627" s="39"/>
      <c r="AR2627" s="39"/>
      <c r="AS2627" s="39"/>
      <c r="AT2627" s="39"/>
      <c r="AU2627" s="39"/>
      <c r="AV2627" s="39"/>
      <c r="AW2627" s="39"/>
      <c r="AX2627" s="39"/>
      <c r="AY2627" s="39"/>
      <c r="AZ2627" s="39"/>
      <c r="BA2627" s="39"/>
      <c r="BB2627" s="72">
        <f>(AI2627*'"Вес" ПИР'!$B$36+AK2627*'"Вес" ПИР'!$B$37+AM2627*'"Вес" ПИР'!$B$38+AO2627*'"Вес" ПИР'!$B$39+AQ2627*'"Вес" ПИР'!$B$40+AS2627*'"Вес" ПИР'!$B$41+AU2627*'"Вес" ПИР'!$B$42+AW2627*'"Вес" ПИР'!$B$43+AY2627*'"Вес" ПИР'!$B$44+BA2627*'"Вес" ПИР'!$B$45)/100</f>
        <v>0</v>
      </c>
      <c r="BC2627" s="39"/>
      <c r="BD2627" s="39"/>
      <c r="BE2627" s="39"/>
      <c r="BF2627" s="39"/>
      <c r="BG2627" s="72">
        <f>(BD2627*'"Вес" ПИР'!$B$50+BF2627*'"Вес" ПИР'!$B$51)/100</f>
        <v>0</v>
      </c>
      <c r="BH2627" s="39"/>
      <c r="BI2627" s="72">
        <v>0</v>
      </c>
      <c r="BJ2627" s="39"/>
      <c r="BK2627" s="39"/>
      <c r="BL2627" s="38">
        <f>(S2627*'"Вес" ПИР'!$B$3+X2627*'"Вес" ПИР'!$B$4+AG2627*'"Вес" ПИР'!$B$5+BB2627*'"Вес" ПИР'!$B$6+BG2627*'"Вес" ПИР'!$B$7+BI2627*'"Вес" ПИР'!$B$8)/100</f>
        <v>0</v>
      </c>
    </row>
    <row r="2628" spans="1:64" ht="15.75" customHeight="1">
      <c r="A2628" s="39"/>
      <c r="B2628" s="39">
        <v>2027</v>
      </c>
      <c r="C2628" s="39"/>
      <c r="D2628" s="61">
        <v>613879300</v>
      </c>
      <c r="E2628" s="61" t="s">
        <v>2280</v>
      </c>
      <c r="F2628" s="61" t="s">
        <v>2327</v>
      </c>
      <c r="G2628" s="61" t="s">
        <v>2345</v>
      </c>
      <c r="H2628" s="61" t="s">
        <v>3747</v>
      </c>
      <c r="I2628" s="39"/>
      <c r="J2628" s="39"/>
      <c r="K2628" s="39"/>
      <c r="L2628" s="39"/>
      <c r="M2628" s="39"/>
      <c r="N2628" s="39"/>
      <c r="O2628" s="39"/>
      <c r="P2628" s="39"/>
      <c r="Q2628" s="39"/>
      <c r="R2628" s="39"/>
      <c r="S2628" s="38">
        <f>(J2628*'"Вес" ПИР'!$B$13+L2628*'"Вес" ПИР'!$B$14+N2628*'"Вес" ПИР'!$B$15+P2628*'"Вес" ПИР'!$B$16+R2628*'"Вес" ПИР'!$B$17)/100</f>
        <v>0</v>
      </c>
      <c r="T2628" s="39"/>
      <c r="U2628" s="39"/>
      <c r="V2628" s="39"/>
      <c r="W2628" s="39"/>
      <c r="X2628" s="72">
        <f>(U2628*'"Вес" ПИР'!$B$22+W2628*'"Вес" ПИР'!$B$23)/100</f>
        <v>0</v>
      </c>
      <c r="Y2628" s="39"/>
      <c r="Z2628" s="39"/>
      <c r="AA2628" s="39"/>
      <c r="AB2628" s="39"/>
      <c r="AC2628" s="39"/>
      <c r="AD2628" s="39"/>
      <c r="AE2628" s="39"/>
      <c r="AF2628" s="39"/>
      <c r="AG2628" s="38">
        <f>(Z2628*'"Вес" ПИР'!$B$28+AB2628*'"Вес" ПИР'!$B$29+AD2628*'"Вес" ПИР'!$B$30+AF2628*'"Вес" ПИР'!$B$31)/100</f>
        <v>0</v>
      </c>
      <c r="AH2628" s="39"/>
      <c r="AI2628" s="39"/>
      <c r="AJ2628" s="39"/>
      <c r="AK2628" s="39"/>
      <c r="AL2628" s="39"/>
      <c r="AM2628" s="39"/>
      <c r="AN2628" s="39"/>
      <c r="AO2628" s="39"/>
      <c r="AP2628" s="39"/>
      <c r="AQ2628" s="39"/>
      <c r="AR2628" s="39"/>
      <c r="AS2628" s="39"/>
      <c r="AT2628" s="39"/>
      <c r="AU2628" s="39"/>
      <c r="AV2628" s="39"/>
      <c r="AW2628" s="39"/>
      <c r="AX2628" s="39"/>
      <c r="AY2628" s="39"/>
      <c r="AZ2628" s="39"/>
      <c r="BA2628" s="39"/>
      <c r="BB2628" s="72">
        <f>(AI2628*'"Вес" ПИР'!$B$36+AK2628*'"Вес" ПИР'!$B$37+AM2628*'"Вес" ПИР'!$B$38+AO2628*'"Вес" ПИР'!$B$39+AQ2628*'"Вес" ПИР'!$B$40+AS2628*'"Вес" ПИР'!$B$41+AU2628*'"Вес" ПИР'!$B$42+AW2628*'"Вес" ПИР'!$B$43+AY2628*'"Вес" ПИР'!$B$44+BA2628*'"Вес" ПИР'!$B$45)/100</f>
        <v>0</v>
      </c>
      <c r="BC2628" s="39"/>
      <c r="BD2628" s="39"/>
      <c r="BE2628" s="39"/>
      <c r="BF2628" s="39"/>
      <c r="BG2628" s="72">
        <f>(BD2628*'"Вес" ПИР'!$B$50+BF2628*'"Вес" ПИР'!$B$51)/100</f>
        <v>0</v>
      </c>
      <c r="BH2628" s="39"/>
      <c r="BI2628" s="72">
        <v>0</v>
      </c>
      <c r="BJ2628" s="39"/>
      <c r="BK2628" s="39"/>
      <c r="BL2628" s="38">
        <f>(S2628*'"Вес" ПИР'!$B$3+X2628*'"Вес" ПИР'!$B$4+AG2628*'"Вес" ПИР'!$B$5+BB2628*'"Вес" ПИР'!$B$6+BG2628*'"Вес" ПИР'!$B$7+BI2628*'"Вес" ПИР'!$B$8)/100</f>
        <v>0</v>
      </c>
    </row>
    <row r="2629" spans="1:64" ht="15.75" customHeight="1">
      <c r="A2629" s="39"/>
      <c r="B2629" s="39">
        <v>2027</v>
      </c>
      <c r="C2629" s="39"/>
      <c r="D2629" s="61">
        <v>613879500</v>
      </c>
      <c r="E2629" s="61" t="s">
        <v>2280</v>
      </c>
      <c r="F2629" s="61" t="s">
        <v>2327</v>
      </c>
      <c r="G2629" s="61" t="s">
        <v>2345</v>
      </c>
      <c r="H2629" s="61" t="s">
        <v>3748</v>
      </c>
      <c r="I2629" s="39"/>
      <c r="J2629" s="39"/>
      <c r="K2629" s="39"/>
      <c r="L2629" s="39"/>
      <c r="M2629" s="39"/>
      <c r="N2629" s="39"/>
      <c r="O2629" s="39"/>
      <c r="P2629" s="39"/>
      <c r="Q2629" s="39"/>
      <c r="R2629" s="39"/>
      <c r="S2629" s="38">
        <f>(J2629*'"Вес" ПИР'!$B$13+L2629*'"Вес" ПИР'!$B$14+N2629*'"Вес" ПИР'!$B$15+P2629*'"Вес" ПИР'!$B$16+R2629*'"Вес" ПИР'!$B$17)/100</f>
        <v>0</v>
      </c>
      <c r="T2629" s="39"/>
      <c r="U2629" s="39"/>
      <c r="V2629" s="39"/>
      <c r="W2629" s="39"/>
      <c r="X2629" s="72">
        <f>(U2629*'"Вес" ПИР'!$B$22+W2629*'"Вес" ПИР'!$B$23)/100</f>
        <v>0</v>
      </c>
      <c r="Y2629" s="39"/>
      <c r="Z2629" s="39"/>
      <c r="AA2629" s="39"/>
      <c r="AB2629" s="39"/>
      <c r="AC2629" s="39"/>
      <c r="AD2629" s="39"/>
      <c r="AE2629" s="39"/>
      <c r="AF2629" s="39"/>
      <c r="AG2629" s="38">
        <f>(Z2629*'"Вес" ПИР'!$B$28+AB2629*'"Вес" ПИР'!$B$29+AD2629*'"Вес" ПИР'!$B$30+AF2629*'"Вес" ПИР'!$B$31)/100</f>
        <v>0</v>
      </c>
      <c r="AH2629" s="39"/>
      <c r="AI2629" s="39"/>
      <c r="AJ2629" s="39"/>
      <c r="AK2629" s="39"/>
      <c r="AL2629" s="39"/>
      <c r="AM2629" s="39"/>
      <c r="AN2629" s="39"/>
      <c r="AO2629" s="39"/>
      <c r="AP2629" s="39"/>
      <c r="AQ2629" s="39"/>
      <c r="AR2629" s="39"/>
      <c r="AS2629" s="39"/>
      <c r="AT2629" s="39"/>
      <c r="AU2629" s="39"/>
      <c r="AV2629" s="39"/>
      <c r="AW2629" s="39"/>
      <c r="AX2629" s="39"/>
      <c r="AY2629" s="39"/>
      <c r="AZ2629" s="39"/>
      <c r="BA2629" s="39"/>
      <c r="BB2629" s="72">
        <f>(AI2629*'"Вес" ПИР'!$B$36+AK2629*'"Вес" ПИР'!$B$37+AM2629*'"Вес" ПИР'!$B$38+AO2629*'"Вес" ПИР'!$B$39+AQ2629*'"Вес" ПИР'!$B$40+AS2629*'"Вес" ПИР'!$B$41+AU2629*'"Вес" ПИР'!$B$42+AW2629*'"Вес" ПИР'!$B$43+AY2629*'"Вес" ПИР'!$B$44+BA2629*'"Вес" ПИР'!$B$45)/100</f>
        <v>0</v>
      </c>
      <c r="BC2629" s="39"/>
      <c r="BD2629" s="39"/>
      <c r="BE2629" s="39"/>
      <c r="BF2629" s="39"/>
      <c r="BG2629" s="72">
        <f>(BD2629*'"Вес" ПИР'!$B$50+BF2629*'"Вес" ПИР'!$B$51)/100</f>
        <v>0</v>
      </c>
      <c r="BH2629" s="39"/>
      <c r="BI2629" s="72">
        <v>0</v>
      </c>
      <c r="BJ2629" s="39"/>
      <c r="BK2629" s="39"/>
      <c r="BL2629" s="38">
        <f>(S2629*'"Вес" ПИР'!$B$3+X2629*'"Вес" ПИР'!$B$4+AG2629*'"Вес" ПИР'!$B$5+BB2629*'"Вес" ПИР'!$B$6+BG2629*'"Вес" ПИР'!$B$7+BI2629*'"Вес" ПИР'!$B$8)/100</f>
        <v>0</v>
      </c>
    </row>
    <row r="2630" spans="1:64" ht="15.75" customHeight="1">
      <c r="A2630" s="39"/>
      <c r="B2630" s="39">
        <v>2027</v>
      </c>
      <c r="C2630" s="39"/>
      <c r="D2630" s="61">
        <v>613865300</v>
      </c>
      <c r="E2630" s="61" t="s">
        <v>2280</v>
      </c>
      <c r="F2630" s="61" t="s">
        <v>2327</v>
      </c>
      <c r="G2630" s="61" t="s">
        <v>2350</v>
      </c>
      <c r="H2630" s="61" t="s">
        <v>3749</v>
      </c>
      <c r="I2630" s="39"/>
      <c r="J2630" s="39"/>
      <c r="K2630" s="39"/>
      <c r="L2630" s="39"/>
      <c r="M2630" s="39"/>
      <c r="N2630" s="39"/>
      <c r="O2630" s="39"/>
      <c r="P2630" s="39"/>
      <c r="Q2630" s="39"/>
      <c r="R2630" s="39"/>
      <c r="S2630" s="38">
        <f>(J2630*'"Вес" ПИР'!$B$13+L2630*'"Вес" ПИР'!$B$14+N2630*'"Вес" ПИР'!$B$15+P2630*'"Вес" ПИР'!$B$16+R2630*'"Вес" ПИР'!$B$17)/100</f>
        <v>0</v>
      </c>
      <c r="T2630" s="39"/>
      <c r="U2630" s="39"/>
      <c r="V2630" s="39"/>
      <c r="W2630" s="39"/>
      <c r="X2630" s="72">
        <f>(U2630*'"Вес" ПИР'!$B$22+W2630*'"Вес" ПИР'!$B$23)/100</f>
        <v>0</v>
      </c>
      <c r="Y2630" s="39"/>
      <c r="Z2630" s="39"/>
      <c r="AA2630" s="39"/>
      <c r="AB2630" s="39"/>
      <c r="AC2630" s="39"/>
      <c r="AD2630" s="39"/>
      <c r="AE2630" s="39"/>
      <c r="AF2630" s="39"/>
      <c r="AG2630" s="38">
        <f>(Z2630*'"Вес" ПИР'!$B$28+AB2630*'"Вес" ПИР'!$B$29+AD2630*'"Вес" ПИР'!$B$30+AF2630*'"Вес" ПИР'!$B$31)/100</f>
        <v>0</v>
      </c>
      <c r="AH2630" s="39"/>
      <c r="AI2630" s="39"/>
      <c r="AJ2630" s="39"/>
      <c r="AK2630" s="39"/>
      <c r="AL2630" s="39"/>
      <c r="AM2630" s="39"/>
      <c r="AN2630" s="39"/>
      <c r="AO2630" s="39"/>
      <c r="AP2630" s="39"/>
      <c r="AQ2630" s="39"/>
      <c r="AR2630" s="39"/>
      <c r="AS2630" s="39"/>
      <c r="AT2630" s="39"/>
      <c r="AU2630" s="39"/>
      <c r="AV2630" s="39"/>
      <c r="AW2630" s="39"/>
      <c r="AX2630" s="39"/>
      <c r="AY2630" s="39"/>
      <c r="AZ2630" s="39"/>
      <c r="BA2630" s="39"/>
      <c r="BB2630" s="72">
        <f>(AI2630*'"Вес" ПИР'!$B$36+AK2630*'"Вес" ПИР'!$B$37+AM2630*'"Вес" ПИР'!$B$38+AO2630*'"Вес" ПИР'!$B$39+AQ2630*'"Вес" ПИР'!$B$40+AS2630*'"Вес" ПИР'!$B$41+AU2630*'"Вес" ПИР'!$B$42+AW2630*'"Вес" ПИР'!$B$43+AY2630*'"Вес" ПИР'!$B$44+BA2630*'"Вес" ПИР'!$B$45)/100</f>
        <v>0</v>
      </c>
      <c r="BC2630" s="39"/>
      <c r="BD2630" s="39"/>
      <c r="BE2630" s="39"/>
      <c r="BF2630" s="39"/>
      <c r="BG2630" s="72">
        <f>(BD2630*'"Вес" ПИР'!$B$50+BF2630*'"Вес" ПИР'!$B$51)/100</f>
        <v>0</v>
      </c>
      <c r="BH2630" s="39"/>
      <c r="BI2630" s="72">
        <v>0</v>
      </c>
      <c r="BJ2630" s="39"/>
      <c r="BK2630" s="39"/>
      <c r="BL2630" s="38">
        <f>(S2630*'"Вес" ПИР'!$B$3+X2630*'"Вес" ПИР'!$B$4+AG2630*'"Вес" ПИР'!$B$5+BB2630*'"Вес" ПИР'!$B$6+BG2630*'"Вес" ПИР'!$B$7+BI2630*'"Вес" ПИР'!$B$8)/100</f>
        <v>0</v>
      </c>
    </row>
    <row r="2631" spans="1:64" ht="15.75" customHeight="1">
      <c r="A2631" s="39"/>
      <c r="B2631" s="39">
        <v>2027</v>
      </c>
      <c r="C2631" s="39"/>
      <c r="D2631" s="61">
        <v>614036800</v>
      </c>
      <c r="E2631" s="61" t="s">
        <v>2280</v>
      </c>
      <c r="F2631" s="61" t="s">
        <v>2387</v>
      </c>
      <c r="G2631" s="61" t="s">
        <v>2389</v>
      </c>
      <c r="H2631" s="61" t="s">
        <v>3750</v>
      </c>
      <c r="I2631" s="39"/>
      <c r="J2631" s="39"/>
      <c r="K2631" s="39"/>
      <c r="L2631" s="39"/>
      <c r="M2631" s="39"/>
      <c r="N2631" s="39"/>
      <c r="O2631" s="39"/>
      <c r="P2631" s="39"/>
      <c r="Q2631" s="39"/>
      <c r="R2631" s="39"/>
      <c r="S2631" s="38">
        <f>(J2631*'"Вес" ПИР'!$B$13+L2631*'"Вес" ПИР'!$B$14+N2631*'"Вес" ПИР'!$B$15+P2631*'"Вес" ПИР'!$B$16+R2631*'"Вес" ПИР'!$B$17)/100</f>
        <v>0</v>
      </c>
      <c r="T2631" s="39"/>
      <c r="U2631" s="39"/>
      <c r="V2631" s="39"/>
      <c r="W2631" s="39"/>
      <c r="X2631" s="72">
        <f>(U2631*'"Вес" ПИР'!$B$22+W2631*'"Вес" ПИР'!$B$23)/100</f>
        <v>0</v>
      </c>
      <c r="Y2631" s="39"/>
      <c r="Z2631" s="39"/>
      <c r="AA2631" s="39"/>
      <c r="AB2631" s="39"/>
      <c r="AC2631" s="39"/>
      <c r="AD2631" s="39"/>
      <c r="AE2631" s="39"/>
      <c r="AF2631" s="39"/>
      <c r="AG2631" s="38">
        <f>(Z2631*'"Вес" ПИР'!$B$28+AB2631*'"Вес" ПИР'!$B$29+AD2631*'"Вес" ПИР'!$B$30+AF2631*'"Вес" ПИР'!$B$31)/100</f>
        <v>0</v>
      </c>
      <c r="AH2631" s="39"/>
      <c r="AI2631" s="39"/>
      <c r="AJ2631" s="39"/>
      <c r="AK2631" s="39"/>
      <c r="AL2631" s="39"/>
      <c r="AM2631" s="39"/>
      <c r="AN2631" s="39"/>
      <c r="AO2631" s="39"/>
      <c r="AP2631" s="39"/>
      <c r="AQ2631" s="39"/>
      <c r="AR2631" s="39"/>
      <c r="AS2631" s="39"/>
      <c r="AT2631" s="39"/>
      <c r="AU2631" s="39"/>
      <c r="AV2631" s="39"/>
      <c r="AW2631" s="39"/>
      <c r="AX2631" s="39"/>
      <c r="AY2631" s="39"/>
      <c r="AZ2631" s="39"/>
      <c r="BA2631" s="39"/>
      <c r="BB2631" s="72">
        <f>(AI2631*'"Вес" ПИР'!$B$36+AK2631*'"Вес" ПИР'!$B$37+AM2631*'"Вес" ПИР'!$B$38+AO2631*'"Вес" ПИР'!$B$39+AQ2631*'"Вес" ПИР'!$B$40+AS2631*'"Вес" ПИР'!$B$41+AU2631*'"Вес" ПИР'!$B$42+AW2631*'"Вес" ПИР'!$B$43+AY2631*'"Вес" ПИР'!$B$44+BA2631*'"Вес" ПИР'!$B$45)/100</f>
        <v>0</v>
      </c>
      <c r="BC2631" s="39"/>
      <c r="BD2631" s="39"/>
      <c r="BE2631" s="39"/>
      <c r="BF2631" s="39"/>
      <c r="BG2631" s="72">
        <f>(BD2631*'"Вес" ПИР'!$B$50+BF2631*'"Вес" ПИР'!$B$51)/100</f>
        <v>0</v>
      </c>
      <c r="BH2631" s="39"/>
      <c r="BI2631" s="72">
        <v>0</v>
      </c>
      <c r="BJ2631" s="39"/>
      <c r="BK2631" s="39"/>
      <c r="BL2631" s="38">
        <f>(S2631*'"Вес" ПИР'!$B$3+X2631*'"Вес" ПИР'!$B$4+AG2631*'"Вес" ПИР'!$B$5+BB2631*'"Вес" ПИР'!$B$6+BG2631*'"Вес" ПИР'!$B$7+BI2631*'"Вес" ПИР'!$B$8)/100</f>
        <v>0</v>
      </c>
    </row>
    <row r="2632" spans="1:64" ht="15.75" customHeight="1">
      <c r="A2632" s="39"/>
      <c r="B2632" s="39">
        <v>2027</v>
      </c>
      <c r="C2632" s="39"/>
      <c r="D2632" s="61">
        <v>613941200</v>
      </c>
      <c r="E2632" s="61" t="s">
        <v>2280</v>
      </c>
      <c r="F2632" s="61" t="s">
        <v>2352</v>
      </c>
      <c r="G2632" s="61" t="s">
        <v>2382</v>
      </c>
      <c r="H2632" s="61" t="s">
        <v>3751</v>
      </c>
      <c r="I2632" s="39"/>
      <c r="J2632" s="39"/>
      <c r="K2632" s="39"/>
      <c r="L2632" s="39"/>
      <c r="M2632" s="39"/>
      <c r="N2632" s="39"/>
      <c r="O2632" s="39"/>
      <c r="P2632" s="39"/>
      <c r="Q2632" s="39"/>
      <c r="R2632" s="39"/>
      <c r="S2632" s="38">
        <f>(J2632*'"Вес" ПИР'!$B$13+L2632*'"Вес" ПИР'!$B$14+N2632*'"Вес" ПИР'!$B$15+P2632*'"Вес" ПИР'!$B$16+R2632*'"Вес" ПИР'!$B$17)/100</f>
        <v>0</v>
      </c>
      <c r="T2632" s="39"/>
      <c r="U2632" s="39"/>
      <c r="V2632" s="39"/>
      <c r="W2632" s="39"/>
      <c r="X2632" s="72">
        <f>(U2632*'"Вес" ПИР'!$B$22+W2632*'"Вес" ПИР'!$B$23)/100</f>
        <v>0</v>
      </c>
      <c r="Y2632" s="39"/>
      <c r="Z2632" s="39"/>
      <c r="AA2632" s="39"/>
      <c r="AB2632" s="39"/>
      <c r="AC2632" s="39"/>
      <c r="AD2632" s="39"/>
      <c r="AE2632" s="39"/>
      <c r="AF2632" s="39"/>
      <c r="AG2632" s="38">
        <f>(Z2632*'"Вес" ПИР'!$B$28+AB2632*'"Вес" ПИР'!$B$29+AD2632*'"Вес" ПИР'!$B$30+AF2632*'"Вес" ПИР'!$B$31)/100</f>
        <v>0</v>
      </c>
      <c r="AH2632" s="39"/>
      <c r="AI2632" s="39"/>
      <c r="AJ2632" s="39"/>
      <c r="AK2632" s="39"/>
      <c r="AL2632" s="39"/>
      <c r="AM2632" s="39"/>
      <c r="AN2632" s="39"/>
      <c r="AO2632" s="39"/>
      <c r="AP2632" s="39"/>
      <c r="AQ2632" s="39"/>
      <c r="AR2632" s="39"/>
      <c r="AS2632" s="39"/>
      <c r="AT2632" s="39"/>
      <c r="AU2632" s="39"/>
      <c r="AV2632" s="39"/>
      <c r="AW2632" s="39"/>
      <c r="AX2632" s="39"/>
      <c r="AY2632" s="39"/>
      <c r="AZ2632" s="39"/>
      <c r="BA2632" s="39"/>
      <c r="BB2632" s="72">
        <f>(AI2632*'"Вес" ПИР'!$B$36+AK2632*'"Вес" ПИР'!$B$37+AM2632*'"Вес" ПИР'!$B$38+AO2632*'"Вес" ПИР'!$B$39+AQ2632*'"Вес" ПИР'!$B$40+AS2632*'"Вес" ПИР'!$B$41+AU2632*'"Вес" ПИР'!$B$42+AW2632*'"Вес" ПИР'!$B$43+AY2632*'"Вес" ПИР'!$B$44+BA2632*'"Вес" ПИР'!$B$45)/100</f>
        <v>0</v>
      </c>
      <c r="BC2632" s="39"/>
      <c r="BD2632" s="39"/>
      <c r="BE2632" s="39"/>
      <c r="BF2632" s="39"/>
      <c r="BG2632" s="72">
        <f>(BD2632*'"Вес" ПИР'!$B$50+BF2632*'"Вес" ПИР'!$B$51)/100</f>
        <v>0</v>
      </c>
      <c r="BH2632" s="39"/>
      <c r="BI2632" s="72">
        <v>0</v>
      </c>
      <c r="BJ2632" s="39"/>
      <c r="BK2632" s="39"/>
      <c r="BL2632" s="38">
        <f>(S2632*'"Вес" ПИР'!$B$3+X2632*'"Вес" ПИР'!$B$4+AG2632*'"Вес" ПИР'!$B$5+BB2632*'"Вес" ПИР'!$B$6+BG2632*'"Вес" ПИР'!$B$7+BI2632*'"Вес" ПИР'!$B$8)/100</f>
        <v>0</v>
      </c>
    </row>
    <row r="2633" spans="1:64" ht="15.75" customHeight="1">
      <c r="A2633" s="39"/>
      <c r="B2633" s="39">
        <v>2027</v>
      </c>
      <c r="C2633" s="39"/>
      <c r="D2633" s="61">
        <v>613945300</v>
      </c>
      <c r="E2633" s="61" t="s">
        <v>2280</v>
      </c>
      <c r="F2633" s="61" t="s">
        <v>2352</v>
      </c>
      <c r="G2633" s="61" t="s">
        <v>2370</v>
      </c>
      <c r="H2633" s="61" t="s">
        <v>3752</v>
      </c>
      <c r="I2633" s="39"/>
      <c r="J2633" s="39"/>
      <c r="K2633" s="39"/>
      <c r="L2633" s="39"/>
      <c r="M2633" s="39"/>
      <c r="N2633" s="39"/>
      <c r="O2633" s="39"/>
      <c r="P2633" s="39"/>
      <c r="Q2633" s="39"/>
      <c r="R2633" s="39"/>
      <c r="S2633" s="38">
        <f>(J2633*'"Вес" ПИР'!$B$13+L2633*'"Вес" ПИР'!$B$14+N2633*'"Вес" ПИР'!$B$15+P2633*'"Вес" ПИР'!$B$16+R2633*'"Вес" ПИР'!$B$17)/100</f>
        <v>0</v>
      </c>
      <c r="T2633" s="39"/>
      <c r="U2633" s="39"/>
      <c r="V2633" s="39"/>
      <c r="W2633" s="39"/>
      <c r="X2633" s="72">
        <f>(U2633*'"Вес" ПИР'!$B$22+W2633*'"Вес" ПИР'!$B$23)/100</f>
        <v>0</v>
      </c>
      <c r="Y2633" s="39"/>
      <c r="Z2633" s="39"/>
      <c r="AA2633" s="39"/>
      <c r="AB2633" s="39"/>
      <c r="AC2633" s="39"/>
      <c r="AD2633" s="39"/>
      <c r="AE2633" s="39"/>
      <c r="AF2633" s="39"/>
      <c r="AG2633" s="38">
        <f>(Z2633*'"Вес" ПИР'!$B$28+AB2633*'"Вес" ПИР'!$B$29+AD2633*'"Вес" ПИР'!$B$30+AF2633*'"Вес" ПИР'!$B$31)/100</f>
        <v>0</v>
      </c>
      <c r="AH2633" s="39"/>
      <c r="AI2633" s="39"/>
      <c r="AJ2633" s="39"/>
      <c r="AK2633" s="39"/>
      <c r="AL2633" s="39"/>
      <c r="AM2633" s="39"/>
      <c r="AN2633" s="39"/>
      <c r="AO2633" s="39"/>
      <c r="AP2633" s="39"/>
      <c r="AQ2633" s="39"/>
      <c r="AR2633" s="39"/>
      <c r="AS2633" s="39"/>
      <c r="AT2633" s="39"/>
      <c r="AU2633" s="39"/>
      <c r="AV2633" s="39"/>
      <c r="AW2633" s="39"/>
      <c r="AX2633" s="39"/>
      <c r="AY2633" s="39"/>
      <c r="AZ2633" s="39"/>
      <c r="BA2633" s="39"/>
      <c r="BB2633" s="72">
        <f>(AI2633*'"Вес" ПИР'!$B$36+AK2633*'"Вес" ПИР'!$B$37+AM2633*'"Вес" ПИР'!$B$38+AO2633*'"Вес" ПИР'!$B$39+AQ2633*'"Вес" ПИР'!$B$40+AS2633*'"Вес" ПИР'!$B$41+AU2633*'"Вес" ПИР'!$B$42+AW2633*'"Вес" ПИР'!$B$43+AY2633*'"Вес" ПИР'!$B$44+BA2633*'"Вес" ПИР'!$B$45)/100</f>
        <v>0</v>
      </c>
      <c r="BC2633" s="39"/>
      <c r="BD2633" s="39"/>
      <c r="BE2633" s="39"/>
      <c r="BF2633" s="39"/>
      <c r="BG2633" s="72">
        <f>(BD2633*'"Вес" ПИР'!$B$50+BF2633*'"Вес" ПИР'!$B$51)/100</f>
        <v>0</v>
      </c>
      <c r="BH2633" s="39"/>
      <c r="BI2633" s="72">
        <v>0</v>
      </c>
      <c r="BJ2633" s="39"/>
      <c r="BK2633" s="39"/>
      <c r="BL2633" s="38">
        <f>(S2633*'"Вес" ПИР'!$B$3+X2633*'"Вес" ПИР'!$B$4+AG2633*'"Вес" ПИР'!$B$5+BB2633*'"Вес" ПИР'!$B$6+BG2633*'"Вес" ПИР'!$B$7+BI2633*'"Вес" ПИР'!$B$8)/100</f>
        <v>0</v>
      </c>
    </row>
    <row r="2634" spans="1:64" ht="15.75" customHeight="1">
      <c r="A2634" s="39"/>
      <c r="B2634" s="39">
        <v>2027</v>
      </c>
      <c r="C2634" s="39"/>
      <c r="D2634" s="61">
        <v>614477300</v>
      </c>
      <c r="E2634" s="61" t="s">
        <v>2280</v>
      </c>
      <c r="F2634" s="61" t="s">
        <v>2510</v>
      </c>
      <c r="G2634" s="61" t="s">
        <v>2513</v>
      </c>
      <c r="H2634" s="61" t="s">
        <v>3753</v>
      </c>
      <c r="I2634" s="39"/>
      <c r="J2634" s="39"/>
      <c r="K2634" s="39"/>
      <c r="L2634" s="39"/>
      <c r="M2634" s="39"/>
      <c r="N2634" s="39"/>
      <c r="O2634" s="39"/>
      <c r="P2634" s="39"/>
      <c r="Q2634" s="39"/>
      <c r="R2634" s="39"/>
      <c r="S2634" s="38">
        <f>(J2634*'"Вес" ПИР'!$B$13+L2634*'"Вес" ПИР'!$B$14+N2634*'"Вес" ПИР'!$B$15+P2634*'"Вес" ПИР'!$B$16+R2634*'"Вес" ПИР'!$B$17)/100</f>
        <v>0</v>
      </c>
      <c r="T2634" s="39"/>
      <c r="U2634" s="39"/>
      <c r="V2634" s="39"/>
      <c r="W2634" s="39"/>
      <c r="X2634" s="72">
        <f>(U2634*'"Вес" ПИР'!$B$22+W2634*'"Вес" ПИР'!$B$23)/100</f>
        <v>0</v>
      </c>
      <c r="Y2634" s="39"/>
      <c r="Z2634" s="39"/>
      <c r="AA2634" s="39"/>
      <c r="AB2634" s="39"/>
      <c r="AC2634" s="39"/>
      <c r="AD2634" s="39"/>
      <c r="AE2634" s="39"/>
      <c r="AF2634" s="39"/>
      <c r="AG2634" s="38">
        <f>(Z2634*'"Вес" ПИР'!$B$28+AB2634*'"Вес" ПИР'!$B$29+AD2634*'"Вес" ПИР'!$B$30+AF2634*'"Вес" ПИР'!$B$31)/100</f>
        <v>0</v>
      </c>
      <c r="AH2634" s="39"/>
      <c r="AI2634" s="39"/>
      <c r="AJ2634" s="39"/>
      <c r="AK2634" s="39"/>
      <c r="AL2634" s="39"/>
      <c r="AM2634" s="39"/>
      <c r="AN2634" s="39"/>
      <c r="AO2634" s="39"/>
      <c r="AP2634" s="39"/>
      <c r="AQ2634" s="39"/>
      <c r="AR2634" s="39"/>
      <c r="AS2634" s="39"/>
      <c r="AT2634" s="39"/>
      <c r="AU2634" s="39"/>
      <c r="AV2634" s="39"/>
      <c r="AW2634" s="39"/>
      <c r="AX2634" s="39"/>
      <c r="AY2634" s="39"/>
      <c r="AZ2634" s="39"/>
      <c r="BA2634" s="39"/>
      <c r="BB2634" s="72">
        <f>(AI2634*'"Вес" ПИР'!$B$36+AK2634*'"Вес" ПИР'!$B$37+AM2634*'"Вес" ПИР'!$B$38+AO2634*'"Вес" ПИР'!$B$39+AQ2634*'"Вес" ПИР'!$B$40+AS2634*'"Вес" ПИР'!$B$41+AU2634*'"Вес" ПИР'!$B$42+AW2634*'"Вес" ПИР'!$B$43+AY2634*'"Вес" ПИР'!$B$44+BA2634*'"Вес" ПИР'!$B$45)/100</f>
        <v>0</v>
      </c>
      <c r="BC2634" s="39"/>
      <c r="BD2634" s="39"/>
      <c r="BE2634" s="39"/>
      <c r="BF2634" s="39"/>
      <c r="BG2634" s="72">
        <f>(BD2634*'"Вес" ПИР'!$B$50+BF2634*'"Вес" ПИР'!$B$51)/100</f>
        <v>0</v>
      </c>
      <c r="BH2634" s="39"/>
      <c r="BI2634" s="72">
        <v>0</v>
      </c>
      <c r="BJ2634" s="39"/>
      <c r="BK2634" s="39"/>
      <c r="BL2634" s="38">
        <f>(S2634*'"Вес" ПИР'!$B$3+X2634*'"Вес" ПИР'!$B$4+AG2634*'"Вес" ПИР'!$B$5+BB2634*'"Вес" ПИР'!$B$6+BG2634*'"Вес" ПИР'!$B$7+BI2634*'"Вес" ПИР'!$B$8)/100</f>
        <v>0</v>
      </c>
    </row>
    <row r="2635" spans="1:64" ht="15.75" customHeight="1">
      <c r="A2635" s="39"/>
      <c r="B2635" s="39">
        <v>2027</v>
      </c>
      <c r="C2635" s="39"/>
      <c r="D2635" s="61">
        <v>614477880</v>
      </c>
      <c r="E2635" s="61" t="s">
        <v>2280</v>
      </c>
      <c r="F2635" s="61" t="s">
        <v>2510</v>
      </c>
      <c r="G2635" s="61" t="s">
        <v>2513</v>
      </c>
      <c r="H2635" s="61" t="s">
        <v>3754</v>
      </c>
      <c r="I2635" s="39"/>
      <c r="J2635" s="39"/>
      <c r="K2635" s="39"/>
      <c r="L2635" s="39"/>
      <c r="M2635" s="39"/>
      <c r="N2635" s="39"/>
      <c r="O2635" s="39"/>
      <c r="P2635" s="39"/>
      <c r="Q2635" s="39"/>
      <c r="R2635" s="39"/>
      <c r="S2635" s="38">
        <f>(J2635*'"Вес" ПИР'!$B$13+L2635*'"Вес" ПИР'!$B$14+N2635*'"Вес" ПИР'!$B$15+P2635*'"Вес" ПИР'!$B$16+R2635*'"Вес" ПИР'!$B$17)/100</f>
        <v>0</v>
      </c>
      <c r="T2635" s="39"/>
      <c r="U2635" s="39"/>
      <c r="V2635" s="39"/>
      <c r="W2635" s="39"/>
      <c r="X2635" s="72">
        <f>(U2635*'"Вес" ПИР'!$B$22+W2635*'"Вес" ПИР'!$B$23)/100</f>
        <v>0</v>
      </c>
      <c r="Y2635" s="39"/>
      <c r="Z2635" s="39"/>
      <c r="AA2635" s="39"/>
      <c r="AB2635" s="39"/>
      <c r="AC2635" s="39"/>
      <c r="AD2635" s="39"/>
      <c r="AE2635" s="39"/>
      <c r="AF2635" s="39"/>
      <c r="AG2635" s="38">
        <f>(Z2635*'"Вес" ПИР'!$B$28+AB2635*'"Вес" ПИР'!$B$29+AD2635*'"Вес" ПИР'!$B$30+AF2635*'"Вес" ПИР'!$B$31)/100</f>
        <v>0</v>
      </c>
      <c r="AH2635" s="39"/>
      <c r="AI2635" s="39"/>
      <c r="AJ2635" s="39"/>
      <c r="AK2635" s="39"/>
      <c r="AL2635" s="39"/>
      <c r="AM2635" s="39"/>
      <c r="AN2635" s="39"/>
      <c r="AO2635" s="39"/>
      <c r="AP2635" s="39"/>
      <c r="AQ2635" s="39"/>
      <c r="AR2635" s="39"/>
      <c r="AS2635" s="39"/>
      <c r="AT2635" s="39"/>
      <c r="AU2635" s="39"/>
      <c r="AV2635" s="39"/>
      <c r="AW2635" s="39"/>
      <c r="AX2635" s="39"/>
      <c r="AY2635" s="39"/>
      <c r="AZ2635" s="39"/>
      <c r="BA2635" s="39"/>
      <c r="BB2635" s="72">
        <f>(AI2635*'"Вес" ПИР'!$B$36+AK2635*'"Вес" ПИР'!$B$37+AM2635*'"Вес" ПИР'!$B$38+AO2635*'"Вес" ПИР'!$B$39+AQ2635*'"Вес" ПИР'!$B$40+AS2635*'"Вес" ПИР'!$B$41+AU2635*'"Вес" ПИР'!$B$42+AW2635*'"Вес" ПИР'!$B$43+AY2635*'"Вес" ПИР'!$B$44+BA2635*'"Вес" ПИР'!$B$45)/100</f>
        <v>0</v>
      </c>
      <c r="BC2635" s="39"/>
      <c r="BD2635" s="39"/>
      <c r="BE2635" s="39"/>
      <c r="BF2635" s="39"/>
      <c r="BG2635" s="72">
        <f>(BD2635*'"Вес" ПИР'!$B$50+BF2635*'"Вес" ПИР'!$B$51)/100</f>
        <v>0</v>
      </c>
      <c r="BH2635" s="39"/>
      <c r="BI2635" s="72">
        <v>0</v>
      </c>
      <c r="BJ2635" s="39"/>
      <c r="BK2635" s="39"/>
      <c r="BL2635" s="38">
        <f>(S2635*'"Вес" ПИР'!$B$3+X2635*'"Вес" ПИР'!$B$4+AG2635*'"Вес" ПИР'!$B$5+BB2635*'"Вес" ПИР'!$B$6+BG2635*'"Вес" ПИР'!$B$7+BI2635*'"Вес" ПИР'!$B$8)/100</f>
        <v>0</v>
      </c>
    </row>
    <row r="2636" spans="1:64" ht="15.75" customHeight="1">
      <c r="A2636" s="39"/>
      <c r="B2636" s="39">
        <v>2027</v>
      </c>
      <c r="C2636" s="39"/>
      <c r="D2636" s="61">
        <v>614477200</v>
      </c>
      <c r="E2636" s="61" t="s">
        <v>2280</v>
      </c>
      <c r="F2636" s="61" t="s">
        <v>2510</v>
      </c>
      <c r="G2636" s="61" t="s">
        <v>2513</v>
      </c>
      <c r="H2636" s="61" t="s">
        <v>3755</v>
      </c>
      <c r="I2636" s="39"/>
      <c r="J2636" s="39"/>
      <c r="K2636" s="39"/>
      <c r="L2636" s="39"/>
      <c r="M2636" s="39"/>
      <c r="N2636" s="39"/>
      <c r="O2636" s="39"/>
      <c r="P2636" s="39"/>
      <c r="Q2636" s="39"/>
      <c r="R2636" s="39"/>
      <c r="S2636" s="38">
        <f>(J2636*'"Вес" ПИР'!$B$13+L2636*'"Вес" ПИР'!$B$14+N2636*'"Вес" ПИР'!$B$15+P2636*'"Вес" ПИР'!$B$16+R2636*'"Вес" ПИР'!$B$17)/100</f>
        <v>0</v>
      </c>
      <c r="T2636" s="39"/>
      <c r="U2636" s="39"/>
      <c r="V2636" s="39"/>
      <c r="W2636" s="39"/>
      <c r="X2636" s="72">
        <f>(U2636*'"Вес" ПИР'!$B$22+W2636*'"Вес" ПИР'!$B$23)/100</f>
        <v>0</v>
      </c>
      <c r="Y2636" s="39"/>
      <c r="Z2636" s="39"/>
      <c r="AA2636" s="39"/>
      <c r="AB2636" s="39"/>
      <c r="AC2636" s="39"/>
      <c r="AD2636" s="39"/>
      <c r="AE2636" s="39"/>
      <c r="AF2636" s="39"/>
      <c r="AG2636" s="38">
        <f>(Z2636*'"Вес" ПИР'!$B$28+AB2636*'"Вес" ПИР'!$B$29+AD2636*'"Вес" ПИР'!$B$30+AF2636*'"Вес" ПИР'!$B$31)/100</f>
        <v>0</v>
      </c>
      <c r="AH2636" s="39"/>
      <c r="AI2636" s="39"/>
      <c r="AJ2636" s="39"/>
      <c r="AK2636" s="39"/>
      <c r="AL2636" s="39"/>
      <c r="AM2636" s="39"/>
      <c r="AN2636" s="39"/>
      <c r="AO2636" s="39"/>
      <c r="AP2636" s="39"/>
      <c r="AQ2636" s="39"/>
      <c r="AR2636" s="39"/>
      <c r="AS2636" s="39"/>
      <c r="AT2636" s="39"/>
      <c r="AU2636" s="39"/>
      <c r="AV2636" s="39"/>
      <c r="AW2636" s="39"/>
      <c r="AX2636" s="39"/>
      <c r="AY2636" s="39"/>
      <c r="AZ2636" s="39"/>
      <c r="BA2636" s="39"/>
      <c r="BB2636" s="72">
        <f>(AI2636*'"Вес" ПИР'!$B$36+AK2636*'"Вес" ПИР'!$B$37+AM2636*'"Вес" ПИР'!$B$38+AO2636*'"Вес" ПИР'!$B$39+AQ2636*'"Вес" ПИР'!$B$40+AS2636*'"Вес" ПИР'!$B$41+AU2636*'"Вес" ПИР'!$B$42+AW2636*'"Вес" ПИР'!$B$43+AY2636*'"Вес" ПИР'!$B$44+BA2636*'"Вес" ПИР'!$B$45)/100</f>
        <v>0</v>
      </c>
      <c r="BC2636" s="39"/>
      <c r="BD2636" s="39"/>
      <c r="BE2636" s="39"/>
      <c r="BF2636" s="39"/>
      <c r="BG2636" s="72">
        <f>(BD2636*'"Вес" ПИР'!$B$50+BF2636*'"Вес" ПИР'!$B$51)/100</f>
        <v>0</v>
      </c>
      <c r="BH2636" s="39"/>
      <c r="BI2636" s="72">
        <v>0</v>
      </c>
      <c r="BJ2636" s="39"/>
      <c r="BK2636" s="39"/>
      <c r="BL2636" s="38">
        <f>(S2636*'"Вес" ПИР'!$B$3+X2636*'"Вес" ПИР'!$B$4+AG2636*'"Вес" ПИР'!$B$5+BB2636*'"Вес" ПИР'!$B$6+BG2636*'"Вес" ПИР'!$B$7+BI2636*'"Вес" ПИР'!$B$8)/100</f>
        <v>0</v>
      </c>
    </row>
    <row r="2637" spans="1:64" ht="15.75" customHeight="1">
      <c r="A2637" s="39"/>
      <c r="B2637" s="39">
        <v>2027</v>
      </c>
      <c r="C2637" s="39"/>
      <c r="D2637" s="61">
        <v>614477280</v>
      </c>
      <c r="E2637" s="61" t="s">
        <v>2280</v>
      </c>
      <c r="F2637" s="61" t="s">
        <v>2510</v>
      </c>
      <c r="G2637" s="61" t="s">
        <v>2513</v>
      </c>
      <c r="H2637" s="61" t="s">
        <v>3756</v>
      </c>
      <c r="I2637" s="39"/>
      <c r="J2637" s="39"/>
      <c r="K2637" s="39"/>
      <c r="L2637" s="39"/>
      <c r="M2637" s="39"/>
      <c r="N2637" s="39"/>
      <c r="O2637" s="39"/>
      <c r="P2637" s="39"/>
      <c r="Q2637" s="39"/>
      <c r="R2637" s="39"/>
      <c r="S2637" s="38">
        <f>(J2637*'"Вес" ПИР'!$B$13+L2637*'"Вес" ПИР'!$B$14+N2637*'"Вес" ПИР'!$B$15+P2637*'"Вес" ПИР'!$B$16+R2637*'"Вес" ПИР'!$B$17)/100</f>
        <v>0</v>
      </c>
      <c r="T2637" s="39"/>
      <c r="U2637" s="39"/>
      <c r="V2637" s="39"/>
      <c r="W2637" s="39"/>
      <c r="X2637" s="72">
        <f>(U2637*'"Вес" ПИР'!$B$22+W2637*'"Вес" ПИР'!$B$23)/100</f>
        <v>0</v>
      </c>
      <c r="Y2637" s="39"/>
      <c r="Z2637" s="39"/>
      <c r="AA2637" s="39"/>
      <c r="AB2637" s="39"/>
      <c r="AC2637" s="39"/>
      <c r="AD2637" s="39"/>
      <c r="AE2637" s="39"/>
      <c r="AF2637" s="39"/>
      <c r="AG2637" s="38">
        <f>(Z2637*'"Вес" ПИР'!$B$28+AB2637*'"Вес" ПИР'!$B$29+AD2637*'"Вес" ПИР'!$B$30+AF2637*'"Вес" ПИР'!$B$31)/100</f>
        <v>0</v>
      </c>
      <c r="AH2637" s="39"/>
      <c r="AI2637" s="39"/>
      <c r="AJ2637" s="39"/>
      <c r="AK2637" s="39"/>
      <c r="AL2637" s="39"/>
      <c r="AM2637" s="39"/>
      <c r="AN2637" s="39"/>
      <c r="AO2637" s="39"/>
      <c r="AP2637" s="39"/>
      <c r="AQ2637" s="39"/>
      <c r="AR2637" s="39"/>
      <c r="AS2637" s="39"/>
      <c r="AT2637" s="39"/>
      <c r="AU2637" s="39"/>
      <c r="AV2637" s="39"/>
      <c r="AW2637" s="39"/>
      <c r="AX2637" s="39"/>
      <c r="AY2637" s="39"/>
      <c r="AZ2637" s="39"/>
      <c r="BA2637" s="39"/>
      <c r="BB2637" s="72">
        <f>(AI2637*'"Вес" ПИР'!$B$36+AK2637*'"Вес" ПИР'!$B$37+AM2637*'"Вес" ПИР'!$B$38+AO2637*'"Вес" ПИР'!$B$39+AQ2637*'"Вес" ПИР'!$B$40+AS2637*'"Вес" ПИР'!$B$41+AU2637*'"Вес" ПИР'!$B$42+AW2637*'"Вес" ПИР'!$B$43+AY2637*'"Вес" ПИР'!$B$44+BA2637*'"Вес" ПИР'!$B$45)/100</f>
        <v>0</v>
      </c>
      <c r="BC2637" s="39"/>
      <c r="BD2637" s="39"/>
      <c r="BE2637" s="39"/>
      <c r="BF2637" s="39"/>
      <c r="BG2637" s="72">
        <f>(BD2637*'"Вес" ПИР'!$B$50+BF2637*'"Вес" ПИР'!$B$51)/100</f>
        <v>0</v>
      </c>
      <c r="BH2637" s="39"/>
      <c r="BI2637" s="72">
        <v>0</v>
      </c>
      <c r="BJ2637" s="39"/>
      <c r="BK2637" s="39"/>
      <c r="BL2637" s="38">
        <f>(S2637*'"Вес" ПИР'!$B$3+X2637*'"Вес" ПИР'!$B$4+AG2637*'"Вес" ПИР'!$B$5+BB2637*'"Вес" ПИР'!$B$6+BG2637*'"Вес" ПИР'!$B$7+BI2637*'"Вес" ПИР'!$B$8)/100</f>
        <v>0</v>
      </c>
    </row>
    <row r="2638" spans="1:64" ht="15.75" customHeight="1">
      <c r="A2638" s="39"/>
      <c r="B2638" s="39">
        <v>2027</v>
      </c>
      <c r="C2638" s="39"/>
      <c r="D2638" s="61">
        <v>614477500</v>
      </c>
      <c r="E2638" s="61" t="s">
        <v>2280</v>
      </c>
      <c r="F2638" s="61" t="s">
        <v>2510</v>
      </c>
      <c r="G2638" s="61" t="s">
        <v>2513</v>
      </c>
      <c r="H2638" s="61" t="s">
        <v>3757</v>
      </c>
      <c r="I2638" s="39"/>
      <c r="J2638" s="39"/>
      <c r="K2638" s="39"/>
      <c r="L2638" s="39"/>
      <c r="M2638" s="39"/>
      <c r="N2638" s="39"/>
      <c r="O2638" s="39"/>
      <c r="P2638" s="39"/>
      <c r="Q2638" s="39"/>
      <c r="R2638" s="39"/>
      <c r="S2638" s="38">
        <f>(J2638*'"Вес" ПИР'!$B$13+L2638*'"Вес" ПИР'!$B$14+N2638*'"Вес" ПИР'!$B$15+P2638*'"Вес" ПИР'!$B$16+R2638*'"Вес" ПИР'!$B$17)/100</f>
        <v>0</v>
      </c>
      <c r="T2638" s="39"/>
      <c r="U2638" s="39"/>
      <c r="V2638" s="39"/>
      <c r="W2638" s="39"/>
      <c r="X2638" s="72">
        <f>(U2638*'"Вес" ПИР'!$B$22+W2638*'"Вес" ПИР'!$B$23)/100</f>
        <v>0</v>
      </c>
      <c r="Y2638" s="39"/>
      <c r="Z2638" s="39"/>
      <c r="AA2638" s="39"/>
      <c r="AB2638" s="39"/>
      <c r="AC2638" s="39"/>
      <c r="AD2638" s="39"/>
      <c r="AE2638" s="39"/>
      <c r="AF2638" s="39"/>
      <c r="AG2638" s="38">
        <f>(Z2638*'"Вес" ПИР'!$B$28+AB2638*'"Вес" ПИР'!$B$29+AD2638*'"Вес" ПИР'!$B$30+AF2638*'"Вес" ПИР'!$B$31)/100</f>
        <v>0</v>
      </c>
      <c r="AH2638" s="39"/>
      <c r="AI2638" s="39"/>
      <c r="AJ2638" s="39"/>
      <c r="AK2638" s="39"/>
      <c r="AL2638" s="39"/>
      <c r="AM2638" s="39"/>
      <c r="AN2638" s="39"/>
      <c r="AO2638" s="39"/>
      <c r="AP2638" s="39"/>
      <c r="AQ2638" s="39"/>
      <c r="AR2638" s="39"/>
      <c r="AS2638" s="39"/>
      <c r="AT2638" s="39"/>
      <c r="AU2638" s="39"/>
      <c r="AV2638" s="39"/>
      <c r="AW2638" s="39"/>
      <c r="AX2638" s="39"/>
      <c r="AY2638" s="39"/>
      <c r="AZ2638" s="39"/>
      <c r="BA2638" s="39"/>
      <c r="BB2638" s="72">
        <f>(AI2638*'"Вес" ПИР'!$B$36+AK2638*'"Вес" ПИР'!$B$37+AM2638*'"Вес" ПИР'!$B$38+AO2638*'"Вес" ПИР'!$B$39+AQ2638*'"Вес" ПИР'!$B$40+AS2638*'"Вес" ПИР'!$B$41+AU2638*'"Вес" ПИР'!$B$42+AW2638*'"Вес" ПИР'!$B$43+AY2638*'"Вес" ПИР'!$B$44+BA2638*'"Вес" ПИР'!$B$45)/100</f>
        <v>0</v>
      </c>
      <c r="BC2638" s="39"/>
      <c r="BD2638" s="39"/>
      <c r="BE2638" s="39"/>
      <c r="BF2638" s="39"/>
      <c r="BG2638" s="72">
        <f>(BD2638*'"Вес" ПИР'!$B$50+BF2638*'"Вес" ПИР'!$B$51)/100</f>
        <v>0</v>
      </c>
      <c r="BH2638" s="39"/>
      <c r="BI2638" s="72">
        <v>0</v>
      </c>
      <c r="BJ2638" s="39"/>
      <c r="BK2638" s="39"/>
      <c r="BL2638" s="38">
        <f>(S2638*'"Вес" ПИР'!$B$3+X2638*'"Вес" ПИР'!$B$4+AG2638*'"Вес" ПИР'!$B$5+BB2638*'"Вес" ПИР'!$B$6+BG2638*'"Вес" ПИР'!$B$7+BI2638*'"Вес" ПИР'!$B$8)/100</f>
        <v>0</v>
      </c>
    </row>
    <row r="2639" spans="1:64" ht="15.75" customHeight="1">
      <c r="A2639" s="39"/>
      <c r="B2639" s="39">
        <v>2027</v>
      </c>
      <c r="C2639" s="39"/>
      <c r="D2639" s="61">
        <v>614477480</v>
      </c>
      <c r="E2639" s="61" t="s">
        <v>2280</v>
      </c>
      <c r="F2639" s="61" t="s">
        <v>2510</v>
      </c>
      <c r="G2639" s="61" t="s">
        <v>2513</v>
      </c>
      <c r="H2639" s="61" t="s">
        <v>2336</v>
      </c>
      <c r="I2639" s="39"/>
      <c r="J2639" s="39"/>
      <c r="K2639" s="39"/>
      <c r="L2639" s="39"/>
      <c r="M2639" s="39"/>
      <c r="N2639" s="39"/>
      <c r="O2639" s="39"/>
      <c r="P2639" s="39"/>
      <c r="Q2639" s="39"/>
      <c r="R2639" s="39"/>
      <c r="S2639" s="38">
        <f>(J2639*'"Вес" ПИР'!$B$13+L2639*'"Вес" ПИР'!$B$14+N2639*'"Вес" ПИР'!$B$15+P2639*'"Вес" ПИР'!$B$16+R2639*'"Вес" ПИР'!$B$17)/100</f>
        <v>0</v>
      </c>
      <c r="T2639" s="39"/>
      <c r="U2639" s="39"/>
      <c r="V2639" s="39"/>
      <c r="W2639" s="39"/>
      <c r="X2639" s="72">
        <f>(U2639*'"Вес" ПИР'!$B$22+W2639*'"Вес" ПИР'!$B$23)/100</f>
        <v>0</v>
      </c>
      <c r="Y2639" s="39"/>
      <c r="Z2639" s="39"/>
      <c r="AA2639" s="39"/>
      <c r="AB2639" s="39"/>
      <c r="AC2639" s="39"/>
      <c r="AD2639" s="39"/>
      <c r="AE2639" s="39"/>
      <c r="AF2639" s="39"/>
      <c r="AG2639" s="38">
        <f>(Z2639*'"Вес" ПИР'!$B$28+AB2639*'"Вес" ПИР'!$B$29+AD2639*'"Вес" ПИР'!$B$30+AF2639*'"Вес" ПИР'!$B$31)/100</f>
        <v>0</v>
      </c>
      <c r="AH2639" s="39"/>
      <c r="AI2639" s="39"/>
      <c r="AJ2639" s="39"/>
      <c r="AK2639" s="39"/>
      <c r="AL2639" s="39"/>
      <c r="AM2639" s="39"/>
      <c r="AN2639" s="39"/>
      <c r="AO2639" s="39"/>
      <c r="AP2639" s="39"/>
      <c r="AQ2639" s="39"/>
      <c r="AR2639" s="39"/>
      <c r="AS2639" s="39"/>
      <c r="AT2639" s="39"/>
      <c r="AU2639" s="39"/>
      <c r="AV2639" s="39"/>
      <c r="AW2639" s="39"/>
      <c r="AX2639" s="39"/>
      <c r="AY2639" s="39"/>
      <c r="AZ2639" s="39"/>
      <c r="BA2639" s="39"/>
      <c r="BB2639" s="72">
        <f>(AI2639*'"Вес" ПИР'!$B$36+AK2639*'"Вес" ПИР'!$B$37+AM2639*'"Вес" ПИР'!$B$38+AO2639*'"Вес" ПИР'!$B$39+AQ2639*'"Вес" ПИР'!$B$40+AS2639*'"Вес" ПИР'!$B$41+AU2639*'"Вес" ПИР'!$B$42+AW2639*'"Вес" ПИР'!$B$43+AY2639*'"Вес" ПИР'!$B$44+BA2639*'"Вес" ПИР'!$B$45)/100</f>
        <v>0</v>
      </c>
      <c r="BC2639" s="39"/>
      <c r="BD2639" s="39"/>
      <c r="BE2639" s="39"/>
      <c r="BF2639" s="39"/>
      <c r="BG2639" s="72">
        <f>(BD2639*'"Вес" ПИР'!$B$50+BF2639*'"Вес" ПИР'!$B$51)/100</f>
        <v>0</v>
      </c>
      <c r="BH2639" s="39"/>
      <c r="BI2639" s="72">
        <v>0</v>
      </c>
      <c r="BJ2639" s="39"/>
      <c r="BK2639" s="39"/>
      <c r="BL2639" s="38">
        <f>(S2639*'"Вес" ПИР'!$B$3+X2639*'"Вес" ПИР'!$B$4+AG2639*'"Вес" ПИР'!$B$5+BB2639*'"Вес" ПИР'!$B$6+BG2639*'"Вес" ПИР'!$B$7+BI2639*'"Вес" ПИР'!$B$8)/100</f>
        <v>0</v>
      </c>
    </row>
    <row r="2640" spans="1:64" ht="15.75" customHeight="1">
      <c r="A2640" s="39"/>
      <c r="B2640" s="39">
        <v>2027</v>
      </c>
      <c r="C2640" s="39"/>
      <c r="D2640" s="61">
        <v>614438300</v>
      </c>
      <c r="E2640" s="61" t="s">
        <v>2280</v>
      </c>
      <c r="F2640" s="61" t="s">
        <v>2510</v>
      </c>
      <c r="G2640" s="61" t="s">
        <v>3758</v>
      </c>
      <c r="H2640" s="61" t="s">
        <v>3759</v>
      </c>
      <c r="I2640" s="39"/>
      <c r="J2640" s="39"/>
      <c r="K2640" s="39"/>
      <c r="L2640" s="39"/>
      <c r="M2640" s="39"/>
      <c r="N2640" s="39"/>
      <c r="O2640" s="39"/>
      <c r="P2640" s="39"/>
      <c r="Q2640" s="39"/>
      <c r="R2640" s="39"/>
      <c r="S2640" s="38">
        <f>(J2640*'"Вес" ПИР'!$B$13+L2640*'"Вес" ПИР'!$B$14+N2640*'"Вес" ПИР'!$B$15+P2640*'"Вес" ПИР'!$B$16+R2640*'"Вес" ПИР'!$B$17)/100</f>
        <v>0</v>
      </c>
      <c r="T2640" s="39"/>
      <c r="U2640" s="39"/>
      <c r="V2640" s="39"/>
      <c r="W2640" s="39"/>
      <c r="X2640" s="72">
        <f>(U2640*'"Вес" ПИР'!$B$22+W2640*'"Вес" ПИР'!$B$23)/100</f>
        <v>0</v>
      </c>
      <c r="Y2640" s="39"/>
      <c r="Z2640" s="39"/>
      <c r="AA2640" s="39"/>
      <c r="AB2640" s="39"/>
      <c r="AC2640" s="39"/>
      <c r="AD2640" s="39"/>
      <c r="AE2640" s="39"/>
      <c r="AF2640" s="39"/>
      <c r="AG2640" s="38">
        <f>(Z2640*'"Вес" ПИР'!$B$28+AB2640*'"Вес" ПИР'!$B$29+AD2640*'"Вес" ПИР'!$B$30+AF2640*'"Вес" ПИР'!$B$31)/100</f>
        <v>0</v>
      </c>
      <c r="AH2640" s="39"/>
      <c r="AI2640" s="39"/>
      <c r="AJ2640" s="39"/>
      <c r="AK2640" s="39"/>
      <c r="AL2640" s="39"/>
      <c r="AM2640" s="39"/>
      <c r="AN2640" s="39"/>
      <c r="AO2640" s="39"/>
      <c r="AP2640" s="39"/>
      <c r="AQ2640" s="39"/>
      <c r="AR2640" s="39"/>
      <c r="AS2640" s="39"/>
      <c r="AT2640" s="39"/>
      <c r="AU2640" s="39"/>
      <c r="AV2640" s="39"/>
      <c r="AW2640" s="39"/>
      <c r="AX2640" s="39"/>
      <c r="AY2640" s="39"/>
      <c r="AZ2640" s="39"/>
      <c r="BA2640" s="39"/>
      <c r="BB2640" s="72">
        <f>(AI2640*'"Вес" ПИР'!$B$36+AK2640*'"Вес" ПИР'!$B$37+AM2640*'"Вес" ПИР'!$B$38+AO2640*'"Вес" ПИР'!$B$39+AQ2640*'"Вес" ПИР'!$B$40+AS2640*'"Вес" ПИР'!$B$41+AU2640*'"Вес" ПИР'!$B$42+AW2640*'"Вес" ПИР'!$B$43+AY2640*'"Вес" ПИР'!$B$44+BA2640*'"Вес" ПИР'!$B$45)/100</f>
        <v>0</v>
      </c>
      <c r="BC2640" s="39"/>
      <c r="BD2640" s="39"/>
      <c r="BE2640" s="39"/>
      <c r="BF2640" s="39"/>
      <c r="BG2640" s="72">
        <f>(BD2640*'"Вес" ПИР'!$B$50+BF2640*'"Вес" ПИР'!$B$51)/100</f>
        <v>0</v>
      </c>
      <c r="BH2640" s="39"/>
      <c r="BI2640" s="72">
        <v>0</v>
      </c>
      <c r="BJ2640" s="39"/>
      <c r="BK2640" s="39"/>
      <c r="BL2640" s="38">
        <f>(S2640*'"Вес" ПИР'!$B$3+X2640*'"Вес" ПИР'!$B$4+AG2640*'"Вес" ПИР'!$B$5+BB2640*'"Вес" ПИР'!$B$6+BG2640*'"Вес" ПИР'!$B$7+BI2640*'"Вес" ПИР'!$B$8)/100</f>
        <v>0</v>
      </c>
    </row>
    <row r="2641" spans="1:64" ht="15.75" customHeight="1">
      <c r="A2641" s="39"/>
      <c r="B2641" s="39">
        <v>2027</v>
      </c>
      <c r="C2641" s="39"/>
      <c r="D2641" s="61">
        <v>614455900</v>
      </c>
      <c r="E2641" s="61" t="s">
        <v>2280</v>
      </c>
      <c r="F2641" s="61" t="s">
        <v>2510</v>
      </c>
      <c r="G2641" s="61" t="s">
        <v>2516</v>
      </c>
      <c r="H2641" s="61" t="s">
        <v>3760</v>
      </c>
      <c r="I2641" s="39"/>
      <c r="J2641" s="39"/>
      <c r="K2641" s="39"/>
      <c r="L2641" s="39"/>
      <c r="M2641" s="39"/>
      <c r="N2641" s="39"/>
      <c r="O2641" s="39"/>
      <c r="P2641" s="39"/>
      <c r="Q2641" s="39"/>
      <c r="R2641" s="39"/>
      <c r="S2641" s="38">
        <f>(J2641*'"Вес" ПИР'!$B$13+L2641*'"Вес" ПИР'!$B$14+N2641*'"Вес" ПИР'!$B$15+P2641*'"Вес" ПИР'!$B$16+R2641*'"Вес" ПИР'!$B$17)/100</f>
        <v>0</v>
      </c>
      <c r="T2641" s="39"/>
      <c r="U2641" s="39"/>
      <c r="V2641" s="39"/>
      <c r="W2641" s="39"/>
      <c r="X2641" s="72">
        <f>(U2641*'"Вес" ПИР'!$B$22+W2641*'"Вес" ПИР'!$B$23)/100</f>
        <v>0</v>
      </c>
      <c r="Y2641" s="39"/>
      <c r="Z2641" s="39"/>
      <c r="AA2641" s="39"/>
      <c r="AB2641" s="39"/>
      <c r="AC2641" s="39"/>
      <c r="AD2641" s="39"/>
      <c r="AE2641" s="39"/>
      <c r="AF2641" s="39"/>
      <c r="AG2641" s="38">
        <f>(Z2641*'"Вес" ПИР'!$B$28+AB2641*'"Вес" ПИР'!$B$29+AD2641*'"Вес" ПИР'!$B$30+AF2641*'"Вес" ПИР'!$B$31)/100</f>
        <v>0</v>
      </c>
      <c r="AH2641" s="39"/>
      <c r="AI2641" s="39"/>
      <c r="AJ2641" s="39"/>
      <c r="AK2641" s="39"/>
      <c r="AL2641" s="39"/>
      <c r="AM2641" s="39"/>
      <c r="AN2641" s="39"/>
      <c r="AO2641" s="39"/>
      <c r="AP2641" s="39"/>
      <c r="AQ2641" s="39"/>
      <c r="AR2641" s="39"/>
      <c r="AS2641" s="39"/>
      <c r="AT2641" s="39"/>
      <c r="AU2641" s="39"/>
      <c r="AV2641" s="39"/>
      <c r="AW2641" s="39"/>
      <c r="AX2641" s="39"/>
      <c r="AY2641" s="39"/>
      <c r="AZ2641" s="39"/>
      <c r="BA2641" s="39"/>
      <c r="BB2641" s="72">
        <f>(AI2641*'"Вес" ПИР'!$B$36+AK2641*'"Вес" ПИР'!$B$37+AM2641*'"Вес" ПИР'!$B$38+AO2641*'"Вес" ПИР'!$B$39+AQ2641*'"Вес" ПИР'!$B$40+AS2641*'"Вес" ПИР'!$B$41+AU2641*'"Вес" ПИР'!$B$42+AW2641*'"Вес" ПИР'!$B$43+AY2641*'"Вес" ПИР'!$B$44+BA2641*'"Вес" ПИР'!$B$45)/100</f>
        <v>0</v>
      </c>
      <c r="BC2641" s="39"/>
      <c r="BD2641" s="39"/>
      <c r="BE2641" s="39"/>
      <c r="BF2641" s="39"/>
      <c r="BG2641" s="72">
        <f>(BD2641*'"Вес" ПИР'!$B$50+BF2641*'"Вес" ПИР'!$B$51)/100</f>
        <v>0</v>
      </c>
      <c r="BH2641" s="39"/>
      <c r="BI2641" s="72">
        <v>0</v>
      </c>
      <c r="BJ2641" s="39"/>
      <c r="BK2641" s="39"/>
      <c r="BL2641" s="38">
        <f>(S2641*'"Вес" ПИР'!$B$3+X2641*'"Вес" ПИР'!$B$4+AG2641*'"Вес" ПИР'!$B$5+BB2641*'"Вес" ПИР'!$B$6+BG2641*'"Вес" ПИР'!$B$7+BI2641*'"Вес" ПИР'!$B$8)/100</f>
        <v>0</v>
      </c>
    </row>
    <row r="2642" spans="1:64" ht="15.75" customHeight="1">
      <c r="A2642" s="39"/>
      <c r="B2642" s="39">
        <v>2027</v>
      </c>
      <c r="C2642" s="39"/>
      <c r="D2642" s="61">
        <v>614455100</v>
      </c>
      <c r="E2642" s="61" t="s">
        <v>2280</v>
      </c>
      <c r="F2642" s="61" t="s">
        <v>2510</v>
      </c>
      <c r="G2642" s="61" t="s">
        <v>2516</v>
      </c>
      <c r="H2642" s="61" t="s">
        <v>3761</v>
      </c>
      <c r="I2642" s="39"/>
      <c r="J2642" s="39"/>
      <c r="K2642" s="39"/>
      <c r="L2642" s="39"/>
      <c r="M2642" s="39"/>
      <c r="N2642" s="39"/>
      <c r="O2642" s="39"/>
      <c r="P2642" s="39"/>
      <c r="Q2642" s="39"/>
      <c r="R2642" s="39"/>
      <c r="S2642" s="38">
        <f>(J2642*'"Вес" ПИР'!$B$13+L2642*'"Вес" ПИР'!$B$14+N2642*'"Вес" ПИР'!$B$15+P2642*'"Вес" ПИР'!$B$16+R2642*'"Вес" ПИР'!$B$17)/100</f>
        <v>0</v>
      </c>
      <c r="T2642" s="39"/>
      <c r="U2642" s="39"/>
      <c r="V2642" s="39"/>
      <c r="W2642" s="39"/>
      <c r="X2642" s="72">
        <f>(U2642*'"Вес" ПИР'!$B$22+W2642*'"Вес" ПИР'!$B$23)/100</f>
        <v>0</v>
      </c>
      <c r="Y2642" s="39"/>
      <c r="Z2642" s="39"/>
      <c r="AA2642" s="39"/>
      <c r="AB2642" s="39"/>
      <c r="AC2642" s="39"/>
      <c r="AD2642" s="39"/>
      <c r="AE2642" s="39"/>
      <c r="AF2642" s="39"/>
      <c r="AG2642" s="38">
        <f>(Z2642*'"Вес" ПИР'!$B$28+AB2642*'"Вес" ПИР'!$B$29+AD2642*'"Вес" ПИР'!$B$30+AF2642*'"Вес" ПИР'!$B$31)/100</f>
        <v>0</v>
      </c>
      <c r="AH2642" s="39"/>
      <c r="AI2642" s="39"/>
      <c r="AJ2642" s="39"/>
      <c r="AK2642" s="39"/>
      <c r="AL2642" s="39"/>
      <c r="AM2642" s="39"/>
      <c r="AN2642" s="39"/>
      <c r="AO2642" s="39"/>
      <c r="AP2642" s="39"/>
      <c r="AQ2642" s="39"/>
      <c r="AR2642" s="39"/>
      <c r="AS2642" s="39"/>
      <c r="AT2642" s="39"/>
      <c r="AU2642" s="39"/>
      <c r="AV2642" s="39"/>
      <c r="AW2642" s="39"/>
      <c r="AX2642" s="39"/>
      <c r="AY2642" s="39"/>
      <c r="AZ2642" s="39"/>
      <c r="BA2642" s="39"/>
      <c r="BB2642" s="72">
        <f>(AI2642*'"Вес" ПИР'!$B$36+AK2642*'"Вес" ПИР'!$B$37+AM2642*'"Вес" ПИР'!$B$38+AO2642*'"Вес" ПИР'!$B$39+AQ2642*'"Вес" ПИР'!$B$40+AS2642*'"Вес" ПИР'!$B$41+AU2642*'"Вес" ПИР'!$B$42+AW2642*'"Вес" ПИР'!$B$43+AY2642*'"Вес" ПИР'!$B$44+BA2642*'"Вес" ПИР'!$B$45)/100</f>
        <v>0</v>
      </c>
      <c r="BC2642" s="39"/>
      <c r="BD2642" s="39"/>
      <c r="BE2642" s="39"/>
      <c r="BF2642" s="39"/>
      <c r="BG2642" s="72">
        <f>(BD2642*'"Вес" ПИР'!$B$50+BF2642*'"Вес" ПИР'!$B$51)/100</f>
        <v>0</v>
      </c>
      <c r="BH2642" s="39"/>
      <c r="BI2642" s="72">
        <v>0</v>
      </c>
      <c r="BJ2642" s="39"/>
      <c r="BK2642" s="39"/>
      <c r="BL2642" s="38">
        <f>(S2642*'"Вес" ПИР'!$B$3+X2642*'"Вес" ПИР'!$B$4+AG2642*'"Вес" ПИР'!$B$5+BB2642*'"Вес" ПИР'!$B$6+BG2642*'"Вес" ПИР'!$B$7+BI2642*'"Вес" ПИР'!$B$8)/100</f>
        <v>0</v>
      </c>
    </row>
    <row r="2643" spans="1:64" ht="15.75" customHeight="1">
      <c r="A2643" s="39"/>
      <c r="B2643" s="39">
        <v>2027</v>
      </c>
      <c r="C2643" s="39"/>
      <c r="D2643" s="61">
        <v>614463400</v>
      </c>
      <c r="E2643" s="61" t="s">
        <v>2280</v>
      </c>
      <c r="F2643" s="61" t="s">
        <v>2510</v>
      </c>
      <c r="G2643" s="61" t="s">
        <v>2518</v>
      </c>
      <c r="H2643" s="61" t="s">
        <v>3762</v>
      </c>
      <c r="I2643" s="39"/>
      <c r="J2643" s="39"/>
      <c r="K2643" s="39"/>
      <c r="L2643" s="39"/>
      <c r="M2643" s="39"/>
      <c r="N2643" s="39"/>
      <c r="O2643" s="39"/>
      <c r="P2643" s="39"/>
      <c r="Q2643" s="39"/>
      <c r="R2643" s="39"/>
      <c r="S2643" s="38">
        <f>(J2643*'"Вес" ПИР'!$B$13+L2643*'"Вес" ПИР'!$B$14+N2643*'"Вес" ПИР'!$B$15+P2643*'"Вес" ПИР'!$B$16+R2643*'"Вес" ПИР'!$B$17)/100</f>
        <v>0</v>
      </c>
      <c r="T2643" s="39"/>
      <c r="U2643" s="39"/>
      <c r="V2643" s="39"/>
      <c r="W2643" s="39"/>
      <c r="X2643" s="72">
        <f>(U2643*'"Вес" ПИР'!$B$22+W2643*'"Вес" ПИР'!$B$23)/100</f>
        <v>0</v>
      </c>
      <c r="Y2643" s="39"/>
      <c r="Z2643" s="39"/>
      <c r="AA2643" s="39"/>
      <c r="AB2643" s="39"/>
      <c r="AC2643" s="39"/>
      <c r="AD2643" s="39"/>
      <c r="AE2643" s="39"/>
      <c r="AF2643" s="39"/>
      <c r="AG2643" s="38">
        <f>(Z2643*'"Вес" ПИР'!$B$28+AB2643*'"Вес" ПИР'!$B$29+AD2643*'"Вес" ПИР'!$B$30+AF2643*'"Вес" ПИР'!$B$31)/100</f>
        <v>0</v>
      </c>
      <c r="AH2643" s="39"/>
      <c r="AI2643" s="39"/>
      <c r="AJ2643" s="39"/>
      <c r="AK2643" s="39"/>
      <c r="AL2643" s="39"/>
      <c r="AM2643" s="39"/>
      <c r="AN2643" s="39"/>
      <c r="AO2643" s="39"/>
      <c r="AP2643" s="39"/>
      <c r="AQ2643" s="39"/>
      <c r="AR2643" s="39"/>
      <c r="AS2643" s="39"/>
      <c r="AT2643" s="39"/>
      <c r="AU2643" s="39"/>
      <c r="AV2643" s="39"/>
      <c r="AW2643" s="39"/>
      <c r="AX2643" s="39"/>
      <c r="AY2643" s="39"/>
      <c r="AZ2643" s="39"/>
      <c r="BA2643" s="39"/>
      <c r="BB2643" s="72">
        <f>(AI2643*'"Вес" ПИР'!$B$36+AK2643*'"Вес" ПИР'!$B$37+AM2643*'"Вес" ПИР'!$B$38+AO2643*'"Вес" ПИР'!$B$39+AQ2643*'"Вес" ПИР'!$B$40+AS2643*'"Вес" ПИР'!$B$41+AU2643*'"Вес" ПИР'!$B$42+AW2643*'"Вес" ПИР'!$B$43+AY2643*'"Вес" ПИР'!$B$44+BA2643*'"Вес" ПИР'!$B$45)/100</f>
        <v>0</v>
      </c>
      <c r="BC2643" s="39"/>
      <c r="BD2643" s="39"/>
      <c r="BE2643" s="39"/>
      <c r="BF2643" s="39"/>
      <c r="BG2643" s="72">
        <f>(BD2643*'"Вес" ПИР'!$B$50+BF2643*'"Вес" ПИР'!$B$51)/100</f>
        <v>0</v>
      </c>
      <c r="BH2643" s="39"/>
      <c r="BI2643" s="72">
        <v>0</v>
      </c>
      <c r="BJ2643" s="39"/>
      <c r="BK2643" s="39"/>
      <c r="BL2643" s="38">
        <f>(S2643*'"Вес" ПИР'!$B$3+X2643*'"Вес" ПИР'!$B$4+AG2643*'"Вес" ПИР'!$B$5+BB2643*'"Вес" ПИР'!$B$6+BG2643*'"Вес" ПИР'!$B$7+BI2643*'"Вес" ПИР'!$B$8)/100</f>
        <v>0</v>
      </c>
    </row>
    <row r="2644" spans="1:64" ht="15.75" customHeight="1">
      <c r="A2644" s="39"/>
      <c r="B2644" s="39">
        <v>2027</v>
      </c>
      <c r="C2644" s="39"/>
      <c r="D2644" s="61">
        <v>614473700</v>
      </c>
      <c r="E2644" s="61" t="s">
        <v>2280</v>
      </c>
      <c r="F2644" s="61" t="s">
        <v>2510</v>
      </c>
      <c r="G2644" s="61" t="s">
        <v>3763</v>
      </c>
      <c r="H2644" s="61" t="s">
        <v>3764</v>
      </c>
      <c r="I2644" s="39"/>
      <c r="J2644" s="39"/>
      <c r="K2644" s="39"/>
      <c r="L2644" s="39"/>
      <c r="M2644" s="39"/>
      <c r="N2644" s="39"/>
      <c r="O2644" s="39"/>
      <c r="P2644" s="39"/>
      <c r="Q2644" s="39"/>
      <c r="R2644" s="39"/>
      <c r="S2644" s="38">
        <f>(J2644*'"Вес" ПИР'!$B$13+L2644*'"Вес" ПИР'!$B$14+N2644*'"Вес" ПИР'!$B$15+P2644*'"Вес" ПИР'!$B$16+R2644*'"Вес" ПИР'!$B$17)/100</f>
        <v>0</v>
      </c>
      <c r="T2644" s="39"/>
      <c r="U2644" s="39"/>
      <c r="V2644" s="39"/>
      <c r="W2644" s="39"/>
      <c r="X2644" s="72">
        <f>(U2644*'"Вес" ПИР'!$B$22+W2644*'"Вес" ПИР'!$B$23)/100</f>
        <v>0</v>
      </c>
      <c r="Y2644" s="39"/>
      <c r="Z2644" s="39"/>
      <c r="AA2644" s="39"/>
      <c r="AB2644" s="39"/>
      <c r="AC2644" s="39"/>
      <c r="AD2644" s="39"/>
      <c r="AE2644" s="39"/>
      <c r="AF2644" s="39"/>
      <c r="AG2644" s="38">
        <f>(Z2644*'"Вес" ПИР'!$B$28+AB2644*'"Вес" ПИР'!$B$29+AD2644*'"Вес" ПИР'!$B$30+AF2644*'"Вес" ПИР'!$B$31)/100</f>
        <v>0</v>
      </c>
      <c r="AH2644" s="39"/>
      <c r="AI2644" s="39"/>
      <c r="AJ2644" s="39"/>
      <c r="AK2644" s="39"/>
      <c r="AL2644" s="39"/>
      <c r="AM2644" s="39"/>
      <c r="AN2644" s="39"/>
      <c r="AO2644" s="39"/>
      <c r="AP2644" s="39"/>
      <c r="AQ2644" s="39"/>
      <c r="AR2644" s="39"/>
      <c r="AS2644" s="39"/>
      <c r="AT2644" s="39"/>
      <c r="AU2644" s="39"/>
      <c r="AV2644" s="39"/>
      <c r="AW2644" s="39"/>
      <c r="AX2644" s="39"/>
      <c r="AY2644" s="39"/>
      <c r="AZ2644" s="39"/>
      <c r="BA2644" s="39"/>
      <c r="BB2644" s="72">
        <f>(AI2644*'"Вес" ПИР'!$B$36+AK2644*'"Вес" ПИР'!$B$37+AM2644*'"Вес" ПИР'!$B$38+AO2644*'"Вес" ПИР'!$B$39+AQ2644*'"Вес" ПИР'!$B$40+AS2644*'"Вес" ПИР'!$B$41+AU2644*'"Вес" ПИР'!$B$42+AW2644*'"Вес" ПИР'!$B$43+AY2644*'"Вес" ПИР'!$B$44+BA2644*'"Вес" ПИР'!$B$45)/100</f>
        <v>0</v>
      </c>
      <c r="BC2644" s="39"/>
      <c r="BD2644" s="39"/>
      <c r="BE2644" s="39"/>
      <c r="BF2644" s="39"/>
      <c r="BG2644" s="72">
        <f>(BD2644*'"Вес" ПИР'!$B$50+BF2644*'"Вес" ПИР'!$B$51)/100</f>
        <v>0</v>
      </c>
      <c r="BH2644" s="39"/>
      <c r="BI2644" s="72">
        <v>0</v>
      </c>
      <c r="BJ2644" s="39"/>
      <c r="BK2644" s="39"/>
      <c r="BL2644" s="38">
        <f>(S2644*'"Вес" ПИР'!$B$3+X2644*'"Вес" ПИР'!$B$4+AG2644*'"Вес" ПИР'!$B$5+BB2644*'"Вес" ПИР'!$B$6+BG2644*'"Вес" ПИР'!$B$7+BI2644*'"Вес" ПИР'!$B$8)/100</f>
        <v>0</v>
      </c>
    </row>
    <row r="2645" spans="1:64" ht="15.75" customHeight="1">
      <c r="A2645" s="39"/>
      <c r="B2645" s="39">
        <v>2027</v>
      </c>
      <c r="C2645" s="39"/>
      <c r="D2645" s="61">
        <v>614473500</v>
      </c>
      <c r="E2645" s="61" t="s">
        <v>2280</v>
      </c>
      <c r="F2645" s="61" t="s">
        <v>2510</v>
      </c>
      <c r="G2645" s="61" t="s">
        <v>3763</v>
      </c>
      <c r="H2645" s="61" t="s">
        <v>3765</v>
      </c>
      <c r="I2645" s="39"/>
      <c r="J2645" s="39"/>
      <c r="K2645" s="39"/>
      <c r="L2645" s="39"/>
      <c r="M2645" s="39"/>
      <c r="N2645" s="39"/>
      <c r="O2645" s="39"/>
      <c r="P2645" s="39"/>
      <c r="Q2645" s="39"/>
      <c r="R2645" s="39"/>
      <c r="S2645" s="38">
        <f>(J2645*'"Вес" ПИР'!$B$13+L2645*'"Вес" ПИР'!$B$14+N2645*'"Вес" ПИР'!$B$15+P2645*'"Вес" ПИР'!$B$16+R2645*'"Вес" ПИР'!$B$17)/100</f>
        <v>0</v>
      </c>
      <c r="T2645" s="39"/>
      <c r="U2645" s="39"/>
      <c r="V2645" s="39"/>
      <c r="W2645" s="39"/>
      <c r="X2645" s="72">
        <f>(U2645*'"Вес" ПИР'!$B$22+W2645*'"Вес" ПИР'!$B$23)/100</f>
        <v>0</v>
      </c>
      <c r="Y2645" s="39"/>
      <c r="Z2645" s="39"/>
      <c r="AA2645" s="39"/>
      <c r="AB2645" s="39"/>
      <c r="AC2645" s="39"/>
      <c r="AD2645" s="39"/>
      <c r="AE2645" s="39"/>
      <c r="AF2645" s="39"/>
      <c r="AG2645" s="38">
        <f>(Z2645*'"Вес" ПИР'!$B$28+AB2645*'"Вес" ПИР'!$B$29+AD2645*'"Вес" ПИР'!$B$30+AF2645*'"Вес" ПИР'!$B$31)/100</f>
        <v>0</v>
      </c>
      <c r="AH2645" s="39"/>
      <c r="AI2645" s="39"/>
      <c r="AJ2645" s="39"/>
      <c r="AK2645" s="39"/>
      <c r="AL2645" s="39"/>
      <c r="AM2645" s="39"/>
      <c r="AN2645" s="39"/>
      <c r="AO2645" s="39"/>
      <c r="AP2645" s="39"/>
      <c r="AQ2645" s="39"/>
      <c r="AR2645" s="39"/>
      <c r="AS2645" s="39"/>
      <c r="AT2645" s="39"/>
      <c r="AU2645" s="39"/>
      <c r="AV2645" s="39"/>
      <c r="AW2645" s="39"/>
      <c r="AX2645" s="39"/>
      <c r="AY2645" s="39"/>
      <c r="AZ2645" s="39"/>
      <c r="BA2645" s="39"/>
      <c r="BB2645" s="72">
        <f>(AI2645*'"Вес" ПИР'!$B$36+AK2645*'"Вес" ПИР'!$B$37+AM2645*'"Вес" ПИР'!$B$38+AO2645*'"Вес" ПИР'!$B$39+AQ2645*'"Вес" ПИР'!$B$40+AS2645*'"Вес" ПИР'!$B$41+AU2645*'"Вес" ПИР'!$B$42+AW2645*'"Вес" ПИР'!$B$43+AY2645*'"Вес" ПИР'!$B$44+BA2645*'"Вес" ПИР'!$B$45)/100</f>
        <v>0</v>
      </c>
      <c r="BC2645" s="39"/>
      <c r="BD2645" s="39"/>
      <c r="BE2645" s="39"/>
      <c r="BF2645" s="39"/>
      <c r="BG2645" s="72">
        <f>(BD2645*'"Вес" ПИР'!$B$50+BF2645*'"Вес" ПИР'!$B$51)/100</f>
        <v>0</v>
      </c>
      <c r="BH2645" s="39"/>
      <c r="BI2645" s="72">
        <v>0</v>
      </c>
      <c r="BJ2645" s="39"/>
      <c r="BK2645" s="39"/>
      <c r="BL2645" s="38">
        <f>(S2645*'"Вес" ПИР'!$B$3+X2645*'"Вес" ПИР'!$B$4+AG2645*'"Вес" ПИР'!$B$5+BB2645*'"Вес" ПИР'!$B$6+BG2645*'"Вес" ПИР'!$B$7+BI2645*'"Вес" ПИР'!$B$8)/100</f>
        <v>0</v>
      </c>
    </row>
    <row r="2646" spans="1:64" ht="15.75" customHeight="1">
      <c r="A2646" s="39"/>
      <c r="B2646" s="39">
        <v>2027</v>
      </c>
      <c r="C2646" s="39"/>
      <c r="D2646" s="61">
        <v>614473300</v>
      </c>
      <c r="E2646" s="61" t="s">
        <v>2280</v>
      </c>
      <c r="F2646" s="61" t="s">
        <v>2510</v>
      </c>
      <c r="G2646" s="61" t="s">
        <v>3763</v>
      </c>
      <c r="H2646" s="61" t="s">
        <v>3766</v>
      </c>
      <c r="I2646" s="39"/>
      <c r="J2646" s="39"/>
      <c r="K2646" s="39"/>
      <c r="L2646" s="39"/>
      <c r="M2646" s="39"/>
      <c r="N2646" s="39"/>
      <c r="O2646" s="39"/>
      <c r="P2646" s="39"/>
      <c r="Q2646" s="39"/>
      <c r="R2646" s="39"/>
      <c r="S2646" s="38">
        <f>(J2646*'"Вес" ПИР'!$B$13+L2646*'"Вес" ПИР'!$B$14+N2646*'"Вес" ПИР'!$B$15+P2646*'"Вес" ПИР'!$B$16+R2646*'"Вес" ПИР'!$B$17)/100</f>
        <v>0</v>
      </c>
      <c r="T2646" s="39"/>
      <c r="U2646" s="39"/>
      <c r="V2646" s="39"/>
      <c r="W2646" s="39"/>
      <c r="X2646" s="72">
        <f>(U2646*'"Вес" ПИР'!$B$22+W2646*'"Вес" ПИР'!$B$23)/100</f>
        <v>0</v>
      </c>
      <c r="Y2646" s="39"/>
      <c r="Z2646" s="39"/>
      <c r="AA2646" s="39"/>
      <c r="AB2646" s="39"/>
      <c r="AC2646" s="39"/>
      <c r="AD2646" s="39"/>
      <c r="AE2646" s="39"/>
      <c r="AF2646" s="39"/>
      <c r="AG2646" s="38">
        <f>(Z2646*'"Вес" ПИР'!$B$28+AB2646*'"Вес" ПИР'!$B$29+AD2646*'"Вес" ПИР'!$B$30+AF2646*'"Вес" ПИР'!$B$31)/100</f>
        <v>0</v>
      </c>
      <c r="AH2646" s="39"/>
      <c r="AI2646" s="39"/>
      <c r="AJ2646" s="39"/>
      <c r="AK2646" s="39"/>
      <c r="AL2646" s="39"/>
      <c r="AM2646" s="39"/>
      <c r="AN2646" s="39"/>
      <c r="AO2646" s="39"/>
      <c r="AP2646" s="39"/>
      <c r="AQ2646" s="39"/>
      <c r="AR2646" s="39"/>
      <c r="AS2646" s="39"/>
      <c r="AT2646" s="39"/>
      <c r="AU2646" s="39"/>
      <c r="AV2646" s="39"/>
      <c r="AW2646" s="39"/>
      <c r="AX2646" s="39"/>
      <c r="AY2646" s="39"/>
      <c r="AZ2646" s="39"/>
      <c r="BA2646" s="39"/>
      <c r="BB2646" s="72">
        <f>(AI2646*'"Вес" ПИР'!$B$36+AK2646*'"Вес" ПИР'!$B$37+AM2646*'"Вес" ПИР'!$B$38+AO2646*'"Вес" ПИР'!$B$39+AQ2646*'"Вес" ПИР'!$B$40+AS2646*'"Вес" ПИР'!$B$41+AU2646*'"Вес" ПИР'!$B$42+AW2646*'"Вес" ПИР'!$B$43+AY2646*'"Вес" ПИР'!$B$44+BA2646*'"Вес" ПИР'!$B$45)/100</f>
        <v>0</v>
      </c>
      <c r="BC2646" s="39"/>
      <c r="BD2646" s="39"/>
      <c r="BE2646" s="39"/>
      <c r="BF2646" s="39"/>
      <c r="BG2646" s="72">
        <f>(BD2646*'"Вес" ПИР'!$B$50+BF2646*'"Вес" ПИР'!$B$51)/100</f>
        <v>0</v>
      </c>
      <c r="BH2646" s="39"/>
      <c r="BI2646" s="72">
        <v>0</v>
      </c>
      <c r="BJ2646" s="39"/>
      <c r="BK2646" s="39"/>
      <c r="BL2646" s="38">
        <f>(S2646*'"Вес" ПИР'!$B$3+X2646*'"Вес" ПИР'!$B$4+AG2646*'"Вес" ПИР'!$B$5+BB2646*'"Вес" ПИР'!$B$6+BG2646*'"Вес" ПИР'!$B$7+BI2646*'"Вес" ПИР'!$B$8)/100</f>
        <v>0</v>
      </c>
    </row>
    <row r="2647" spans="1:64" ht="15.75" customHeight="1">
      <c r="A2647" s="39"/>
      <c r="B2647" s="39">
        <v>2027</v>
      </c>
      <c r="C2647" s="39"/>
      <c r="D2647" s="61">
        <v>614445100</v>
      </c>
      <c r="E2647" s="61" t="s">
        <v>2280</v>
      </c>
      <c r="F2647" s="61" t="s">
        <v>2510</v>
      </c>
      <c r="G2647" s="61" t="s">
        <v>2521</v>
      </c>
      <c r="H2647" s="61" t="s">
        <v>3767</v>
      </c>
      <c r="I2647" s="39"/>
      <c r="J2647" s="39"/>
      <c r="K2647" s="39"/>
      <c r="L2647" s="39"/>
      <c r="M2647" s="39"/>
      <c r="N2647" s="39"/>
      <c r="O2647" s="39"/>
      <c r="P2647" s="39"/>
      <c r="Q2647" s="39"/>
      <c r="R2647" s="39"/>
      <c r="S2647" s="38">
        <f>(J2647*'"Вес" ПИР'!$B$13+L2647*'"Вес" ПИР'!$B$14+N2647*'"Вес" ПИР'!$B$15+P2647*'"Вес" ПИР'!$B$16+R2647*'"Вес" ПИР'!$B$17)/100</f>
        <v>0</v>
      </c>
      <c r="T2647" s="39"/>
      <c r="U2647" s="39"/>
      <c r="V2647" s="39"/>
      <c r="W2647" s="39"/>
      <c r="X2647" s="72">
        <f>(U2647*'"Вес" ПИР'!$B$22+W2647*'"Вес" ПИР'!$B$23)/100</f>
        <v>0</v>
      </c>
      <c r="Y2647" s="39"/>
      <c r="Z2647" s="39"/>
      <c r="AA2647" s="39"/>
      <c r="AB2647" s="39"/>
      <c r="AC2647" s="39"/>
      <c r="AD2647" s="39"/>
      <c r="AE2647" s="39"/>
      <c r="AF2647" s="39"/>
      <c r="AG2647" s="38">
        <f>(Z2647*'"Вес" ПИР'!$B$28+AB2647*'"Вес" ПИР'!$B$29+AD2647*'"Вес" ПИР'!$B$30+AF2647*'"Вес" ПИР'!$B$31)/100</f>
        <v>0</v>
      </c>
      <c r="AH2647" s="39"/>
      <c r="AI2647" s="39"/>
      <c r="AJ2647" s="39"/>
      <c r="AK2647" s="39"/>
      <c r="AL2647" s="39"/>
      <c r="AM2647" s="39"/>
      <c r="AN2647" s="39"/>
      <c r="AO2647" s="39"/>
      <c r="AP2647" s="39"/>
      <c r="AQ2647" s="39"/>
      <c r="AR2647" s="39"/>
      <c r="AS2647" s="39"/>
      <c r="AT2647" s="39"/>
      <c r="AU2647" s="39"/>
      <c r="AV2647" s="39"/>
      <c r="AW2647" s="39"/>
      <c r="AX2647" s="39"/>
      <c r="AY2647" s="39"/>
      <c r="AZ2647" s="39"/>
      <c r="BA2647" s="39"/>
      <c r="BB2647" s="72">
        <f>(AI2647*'"Вес" ПИР'!$B$36+AK2647*'"Вес" ПИР'!$B$37+AM2647*'"Вес" ПИР'!$B$38+AO2647*'"Вес" ПИР'!$B$39+AQ2647*'"Вес" ПИР'!$B$40+AS2647*'"Вес" ПИР'!$B$41+AU2647*'"Вес" ПИР'!$B$42+AW2647*'"Вес" ПИР'!$B$43+AY2647*'"Вес" ПИР'!$B$44+BA2647*'"Вес" ПИР'!$B$45)/100</f>
        <v>0</v>
      </c>
      <c r="BC2647" s="39"/>
      <c r="BD2647" s="39"/>
      <c r="BE2647" s="39"/>
      <c r="BF2647" s="39"/>
      <c r="BG2647" s="72">
        <f>(BD2647*'"Вес" ПИР'!$B$50+BF2647*'"Вес" ПИР'!$B$51)/100</f>
        <v>0</v>
      </c>
      <c r="BH2647" s="39"/>
      <c r="BI2647" s="72">
        <v>0</v>
      </c>
      <c r="BJ2647" s="39"/>
      <c r="BK2647" s="39"/>
      <c r="BL2647" s="38">
        <f>(S2647*'"Вес" ПИР'!$B$3+X2647*'"Вес" ПИР'!$B$4+AG2647*'"Вес" ПИР'!$B$5+BB2647*'"Вес" ПИР'!$B$6+BG2647*'"Вес" ПИР'!$B$7+BI2647*'"Вес" ПИР'!$B$8)/100</f>
        <v>0</v>
      </c>
    </row>
    <row r="2648" spans="1:64" ht="15.75" customHeight="1">
      <c r="A2648" s="39"/>
      <c r="B2648" s="39">
        <v>2027</v>
      </c>
      <c r="C2648" s="39"/>
      <c r="D2648" s="61">
        <v>614853200</v>
      </c>
      <c r="E2648" s="61" t="s">
        <v>2280</v>
      </c>
      <c r="F2648" s="61" t="s">
        <v>2465</v>
      </c>
      <c r="G2648" s="61" t="s">
        <v>2474</v>
      </c>
      <c r="H2648" s="61" t="s">
        <v>3768</v>
      </c>
      <c r="I2648" s="39"/>
      <c r="J2648" s="39"/>
      <c r="K2648" s="39"/>
      <c r="L2648" s="39"/>
      <c r="M2648" s="39"/>
      <c r="N2648" s="39"/>
      <c r="O2648" s="39"/>
      <c r="P2648" s="39"/>
      <c r="Q2648" s="39"/>
      <c r="R2648" s="39"/>
      <c r="S2648" s="38">
        <f>(J2648*'"Вес" ПИР'!$B$13+L2648*'"Вес" ПИР'!$B$14+N2648*'"Вес" ПИР'!$B$15+P2648*'"Вес" ПИР'!$B$16+R2648*'"Вес" ПИР'!$B$17)/100</f>
        <v>0</v>
      </c>
      <c r="T2648" s="39"/>
      <c r="U2648" s="39"/>
      <c r="V2648" s="39"/>
      <c r="W2648" s="39"/>
      <c r="X2648" s="72">
        <f>(U2648*'"Вес" ПИР'!$B$22+W2648*'"Вес" ПИР'!$B$23)/100</f>
        <v>0</v>
      </c>
      <c r="Y2648" s="39"/>
      <c r="Z2648" s="39"/>
      <c r="AA2648" s="39"/>
      <c r="AB2648" s="39"/>
      <c r="AC2648" s="39"/>
      <c r="AD2648" s="39"/>
      <c r="AE2648" s="39"/>
      <c r="AF2648" s="39"/>
      <c r="AG2648" s="38">
        <f>(Z2648*'"Вес" ПИР'!$B$28+AB2648*'"Вес" ПИР'!$B$29+AD2648*'"Вес" ПИР'!$B$30+AF2648*'"Вес" ПИР'!$B$31)/100</f>
        <v>0</v>
      </c>
      <c r="AH2648" s="39"/>
      <c r="AI2648" s="39"/>
      <c r="AJ2648" s="39"/>
      <c r="AK2648" s="39"/>
      <c r="AL2648" s="39"/>
      <c r="AM2648" s="39"/>
      <c r="AN2648" s="39"/>
      <c r="AO2648" s="39"/>
      <c r="AP2648" s="39"/>
      <c r="AQ2648" s="39"/>
      <c r="AR2648" s="39"/>
      <c r="AS2648" s="39"/>
      <c r="AT2648" s="39"/>
      <c r="AU2648" s="39"/>
      <c r="AV2648" s="39"/>
      <c r="AW2648" s="39"/>
      <c r="AX2648" s="39"/>
      <c r="AY2648" s="39"/>
      <c r="AZ2648" s="39"/>
      <c r="BA2648" s="39"/>
      <c r="BB2648" s="72">
        <f>(AI2648*'"Вес" ПИР'!$B$36+AK2648*'"Вес" ПИР'!$B$37+AM2648*'"Вес" ПИР'!$B$38+AO2648*'"Вес" ПИР'!$B$39+AQ2648*'"Вес" ПИР'!$B$40+AS2648*'"Вес" ПИР'!$B$41+AU2648*'"Вес" ПИР'!$B$42+AW2648*'"Вес" ПИР'!$B$43+AY2648*'"Вес" ПИР'!$B$44+BA2648*'"Вес" ПИР'!$B$45)/100</f>
        <v>0</v>
      </c>
      <c r="BC2648" s="39"/>
      <c r="BD2648" s="39"/>
      <c r="BE2648" s="39"/>
      <c r="BF2648" s="39"/>
      <c r="BG2648" s="72">
        <f>(BD2648*'"Вес" ПИР'!$B$50+BF2648*'"Вес" ПИР'!$B$51)/100</f>
        <v>0</v>
      </c>
      <c r="BH2648" s="39"/>
      <c r="BI2648" s="72">
        <v>0</v>
      </c>
      <c r="BJ2648" s="39"/>
      <c r="BK2648" s="39"/>
      <c r="BL2648" s="38">
        <f>(S2648*'"Вес" ПИР'!$B$3+X2648*'"Вес" ПИР'!$B$4+AG2648*'"Вес" ПИР'!$B$5+BB2648*'"Вес" ПИР'!$B$6+BG2648*'"Вес" ПИР'!$B$7+BI2648*'"Вес" ПИР'!$B$8)/100</f>
        <v>0</v>
      </c>
    </row>
    <row r="2649" spans="1:64" ht="15.75" customHeight="1">
      <c r="A2649" s="39"/>
      <c r="B2649" s="39">
        <v>2027</v>
      </c>
      <c r="C2649" s="39"/>
      <c r="D2649" s="61">
        <v>614835500</v>
      </c>
      <c r="E2649" s="61" t="s">
        <v>2280</v>
      </c>
      <c r="F2649" s="61" t="s">
        <v>2465</v>
      </c>
      <c r="G2649" s="61" t="s">
        <v>3769</v>
      </c>
      <c r="H2649" s="61" t="s">
        <v>3770</v>
      </c>
      <c r="I2649" s="39"/>
      <c r="J2649" s="39"/>
      <c r="K2649" s="39"/>
      <c r="L2649" s="39"/>
      <c r="M2649" s="39"/>
      <c r="N2649" s="39"/>
      <c r="O2649" s="39"/>
      <c r="P2649" s="39"/>
      <c r="Q2649" s="39"/>
      <c r="R2649" s="39"/>
      <c r="S2649" s="38">
        <f>(J2649*'"Вес" ПИР'!$B$13+L2649*'"Вес" ПИР'!$B$14+N2649*'"Вес" ПИР'!$B$15+P2649*'"Вес" ПИР'!$B$16+R2649*'"Вес" ПИР'!$B$17)/100</f>
        <v>0</v>
      </c>
      <c r="T2649" s="39"/>
      <c r="U2649" s="39"/>
      <c r="V2649" s="39"/>
      <c r="W2649" s="39"/>
      <c r="X2649" s="72">
        <f>(U2649*'"Вес" ПИР'!$B$22+W2649*'"Вес" ПИР'!$B$23)/100</f>
        <v>0</v>
      </c>
      <c r="Y2649" s="39"/>
      <c r="Z2649" s="39"/>
      <c r="AA2649" s="39"/>
      <c r="AB2649" s="39"/>
      <c r="AC2649" s="39"/>
      <c r="AD2649" s="39"/>
      <c r="AE2649" s="39"/>
      <c r="AF2649" s="39"/>
      <c r="AG2649" s="38">
        <f>(Z2649*'"Вес" ПИР'!$B$28+AB2649*'"Вес" ПИР'!$B$29+AD2649*'"Вес" ПИР'!$B$30+AF2649*'"Вес" ПИР'!$B$31)/100</f>
        <v>0</v>
      </c>
      <c r="AH2649" s="39"/>
      <c r="AI2649" s="39"/>
      <c r="AJ2649" s="39"/>
      <c r="AK2649" s="39"/>
      <c r="AL2649" s="39"/>
      <c r="AM2649" s="39"/>
      <c r="AN2649" s="39"/>
      <c r="AO2649" s="39"/>
      <c r="AP2649" s="39"/>
      <c r="AQ2649" s="39"/>
      <c r="AR2649" s="39"/>
      <c r="AS2649" s="39"/>
      <c r="AT2649" s="39"/>
      <c r="AU2649" s="39"/>
      <c r="AV2649" s="39"/>
      <c r="AW2649" s="39"/>
      <c r="AX2649" s="39"/>
      <c r="AY2649" s="39"/>
      <c r="AZ2649" s="39"/>
      <c r="BA2649" s="39"/>
      <c r="BB2649" s="72">
        <f>(AI2649*'"Вес" ПИР'!$B$36+AK2649*'"Вес" ПИР'!$B$37+AM2649*'"Вес" ПИР'!$B$38+AO2649*'"Вес" ПИР'!$B$39+AQ2649*'"Вес" ПИР'!$B$40+AS2649*'"Вес" ПИР'!$B$41+AU2649*'"Вес" ПИР'!$B$42+AW2649*'"Вес" ПИР'!$B$43+AY2649*'"Вес" ПИР'!$B$44+BA2649*'"Вес" ПИР'!$B$45)/100</f>
        <v>0</v>
      </c>
      <c r="BC2649" s="39"/>
      <c r="BD2649" s="39"/>
      <c r="BE2649" s="39"/>
      <c r="BF2649" s="39"/>
      <c r="BG2649" s="72">
        <f>(BD2649*'"Вес" ПИР'!$B$50+BF2649*'"Вес" ПИР'!$B$51)/100</f>
        <v>0</v>
      </c>
      <c r="BH2649" s="39"/>
      <c r="BI2649" s="72">
        <v>0</v>
      </c>
      <c r="BJ2649" s="39"/>
      <c r="BK2649" s="39"/>
      <c r="BL2649" s="38">
        <f>(S2649*'"Вес" ПИР'!$B$3+X2649*'"Вес" ПИР'!$B$4+AG2649*'"Вес" ПИР'!$B$5+BB2649*'"Вес" ПИР'!$B$6+BG2649*'"Вес" ПИР'!$B$7+BI2649*'"Вес" ПИР'!$B$8)/100</f>
        <v>0</v>
      </c>
    </row>
    <row r="2650" spans="1:64" ht="15.75" customHeight="1">
      <c r="A2650" s="39"/>
      <c r="B2650" s="39">
        <v>2027</v>
      </c>
      <c r="C2650" s="39"/>
      <c r="D2650" s="61">
        <v>614835200</v>
      </c>
      <c r="E2650" s="61" t="s">
        <v>2280</v>
      </c>
      <c r="F2650" s="61" t="s">
        <v>2465</v>
      </c>
      <c r="G2650" s="61" t="s">
        <v>3769</v>
      </c>
      <c r="H2650" s="61" t="s">
        <v>3771</v>
      </c>
      <c r="I2650" s="39"/>
      <c r="J2650" s="39"/>
      <c r="K2650" s="39"/>
      <c r="L2650" s="39"/>
      <c r="M2650" s="39"/>
      <c r="N2650" s="39"/>
      <c r="O2650" s="39"/>
      <c r="P2650" s="39"/>
      <c r="Q2650" s="39"/>
      <c r="R2650" s="39"/>
      <c r="S2650" s="38">
        <f>(J2650*'"Вес" ПИР'!$B$13+L2650*'"Вес" ПИР'!$B$14+N2650*'"Вес" ПИР'!$B$15+P2650*'"Вес" ПИР'!$B$16+R2650*'"Вес" ПИР'!$B$17)/100</f>
        <v>0</v>
      </c>
      <c r="T2650" s="39"/>
      <c r="U2650" s="39"/>
      <c r="V2650" s="39"/>
      <c r="W2650" s="39"/>
      <c r="X2650" s="72">
        <f>(U2650*'"Вес" ПИР'!$B$22+W2650*'"Вес" ПИР'!$B$23)/100</f>
        <v>0</v>
      </c>
      <c r="Y2650" s="39"/>
      <c r="Z2650" s="39"/>
      <c r="AA2650" s="39"/>
      <c r="AB2650" s="39"/>
      <c r="AC2650" s="39"/>
      <c r="AD2650" s="39"/>
      <c r="AE2650" s="39"/>
      <c r="AF2650" s="39"/>
      <c r="AG2650" s="38">
        <f>(Z2650*'"Вес" ПИР'!$B$28+AB2650*'"Вес" ПИР'!$B$29+AD2650*'"Вес" ПИР'!$B$30+AF2650*'"Вес" ПИР'!$B$31)/100</f>
        <v>0</v>
      </c>
      <c r="AH2650" s="39"/>
      <c r="AI2650" s="39"/>
      <c r="AJ2650" s="39"/>
      <c r="AK2650" s="39"/>
      <c r="AL2650" s="39"/>
      <c r="AM2650" s="39"/>
      <c r="AN2650" s="39"/>
      <c r="AO2650" s="39"/>
      <c r="AP2650" s="39"/>
      <c r="AQ2650" s="39"/>
      <c r="AR2650" s="39"/>
      <c r="AS2650" s="39"/>
      <c r="AT2650" s="39"/>
      <c r="AU2650" s="39"/>
      <c r="AV2650" s="39"/>
      <c r="AW2650" s="39"/>
      <c r="AX2650" s="39"/>
      <c r="AY2650" s="39"/>
      <c r="AZ2650" s="39"/>
      <c r="BA2650" s="39"/>
      <c r="BB2650" s="72">
        <f>(AI2650*'"Вес" ПИР'!$B$36+AK2650*'"Вес" ПИР'!$B$37+AM2650*'"Вес" ПИР'!$B$38+AO2650*'"Вес" ПИР'!$B$39+AQ2650*'"Вес" ПИР'!$B$40+AS2650*'"Вес" ПИР'!$B$41+AU2650*'"Вес" ПИР'!$B$42+AW2650*'"Вес" ПИР'!$B$43+AY2650*'"Вес" ПИР'!$B$44+BA2650*'"Вес" ПИР'!$B$45)/100</f>
        <v>0</v>
      </c>
      <c r="BC2650" s="39"/>
      <c r="BD2650" s="39"/>
      <c r="BE2650" s="39"/>
      <c r="BF2650" s="39"/>
      <c r="BG2650" s="72">
        <f>(BD2650*'"Вес" ПИР'!$B$50+BF2650*'"Вес" ПИР'!$B$51)/100</f>
        <v>0</v>
      </c>
      <c r="BH2650" s="39"/>
      <c r="BI2650" s="72">
        <v>0</v>
      </c>
      <c r="BJ2650" s="39"/>
      <c r="BK2650" s="39"/>
      <c r="BL2650" s="38">
        <f>(S2650*'"Вес" ПИР'!$B$3+X2650*'"Вес" ПИР'!$B$4+AG2650*'"Вес" ПИР'!$B$5+BB2650*'"Вес" ПИР'!$B$6+BG2650*'"Вес" ПИР'!$B$7+BI2650*'"Вес" ПИР'!$B$8)/100</f>
        <v>0</v>
      </c>
    </row>
    <row r="2651" spans="1:64" ht="15.75" customHeight="1">
      <c r="A2651" s="39"/>
      <c r="B2651" s="39">
        <v>2027</v>
      </c>
      <c r="C2651" s="39"/>
      <c r="D2651" s="61">
        <v>614837200</v>
      </c>
      <c r="E2651" s="61" t="s">
        <v>2280</v>
      </c>
      <c r="F2651" s="61" t="s">
        <v>2465</v>
      </c>
      <c r="G2651" s="61" t="s">
        <v>3772</v>
      </c>
      <c r="H2651" s="61" t="s">
        <v>3773</v>
      </c>
      <c r="I2651" s="39"/>
      <c r="J2651" s="39"/>
      <c r="K2651" s="39"/>
      <c r="L2651" s="39"/>
      <c r="M2651" s="39"/>
      <c r="N2651" s="39"/>
      <c r="O2651" s="39"/>
      <c r="P2651" s="39"/>
      <c r="Q2651" s="39"/>
      <c r="R2651" s="39"/>
      <c r="S2651" s="38">
        <f>(J2651*'"Вес" ПИР'!$B$13+L2651*'"Вес" ПИР'!$B$14+N2651*'"Вес" ПИР'!$B$15+P2651*'"Вес" ПИР'!$B$16+R2651*'"Вес" ПИР'!$B$17)/100</f>
        <v>0</v>
      </c>
      <c r="T2651" s="39"/>
      <c r="U2651" s="39"/>
      <c r="V2651" s="39"/>
      <c r="W2651" s="39"/>
      <c r="X2651" s="72">
        <f>(U2651*'"Вес" ПИР'!$B$22+W2651*'"Вес" ПИР'!$B$23)/100</f>
        <v>0</v>
      </c>
      <c r="Y2651" s="39"/>
      <c r="Z2651" s="39"/>
      <c r="AA2651" s="39"/>
      <c r="AB2651" s="39"/>
      <c r="AC2651" s="39"/>
      <c r="AD2651" s="39"/>
      <c r="AE2651" s="39"/>
      <c r="AF2651" s="39"/>
      <c r="AG2651" s="38">
        <f>(Z2651*'"Вес" ПИР'!$B$28+AB2651*'"Вес" ПИР'!$B$29+AD2651*'"Вес" ПИР'!$B$30+AF2651*'"Вес" ПИР'!$B$31)/100</f>
        <v>0</v>
      </c>
      <c r="AH2651" s="39"/>
      <c r="AI2651" s="39"/>
      <c r="AJ2651" s="39"/>
      <c r="AK2651" s="39"/>
      <c r="AL2651" s="39"/>
      <c r="AM2651" s="39"/>
      <c r="AN2651" s="39"/>
      <c r="AO2651" s="39"/>
      <c r="AP2651" s="39"/>
      <c r="AQ2651" s="39"/>
      <c r="AR2651" s="39"/>
      <c r="AS2651" s="39"/>
      <c r="AT2651" s="39"/>
      <c r="AU2651" s="39"/>
      <c r="AV2651" s="39"/>
      <c r="AW2651" s="39"/>
      <c r="AX2651" s="39"/>
      <c r="AY2651" s="39"/>
      <c r="AZ2651" s="39"/>
      <c r="BA2651" s="39"/>
      <c r="BB2651" s="72">
        <f>(AI2651*'"Вес" ПИР'!$B$36+AK2651*'"Вес" ПИР'!$B$37+AM2651*'"Вес" ПИР'!$B$38+AO2651*'"Вес" ПИР'!$B$39+AQ2651*'"Вес" ПИР'!$B$40+AS2651*'"Вес" ПИР'!$B$41+AU2651*'"Вес" ПИР'!$B$42+AW2651*'"Вес" ПИР'!$B$43+AY2651*'"Вес" ПИР'!$B$44+BA2651*'"Вес" ПИР'!$B$45)/100</f>
        <v>0</v>
      </c>
      <c r="BC2651" s="39"/>
      <c r="BD2651" s="39"/>
      <c r="BE2651" s="39"/>
      <c r="BF2651" s="39"/>
      <c r="BG2651" s="72">
        <f>(BD2651*'"Вес" ПИР'!$B$50+BF2651*'"Вес" ПИР'!$B$51)/100</f>
        <v>0</v>
      </c>
      <c r="BH2651" s="39"/>
      <c r="BI2651" s="72">
        <v>0</v>
      </c>
      <c r="BJ2651" s="39"/>
      <c r="BK2651" s="39"/>
      <c r="BL2651" s="38">
        <f>(S2651*'"Вес" ПИР'!$B$3+X2651*'"Вес" ПИР'!$B$4+AG2651*'"Вес" ПИР'!$B$5+BB2651*'"Вес" ПИР'!$B$6+BG2651*'"Вес" ПИР'!$B$7+BI2651*'"Вес" ПИР'!$B$8)/100</f>
        <v>0</v>
      </c>
    </row>
    <row r="2652" spans="1:64" ht="15.75" customHeight="1">
      <c r="A2652" s="39"/>
      <c r="B2652" s="39">
        <v>2027</v>
      </c>
      <c r="C2652" s="39"/>
      <c r="D2652" s="61">
        <v>614837300</v>
      </c>
      <c r="E2652" s="61" t="s">
        <v>2280</v>
      </c>
      <c r="F2652" s="61" t="s">
        <v>2465</v>
      </c>
      <c r="G2652" s="61" t="s">
        <v>3772</v>
      </c>
      <c r="H2652" s="61" t="s">
        <v>787</v>
      </c>
      <c r="I2652" s="39"/>
      <c r="J2652" s="39"/>
      <c r="K2652" s="39"/>
      <c r="L2652" s="39"/>
      <c r="M2652" s="39"/>
      <c r="N2652" s="39"/>
      <c r="O2652" s="39"/>
      <c r="P2652" s="39"/>
      <c r="Q2652" s="39"/>
      <c r="R2652" s="39"/>
      <c r="S2652" s="38">
        <f>(J2652*'"Вес" ПИР'!$B$13+L2652*'"Вес" ПИР'!$B$14+N2652*'"Вес" ПИР'!$B$15+P2652*'"Вес" ПИР'!$B$16+R2652*'"Вес" ПИР'!$B$17)/100</f>
        <v>0</v>
      </c>
      <c r="T2652" s="39"/>
      <c r="U2652" s="39"/>
      <c r="V2652" s="39"/>
      <c r="W2652" s="39"/>
      <c r="X2652" s="72">
        <f>(U2652*'"Вес" ПИР'!$B$22+W2652*'"Вес" ПИР'!$B$23)/100</f>
        <v>0</v>
      </c>
      <c r="Y2652" s="39"/>
      <c r="Z2652" s="39"/>
      <c r="AA2652" s="39"/>
      <c r="AB2652" s="39"/>
      <c r="AC2652" s="39"/>
      <c r="AD2652" s="39"/>
      <c r="AE2652" s="39"/>
      <c r="AF2652" s="39"/>
      <c r="AG2652" s="38">
        <f>(Z2652*'"Вес" ПИР'!$B$28+AB2652*'"Вес" ПИР'!$B$29+AD2652*'"Вес" ПИР'!$B$30+AF2652*'"Вес" ПИР'!$B$31)/100</f>
        <v>0</v>
      </c>
      <c r="AH2652" s="39"/>
      <c r="AI2652" s="39"/>
      <c r="AJ2652" s="39"/>
      <c r="AK2652" s="39"/>
      <c r="AL2652" s="39"/>
      <c r="AM2652" s="39"/>
      <c r="AN2652" s="39"/>
      <c r="AO2652" s="39"/>
      <c r="AP2652" s="39"/>
      <c r="AQ2652" s="39"/>
      <c r="AR2652" s="39"/>
      <c r="AS2652" s="39"/>
      <c r="AT2652" s="39"/>
      <c r="AU2652" s="39"/>
      <c r="AV2652" s="39"/>
      <c r="AW2652" s="39"/>
      <c r="AX2652" s="39"/>
      <c r="AY2652" s="39"/>
      <c r="AZ2652" s="39"/>
      <c r="BA2652" s="39"/>
      <c r="BB2652" s="72">
        <f>(AI2652*'"Вес" ПИР'!$B$36+AK2652*'"Вес" ПИР'!$B$37+AM2652*'"Вес" ПИР'!$B$38+AO2652*'"Вес" ПИР'!$B$39+AQ2652*'"Вес" ПИР'!$B$40+AS2652*'"Вес" ПИР'!$B$41+AU2652*'"Вес" ПИР'!$B$42+AW2652*'"Вес" ПИР'!$B$43+AY2652*'"Вес" ПИР'!$B$44+BA2652*'"Вес" ПИР'!$B$45)/100</f>
        <v>0</v>
      </c>
      <c r="BC2652" s="39"/>
      <c r="BD2652" s="39"/>
      <c r="BE2652" s="39"/>
      <c r="BF2652" s="39"/>
      <c r="BG2652" s="72">
        <f>(BD2652*'"Вес" ПИР'!$B$50+BF2652*'"Вес" ПИР'!$B$51)/100</f>
        <v>0</v>
      </c>
      <c r="BH2652" s="39"/>
      <c r="BI2652" s="72">
        <v>0</v>
      </c>
      <c r="BJ2652" s="39"/>
      <c r="BK2652" s="39"/>
      <c r="BL2652" s="38">
        <f>(S2652*'"Вес" ПИР'!$B$3+X2652*'"Вес" ПИР'!$B$4+AG2652*'"Вес" ПИР'!$B$5+BB2652*'"Вес" ПИР'!$B$6+BG2652*'"Вес" ПИР'!$B$7+BI2652*'"Вес" ПИР'!$B$8)/100</f>
        <v>0</v>
      </c>
    </row>
    <row r="2653" spans="1:64" ht="15.75" customHeight="1">
      <c r="A2653" s="39"/>
      <c r="B2653" s="39">
        <v>2027</v>
      </c>
      <c r="C2653" s="39"/>
      <c r="D2653" s="61">
        <v>614837400</v>
      </c>
      <c r="E2653" s="61" t="s">
        <v>2280</v>
      </c>
      <c r="F2653" s="61" t="s">
        <v>2465</v>
      </c>
      <c r="G2653" s="61" t="s">
        <v>3772</v>
      </c>
      <c r="H2653" s="61" t="s">
        <v>3774</v>
      </c>
      <c r="I2653" s="39"/>
      <c r="J2653" s="39"/>
      <c r="K2653" s="39"/>
      <c r="L2653" s="39"/>
      <c r="M2653" s="39"/>
      <c r="N2653" s="39"/>
      <c r="O2653" s="39"/>
      <c r="P2653" s="39"/>
      <c r="Q2653" s="39"/>
      <c r="R2653" s="39"/>
      <c r="S2653" s="38">
        <f>(J2653*'"Вес" ПИР'!$B$13+L2653*'"Вес" ПИР'!$B$14+N2653*'"Вес" ПИР'!$B$15+P2653*'"Вес" ПИР'!$B$16+R2653*'"Вес" ПИР'!$B$17)/100</f>
        <v>0</v>
      </c>
      <c r="T2653" s="39"/>
      <c r="U2653" s="39"/>
      <c r="V2653" s="39"/>
      <c r="W2653" s="39"/>
      <c r="X2653" s="72">
        <f>(U2653*'"Вес" ПИР'!$B$22+W2653*'"Вес" ПИР'!$B$23)/100</f>
        <v>0</v>
      </c>
      <c r="Y2653" s="39"/>
      <c r="Z2653" s="39"/>
      <c r="AA2653" s="39"/>
      <c r="AB2653" s="39"/>
      <c r="AC2653" s="39"/>
      <c r="AD2653" s="39"/>
      <c r="AE2653" s="39"/>
      <c r="AF2653" s="39"/>
      <c r="AG2653" s="38">
        <f>(Z2653*'"Вес" ПИР'!$B$28+AB2653*'"Вес" ПИР'!$B$29+AD2653*'"Вес" ПИР'!$B$30+AF2653*'"Вес" ПИР'!$B$31)/100</f>
        <v>0</v>
      </c>
      <c r="AH2653" s="39"/>
      <c r="AI2653" s="39"/>
      <c r="AJ2653" s="39"/>
      <c r="AK2653" s="39"/>
      <c r="AL2653" s="39"/>
      <c r="AM2653" s="39"/>
      <c r="AN2653" s="39"/>
      <c r="AO2653" s="39"/>
      <c r="AP2653" s="39"/>
      <c r="AQ2653" s="39"/>
      <c r="AR2653" s="39"/>
      <c r="AS2653" s="39"/>
      <c r="AT2653" s="39"/>
      <c r="AU2653" s="39"/>
      <c r="AV2653" s="39"/>
      <c r="AW2653" s="39"/>
      <c r="AX2653" s="39"/>
      <c r="AY2653" s="39"/>
      <c r="AZ2653" s="39"/>
      <c r="BA2653" s="39"/>
      <c r="BB2653" s="72">
        <f>(AI2653*'"Вес" ПИР'!$B$36+AK2653*'"Вес" ПИР'!$B$37+AM2653*'"Вес" ПИР'!$B$38+AO2653*'"Вес" ПИР'!$B$39+AQ2653*'"Вес" ПИР'!$B$40+AS2653*'"Вес" ПИР'!$B$41+AU2653*'"Вес" ПИР'!$B$42+AW2653*'"Вес" ПИР'!$B$43+AY2653*'"Вес" ПИР'!$B$44+BA2653*'"Вес" ПИР'!$B$45)/100</f>
        <v>0</v>
      </c>
      <c r="BC2653" s="39"/>
      <c r="BD2653" s="39"/>
      <c r="BE2653" s="39"/>
      <c r="BF2653" s="39"/>
      <c r="BG2653" s="72">
        <f>(BD2653*'"Вес" ПИР'!$B$50+BF2653*'"Вес" ПИР'!$B$51)/100</f>
        <v>0</v>
      </c>
      <c r="BH2653" s="39"/>
      <c r="BI2653" s="72">
        <v>0</v>
      </c>
      <c r="BJ2653" s="39"/>
      <c r="BK2653" s="39"/>
      <c r="BL2653" s="38">
        <f>(S2653*'"Вес" ПИР'!$B$3+X2653*'"Вес" ПИР'!$B$4+AG2653*'"Вес" ПИР'!$B$5+BB2653*'"Вес" ПИР'!$B$6+BG2653*'"Вес" ПИР'!$B$7+BI2653*'"Вес" ПИР'!$B$8)/100</f>
        <v>0</v>
      </c>
    </row>
    <row r="2654" spans="1:64" ht="15.75" customHeight="1">
      <c r="A2654" s="39"/>
      <c r="B2654" s="39">
        <v>2027</v>
      </c>
      <c r="C2654" s="39"/>
      <c r="D2654" s="61">
        <v>614839500</v>
      </c>
      <c r="E2654" s="61" t="s">
        <v>2280</v>
      </c>
      <c r="F2654" s="61" t="s">
        <v>2465</v>
      </c>
      <c r="G2654" s="61" t="s">
        <v>2470</v>
      </c>
      <c r="H2654" s="61" t="s">
        <v>3775</v>
      </c>
      <c r="I2654" s="39"/>
      <c r="J2654" s="39"/>
      <c r="K2654" s="39"/>
      <c r="L2654" s="39"/>
      <c r="M2654" s="39"/>
      <c r="N2654" s="39"/>
      <c r="O2654" s="39"/>
      <c r="P2654" s="39"/>
      <c r="Q2654" s="39"/>
      <c r="R2654" s="39"/>
      <c r="S2654" s="38">
        <f>(J2654*'"Вес" ПИР'!$B$13+L2654*'"Вес" ПИР'!$B$14+N2654*'"Вес" ПИР'!$B$15+P2654*'"Вес" ПИР'!$B$16+R2654*'"Вес" ПИР'!$B$17)/100</f>
        <v>0</v>
      </c>
      <c r="T2654" s="39"/>
      <c r="U2654" s="39"/>
      <c r="V2654" s="39"/>
      <c r="W2654" s="39"/>
      <c r="X2654" s="72">
        <f>(U2654*'"Вес" ПИР'!$B$22+W2654*'"Вес" ПИР'!$B$23)/100</f>
        <v>0</v>
      </c>
      <c r="Y2654" s="39"/>
      <c r="Z2654" s="39"/>
      <c r="AA2654" s="39"/>
      <c r="AB2654" s="39"/>
      <c r="AC2654" s="39"/>
      <c r="AD2654" s="39"/>
      <c r="AE2654" s="39"/>
      <c r="AF2654" s="39"/>
      <c r="AG2654" s="38">
        <f>(Z2654*'"Вес" ПИР'!$B$28+AB2654*'"Вес" ПИР'!$B$29+AD2654*'"Вес" ПИР'!$B$30+AF2654*'"Вес" ПИР'!$B$31)/100</f>
        <v>0</v>
      </c>
      <c r="AH2654" s="39"/>
      <c r="AI2654" s="39"/>
      <c r="AJ2654" s="39"/>
      <c r="AK2654" s="39"/>
      <c r="AL2654" s="39"/>
      <c r="AM2654" s="39"/>
      <c r="AN2654" s="39"/>
      <c r="AO2654" s="39"/>
      <c r="AP2654" s="39"/>
      <c r="AQ2654" s="39"/>
      <c r="AR2654" s="39"/>
      <c r="AS2654" s="39"/>
      <c r="AT2654" s="39"/>
      <c r="AU2654" s="39"/>
      <c r="AV2654" s="39"/>
      <c r="AW2654" s="39"/>
      <c r="AX2654" s="39"/>
      <c r="AY2654" s="39"/>
      <c r="AZ2654" s="39"/>
      <c r="BA2654" s="39"/>
      <c r="BB2654" s="72">
        <f>(AI2654*'"Вес" ПИР'!$B$36+AK2654*'"Вес" ПИР'!$B$37+AM2654*'"Вес" ПИР'!$B$38+AO2654*'"Вес" ПИР'!$B$39+AQ2654*'"Вес" ПИР'!$B$40+AS2654*'"Вес" ПИР'!$B$41+AU2654*'"Вес" ПИР'!$B$42+AW2654*'"Вес" ПИР'!$B$43+AY2654*'"Вес" ПИР'!$B$44+BA2654*'"Вес" ПИР'!$B$45)/100</f>
        <v>0</v>
      </c>
      <c r="BC2654" s="39"/>
      <c r="BD2654" s="39"/>
      <c r="BE2654" s="39"/>
      <c r="BF2654" s="39"/>
      <c r="BG2654" s="72">
        <f>(BD2654*'"Вес" ПИР'!$B$50+BF2654*'"Вес" ПИР'!$B$51)/100</f>
        <v>0</v>
      </c>
      <c r="BH2654" s="39"/>
      <c r="BI2654" s="72">
        <v>0</v>
      </c>
      <c r="BJ2654" s="39"/>
      <c r="BK2654" s="39"/>
      <c r="BL2654" s="38">
        <f>(S2654*'"Вес" ПИР'!$B$3+X2654*'"Вес" ПИР'!$B$4+AG2654*'"Вес" ПИР'!$B$5+BB2654*'"Вес" ПИР'!$B$6+BG2654*'"Вес" ПИР'!$B$7+BI2654*'"Вес" ПИР'!$B$8)/100</f>
        <v>0</v>
      </c>
    </row>
    <row r="2655" spans="1:64" ht="15.75" customHeight="1">
      <c r="A2655" s="39"/>
      <c r="B2655" s="39">
        <v>2027</v>
      </c>
      <c r="C2655" s="39"/>
      <c r="D2655" s="61">
        <v>614839800</v>
      </c>
      <c r="E2655" s="61" t="s">
        <v>2280</v>
      </c>
      <c r="F2655" s="61" t="s">
        <v>2465</v>
      </c>
      <c r="G2655" s="61" t="s">
        <v>2470</v>
      </c>
      <c r="H2655" s="61" t="s">
        <v>3776</v>
      </c>
      <c r="I2655" s="39"/>
      <c r="J2655" s="39"/>
      <c r="K2655" s="39"/>
      <c r="L2655" s="39"/>
      <c r="M2655" s="39"/>
      <c r="N2655" s="39"/>
      <c r="O2655" s="39"/>
      <c r="P2655" s="39"/>
      <c r="Q2655" s="39"/>
      <c r="R2655" s="39"/>
      <c r="S2655" s="38">
        <f>(J2655*'"Вес" ПИР'!$B$13+L2655*'"Вес" ПИР'!$B$14+N2655*'"Вес" ПИР'!$B$15+P2655*'"Вес" ПИР'!$B$16+R2655*'"Вес" ПИР'!$B$17)/100</f>
        <v>0</v>
      </c>
      <c r="T2655" s="39"/>
      <c r="U2655" s="39"/>
      <c r="V2655" s="39"/>
      <c r="W2655" s="39"/>
      <c r="X2655" s="72">
        <f>(U2655*'"Вес" ПИР'!$B$22+W2655*'"Вес" ПИР'!$B$23)/100</f>
        <v>0</v>
      </c>
      <c r="Y2655" s="39"/>
      <c r="Z2655" s="39"/>
      <c r="AA2655" s="39"/>
      <c r="AB2655" s="39"/>
      <c r="AC2655" s="39"/>
      <c r="AD2655" s="39"/>
      <c r="AE2655" s="39"/>
      <c r="AF2655" s="39"/>
      <c r="AG2655" s="38">
        <f>(Z2655*'"Вес" ПИР'!$B$28+AB2655*'"Вес" ПИР'!$B$29+AD2655*'"Вес" ПИР'!$B$30+AF2655*'"Вес" ПИР'!$B$31)/100</f>
        <v>0</v>
      </c>
      <c r="AH2655" s="39"/>
      <c r="AI2655" s="39"/>
      <c r="AJ2655" s="39"/>
      <c r="AK2655" s="39"/>
      <c r="AL2655" s="39"/>
      <c r="AM2655" s="39"/>
      <c r="AN2655" s="39"/>
      <c r="AO2655" s="39"/>
      <c r="AP2655" s="39"/>
      <c r="AQ2655" s="39"/>
      <c r="AR2655" s="39"/>
      <c r="AS2655" s="39"/>
      <c r="AT2655" s="39"/>
      <c r="AU2655" s="39"/>
      <c r="AV2655" s="39"/>
      <c r="AW2655" s="39"/>
      <c r="AX2655" s="39"/>
      <c r="AY2655" s="39"/>
      <c r="AZ2655" s="39"/>
      <c r="BA2655" s="39"/>
      <c r="BB2655" s="72">
        <f>(AI2655*'"Вес" ПИР'!$B$36+AK2655*'"Вес" ПИР'!$B$37+AM2655*'"Вес" ПИР'!$B$38+AO2655*'"Вес" ПИР'!$B$39+AQ2655*'"Вес" ПИР'!$B$40+AS2655*'"Вес" ПИР'!$B$41+AU2655*'"Вес" ПИР'!$B$42+AW2655*'"Вес" ПИР'!$B$43+AY2655*'"Вес" ПИР'!$B$44+BA2655*'"Вес" ПИР'!$B$45)/100</f>
        <v>0</v>
      </c>
      <c r="BC2655" s="39"/>
      <c r="BD2655" s="39"/>
      <c r="BE2655" s="39"/>
      <c r="BF2655" s="39"/>
      <c r="BG2655" s="72">
        <f>(BD2655*'"Вес" ПИР'!$B$50+BF2655*'"Вес" ПИР'!$B$51)/100</f>
        <v>0</v>
      </c>
      <c r="BH2655" s="39"/>
      <c r="BI2655" s="72">
        <v>0</v>
      </c>
      <c r="BJ2655" s="39"/>
      <c r="BK2655" s="39"/>
      <c r="BL2655" s="38">
        <f>(S2655*'"Вес" ПИР'!$B$3+X2655*'"Вес" ПИР'!$B$4+AG2655*'"Вес" ПИР'!$B$5+BB2655*'"Вес" ПИР'!$B$6+BG2655*'"Вес" ПИР'!$B$7+BI2655*'"Вес" ПИР'!$B$8)/100</f>
        <v>0</v>
      </c>
    </row>
    <row r="2656" spans="1:64" ht="15.75" customHeight="1">
      <c r="A2656" s="39"/>
      <c r="B2656" s="39">
        <v>2027</v>
      </c>
      <c r="C2656" s="39"/>
      <c r="D2656" s="61">
        <v>614845600</v>
      </c>
      <c r="E2656" s="61" t="s">
        <v>2280</v>
      </c>
      <c r="F2656" s="61" t="s">
        <v>2465</v>
      </c>
      <c r="G2656" s="61" t="s">
        <v>3777</v>
      </c>
      <c r="H2656" s="61" t="s">
        <v>3778</v>
      </c>
      <c r="I2656" s="39"/>
      <c r="J2656" s="39"/>
      <c r="K2656" s="39"/>
      <c r="L2656" s="39"/>
      <c r="M2656" s="39"/>
      <c r="N2656" s="39"/>
      <c r="O2656" s="39"/>
      <c r="P2656" s="39"/>
      <c r="Q2656" s="39"/>
      <c r="R2656" s="39"/>
      <c r="S2656" s="38">
        <f>(J2656*'"Вес" ПИР'!$B$13+L2656*'"Вес" ПИР'!$B$14+N2656*'"Вес" ПИР'!$B$15+P2656*'"Вес" ПИР'!$B$16+R2656*'"Вес" ПИР'!$B$17)/100</f>
        <v>0</v>
      </c>
      <c r="T2656" s="39"/>
      <c r="U2656" s="39"/>
      <c r="V2656" s="39"/>
      <c r="W2656" s="39"/>
      <c r="X2656" s="72">
        <f>(U2656*'"Вес" ПИР'!$B$22+W2656*'"Вес" ПИР'!$B$23)/100</f>
        <v>0</v>
      </c>
      <c r="Y2656" s="39"/>
      <c r="Z2656" s="39"/>
      <c r="AA2656" s="39"/>
      <c r="AB2656" s="39"/>
      <c r="AC2656" s="39"/>
      <c r="AD2656" s="39"/>
      <c r="AE2656" s="39"/>
      <c r="AF2656" s="39"/>
      <c r="AG2656" s="38">
        <f>(Z2656*'"Вес" ПИР'!$B$28+AB2656*'"Вес" ПИР'!$B$29+AD2656*'"Вес" ПИР'!$B$30+AF2656*'"Вес" ПИР'!$B$31)/100</f>
        <v>0</v>
      </c>
      <c r="AH2656" s="39"/>
      <c r="AI2656" s="39"/>
      <c r="AJ2656" s="39"/>
      <c r="AK2656" s="39"/>
      <c r="AL2656" s="39"/>
      <c r="AM2656" s="39"/>
      <c r="AN2656" s="39"/>
      <c r="AO2656" s="39"/>
      <c r="AP2656" s="39"/>
      <c r="AQ2656" s="39"/>
      <c r="AR2656" s="39"/>
      <c r="AS2656" s="39"/>
      <c r="AT2656" s="39"/>
      <c r="AU2656" s="39"/>
      <c r="AV2656" s="39"/>
      <c r="AW2656" s="39"/>
      <c r="AX2656" s="39"/>
      <c r="AY2656" s="39"/>
      <c r="AZ2656" s="39"/>
      <c r="BA2656" s="39"/>
      <c r="BB2656" s="72">
        <f>(AI2656*'"Вес" ПИР'!$B$36+AK2656*'"Вес" ПИР'!$B$37+AM2656*'"Вес" ПИР'!$B$38+AO2656*'"Вес" ПИР'!$B$39+AQ2656*'"Вес" ПИР'!$B$40+AS2656*'"Вес" ПИР'!$B$41+AU2656*'"Вес" ПИР'!$B$42+AW2656*'"Вес" ПИР'!$B$43+AY2656*'"Вес" ПИР'!$B$44+BA2656*'"Вес" ПИР'!$B$45)/100</f>
        <v>0</v>
      </c>
      <c r="BC2656" s="39"/>
      <c r="BD2656" s="39"/>
      <c r="BE2656" s="39"/>
      <c r="BF2656" s="39"/>
      <c r="BG2656" s="72">
        <f>(BD2656*'"Вес" ПИР'!$B$50+BF2656*'"Вес" ПИР'!$B$51)/100</f>
        <v>0</v>
      </c>
      <c r="BH2656" s="39"/>
      <c r="BI2656" s="72">
        <v>0</v>
      </c>
      <c r="BJ2656" s="39"/>
      <c r="BK2656" s="39"/>
      <c r="BL2656" s="38">
        <f>(S2656*'"Вес" ПИР'!$B$3+X2656*'"Вес" ПИР'!$B$4+AG2656*'"Вес" ПИР'!$B$5+BB2656*'"Вес" ПИР'!$B$6+BG2656*'"Вес" ПИР'!$B$7+BI2656*'"Вес" ПИР'!$B$8)/100</f>
        <v>0</v>
      </c>
    </row>
    <row r="2657" spans="1:64" ht="15.75" customHeight="1">
      <c r="A2657" s="39"/>
      <c r="B2657" s="39">
        <v>2027</v>
      </c>
      <c r="C2657" s="39"/>
      <c r="D2657" s="61">
        <v>614845300</v>
      </c>
      <c r="E2657" s="61" t="s">
        <v>2280</v>
      </c>
      <c r="F2657" s="61" t="s">
        <v>2465</v>
      </c>
      <c r="G2657" s="61" t="s">
        <v>3777</v>
      </c>
      <c r="H2657" s="61" t="s">
        <v>3779</v>
      </c>
      <c r="I2657" s="39"/>
      <c r="J2657" s="39"/>
      <c r="K2657" s="39"/>
      <c r="L2657" s="39"/>
      <c r="M2657" s="39"/>
      <c r="N2657" s="39"/>
      <c r="O2657" s="39"/>
      <c r="P2657" s="39"/>
      <c r="Q2657" s="39"/>
      <c r="R2657" s="39"/>
      <c r="S2657" s="38">
        <f>(J2657*'"Вес" ПИР'!$B$13+L2657*'"Вес" ПИР'!$B$14+N2657*'"Вес" ПИР'!$B$15+P2657*'"Вес" ПИР'!$B$16+R2657*'"Вес" ПИР'!$B$17)/100</f>
        <v>0</v>
      </c>
      <c r="T2657" s="39"/>
      <c r="U2657" s="39"/>
      <c r="V2657" s="39"/>
      <c r="W2657" s="39"/>
      <c r="X2657" s="72">
        <f>(U2657*'"Вес" ПИР'!$B$22+W2657*'"Вес" ПИР'!$B$23)/100</f>
        <v>0</v>
      </c>
      <c r="Y2657" s="39"/>
      <c r="Z2657" s="39"/>
      <c r="AA2657" s="39"/>
      <c r="AB2657" s="39"/>
      <c r="AC2657" s="39"/>
      <c r="AD2657" s="39"/>
      <c r="AE2657" s="39"/>
      <c r="AF2657" s="39"/>
      <c r="AG2657" s="38">
        <f>(Z2657*'"Вес" ПИР'!$B$28+AB2657*'"Вес" ПИР'!$B$29+AD2657*'"Вес" ПИР'!$B$30+AF2657*'"Вес" ПИР'!$B$31)/100</f>
        <v>0</v>
      </c>
      <c r="AH2657" s="39"/>
      <c r="AI2657" s="39"/>
      <c r="AJ2657" s="39"/>
      <c r="AK2657" s="39"/>
      <c r="AL2657" s="39"/>
      <c r="AM2657" s="39"/>
      <c r="AN2657" s="39"/>
      <c r="AO2657" s="39"/>
      <c r="AP2657" s="39"/>
      <c r="AQ2657" s="39"/>
      <c r="AR2657" s="39"/>
      <c r="AS2657" s="39"/>
      <c r="AT2657" s="39"/>
      <c r="AU2657" s="39"/>
      <c r="AV2657" s="39"/>
      <c r="AW2657" s="39"/>
      <c r="AX2657" s="39"/>
      <c r="AY2657" s="39"/>
      <c r="AZ2657" s="39"/>
      <c r="BA2657" s="39"/>
      <c r="BB2657" s="72">
        <f>(AI2657*'"Вес" ПИР'!$B$36+AK2657*'"Вес" ПИР'!$B$37+AM2657*'"Вес" ПИР'!$B$38+AO2657*'"Вес" ПИР'!$B$39+AQ2657*'"Вес" ПИР'!$B$40+AS2657*'"Вес" ПИР'!$B$41+AU2657*'"Вес" ПИР'!$B$42+AW2657*'"Вес" ПИР'!$B$43+AY2657*'"Вес" ПИР'!$B$44+BA2657*'"Вес" ПИР'!$B$45)/100</f>
        <v>0</v>
      </c>
      <c r="BC2657" s="39"/>
      <c r="BD2657" s="39"/>
      <c r="BE2657" s="39"/>
      <c r="BF2657" s="39"/>
      <c r="BG2657" s="72">
        <f>(BD2657*'"Вес" ПИР'!$B$50+BF2657*'"Вес" ПИР'!$B$51)/100</f>
        <v>0</v>
      </c>
      <c r="BH2657" s="39"/>
      <c r="BI2657" s="72">
        <v>0</v>
      </c>
      <c r="BJ2657" s="39"/>
      <c r="BK2657" s="39"/>
      <c r="BL2657" s="38">
        <f>(S2657*'"Вес" ПИР'!$B$3+X2657*'"Вес" ПИР'!$B$4+AG2657*'"Вес" ПИР'!$B$5+BB2657*'"Вес" ПИР'!$B$6+BG2657*'"Вес" ПИР'!$B$7+BI2657*'"Вес" ПИР'!$B$8)/100</f>
        <v>0</v>
      </c>
    </row>
    <row r="2658" spans="1:64" ht="15.75" customHeight="1">
      <c r="A2658" s="39"/>
      <c r="B2658" s="39">
        <v>2027</v>
      </c>
      <c r="C2658" s="39"/>
      <c r="D2658" s="61">
        <v>614849600</v>
      </c>
      <c r="E2658" s="61" t="s">
        <v>2280</v>
      </c>
      <c r="F2658" s="61" t="s">
        <v>2465</v>
      </c>
      <c r="G2658" s="61" t="s">
        <v>995</v>
      </c>
      <c r="H2658" s="61" t="s">
        <v>3780</v>
      </c>
      <c r="I2658" s="39"/>
      <c r="J2658" s="39"/>
      <c r="K2658" s="39"/>
      <c r="L2658" s="39"/>
      <c r="M2658" s="39"/>
      <c r="N2658" s="39"/>
      <c r="O2658" s="39"/>
      <c r="P2658" s="39"/>
      <c r="Q2658" s="39"/>
      <c r="R2658" s="39"/>
      <c r="S2658" s="38">
        <f>(J2658*'"Вес" ПИР'!$B$13+L2658*'"Вес" ПИР'!$B$14+N2658*'"Вес" ПИР'!$B$15+P2658*'"Вес" ПИР'!$B$16+R2658*'"Вес" ПИР'!$B$17)/100</f>
        <v>0</v>
      </c>
      <c r="T2658" s="39"/>
      <c r="U2658" s="39"/>
      <c r="V2658" s="39"/>
      <c r="W2658" s="39"/>
      <c r="X2658" s="72">
        <f>(U2658*'"Вес" ПИР'!$B$22+W2658*'"Вес" ПИР'!$B$23)/100</f>
        <v>0</v>
      </c>
      <c r="Y2658" s="39"/>
      <c r="Z2658" s="39"/>
      <c r="AA2658" s="39"/>
      <c r="AB2658" s="39"/>
      <c r="AC2658" s="39"/>
      <c r="AD2658" s="39"/>
      <c r="AE2658" s="39"/>
      <c r="AF2658" s="39"/>
      <c r="AG2658" s="38">
        <f>(Z2658*'"Вес" ПИР'!$B$28+AB2658*'"Вес" ПИР'!$B$29+AD2658*'"Вес" ПИР'!$B$30+AF2658*'"Вес" ПИР'!$B$31)/100</f>
        <v>0</v>
      </c>
      <c r="AH2658" s="39"/>
      <c r="AI2658" s="39"/>
      <c r="AJ2658" s="39"/>
      <c r="AK2658" s="39"/>
      <c r="AL2658" s="39"/>
      <c r="AM2658" s="39"/>
      <c r="AN2658" s="39"/>
      <c r="AO2658" s="39"/>
      <c r="AP2658" s="39"/>
      <c r="AQ2658" s="39"/>
      <c r="AR2658" s="39"/>
      <c r="AS2658" s="39"/>
      <c r="AT2658" s="39"/>
      <c r="AU2658" s="39"/>
      <c r="AV2658" s="39"/>
      <c r="AW2658" s="39"/>
      <c r="AX2658" s="39"/>
      <c r="AY2658" s="39"/>
      <c r="AZ2658" s="39"/>
      <c r="BA2658" s="39"/>
      <c r="BB2658" s="72">
        <f>(AI2658*'"Вес" ПИР'!$B$36+AK2658*'"Вес" ПИР'!$B$37+AM2658*'"Вес" ПИР'!$B$38+AO2658*'"Вес" ПИР'!$B$39+AQ2658*'"Вес" ПИР'!$B$40+AS2658*'"Вес" ПИР'!$B$41+AU2658*'"Вес" ПИР'!$B$42+AW2658*'"Вес" ПИР'!$B$43+AY2658*'"Вес" ПИР'!$B$44+BA2658*'"Вес" ПИР'!$B$45)/100</f>
        <v>0</v>
      </c>
      <c r="BC2658" s="39"/>
      <c r="BD2658" s="39"/>
      <c r="BE2658" s="39"/>
      <c r="BF2658" s="39"/>
      <c r="BG2658" s="72">
        <f>(BD2658*'"Вес" ПИР'!$B$50+BF2658*'"Вес" ПИР'!$B$51)/100</f>
        <v>0</v>
      </c>
      <c r="BH2658" s="39"/>
      <c r="BI2658" s="72">
        <v>0</v>
      </c>
      <c r="BJ2658" s="39"/>
      <c r="BK2658" s="39"/>
      <c r="BL2658" s="38">
        <f>(S2658*'"Вес" ПИР'!$B$3+X2658*'"Вес" ПИР'!$B$4+AG2658*'"Вес" ПИР'!$B$5+BB2658*'"Вес" ПИР'!$B$6+BG2658*'"Вес" ПИР'!$B$7+BI2658*'"Вес" ПИР'!$B$8)/100</f>
        <v>0</v>
      </c>
    </row>
    <row r="2659" spans="1:64" ht="15.75" customHeight="1">
      <c r="A2659" s="39"/>
      <c r="B2659" s="39">
        <v>2027</v>
      </c>
      <c r="C2659" s="39"/>
      <c r="D2659" s="61">
        <v>614857100</v>
      </c>
      <c r="E2659" s="61" t="s">
        <v>2280</v>
      </c>
      <c r="F2659" s="61" t="s">
        <v>2465</v>
      </c>
      <c r="G2659" s="61" t="s">
        <v>3781</v>
      </c>
      <c r="H2659" s="61" t="s">
        <v>3782</v>
      </c>
      <c r="I2659" s="39"/>
      <c r="J2659" s="39"/>
      <c r="K2659" s="39"/>
      <c r="L2659" s="39"/>
      <c r="M2659" s="39"/>
      <c r="N2659" s="39"/>
      <c r="O2659" s="39"/>
      <c r="P2659" s="39"/>
      <c r="Q2659" s="39"/>
      <c r="R2659" s="39"/>
      <c r="S2659" s="38">
        <f>(J2659*'"Вес" ПИР'!$B$13+L2659*'"Вес" ПИР'!$B$14+N2659*'"Вес" ПИР'!$B$15+P2659*'"Вес" ПИР'!$B$16+R2659*'"Вес" ПИР'!$B$17)/100</f>
        <v>0</v>
      </c>
      <c r="T2659" s="39"/>
      <c r="U2659" s="39"/>
      <c r="V2659" s="39"/>
      <c r="W2659" s="39"/>
      <c r="X2659" s="72">
        <f>(U2659*'"Вес" ПИР'!$B$22+W2659*'"Вес" ПИР'!$B$23)/100</f>
        <v>0</v>
      </c>
      <c r="Y2659" s="39"/>
      <c r="Z2659" s="39"/>
      <c r="AA2659" s="39"/>
      <c r="AB2659" s="39"/>
      <c r="AC2659" s="39"/>
      <c r="AD2659" s="39"/>
      <c r="AE2659" s="39"/>
      <c r="AF2659" s="39"/>
      <c r="AG2659" s="38">
        <f>(Z2659*'"Вес" ПИР'!$B$28+AB2659*'"Вес" ПИР'!$B$29+AD2659*'"Вес" ПИР'!$B$30+AF2659*'"Вес" ПИР'!$B$31)/100</f>
        <v>0</v>
      </c>
      <c r="AH2659" s="39"/>
      <c r="AI2659" s="39"/>
      <c r="AJ2659" s="39"/>
      <c r="AK2659" s="39"/>
      <c r="AL2659" s="39"/>
      <c r="AM2659" s="39"/>
      <c r="AN2659" s="39"/>
      <c r="AO2659" s="39"/>
      <c r="AP2659" s="39"/>
      <c r="AQ2659" s="39"/>
      <c r="AR2659" s="39"/>
      <c r="AS2659" s="39"/>
      <c r="AT2659" s="39"/>
      <c r="AU2659" s="39"/>
      <c r="AV2659" s="39"/>
      <c r="AW2659" s="39"/>
      <c r="AX2659" s="39"/>
      <c r="AY2659" s="39"/>
      <c r="AZ2659" s="39"/>
      <c r="BA2659" s="39"/>
      <c r="BB2659" s="72">
        <f>(AI2659*'"Вес" ПИР'!$B$36+AK2659*'"Вес" ПИР'!$B$37+AM2659*'"Вес" ПИР'!$B$38+AO2659*'"Вес" ПИР'!$B$39+AQ2659*'"Вес" ПИР'!$B$40+AS2659*'"Вес" ПИР'!$B$41+AU2659*'"Вес" ПИР'!$B$42+AW2659*'"Вес" ПИР'!$B$43+AY2659*'"Вес" ПИР'!$B$44+BA2659*'"Вес" ПИР'!$B$45)/100</f>
        <v>0</v>
      </c>
      <c r="BC2659" s="39"/>
      <c r="BD2659" s="39"/>
      <c r="BE2659" s="39"/>
      <c r="BF2659" s="39"/>
      <c r="BG2659" s="72">
        <f>(BD2659*'"Вес" ПИР'!$B$50+BF2659*'"Вес" ПИР'!$B$51)/100</f>
        <v>0</v>
      </c>
      <c r="BH2659" s="39"/>
      <c r="BI2659" s="72">
        <v>0</v>
      </c>
      <c r="BJ2659" s="39"/>
      <c r="BK2659" s="39"/>
      <c r="BL2659" s="38">
        <f>(S2659*'"Вес" ПИР'!$B$3+X2659*'"Вес" ПИР'!$B$4+AG2659*'"Вес" ПИР'!$B$5+BB2659*'"Вес" ПИР'!$B$6+BG2659*'"Вес" ПИР'!$B$7+BI2659*'"Вес" ПИР'!$B$8)/100</f>
        <v>0</v>
      </c>
    </row>
    <row r="2660" spans="1:64" ht="15.75" customHeight="1">
      <c r="A2660" s="39"/>
      <c r="B2660" s="39">
        <v>2027</v>
      </c>
      <c r="C2660" s="39"/>
      <c r="D2660" s="61">
        <v>614857300</v>
      </c>
      <c r="E2660" s="61" t="s">
        <v>2280</v>
      </c>
      <c r="F2660" s="61" t="s">
        <v>2465</v>
      </c>
      <c r="G2660" s="61" t="s">
        <v>3781</v>
      </c>
      <c r="H2660" s="61" t="s">
        <v>3783</v>
      </c>
      <c r="I2660" s="39"/>
      <c r="J2660" s="39"/>
      <c r="K2660" s="39"/>
      <c r="L2660" s="39"/>
      <c r="M2660" s="39"/>
      <c r="N2660" s="39"/>
      <c r="O2660" s="39"/>
      <c r="P2660" s="39"/>
      <c r="Q2660" s="39"/>
      <c r="R2660" s="39"/>
      <c r="S2660" s="38">
        <f>(J2660*'"Вес" ПИР'!$B$13+L2660*'"Вес" ПИР'!$B$14+N2660*'"Вес" ПИР'!$B$15+P2660*'"Вес" ПИР'!$B$16+R2660*'"Вес" ПИР'!$B$17)/100</f>
        <v>0</v>
      </c>
      <c r="T2660" s="39"/>
      <c r="U2660" s="39"/>
      <c r="V2660" s="39"/>
      <c r="W2660" s="39"/>
      <c r="X2660" s="72">
        <f>(U2660*'"Вес" ПИР'!$B$22+W2660*'"Вес" ПИР'!$B$23)/100</f>
        <v>0</v>
      </c>
      <c r="Y2660" s="39"/>
      <c r="Z2660" s="39"/>
      <c r="AA2660" s="39"/>
      <c r="AB2660" s="39"/>
      <c r="AC2660" s="39"/>
      <c r="AD2660" s="39"/>
      <c r="AE2660" s="39"/>
      <c r="AF2660" s="39"/>
      <c r="AG2660" s="38">
        <f>(Z2660*'"Вес" ПИР'!$B$28+AB2660*'"Вес" ПИР'!$B$29+AD2660*'"Вес" ПИР'!$B$30+AF2660*'"Вес" ПИР'!$B$31)/100</f>
        <v>0</v>
      </c>
      <c r="AH2660" s="39"/>
      <c r="AI2660" s="39"/>
      <c r="AJ2660" s="39"/>
      <c r="AK2660" s="39"/>
      <c r="AL2660" s="39"/>
      <c r="AM2660" s="39"/>
      <c r="AN2660" s="39"/>
      <c r="AO2660" s="39"/>
      <c r="AP2660" s="39"/>
      <c r="AQ2660" s="39"/>
      <c r="AR2660" s="39"/>
      <c r="AS2660" s="39"/>
      <c r="AT2660" s="39"/>
      <c r="AU2660" s="39"/>
      <c r="AV2660" s="39"/>
      <c r="AW2660" s="39"/>
      <c r="AX2660" s="39"/>
      <c r="AY2660" s="39"/>
      <c r="AZ2660" s="39"/>
      <c r="BA2660" s="39"/>
      <c r="BB2660" s="72">
        <f>(AI2660*'"Вес" ПИР'!$B$36+AK2660*'"Вес" ПИР'!$B$37+AM2660*'"Вес" ПИР'!$B$38+AO2660*'"Вес" ПИР'!$B$39+AQ2660*'"Вес" ПИР'!$B$40+AS2660*'"Вес" ПИР'!$B$41+AU2660*'"Вес" ПИР'!$B$42+AW2660*'"Вес" ПИР'!$B$43+AY2660*'"Вес" ПИР'!$B$44+BA2660*'"Вес" ПИР'!$B$45)/100</f>
        <v>0</v>
      </c>
      <c r="BC2660" s="39"/>
      <c r="BD2660" s="39"/>
      <c r="BE2660" s="39"/>
      <c r="BF2660" s="39"/>
      <c r="BG2660" s="72">
        <f>(BD2660*'"Вес" ПИР'!$B$50+BF2660*'"Вес" ПИР'!$B$51)/100</f>
        <v>0</v>
      </c>
      <c r="BH2660" s="39"/>
      <c r="BI2660" s="72">
        <v>0</v>
      </c>
      <c r="BJ2660" s="39"/>
      <c r="BK2660" s="39"/>
      <c r="BL2660" s="38">
        <f>(S2660*'"Вес" ПИР'!$B$3+X2660*'"Вес" ПИР'!$B$4+AG2660*'"Вес" ПИР'!$B$5+BB2660*'"Вес" ПИР'!$B$6+BG2660*'"Вес" ПИР'!$B$7+BI2660*'"Вес" ПИР'!$B$8)/100</f>
        <v>0</v>
      </c>
    </row>
    <row r="2661" spans="1:64" ht="15.75" customHeight="1">
      <c r="A2661" s="39"/>
      <c r="B2661" s="39">
        <v>2027</v>
      </c>
      <c r="C2661" s="39"/>
      <c r="D2661" s="61">
        <v>614835103</v>
      </c>
      <c r="E2661" s="61" t="s">
        <v>2280</v>
      </c>
      <c r="F2661" s="61" t="s">
        <v>2465</v>
      </c>
      <c r="G2661" s="61" t="s">
        <v>3769</v>
      </c>
      <c r="H2661" s="61" t="s">
        <v>3784</v>
      </c>
      <c r="I2661" s="39"/>
      <c r="J2661" s="39"/>
      <c r="K2661" s="39"/>
      <c r="L2661" s="39"/>
      <c r="M2661" s="39"/>
      <c r="N2661" s="39"/>
      <c r="O2661" s="39"/>
      <c r="P2661" s="39"/>
      <c r="Q2661" s="39"/>
      <c r="R2661" s="39"/>
      <c r="S2661" s="38">
        <f>(J2661*'"Вес" ПИР'!$B$13+L2661*'"Вес" ПИР'!$B$14+N2661*'"Вес" ПИР'!$B$15+P2661*'"Вес" ПИР'!$B$16+R2661*'"Вес" ПИР'!$B$17)/100</f>
        <v>0</v>
      </c>
      <c r="T2661" s="39"/>
      <c r="U2661" s="39"/>
      <c r="V2661" s="39"/>
      <c r="W2661" s="39"/>
      <c r="X2661" s="72">
        <f>(U2661*'"Вес" ПИР'!$B$22+W2661*'"Вес" ПИР'!$B$23)/100</f>
        <v>0</v>
      </c>
      <c r="Y2661" s="39"/>
      <c r="Z2661" s="39"/>
      <c r="AA2661" s="39"/>
      <c r="AB2661" s="39"/>
      <c r="AC2661" s="39"/>
      <c r="AD2661" s="39"/>
      <c r="AE2661" s="39"/>
      <c r="AF2661" s="39"/>
      <c r="AG2661" s="38">
        <f>(Z2661*'"Вес" ПИР'!$B$28+AB2661*'"Вес" ПИР'!$B$29+AD2661*'"Вес" ПИР'!$B$30+AF2661*'"Вес" ПИР'!$B$31)/100</f>
        <v>0</v>
      </c>
      <c r="AH2661" s="39"/>
      <c r="AI2661" s="39"/>
      <c r="AJ2661" s="39"/>
      <c r="AK2661" s="39"/>
      <c r="AL2661" s="39"/>
      <c r="AM2661" s="39"/>
      <c r="AN2661" s="39"/>
      <c r="AO2661" s="39"/>
      <c r="AP2661" s="39"/>
      <c r="AQ2661" s="39"/>
      <c r="AR2661" s="39"/>
      <c r="AS2661" s="39"/>
      <c r="AT2661" s="39"/>
      <c r="AU2661" s="39"/>
      <c r="AV2661" s="39"/>
      <c r="AW2661" s="39"/>
      <c r="AX2661" s="39"/>
      <c r="AY2661" s="39"/>
      <c r="AZ2661" s="39"/>
      <c r="BA2661" s="39"/>
      <c r="BB2661" s="72">
        <f>(AI2661*'"Вес" ПИР'!$B$36+AK2661*'"Вес" ПИР'!$B$37+AM2661*'"Вес" ПИР'!$B$38+AO2661*'"Вес" ПИР'!$B$39+AQ2661*'"Вес" ПИР'!$B$40+AS2661*'"Вес" ПИР'!$B$41+AU2661*'"Вес" ПИР'!$B$42+AW2661*'"Вес" ПИР'!$B$43+AY2661*'"Вес" ПИР'!$B$44+BA2661*'"Вес" ПИР'!$B$45)/100</f>
        <v>0</v>
      </c>
      <c r="BC2661" s="39"/>
      <c r="BD2661" s="39"/>
      <c r="BE2661" s="39"/>
      <c r="BF2661" s="39"/>
      <c r="BG2661" s="72">
        <f>(BD2661*'"Вес" ПИР'!$B$50+BF2661*'"Вес" ПИР'!$B$51)/100</f>
        <v>0</v>
      </c>
      <c r="BH2661" s="39"/>
      <c r="BI2661" s="72">
        <v>0</v>
      </c>
      <c r="BJ2661" s="39"/>
      <c r="BK2661" s="39"/>
      <c r="BL2661" s="38">
        <f>(S2661*'"Вес" ПИР'!$B$3+X2661*'"Вес" ПИР'!$B$4+AG2661*'"Вес" ПИР'!$B$5+BB2661*'"Вес" ПИР'!$B$6+BG2661*'"Вес" ПИР'!$B$7+BI2661*'"Вес" ПИР'!$B$8)/100</f>
        <v>0</v>
      </c>
    </row>
    <row r="2662" spans="1:64" ht="15.75" customHeight="1">
      <c r="A2662" s="39"/>
      <c r="B2662" s="39">
        <v>2027</v>
      </c>
      <c r="C2662" s="39"/>
      <c r="D2662" s="61">
        <v>615439300</v>
      </c>
      <c r="E2662" s="61" t="s">
        <v>2280</v>
      </c>
      <c r="F2662" s="61" t="s">
        <v>2448</v>
      </c>
      <c r="G2662" s="61" t="s">
        <v>2478</v>
      </c>
      <c r="H2662" s="61" t="s">
        <v>591</v>
      </c>
      <c r="I2662" s="39"/>
      <c r="J2662" s="39"/>
      <c r="K2662" s="39"/>
      <c r="L2662" s="39"/>
      <c r="M2662" s="39"/>
      <c r="N2662" s="39"/>
      <c r="O2662" s="39"/>
      <c r="P2662" s="39"/>
      <c r="Q2662" s="39"/>
      <c r="R2662" s="39"/>
      <c r="S2662" s="38">
        <f>(J2662*'"Вес" ПИР'!$B$13+L2662*'"Вес" ПИР'!$B$14+N2662*'"Вес" ПИР'!$B$15+P2662*'"Вес" ПИР'!$B$16+R2662*'"Вес" ПИР'!$B$17)/100</f>
        <v>0</v>
      </c>
      <c r="T2662" s="39"/>
      <c r="U2662" s="39"/>
      <c r="V2662" s="39"/>
      <c r="W2662" s="39"/>
      <c r="X2662" s="72">
        <f>(U2662*'"Вес" ПИР'!$B$22+W2662*'"Вес" ПИР'!$B$23)/100</f>
        <v>0</v>
      </c>
      <c r="Y2662" s="39"/>
      <c r="Z2662" s="39"/>
      <c r="AA2662" s="39"/>
      <c r="AB2662" s="39"/>
      <c r="AC2662" s="39"/>
      <c r="AD2662" s="39"/>
      <c r="AE2662" s="39"/>
      <c r="AF2662" s="39"/>
      <c r="AG2662" s="38">
        <f>(Z2662*'"Вес" ПИР'!$B$28+AB2662*'"Вес" ПИР'!$B$29+AD2662*'"Вес" ПИР'!$B$30+AF2662*'"Вес" ПИР'!$B$31)/100</f>
        <v>0</v>
      </c>
      <c r="AH2662" s="39"/>
      <c r="AI2662" s="39"/>
      <c r="AJ2662" s="39"/>
      <c r="AK2662" s="39"/>
      <c r="AL2662" s="39"/>
      <c r="AM2662" s="39"/>
      <c r="AN2662" s="39"/>
      <c r="AO2662" s="39"/>
      <c r="AP2662" s="39"/>
      <c r="AQ2662" s="39"/>
      <c r="AR2662" s="39"/>
      <c r="AS2662" s="39"/>
      <c r="AT2662" s="39"/>
      <c r="AU2662" s="39"/>
      <c r="AV2662" s="39"/>
      <c r="AW2662" s="39"/>
      <c r="AX2662" s="39"/>
      <c r="AY2662" s="39"/>
      <c r="AZ2662" s="39"/>
      <c r="BA2662" s="39"/>
      <c r="BB2662" s="72">
        <f>(AI2662*'"Вес" ПИР'!$B$36+AK2662*'"Вес" ПИР'!$B$37+AM2662*'"Вес" ПИР'!$B$38+AO2662*'"Вес" ПИР'!$B$39+AQ2662*'"Вес" ПИР'!$B$40+AS2662*'"Вес" ПИР'!$B$41+AU2662*'"Вес" ПИР'!$B$42+AW2662*'"Вес" ПИР'!$B$43+AY2662*'"Вес" ПИР'!$B$44+BA2662*'"Вес" ПИР'!$B$45)/100</f>
        <v>0</v>
      </c>
      <c r="BC2662" s="39"/>
      <c r="BD2662" s="39"/>
      <c r="BE2662" s="39"/>
      <c r="BF2662" s="39"/>
      <c r="BG2662" s="72">
        <f>(BD2662*'"Вес" ПИР'!$B$50+BF2662*'"Вес" ПИР'!$B$51)/100</f>
        <v>0</v>
      </c>
      <c r="BH2662" s="39"/>
      <c r="BI2662" s="72">
        <v>0</v>
      </c>
      <c r="BJ2662" s="39"/>
      <c r="BK2662" s="39"/>
      <c r="BL2662" s="38">
        <f>(S2662*'"Вес" ПИР'!$B$3+X2662*'"Вес" ПИР'!$B$4+AG2662*'"Вес" ПИР'!$B$5+BB2662*'"Вес" ПИР'!$B$6+BG2662*'"Вес" ПИР'!$B$7+BI2662*'"Вес" ПИР'!$B$8)/100</f>
        <v>0</v>
      </c>
    </row>
    <row r="2663" spans="1:64" ht="15.75" customHeight="1">
      <c r="A2663" s="39"/>
      <c r="B2663" s="39">
        <v>2027</v>
      </c>
      <c r="C2663" s="39"/>
      <c r="D2663" s="61">
        <v>615534300</v>
      </c>
      <c r="E2663" s="61" t="s">
        <v>2280</v>
      </c>
      <c r="F2663" s="61" t="s">
        <v>3785</v>
      </c>
      <c r="G2663" s="61" t="s">
        <v>3786</v>
      </c>
      <c r="H2663" s="61" t="s">
        <v>3787</v>
      </c>
      <c r="I2663" s="39"/>
      <c r="J2663" s="39"/>
      <c r="K2663" s="39"/>
      <c r="L2663" s="39"/>
      <c r="M2663" s="39"/>
      <c r="N2663" s="39"/>
      <c r="O2663" s="39"/>
      <c r="P2663" s="39"/>
      <c r="Q2663" s="39"/>
      <c r="R2663" s="39"/>
      <c r="S2663" s="38">
        <f>(J2663*'"Вес" ПИР'!$B$13+L2663*'"Вес" ПИР'!$B$14+N2663*'"Вес" ПИР'!$B$15+P2663*'"Вес" ПИР'!$B$16+R2663*'"Вес" ПИР'!$B$17)/100</f>
        <v>0</v>
      </c>
      <c r="T2663" s="39"/>
      <c r="U2663" s="39"/>
      <c r="V2663" s="39"/>
      <c r="W2663" s="39"/>
      <c r="X2663" s="72">
        <f>(U2663*'"Вес" ПИР'!$B$22+W2663*'"Вес" ПИР'!$B$23)/100</f>
        <v>0</v>
      </c>
      <c r="Y2663" s="39"/>
      <c r="Z2663" s="39"/>
      <c r="AA2663" s="39"/>
      <c r="AB2663" s="39"/>
      <c r="AC2663" s="39"/>
      <c r="AD2663" s="39"/>
      <c r="AE2663" s="39"/>
      <c r="AF2663" s="39"/>
      <c r="AG2663" s="38">
        <f>(Z2663*'"Вес" ПИР'!$B$28+AB2663*'"Вес" ПИР'!$B$29+AD2663*'"Вес" ПИР'!$B$30+AF2663*'"Вес" ПИР'!$B$31)/100</f>
        <v>0</v>
      </c>
      <c r="AH2663" s="39"/>
      <c r="AI2663" s="39"/>
      <c r="AJ2663" s="39"/>
      <c r="AK2663" s="39"/>
      <c r="AL2663" s="39"/>
      <c r="AM2663" s="39"/>
      <c r="AN2663" s="39"/>
      <c r="AO2663" s="39"/>
      <c r="AP2663" s="39"/>
      <c r="AQ2663" s="39"/>
      <c r="AR2663" s="39"/>
      <c r="AS2663" s="39"/>
      <c r="AT2663" s="39"/>
      <c r="AU2663" s="39"/>
      <c r="AV2663" s="39"/>
      <c r="AW2663" s="39"/>
      <c r="AX2663" s="39"/>
      <c r="AY2663" s="39"/>
      <c r="AZ2663" s="39"/>
      <c r="BA2663" s="39"/>
      <c r="BB2663" s="72">
        <f>(AI2663*'"Вес" ПИР'!$B$36+AK2663*'"Вес" ПИР'!$B$37+AM2663*'"Вес" ПИР'!$B$38+AO2663*'"Вес" ПИР'!$B$39+AQ2663*'"Вес" ПИР'!$B$40+AS2663*'"Вес" ПИР'!$B$41+AU2663*'"Вес" ПИР'!$B$42+AW2663*'"Вес" ПИР'!$B$43+AY2663*'"Вес" ПИР'!$B$44+BA2663*'"Вес" ПИР'!$B$45)/100</f>
        <v>0</v>
      </c>
      <c r="BC2663" s="39"/>
      <c r="BD2663" s="39"/>
      <c r="BE2663" s="39"/>
      <c r="BF2663" s="39"/>
      <c r="BG2663" s="72">
        <f>(BD2663*'"Вес" ПИР'!$B$50+BF2663*'"Вес" ПИР'!$B$51)/100</f>
        <v>0</v>
      </c>
      <c r="BH2663" s="39"/>
      <c r="BI2663" s="72">
        <v>0</v>
      </c>
      <c r="BJ2663" s="39"/>
      <c r="BK2663" s="39"/>
      <c r="BL2663" s="38">
        <f>(S2663*'"Вес" ПИР'!$B$3+X2663*'"Вес" ПИР'!$B$4+AG2663*'"Вес" ПИР'!$B$5+BB2663*'"Вес" ПИР'!$B$6+BG2663*'"Вес" ПИР'!$B$7+BI2663*'"Вес" ПИР'!$B$8)/100</f>
        <v>0</v>
      </c>
    </row>
    <row r="2664" spans="1:64" ht="15.75" customHeight="1">
      <c r="A2664" s="39"/>
      <c r="B2664" s="39">
        <v>2027</v>
      </c>
      <c r="C2664" s="39"/>
      <c r="D2664" s="61">
        <v>615534400</v>
      </c>
      <c r="E2664" s="61" t="s">
        <v>2280</v>
      </c>
      <c r="F2664" s="61" t="s">
        <v>3785</v>
      </c>
      <c r="G2664" s="61" t="s">
        <v>3786</v>
      </c>
      <c r="H2664" s="61" t="s">
        <v>3788</v>
      </c>
      <c r="I2664" s="39"/>
      <c r="J2664" s="39"/>
      <c r="K2664" s="39"/>
      <c r="L2664" s="39"/>
      <c r="M2664" s="39"/>
      <c r="N2664" s="39"/>
      <c r="O2664" s="39"/>
      <c r="P2664" s="39"/>
      <c r="Q2664" s="39"/>
      <c r="R2664" s="39"/>
      <c r="S2664" s="38">
        <f>(J2664*'"Вес" ПИР'!$B$13+L2664*'"Вес" ПИР'!$B$14+N2664*'"Вес" ПИР'!$B$15+P2664*'"Вес" ПИР'!$B$16+R2664*'"Вес" ПИР'!$B$17)/100</f>
        <v>0</v>
      </c>
      <c r="T2664" s="39"/>
      <c r="U2664" s="39"/>
      <c r="V2664" s="39"/>
      <c r="W2664" s="39"/>
      <c r="X2664" s="72">
        <f>(U2664*'"Вес" ПИР'!$B$22+W2664*'"Вес" ПИР'!$B$23)/100</f>
        <v>0</v>
      </c>
      <c r="Y2664" s="39"/>
      <c r="Z2664" s="39"/>
      <c r="AA2664" s="39"/>
      <c r="AB2664" s="39"/>
      <c r="AC2664" s="39"/>
      <c r="AD2664" s="39"/>
      <c r="AE2664" s="39"/>
      <c r="AF2664" s="39"/>
      <c r="AG2664" s="38">
        <f>(Z2664*'"Вес" ПИР'!$B$28+AB2664*'"Вес" ПИР'!$B$29+AD2664*'"Вес" ПИР'!$B$30+AF2664*'"Вес" ПИР'!$B$31)/100</f>
        <v>0</v>
      </c>
      <c r="AH2664" s="39"/>
      <c r="AI2664" s="39"/>
      <c r="AJ2664" s="39"/>
      <c r="AK2664" s="39"/>
      <c r="AL2664" s="39"/>
      <c r="AM2664" s="39"/>
      <c r="AN2664" s="39"/>
      <c r="AO2664" s="39"/>
      <c r="AP2664" s="39"/>
      <c r="AQ2664" s="39"/>
      <c r="AR2664" s="39"/>
      <c r="AS2664" s="39"/>
      <c r="AT2664" s="39"/>
      <c r="AU2664" s="39"/>
      <c r="AV2664" s="39"/>
      <c r="AW2664" s="39"/>
      <c r="AX2664" s="39"/>
      <c r="AY2664" s="39"/>
      <c r="AZ2664" s="39"/>
      <c r="BA2664" s="39"/>
      <c r="BB2664" s="72">
        <f>(AI2664*'"Вес" ПИР'!$B$36+AK2664*'"Вес" ПИР'!$B$37+AM2664*'"Вес" ПИР'!$B$38+AO2664*'"Вес" ПИР'!$B$39+AQ2664*'"Вес" ПИР'!$B$40+AS2664*'"Вес" ПИР'!$B$41+AU2664*'"Вес" ПИР'!$B$42+AW2664*'"Вес" ПИР'!$B$43+AY2664*'"Вес" ПИР'!$B$44+BA2664*'"Вес" ПИР'!$B$45)/100</f>
        <v>0</v>
      </c>
      <c r="BC2664" s="39"/>
      <c r="BD2664" s="39"/>
      <c r="BE2664" s="39"/>
      <c r="BF2664" s="39"/>
      <c r="BG2664" s="72">
        <f>(BD2664*'"Вес" ПИР'!$B$50+BF2664*'"Вес" ПИР'!$B$51)/100</f>
        <v>0</v>
      </c>
      <c r="BH2664" s="39"/>
      <c r="BI2664" s="72">
        <v>0</v>
      </c>
      <c r="BJ2664" s="39"/>
      <c r="BK2664" s="39"/>
      <c r="BL2664" s="38">
        <f>(S2664*'"Вес" ПИР'!$B$3+X2664*'"Вес" ПИР'!$B$4+AG2664*'"Вес" ПИР'!$B$5+BB2664*'"Вес" ПИР'!$B$6+BG2664*'"Вес" ПИР'!$B$7+BI2664*'"Вес" ПИР'!$B$8)/100</f>
        <v>0</v>
      </c>
    </row>
    <row r="2665" spans="1:64" ht="15.75" customHeight="1">
      <c r="A2665" s="39"/>
      <c r="B2665" s="39">
        <v>2027</v>
      </c>
      <c r="C2665" s="39"/>
      <c r="D2665" s="61">
        <v>615538300</v>
      </c>
      <c r="E2665" s="61" t="s">
        <v>2280</v>
      </c>
      <c r="F2665" s="61" t="s">
        <v>3785</v>
      </c>
      <c r="G2665" s="61" t="s">
        <v>3789</v>
      </c>
      <c r="H2665" s="61" t="s">
        <v>3790</v>
      </c>
      <c r="I2665" s="39"/>
      <c r="J2665" s="39"/>
      <c r="K2665" s="39"/>
      <c r="L2665" s="39"/>
      <c r="M2665" s="39"/>
      <c r="N2665" s="39"/>
      <c r="O2665" s="39"/>
      <c r="P2665" s="39"/>
      <c r="Q2665" s="39"/>
      <c r="R2665" s="39"/>
      <c r="S2665" s="38">
        <f>(J2665*'"Вес" ПИР'!$B$13+L2665*'"Вес" ПИР'!$B$14+N2665*'"Вес" ПИР'!$B$15+P2665*'"Вес" ПИР'!$B$16+R2665*'"Вес" ПИР'!$B$17)/100</f>
        <v>0</v>
      </c>
      <c r="T2665" s="39"/>
      <c r="U2665" s="39"/>
      <c r="V2665" s="39"/>
      <c r="W2665" s="39"/>
      <c r="X2665" s="72">
        <f>(U2665*'"Вес" ПИР'!$B$22+W2665*'"Вес" ПИР'!$B$23)/100</f>
        <v>0</v>
      </c>
      <c r="Y2665" s="39"/>
      <c r="Z2665" s="39"/>
      <c r="AA2665" s="39"/>
      <c r="AB2665" s="39"/>
      <c r="AC2665" s="39"/>
      <c r="AD2665" s="39"/>
      <c r="AE2665" s="39"/>
      <c r="AF2665" s="39"/>
      <c r="AG2665" s="38">
        <f>(Z2665*'"Вес" ПИР'!$B$28+AB2665*'"Вес" ПИР'!$B$29+AD2665*'"Вес" ПИР'!$B$30+AF2665*'"Вес" ПИР'!$B$31)/100</f>
        <v>0</v>
      </c>
      <c r="AH2665" s="39"/>
      <c r="AI2665" s="39"/>
      <c r="AJ2665" s="39"/>
      <c r="AK2665" s="39"/>
      <c r="AL2665" s="39"/>
      <c r="AM2665" s="39"/>
      <c r="AN2665" s="39"/>
      <c r="AO2665" s="39"/>
      <c r="AP2665" s="39"/>
      <c r="AQ2665" s="39"/>
      <c r="AR2665" s="39"/>
      <c r="AS2665" s="39"/>
      <c r="AT2665" s="39"/>
      <c r="AU2665" s="39"/>
      <c r="AV2665" s="39"/>
      <c r="AW2665" s="39"/>
      <c r="AX2665" s="39"/>
      <c r="AY2665" s="39"/>
      <c r="AZ2665" s="39"/>
      <c r="BA2665" s="39"/>
      <c r="BB2665" s="72">
        <f>(AI2665*'"Вес" ПИР'!$B$36+AK2665*'"Вес" ПИР'!$B$37+AM2665*'"Вес" ПИР'!$B$38+AO2665*'"Вес" ПИР'!$B$39+AQ2665*'"Вес" ПИР'!$B$40+AS2665*'"Вес" ПИР'!$B$41+AU2665*'"Вес" ПИР'!$B$42+AW2665*'"Вес" ПИР'!$B$43+AY2665*'"Вес" ПИР'!$B$44+BA2665*'"Вес" ПИР'!$B$45)/100</f>
        <v>0</v>
      </c>
      <c r="BC2665" s="39"/>
      <c r="BD2665" s="39"/>
      <c r="BE2665" s="39"/>
      <c r="BF2665" s="39"/>
      <c r="BG2665" s="72">
        <f>(BD2665*'"Вес" ПИР'!$B$50+BF2665*'"Вес" ПИР'!$B$51)/100</f>
        <v>0</v>
      </c>
      <c r="BH2665" s="39"/>
      <c r="BI2665" s="72">
        <v>0</v>
      </c>
      <c r="BJ2665" s="39"/>
      <c r="BK2665" s="39"/>
      <c r="BL2665" s="38">
        <f>(S2665*'"Вес" ПИР'!$B$3+X2665*'"Вес" ПИР'!$B$4+AG2665*'"Вес" ПИР'!$B$5+BB2665*'"Вес" ПИР'!$B$6+BG2665*'"Вес" ПИР'!$B$7+BI2665*'"Вес" ПИР'!$B$8)/100</f>
        <v>0</v>
      </c>
    </row>
    <row r="2666" spans="1:64" ht="15.75" customHeight="1">
      <c r="A2666" s="39"/>
      <c r="B2666" s="39">
        <v>2027</v>
      </c>
      <c r="C2666" s="39"/>
      <c r="D2666" s="61">
        <v>615541200</v>
      </c>
      <c r="E2666" s="61" t="s">
        <v>2280</v>
      </c>
      <c r="F2666" s="61" t="s">
        <v>3785</v>
      </c>
      <c r="G2666" s="61" t="s">
        <v>3791</v>
      </c>
      <c r="H2666" s="61" t="s">
        <v>3792</v>
      </c>
      <c r="I2666" s="39"/>
      <c r="J2666" s="39"/>
      <c r="K2666" s="39"/>
      <c r="L2666" s="39"/>
      <c r="M2666" s="39"/>
      <c r="N2666" s="39"/>
      <c r="O2666" s="39"/>
      <c r="P2666" s="39"/>
      <c r="Q2666" s="39"/>
      <c r="R2666" s="39"/>
      <c r="S2666" s="38">
        <f>(J2666*'"Вес" ПИР'!$B$13+L2666*'"Вес" ПИР'!$B$14+N2666*'"Вес" ПИР'!$B$15+P2666*'"Вес" ПИР'!$B$16+R2666*'"Вес" ПИР'!$B$17)/100</f>
        <v>0</v>
      </c>
      <c r="T2666" s="39"/>
      <c r="U2666" s="39"/>
      <c r="V2666" s="39"/>
      <c r="W2666" s="39"/>
      <c r="X2666" s="72">
        <f>(U2666*'"Вес" ПИР'!$B$22+W2666*'"Вес" ПИР'!$B$23)/100</f>
        <v>0</v>
      </c>
      <c r="Y2666" s="39"/>
      <c r="Z2666" s="39"/>
      <c r="AA2666" s="39"/>
      <c r="AB2666" s="39"/>
      <c r="AC2666" s="39"/>
      <c r="AD2666" s="39"/>
      <c r="AE2666" s="39"/>
      <c r="AF2666" s="39"/>
      <c r="AG2666" s="38">
        <f>(Z2666*'"Вес" ПИР'!$B$28+AB2666*'"Вес" ПИР'!$B$29+AD2666*'"Вес" ПИР'!$B$30+AF2666*'"Вес" ПИР'!$B$31)/100</f>
        <v>0</v>
      </c>
      <c r="AH2666" s="39"/>
      <c r="AI2666" s="39"/>
      <c r="AJ2666" s="39"/>
      <c r="AK2666" s="39"/>
      <c r="AL2666" s="39"/>
      <c r="AM2666" s="39"/>
      <c r="AN2666" s="39"/>
      <c r="AO2666" s="39"/>
      <c r="AP2666" s="39"/>
      <c r="AQ2666" s="39"/>
      <c r="AR2666" s="39"/>
      <c r="AS2666" s="39"/>
      <c r="AT2666" s="39"/>
      <c r="AU2666" s="39"/>
      <c r="AV2666" s="39"/>
      <c r="AW2666" s="39"/>
      <c r="AX2666" s="39"/>
      <c r="AY2666" s="39"/>
      <c r="AZ2666" s="39"/>
      <c r="BA2666" s="39"/>
      <c r="BB2666" s="72">
        <f>(AI2666*'"Вес" ПИР'!$B$36+AK2666*'"Вес" ПИР'!$B$37+AM2666*'"Вес" ПИР'!$B$38+AO2666*'"Вес" ПИР'!$B$39+AQ2666*'"Вес" ПИР'!$B$40+AS2666*'"Вес" ПИР'!$B$41+AU2666*'"Вес" ПИР'!$B$42+AW2666*'"Вес" ПИР'!$B$43+AY2666*'"Вес" ПИР'!$B$44+BA2666*'"Вес" ПИР'!$B$45)/100</f>
        <v>0</v>
      </c>
      <c r="BC2666" s="39"/>
      <c r="BD2666" s="39"/>
      <c r="BE2666" s="39"/>
      <c r="BF2666" s="39"/>
      <c r="BG2666" s="72">
        <f>(BD2666*'"Вес" ПИР'!$B$50+BF2666*'"Вес" ПИР'!$B$51)/100</f>
        <v>0</v>
      </c>
      <c r="BH2666" s="39"/>
      <c r="BI2666" s="72">
        <v>0</v>
      </c>
      <c r="BJ2666" s="39"/>
      <c r="BK2666" s="39"/>
      <c r="BL2666" s="38">
        <f>(S2666*'"Вес" ПИР'!$B$3+X2666*'"Вес" ПИР'!$B$4+AG2666*'"Вес" ПИР'!$B$5+BB2666*'"Вес" ПИР'!$B$6+BG2666*'"Вес" ПИР'!$B$7+BI2666*'"Вес" ПИР'!$B$8)/100</f>
        <v>0</v>
      </c>
    </row>
    <row r="2667" spans="1:64" ht="15.75" customHeight="1">
      <c r="A2667" s="39"/>
      <c r="B2667" s="39">
        <v>2027</v>
      </c>
      <c r="C2667" s="39"/>
      <c r="D2667" s="61">
        <v>615536200</v>
      </c>
      <c r="E2667" s="61" t="s">
        <v>2280</v>
      </c>
      <c r="F2667" s="61" t="s">
        <v>3785</v>
      </c>
      <c r="G2667" s="61" t="s">
        <v>2437</v>
      </c>
      <c r="H2667" s="61" t="s">
        <v>3793</v>
      </c>
      <c r="I2667" s="39"/>
      <c r="J2667" s="39"/>
      <c r="K2667" s="39"/>
      <c r="L2667" s="39"/>
      <c r="M2667" s="39"/>
      <c r="N2667" s="39"/>
      <c r="O2667" s="39"/>
      <c r="P2667" s="39"/>
      <c r="Q2667" s="39"/>
      <c r="R2667" s="39"/>
      <c r="S2667" s="38">
        <f>(J2667*'"Вес" ПИР'!$B$13+L2667*'"Вес" ПИР'!$B$14+N2667*'"Вес" ПИР'!$B$15+P2667*'"Вес" ПИР'!$B$16+R2667*'"Вес" ПИР'!$B$17)/100</f>
        <v>0</v>
      </c>
      <c r="T2667" s="39"/>
      <c r="U2667" s="39"/>
      <c r="V2667" s="39"/>
      <c r="W2667" s="39"/>
      <c r="X2667" s="72">
        <f>(U2667*'"Вес" ПИР'!$B$22+W2667*'"Вес" ПИР'!$B$23)/100</f>
        <v>0</v>
      </c>
      <c r="Y2667" s="39"/>
      <c r="Z2667" s="39"/>
      <c r="AA2667" s="39"/>
      <c r="AB2667" s="39"/>
      <c r="AC2667" s="39"/>
      <c r="AD2667" s="39"/>
      <c r="AE2667" s="39"/>
      <c r="AF2667" s="39"/>
      <c r="AG2667" s="38">
        <f>(Z2667*'"Вес" ПИР'!$B$28+AB2667*'"Вес" ПИР'!$B$29+AD2667*'"Вес" ПИР'!$B$30+AF2667*'"Вес" ПИР'!$B$31)/100</f>
        <v>0</v>
      </c>
      <c r="AH2667" s="39"/>
      <c r="AI2667" s="39"/>
      <c r="AJ2667" s="39"/>
      <c r="AK2667" s="39"/>
      <c r="AL2667" s="39"/>
      <c r="AM2667" s="39"/>
      <c r="AN2667" s="39"/>
      <c r="AO2667" s="39"/>
      <c r="AP2667" s="39"/>
      <c r="AQ2667" s="39"/>
      <c r="AR2667" s="39"/>
      <c r="AS2667" s="39"/>
      <c r="AT2667" s="39"/>
      <c r="AU2667" s="39"/>
      <c r="AV2667" s="39"/>
      <c r="AW2667" s="39"/>
      <c r="AX2667" s="39"/>
      <c r="AY2667" s="39"/>
      <c r="AZ2667" s="39"/>
      <c r="BA2667" s="39"/>
      <c r="BB2667" s="72">
        <f>(AI2667*'"Вес" ПИР'!$B$36+AK2667*'"Вес" ПИР'!$B$37+AM2667*'"Вес" ПИР'!$B$38+AO2667*'"Вес" ПИР'!$B$39+AQ2667*'"Вес" ПИР'!$B$40+AS2667*'"Вес" ПИР'!$B$41+AU2667*'"Вес" ПИР'!$B$42+AW2667*'"Вес" ПИР'!$B$43+AY2667*'"Вес" ПИР'!$B$44+BA2667*'"Вес" ПИР'!$B$45)/100</f>
        <v>0</v>
      </c>
      <c r="BC2667" s="39"/>
      <c r="BD2667" s="39"/>
      <c r="BE2667" s="39"/>
      <c r="BF2667" s="39"/>
      <c r="BG2667" s="72">
        <f>(BD2667*'"Вес" ПИР'!$B$50+BF2667*'"Вес" ПИР'!$B$51)/100</f>
        <v>0</v>
      </c>
      <c r="BH2667" s="39"/>
      <c r="BI2667" s="72">
        <v>0</v>
      </c>
      <c r="BJ2667" s="39"/>
      <c r="BK2667" s="39"/>
      <c r="BL2667" s="38">
        <f>(S2667*'"Вес" ПИР'!$B$3+X2667*'"Вес" ПИР'!$B$4+AG2667*'"Вес" ПИР'!$B$5+BB2667*'"Вес" ПИР'!$B$6+BG2667*'"Вес" ПИР'!$B$7+BI2667*'"Вес" ПИР'!$B$8)/100</f>
        <v>0</v>
      </c>
    </row>
    <row r="2668" spans="1:64" ht="15.75" customHeight="1">
      <c r="A2668" s="39"/>
      <c r="B2668" s="39">
        <v>2027</v>
      </c>
      <c r="C2668" s="39"/>
      <c r="D2668" s="61">
        <v>615547300</v>
      </c>
      <c r="E2668" s="61" t="s">
        <v>2280</v>
      </c>
      <c r="F2668" s="61" t="s">
        <v>3785</v>
      </c>
      <c r="G2668" s="61" t="s">
        <v>3794</v>
      </c>
      <c r="H2668" s="61" t="s">
        <v>3795</v>
      </c>
      <c r="I2668" s="39"/>
      <c r="J2668" s="39"/>
      <c r="K2668" s="39"/>
      <c r="L2668" s="39"/>
      <c r="M2668" s="39"/>
      <c r="N2668" s="39"/>
      <c r="O2668" s="39"/>
      <c r="P2668" s="39"/>
      <c r="Q2668" s="39"/>
      <c r="R2668" s="39"/>
      <c r="S2668" s="38">
        <f>(J2668*'"Вес" ПИР'!$B$13+L2668*'"Вес" ПИР'!$B$14+N2668*'"Вес" ПИР'!$B$15+P2668*'"Вес" ПИР'!$B$16+R2668*'"Вес" ПИР'!$B$17)/100</f>
        <v>0</v>
      </c>
      <c r="T2668" s="39"/>
      <c r="U2668" s="39"/>
      <c r="V2668" s="39"/>
      <c r="W2668" s="39"/>
      <c r="X2668" s="72">
        <f>(U2668*'"Вес" ПИР'!$B$22+W2668*'"Вес" ПИР'!$B$23)/100</f>
        <v>0</v>
      </c>
      <c r="Y2668" s="39"/>
      <c r="Z2668" s="39"/>
      <c r="AA2668" s="39"/>
      <c r="AB2668" s="39"/>
      <c r="AC2668" s="39"/>
      <c r="AD2668" s="39"/>
      <c r="AE2668" s="39"/>
      <c r="AF2668" s="39"/>
      <c r="AG2668" s="38">
        <f>(Z2668*'"Вес" ПИР'!$B$28+AB2668*'"Вес" ПИР'!$B$29+AD2668*'"Вес" ПИР'!$B$30+AF2668*'"Вес" ПИР'!$B$31)/100</f>
        <v>0</v>
      </c>
      <c r="AH2668" s="39"/>
      <c r="AI2668" s="39"/>
      <c r="AJ2668" s="39"/>
      <c r="AK2668" s="39"/>
      <c r="AL2668" s="39"/>
      <c r="AM2668" s="39"/>
      <c r="AN2668" s="39"/>
      <c r="AO2668" s="39"/>
      <c r="AP2668" s="39"/>
      <c r="AQ2668" s="39"/>
      <c r="AR2668" s="39"/>
      <c r="AS2668" s="39"/>
      <c r="AT2668" s="39"/>
      <c r="AU2668" s="39"/>
      <c r="AV2668" s="39"/>
      <c r="AW2668" s="39"/>
      <c r="AX2668" s="39"/>
      <c r="AY2668" s="39"/>
      <c r="AZ2668" s="39"/>
      <c r="BA2668" s="39"/>
      <c r="BB2668" s="72">
        <f>(AI2668*'"Вес" ПИР'!$B$36+AK2668*'"Вес" ПИР'!$B$37+AM2668*'"Вес" ПИР'!$B$38+AO2668*'"Вес" ПИР'!$B$39+AQ2668*'"Вес" ПИР'!$B$40+AS2668*'"Вес" ПИР'!$B$41+AU2668*'"Вес" ПИР'!$B$42+AW2668*'"Вес" ПИР'!$B$43+AY2668*'"Вес" ПИР'!$B$44+BA2668*'"Вес" ПИР'!$B$45)/100</f>
        <v>0</v>
      </c>
      <c r="BC2668" s="39"/>
      <c r="BD2668" s="39"/>
      <c r="BE2668" s="39"/>
      <c r="BF2668" s="39"/>
      <c r="BG2668" s="72">
        <f>(BD2668*'"Вес" ПИР'!$B$50+BF2668*'"Вес" ПИР'!$B$51)/100</f>
        <v>0</v>
      </c>
      <c r="BH2668" s="39"/>
      <c r="BI2668" s="72">
        <v>0</v>
      </c>
      <c r="BJ2668" s="39"/>
      <c r="BK2668" s="39"/>
      <c r="BL2668" s="38">
        <f>(S2668*'"Вес" ПИР'!$B$3+X2668*'"Вес" ПИР'!$B$4+AG2668*'"Вес" ПИР'!$B$5+BB2668*'"Вес" ПИР'!$B$6+BG2668*'"Вес" ПИР'!$B$7+BI2668*'"Вес" ПИР'!$B$8)/100</f>
        <v>0</v>
      </c>
    </row>
    <row r="2669" spans="1:64" ht="15.75" customHeight="1">
      <c r="A2669" s="39"/>
      <c r="B2669" s="39">
        <v>2027</v>
      </c>
      <c r="C2669" s="39"/>
      <c r="D2669" s="61">
        <v>615553300</v>
      </c>
      <c r="E2669" s="61" t="s">
        <v>2280</v>
      </c>
      <c r="F2669" s="61" t="s">
        <v>3785</v>
      </c>
      <c r="G2669" s="61" t="s">
        <v>3796</v>
      </c>
      <c r="H2669" s="61" t="s">
        <v>3797</v>
      </c>
      <c r="I2669" s="39"/>
      <c r="J2669" s="39"/>
      <c r="K2669" s="39"/>
      <c r="L2669" s="39"/>
      <c r="M2669" s="39"/>
      <c r="N2669" s="39"/>
      <c r="O2669" s="39"/>
      <c r="P2669" s="39"/>
      <c r="Q2669" s="39"/>
      <c r="R2669" s="39"/>
      <c r="S2669" s="38">
        <f>(J2669*'"Вес" ПИР'!$B$13+L2669*'"Вес" ПИР'!$B$14+N2669*'"Вес" ПИР'!$B$15+P2669*'"Вес" ПИР'!$B$16+R2669*'"Вес" ПИР'!$B$17)/100</f>
        <v>0</v>
      </c>
      <c r="T2669" s="39"/>
      <c r="U2669" s="39"/>
      <c r="V2669" s="39"/>
      <c r="W2669" s="39"/>
      <c r="X2669" s="72">
        <f>(U2669*'"Вес" ПИР'!$B$22+W2669*'"Вес" ПИР'!$B$23)/100</f>
        <v>0</v>
      </c>
      <c r="Y2669" s="39"/>
      <c r="Z2669" s="39"/>
      <c r="AA2669" s="39"/>
      <c r="AB2669" s="39"/>
      <c r="AC2669" s="39"/>
      <c r="AD2669" s="39"/>
      <c r="AE2669" s="39"/>
      <c r="AF2669" s="39"/>
      <c r="AG2669" s="38">
        <f>(Z2669*'"Вес" ПИР'!$B$28+AB2669*'"Вес" ПИР'!$B$29+AD2669*'"Вес" ПИР'!$B$30+AF2669*'"Вес" ПИР'!$B$31)/100</f>
        <v>0</v>
      </c>
      <c r="AH2669" s="39"/>
      <c r="AI2669" s="39"/>
      <c r="AJ2669" s="39"/>
      <c r="AK2669" s="39"/>
      <c r="AL2669" s="39"/>
      <c r="AM2669" s="39"/>
      <c r="AN2669" s="39"/>
      <c r="AO2669" s="39"/>
      <c r="AP2669" s="39"/>
      <c r="AQ2669" s="39"/>
      <c r="AR2669" s="39"/>
      <c r="AS2669" s="39"/>
      <c r="AT2669" s="39"/>
      <c r="AU2669" s="39"/>
      <c r="AV2669" s="39"/>
      <c r="AW2669" s="39"/>
      <c r="AX2669" s="39"/>
      <c r="AY2669" s="39"/>
      <c r="AZ2669" s="39"/>
      <c r="BA2669" s="39"/>
      <c r="BB2669" s="72">
        <f>(AI2669*'"Вес" ПИР'!$B$36+AK2669*'"Вес" ПИР'!$B$37+AM2669*'"Вес" ПИР'!$B$38+AO2669*'"Вес" ПИР'!$B$39+AQ2669*'"Вес" ПИР'!$B$40+AS2669*'"Вес" ПИР'!$B$41+AU2669*'"Вес" ПИР'!$B$42+AW2669*'"Вес" ПИР'!$B$43+AY2669*'"Вес" ПИР'!$B$44+BA2669*'"Вес" ПИР'!$B$45)/100</f>
        <v>0</v>
      </c>
      <c r="BC2669" s="39"/>
      <c r="BD2669" s="39"/>
      <c r="BE2669" s="39"/>
      <c r="BF2669" s="39"/>
      <c r="BG2669" s="72">
        <f>(BD2669*'"Вес" ПИР'!$B$50+BF2669*'"Вес" ПИР'!$B$51)/100</f>
        <v>0</v>
      </c>
      <c r="BH2669" s="39"/>
      <c r="BI2669" s="72">
        <v>0</v>
      </c>
      <c r="BJ2669" s="39"/>
      <c r="BK2669" s="39"/>
      <c r="BL2669" s="38">
        <f>(S2669*'"Вес" ПИР'!$B$3+X2669*'"Вес" ПИР'!$B$4+AG2669*'"Вес" ПИР'!$B$5+BB2669*'"Вес" ПИР'!$B$6+BG2669*'"Вес" ПИР'!$B$7+BI2669*'"Вес" ПИР'!$B$8)/100</f>
        <v>0</v>
      </c>
    </row>
    <row r="2670" spans="1:64" ht="15.75" customHeight="1">
      <c r="A2670" s="39"/>
      <c r="B2670" s="39">
        <v>2027</v>
      </c>
      <c r="C2670" s="39"/>
      <c r="D2670" s="61">
        <v>615553100</v>
      </c>
      <c r="E2670" s="61" t="s">
        <v>2280</v>
      </c>
      <c r="F2670" s="61" t="s">
        <v>3785</v>
      </c>
      <c r="G2670" s="61" t="s">
        <v>3796</v>
      </c>
      <c r="H2670" s="61" t="s">
        <v>3798</v>
      </c>
      <c r="I2670" s="39"/>
      <c r="J2670" s="39"/>
      <c r="K2670" s="39"/>
      <c r="L2670" s="39"/>
      <c r="M2670" s="39"/>
      <c r="N2670" s="39"/>
      <c r="O2670" s="39"/>
      <c r="P2670" s="39"/>
      <c r="Q2670" s="39"/>
      <c r="R2670" s="39"/>
      <c r="S2670" s="38">
        <f>(J2670*'"Вес" ПИР'!$B$13+L2670*'"Вес" ПИР'!$B$14+N2670*'"Вес" ПИР'!$B$15+P2670*'"Вес" ПИР'!$B$16+R2670*'"Вес" ПИР'!$B$17)/100</f>
        <v>0</v>
      </c>
      <c r="T2670" s="39"/>
      <c r="U2670" s="39"/>
      <c r="V2670" s="39"/>
      <c r="W2670" s="39"/>
      <c r="X2670" s="72">
        <f>(U2670*'"Вес" ПИР'!$B$22+W2670*'"Вес" ПИР'!$B$23)/100</f>
        <v>0</v>
      </c>
      <c r="Y2670" s="39"/>
      <c r="Z2670" s="39"/>
      <c r="AA2670" s="39"/>
      <c r="AB2670" s="39"/>
      <c r="AC2670" s="39"/>
      <c r="AD2670" s="39"/>
      <c r="AE2670" s="39"/>
      <c r="AF2670" s="39"/>
      <c r="AG2670" s="38">
        <f>(Z2670*'"Вес" ПИР'!$B$28+AB2670*'"Вес" ПИР'!$B$29+AD2670*'"Вес" ПИР'!$B$30+AF2670*'"Вес" ПИР'!$B$31)/100</f>
        <v>0</v>
      </c>
      <c r="AH2670" s="39"/>
      <c r="AI2670" s="39"/>
      <c r="AJ2670" s="39"/>
      <c r="AK2670" s="39"/>
      <c r="AL2670" s="39"/>
      <c r="AM2670" s="39"/>
      <c r="AN2670" s="39"/>
      <c r="AO2670" s="39"/>
      <c r="AP2670" s="39"/>
      <c r="AQ2670" s="39"/>
      <c r="AR2670" s="39"/>
      <c r="AS2670" s="39"/>
      <c r="AT2670" s="39"/>
      <c r="AU2670" s="39"/>
      <c r="AV2670" s="39"/>
      <c r="AW2670" s="39"/>
      <c r="AX2670" s="39"/>
      <c r="AY2670" s="39"/>
      <c r="AZ2670" s="39"/>
      <c r="BA2670" s="39"/>
      <c r="BB2670" s="72">
        <f>(AI2670*'"Вес" ПИР'!$B$36+AK2670*'"Вес" ПИР'!$B$37+AM2670*'"Вес" ПИР'!$B$38+AO2670*'"Вес" ПИР'!$B$39+AQ2670*'"Вес" ПИР'!$B$40+AS2670*'"Вес" ПИР'!$B$41+AU2670*'"Вес" ПИР'!$B$42+AW2670*'"Вес" ПИР'!$B$43+AY2670*'"Вес" ПИР'!$B$44+BA2670*'"Вес" ПИР'!$B$45)/100</f>
        <v>0</v>
      </c>
      <c r="BC2670" s="39"/>
      <c r="BD2670" s="39"/>
      <c r="BE2670" s="39"/>
      <c r="BF2670" s="39"/>
      <c r="BG2670" s="72">
        <f>(BD2670*'"Вес" ПИР'!$B$50+BF2670*'"Вес" ПИР'!$B$51)/100</f>
        <v>0</v>
      </c>
      <c r="BH2670" s="39"/>
      <c r="BI2670" s="72">
        <v>0</v>
      </c>
      <c r="BJ2670" s="39"/>
      <c r="BK2670" s="39"/>
      <c r="BL2670" s="38">
        <f>(S2670*'"Вес" ПИР'!$B$3+X2670*'"Вес" ПИР'!$B$4+AG2670*'"Вес" ПИР'!$B$5+BB2670*'"Вес" ПИР'!$B$6+BG2670*'"Вес" ПИР'!$B$7+BI2670*'"Вес" ПИР'!$B$8)/100</f>
        <v>0</v>
      </c>
    </row>
    <row r="2671" spans="1:64" ht="15.75" customHeight="1">
      <c r="A2671" s="39"/>
      <c r="B2671" s="39">
        <v>2027</v>
      </c>
      <c r="C2671" s="39"/>
      <c r="D2671" s="61">
        <v>615555400</v>
      </c>
      <c r="E2671" s="61" t="s">
        <v>2280</v>
      </c>
      <c r="F2671" s="61" t="s">
        <v>3785</v>
      </c>
      <c r="G2671" s="61" t="s">
        <v>3799</v>
      </c>
      <c r="H2671" s="61" t="s">
        <v>3800</v>
      </c>
      <c r="I2671" s="39"/>
      <c r="J2671" s="39"/>
      <c r="K2671" s="39"/>
      <c r="L2671" s="39"/>
      <c r="M2671" s="39"/>
      <c r="N2671" s="39"/>
      <c r="O2671" s="39"/>
      <c r="P2671" s="39"/>
      <c r="Q2671" s="39"/>
      <c r="R2671" s="39"/>
      <c r="S2671" s="38">
        <f>(J2671*'"Вес" ПИР'!$B$13+L2671*'"Вес" ПИР'!$B$14+N2671*'"Вес" ПИР'!$B$15+P2671*'"Вес" ПИР'!$B$16+R2671*'"Вес" ПИР'!$B$17)/100</f>
        <v>0</v>
      </c>
      <c r="T2671" s="39"/>
      <c r="U2671" s="39"/>
      <c r="V2671" s="39"/>
      <c r="W2671" s="39"/>
      <c r="X2671" s="72">
        <f>(U2671*'"Вес" ПИР'!$B$22+W2671*'"Вес" ПИР'!$B$23)/100</f>
        <v>0</v>
      </c>
      <c r="Y2671" s="39"/>
      <c r="Z2671" s="39"/>
      <c r="AA2671" s="39"/>
      <c r="AB2671" s="39"/>
      <c r="AC2671" s="39"/>
      <c r="AD2671" s="39"/>
      <c r="AE2671" s="39"/>
      <c r="AF2671" s="39"/>
      <c r="AG2671" s="38">
        <f>(Z2671*'"Вес" ПИР'!$B$28+AB2671*'"Вес" ПИР'!$B$29+AD2671*'"Вес" ПИР'!$B$30+AF2671*'"Вес" ПИР'!$B$31)/100</f>
        <v>0</v>
      </c>
      <c r="AH2671" s="39"/>
      <c r="AI2671" s="39"/>
      <c r="AJ2671" s="39"/>
      <c r="AK2671" s="39"/>
      <c r="AL2671" s="39"/>
      <c r="AM2671" s="39"/>
      <c r="AN2671" s="39"/>
      <c r="AO2671" s="39"/>
      <c r="AP2671" s="39"/>
      <c r="AQ2671" s="39"/>
      <c r="AR2671" s="39"/>
      <c r="AS2671" s="39"/>
      <c r="AT2671" s="39"/>
      <c r="AU2671" s="39"/>
      <c r="AV2671" s="39"/>
      <c r="AW2671" s="39"/>
      <c r="AX2671" s="39"/>
      <c r="AY2671" s="39"/>
      <c r="AZ2671" s="39"/>
      <c r="BA2671" s="39"/>
      <c r="BB2671" s="72">
        <f>(AI2671*'"Вес" ПИР'!$B$36+AK2671*'"Вес" ПИР'!$B$37+AM2671*'"Вес" ПИР'!$B$38+AO2671*'"Вес" ПИР'!$B$39+AQ2671*'"Вес" ПИР'!$B$40+AS2671*'"Вес" ПИР'!$B$41+AU2671*'"Вес" ПИР'!$B$42+AW2671*'"Вес" ПИР'!$B$43+AY2671*'"Вес" ПИР'!$B$44+BA2671*'"Вес" ПИР'!$B$45)/100</f>
        <v>0</v>
      </c>
      <c r="BC2671" s="39"/>
      <c r="BD2671" s="39"/>
      <c r="BE2671" s="39"/>
      <c r="BF2671" s="39"/>
      <c r="BG2671" s="72">
        <f>(BD2671*'"Вес" ПИР'!$B$50+BF2671*'"Вес" ПИР'!$B$51)/100</f>
        <v>0</v>
      </c>
      <c r="BH2671" s="39"/>
      <c r="BI2671" s="72">
        <v>0</v>
      </c>
      <c r="BJ2671" s="39"/>
      <c r="BK2671" s="39"/>
      <c r="BL2671" s="38">
        <f>(S2671*'"Вес" ПИР'!$B$3+X2671*'"Вес" ПИР'!$B$4+AG2671*'"Вес" ПИР'!$B$5+BB2671*'"Вес" ПИР'!$B$6+BG2671*'"Вес" ПИР'!$B$7+BI2671*'"Вес" ПИР'!$B$8)/100</f>
        <v>0</v>
      </c>
    </row>
    <row r="2672" spans="1:64" ht="15.75" customHeight="1">
      <c r="A2672" s="39"/>
      <c r="B2672" s="39">
        <v>2027</v>
      </c>
      <c r="C2672" s="39"/>
      <c r="D2672" s="61">
        <v>615555300</v>
      </c>
      <c r="E2672" s="61" t="s">
        <v>2280</v>
      </c>
      <c r="F2672" s="61" t="s">
        <v>3785</v>
      </c>
      <c r="G2672" s="61" t="s">
        <v>3799</v>
      </c>
      <c r="H2672" s="61" t="s">
        <v>3801</v>
      </c>
      <c r="I2672" s="39"/>
      <c r="J2672" s="39"/>
      <c r="K2672" s="39"/>
      <c r="L2672" s="39"/>
      <c r="M2672" s="39"/>
      <c r="N2672" s="39"/>
      <c r="O2672" s="39"/>
      <c r="P2672" s="39"/>
      <c r="Q2672" s="39"/>
      <c r="R2672" s="39"/>
      <c r="S2672" s="38">
        <f>(J2672*'"Вес" ПИР'!$B$13+L2672*'"Вес" ПИР'!$B$14+N2672*'"Вес" ПИР'!$B$15+P2672*'"Вес" ПИР'!$B$16+R2672*'"Вес" ПИР'!$B$17)/100</f>
        <v>0</v>
      </c>
      <c r="T2672" s="39"/>
      <c r="U2672" s="39"/>
      <c r="V2672" s="39"/>
      <c r="W2672" s="39"/>
      <c r="X2672" s="72">
        <f>(U2672*'"Вес" ПИР'!$B$22+W2672*'"Вес" ПИР'!$B$23)/100</f>
        <v>0</v>
      </c>
      <c r="Y2672" s="39"/>
      <c r="Z2672" s="39"/>
      <c r="AA2672" s="39"/>
      <c r="AB2672" s="39"/>
      <c r="AC2672" s="39"/>
      <c r="AD2672" s="39"/>
      <c r="AE2672" s="39"/>
      <c r="AF2672" s="39"/>
      <c r="AG2672" s="38">
        <f>(Z2672*'"Вес" ПИР'!$B$28+AB2672*'"Вес" ПИР'!$B$29+AD2672*'"Вес" ПИР'!$B$30+AF2672*'"Вес" ПИР'!$B$31)/100</f>
        <v>0</v>
      </c>
      <c r="AH2672" s="39"/>
      <c r="AI2672" s="39"/>
      <c r="AJ2672" s="39"/>
      <c r="AK2672" s="39"/>
      <c r="AL2672" s="39"/>
      <c r="AM2672" s="39"/>
      <c r="AN2672" s="39"/>
      <c r="AO2672" s="39"/>
      <c r="AP2672" s="39"/>
      <c r="AQ2672" s="39"/>
      <c r="AR2672" s="39"/>
      <c r="AS2672" s="39"/>
      <c r="AT2672" s="39"/>
      <c r="AU2672" s="39"/>
      <c r="AV2672" s="39"/>
      <c r="AW2672" s="39"/>
      <c r="AX2672" s="39"/>
      <c r="AY2672" s="39"/>
      <c r="AZ2672" s="39"/>
      <c r="BA2672" s="39"/>
      <c r="BB2672" s="72">
        <f>(AI2672*'"Вес" ПИР'!$B$36+AK2672*'"Вес" ПИР'!$B$37+AM2672*'"Вес" ПИР'!$B$38+AO2672*'"Вес" ПИР'!$B$39+AQ2672*'"Вес" ПИР'!$B$40+AS2672*'"Вес" ПИР'!$B$41+AU2672*'"Вес" ПИР'!$B$42+AW2672*'"Вес" ПИР'!$B$43+AY2672*'"Вес" ПИР'!$B$44+BA2672*'"Вес" ПИР'!$B$45)/100</f>
        <v>0</v>
      </c>
      <c r="BC2672" s="39"/>
      <c r="BD2672" s="39"/>
      <c r="BE2672" s="39"/>
      <c r="BF2672" s="39"/>
      <c r="BG2672" s="72">
        <f>(BD2672*'"Вес" ПИР'!$B$50+BF2672*'"Вес" ПИР'!$B$51)/100</f>
        <v>0</v>
      </c>
      <c r="BH2672" s="39"/>
      <c r="BI2672" s="72">
        <v>0</v>
      </c>
      <c r="BJ2672" s="39"/>
      <c r="BK2672" s="39"/>
      <c r="BL2672" s="38">
        <f>(S2672*'"Вес" ПИР'!$B$3+X2672*'"Вес" ПИР'!$B$4+AG2672*'"Вес" ПИР'!$B$5+BB2672*'"Вес" ПИР'!$B$6+BG2672*'"Вес" ПИР'!$B$7+BI2672*'"Вес" ПИР'!$B$8)/100</f>
        <v>0</v>
      </c>
    </row>
    <row r="2673" spans="1:64" ht="15.75" customHeight="1">
      <c r="A2673" s="39"/>
      <c r="B2673" s="39">
        <v>2027</v>
      </c>
      <c r="C2673" s="39"/>
      <c r="D2673" s="61">
        <v>615545400</v>
      </c>
      <c r="E2673" s="61" t="s">
        <v>2280</v>
      </c>
      <c r="F2673" s="61" t="s">
        <v>3785</v>
      </c>
      <c r="G2673" s="61" t="s">
        <v>3802</v>
      </c>
      <c r="H2673" s="61" t="s">
        <v>3803</v>
      </c>
      <c r="I2673" s="39"/>
      <c r="J2673" s="39"/>
      <c r="K2673" s="39"/>
      <c r="L2673" s="39"/>
      <c r="M2673" s="39"/>
      <c r="N2673" s="39"/>
      <c r="O2673" s="39"/>
      <c r="P2673" s="39"/>
      <c r="Q2673" s="39"/>
      <c r="R2673" s="39"/>
      <c r="S2673" s="38">
        <f>(J2673*'"Вес" ПИР'!$B$13+L2673*'"Вес" ПИР'!$B$14+N2673*'"Вес" ПИР'!$B$15+P2673*'"Вес" ПИР'!$B$16+R2673*'"Вес" ПИР'!$B$17)/100</f>
        <v>0</v>
      </c>
      <c r="T2673" s="39"/>
      <c r="U2673" s="39"/>
      <c r="V2673" s="39"/>
      <c r="W2673" s="39"/>
      <c r="X2673" s="72">
        <f>(U2673*'"Вес" ПИР'!$B$22+W2673*'"Вес" ПИР'!$B$23)/100</f>
        <v>0</v>
      </c>
      <c r="Y2673" s="39"/>
      <c r="Z2673" s="39"/>
      <c r="AA2673" s="39"/>
      <c r="AB2673" s="39"/>
      <c r="AC2673" s="39"/>
      <c r="AD2673" s="39"/>
      <c r="AE2673" s="39"/>
      <c r="AF2673" s="39"/>
      <c r="AG2673" s="38">
        <f>(Z2673*'"Вес" ПИР'!$B$28+AB2673*'"Вес" ПИР'!$B$29+AD2673*'"Вес" ПИР'!$B$30+AF2673*'"Вес" ПИР'!$B$31)/100</f>
        <v>0</v>
      </c>
      <c r="AH2673" s="39"/>
      <c r="AI2673" s="39"/>
      <c r="AJ2673" s="39"/>
      <c r="AK2673" s="39"/>
      <c r="AL2673" s="39"/>
      <c r="AM2673" s="39"/>
      <c r="AN2673" s="39"/>
      <c r="AO2673" s="39"/>
      <c r="AP2673" s="39"/>
      <c r="AQ2673" s="39"/>
      <c r="AR2673" s="39"/>
      <c r="AS2673" s="39"/>
      <c r="AT2673" s="39"/>
      <c r="AU2673" s="39"/>
      <c r="AV2673" s="39"/>
      <c r="AW2673" s="39"/>
      <c r="AX2673" s="39"/>
      <c r="AY2673" s="39"/>
      <c r="AZ2673" s="39"/>
      <c r="BA2673" s="39"/>
      <c r="BB2673" s="72">
        <f>(AI2673*'"Вес" ПИР'!$B$36+AK2673*'"Вес" ПИР'!$B$37+AM2673*'"Вес" ПИР'!$B$38+AO2673*'"Вес" ПИР'!$B$39+AQ2673*'"Вес" ПИР'!$B$40+AS2673*'"Вес" ПИР'!$B$41+AU2673*'"Вес" ПИР'!$B$42+AW2673*'"Вес" ПИР'!$B$43+AY2673*'"Вес" ПИР'!$B$44+BA2673*'"Вес" ПИР'!$B$45)/100</f>
        <v>0</v>
      </c>
      <c r="BC2673" s="39"/>
      <c r="BD2673" s="39"/>
      <c r="BE2673" s="39"/>
      <c r="BF2673" s="39"/>
      <c r="BG2673" s="72">
        <f>(BD2673*'"Вес" ПИР'!$B$50+BF2673*'"Вес" ПИР'!$B$51)/100</f>
        <v>0</v>
      </c>
      <c r="BH2673" s="39"/>
      <c r="BI2673" s="72">
        <v>0</v>
      </c>
      <c r="BJ2673" s="39"/>
      <c r="BK2673" s="39"/>
      <c r="BL2673" s="38">
        <f>(S2673*'"Вес" ПИР'!$B$3+X2673*'"Вес" ПИР'!$B$4+AG2673*'"Вес" ПИР'!$B$5+BB2673*'"Вес" ПИР'!$B$6+BG2673*'"Вес" ПИР'!$B$7+BI2673*'"Вес" ПИР'!$B$8)/100</f>
        <v>0</v>
      </c>
    </row>
    <row r="2674" spans="1:64" ht="15.75" customHeight="1">
      <c r="A2674" s="39"/>
      <c r="B2674" s="39">
        <v>2027</v>
      </c>
      <c r="C2674" s="39"/>
      <c r="D2674" s="61">
        <v>615547200</v>
      </c>
      <c r="E2674" s="61" t="s">
        <v>2280</v>
      </c>
      <c r="F2674" s="61" t="s">
        <v>3785</v>
      </c>
      <c r="G2674" s="61" t="s">
        <v>3794</v>
      </c>
      <c r="H2674" s="61" t="s">
        <v>3804</v>
      </c>
      <c r="I2674" s="39"/>
      <c r="J2674" s="39"/>
      <c r="K2674" s="39"/>
      <c r="L2674" s="39"/>
      <c r="M2674" s="39"/>
      <c r="N2674" s="39"/>
      <c r="O2674" s="39"/>
      <c r="P2674" s="39"/>
      <c r="Q2674" s="39"/>
      <c r="R2674" s="39"/>
      <c r="S2674" s="38">
        <f>(J2674*'"Вес" ПИР'!$B$13+L2674*'"Вес" ПИР'!$B$14+N2674*'"Вес" ПИР'!$B$15+P2674*'"Вес" ПИР'!$B$16+R2674*'"Вес" ПИР'!$B$17)/100</f>
        <v>0</v>
      </c>
      <c r="T2674" s="39"/>
      <c r="U2674" s="39"/>
      <c r="V2674" s="39"/>
      <c r="W2674" s="39"/>
      <c r="X2674" s="72">
        <f>(U2674*'"Вес" ПИР'!$B$22+W2674*'"Вес" ПИР'!$B$23)/100</f>
        <v>0</v>
      </c>
      <c r="Y2674" s="39"/>
      <c r="Z2674" s="39"/>
      <c r="AA2674" s="39"/>
      <c r="AB2674" s="39"/>
      <c r="AC2674" s="39"/>
      <c r="AD2674" s="39"/>
      <c r="AE2674" s="39"/>
      <c r="AF2674" s="39"/>
      <c r="AG2674" s="38">
        <f>(Z2674*'"Вес" ПИР'!$B$28+AB2674*'"Вес" ПИР'!$B$29+AD2674*'"Вес" ПИР'!$B$30+AF2674*'"Вес" ПИР'!$B$31)/100</f>
        <v>0</v>
      </c>
      <c r="AH2674" s="39"/>
      <c r="AI2674" s="39"/>
      <c r="AJ2674" s="39"/>
      <c r="AK2674" s="39"/>
      <c r="AL2674" s="39"/>
      <c r="AM2674" s="39"/>
      <c r="AN2674" s="39"/>
      <c r="AO2674" s="39"/>
      <c r="AP2674" s="39"/>
      <c r="AQ2674" s="39"/>
      <c r="AR2674" s="39"/>
      <c r="AS2674" s="39"/>
      <c r="AT2674" s="39"/>
      <c r="AU2674" s="39"/>
      <c r="AV2674" s="39"/>
      <c r="AW2674" s="39"/>
      <c r="AX2674" s="39"/>
      <c r="AY2674" s="39"/>
      <c r="AZ2674" s="39"/>
      <c r="BA2674" s="39"/>
      <c r="BB2674" s="72">
        <f>(AI2674*'"Вес" ПИР'!$B$36+AK2674*'"Вес" ПИР'!$B$37+AM2674*'"Вес" ПИР'!$B$38+AO2674*'"Вес" ПИР'!$B$39+AQ2674*'"Вес" ПИР'!$B$40+AS2674*'"Вес" ПИР'!$B$41+AU2674*'"Вес" ПИР'!$B$42+AW2674*'"Вес" ПИР'!$B$43+AY2674*'"Вес" ПИР'!$B$44+BA2674*'"Вес" ПИР'!$B$45)/100</f>
        <v>0</v>
      </c>
      <c r="BC2674" s="39"/>
      <c r="BD2674" s="39"/>
      <c r="BE2674" s="39"/>
      <c r="BF2674" s="39"/>
      <c r="BG2674" s="72">
        <f>(BD2674*'"Вес" ПИР'!$B$50+BF2674*'"Вес" ПИР'!$B$51)/100</f>
        <v>0</v>
      </c>
      <c r="BH2674" s="39"/>
      <c r="BI2674" s="72">
        <v>0</v>
      </c>
      <c r="BJ2674" s="39"/>
      <c r="BK2674" s="39"/>
      <c r="BL2674" s="38">
        <f>(S2674*'"Вес" ПИР'!$B$3+X2674*'"Вес" ПИР'!$B$4+AG2674*'"Вес" ПИР'!$B$5+BB2674*'"Вес" ПИР'!$B$6+BG2674*'"Вес" ПИР'!$B$7+BI2674*'"Вес" ПИР'!$B$8)/100</f>
        <v>0</v>
      </c>
    </row>
    <row r="2675" spans="1:64" ht="15.75" customHeight="1">
      <c r="A2675" s="39"/>
      <c r="B2675" s="39">
        <v>2027</v>
      </c>
      <c r="C2675" s="39"/>
      <c r="D2675" s="61">
        <v>615630200</v>
      </c>
      <c r="E2675" s="61" t="s">
        <v>2280</v>
      </c>
      <c r="F2675" s="61" t="s">
        <v>2550</v>
      </c>
      <c r="G2675" s="61" t="s">
        <v>3805</v>
      </c>
      <c r="H2675" s="61" t="s">
        <v>489</v>
      </c>
      <c r="I2675" s="39"/>
      <c r="J2675" s="39"/>
      <c r="K2675" s="39"/>
      <c r="L2675" s="39"/>
      <c r="M2675" s="39"/>
      <c r="N2675" s="39"/>
      <c r="O2675" s="39"/>
      <c r="P2675" s="39"/>
      <c r="Q2675" s="39"/>
      <c r="R2675" s="39"/>
      <c r="S2675" s="38">
        <f>(J2675*'"Вес" ПИР'!$B$13+L2675*'"Вес" ПИР'!$B$14+N2675*'"Вес" ПИР'!$B$15+P2675*'"Вес" ПИР'!$B$16+R2675*'"Вес" ПИР'!$B$17)/100</f>
        <v>0</v>
      </c>
      <c r="T2675" s="39"/>
      <c r="U2675" s="39"/>
      <c r="V2675" s="39"/>
      <c r="W2675" s="39"/>
      <c r="X2675" s="72">
        <f>(U2675*'"Вес" ПИР'!$B$22+W2675*'"Вес" ПИР'!$B$23)/100</f>
        <v>0</v>
      </c>
      <c r="Y2675" s="39"/>
      <c r="Z2675" s="39"/>
      <c r="AA2675" s="39"/>
      <c r="AB2675" s="39"/>
      <c r="AC2675" s="39"/>
      <c r="AD2675" s="39"/>
      <c r="AE2675" s="39"/>
      <c r="AF2675" s="39"/>
      <c r="AG2675" s="38">
        <f>(Z2675*'"Вес" ПИР'!$B$28+AB2675*'"Вес" ПИР'!$B$29+AD2675*'"Вес" ПИР'!$B$30+AF2675*'"Вес" ПИР'!$B$31)/100</f>
        <v>0</v>
      </c>
      <c r="AH2675" s="39"/>
      <c r="AI2675" s="39"/>
      <c r="AJ2675" s="39"/>
      <c r="AK2675" s="39"/>
      <c r="AL2675" s="39"/>
      <c r="AM2675" s="39"/>
      <c r="AN2675" s="39"/>
      <c r="AO2675" s="39"/>
      <c r="AP2675" s="39"/>
      <c r="AQ2675" s="39"/>
      <c r="AR2675" s="39"/>
      <c r="AS2675" s="39"/>
      <c r="AT2675" s="39"/>
      <c r="AU2675" s="39"/>
      <c r="AV2675" s="39"/>
      <c r="AW2675" s="39"/>
      <c r="AX2675" s="39"/>
      <c r="AY2675" s="39"/>
      <c r="AZ2675" s="39"/>
      <c r="BA2675" s="39"/>
      <c r="BB2675" s="72">
        <f>(AI2675*'"Вес" ПИР'!$B$36+AK2675*'"Вес" ПИР'!$B$37+AM2675*'"Вес" ПИР'!$B$38+AO2675*'"Вес" ПИР'!$B$39+AQ2675*'"Вес" ПИР'!$B$40+AS2675*'"Вес" ПИР'!$B$41+AU2675*'"Вес" ПИР'!$B$42+AW2675*'"Вес" ПИР'!$B$43+AY2675*'"Вес" ПИР'!$B$44+BA2675*'"Вес" ПИР'!$B$45)/100</f>
        <v>0</v>
      </c>
      <c r="BC2675" s="39"/>
      <c r="BD2675" s="39"/>
      <c r="BE2675" s="39"/>
      <c r="BF2675" s="39"/>
      <c r="BG2675" s="72">
        <f>(BD2675*'"Вес" ПИР'!$B$50+BF2675*'"Вес" ПИР'!$B$51)/100</f>
        <v>0</v>
      </c>
      <c r="BH2675" s="39"/>
      <c r="BI2675" s="72">
        <v>0</v>
      </c>
      <c r="BJ2675" s="39"/>
      <c r="BK2675" s="39"/>
      <c r="BL2675" s="38">
        <f>(S2675*'"Вес" ПИР'!$B$3+X2675*'"Вес" ПИР'!$B$4+AG2675*'"Вес" ПИР'!$B$5+BB2675*'"Вес" ПИР'!$B$6+BG2675*'"Вес" ПИР'!$B$7+BI2675*'"Вес" ПИР'!$B$8)/100</f>
        <v>0</v>
      </c>
    </row>
    <row r="2676" spans="1:64" ht="15.75" customHeight="1">
      <c r="A2676" s="39"/>
      <c r="B2676" s="39">
        <v>2027</v>
      </c>
      <c r="C2676" s="39"/>
      <c r="D2676" s="61">
        <v>615630300</v>
      </c>
      <c r="E2676" s="61" t="s">
        <v>2280</v>
      </c>
      <c r="F2676" s="61" t="s">
        <v>2550</v>
      </c>
      <c r="G2676" s="61" t="s">
        <v>3805</v>
      </c>
      <c r="H2676" s="61" t="s">
        <v>3806</v>
      </c>
      <c r="I2676" s="39"/>
      <c r="J2676" s="39"/>
      <c r="K2676" s="39"/>
      <c r="L2676" s="39"/>
      <c r="M2676" s="39"/>
      <c r="N2676" s="39"/>
      <c r="O2676" s="39"/>
      <c r="P2676" s="39"/>
      <c r="Q2676" s="39"/>
      <c r="R2676" s="39"/>
      <c r="S2676" s="38">
        <f>(J2676*'"Вес" ПИР'!$B$13+L2676*'"Вес" ПИР'!$B$14+N2676*'"Вес" ПИР'!$B$15+P2676*'"Вес" ПИР'!$B$16+R2676*'"Вес" ПИР'!$B$17)/100</f>
        <v>0</v>
      </c>
      <c r="T2676" s="39"/>
      <c r="U2676" s="39"/>
      <c r="V2676" s="39"/>
      <c r="W2676" s="39"/>
      <c r="X2676" s="72">
        <f>(U2676*'"Вес" ПИР'!$B$22+W2676*'"Вес" ПИР'!$B$23)/100</f>
        <v>0</v>
      </c>
      <c r="Y2676" s="39"/>
      <c r="Z2676" s="39"/>
      <c r="AA2676" s="39"/>
      <c r="AB2676" s="39"/>
      <c r="AC2676" s="39"/>
      <c r="AD2676" s="39"/>
      <c r="AE2676" s="39"/>
      <c r="AF2676" s="39"/>
      <c r="AG2676" s="38">
        <f>(Z2676*'"Вес" ПИР'!$B$28+AB2676*'"Вес" ПИР'!$B$29+AD2676*'"Вес" ПИР'!$B$30+AF2676*'"Вес" ПИР'!$B$31)/100</f>
        <v>0</v>
      </c>
      <c r="AH2676" s="39"/>
      <c r="AI2676" s="39"/>
      <c r="AJ2676" s="39"/>
      <c r="AK2676" s="39"/>
      <c r="AL2676" s="39"/>
      <c r="AM2676" s="39"/>
      <c r="AN2676" s="39"/>
      <c r="AO2676" s="39"/>
      <c r="AP2676" s="39"/>
      <c r="AQ2676" s="39"/>
      <c r="AR2676" s="39"/>
      <c r="AS2676" s="39"/>
      <c r="AT2676" s="39"/>
      <c r="AU2676" s="39"/>
      <c r="AV2676" s="39"/>
      <c r="AW2676" s="39"/>
      <c r="AX2676" s="39"/>
      <c r="AY2676" s="39"/>
      <c r="AZ2676" s="39"/>
      <c r="BA2676" s="39"/>
      <c r="BB2676" s="72">
        <f>(AI2676*'"Вес" ПИР'!$B$36+AK2676*'"Вес" ПИР'!$B$37+AM2676*'"Вес" ПИР'!$B$38+AO2676*'"Вес" ПИР'!$B$39+AQ2676*'"Вес" ПИР'!$B$40+AS2676*'"Вес" ПИР'!$B$41+AU2676*'"Вес" ПИР'!$B$42+AW2676*'"Вес" ПИР'!$B$43+AY2676*'"Вес" ПИР'!$B$44+BA2676*'"Вес" ПИР'!$B$45)/100</f>
        <v>0</v>
      </c>
      <c r="BC2676" s="39"/>
      <c r="BD2676" s="39"/>
      <c r="BE2676" s="39"/>
      <c r="BF2676" s="39"/>
      <c r="BG2676" s="72">
        <f>(BD2676*'"Вес" ПИР'!$B$50+BF2676*'"Вес" ПИР'!$B$51)/100</f>
        <v>0</v>
      </c>
      <c r="BH2676" s="39"/>
      <c r="BI2676" s="72">
        <v>0</v>
      </c>
      <c r="BJ2676" s="39"/>
      <c r="BK2676" s="39"/>
      <c r="BL2676" s="38">
        <f>(S2676*'"Вес" ПИР'!$B$3+X2676*'"Вес" ПИР'!$B$4+AG2676*'"Вес" ПИР'!$B$5+BB2676*'"Вес" ПИР'!$B$6+BG2676*'"Вес" ПИР'!$B$7+BI2676*'"Вес" ПИР'!$B$8)/100</f>
        <v>0</v>
      </c>
    </row>
    <row r="2677" spans="1:64" ht="15.75" customHeight="1">
      <c r="A2677" s="39"/>
      <c r="B2677" s="39">
        <v>2027</v>
      </c>
      <c r="C2677" s="39"/>
      <c r="D2677" s="61">
        <v>615630500</v>
      </c>
      <c r="E2677" s="61" t="s">
        <v>2280</v>
      </c>
      <c r="F2677" s="61" t="s">
        <v>2550</v>
      </c>
      <c r="G2677" s="61" t="s">
        <v>3805</v>
      </c>
      <c r="H2677" s="61" t="s">
        <v>335</v>
      </c>
      <c r="I2677" s="39"/>
      <c r="J2677" s="39"/>
      <c r="K2677" s="39"/>
      <c r="L2677" s="39"/>
      <c r="M2677" s="39"/>
      <c r="N2677" s="39"/>
      <c r="O2677" s="39"/>
      <c r="P2677" s="39"/>
      <c r="Q2677" s="39"/>
      <c r="R2677" s="39"/>
      <c r="S2677" s="38">
        <f>(J2677*'"Вес" ПИР'!$B$13+L2677*'"Вес" ПИР'!$B$14+N2677*'"Вес" ПИР'!$B$15+P2677*'"Вес" ПИР'!$B$16+R2677*'"Вес" ПИР'!$B$17)/100</f>
        <v>0</v>
      </c>
      <c r="T2677" s="39"/>
      <c r="U2677" s="39"/>
      <c r="V2677" s="39"/>
      <c r="W2677" s="39"/>
      <c r="X2677" s="72">
        <f>(U2677*'"Вес" ПИР'!$B$22+W2677*'"Вес" ПИР'!$B$23)/100</f>
        <v>0</v>
      </c>
      <c r="Y2677" s="39"/>
      <c r="Z2677" s="39"/>
      <c r="AA2677" s="39"/>
      <c r="AB2677" s="39"/>
      <c r="AC2677" s="39"/>
      <c r="AD2677" s="39"/>
      <c r="AE2677" s="39"/>
      <c r="AF2677" s="39"/>
      <c r="AG2677" s="38">
        <f>(Z2677*'"Вес" ПИР'!$B$28+AB2677*'"Вес" ПИР'!$B$29+AD2677*'"Вес" ПИР'!$B$30+AF2677*'"Вес" ПИР'!$B$31)/100</f>
        <v>0</v>
      </c>
      <c r="AH2677" s="39"/>
      <c r="AI2677" s="39"/>
      <c r="AJ2677" s="39"/>
      <c r="AK2677" s="39"/>
      <c r="AL2677" s="39"/>
      <c r="AM2677" s="39"/>
      <c r="AN2677" s="39"/>
      <c r="AO2677" s="39"/>
      <c r="AP2677" s="39"/>
      <c r="AQ2677" s="39"/>
      <c r="AR2677" s="39"/>
      <c r="AS2677" s="39"/>
      <c r="AT2677" s="39"/>
      <c r="AU2677" s="39"/>
      <c r="AV2677" s="39"/>
      <c r="AW2677" s="39"/>
      <c r="AX2677" s="39"/>
      <c r="AY2677" s="39"/>
      <c r="AZ2677" s="39"/>
      <c r="BA2677" s="39"/>
      <c r="BB2677" s="72">
        <f>(AI2677*'"Вес" ПИР'!$B$36+AK2677*'"Вес" ПИР'!$B$37+AM2677*'"Вес" ПИР'!$B$38+AO2677*'"Вес" ПИР'!$B$39+AQ2677*'"Вес" ПИР'!$B$40+AS2677*'"Вес" ПИР'!$B$41+AU2677*'"Вес" ПИР'!$B$42+AW2677*'"Вес" ПИР'!$B$43+AY2677*'"Вес" ПИР'!$B$44+BA2677*'"Вес" ПИР'!$B$45)/100</f>
        <v>0</v>
      </c>
      <c r="BC2677" s="39"/>
      <c r="BD2677" s="39"/>
      <c r="BE2677" s="39"/>
      <c r="BF2677" s="39"/>
      <c r="BG2677" s="72">
        <f>(BD2677*'"Вес" ПИР'!$B$50+BF2677*'"Вес" ПИР'!$B$51)/100</f>
        <v>0</v>
      </c>
      <c r="BH2677" s="39"/>
      <c r="BI2677" s="72">
        <v>0</v>
      </c>
      <c r="BJ2677" s="39"/>
      <c r="BK2677" s="39"/>
      <c r="BL2677" s="38">
        <f>(S2677*'"Вес" ПИР'!$B$3+X2677*'"Вес" ПИР'!$B$4+AG2677*'"Вес" ПИР'!$B$5+BB2677*'"Вес" ПИР'!$B$6+BG2677*'"Вес" ПИР'!$B$7+BI2677*'"Вес" ПИР'!$B$8)/100</f>
        <v>0</v>
      </c>
    </row>
    <row r="2678" spans="1:64" ht="15.75" customHeight="1">
      <c r="A2678" s="39"/>
      <c r="B2678" s="39">
        <v>2027</v>
      </c>
      <c r="C2678" s="39"/>
      <c r="D2678" s="61">
        <v>615637400</v>
      </c>
      <c r="E2678" s="61" t="s">
        <v>2280</v>
      </c>
      <c r="F2678" s="61" t="s">
        <v>2550</v>
      </c>
      <c r="G2678" s="61" t="s">
        <v>3807</v>
      </c>
      <c r="H2678" s="61" t="s">
        <v>3808</v>
      </c>
      <c r="I2678" s="39"/>
      <c r="J2678" s="39"/>
      <c r="K2678" s="39"/>
      <c r="L2678" s="39"/>
      <c r="M2678" s="39"/>
      <c r="N2678" s="39"/>
      <c r="O2678" s="39"/>
      <c r="P2678" s="39"/>
      <c r="Q2678" s="39"/>
      <c r="R2678" s="39"/>
      <c r="S2678" s="38">
        <f>(J2678*'"Вес" ПИР'!$B$13+L2678*'"Вес" ПИР'!$B$14+N2678*'"Вес" ПИР'!$B$15+P2678*'"Вес" ПИР'!$B$16+R2678*'"Вес" ПИР'!$B$17)/100</f>
        <v>0</v>
      </c>
      <c r="T2678" s="39"/>
      <c r="U2678" s="39"/>
      <c r="V2678" s="39"/>
      <c r="W2678" s="39"/>
      <c r="X2678" s="72">
        <f>(U2678*'"Вес" ПИР'!$B$22+W2678*'"Вес" ПИР'!$B$23)/100</f>
        <v>0</v>
      </c>
      <c r="Y2678" s="39"/>
      <c r="Z2678" s="39"/>
      <c r="AA2678" s="39"/>
      <c r="AB2678" s="39"/>
      <c r="AC2678" s="39"/>
      <c r="AD2678" s="39"/>
      <c r="AE2678" s="39"/>
      <c r="AF2678" s="39"/>
      <c r="AG2678" s="38">
        <f>(Z2678*'"Вес" ПИР'!$B$28+AB2678*'"Вес" ПИР'!$B$29+AD2678*'"Вес" ПИР'!$B$30+AF2678*'"Вес" ПИР'!$B$31)/100</f>
        <v>0</v>
      </c>
      <c r="AH2678" s="39"/>
      <c r="AI2678" s="39"/>
      <c r="AJ2678" s="39"/>
      <c r="AK2678" s="39"/>
      <c r="AL2678" s="39"/>
      <c r="AM2678" s="39"/>
      <c r="AN2678" s="39"/>
      <c r="AO2678" s="39"/>
      <c r="AP2678" s="39"/>
      <c r="AQ2678" s="39"/>
      <c r="AR2678" s="39"/>
      <c r="AS2678" s="39"/>
      <c r="AT2678" s="39"/>
      <c r="AU2678" s="39"/>
      <c r="AV2678" s="39"/>
      <c r="AW2678" s="39"/>
      <c r="AX2678" s="39"/>
      <c r="AY2678" s="39"/>
      <c r="AZ2678" s="39"/>
      <c r="BA2678" s="39"/>
      <c r="BB2678" s="72">
        <f>(AI2678*'"Вес" ПИР'!$B$36+AK2678*'"Вес" ПИР'!$B$37+AM2678*'"Вес" ПИР'!$B$38+AO2678*'"Вес" ПИР'!$B$39+AQ2678*'"Вес" ПИР'!$B$40+AS2678*'"Вес" ПИР'!$B$41+AU2678*'"Вес" ПИР'!$B$42+AW2678*'"Вес" ПИР'!$B$43+AY2678*'"Вес" ПИР'!$B$44+BA2678*'"Вес" ПИР'!$B$45)/100</f>
        <v>0</v>
      </c>
      <c r="BC2678" s="39"/>
      <c r="BD2678" s="39"/>
      <c r="BE2678" s="39"/>
      <c r="BF2678" s="39"/>
      <c r="BG2678" s="72">
        <f>(BD2678*'"Вес" ПИР'!$B$50+BF2678*'"Вес" ПИР'!$B$51)/100</f>
        <v>0</v>
      </c>
      <c r="BH2678" s="39"/>
      <c r="BI2678" s="72">
        <v>0</v>
      </c>
      <c r="BJ2678" s="39"/>
      <c r="BK2678" s="39"/>
      <c r="BL2678" s="38">
        <f>(S2678*'"Вес" ПИР'!$B$3+X2678*'"Вес" ПИР'!$B$4+AG2678*'"Вес" ПИР'!$B$5+BB2678*'"Вес" ПИР'!$B$6+BG2678*'"Вес" ПИР'!$B$7+BI2678*'"Вес" ПИР'!$B$8)/100</f>
        <v>0</v>
      </c>
    </row>
    <row r="2679" spans="1:64" ht="15.75" customHeight="1">
      <c r="A2679" s="39"/>
      <c r="B2679" s="39">
        <v>2027</v>
      </c>
      <c r="C2679" s="39"/>
      <c r="D2679" s="61">
        <v>615637200</v>
      </c>
      <c r="E2679" s="61" t="s">
        <v>2280</v>
      </c>
      <c r="F2679" s="61" t="s">
        <v>2550</v>
      </c>
      <c r="G2679" s="61" t="s">
        <v>3807</v>
      </c>
      <c r="H2679" s="61" t="s">
        <v>3809</v>
      </c>
      <c r="I2679" s="39"/>
      <c r="J2679" s="39"/>
      <c r="K2679" s="39"/>
      <c r="L2679" s="39"/>
      <c r="M2679" s="39"/>
      <c r="N2679" s="39"/>
      <c r="O2679" s="39"/>
      <c r="P2679" s="39"/>
      <c r="Q2679" s="39"/>
      <c r="R2679" s="39"/>
      <c r="S2679" s="38">
        <f>(J2679*'"Вес" ПИР'!$B$13+L2679*'"Вес" ПИР'!$B$14+N2679*'"Вес" ПИР'!$B$15+P2679*'"Вес" ПИР'!$B$16+R2679*'"Вес" ПИР'!$B$17)/100</f>
        <v>0</v>
      </c>
      <c r="T2679" s="39"/>
      <c r="U2679" s="39"/>
      <c r="V2679" s="39"/>
      <c r="W2679" s="39"/>
      <c r="X2679" s="72">
        <f>(U2679*'"Вес" ПИР'!$B$22+W2679*'"Вес" ПИР'!$B$23)/100</f>
        <v>0</v>
      </c>
      <c r="Y2679" s="39"/>
      <c r="Z2679" s="39"/>
      <c r="AA2679" s="39"/>
      <c r="AB2679" s="39"/>
      <c r="AC2679" s="39"/>
      <c r="AD2679" s="39"/>
      <c r="AE2679" s="39"/>
      <c r="AF2679" s="39"/>
      <c r="AG2679" s="38">
        <f>(Z2679*'"Вес" ПИР'!$B$28+AB2679*'"Вес" ПИР'!$B$29+AD2679*'"Вес" ПИР'!$B$30+AF2679*'"Вес" ПИР'!$B$31)/100</f>
        <v>0</v>
      </c>
      <c r="AH2679" s="39"/>
      <c r="AI2679" s="39"/>
      <c r="AJ2679" s="39"/>
      <c r="AK2679" s="39"/>
      <c r="AL2679" s="39"/>
      <c r="AM2679" s="39"/>
      <c r="AN2679" s="39"/>
      <c r="AO2679" s="39"/>
      <c r="AP2679" s="39"/>
      <c r="AQ2679" s="39"/>
      <c r="AR2679" s="39"/>
      <c r="AS2679" s="39"/>
      <c r="AT2679" s="39"/>
      <c r="AU2679" s="39"/>
      <c r="AV2679" s="39"/>
      <c r="AW2679" s="39"/>
      <c r="AX2679" s="39"/>
      <c r="AY2679" s="39"/>
      <c r="AZ2679" s="39"/>
      <c r="BA2679" s="39"/>
      <c r="BB2679" s="72">
        <f>(AI2679*'"Вес" ПИР'!$B$36+AK2679*'"Вес" ПИР'!$B$37+AM2679*'"Вес" ПИР'!$B$38+AO2679*'"Вес" ПИР'!$B$39+AQ2679*'"Вес" ПИР'!$B$40+AS2679*'"Вес" ПИР'!$B$41+AU2679*'"Вес" ПИР'!$B$42+AW2679*'"Вес" ПИР'!$B$43+AY2679*'"Вес" ПИР'!$B$44+BA2679*'"Вес" ПИР'!$B$45)/100</f>
        <v>0</v>
      </c>
      <c r="BC2679" s="39"/>
      <c r="BD2679" s="39"/>
      <c r="BE2679" s="39"/>
      <c r="BF2679" s="39"/>
      <c r="BG2679" s="72">
        <f>(BD2679*'"Вес" ПИР'!$B$50+BF2679*'"Вес" ПИР'!$B$51)/100</f>
        <v>0</v>
      </c>
      <c r="BH2679" s="39"/>
      <c r="BI2679" s="72">
        <v>0</v>
      </c>
      <c r="BJ2679" s="39"/>
      <c r="BK2679" s="39"/>
      <c r="BL2679" s="38">
        <f>(S2679*'"Вес" ПИР'!$B$3+X2679*'"Вес" ПИР'!$B$4+AG2679*'"Вес" ПИР'!$B$5+BB2679*'"Вес" ПИР'!$B$6+BG2679*'"Вес" ПИР'!$B$7+BI2679*'"Вес" ПИР'!$B$8)/100</f>
        <v>0</v>
      </c>
    </row>
    <row r="2680" spans="1:64" ht="15.75" customHeight="1">
      <c r="A2680" s="39"/>
      <c r="B2680" s="39">
        <v>2027</v>
      </c>
      <c r="C2680" s="39"/>
      <c r="D2680" s="61">
        <v>615639200</v>
      </c>
      <c r="E2680" s="61" t="s">
        <v>2280</v>
      </c>
      <c r="F2680" s="61" t="s">
        <v>2550</v>
      </c>
      <c r="G2680" s="61" t="s">
        <v>3810</v>
      </c>
      <c r="H2680" s="61" t="s">
        <v>3811</v>
      </c>
      <c r="I2680" s="39"/>
      <c r="J2680" s="39"/>
      <c r="K2680" s="39"/>
      <c r="L2680" s="39"/>
      <c r="M2680" s="39"/>
      <c r="N2680" s="39"/>
      <c r="O2680" s="39"/>
      <c r="P2680" s="39"/>
      <c r="Q2680" s="39"/>
      <c r="R2680" s="39"/>
      <c r="S2680" s="38">
        <f>(J2680*'"Вес" ПИР'!$B$13+L2680*'"Вес" ПИР'!$B$14+N2680*'"Вес" ПИР'!$B$15+P2680*'"Вес" ПИР'!$B$16+R2680*'"Вес" ПИР'!$B$17)/100</f>
        <v>0</v>
      </c>
      <c r="T2680" s="39"/>
      <c r="U2680" s="39"/>
      <c r="V2680" s="39"/>
      <c r="W2680" s="39"/>
      <c r="X2680" s="72">
        <f>(U2680*'"Вес" ПИР'!$B$22+W2680*'"Вес" ПИР'!$B$23)/100</f>
        <v>0</v>
      </c>
      <c r="Y2680" s="39"/>
      <c r="Z2680" s="39"/>
      <c r="AA2680" s="39"/>
      <c r="AB2680" s="39"/>
      <c r="AC2680" s="39"/>
      <c r="AD2680" s="39"/>
      <c r="AE2680" s="39"/>
      <c r="AF2680" s="39"/>
      <c r="AG2680" s="38">
        <f>(Z2680*'"Вес" ПИР'!$B$28+AB2680*'"Вес" ПИР'!$B$29+AD2680*'"Вес" ПИР'!$B$30+AF2680*'"Вес" ПИР'!$B$31)/100</f>
        <v>0</v>
      </c>
      <c r="AH2680" s="39"/>
      <c r="AI2680" s="39"/>
      <c r="AJ2680" s="39"/>
      <c r="AK2680" s="39"/>
      <c r="AL2680" s="39"/>
      <c r="AM2680" s="39"/>
      <c r="AN2680" s="39"/>
      <c r="AO2680" s="39"/>
      <c r="AP2680" s="39"/>
      <c r="AQ2680" s="39"/>
      <c r="AR2680" s="39"/>
      <c r="AS2680" s="39"/>
      <c r="AT2680" s="39"/>
      <c r="AU2680" s="39"/>
      <c r="AV2680" s="39"/>
      <c r="AW2680" s="39"/>
      <c r="AX2680" s="39"/>
      <c r="AY2680" s="39"/>
      <c r="AZ2680" s="39"/>
      <c r="BA2680" s="39"/>
      <c r="BB2680" s="72">
        <f>(AI2680*'"Вес" ПИР'!$B$36+AK2680*'"Вес" ПИР'!$B$37+AM2680*'"Вес" ПИР'!$B$38+AO2680*'"Вес" ПИР'!$B$39+AQ2680*'"Вес" ПИР'!$B$40+AS2680*'"Вес" ПИР'!$B$41+AU2680*'"Вес" ПИР'!$B$42+AW2680*'"Вес" ПИР'!$B$43+AY2680*'"Вес" ПИР'!$B$44+BA2680*'"Вес" ПИР'!$B$45)/100</f>
        <v>0</v>
      </c>
      <c r="BC2680" s="39"/>
      <c r="BD2680" s="39"/>
      <c r="BE2680" s="39"/>
      <c r="BF2680" s="39"/>
      <c r="BG2680" s="72">
        <f>(BD2680*'"Вес" ПИР'!$B$50+BF2680*'"Вес" ПИР'!$B$51)/100</f>
        <v>0</v>
      </c>
      <c r="BH2680" s="39"/>
      <c r="BI2680" s="72">
        <v>0</v>
      </c>
      <c r="BJ2680" s="39"/>
      <c r="BK2680" s="39"/>
      <c r="BL2680" s="38">
        <f>(S2680*'"Вес" ПИР'!$B$3+X2680*'"Вес" ПИР'!$B$4+AG2680*'"Вес" ПИР'!$B$5+BB2680*'"Вес" ПИР'!$B$6+BG2680*'"Вес" ПИР'!$B$7+BI2680*'"Вес" ПИР'!$B$8)/100</f>
        <v>0</v>
      </c>
    </row>
    <row r="2681" spans="1:64" ht="15.75" customHeight="1">
      <c r="A2681" s="39"/>
      <c r="B2681" s="39">
        <v>2027</v>
      </c>
      <c r="C2681" s="39"/>
      <c r="D2681" s="61">
        <v>615639300</v>
      </c>
      <c r="E2681" s="61" t="s">
        <v>2280</v>
      </c>
      <c r="F2681" s="61" t="s">
        <v>2550</v>
      </c>
      <c r="G2681" s="61" t="s">
        <v>3810</v>
      </c>
      <c r="H2681" s="61" t="s">
        <v>3812</v>
      </c>
      <c r="I2681" s="39"/>
      <c r="J2681" s="39"/>
      <c r="K2681" s="39"/>
      <c r="L2681" s="39"/>
      <c r="M2681" s="39"/>
      <c r="N2681" s="39"/>
      <c r="O2681" s="39"/>
      <c r="P2681" s="39"/>
      <c r="Q2681" s="39"/>
      <c r="R2681" s="39"/>
      <c r="S2681" s="38">
        <f>(J2681*'"Вес" ПИР'!$B$13+L2681*'"Вес" ПИР'!$B$14+N2681*'"Вес" ПИР'!$B$15+P2681*'"Вес" ПИР'!$B$16+R2681*'"Вес" ПИР'!$B$17)/100</f>
        <v>0</v>
      </c>
      <c r="T2681" s="39"/>
      <c r="U2681" s="39"/>
      <c r="V2681" s="39"/>
      <c r="W2681" s="39"/>
      <c r="X2681" s="72">
        <f>(U2681*'"Вес" ПИР'!$B$22+W2681*'"Вес" ПИР'!$B$23)/100</f>
        <v>0</v>
      </c>
      <c r="Y2681" s="39"/>
      <c r="Z2681" s="39"/>
      <c r="AA2681" s="39"/>
      <c r="AB2681" s="39"/>
      <c r="AC2681" s="39"/>
      <c r="AD2681" s="39"/>
      <c r="AE2681" s="39"/>
      <c r="AF2681" s="39"/>
      <c r="AG2681" s="38">
        <f>(Z2681*'"Вес" ПИР'!$B$28+AB2681*'"Вес" ПИР'!$B$29+AD2681*'"Вес" ПИР'!$B$30+AF2681*'"Вес" ПИР'!$B$31)/100</f>
        <v>0</v>
      </c>
      <c r="AH2681" s="39"/>
      <c r="AI2681" s="39"/>
      <c r="AJ2681" s="39"/>
      <c r="AK2681" s="39"/>
      <c r="AL2681" s="39"/>
      <c r="AM2681" s="39"/>
      <c r="AN2681" s="39"/>
      <c r="AO2681" s="39"/>
      <c r="AP2681" s="39"/>
      <c r="AQ2681" s="39"/>
      <c r="AR2681" s="39"/>
      <c r="AS2681" s="39"/>
      <c r="AT2681" s="39"/>
      <c r="AU2681" s="39"/>
      <c r="AV2681" s="39"/>
      <c r="AW2681" s="39"/>
      <c r="AX2681" s="39"/>
      <c r="AY2681" s="39"/>
      <c r="AZ2681" s="39"/>
      <c r="BA2681" s="39"/>
      <c r="BB2681" s="72">
        <f>(AI2681*'"Вес" ПИР'!$B$36+AK2681*'"Вес" ПИР'!$B$37+AM2681*'"Вес" ПИР'!$B$38+AO2681*'"Вес" ПИР'!$B$39+AQ2681*'"Вес" ПИР'!$B$40+AS2681*'"Вес" ПИР'!$B$41+AU2681*'"Вес" ПИР'!$B$42+AW2681*'"Вес" ПИР'!$B$43+AY2681*'"Вес" ПИР'!$B$44+BA2681*'"Вес" ПИР'!$B$45)/100</f>
        <v>0</v>
      </c>
      <c r="BC2681" s="39"/>
      <c r="BD2681" s="39"/>
      <c r="BE2681" s="39"/>
      <c r="BF2681" s="39"/>
      <c r="BG2681" s="72">
        <f>(BD2681*'"Вес" ПИР'!$B$50+BF2681*'"Вес" ПИР'!$B$51)/100</f>
        <v>0</v>
      </c>
      <c r="BH2681" s="39"/>
      <c r="BI2681" s="72">
        <v>0</v>
      </c>
      <c r="BJ2681" s="39"/>
      <c r="BK2681" s="39"/>
      <c r="BL2681" s="38">
        <f>(S2681*'"Вес" ПИР'!$B$3+X2681*'"Вес" ПИР'!$B$4+AG2681*'"Вес" ПИР'!$B$5+BB2681*'"Вес" ПИР'!$B$6+BG2681*'"Вес" ПИР'!$B$7+BI2681*'"Вес" ПИР'!$B$8)/100</f>
        <v>0</v>
      </c>
    </row>
    <row r="2682" spans="1:64" ht="15.75" customHeight="1">
      <c r="A2682" s="39"/>
      <c r="B2682" s="39">
        <v>2027</v>
      </c>
      <c r="C2682" s="39"/>
      <c r="D2682" s="61">
        <v>615639100</v>
      </c>
      <c r="E2682" s="61" t="s">
        <v>2280</v>
      </c>
      <c r="F2682" s="61" t="s">
        <v>2550</v>
      </c>
      <c r="G2682" s="61" t="s">
        <v>3810</v>
      </c>
      <c r="H2682" s="61" t="s">
        <v>3813</v>
      </c>
      <c r="I2682" s="39"/>
      <c r="J2682" s="39"/>
      <c r="K2682" s="39"/>
      <c r="L2682" s="39"/>
      <c r="M2682" s="39"/>
      <c r="N2682" s="39"/>
      <c r="O2682" s="39"/>
      <c r="P2682" s="39"/>
      <c r="Q2682" s="39"/>
      <c r="R2682" s="39"/>
      <c r="S2682" s="38">
        <f>(J2682*'"Вес" ПИР'!$B$13+L2682*'"Вес" ПИР'!$B$14+N2682*'"Вес" ПИР'!$B$15+P2682*'"Вес" ПИР'!$B$16+R2682*'"Вес" ПИР'!$B$17)/100</f>
        <v>0</v>
      </c>
      <c r="T2682" s="39"/>
      <c r="U2682" s="39"/>
      <c r="V2682" s="39"/>
      <c r="W2682" s="39"/>
      <c r="X2682" s="72">
        <f>(U2682*'"Вес" ПИР'!$B$22+W2682*'"Вес" ПИР'!$B$23)/100</f>
        <v>0</v>
      </c>
      <c r="Y2682" s="39"/>
      <c r="Z2682" s="39"/>
      <c r="AA2682" s="39"/>
      <c r="AB2682" s="39"/>
      <c r="AC2682" s="39"/>
      <c r="AD2682" s="39"/>
      <c r="AE2682" s="39"/>
      <c r="AF2682" s="39"/>
      <c r="AG2682" s="38">
        <f>(Z2682*'"Вес" ПИР'!$B$28+AB2682*'"Вес" ПИР'!$B$29+AD2682*'"Вес" ПИР'!$B$30+AF2682*'"Вес" ПИР'!$B$31)/100</f>
        <v>0</v>
      </c>
      <c r="AH2682" s="39"/>
      <c r="AI2682" s="39"/>
      <c r="AJ2682" s="39"/>
      <c r="AK2682" s="39"/>
      <c r="AL2682" s="39"/>
      <c r="AM2682" s="39"/>
      <c r="AN2682" s="39"/>
      <c r="AO2682" s="39"/>
      <c r="AP2682" s="39"/>
      <c r="AQ2682" s="39"/>
      <c r="AR2682" s="39"/>
      <c r="AS2682" s="39"/>
      <c r="AT2682" s="39"/>
      <c r="AU2682" s="39"/>
      <c r="AV2682" s="39"/>
      <c r="AW2682" s="39"/>
      <c r="AX2682" s="39"/>
      <c r="AY2682" s="39"/>
      <c r="AZ2682" s="39"/>
      <c r="BA2682" s="39"/>
      <c r="BB2682" s="72">
        <f>(AI2682*'"Вес" ПИР'!$B$36+AK2682*'"Вес" ПИР'!$B$37+AM2682*'"Вес" ПИР'!$B$38+AO2682*'"Вес" ПИР'!$B$39+AQ2682*'"Вес" ПИР'!$B$40+AS2682*'"Вес" ПИР'!$B$41+AU2682*'"Вес" ПИР'!$B$42+AW2682*'"Вес" ПИР'!$B$43+AY2682*'"Вес" ПИР'!$B$44+BA2682*'"Вес" ПИР'!$B$45)/100</f>
        <v>0</v>
      </c>
      <c r="BC2682" s="39"/>
      <c r="BD2682" s="39"/>
      <c r="BE2682" s="39"/>
      <c r="BF2682" s="39"/>
      <c r="BG2682" s="72">
        <f>(BD2682*'"Вес" ПИР'!$B$50+BF2682*'"Вес" ПИР'!$B$51)/100</f>
        <v>0</v>
      </c>
      <c r="BH2682" s="39"/>
      <c r="BI2682" s="72">
        <v>0</v>
      </c>
      <c r="BJ2682" s="39"/>
      <c r="BK2682" s="39"/>
      <c r="BL2682" s="38">
        <f>(S2682*'"Вес" ПИР'!$B$3+X2682*'"Вес" ПИР'!$B$4+AG2682*'"Вес" ПИР'!$B$5+BB2682*'"Вес" ПИР'!$B$6+BG2682*'"Вес" ПИР'!$B$7+BI2682*'"Вес" ПИР'!$B$8)/100</f>
        <v>0</v>
      </c>
    </row>
    <row r="2683" spans="1:64" ht="15.75" customHeight="1">
      <c r="A2683" s="39"/>
      <c r="B2683" s="39">
        <v>2027</v>
      </c>
      <c r="C2683" s="39"/>
      <c r="D2683" s="61">
        <v>615647200</v>
      </c>
      <c r="E2683" s="61" t="s">
        <v>2280</v>
      </c>
      <c r="F2683" s="61" t="s">
        <v>2550</v>
      </c>
      <c r="G2683" s="61" t="s">
        <v>3814</v>
      </c>
      <c r="H2683" s="61" t="s">
        <v>3815</v>
      </c>
      <c r="I2683" s="39"/>
      <c r="J2683" s="39"/>
      <c r="K2683" s="39"/>
      <c r="L2683" s="39"/>
      <c r="M2683" s="39"/>
      <c r="N2683" s="39"/>
      <c r="O2683" s="39"/>
      <c r="P2683" s="39"/>
      <c r="Q2683" s="39"/>
      <c r="R2683" s="39"/>
      <c r="S2683" s="38">
        <f>(J2683*'"Вес" ПИР'!$B$13+L2683*'"Вес" ПИР'!$B$14+N2683*'"Вес" ПИР'!$B$15+P2683*'"Вес" ПИР'!$B$16+R2683*'"Вес" ПИР'!$B$17)/100</f>
        <v>0</v>
      </c>
      <c r="T2683" s="39"/>
      <c r="U2683" s="39"/>
      <c r="V2683" s="39"/>
      <c r="W2683" s="39"/>
      <c r="X2683" s="72">
        <f>(U2683*'"Вес" ПИР'!$B$22+W2683*'"Вес" ПИР'!$B$23)/100</f>
        <v>0</v>
      </c>
      <c r="Y2683" s="39"/>
      <c r="Z2683" s="39"/>
      <c r="AA2683" s="39"/>
      <c r="AB2683" s="39"/>
      <c r="AC2683" s="39"/>
      <c r="AD2683" s="39"/>
      <c r="AE2683" s="39"/>
      <c r="AF2683" s="39"/>
      <c r="AG2683" s="38">
        <f>(Z2683*'"Вес" ПИР'!$B$28+AB2683*'"Вес" ПИР'!$B$29+AD2683*'"Вес" ПИР'!$B$30+AF2683*'"Вес" ПИР'!$B$31)/100</f>
        <v>0</v>
      </c>
      <c r="AH2683" s="39"/>
      <c r="AI2683" s="39"/>
      <c r="AJ2683" s="39"/>
      <c r="AK2683" s="39"/>
      <c r="AL2683" s="39"/>
      <c r="AM2683" s="39"/>
      <c r="AN2683" s="39"/>
      <c r="AO2683" s="39"/>
      <c r="AP2683" s="39"/>
      <c r="AQ2683" s="39"/>
      <c r="AR2683" s="39"/>
      <c r="AS2683" s="39"/>
      <c r="AT2683" s="39"/>
      <c r="AU2683" s="39"/>
      <c r="AV2683" s="39"/>
      <c r="AW2683" s="39"/>
      <c r="AX2683" s="39"/>
      <c r="AY2683" s="39"/>
      <c r="AZ2683" s="39"/>
      <c r="BA2683" s="39"/>
      <c r="BB2683" s="72">
        <f>(AI2683*'"Вес" ПИР'!$B$36+AK2683*'"Вес" ПИР'!$B$37+AM2683*'"Вес" ПИР'!$B$38+AO2683*'"Вес" ПИР'!$B$39+AQ2683*'"Вес" ПИР'!$B$40+AS2683*'"Вес" ПИР'!$B$41+AU2683*'"Вес" ПИР'!$B$42+AW2683*'"Вес" ПИР'!$B$43+AY2683*'"Вес" ПИР'!$B$44+BA2683*'"Вес" ПИР'!$B$45)/100</f>
        <v>0</v>
      </c>
      <c r="BC2683" s="39"/>
      <c r="BD2683" s="39"/>
      <c r="BE2683" s="39"/>
      <c r="BF2683" s="39"/>
      <c r="BG2683" s="72">
        <f>(BD2683*'"Вес" ПИР'!$B$50+BF2683*'"Вес" ПИР'!$B$51)/100</f>
        <v>0</v>
      </c>
      <c r="BH2683" s="39"/>
      <c r="BI2683" s="72">
        <v>0</v>
      </c>
      <c r="BJ2683" s="39"/>
      <c r="BK2683" s="39"/>
      <c r="BL2683" s="38">
        <f>(S2683*'"Вес" ПИР'!$B$3+X2683*'"Вес" ПИР'!$B$4+AG2683*'"Вес" ПИР'!$B$5+BB2683*'"Вес" ПИР'!$B$6+BG2683*'"Вес" ПИР'!$B$7+BI2683*'"Вес" ПИР'!$B$8)/100</f>
        <v>0</v>
      </c>
    </row>
    <row r="2684" spans="1:64" ht="15.75" customHeight="1">
      <c r="A2684" s="39"/>
      <c r="B2684" s="39">
        <v>2027</v>
      </c>
      <c r="C2684" s="39"/>
      <c r="D2684" s="61">
        <v>615647500</v>
      </c>
      <c r="E2684" s="61" t="s">
        <v>2280</v>
      </c>
      <c r="F2684" s="61" t="s">
        <v>2550</v>
      </c>
      <c r="G2684" s="61" t="s">
        <v>3814</v>
      </c>
      <c r="H2684" s="61" t="s">
        <v>3816</v>
      </c>
      <c r="I2684" s="39"/>
      <c r="J2684" s="39"/>
      <c r="K2684" s="39"/>
      <c r="L2684" s="39"/>
      <c r="M2684" s="39"/>
      <c r="N2684" s="39"/>
      <c r="O2684" s="39"/>
      <c r="P2684" s="39"/>
      <c r="Q2684" s="39"/>
      <c r="R2684" s="39"/>
      <c r="S2684" s="38">
        <f>(J2684*'"Вес" ПИР'!$B$13+L2684*'"Вес" ПИР'!$B$14+N2684*'"Вес" ПИР'!$B$15+P2684*'"Вес" ПИР'!$B$16+R2684*'"Вес" ПИР'!$B$17)/100</f>
        <v>0</v>
      </c>
      <c r="T2684" s="39"/>
      <c r="U2684" s="39"/>
      <c r="V2684" s="39"/>
      <c r="W2684" s="39"/>
      <c r="X2684" s="72">
        <f>(U2684*'"Вес" ПИР'!$B$22+W2684*'"Вес" ПИР'!$B$23)/100</f>
        <v>0</v>
      </c>
      <c r="Y2684" s="39"/>
      <c r="Z2684" s="39"/>
      <c r="AA2684" s="39"/>
      <c r="AB2684" s="39"/>
      <c r="AC2684" s="39"/>
      <c r="AD2684" s="39"/>
      <c r="AE2684" s="39"/>
      <c r="AF2684" s="39"/>
      <c r="AG2684" s="38">
        <f>(Z2684*'"Вес" ПИР'!$B$28+AB2684*'"Вес" ПИР'!$B$29+AD2684*'"Вес" ПИР'!$B$30+AF2684*'"Вес" ПИР'!$B$31)/100</f>
        <v>0</v>
      </c>
      <c r="AH2684" s="39"/>
      <c r="AI2684" s="39"/>
      <c r="AJ2684" s="39"/>
      <c r="AK2684" s="39"/>
      <c r="AL2684" s="39"/>
      <c r="AM2684" s="39"/>
      <c r="AN2684" s="39"/>
      <c r="AO2684" s="39"/>
      <c r="AP2684" s="39"/>
      <c r="AQ2684" s="39"/>
      <c r="AR2684" s="39"/>
      <c r="AS2684" s="39"/>
      <c r="AT2684" s="39"/>
      <c r="AU2684" s="39"/>
      <c r="AV2684" s="39"/>
      <c r="AW2684" s="39"/>
      <c r="AX2684" s="39"/>
      <c r="AY2684" s="39"/>
      <c r="AZ2684" s="39"/>
      <c r="BA2684" s="39"/>
      <c r="BB2684" s="72">
        <f>(AI2684*'"Вес" ПИР'!$B$36+AK2684*'"Вес" ПИР'!$B$37+AM2684*'"Вес" ПИР'!$B$38+AO2684*'"Вес" ПИР'!$B$39+AQ2684*'"Вес" ПИР'!$B$40+AS2684*'"Вес" ПИР'!$B$41+AU2684*'"Вес" ПИР'!$B$42+AW2684*'"Вес" ПИР'!$B$43+AY2684*'"Вес" ПИР'!$B$44+BA2684*'"Вес" ПИР'!$B$45)/100</f>
        <v>0</v>
      </c>
      <c r="BC2684" s="39"/>
      <c r="BD2684" s="39"/>
      <c r="BE2684" s="39"/>
      <c r="BF2684" s="39"/>
      <c r="BG2684" s="72">
        <f>(BD2684*'"Вес" ПИР'!$B$50+BF2684*'"Вес" ПИР'!$B$51)/100</f>
        <v>0</v>
      </c>
      <c r="BH2684" s="39"/>
      <c r="BI2684" s="72">
        <v>0</v>
      </c>
      <c r="BJ2684" s="39"/>
      <c r="BK2684" s="39"/>
      <c r="BL2684" s="38">
        <f>(S2684*'"Вес" ПИР'!$B$3+X2684*'"Вес" ПИР'!$B$4+AG2684*'"Вес" ПИР'!$B$5+BB2684*'"Вес" ПИР'!$B$6+BG2684*'"Вес" ПИР'!$B$7+BI2684*'"Вес" ПИР'!$B$8)/100</f>
        <v>0</v>
      </c>
    </row>
    <row r="2685" spans="1:64" ht="15.75" customHeight="1">
      <c r="A2685" s="39"/>
      <c r="B2685" s="39">
        <v>2027</v>
      </c>
      <c r="C2685" s="39"/>
      <c r="D2685" s="61">
        <v>615653100</v>
      </c>
      <c r="E2685" s="61" t="s">
        <v>2280</v>
      </c>
      <c r="F2685" s="61" t="s">
        <v>2550</v>
      </c>
      <c r="G2685" s="61" t="s">
        <v>2554</v>
      </c>
      <c r="H2685" s="61" t="s">
        <v>3817</v>
      </c>
      <c r="I2685" s="39"/>
      <c r="J2685" s="39"/>
      <c r="K2685" s="39"/>
      <c r="L2685" s="39"/>
      <c r="M2685" s="39"/>
      <c r="N2685" s="39"/>
      <c r="O2685" s="39"/>
      <c r="P2685" s="39"/>
      <c r="Q2685" s="39"/>
      <c r="R2685" s="39"/>
      <c r="S2685" s="38">
        <f>(J2685*'"Вес" ПИР'!$B$13+L2685*'"Вес" ПИР'!$B$14+N2685*'"Вес" ПИР'!$B$15+P2685*'"Вес" ПИР'!$B$16+R2685*'"Вес" ПИР'!$B$17)/100</f>
        <v>0</v>
      </c>
      <c r="T2685" s="39"/>
      <c r="U2685" s="39"/>
      <c r="V2685" s="39"/>
      <c r="W2685" s="39"/>
      <c r="X2685" s="72">
        <f>(U2685*'"Вес" ПИР'!$B$22+W2685*'"Вес" ПИР'!$B$23)/100</f>
        <v>0</v>
      </c>
      <c r="Y2685" s="39"/>
      <c r="Z2685" s="39"/>
      <c r="AA2685" s="39"/>
      <c r="AB2685" s="39"/>
      <c r="AC2685" s="39"/>
      <c r="AD2685" s="39"/>
      <c r="AE2685" s="39"/>
      <c r="AF2685" s="39"/>
      <c r="AG2685" s="38">
        <f>(Z2685*'"Вес" ПИР'!$B$28+AB2685*'"Вес" ПИР'!$B$29+AD2685*'"Вес" ПИР'!$B$30+AF2685*'"Вес" ПИР'!$B$31)/100</f>
        <v>0</v>
      </c>
      <c r="AH2685" s="39"/>
      <c r="AI2685" s="39"/>
      <c r="AJ2685" s="39"/>
      <c r="AK2685" s="39"/>
      <c r="AL2685" s="39"/>
      <c r="AM2685" s="39"/>
      <c r="AN2685" s="39"/>
      <c r="AO2685" s="39"/>
      <c r="AP2685" s="39"/>
      <c r="AQ2685" s="39"/>
      <c r="AR2685" s="39"/>
      <c r="AS2685" s="39"/>
      <c r="AT2685" s="39"/>
      <c r="AU2685" s="39"/>
      <c r="AV2685" s="39"/>
      <c r="AW2685" s="39"/>
      <c r="AX2685" s="39"/>
      <c r="AY2685" s="39"/>
      <c r="AZ2685" s="39"/>
      <c r="BA2685" s="39"/>
      <c r="BB2685" s="72">
        <f>(AI2685*'"Вес" ПИР'!$B$36+AK2685*'"Вес" ПИР'!$B$37+AM2685*'"Вес" ПИР'!$B$38+AO2685*'"Вес" ПИР'!$B$39+AQ2685*'"Вес" ПИР'!$B$40+AS2685*'"Вес" ПИР'!$B$41+AU2685*'"Вес" ПИР'!$B$42+AW2685*'"Вес" ПИР'!$B$43+AY2685*'"Вес" ПИР'!$B$44+BA2685*'"Вес" ПИР'!$B$45)/100</f>
        <v>0</v>
      </c>
      <c r="BC2685" s="39"/>
      <c r="BD2685" s="39"/>
      <c r="BE2685" s="39"/>
      <c r="BF2685" s="39"/>
      <c r="BG2685" s="72">
        <f>(BD2685*'"Вес" ПИР'!$B$50+BF2685*'"Вес" ПИР'!$B$51)/100</f>
        <v>0</v>
      </c>
      <c r="BH2685" s="39"/>
      <c r="BI2685" s="72">
        <v>0</v>
      </c>
      <c r="BJ2685" s="39"/>
      <c r="BK2685" s="39"/>
      <c r="BL2685" s="38">
        <f>(S2685*'"Вес" ПИР'!$B$3+X2685*'"Вес" ПИР'!$B$4+AG2685*'"Вес" ПИР'!$B$5+BB2685*'"Вес" ПИР'!$B$6+BG2685*'"Вес" ПИР'!$B$7+BI2685*'"Вес" ПИР'!$B$8)/100</f>
        <v>0</v>
      </c>
    </row>
    <row r="2686" spans="1:64" ht="15.75" customHeight="1">
      <c r="A2686" s="39"/>
      <c r="B2686" s="39">
        <v>2027</v>
      </c>
      <c r="C2686" s="39"/>
      <c r="D2686" s="61">
        <v>615649200</v>
      </c>
      <c r="E2686" s="61" t="s">
        <v>2280</v>
      </c>
      <c r="F2686" s="61" t="s">
        <v>2550</v>
      </c>
      <c r="G2686" s="61" t="s">
        <v>3818</v>
      </c>
      <c r="H2686" s="61" t="s">
        <v>3819</v>
      </c>
      <c r="I2686" s="39"/>
      <c r="J2686" s="39"/>
      <c r="K2686" s="39"/>
      <c r="L2686" s="39"/>
      <c r="M2686" s="39"/>
      <c r="N2686" s="39"/>
      <c r="O2686" s="39"/>
      <c r="P2686" s="39"/>
      <c r="Q2686" s="39"/>
      <c r="R2686" s="39"/>
      <c r="S2686" s="38">
        <f>(J2686*'"Вес" ПИР'!$B$13+L2686*'"Вес" ПИР'!$B$14+N2686*'"Вес" ПИР'!$B$15+P2686*'"Вес" ПИР'!$B$16+R2686*'"Вес" ПИР'!$B$17)/100</f>
        <v>0</v>
      </c>
      <c r="T2686" s="39"/>
      <c r="U2686" s="39"/>
      <c r="V2686" s="39"/>
      <c r="W2686" s="39"/>
      <c r="X2686" s="72">
        <f>(U2686*'"Вес" ПИР'!$B$22+W2686*'"Вес" ПИР'!$B$23)/100</f>
        <v>0</v>
      </c>
      <c r="Y2686" s="39"/>
      <c r="Z2686" s="39"/>
      <c r="AA2686" s="39"/>
      <c r="AB2686" s="39"/>
      <c r="AC2686" s="39"/>
      <c r="AD2686" s="39"/>
      <c r="AE2686" s="39"/>
      <c r="AF2686" s="39"/>
      <c r="AG2686" s="38">
        <f>(Z2686*'"Вес" ПИР'!$B$28+AB2686*'"Вес" ПИР'!$B$29+AD2686*'"Вес" ПИР'!$B$30+AF2686*'"Вес" ПИР'!$B$31)/100</f>
        <v>0</v>
      </c>
      <c r="AH2686" s="39"/>
      <c r="AI2686" s="39"/>
      <c r="AJ2686" s="39"/>
      <c r="AK2686" s="39"/>
      <c r="AL2686" s="39"/>
      <c r="AM2686" s="39"/>
      <c r="AN2686" s="39"/>
      <c r="AO2686" s="39"/>
      <c r="AP2686" s="39"/>
      <c r="AQ2686" s="39"/>
      <c r="AR2686" s="39"/>
      <c r="AS2686" s="39"/>
      <c r="AT2686" s="39"/>
      <c r="AU2686" s="39"/>
      <c r="AV2686" s="39"/>
      <c r="AW2686" s="39"/>
      <c r="AX2686" s="39"/>
      <c r="AY2686" s="39"/>
      <c r="AZ2686" s="39"/>
      <c r="BA2686" s="39"/>
      <c r="BB2686" s="72">
        <f>(AI2686*'"Вес" ПИР'!$B$36+AK2686*'"Вес" ПИР'!$B$37+AM2686*'"Вес" ПИР'!$B$38+AO2686*'"Вес" ПИР'!$B$39+AQ2686*'"Вес" ПИР'!$B$40+AS2686*'"Вес" ПИР'!$B$41+AU2686*'"Вес" ПИР'!$B$42+AW2686*'"Вес" ПИР'!$B$43+AY2686*'"Вес" ПИР'!$B$44+BA2686*'"Вес" ПИР'!$B$45)/100</f>
        <v>0</v>
      </c>
      <c r="BC2686" s="39"/>
      <c r="BD2686" s="39"/>
      <c r="BE2686" s="39"/>
      <c r="BF2686" s="39"/>
      <c r="BG2686" s="72">
        <f>(BD2686*'"Вес" ПИР'!$B$50+BF2686*'"Вес" ПИР'!$B$51)/100</f>
        <v>0</v>
      </c>
      <c r="BH2686" s="39"/>
      <c r="BI2686" s="72">
        <v>0</v>
      </c>
      <c r="BJ2686" s="39"/>
      <c r="BK2686" s="39"/>
      <c r="BL2686" s="38">
        <f>(S2686*'"Вес" ПИР'!$B$3+X2686*'"Вес" ПИР'!$B$4+AG2686*'"Вес" ПИР'!$B$5+BB2686*'"Вес" ПИР'!$B$6+BG2686*'"Вес" ПИР'!$B$7+BI2686*'"Вес" ПИР'!$B$8)/100</f>
        <v>0</v>
      </c>
    </row>
    <row r="2687" spans="1:64" ht="15.75" customHeight="1">
      <c r="A2687" s="39"/>
      <c r="B2687" s="39">
        <v>2027</v>
      </c>
      <c r="C2687" s="39"/>
      <c r="D2687" s="61">
        <v>615649100</v>
      </c>
      <c r="E2687" s="61" t="s">
        <v>2280</v>
      </c>
      <c r="F2687" s="61" t="s">
        <v>2550</v>
      </c>
      <c r="G2687" s="61" t="s">
        <v>3818</v>
      </c>
      <c r="H2687" s="61" t="s">
        <v>3820</v>
      </c>
      <c r="I2687" s="39"/>
      <c r="J2687" s="39"/>
      <c r="K2687" s="39"/>
      <c r="L2687" s="39"/>
      <c r="M2687" s="39"/>
      <c r="N2687" s="39"/>
      <c r="O2687" s="39"/>
      <c r="P2687" s="39"/>
      <c r="Q2687" s="39"/>
      <c r="R2687" s="39"/>
      <c r="S2687" s="38">
        <f>(J2687*'"Вес" ПИР'!$B$13+L2687*'"Вес" ПИР'!$B$14+N2687*'"Вес" ПИР'!$B$15+P2687*'"Вес" ПИР'!$B$16+R2687*'"Вес" ПИР'!$B$17)/100</f>
        <v>0</v>
      </c>
      <c r="T2687" s="39"/>
      <c r="U2687" s="39"/>
      <c r="V2687" s="39"/>
      <c r="W2687" s="39"/>
      <c r="X2687" s="72">
        <f>(U2687*'"Вес" ПИР'!$B$22+W2687*'"Вес" ПИР'!$B$23)/100</f>
        <v>0</v>
      </c>
      <c r="Y2687" s="39"/>
      <c r="Z2687" s="39"/>
      <c r="AA2687" s="39"/>
      <c r="AB2687" s="39"/>
      <c r="AC2687" s="39"/>
      <c r="AD2687" s="39"/>
      <c r="AE2687" s="39"/>
      <c r="AF2687" s="39"/>
      <c r="AG2687" s="38">
        <f>(Z2687*'"Вес" ПИР'!$B$28+AB2687*'"Вес" ПИР'!$B$29+AD2687*'"Вес" ПИР'!$B$30+AF2687*'"Вес" ПИР'!$B$31)/100</f>
        <v>0</v>
      </c>
      <c r="AH2687" s="39"/>
      <c r="AI2687" s="39"/>
      <c r="AJ2687" s="39"/>
      <c r="AK2687" s="39"/>
      <c r="AL2687" s="39"/>
      <c r="AM2687" s="39"/>
      <c r="AN2687" s="39"/>
      <c r="AO2687" s="39"/>
      <c r="AP2687" s="39"/>
      <c r="AQ2687" s="39"/>
      <c r="AR2687" s="39"/>
      <c r="AS2687" s="39"/>
      <c r="AT2687" s="39"/>
      <c r="AU2687" s="39"/>
      <c r="AV2687" s="39"/>
      <c r="AW2687" s="39"/>
      <c r="AX2687" s="39"/>
      <c r="AY2687" s="39"/>
      <c r="AZ2687" s="39"/>
      <c r="BA2687" s="39"/>
      <c r="BB2687" s="72">
        <f>(AI2687*'"Вес" ПИР'!$B$36+AK2687*'"Вес" ПИР'!$B$37+AM2687*'"Вес" ПИР'!$B$38+AO2687*'"Вес" ПИР'!$B$39+AQ2687*'"Вес" ПИР'!$B$40+AS2687*'"Вес" ПИР'!$B$41+AU2687*'"Вес" ПИР'!$B$42+AW2687*'"Вес" ПИР'!$B$43+AY2687*'"Вес" ПИР'!$B$44+BA2687*'"Вес" ПИР'!$B$45)/100</f>
        <v>0</v>
      </c>
      <c r="BC2687" s="39"/>
      <c r="BD2687" s="39"/>
      <c r="BE2687" s="39"/>
      <c r="BF2687" s="39"/>
      <c r="BG2687" s="72">
        <f>(BD2687*'"Вес" ПИР'!$B$50+BF2687*'"Вес" ПИР'!$B$51)/100</f>
        <v>0</v>
      </c>
      <c r="BH2687" s="39"/>
      <c r="BI2687" s="72">
        <v>0</v>
      </c>
      <c r="BJ2687" s="39"/>
      <c r="BK2687" s="39"/>
      <c r="BL2687" s="38">
        <f>(S2687*'"Вес" ПИР'!$B$3+X2687*'"Вес" ПИР'!$B$4+AG2687*'"Вес" ПИР'!$B$5+BB2687*'"Вес" ПИР'!$B$6+BG2687*'"Вес" ПИР'!$B$7+BI2687*'"Вес" ПИР'!$B$8)/100</f>
        <v>0</v>
      </c>
    </row>
    <row r="2688" spans="1:64" ht="15.75" customHeight="1">
      <c r="A2688" s="39"/>
      <c r="B2688" s="39">
        <v>2027</v>
      </c>
      <c r="C2688" s="39"/>
      <c r="D2688" s="61">
        <v>615649400</v>
      </c>
      <c r="E2688" s="61" t="s">
        <v>2280</v>
      </c>
      <c r="F2688" s="61" t="s">
        <v>2550</v>
      </c>
      <c r="G2688" s="61" t="s">
        <v>3818</v>
      </c>
      <c r="H2688" s="61" t="s">
        <v>552</v>
      </c>
      <c r="I2688" s="39"/>
      <c r="J2688" s="39"/>
      <c r="K2688" s="39"/>
      <c r="L2688" s="39"/>
      <c r="M2688" s="39"/>
      <c r="N2688" s="39"/>
      <c r="O2688" s="39"/>
      <c r="P2688" s="39"/>
      <c r="Q2688" s="39"/>
      <c r="R2688" s="39"/>
      <c r="S2688" s="38">
        <f>(J2688*'"Вес" ПИР'!$B$13+L2688*'"Вес" ПИР'!$B$14+N2688*'"Вес" ПИР'!$B$15+P2688*'"Вес" ПИР'!$B$16+R2688*'"Вес" ПИР'!$B$17)/100</f>
        <v>0</v>
      </c>
      <c r="T2688" s="39"/>
      <c r="U2688" s="39"/>
      <c r="V2688" s="39"/>
      <c r="W2688" s="39"/>
      <c r="X2688" s="72">
        <f>(U2688*'"Вес" ПИР'!$B$22+W2688*'"Вес" ПИР'!$B$23)/100</f>
        <v>0</v>
      </c>
      <c r="Y2688" s="39"/>
      <c r="Z2688" s="39"/>
      <c r="AA2688" s="39"/>
      <c r="AB2688" s="39"/>
      <c r="AC2688" s="39"/>
      <c r="AD2688" s="39"/>
      <c r="AE2688" s="39"/>
      <c r="AF2688" s="39"/>
      <c r="AG2688" s="38">
        <f>(Z2688*'"Вес" ПИР'!$B$28+AB2688*'"Вес" ПИР'!$B$29+AD2688*'"Вес" ПИР'!$B$30+AF2688*'"Вес" ПИР'!$B$31)/100</f>
        <v>0</v>
      </c>
      <c r="AH2688" s="39"/>
      <c r="AI2688" s="39"/>
      <c r="AJ2688" s="39"/>
      <c r="AK2688" s="39"/>
      <c r="AL2688" s="39"/>
      <c r="AM2688" s="39"/>
      <c r="AN2688" s="39"/>
      <c r="AO2688" s="39"/>
      <c r="AP2688" s="39"/>
      <c r="AQ2688" s="39"/>
      <c r="AR2688" s="39"/>
      <c r="AS2688" s="39"/>
      <c r="AT2688" s="39"/>
      <c r="AU2688" s="39"/>
      <c r="AV2688" s="39"/>
      <c r="AW2688" s="39"/>
      <c r="AX2688" s="39"/>
      <c r="AY2688" s="39"/>
      <c r="AZ2688" s="39"/>
      <c r="BA2688" s="39"/>
      <c r="BB2688" s="72">
        <f>(AI2688*'"Вес" ПИР'!$B$36+AK2688*'"Вес" ПИР'!$B$37+AM2688*'"Вес" ПИР'!$B$38+AO2688*'"Вес" ПИР'!$B$39+AQ2688*'"Вес" ПИР'!$B$40+AS2688*'"Вес" ПИР'!$B$41+AU2688*'"Вес" ПИР'!$B$42+AW2688*'"Вес" ПИР'!$B$43+AY2688*'"Вес" ПИР'!$B$44+BA2688*'"Вес" ПИР'!$B$45)/100</f>
        <v>0</v>
      </c>
      <c r="BC2688" s="39"/>
      <c r="BD2688" s="39"/>
      <c r="BE2688" s="39"/>
      <c r="BF2688" s="39"/>
      <c r="BG2688" s="72">
        <f>(BD2688*'"Вес" ПИР'!$B$50+BF2688*'"Вес" ПИР'!$B$51)/100</f>
        <v>0</v>
      </c>
      <c r="BH2688" s="39"/>
      <c r="BI2688" s="72">
        <v>0</v>
      </c>
      <c r="BJ2688" s="39"/>
      <c r="BK2688" s="39"/>
      <c r="BL2688" s="38">
        <f>(S2688*'"Вес" ПИР'!$B$3+X2688*'"Вес" ПИР'!$B$4+AG2688*'"Вес" ПИР'!$B$5+BB2688*'"Вес" ПИР'!$B$6+BG2688*'"Вес" ПИР'!$B$7+BI2688*'"Вес" ПИР'!$B$8)/100</f>
        <v>0</v>
      </c>
    </row>
    <row r="2689" spans="1:64" ht="15.75" customHeight="1">
      <c r="A2689" s="39"/>
      <c r="B2689" s="39">
        <v>2027</v>
      </c>
      <c r="C2689" s="39"/>
      <c r="D2689" s="61">
        <v>615643300</v>
      </c>
      <c r="E2689" s="61" t="s">
        <v>2280</v>
      </c>
      <c r="F2689" s="61" t="s">
        <v>2550</v>
      </c>
      <c r="G2689" s="61" t="s">
        <v>2551</v>
      </c>
      <c r="H2689" s="61" t="s">
        <v>3821</v>
      </c>
      <c r="I2689" s="39"/>
      <c r="J2689" s="39"/>
      <c r="K2689" s="39"/>
      <c r="L2689" s="39"/>
      <c r="M2689" s="39"/>
      <c r="N2689" s="39"/>
      <c r="O2689" s="39"/>
      <c r="P2689" s="39"/>
      <c r="Q2689" s="39"/>
      <c r="R2689" s="39"/>
      <c r="S2689" s="38">
        <f>(J2689*'"Вес" ПИР'!$B$13+L2689*'"Вес" ПИР'!$B$14+N2689*'"Вес" ПИР'!$B$15+P2689*'"Вес" ПИР'!$B$16+R2689*'"Вес" ПИР'!$B$17)/100</f>
        <v>0</v>
      </c>
      <c r="T2689" s="39"/>
      <c r="U2689" s="39"/>
      <c r="V2689" s="39"/>
      <c r="W2689" s="39"/>
      <c r="X2689" s="72">
        <f>(U2689*'"Вес" ПИР'!$B$22+W2689*'"Вес" ПИР'!$B$23)/100</f>
        <v>0</v>
      </c>
      <c r="Y2689" s="39"/>
      <c r="Z2689" s="39"/>
      <c r="AA2689" s="39"/>
      <c r="AB2689" s="39"/>
      <c r="AC2689" s="39"/>
      <c r="AD2689" s="39"/>
      <c r="AE2689" s="39"/>
      <c r="AF2689" s="39"/>
      <c r="AG2689" s="38">
        <f>(Z2689*'"Вес" ПИР'!$B$28+AB2689*'"Вес" ПИР'!$B$29+AD2689*'"Вес" ПИР'!$B$30+AF2689*'"Вес" ПИР'!$B$31)/100</f>
        <v>0</v>
      </c>
      <c r="AH2689" s="39"/>
      <c r="AI2689" s="39"/>
      <c r="AJ2689" s="39"/>
      <c r="AK2689" s="39"/>
      <c r="AL2689" s="39"/>
      <c r="AM2689" s="39"/>
      <c r="AN2689" s="39"/>
      <c r="AO2689" s="39"/>
      <c r="AP2689" s="39"/>
      <c r="AQ2689" s="39"/>
      <c r="AR2689" s="39"/>
      <c r="AS2689" s="39"/>
      <c r="AT2689" s="39"/>
      <c r="AU2689" s="39"/>
      <c r="AV2689" s="39"/>
      <c r="AW2689" s="39"/>
      <c r="AX2689" s="39"/>
      <c r="AY2689" s="39"/>
      <c r="AZ2689" s="39"/>
      <c r="BA2689" s="39"/>
      <c r="BB2689" s="72">
        <f>(AI2689*'"Вес" ПИР'!$B$36+AK2689*'"Вес" ПИР'!$B$37+AM2689*'"Вес" ПИР'!$B$38+AO2689*'"Вес" ПИР'!$B$39+AQ2689*'"Вес" ПИР'!$B$40+AS2689*'"Вес" ПИР'!$B$41+AU2689*'"Вес" ПИР'!$B$42+AW2689*'"Вес" ПИР'!$B$43+AY2689*'"Вес" ПИР'!$B$44+BA2689*'"Вес" ПИР'!$B$45)/100</f>
        <v>0</v>
      </c>
      <c r="BC2689" s="39"/>
      <c r="BD2689" s="39"/>
      <c r="BE2689" s="39"/>
      <c r="BF2689" s="39"/>
      <c r="BG2689" s="72">
        <f>(BD2689*'"Вес" ПИР'!$B$50+BF2689*'"Вес" ПИР'!$B$51)/100</f>
        <v>0</v>
      </c>
      <c r="BH2689" s="39"/>
      <c r="BI2689" s="72">
        <v>0</v>
      </c>
      <c r="BJ2689" s="39"/>
      <c r="BK2689" s="39"/>
      <c r="BL2689" s="38">
        <f>(S2689*'"Вес" ПИР'!$B$3+X2689*'"Вес" ПИР'!$B$4+AG2689*'"Вес" ПИР'!$B$5+BB2689*'"Вес" ПИР'!$B$6+BG2689*'"Вес" ПИР'!$B$7+BI2689*'"Вес" ПИР'!$B$8)/100</f>
        <v>0</v>
      </c>
    </row>
    <row r="2690" spans="1:64" ht="15.75" customHeight="1">
      <c r="A2690" s="39"/>
      <c r="B2690" s="39">
        <v>2027</v>
      </c>
      <c r="C2690" s="39"/>
      <c r="D2690" s="61">
        <v>615663100</v>
      </c>
      <c r="E2690" s="61" t="s">
        <v>2280</v>
      </c>
      <c r="F2690" s="61" t="s">
        <v>2550</v>
      </c>
      <c r="G2690" s="61" t="s">
        <v>1009</v>
      </c>
      <c r="H2690" s="61" t="s">
        <v>3822</v>
      </c>
      <c r="I2690" s="39"/>
      <c r="J2690" s="39"/>
      <c r="K2690" s="39"/>
      <c r="L2690" s="39"/>
      <c r="M2690" s="39"/>
      <c r="N2690" s="39"/>
      <c r="O2690" s="39"/>
      <c r="P2690" s="39"/>
      <c r="Q2690" s="39"/>
      <c r="R2690" s="39"/>
      <c r="S2690" s="38">
        <f>(J2690*'"Вес" ПИР'!$B$13+L2690*'"Вес" ПИР'!$B$14+N2690*'"Вес" ПИР'!$B$15+P2690*'"Вес" ПИР'!$B$16+R2690*'"Вес" ПИР'!$B$17)/100</f>
        <v>0</v>
      </c>
      <c r="T2690" s="39"/>
      <c r="U2690" s="39"/>
      <c r="V2690" s="39"/>
      <c r="W2690" s="39"/>
      <c r="X2690" s="72">
        <f>(U2690*'"Вес" ПИР'!$B$22+W2690*'"Вес" ПИР'!$B$23)/100</f>
        <v>0</v>
      </c>
      <c r="Y2690" s="39"/>
      <c r="Z2690" s="39"/>
      <c r="AA2690" s="39"/>
      <c r="AB2690" s="39"/>
      <c r="AC2690" s="39"/>
      <c r="AD2690" s="39"/>
      <c r="AE2690" s="39"/>
      <c r="AF2690" s="39"/>
      <c r="AG2690" s="38">
        <f>(Z2690*'"Вес" ПИР'!$B$28+AB2690*'"Вес" ПИР'!$B$29+AD2690*'"Вес" ПИР'!$B$30+AF2690*'"Вес" ПИР'!$B$31)/100</f>
        <v>0</v>
      </c>
      <c r="AH2690" s="39"/>
      <c r="AI2690" s="39"/>
      <c r="AJ2690" s="39"/>
      <c r="AK2690" s="39"/>
      <c r="AL2690" s="39"/>
      <c r="AM2690" s="39"/>
      <c r="AN2690" s="39"/>
      <c r="AO2690" s="39"/>
      <c r="AP2690" s="39"/>
      <c r="AQ2690" s="39"/>
      <c r="AR2690" s="39"/>
      <c r="AS2690" s="39"/>
      <c r="AT2690" s="39"/>
      <c r="AU2690" s="39"/>
      <c r="AV2690" s="39"/>
      <c r="AW2690" s="39"/>
      <c r="AX2690" s="39"/>
      <c r="AY2690" s="39"/>
      <c r="AZ2690" s="39"/>
      <c r="BA2690" s="39"/>
      <c r="BB2690" s="72">
        <f>(AI2690*'"Вес" ПИР'!$B$36+AK2690*'"Вес" ПИР'!$B$37+AM2690*'"Вес" ПИР'!$B$38+AO2690*'"Вес" ПИР'!$B$39+AQ2690*'"Вес" ПИР'!$B$40+AS2690*'"Вес" ПИР'!$B$41+AU2690*'"Вес" ПИР'!$B$42+AW2690*'"Вес" ПИР'!$B$43+AY2690*'"Вес" ПИР'!$B$44+BA2690*'"Вес" ПИР'!$B$45)/100</f>
        <v>0</v>
      </c>
      <c r="BC2690" s="39"/>
      <c r="BD2690" s="39"/>
      <c r="BE2690" s="39"/>
      <c r="BF2690" s="39"/>
      <c r="BG2690" s="72">
        <f>(BD2690*'"Вес" ПИР'!$B$50+BF2690*'"Вес" ПИР'!$B$51)/100</f>
        <v>0</v>
      </c>
      <c r="BH2690" s="39"/>
      <c r="BI2690" s="72">
        <v>0</v>
      </c>
      <c r="BJ2690" s="39"/>
      <c r="BK2690" s="39"/>
      <c r="BL2690" s="38">
        <f>(S2690*'"Вес" ПИР'!$B$3+X2690*'"Вес" ПИР'!$B$4+AG2690*'"Вес" ПИР'!$B$5+BB2690*'"Вес" ПИР'!$B$6+BG2690*'"Вес" ПИР'!$B$7+BI2690*'"Вес" ПИР'!$B$8)/100</f>
        <v>0</v>
      </c>
    </row>
    <row r="2691" spans="1:64" ht="15.75" customHeight="1">
      <c r="A2691" s="39"/>
      <c r="B2691" s="39">
        <v>2027</v>
      </c>
      <c r="C2691" s="39"/>
      <c r="D2691" s="61">
        <v>615645100</v>
      </c>
      <c r="E2691" s="61" t="s">
        <v>2280</v>
      </c>
      <c r="F2691" s="61" t="s">
        <v>2550</v>
      </c>
      <c r="G2691" s="61" t="s">
        <v>3823</v>
      </c>
      <c r="H2691" s="61" t="s">
        <v>3824</v>
      </c>
      <c r="I2691" s="39"/>
      <c r="J2691" s="39"/>
      <c r="K2691" s="39"/>
      <c r="L2691" s="39"/>
      <c r="M2691" s="39"/>
      <c r="N2691" s="39"/>
      <c r="O2691" s="39"/>
      <c r="P2691" s="39"/>
      <c r="Q2691" s="39"/>
      <c r="R2691" s="39"/>
      <c r="S2691" s="38">
        <f>(J2691*'"Вес" ПИР'!$B$13+L2691*'"Вес" ПИР'!$B$14+N2691*'"Вес" ПИР'!$B$15+P2691*'"Вес" ПИР'!$B$16+R2691*'"Вес" ПИР'!$B$17)/100</f>
        <v>0</v>
      </c>
      <c r="T2691" s="39"/>
      <c r="U2691" s="39"/>
      <c r="V2691" s="39"/>
      <c r="W2691" s="39"/>
      <c r="X2691" s="72">
        <f>(U2691*'"Вес" ПИР'!$B$22+W2691*'"Вес" ПИР'!$B$23)/100</f>
        <v>0</v>
      </c>
      <c r="Y2691" s="39"/>
      <c r="Z2691" s="39"/>
      <c r="AA2691" s="39"/>
      <c r="AB2691" s="39"/>
      <c r="AC2691" s="39"/>
      <c r="AD2691" s="39"/>
      <c r="AE2691" s="39"/>
      <c r="AF2691" s="39"/>
      <c r="AG2691" s="38">
        <f>(Z2691*'"Вес" ПИР'!$B$28+AB2691*'"Вес" ПИР'!$B$29+AD2691*'"Вес" ПИР'!$B$30+AF2691*'"Вес" ПИР'!$B$31)/100</f>
        <v>0</v>
      </c>
      <c r="AH2691" s="39"/>
      <c r="AI2691" s="39"/>
      <c r="AJ2691" s="39"/>
      <c r="AK2691" s="39"/>
      <c r="AL2691" s="39"/>
      <c r="AM2691" s="39"/>
      <c r="AN2691" s="39"/>
      <c r="AO2691" s="39"/>
      <c r="AP2691" s="39"/>
      <c r="AQ2691" s="39"/>
      <c r="AR2691" s="39"/>
      <c r="AS2691" s="39"/>
      <c r="AT2691" s="39"/>
      <c r="AU2691" s="39"/>
      <c r="AV2691" s="39"/>
      <c r="AW2691" s="39"/>
      <c r="AX2691" s="39"/>
      <c r="AY2691" s="39"/>
      <c r="AZ2691" s="39"/>
      <c r="BA2691" s="39"/>
      <c r="BB2691" s="72">
        <f>(AI2691*'"Вес" ПИР'!$B$36+AK2691*'"Вес" ПИР'!$B$37+AM2691*'"Вес" ПИР'!$B$38+AO2691*'"Вес" ПИР'!$B$39+AQ2691*'"Вес" ПИР'!$B$40+AS2691*'"Вес" ПИР'!$B$41+AU2691*'"Вес" ПИР'!$B$42+AW2691*'"Вес" ПИР'!$B$43+AY2691*'"Вес" ПИР'!$B$44+BA2691*'"Вес" ПИР'!$B$45)/100</f>
        <v>0</v>
      </c>
      <c r="BC2691" s="39"/>
      <c r="BD2691" s="39"/>
      <c r="BE2691" s="39"/>
      <c r="BF2691" s="39"/>
      <c r="BG2691" s="72">
        <f>(BD2691*'"Вес" ПИР'!$B$50+BF2691*'"Вес" ПИР'!$B$51)/100</f>
        <v>0</v>
      </c>
      <c r="BH2691" s="39"/>
      <c r="BI2691" s="72">
        <v>0</v>
      </c>
      <c r="BJ2691" s="39"/>
      <c r="BK2691" s="39"/>
      <c r="BL2691" s="38">
        <f>(S2691*'"Вес" ПИР'!$B$3+X2691*'"Вес" ПИР'!$B$4+AG2691*'"Вес" ПИР'!$B$5+BB2691*'"Вес" ПИР'!$B$6+BG2691*'"Вес" ПИР'!$B$7+BI2691*'"Вес" ПИР'!$B$8)/100</f>
        <v>0</v>
      </c>
    </row>
    <row r="2692" spans="1:64" ht="15.75" customHeight="1">
      <c r="A2692" s="39"/>
      <c r="B2692" s="39">
        <v>2027</v>
      </c>
      <c r="C2692" s="39"/>
      <c r="D2692" s="61">
        <v>615635100</v>
      </c>
      <c r="E2692" s="61" t="s">
        <v>2280</v>
      </c>
      <c r="F2692" s="61" t="s">
        <v>2550</v>
      </c>
      <c r="G2692" s="61" t="s">
        <v>3825</v>
      </c>
      <c r="H2692" s="61" t="s">
        <v>2373</v>
      </c>
      <c r="I2692" s="39"/>
      <c r="J2692" s="39"/>
      <c r="K2692" s="39"/>
      <c r="L2692" s="39"/>
      <c r="M2692" s="39"/>
      <c r="N2692" s="39"/>
      <c r="O2692" s="39"/>
      <c r="P2692" s="39"/>
      <c r="Q2692" s="39"/>
      <c r="R2692" s="39"/>
      <c r="S2692" s="38">
        <f>(J2692*'"Вес" ПИР'!$B$13+L2692*'"Вес" ПИР'!$B$14+N2692*'"Вес" ПИР'!$B$15+P2692*'"Вес" ПИР'!$B$16+R2692*'"Вес" ПИР'!$B$17)/100</f>
        <v>0</v>
      </c>
      <c r="T2692" s="39"/>
      <c r="U2692" s="39"/>
      <c r="V2692" s="39"/>
      <c r="W2692" s="39"/>
      <c r="X2692" s="72">
        <f>(U2692*'"Вес" ПИР'!$B$22+W2692*'"Вес" ПИР'!$B$23)/100</f>
        <v>0</v>
      </c>
      <c r="Y2692" s="39"/>
      <c r="Z2692" s="39"/>
      <c r="AA2692" s="39"/>
      <c r="AB2692" s="39"/>
      <c r="AC2692" s="39"/>
      <c r="AD2692" s="39"/>
      <c r="AE2692" s="39"/>
      <c r="AF2692" s="39"/>
      <c r="AG2692" s="38">
        <f>(Z2692*'"Вес" ПИР'!$B$28+AB2692*'"Вес" ПИР'!$B$29+AD2692*'"Вес" ПИР'!$B$30+AF2692*'"Вес" ПИР'!$B$31)/100</f>
        <v>0</v>
      </c>
      <c r="AH2692" s="39"/>
      <c r="AI2692" s="39"/>
      <c r="AJ2692" s="39"/>
      <c r="AK2692" s="39"/>
      <c r="AL2692" s="39"/>
      <c r="AM2692" s="39"/>
      <c r="AN2692" s="39"/>
      <c r="AO2692" s="39"/>
      <c r="AP2692" s="39"/>
      <c r="AQ2692" s="39"/>
      <c r="AR2692" s="39"/>
      <c r="AS2692" s="39"/>
      <c r="AT2692" s="39"/>
      <c r="AU2692" s="39"/>
      <c r="AV2692" s="39"/>
      <c r="AW2692" s="39"/>
      <c r="AX2692" s="39"/>
      <c r="AY2692" s="39"/>
      <c r="AZ2692" s="39"/>
      <c r="BA2692" s="39"/>
      <c r="BB2692" s="72">
        <f>(AI2692*'"Вес" ПИР'!$B$36+AK2692*'"Вес" ПИР'!$B$37+AM2692*'"Вес" ПИР'!$B$38+AO2692*'"Вес" ПИР'!$B$39+AQ2692*'"Вес" ПИР'!$B$40+AS2692*'"Вес" ПИР'!$B$41+AU2692*'"Вес" ПИР'!$B$42+AW2692*'"Вес" ПИР'!$B$43+AY2692*'"Вес" ПИР'!$B$44+BA2692*'"Вес" ПИР'!$B$45)/100</f>
        <v>0</v>
      </c>
      <c r="BC2692" s="39"/>
      <c r="BD2692" s="39"/>
      <c r="BE2692" s="39"/>
      <c r="BF2692" s="39"/>
      <c r="BG2692" s="72">
        <f>(BD2692*'"Вес" ПИР'!$B$50+BF2692*'"Вес" ПИР'!$B$51)/100</f>
        <v>0</v>
      </c>
      <c r="BH2692" s="39"/>
      <c r="BI2692" s="72">
        <v>0</v>
      </c>
      <c r="BJ2692" s="39"/>
      <c r="BK2692" s="39"/>
      <c r="BL2692" s="38">
        <f>(S2692*'"Вес" ПИР'!$B$3+X2692*'"Вес" ПИР'!$B$4+AG2692*'"Вес" ПИР'!$B$5+BB2692*'"Вес" ПИР'!$B$6+BG2692*'"Вес" ПИР'!$B$7+BI2692*'"Вес" ПИР'!$B$8)/100</f>
        <v>0</v>
      </c>
    </row>
    <row r="2693" spans="1:64" ht="15.75" customHeight="1">
      <c r="A2693" s="39"/>
      <c r="B2693" s="39">
        <v>2027</v>
      </c>
      <c r="C2693" s="39"/>
      <c r="D2693" s="61">
        <v>615846700</v>
      </c>
      <c r="E2693" s="61" t="s">
        <v>2280</v>
      </c>
      <c r="F2693" s="61" t="s">
        <v>1010</v>
      </c>
      <c r="G2693" s="61" t="s">
        <v>3826</v>
      </c>
      <c r="H2693" s="61" t="s">
        <v>3827</v>
      </c>
      <c r="I2693" s="39"/>
      <c r="J2693" s="39"/>
      <c r="K2693" s="39"/>
      <c r="L2693" s="39"/>
      <c r="M2693" s="39"/>
      <c r="N2693" s="39"/>
      <c r="O2693" s="39"/>
      <c r="P2693" s="39"/>
      <c r="Q2693" s="39"/>
      <c r="R2693" s="39"/>
      <c r="S2693" s="38">
        <f>(J2693*'"Вес" ПИР'!$B$13+L2693*'"Вес" ПИР'!$B$14+N2693*'"Вес" ПИР'!$B$15+P2693*'"Вес" ПИР'!$B$16+R2693*'"Вес" ПИР'!$B$17)/100</f>
        <v>0</v>
      </c>
      <c r="T2693" s="39"/>
      <c r="U2693" s="39"/>
      <c r="V2693" s="39"/>
      <c r="W2693" s="39"/>
      <c r="X2693" s="72">
        <f>(U2693*'"Вес" ПИР'!$B$22+W2693*'"Вес" ПИР'!$B$23)/100</f>
        <v>0</v>
      </c>
      <c r="Y2693" s="39"/>
      <c r="Z2693" s="39"/>
      <c r="AA2693" s="39"/>
      <c r="AB2693" s="39"/>
      <c r="AC2693" s="39"/>
      <c r="AD2693" s="39"/>
      <c r="AE2693" s="39"/>
      <c r="AF2693" s="39"/>
      <c r="AG2693" s="38">
        <f>(Z2693*'"Вес" ПИР'!$B$28+AB2693*'"Вес" ПИР'!$B$29+AD2693*'"Вес" ПИР'!$B$30+AF2693*'"Вес" ПИР'!$B$31)/100</f>
        <v>0</v>
      </c>
      <c r="AH2693" s="39"/>
      <c r="AI2693" s="39"/>
      <c r="AJ2693" s="39"/>
      <c r="AK2693" s="39"/>
      <c r="AL2693" s="39"/>
      <c r="AM2693" s="39"/>
      <c r="AN2693" s="39"/>
      <c r="AO2693" s="39"/>
      <c r="AP2693" s="39"/>
      <c r="AQ2693" s="39"/>
      <c r="AR2693" s="39"/>
      <c r="AS2693" s="39"/>
      <c r="AT2693" s="39"/>
      <c r="AU2693" s="39"/>
      <c r="AV2693" s="39"/>
      <c r="AW2693" s="39"/>
      <c r="AX2693" s="39"/>
      <c r="AY2693" s="39"/>
      <c r="AZ2693" s="39"/>
      <c r="BA2693" s="39"/>
      <c r="BB2693" s="72">
        <f>(AI2693*'"Вес" ПИР'!$B$36+AK2693*'"Вес" ПИР'!$B$37+AM2693*'"Вес" ПИР'!$B$38+AO2693*'"Вес" ПИР'!$B$39+AQ2693*'"Вес" ПИР'!$B$40+AS2693*'"Вес" ПИР'!$B$41+AU2693*'"Вес" ПИР'!$B$42+AW2693*'"Вес" ПИР'!$B$43+AY2693*'"Вес" ПИР'!$B$44+BA2693*'"Вес" ПИР'!$B$45)/100</f>
        <v>0</v>
      </c>
      <c r="BC2693" s="39"/>
      <c r="BD2693" s="39"/>
      <c r="BE2693" s="39"/>
      <c r="BF2693" s="39"/>
      <c r="BG2693" s="72">
        <f>(BD2693*'"Вес" ПИР'!$B$50+BF2693*'"Вес" ПИР'!$B$51)/100</f>
        <v>0</v>
      </c>
      <c r="BH2693" s="39"/>
      <c r="BI2693" s="72">
        <v>0</v>
      </c>
      <c r="BJ2693" s="39"/>
      <c r="BK2693" s="39"/>
      <c r="BL2693" s="38">
        <f>(S2693*'"Вес" ПИР'!$B$3+X2693*'"Вес" ПИР'!$B$4+AG2693*'"Вес" ПИР'!$B$5+BB2693*'"Вес" ПИР'!$B$6+BG2693*'"Вес" ПИР'!$B$7+BI2693*'"Вес" ПИР'!$B$8)/100</f>
        <v>0</v>
      </c>
    </row>
    <row r="2694" spans="1:64" ht="15.75" customHeight="1">
      <c r="A2694" s="39"/>
      <c r="B2694" s="39">
        <v>2027</v>
      </c>
      <c r="C2694" s="39"/>
      <c r="D2694" s="61">
        <v>615846600</v>
      </c>
      <c r="E2694" s="61" t="s">
        <v>2280</v>
      </c>
      <c r="F2694" s="61" t="s">
        <v>1010</v>
      </c>
      <c r="G2694" s="61" t="s">
        <v>3826</v>
      </c>
      <c r="H2694" s="61" t="s">
        <v>650</v>
      </c>
      <c r="I2694" s="39"/>
      <c r="J2694" s="39"/>
      <c r="K2694" s="39"/>
      <c r="L2694" s="39"/>
      <c r="M2694" s="39"/>
      <c r="N2694" s="39"/>
      <c r="O2694" s="39"/>
      <c r="P2694" s="39"/>
      <c r="Q2694" s="39"/>
      <c r="R2694" s="39"/>
      <c r="S2694" s="38">
        <f>(J2694*'"Вес" ПИР'!$B$13+L2694*'"Вес" ПИР'!$B$14+N2694*'"Вес" ПИР'!$B$15+P2694*'"Вес" ПИР'!$B$16+R2694*'"Вес" ПИР'!$B$17)/100</f>
        <v>0</v>
      </c>
      <c r="T2694" s="39"/>
      <c r="U2694" s="39"/>
      <c r="V2694" s="39"/>
      <c r="W2694" s="39"/>
      <c r="X2694" s="72">
        <f>(U2694*'"Вес" ПИР'!$B$22+W2694*'"Вес" ПИР'!$B$23)/100</f>
        <v>0</v>
      </c>
      <c r="Y2694" s="39"/>
      <c r="Z2694" s="39"/>
      <c r="AA2694" s="39"/>
      <c r="AB2694" s="39"/>
      <c r="AC2694" s="39"/>
      <c r="AD2694" s="39"/>
      <c r="AE2694" s="39"/>
      <c r="AF2694" s="39"/>
      <c r="AG2694" s="38">
        <f>(Z2694*'"Вес" ПИР'!$B$28+AB2694*'"Вес" ПИР'!$B$29+AD2694*'"Вес" ПИР'!$B$30+AF2694*'"Вес" ПИР'!$B$31)/100</f>
        <v>0</v>
      </c>
      <c r="AH2694" s="39"/>
      <c r="AI2694" s="39"/>
      <c r="AJ2694" s="39"/>
      <c r="AK2694" s="39"/>
      <c r="AL2694" s="39"/>
      <c r="AM2694" s="39"/>
      <c r="AN2694" s="39"/>
      <c r="AO2694" s="39"/>
      <c r="AP2694" s="39"/>
      <c r="AQ2694" s="39"/>
      <c r="AR2694" s="39"/>
      <c r="AS2694" s="39"/>
      <c r="AT2694" s="39"/>
      <c r="AU2694" s="39"/>
      <c r="AV2694" s="39"/>
      <c r="AW2694" s="39"/>
      <c r="AX2694" s="39"/>
      <c r="AY2694" s="39"/>
      <c r="AZ2694" s="39"/>
      <c r="BA2694" s="39"/>
      <c r="BB2694" s="72">
        <f>(AI2694*'"Вес" ПИР'!$B$36+AK2694*'"Вес" ПИР'!$B$37+AM2694*'"Вес" ПИР'!$B$38+AO2694*'"Вес" ПИР'!$B$39+AQ2694*'"Вес" ПИР'!$B$40+AS2694*'"Вес" ПИР'!$B$41+AU2694*'"Вес" ПИР'!$B$42+AW2694*'"Вес" ПИР'!$B$43+AY2694*'"Вес" ПИР'!$B$44+BA2694*'"Вес" ПИР'!$B$45)/100</f>
        <v>0</v>
      </c>
      <c r="BC2694" s="39"/>
      <c r="BD2694" s="39"/>
      <c r="BE2694" s="39"/>
      <c r="BF2694" s="39"/>
      <c r="BG2694" s="72">
        <f>(BD2694*'"Вес" ПИР'!$B$50+BF2694*'"Вес" ПИР'!$B$51)/100</f>
        <v>0</v>
      </c>
      <c r="BH2694" s="39"/>
      <c r="BI2694" s="72">
        <v>0</v>
      </c>
      <c r="BJ2694" s="39"/>
      <c r="BK2694" s="39"/>
      <c r="BL2694" s="38">
        <f>(S2694*'"Вес" ПИР'!$B$3+X2694*'"Вес" ПИР'!$B$4+AG2694*'"Вес" ПИР'!$B$5+BB2694*'"Вес" ПИР'!$B$6+BG2694*'"Вес" ПИР'!$B$7+BI2694*'"Вес" ПИР'!$B$8)/100</f>
        <v>0</v>
      </c>
    </row>
    <row r="2695" spans="1:64" ht="15.75" customHeight="1">
      <c r="A2695" s="39"/>
      <c r="B2695" s="39">
        <v>2027</v>
      </c>
      <c r="C2695" s="39"/>
      <c r="D2695" s="61">
        <v>615846500</v>
      </c>
      <c r="E2695" s="61" t="s">
        <v>2280</v>
      </c>
      <c r="F2695" s="61" t="s">
        <v>1010</v>
      </c>
      <c r="G2695" s="61" t="s">
        <v>3826</v>
      </c>
      <c r="H2695" s="61" t="s">
        <v>3828</v>
      </c>
      <c r="I2695" s="39"/>
      <c r="J2695" s="39"/>
      <c r="K2695" s="39"/>
      <c r="L2695" s="39"/>
      <c r="M2695" s="39"/>
      <c r="N2695" s="39"/>
      <c r="O2695" s="39"/>
      <c r="P2695" s="39"/>
      <c r="Q2695" s="39"/>
      <c r="R2695" s="39"/>
      <c r="S2695" s="38">
        <f>(J2695*'"Вес" ПИР'!$B$13+L2695*'"Вес" ПИР'!$B$14+N2695*'"Вес" ПИР'!$B$15+P2695*'"Вес" ПИР'!$B$16+R2695*'"Вес" ПИР'!$B$17)/100</f>
        <v>0</v>
      </c>
      <c r="T2695" s="39"/>
      <c r="U2695" s="39"/>
      <c r="V2695" s="39"/>
      <c r="W2695" s="39"/>
      <c r="X2695" s="72">
        <f>(U2695*'"Вес" ПИР'!$B$22+W2695*'"Вес" ПИР'!$B$23)/100</f>
        <v>0</v>
      </c>
      <c r="Y2695" s="39"/>
      <c r="Z2695" s="39"/>
      <c r="AA2695" s="39"/>
      <c r="AB2695" s="39"/>
      <c r="AC2695" s="39"/>
      <c r="AD2695" s="39"/>
      <c r="AE2695" s="39"/>
      <c r="AF2695" s="39"/>
      <c r="AG2695" s="38">
        <f>(Z2695*'"Вес" ПИР'!$B$28+AB2695*'"Вес" ПИР'!$B$29+AD2695*'"Вес" ПИР'!$B$30+AF2695*'"Вес" ПИР'!$B$31)/100</f>
        <v>0</v>
      </c>
      <c r="AH2695" s="39"/>
      <c r="AI2695" s="39"/>
      <c r="AJ2695" s="39"/>
      <c r="AK2695" s="39"/>
      <c r="AL2695" s="39"/>
      <c r="AM2695" s="39"/>
      <c r="AN2695" s="39"/>
      <c r="AO2695" s="39"/>
      <c r="AP2695" s="39"/>
      <c r="AQ2695" s="39"/>
      <c r="AR2695" s="39"/>
      <c r="AS2695" s="39"/>
      <c r="AT2695" s="39"/>
      <c r="AU2695" s="39"/>
      <c r="AV2695" s="39"/>
      <c r="AW2695" s="39"/>
      <c r="AX2695" s="39"/>
      <c r="AY2695" s="39"/>
      <c r="AZ2695" s="39"/>
      <c r="BA2695" s="39"/>
      <c r="BB2695" s="72">
        <f>(AI2695*'"Вес" ПИР'!$B$36+AK2695*'"Вес" ПИР'!$B$37+AM2695*'"Вес" ПИР'!$B$38+AO2695*'"Вес" ПИР'!$B$39+AQ2695*'"Вес" ПИР'!$B$40+AS2695*'"Вес" ПИР'!$B$41+AU2695*'"Вес" ПИР'!$B$42+AW2695*'"Вес" ПИР'!$B$43+AY2695*'"Вес" ПИР'!$B$44+BA2695*'"Вес" ПИР'!$B$45)/100</f>
        <v>0</v>
      </c>
      <c r="BC2695" s="39"/>
      <c r="BD2695" s="39"/>
      <c r="BE2695" s="39"/>
      <c r="BF2695" s="39"/>
      <c r="BG2695" s="72">
        <f>(BD2695*'"Вес" ПИР'!$B$50+BF2695*'"Вес" ПИР'!$B$51)/100</f>
        <v>0</v>
      </c>
      <c r="BH2695" s="39"/>
      <c r="BI2695" s="72">
        <v>0</v>
      </c>
      <c r="BJ2695" s="39"/>
      <c r="BK2695" s="39"/>
      <c r="BL2695" s="38">
        <f>(S2695*'"Вес" ПИР'!$B$3+X2695*'"Вес" ПИР'!$B$4+AG2695*'"Вес" ПИР'!$B$5+BB2695*'"Вес" ПИР'!$B$6+BG2695*'"Вес" ПИР'!$B$7+BI2695*'"Вес" ПИР'!$B$8)/100</f>
        <v>0</v>
      </c>
    </row>
    <row r="2696" spans="1:64" ht="15.75" customHeight="1">
      <c r="A2696" s="39"/>
      <c r="B2696" s="39">
        <v>2027</v>
      </c>
      <c r="C2696" s="39"/>
      <c r="D2696" s="61">
        <v>615847200</v>
      </c>
      <c r="E2696" s="61" t="s">
        <v>2280</v>
      </c>
      <c r="F2696" s="61" t="s">
        <v>1010</v>
      </c>
      <c r="G2696" s="61" t="s">
        <v>3829</v>
      </c>
      <c r="H2696" s="61" t="s">
        <v>3830</v>
      </c>
      <c r="I2696" s="39"/>
      <c r="J2696" s="39"/>
      <c r="K2696" s="39"/>
      <c r="L2696" s="39"/>
      <c r="M2696" s="39"/>
      <c r="N2696" s="39"/>
      <c r="O2696" s="39"/>
      <c r="P2696" s="39"/>
      <c r="Q2696" s="39"/>
      <c r="R2696" s="39"/>
      <c r="S2696" s="38">
        <f>(J2696*'"Вес" ПИР'!$B$13+L2696*'"Вес" ПИР'!$B$14+N2696*'"Вес" ПИР'!$B$15+P2696*'"Вес" ПИР'!$B$16+R2696*'"Вес" ПИР'!$B$17)/100</f>
        <v>0</v>
      </c>
      <c r="T2696" s="39"/>
      <c r="U2696" s="39"/>
      <c r="V2696" s="39"/>
      <c r="W2696" s="39"/>
      <c r="X2696" s="72">
        <f>(U2696*'"Вес" ПИР'!$B$22+W2696*'"Вес" ПИР'!$B$23)/100</f>
        <v>0</v>
      </c>
      <c r="Y2696" s="39"/>
      <c r="Z2696" s="39"/>
      <c r="AA2696" s="39"/>
      <c r="AB2696" s="39"/>
      <c r="AC2696" s="39"/>
      <c r="AD2696" s="39"/>
      <c r="AE2696" s="39"/>
      <c r="AF2696" s="39"/>
      <c r="AG2696" s="38">
        <f>(Z2696*'"Вес" ПИР'!$B$28+AB2696*'"Вес" ПИР'!$B$29+AD2696*'"Вес" ПИР'!$B$30+AF2696*'"Вес" ПИР'!$B$31)/100</f>
        <v>0</v>
      </c>
      <c r="AH2696" s="39"/>
      <c r="AI2696" s="39"/>
      <c r="AJ2696" s="39"/>
      <c r="AK2696" s="39"/>
      <c r="AL2696" s="39"/>
      <c r="AM2696" s="39"/>
      <c r="AN2696" s="39"/>
      <c r="AO2696" s="39"/>
      <c r="AP2696" s="39"/>
      <c r="AQ2696" s="39"/>
      <c r="AR2696" s="39"/>
      <c r="AS2696" s="39"/>
      <c r="AT2696" s="39"/>
      <c r="AU2696" s="39"/>
      <c r="AV2696" s="39"/>
      <c r="AW2696" s="39"/>
      <c r="AX2696" s="39"/>
      <c r="AY2696" s="39"/>
      <c r="AZ2696" s="39"/>
      <c r="BA2696" s="39"/>
      <c r="BB2696" s="72">
        <f>(AI2696*'"Вес" ПИР'!$B$36+AK2696*'"Вес" ПИР'!$B$37+AM2696*'"Вес" ПИР'!$B$38+AO2696*'"Вес" ПИР'!$B$39+AQ2696*'"Вес" ПИР'!$B$40+AS2696*'"Вес" ПИР'!$B$41+AU2696*'"Вес" ПИР'!$B$42+AW2696*'"Вес" ПИР'!$B$43+AY2696*'"Вес" ПИР'!$B$44+BA2696*'"Вес" ПИР'!$B$45)/100</f>
        <v>0</v>
      </c>
      <c r="BC2696" s="39"/>
      <c r="BD2696" s="39"/>
      <c r="BE2696" s="39"/>
      <c r="BF2696" s="39"/>
      <c r="BG2696" s="72">
        <f>(BD2696*'"Вес" ПИР'!$B$50+BF2696*'"Вес" ПИР'!$B$51)/100</f>
        <v>0</v>
      </c>
      <c r="BH2696" s="39"/>
      <c r="BI2696" s="72">
        <v>0</v>
      </c>
      <c r="BJ2696" s="39"/>
      <c r="BK2696" s="39"/>
      <c r="BL2696" s="38">
        <f>(S2696*'"Вес" ПИР'!$B$3+X2696*'"Вес" ПИР'!$B$4+AG2696*'"Вес" ПИР'!$B$5+BB2696*'"Вес" ПИР'!$B$6+BG2696*'"Вес" ПИР'!$B$7+BI2696*'"Вес" ПИР'!$B$8)/100</f>
        <v>0</v>
      </c>
    </row>
    <row r="2697" spans="1:64" ht="15.75" customHeight="1">
      <c r="A2697" s="39"/>
      <c r="B2697" s="39">
        <v>2027</v>
      </c>
      <c r="C2697" s="39"/>
      <c r="D2697" s="61">
        <v>615857100</v>
      </c>
      <c r="E2697" s="61" t="s">
        <v>2280</v>
      </c>
      <c r="F2697" s="61" t="s">
        <v>1010</v>
      </c>
      <c r="G2697" s="61" t="s">
        <v>3831</v>
      </c>
      <c r="H2697" s="61" t="s">
        <v>3832</v>
      </c>
      <c r="I2697" s="39"/>
      <c r="J2697" s="39"/>
      <c r="K2697" s="39"/>
      <c r="L2697" s="39"/>
      <c r="M2697" s="39"/>
      <c r="N2697" s="39"/>
      <c r="O2697" s="39"/>
      <c r="P2697" s="39"/>
      <c r="Q2697" s="39"/>
      <c r="R2697" s="39"/>
      <c r="S2697" s="38">
        <f>(J2697*'"Вес" ПИР'!$B$13+L2697*'"Вес" ПИР'!$B$14+N2697*'"Вес" ПИР'!$B$15+P2697*'"Вес" ПИР'!$B$16+R2697*'"Вес" ПИР'!$B$17)/100</f>
        <v>0</v>
      </c>
      <c r="T2697" s="39"/>
      <c r="U2697" s="39"/>
      <c r="V2697" s="39"/>
      <c r="W2697" s="39"/>
      <c r="X2697" s="72">
        <f>(U2697*'"Вес" ПИР'!$B$22+W2697*'"Вес" ПИР'!$B$23)/100</f>
        <v>0</v>
      </c>
      <c r="Y2697" s="39"/>
      <c r="Z2697" s="39"/>
      <c r="AA2697" s="39"/>
      <c r="AB2697" s="39"/>
      <c r="AC2697" s="39"/>
      <c r="AD2697" s="39"/>
      <c r="AE2697" s="39"/>
      <c r="AF2697" s="39"/>
      <c r="AG2697" s="38">
        <f>(Z2697*'"Вес" ПИР'!$B$28+AB2697*'"Вес" ПИР'!$B$29+AD2697*'"Вес" ПИР'!$B$30+AF2697*'"Вес" ПИР'!$B$31)/100</f>
        <v>0</v>
      </c>
      <c r="AH2697" s="39"/>
      <c r="AI2697" s="39"/>
      <c r="AJ2697" s="39"/>
      <c r="AK2697" s="39"/>
      <c r="AL2697" s="39"/>
      <c r="AM2697" s="39"/>
      <c r="AN2697" s="39"/>
      <c r="AO2697" s="39"/>
      <c r="AP2697" s="39"/>
      <c r="AQ2697" s="39"/>
      <c r="AR2697" s="39"/>
      <c r="AS2697" s="39"/>
      <c r="AT2697" s="39"/>
      <c r="AU2697" s="39"/>
      <c r="AV2697" s="39"/>
      <c r="AW2697" s="39"/>
      <c r="AX2697" s="39"/>
      <c r="AY2697" s="39"/>
      <c r="AZ2697" s="39"/>
      <c r="BA2697" s="39"/>
      <c r="BB2697" s="72">
        <f>(AI2697*'"Вес" ПИР'!$B$36+AK2697*'"Вес" ПИР'!$B$37+AM2697*'"Вес" ПИР'!$B$38+AO2697*'"Вес" ПИР'!$B$39+AQ2697*'"Вес" ПИР'!$B$40+AS2697*'"Вес" ПИР'!$B$41+AU2697*'"Вес" ПИР'!$B$42+AW2697*'"Вес" ПИР'!$B$43+AY2697*'"Вес" ПИР'!$B$44+BA2697*'"Вес" ПИР'!$B$45)/100</f>
        <v>0</v>
      </c>
      <c r="BC2697" s="39"/>
      <c r="BD2697" s="39"/>
      <c r="BE2697" s="39"/>
      <c r="BF2697" s="39"/>
      <c r="BG2697" s="72">
        <f>(BD2697*'"Вес" ПИР'!$B$50+BF2697*'"Вес" ПИР'!$B$51)/100</f>
        <v>0</v>
      </c>
      <c r="BH2697" s="39"/>
      <c r="BI2697" s="72">
        <v>0</v>
      </c>
      <c r="BJ2697" s="39"/>
      <c r="BK2697" s="39"/>
      <c r="BL2697" s="38">
        <f>(S2697*'"Вес" ПИР'!$B$3+X2697*'"Вес" ПИР'!$B$4+AG2697*'"Вес" ПИР'!$B$5+BB2697*'"Вес" ПИР'!$B$6+BG2697*'"Вес" ПИР'!$B$7+BI2697*'"Вес" ПИР'!$B$8)/100</f>
        <v>0</v>
      </c>
    </row>
    <row r="2698" spans="1:64" ht="15.75" customHeight="1">
      <c r="A2698" s="39"/>
      <c r="B2698" s="39">
        <v>2027</v>
      </c>
      <c r="C2698" s="39"/>
      <c r="D2698" s="61">
        <v>615855100</v>
      </c>
      <c r="E2698" s="61" t="s">
        <v>2280</v>
      </c>
      <c r="F2698" s="61" t="s">
        <v>1010</v>
      </c>
      <c r="G2698" s="61" t="s">
        <v>3833</v>
      </c>
      <c r="H2698" s="61" t="s">
        <v>3834</v>
      </c>
      <c r="I2698" s="39"/>
      <c r="J2698" s="39"/>
      <c r="K2698" s="39"/>
      <c r="L2698" s="39"/>
      <c r="M2698" s="39"/>
      <c r="N2698" s="39"/>
      <c r="O2698" s="39"/>
      <c r="P2698" s="39"/>
      <c r="Q2698" s="39"/>
      <c r="R2698" s="39"/>
      <c r="S2698" s="38">
        <f>(J2698*'"Вес" ПИР'!$B$13+L2698*'"Вес" ПИР'!$B$14+N2698*'"Вес" ПИР'!$B$15+P2698*'"Вес" ПИР'!$B$16+R2698*'"Вес" ПИР'!$B$17)/100</f>
        <v>0</v>
      </c>
      <c r="T2698" s="39"/>
      <c r="U2698" s="39"/>
      <c r="V2698" s="39"/>
      <c r="W2698" s="39"/>
      <c r="X2698" s="72">
        <f>(U2698*'"Вес" ПИР'!$B$22+W2698*'"Вес" ПИР'!$B$23)/100</f>
        <v>0</v>
      </c>
      <c r="Y2698" s="39"/>
      <c r="Z2698" s="39"/>
      <c r="AA2698" s="39"/>
      <c r="AB2698" s="39"/>
      <c r="AC2698" s="39"/>
      <c r="AD2698" s="39"/>
      <c r="AE2698" s="39"/>
      <c r="AF2698" s="39"/>
      <c r="AG2698" s="38">
        <f>(Z2698*'"Вес" ПИР'!$B$28+AB2698*'"Вес" ПИР'!$B$29+AD2698*'"Вес" ПИР'!$B$30+AF2698*'"Вес" ПИР'!$B$31)/100</f>
        <v>0</v>
      </c>
      <c r="AH2698" s="39"/>
      <c r="AI2698" s="39"/>
      <c r="AJ2698" s="39"/>
      <c r="AK2698" s="39"/>
      <c r="AL2698" s="39"/>
      <c r="AM2698" s="39"/>
      <c r="AN2698" s="39"/>
      <c r="AO2698" s="39"/>
      <c r="AP2698" s="39"/>
      <c r="AQ2698" s="39"/>
      <c r="AR2698" s="39"/>
      <c r="AS2698" s="39"/>
      <c r="AT2698" s="39"/>
      <c r="AU2698" s="39"/>
      <c r="AV2698" s="39"/>
      <c r="AW2698" s="39"/>
      <c r="AX2698" s="39"/>
      <c r="AY2698" s="39"/>
      <c r="AZ2698" s="39"/>
      <c r="BA2698" s="39"/>
      <c r="BB2698" s="72">
        <f>(AI2698*'"Вес" ПИР'!$B$36+AK2698*'"Вес" ПИР'!$B$37+AM2698*'"Вес" ПИР'!$B$38+AO2698*'"Вес" ПИР'!$B$39+AQ2698*'"Вес" ПИР'!$B$40+AS2698*'"Вес" ПИР'!$B$41+AU2698*'"Вес" ПИР'!$B$42+AW2698*'"Вес" ПИР'!$B$43+AY2698*'"Вес" ПИР'!$B$44+BA2698*'"Вес" ПИР'!$B$45)/100</f>
        <v>0</v>
      </c>
      <c r="BC2698" s="39"/>
      <c r="BD2698" s="39"/>
      <c r="BE2698" s="39"/>
      <c r="BF2698" s="39"/>
      <c r="BG2698" s="72">
        <f>(BD2698*'"Вес" ПИР'!$B$50+BF2698*'"Вес" ПИР'!$B$51)/100</f>
        <v>0</v>
      </c>
      <c r="BH2698" s="39"/>
      <c r="BI2698" s="72">
        <v>0</v>
      </c>
      <c r="BJ2698" s="39"/>
      <c r="BK2698" s="39"/>
      <c r="BL2698" s="38">
        <f>(S2698*'"Вес" ПИР'!$B$3+X2698*'"Вес" ПИР'!$B$4+AG2698*'"Вес" ПИР'!$B$5+BB2698*'"Вес" ПИР'!$B$6+BG2698*'"Вес" ПИР'!$B$7+BI2698*'"Вес" ПИР'!$B$8)/100</f>
        <v>0</v>
      </c>
    </row>
    <row r="2699" spans="1:64" ht="15.75" customHeight="1">
      <c r="A2699" s="39"/>
      <c r="B2699" s="39">
        <v>2027</v>
      </c>
      <c r="C2699" s="39"/>
      <c r="D2699" s="61">
        <v>615855300</v>
      </c>
      <c r="E2699" s="61" t="s">
        <v>2280</v>
      </c>
      <c r="F2699" s="61" t="s">
        <v>1010</v>
      </c>
      <c r="G2699" s="61" t="s">
        <v>3833</v>
      </c>
      <c r="H2699" s="61" t="s">
        <v>3835</v>
      </c>
      <c r="I2699" s="39"/>
      <c r="J2699" s="39"/>
      <c r="K2699" s="39"/>
      <c r="L2699" s="39"/>
      <c r="M2699" s="39"/>
      <c r="N2699" s="39"/>
      <c r="O2699" s="39"/>
      <c r="P2699" s="39"/>
      <c r="Q2699" s="39"/>
      <c r="R2699" s="39"/>
      <c r="S2699" s="38">
        <f>(J2699*'"Вес" ПИР'!$B$13+L2699*'"Вес" ПИР'!$B$14+N2699*'"Вес" ПИР'!$B$15+P2699*'"Вес" ПИР'!$B$16+R2699*'"Вес" ПИР'!$B$17)/100</f>
        <v>0</v>
      </c>
      <c r="T2699" s="39"/>
      <c r="U2699" s="39"/>
      <c r="V2699" s="39"/>
      <c r="W2699" s="39"/>
      <c r="X2699" s="72">
        <f>(U2699*'"Вес" ПИР'!$B$22+W2699*'"Вес" ПИР'!$B$23)/100</f>
        <v>0</v>
      </c>
      <c r="Y2699" s="39"/>
      <c r="Z2699" s="39"/>
      <c r="AA2699" s="39"/>
      <c r="AB2699" s="39"/>
      <c r="AC2699" s="39"/>
      <c r="AD2699" s="39"/>
      <c r="AE2699" s="39"/>
      <c r="AF2699" s="39"/>
      <c r="AG2699" s="38">
        <f>(Z2699*'"Вес" ПИР'!$B$28+AB2699*'"Вес" ПИР'!$B$29+AD2699*'"Вес" ПИР'!$B$30+AF2699*'"Вес" ПИР'!$B$31)/100</f>
        <v>0</v>
      </c>
      <c r="AH2699" s="39"/>
      <c r="AI2699" s="39"/>
      <c r="AJ2699" s="39"/>
      <c r="AK2699" s="39"/>
      <c r="AL2699" s="39"/>
      <c r="AM2699" s="39"/>
      <c r="AN2699" s="39"/>
      <c r="AO2699" s="39"/>
      <c r="AP2699" s="39"/>
      <c r="AQ2699" s="39"/>
      <c r="AR2699" s="39"/>
      <c r="AS2699" s="39"/>
      <c r="AT2699" s="39"/>
      <c r="AU2699" s="39"/>
      <c r="AV2699" s="39"/>
      <c r="AW2699" s="39"/>
      <c r="AX2699" s="39"/>
      <c r="AY2699" s="39"/>
      <c r="AZ2699" s="39"/>
      <c r="BA2699" s="39"/>
      <c r="BB2699" s="72">
        <f>(AI2699*'"Вес" ПИР'!$B$36+AK2699*'"Вес" ПИР'!$B$37+AM2699*'"Вес" ПИР'!$B$38+AO2699*'"Вес" ПИР'!$B$39+AQ2699*'"Вес" ПИР'!$B$40+AS2699*'"Вес" ПИР'!$B$41+AU2699*'"Вес" ПИР'!$B$42+AW2699*'"Вес" ПИР'!$B$43+AY2699*'"Вес" ПИР'!$B$44+BA2699*'"Вес" ПИР'!$B$45)/100</f>
        <v>0</v>
      </c>
      <c r="BC2699" s="39"/>
      <c r="BD2699" s="39"/>
      <c r="BE2699" s="39"/>
      <c r="BF2699" s="39"/>
      <c r="BG2699" s="72">
        <f>(BD2699*'"Вес" ПИР'!$B$50+BF2699*'"Вес" ПИР'!$B$51)/100</f>
        <v>0</v>
      </c>
      <c r="BH2699" s="39"/>
      <c r="BI2699" s="72">
        <v>0</v>
      </c>
      <c r="BJ2699" s="39"/>
      <c r="BK2699" s="39"/>
      <c r="BL2699" s="38">
        <f>(S2699*'"Вес" ПИР'!$B$3+X2699*'"Вес" ПИР'!$B$4+AG2699*'"Вес" ПИР'!$B$5+BB2699*'"Вес" ПИР'!$B$6+BG2699*'"Вес" ПИР'!$B$7+BI2699*'"Вес" ПИР'!$B$8)/100</f>
        <v>0</v>
      </c>
    </row>
    <row r="2700" spans="1:64" ht="15.75" customHeight="1">
      <c r="A2700" s="39"/>
      <c r="B2700" s="39">
        <v>2027</v>
      </c>
      <c r="C2700" s="39"/>
      <c r="D2700" s="61">
        <v>615843200</v>
      </c>
      <c r="E2700" s="61" t="s">
        <v>2280</v>
      </c>
      <c r="F2700" s="61" t="s">
        <v>1010</v>
      </c>
      <c r="G2700" s="61" t="s">
        <v>3836</v>
      </c>
      <c r="H2700" s="61" t="s">
        <v>1206</v>
      </c>
      <c r="I2700" s="39"/>
      <c r="J2700" s="39"/>
      <c r="K2700" s="39"/>
      <c r="L2700" s="39"/>
      <c r="M2700" s="39"/>
      <c r="N2700" s="39"/>
      <c r="O2700" s="39"/>
      <c r="P2700" s="39"/>
      <c r="Q2700" s="39"/>
      <c r="R2700" s="39"/>
      <c r="S2700" s="38">
        <f>(J2700*'"Вес" ПИР'!$B$13+L2700*'"Вес" ПИР'!$B$14+N2700*'"Вес" ПИР'!$B$15+P2700*'"Вес" ПИР'!$B$16+R2700*'"Вес" ПИР'!$B$17)/100</f>
        <v>0</v>
      </c>
      <c r="T2700" s="39"/>
      <c r="U2700" s="39"/>
      <c r="V2700" s="39"/>
      <c r="W2700" s="39"/>
      <c r="X2700" s="72">
        <f>(U2700*'"Вес" ПИР'!$B$22+W2700*'"Вес" ПИР'!$B$23)/100</f>
        <v>0</v>
      </c>
      <c r="Y2700" s="39"/>
      <c r="Z2700" s="39"/>
      <c r="AA2700" s="39"/>
      <c r="AB2700" s="39"/>
      <c r="AC2700" s="39"/>
      <c r="AD2700" s="39"/>
      <c r="AE2700" s="39"/>
      <c r="AF2700" s="39"/>
      <c r="AG2700" s="38">
        <f>(Z2700*'"Вес" ПИР'!$B$28+AB2700*'"Вес" ПИР'!$B$29+AD2700*'"Вес" ПИР'!$B$30+AF2700*'"Вес" ПИР'!$B$31)/100</f>
        <v>0</v>
      </c>
      <c r="AH2700" s="39"/>
      <c r="AI2700" s="39"/>
      <c r="AJ2700" s="39"/>
      <c r="AK2700" s="39"/>
      <c r="AL2700" s="39"/>
      <c r="AM2700" s="39"/>
      <c r="AN2700" s="39"/>
      <c r="AO2700" s="39"/>
      <c r="AP2700" s="39"/>
      <c r="AQ2700" s="39"/>
      <c r="AR2700" s="39"/>
      <c r="AS2700" s="39"/>
      <c r="AT2700" s="39"/>
      <c r="AU2700" s="39"/>
      <c r="AV2700" s="39"/>
      <c r="AW2700" s="39"/>
      <c r="AX2700" s="39"/>
      <c r="AY2700" s="39"/>
      <c r="AZ2700" s="39"/>
      <c r="BA2700" s="39"/>
      <c r="BB2700" s="72">
        <f>(AI2700*'"Вес" ПИР'!$B$36+AK2700*'"Вес" ПИР'!$B$37+AM2700*'"Вес" ПИР'!$B$38+AO2700*'"Вес" ПИР'!$B$39+AQ2700*'"Вес" ПИР'!$B$40+AS2700*'"Вес" ПИР'!$B$41+AU2700*'"Вес" ПИР'!$B$42+AW2700*'"Вес" ПИР'!$B$43+AY2700*'"Вес" ПИР'!$B$44+BA2700*'"Вес" ПИР'!$B$45)/100</f>
        <v>0</v>
      </c>
      <c r="BC2700" s="39"/>
      <c r="BD2700" s="39"/>
      <c r="BE2700" s="39"/>
      <c r="BF2700" s="39"/>
      <c r="BG2700" s="72">
        <f>(BD2700*'"Вес" ПИР'!$B$50+BF2700*'"Вес" ПИР'!$B$51)/100</f>
        <v>0</v>
      </c>
      <c r="BH2700" s="39"/>
      <c r="BI2700" s="72">
        <v>0</v>
      </c>
      <c r="BJ2700" s="39"/>
      <c r="BK2700" s="39"/>
      <c r="BL2700" s="38">
        <f>(S2700*'"Вес" ПИР'!$B$3+X2700*'"Вес" ПИР'!$B$4+AG2700*'"Вес" ПИР'!$B$5+BB2700*'"Вес" ПИР'!$B$6+BG2700*'"Вес" ПИР'!$B$7+BI2700*'"Вес" ПИР'!$B$8)/100</f>
        <v>0</v>
      </c>
    </row>
    <row r="2701" spans="1:64" ht="15.75" customHeight="1">
      <c r="A2701" s="39"/>
      <c r="B2701" s="39">
        <v>2027</v>
      </c>
      <c r="C2701" s="39"/>
      <c r="D2701" s="61">
        <v>615859200</v>
      </c>
      <c r="E2701" s="61" t="s">
        <v>2280</v>
      </c>
      <c r="F2701" s="61" t="s">
        <v>1010</v>
      </c>
      <c r="G2701" s="61" t="s">
        <v>3837</v>
      </c>
      <c r="H2701" s="61" t="s">
        <v>243</v>
      </c>
      <c r="I2701" s="39"/>
      <c r="J2701" s="39"/>
      <c r="K2701" s="39"/>
      <c r="L2701" s="39"/>
      <c r="M2701" s="39"/>
      <c r="N2701" s="39"/>
      <c r="O2701" s="39"/>
      <c r="P2701" s="39"/>
      <c r="Q2701" s="39"/>
      <c r="R2701" s="39"/>
      <c r="S2701" s="38">
        <f>(J2701*'"Вес" ПИР'!$B$13+L2701*'"Вес" ПИР'!$B$14+N2701*'"Вес" ПИР'!$B$15+P2701*'"Вес" ПИР'!$B$16+R2701*'"Вес" ПИР'!$B$17)/100</f>
        <v>0</v>
      </c>
      <c r="T2701" s="39"/>
      <c r="U2701" s="39"/>
      <c r="V2701" s="39"/>
      <c r="W2701" s="39"/>
      <c r="X2701" s="72">
        <f>(U2701*'"Вес" ПИР'!$B$22+W2701*'"Вес" ПИР'!$B$23)/100</f>
        <v>0</v>
      </c>
      <c r="Y2701" s="39"/>
      <c r="Z2701" s="39"/>
      <c r="AA2701" s="39"/>
      <c r="AB2701" s="39"/>
      <c r="AC2701" s="39"/>
      <c r="AD2701" s="39"/>
      <c r="AE2701" s="39"/>
      <c r="AF2701" s="39"/>
      <c r="AG2701" s="38">
        <f>(Z2701*'"Вес" ПИР'!$B$28+AB2701*'"Вес" ПИР'!$B$29+AD2701*'"Вес" ПИР'!$B$30+AF2701*'"Вес" ПИР'!$B$31)/100</f>
        <v>0</v>
      </c>
      <c r="AH2701" s="39"/>
      <c r="AI2701" s="39"/>
      <c r="AJ2701" s="39"/>
      <c r="AK2701" s="39"/>
      <c r="AL2701" s="39"/>
      <c r="AM2701" s="39"/>
      <c r="AN2701" s="39"/>
      <c r="AO2701" s="39"/>
      <c r="AP2701" s="39"/>
      <c r="AQ2701" s="39"/>
      <c r="AR2701" s="39"/>
      <c r="AS2701" s="39"/>
      <c r="AT2701" s="39"/>
      <c r="AU2701" s="39"/>
      <c r="AV2701" s="39"/>
      <c r="AW2701" s="39"/>
      <c r="AX2701" s="39"/>
      <c r="AY2701" s="39"/>
      <c r="AZ2701" s="39"/>
      <c r="BA2701" s="39"/>
      <c r="BB2701" s="72">
        <f>(AI2701*'"Вес" ПИР'!$B$36+AK2701*'"Вес" ПИР'!$B$37+AM2701*'"Вес" ПИР'!$B$38+AO2701*'"Вес" ПИР'!$B$39+AQ2701*'"Вес" ПИР'!$B$40+AS2701*'"Вес" ПИР'!$B$41+AU2701*'"Вес" ПИР'!$B$42+AW2701*'"Вес" ПИР'!$B$43+AY2701*'"Вес" ПИР'!$B$44+BA2701*'"Вес" ПИР'!$B$45)/100</f>
        <v>0</v>
      </c>
      <c r="BC2701" s="39"/>
      <c r="BD2701" s="39"/>
      <c r="BE2701" s="39"/>
      <c r="BF2701" s="39"/>
      <c r="BG2701" s="72">
        <f>(BD2701*'"Вес" ПИР'!$B$50+BF2701*'"Вес" ПИР'!$B$51)/100</f>
        <v>0</v>
      </c>
      <c r="BH2701" s="39"/>
      <c r="BI2701" s="72">
        <v>0</v>
      </c>
      <c r="BJ2701" s="39"/>
      <c r="BK2701" s="39"/>
      <c r="BL2701" s="38">
        <f>(S2701*'"Вес" ПИР'!$B$3+X2701*'"Вес" ПИР'!$B$4+AG2701*'"Вес" ПИР'!$B$5+BB2701*'"Вес" ПИР'!$B$6+BG2701*'"Вес" ПИР'!$B$7+BI2701*'"Вес" ПИР'!$B$8)/100</f>
        <v>0</v>
      </c>
    </row>
    <row r="2702" spans="1:64" ht="15.75" customHeight="1">
      <c r="A2702" s="39"/>
      <c r="B2702" s="39">
        <v>2027</v>
      </c>
      <c r="C2702" s="39"/>
      <c r="D2702" s="61">
        <v>615859400</v>
      </c>
      <c r="E2702" s="61" t="s">
        <v>2280</v>
      </c>
      <c r="F2702" s="61" t="s">
        <v>1010</v>
      </c>
      <c r="G2702" s="61" t="s">
        <v>3837</v>
      </c>
      <c r="H2702" s="61" t="s">
        <v>3838</v>
      </c>
      <c r="I2702" s="39"/>
      <c r="J2702" s="39"/>
      <c r="K2702" s="39"/>
      <c r="L2702" s="39"/>
      <c r="M2702" s="39"/>
      <c r="N2702" s="39"/>
      <c r="O2702" s="39"/>
      <c r="P2702" s="39"/>
      <c r="Q2702" s="39"/>
      <c r="R2702" s="39"/>
      <c r="S2702" s="38">
        <f>(J2702*'"Вес" ПИР'!$B$13+L2702*'"Вес" ПИР'!$B$14+N2702*'"Вес" ПИР'!$B$15+P2702*'"Вес" ПИР'!$B$16+R2702*'"Вес" ПИР'!$B$17)/100</f>
        <v>0</v>
      </c>
      <c r="T2702" s="39"/>
      <c r="U2702" s="39"/>
      <c r="V2702" s="39"/>
      <c r="W2702" s="39"/>
      <c r="X2702" s="72">
        <f>(U2702*'"Вес" ПИР'!$B$22+W2702*'"Вес" ПИР'!$B$23)/100</f>
        <v>0</v>
      </c>
      <c r="Y2702" s="39"/>
      <c r="Z2702" s="39"/>
      <c r="AA2702" s="39"/>
      <c r="AB2702" s="39"/>
      <c r="AC2702" s="39"/>
      <c r="AD2702" s="39"/>
      <c r="AE2702" s="39"/>
      <c r="AF2702" s="39"/>
      <c r="AG2702" s="38">
        <f>(Z2702*'"Вес" ПИР'!$B$28+AB2702*'"Вес" ПИР'!$B$29+AD2702*'"Вес" ПИР'!$B$30+AF2702*'"Вес" ПИР'!$B$31)/100</f>
        <v>0</v>
      </c>
      <c r="AH2702" s="39"/>
      <c r="AI2702" s="39"/>
      <c r="AJ2702" s="39"/>
      <c r="AK2702" s="39"/>
      <c r="AL2702" s="39"/>
      <c r="AM2702" s="39"/>
      <c r="AN2702" s="39"/>
      <c r="AO2702" s="39"/>
      <c r="AP2702" s="39"/>
      <c r="AQ2702" s="39"/>
      <c r="AR2702" s="39"/>
      <c r="AS2702" s="39"/>
      <c r="AT2702" s="39"/>
      <c r="AU2702" s="39"/>
      <c r="AV2702" s="39"/>
      <c r="AW2702" s="39"/>
      <c r="AX2702" s="39"/>
      <c r="AY2702" s="39"/>
      <c r="AZ2702" s="39"/>
      <c r="BA2702" s="39"/>
      <c r="BB2702" s="72">
        <f>(AI2702*'"Вес" ПИР'!$B$36+AK2702*'"Вес" ПИР'!$B$37+AM2702*'"Вес" ПИР'!$B$38+AO2702*'"Вес" ПИР'!$B$39+AQ2702*'"Вес" ПИР'!$B$40+AS2702*'"Вес" ПИР'!$B$41+AU2702*'"Вес" ПИР'!$B$42+AW2702*'"Вес" ПИР'!$B$43+AY2702*'"Вес" ПИР'!$B$44+BA2702*'"Вес" ПИР'!$B$45)/100</f>
        <v>0</v>
      </c>
      <c r="BC2702" s="39"/>
      <c r="BD2702" s="39"/>
      <c r="BE2702" s="39"/>
      <c r="BF2702" s="39"/>
      <c r="BG2702" s="72">
        <f>(BD2702*'"Вес" ПИР'!$B$50+BF2702*'"Вес" ПИР'!$B$51)/100</f>
        <v>0</v>
      </c>
      <c r="BH2702" s="39"/>
      <c r="BI2702" s="72">
        <v>0</v>
      </c>
      <c r="BJ2702" s="39"/>
      <c r="BK2702" s="39"/>
      <c r="BL2702" s="38">
        <f>(S2702*'"Вес" ПИР'!$B$3+X2702*'"Вес" ПИР'!$B$4+AG2702*'"Вес" ПИР'!$B$5+BB2702*'"Вес" ПИР'!$B$6+BG2702*'"Вес" ПИР'!$B$7+BI2702*'"Вес" ПИР'!$B$8)/100</f>
        <v>0</v>
      </c>
    </row>
    <row r="2703" spans="1:64" ht="15.75" customHeight="1">
      <c r="A2703" s="39"/>
      <c r="B2703" s="39">
        <v>2027</v>
      </c>
      <c r="C2703" s="39"/>
      <c r="D2703" s="61">
        <v>615837580</v>
      </c>
      <c r="E2703" s="61" t="s">
        <v>2280</v>
      </c>
      <c r="F2703" s="61" t="s">
        <v>1010</v>
      </c>
      <c r="G2703" s="61" t="s">
        <v>2523</v>
      </c>
      <c r="H2703" s="61" t="s">
        <v>1986</v>
      </c>
      <c r="I2703" s="39"/>
      <c r="J2703" s="39"/>
      <c r="K2703" s="39"/>
      <c r="L2703" s="39"/>
      <c r="M2703" s="39"/>
      <c r="N2703" s="39"/>
      <c r="O2703" s="39"/>
      <c r="P2703" s="39"/>
      <c r="Q2703" s="39"/>
      <c r="R2703" s="39"/>
      <c r="S2703" s="38">
        <f>(J2703*'"Вес" ПИР'!$B$13+L2703*'"Вес" ПИР'!$B$14+N2703*'"Вес" ПИР'!$B$15+P2703*'"Вес" ПИР'!$B$16+R2703*'"Вес" ПИР'!$B$17)/100</f>
        <v>0</v>
      </c>
      <c r="T2703" s="39"/>
      <c r="U2703" s="39"/>
      <c r="V2703" s="39"/>
      <c r="W2703" s="39"/>
      <c r="X2703" s="72">
        <f>(U2703*'"Вес" ПИР'!$B$22+W2703*'"Вес" ПИР'!$B$23)/100</f>
        <v>0</v>
      </c>
      <c r="Y2703" s="39"/>
      <c r="Z2703" s="39"/>
      <c r="AA2703" s="39"/>
      <c r="AB2703" s="39"/>
      <c r="AC2703" s="39"/>
      <c r="AD2703" s="39"/>
      <c r="AE2703" s="39"/>
      <c r="AF2703" s="39"/>
      <c r="AG2703" s="38">
        <f>(Z2703*'"Вес" ПИР'!$B$28+AB2703*'"Вес" ПИР'!$B$29+AD2703*'"Вес" ПИР'!$B$30+AF2703*'"Вес" ПИР'!$B$31)/100</f>
        <v>0</v>
      </c>
      <c r="AH2703" s="39"/>
      <c r="AI2703" s="39"/>
      <c r="AJ2703" s="39"/>
      <c r="AK2703" s="39"/>
      <c r="AL2703" s="39"/>
      <c r="AM2703" s="39"/>
      <c r="AN2703" s="39"/>
      <c r="AO2703" s="39"/>
      <c r="AP2703" s="39"/>
      <c r="AQ2703" s="39"/>
      <c r="AR2703" s="39"/>
      <c r="AS2703" s="39"/>
      <c r="AT2703" s="39"/>
      <c r="AU2703" s="39"/>
      <c r="AV2703" s="39"/>
      <c r="AW2703" s="39"/>
      <c r="AX2703" s="39"/>
      <c r="AY2703" s="39"/>
      <c r="AZ2703" s="39"/>
      <c r="BA2703" s="39"/>
      <c r="BB2703" s="72">
        <f>(AI2703*'"Вес" ПИР'!$B$36+AK2703*'"Вес" ПИР'!$B$37+AM2703*'"Вес" ПИР'!$B$38+AO2703*'"Вес" ПИР'!$B$39+AQ2703*'"Вес" ПИР'!$B$40+AS2703*'"Вес" ПИР'!$B$41+AU2703*'"Вес" ПИР'!$B$42+AW2703*'"Вес" ПИР'!$B$43+AY2703*'"Вес" ПИР'!$B$44+BA2703*'"Вес" ПИР'!$B$45)/100</f>
        <v>0</v>
      </c>
      <c r="BC2703" s="39"/>
      <c r="BD2703" s="39"/>
      <c r="BE2703" s="39"/>
      <c r="BF2703" s="39"/>
      <c r="BG2703" s="72">
        <f>(BD2703*'"Вес" ПИР'!$B$50+BF2703*'"Вес" ПИР'!$B$51)/100</f>
        <v>0</v>
      </c>
      <c r="BH2703" s="39"/>
      <c r="BI2703" s="72">
        <v>0</v>
      </c>
      <c r="BJ2703" s="39"/>
      <c r="BK2703" s="39"/>
      <c r="BL2703" s="38">
        <f>(S2703*'"Вес" ПИР'!$B$3+X2703*'"Вес" ПИР'!$B$4+AG2703*'"Вес" ПИР'!$B$5+BB2703*'"Вес" ПИР'!$B$6+BG2703*'"Вес" ПИР'!$B$7+BI2703*'"Вес" ПИР'!$B$8)/100</f>
        <v>0</v>
      </c>
    </row>
    <row r="2704" spans="1:64" ht="15.75" customHeight="1">
      <c r="A2704" s="39"/>
      <c r="B2704" s="39">
        <v>2027</v>
      </c>
      <c r="C2704" s="39"/>
      <c r="D2704" s="61">
        <v>615837500</v>
      </c>
      <c r="E2704" s="61" t="s">
        <v>2280</v>
      </c>
      <c r="F2704" s="61" t="s">
        <v>1010</v>
      </c>
      <c r="G2704" s="61" t="s">
        <v>2523</v>
      </c>
      <c r="H2704" s="61" t="s">
        <v>3839</v>
      </c>
      <c r="I2704" s="39"/>
      <c r="J2704" s="39"/>
      <c r="K2704" s="39"/>
      <c r="L2704" s="39"/>
      <c r="M2704" s="39"/>
      <c r="N2704" s="39"/>
      <c r="O2704" s="39"/>
      <c r="P2704" s="39"/>
      <c r="Q2704" s="39"/>
      <c r="R2704" s="39"/>
      <c r="S2704" s="38">
        <f>(J2704*'"Вес" ПИР'!$B$13+L2704*'"Вес" ПИР'!$B$14+N2704*'"Вес" ПИР'!$B$15+P2704*'"Вес" ПИР'!$B$16+R2704*'"Вес" ПИР'!$B$17)/100</f>
        <v>0</v>
      </c>
      <c r="T2704" s="39"/>
      <c r="U2704" s="39"/>
      <c r="V2704" s="39"/>
      <c r="W2704" s="39"/>
      <c r="X2704" s="72">
        <f>(U2704*'"Вес" ПИР'!$B$22+W2704*'"Вес" ПИР'!$B$23)/100</f>
        <v>0</v>
      </c>
      <c r="Y2704" s="39"/>
      <c r="Z2704" s="39"/>
      <c r="AA2704" s="39"/>
      <c r="AB2704" s="39"/>
      <c r="AC2704" s="39"/>
      <c r="AD2704" s="39"/>
      <c r="AE2704" s="39"/>
      <c r="AF2704" s="39"/>
      <c r="AG2704" s="38">
        <f>(Z2704*'"Вес" ПИР'!$B$28+AB2704*'"Вес" ПИР'!$B$29+AD2704*'"Вес" ПИР'!$B$30+AF2704*'"Вес" ПИР'!$B$31)/100</f>
        <v>0</v>
      </c>
      <c r="AH2704" s="39"/>
      <c r="AI2704" s="39"/>
      <c r="AJ2704" s="39"/>
      <c r="AK2704" s="39"/>
      <c r="AL2704" s="39"/>
      <c r="AM2704" s="39"/>
      <c r="AN2704" s="39"/>
      <c r="AO2704" s="39"/>
      <c r="AP2704" s="39"/>
      <c r="AQ2704" s="39"/>
      <c r="AR2704" s="39"/>
      <c r="AS2704" s="39"/>
      <c r="AT2704" s="39"/>
      <c r="AU2704" s="39"/>
      <c r="AV2704" s="39"/>
      <c r="AW2704" s="39"/>
      <c r="AX2704" s="39"/>
      <c r="AY2704" s="39"/>
      <c r="AZ2704" s="39"/>
      <c r="BA2704" s="39"/>
      <c r="BB2704" s="72">
        <f>(AI2704*'"Вес" ПИР'!$B$36+AK2704*'"Вес" ПИР'!$B$37+AM2704*'"Вес" ПИР'!$B$38+AO2704*'"Вес" ПИР'!$B$39+AQ2704*'"Вес" ПИР'!$B$40+AS2704*'"Вес" ПИР'!$B$41+AU2704*'"Вес" ПИР'!$B$42+AW2704*'"Вес" ПИР'!$B$43+AY2704*'"Вес" ПИР'!$B$44+BA2704*'"Вес" ПИР'!$B$45)/100</f>
        <v>0</v>
      </c>
      <c r="BC2704" s="39"/>
      <c r="BD2704" s="39"/>
      <c r="BE2704" s="39"/>
      <c r="BF2704" s="39"/>
      <c r="BG2704" s="72">
        <f>(BD2704*'"Вес" ПИР'!$B$50+BF2704*'"Вес" ПИР'!$B$51)/100</f>
        <v>0</v>
      </c>
      <c r="BH2704" s="39"/>
      <c r="BI2704" s="72">
        <v>0</v>
      </c>
      <c r="BJ2704" s="39"/>
      <c r="BK2704" s="39"/>
      <c r="BL2704" s="38">
        <f>(S2704*'"Вес" ПИР'!$B$3+X2704*'"Вес" ПИР'!$B$4+AG2704*'"Вес" ПИР'!$B$5+BB2704*'"Вес" ПИР'!$B$6+BG2704*'"Вес" ПИР'!$B$7+BI2704*'"Вес" ПИР'!$B$8)/100</f>
        <v>0</v>
      </c>
    </row>
    <row r="2705" spans="1:64" ht="15.75" customHeight="1">
      <c r="A2705" s="39"/>
      <c r="B2705" s="39">
        <v>2027</v>
      </c>
      <c r="C2705" s="39"/>
      <c r="D2705" s="61">
        <v>615837600</v>
      </c>
      <c r="E2705" s="61" t="s">
        <v>2280</v>
      </c>
      <c r="F2705" s="61" t="s">
        <v>1010</v>
      </c>
      <c r="G2705" s="61" t="s">
        <v>2523</v>
      </c>
      <c r="H2705" s="61" t="s">
        <v>3840</v>
      </c>
      <c r="I2705" s="39"/>
      <c r="J2705" s="39"/>
      <c r="K2705" s="39"/>
      <c r="L2705" s="39"/>
      <c r="M2705" s="39"/>
      <c r="N2705" s="39"/>
      <c r="O2705" s="39"/>
      <c r="P2705" s="39"/>
      <c r="Q2705" s="39"/>
      <c r="R2705" s="39"/>
      <c r="S2705" s="38">
        <f>(J2705*'"Вес" ПИР'!$B$13+L2705*'"Вес" ПИР'!$B$14+N2705*'"Вес" ПИР'!$B$15+P2705*'"Вес" ПИР'!$B$16+R2705*'"Вес" ПИР'!$B$17)/100</f>
        <v>0</v>
      </c>
      <c r="T2705" s="39"/>
      <c r="U2705" s="39"/>
      <c r="V2705" s="39"/>
      <c r="W2705" s="39"/>
      <c r="X2705" s="72">
        <f>(U2705*'"Вес" ПИР'!$B$22+W2705*'"Вес" ПИР'!$B$23)/100</f>
        <v>0</v>
      </c>
      <c r="Y2705" s="39"/>
      <c r="Z2705" s="39"/>
      <c r="AA2705" s="39"/>
      <c r="AB2705" s="39"/>
      <c r="AC2705" s="39"/>
      <c r="AD2705" s="39"/>
      <c r="AE2705" s="39"/>
      <c r="AF2705" s="39"/>
      <c r="AG2705" s="38">
        <f>(Z2705*'"Вес" ПИР'!$B$28+AB2705*'"Вес" ПИР'!$B$29+AD2705*'"Вес" ПИР'!$B$30+AF2705*'"Вес" ПИР'!$B$31)/100</f>
        <v>0</v>
      </c>
      <c r="AH2705" s="39"/>
      <c r="AI2705" s="39"/>
      <c r="AJ2705" s="39"/>
      <c r="AK2705" s="39"/>
      <c r="AL2705" s="39"/>
      <c r="AM2705" s="39"/>
      <c r="AN2705" s="39"/>
      <c r="AO2705" s="39"/>
      <c r="AP2705" s="39"/>
      <c r="AQ2705" s="39"/>
      <c r="AR2705" s="39"/>
      <c r="AS2705" s="39"/>
      <c r="AT2705" s="39"/>
      <c r="AU2705" s="39"/>
      <c r="AV2705" s="39"/>
      <c r="AW2705" s="39"/>
      <c r="AX2705" s="39"/>
      <c r="AY2705" s="39"/>
      <c r="AZ2705" s="39"/>
      <c r="BA2705" s="39"/>
      <c r="BB2705" s="72">
        <f>(AI2705*'"Вес" ПИР'!$B$36+AK2705*'"Вес" ПИР'!$B$37+AM2705*'"Вес" ПИР'!$B$38+AO2705*'"Вес" ПИР'!$B$39+AQ2705*'"Вес" ПИР'!$B$40+AS2705*'"Вес" ПИР'!$B$41+AU2705*'"Вес" ПИР'!$B$42+AW2705*'"Вес" ПИР'!$B$43+AY2705*'"Вес" ПИР'!$B$44+BA2705*'"Вес" ПИР'!$B$45)/100</f>
        <v>0</v>
      </c>
      <c r="BC2705" s="39"/>
      <c r="BD2705" s="39"/>
      <c r="BE2705" s="39"/>
      <c r="BF2705" s="39"/>
      <c r="BG2705" s="72">
        <f>(BD2705*'"Вес" ПИР'!$B$50+BF2705*'"Вес" ПИР'!$B$51)/100</f>
        <v>0</v>
      </c>
      <c r="BH2705" s="39"/>
      <c r="BI2705" s="72">
        <v>0</v>
      </c>
      <c r="BJ2705" s="39"/>
      <c r="BK2705" s="39"/>
      <c r="BL2705" s="38">
        <f>(S2705*'"Вес" ПИР'!$B$3+X2705*'"Вес" ПИР'!$B$4+AG2705*'"Вес" ПИР'!$B$5+BB2705*'"Вес" ПИР'!$B$6+BG2705*'"Вес" ПИР'!$B$7+BI2705*'"Вес" ПИР'!$B$8)/100</f>
        <v>0</v>
      </c>
    </row>
    <row r="2706" spans="1:64" ht="15.75" customHeight="1">
      <c r="A2706" s="39"/>
      <c r="B2706" s="39">
        <v>2027</v>
      </c>
      <c r="C2706" s="39"/>
      <c r="D2706" s="61">
        <v>615837900</v>
      </c>
      <c r="E2706" s="61" t="s">
        <v>2280</v>
      </c>
      <c r="F2706" s="61" t="s">
        <v>1010</v>
      </c>
      <c r="G2706" s="61" t="s">
        <v>2523</v>
      </c>
      <c r="H2706" s="61" t="s">
        <v>3841</v>
      </c>
      <c r="I2706" s="39"/>
      <c r="J2706" s="39"/>
      <c r="K2706" s="39"/>
      <c r="L2706" s="39"/>
      <c r="M2706" s="39"/>
      <c r="N2706" s="39"/>
      <c r="O2706" s="39"/>
      <c r="P2706" s="39"/>
      <c r="Q2706" s="39"/>
      <c r="R2706" s="39"/>
      <c r="S2706" s="38">
        <f>(J2706*'"Вес" ПИР'!$B$13+L2706*'"Вес" ПИР'!$B$14+N2706*'"Вес" ПИР'!$B$15+P2706*'"Вес" ПИР'!$B$16+R2706*'"Вес" ПИР'!$B$17)/100</f>
        <v>0</v>
      </c>
      <c r="T2706" s="39"/>
      <c r="U2706" s="39"/>
      <c r="V2706" s="39"/>
      <c r="W2706" s="39"/>
      <c r="X2706" s="72">
        <f>(U2706*'"Вес" ПИР'!$B$22+W2706*'"Вес" ПИР'!$B$23)/100</f>
        <v>0</v>
      </c>
      <c r="Y2706" s="39"/>
      <c r="Z2706" s="39"/>
      <c r="AA2706" s="39"/>
      <c r="AB2706" s="39"/>
      <c r="AC2706" s="39"/>
      <c r="AD2706" s="39"/>
      <c r="AE2706" s="39"/>
      <c r="AF2706" s="39"/>
      <c r="AG2706" s="38">
        <f>(Z2706*'"Вес" ПИР'!$B$28+AB2706*'"Вес" ПИР'!$B$29+AD2706*'"Вес" ПИР'!$B$30+AF2706*'"Вес" ПИР'!$B$31)/100</f>
        <v>0</v>
      </c>
      <c r="AH2706" s="39"/>
      <c r="AI2706" s="39"/>
      <c r="AJ2706" s="39"/>
      <c r="AK2706" s="39"/>
      <c r="AL2706" s="39"/>
      <c r="AM2706" s="39"/>
      <c r="AN2706" s="39"/>
      <c r="AO2706" s="39"/>
      <c r="AP2706" s="39"/>
      <c r="AQ2706" s="39"/>
      <c r="AR2706" s="39"/>
      <c r="AS2706" s="39"/>
      <c r="AT2706" s="39"/>
      <c r="AU2706" s="39"/>
      <c r="AV2706" s="39"/>
      <c r="AW2706" s="39"/>
      <c r="AX2706" s="39"/>
      <c r="AY2706" s="39"/>
      <c r="AZ2706" s="39"/>
      <c r="BA2706" s="39"/>
      <c r="BB2706" s="72">
        <f>(AI2706*'"Вес" ПИР'!$B$36+AK2706*'"Вес" ПИР'!$B$37+AM2706*'"Вес" ПИР'!$B$38+AO2706*'"Вес" ПИР'!$B$39+AQ2706*'"Вес" ПИР'!$B$40+AS2706*'"Вес" ПИР'!$B$41+AU2706*'"Вес" ПИР'!$B$42+AW2706*'"Вес" ПИР'!$B$43+AY2706*'"Вес" ПИР'!$B$44+BA2706*'"Вес" ПИР'!$B$45)/100</f>
        <v>0</v>
      </c>
      <c r="BC2706" s="39"/>
      <c r="BD2706" s="39"/>
      <c r="BE2706" s="39"/>
      <c r="BF2706" s="39"/>
      <c r="BG2706" s="72">
        <f>(BD2706*'"Вес" ПИР'!$B$50+BF2706*'"Вес" ПИР'!$B$51)/100</f>
        <v>0</v>
      </c>
      <c r="BH2706" s="39"/>
      <c r="BI2706" s="72">
        <v>0</v>
      </c>
      <c r="BJ2706" s="39"/>
      <c r="BK2706" s="39"/>
      <c r="BL2706" s="38">
        <f>(S2706*'"Вес" ПИР'!$B$3+X2706*'"Вес" ПИР'!$B$4+AG2706*'"Вес" ПИР'!$B$5+BB2706*'"Вес" ПИР'!$B$6+BG2706*'"Вес" ПИР'!$B$7+BI2706*'"Вес" ПИР'!$B$8)/100</f>
        <v>0</v>
      </c>
    </row>
    <row r="2707" spans="1:64" ht="15.75" customHeight="1">
      <c r="A2707" s="39"/>
      <c r="B2707" s="39">
        <v>2027</v>
      </c>
      <c r="C2707" s="39"/>
      <c r="D2707" s="61">
        <v>615837700</v>
      </c>
      <c r="E2707" s="61" t="s">
        <v>2280</v>
      </c>
      <c r="F2707" s="61" t="s">
        <v>1010</v>
      </c>
      <c r="G2707" s="61" t="s">
        <v>2523</v>
      </c>
      <c r="H2707" s="61" t="s">
        <v>3842</v>
      </c>
      <c r="I2707" s="39"/>
      <c r="J2707" s="39"/>
      <c r="K2707" s="39"/>
      <c r="L2707" s="39"/>
      <c r="M2707" s="39"/>
      <c r="N2707" s="39"/>
      <c r="O2707" s="39"/>
      <c r="P2707" s="39"/>
      <c r="Q2707" s="39"/>
      <c r="R2707" s="39"/>
      <c r="S2707" s="38">
        <f>(J2707*'"Вес" ПИР'!$B$13+L2707*'"Вес" ПИР'!$B$14+N2707*'"Вес" ПИР'!$B$15+P2707*'"Вес" ПИР'!$B$16+R2707*'"Вес" ПИР'!$B$17)/100</f>
        <v>0</v>
      </c>
      <c r="T2707" s="39"/>
      <c r="U2707" s="39"/>
      <c r="V2707" s="39"/>
      <c r="W2707" s="39"/>
      <c r="X2707" s="72">
        <f>(U2707*'"Вес" ПИР'!$B$22+W2707*'"Вес" ПИР'!$B$23)/100</f>
        <v>0</v>
      </c>
      <c r="Y2707" s="39"/>
      <c r="Z2707" s="39"/>
      <c r="AA2707" s="39"/>
      <c r="AB2707" s="39"/>
      <c r="AC2707" s="39"/>
      <c r="AD2707" s="39"/>
      <c r="AE2707" s="39"/>
      <c r="AF2707" s="39"/>
      <c r="AG2707" s="38">
        <f>(Z2707*'"Вес" ПИР'!$B$28+AB2707*'"Вес" ПИР'!$B$29+AD2707*'"Вес" ПИР'!$B$30+AF2707*'"Вес" ПИР'!$B$31)/100</f>
        <v>0</v>
      </c>
      <c r="AH2707" s="39"/>
      <c r="AI2707" s="39"/>
      <c r="AJ2707" s="39"/>
      <c r="AK2707" s="39"/>
      <c r="AL2707" s="39"/>
      <c r="AM2707" s="39"/>
      <c r="AN2707" s="39"/>
      <c r="AO2707" s="39"/>
      <c r="AP2707" s="39"/>
      <c r="AQ2707" s="39"/>
      <c r="AR2707" s="39"/>
      <c r="AS2707" s="39"/>
      <c r="AT2707" s="39"/>
      <c r="AU2707" s="39"/>
      <c r="AV2707" s="39"/>
      <c r="AW2707" s="39"/>
      <c r="AX2707" s="39"/>
      <c r="AY2707" s="39"/>
      <c r="AZ2707" s="39"/>
      <c r="BA2707" s="39"/>
      <c r="BB2707" s="72">
        <f>(AI2707*'"Вес" ПИР'!$B$36+AK2707*'"Вес" ПИР'!$B$37+AM2707*'"Вес" ПИР'!$B$38+AO2707*'"Вес" ПИР'!$B$39+AQ2707*'"Вес" ПИР'!$B$40+AS2707*'"Вес" ПИР'!$B$41+AU2707*'"Вес" ПИР'!$B$42+AW2707*'"Вес" ПИР'!$B$43+AY2707*'"Вес" ПИР'!$B$44+BA2707*'"Вес" ПИР'!$B$45)/100</f>
        <v>0</v>
      </c>
      <c r="BC2707" s="39"/>
      <c r="BD2707" s="39"/>
      <c r="BE2707" s="39"/>
      <c r="BF2707" s="39"/>
      <c r="BG2707" s="72">
        <f>(BD2707*'"Вес" ПИР'!$B$50+BF2707*'"Вес" ПИР'!$B$51)/100</f>
        <v>0</v>
      </c>
      <c r="BH2707" s="39"/>
      <c r="BI2707" s="72">
        <v>0</v>
      </c>
      <c r="BJ2707" s="39"/>
      <c r="BK2707" s="39"/>
      <c r="BL2707" s="38">
        <f>(S2707*'"Вес" ПИР'!$B$3+X2707*'"Вес" ПИР'!$B$4+AG2707*'"Вес" ПИР'!$B$5+BB2707*'"Вес" ПИР'!$B$6+BG2707*'"Вес" ПИР'!$B$7+BI2707*'"Вес" ПИР'!$B$8)/100</f>
        <v>0</v>
      </c>
    </row>
    <row r="2708" spans="1:64" ht="15.75" customHeight="1">
      <c r="A2708" s="39"/>
      <c r="B2708" s="39">
        <v>2027</v>
      </c>
      <c r="C2708" s="39"/>
      <c r="D2708" s="61">
        <v>615835100</v>
      </c>
      <c r="E2708" s="61" t="s">
        <v>2280</v>
      </c>
      <c r="F2708" s="61" t="s">
        <v>1010</v>
      </c>
      <c r="G2708" s="61" t="s">
        <v>3843</v>
      </c>
      <c r="H2708" s="61" t="s">
        <v>3844</v>
      </c>
      <c r="I2708" s="39"/>
      <c r="J2708" s="39"/>
      <c r="K2708" s="39"/>
      <c r="L2708" s="39"/>
      <c r="M2708" s="39"/>
      <c r="N2708" s="39"/>
      <c r="O2708" s="39"/>
      <c r="P2708" s="39"/>
      <c r="Q2708" s="39"/>
      <c r="R2708" s="39"/>
      <c r="S2708" s="38">
        <f>(J2708*'"Вес" ПИР'!$B$13+L2708*'"Вес" ПИР'!$B$14+N2708*'"Вес" ПИР'!$B$15+P2708*'"Вес" ПИР'!$B$16+R2708*'"Вес" ПИР'!$B$17)/100</f>
        <v>0</v>
      </c>
      <c r="T2708" s="39"/>
      <c r="U2708" s="39"/>
      <c r="V2708" s="39"/>
      <c r="W2708" s="39"/>
      <c r="X2708" s="72">
        <f>(U2708*'"Вес" ПИР'!$B$22+W2708*'"Вес" ПИР'!$B$23)/100</f>
        <v>0</v>
      </c>
      <c r="Y2708" s="39"/>
      <c r="Z2708" s="39"/>
      <c r="AA2708" s="39"/>
      <c r="AB2708" s="39"/>
      <c r="AC2708" s="39"/>
      <c r="AD2708" s="39"/>
      <c r="AE2708" s="39"/>
      <c r="AF2708" s="39"/>
      <c r="AG2708" s="38">
        <f>(Z2708*'"Вес" ПИР'!$B$28+AB2708*'"Вес" ПИР'!$B$29+AD2708*'"Вес" ПИР'!$B$30+AF2708*'"Вес" ПИР'!$B$31)/100</f>
        <v>0</v>
      </c>
      <c r="AH2708" s="39"/>
      <c r="AI2708" s="39"/>
      <c r="AJ2708" s="39"/>
      <c r="AK2708" s="39"/>
      <c r="AL2708" s="39"/>
      <c r="AM2708" s="39"/>
      <c r="AN2708" s="39"/>
      <c r="AO2708" s="39"/>
      <c r="AP2708" s="39"/>
      <c r="AQ2708" s="39"/>
      <c r="AR2708" s="39"/>
      <c r="AS2708" s="39"/>
      <c r="AT2708" s="39"/>
      <c r="AU2708" s="39"/>
      <c r="AV2708" s="39"/>
      <c r="AW2708" s="39"/>
      <c r="AX2708" s="39"/>
      <c r="AY2708" s="39"/>
      <c r="AZ2708" s="39"/>
      <c r="BA2708" s="39"/>
      <c r="BB2708" s="72">
        <f>(AI2708*'"Вес" ПИР'!$B$36+AK2708*'"Вес" ПИР'!$B$37+AM2708*'"Вес" ПИР'!$B$38+AO2708*'"Вес" ПИР'!$B$39+AQ2708*'"Вес" ПИР'!$B$40+AS2708*'"Вес" ПИР'!$B$41+AU2708*'"Вес" ПИР'!$B$42+AW2708*'"Вес" ПИР'!$B$43+AY2708*'"Вес" ПИР'!$B$44+BA2708*'"Вес" ПИР'!$B$45)/100</f>
        <v>0</v>
      </c>
      <c r="BC2708" s="39"/>
      <c r="BD2708" s="39"/>
      <c r="BE2708" s="39"/>
      <c r="BF2708" s="39"/>
      <c r="BG2708" s="72">
        <f>(BD2708*'"Вес" ПИР'!$B$50+BF2708*'"Вес" ПИР'!$B$51)/100</f>
        <v>0</v>
      </c>
      <c r="BH2708" s="39"/>
      <c r="BI2708" s="72">
        <v>0</v>
      </c>
      <c r="BJ2708" s="39"/>
      <c r="BK2708" s="39"/>
      <c r="BL2708" s="38">
        <f>(S2708*'"Вес" ПИР'!$B$3+X2708*'"Вес" ПИР'!$B$4+AG2708*'"Вес" ПИР'!$B$5+BB2708*'"Вес" ПИР'!$B$6+BG2708*'"Вес" ПИР'!$B$7+BI2708*'"Вес" ПИР'!$B$8)/100</f>
        <v>0</v>
      </c>
    </row>
    <row r="2709" spans="1:64" ht="15.75" customHeight="1">
      <c r="A2709" s="39"/>
      <c r="B2709" s="39">
        <v>2027</v>
      </c>
      <c r="C2709" s="39"/>
      <c r="D2709" s="61">
        <v>615847300</v>
      </c>
      <c r="E2709" s="61" t="s">
        <v>2280</v>
      </c>
      <c r="F2709" s="61" t="s">
        <v>1010</v>
      </c>
      <c r="G2709" s="61" t="s">
        <v>3829</v>
      </c>
      <c r="H2709" s="61" t="s">
        <v>2882</v>
      </c>
      <c r="I2709" s="39"/>
      <c r="J2709" s="39"/>
      <c r="K2709" s="39"/>
      <c r="L2709" s="39"/>
      <c r="M2709" s="39"/>
      <c r="N2709" s="39"/>
      <c r="O2709" s="39"/>
      <c r="P2709" s="39"/>
      <c r="Q2709" s="39"/>
      <c r="R2709" s="39"/>
      <c r="S2709" s="38">
        <f>(J2709*'"Вес" ПИР'!$B$13+L2709*'"Вес" ПИР'!$B$14+N2709*'"Вес" ПИР'!$B$15+P2709*'"Вес" ПИР'!$B$16+R2709*'"Вес" ПИР'!$B$17)/100</f>
        <v>0</v>
      </c>
      <c r="T2709" s="39"/>
      <c r="U2709" s="39"/>
      <c r="V2709" s="39"/>
      <c r="W2709" s="39"/>
      <c r="X2709" s="72">
        <f>(U2709*'"Вес" ПИР'!$B$22+W2709*'"Вес" ПИР'!$B$23)/100</f>
        <v>0</v>
      </c>
      <c r="Y2709" s="39"/>
      <c r="Z2709" s="39"/>
      <c r="AA2709" s="39"/>
      <c r="AB2709" s="39"/>
      <c r="AC2709" s="39"/>
      <c r="AD2709" s="39"/>
      <c r="AE2709" s="39"/>
      <c r="AF2709" s="39"/>
      <c r="AG2709" s="38">
        <f>(Z2709*'"Вес" ПИР'!$B$28+AB2709*'"Вес" ПИР'!$B$29+AD2709*'"Вес" ПИР'!$B$30+AF2709*'"Вес" ПИР'!$B$31)/100</f>
        <v>0</v>
      </c>
      <c r="AH2709" s="39"/>
      <c r="AI2709" s="39"/>
      <c r="AJ2709" s="39"/>
      <c r="AK2709" s="39"/>
      <c r="AL2709" s="39"/>
      <c r="AM2709" s="39"/>
      <c r="AN2709" s="39"/>
      <c r="AO2709" s="39"/>
      <c r="AP2709" s="39"/>
      <c r="AQ2709" s="39"/>
      <c r="AR2709" s="39"/>
      <c r="AS2709" s="39"/>
      <c r="AT2709" s="39"/>
      <c r="AU2709" s="39"/>
      <c r="AV2709" s="39"/>
      <c r="AW2709" s="39"/>
      <c r="AX2709" s="39"/>
      <c r="AY2709" s="39"/>
      <c r="AZ2709" s="39"/>
      <c r="BA2709" s="39"/>
      <c r="BB2709" s="72">
        <f>(AI2709*'"Вес" ПИР'!$B$36+AK2709*'"Вес" ПИР'!$B$37+AM2709*'"Вес" ПИР'!$B$38+AO2709*'"Вес" ПИР'!$B$39+AQ2709*'"Вес" ПИР'!$B$40+AS2709*'"Вес" ПИР'!$B$41+AU2709*'"Вес" ПИР'!$B$42+AW2709*'"Вес" ПИР'!$B$43+AY2709*'"Вес" ПИР'!$B$44+BA2709*'"Вес" ПИР'!$B$45)/100</f>
        <v>0</v>
      </c>
      <c r="BC2709" s="39"/>
      <c r="BD2709" s="39"/>
      <c r="BE2709" s="39"/>
      <c r="BF2709" s="39"/>
      <c r="BG2709" s="72">
        <f>(BD2709*'"Вес" ПИР'!$B$50+BF2709*'"Вес" ПИР'!$B$51)/100</f>
        <v>0</v>
      </c>
      <c r="BH2709" s="39"/>
      <c r="BI2709" s="72">
        <v>0</v>
      </c>
      <c r="BJ2709" s="39"/>
      <c r="BK2709" s="39"/>
      <c r="BL2709" s="38">
        <f>(S2709*'"Вес" ПИР'!$B$3+X2709*'"Вес" ПИР'!$B$4+AG2709*'"Вес" ПИР'!$B$5+BB2709*'"Вес" ПИР'!$B$6+BG2709*'"Вес" ПИР'!$B$7+BI2709*'"Вес" ПИР'!$B$8)/100</f>
        <v>0</v>
      </c>
    </row>
    <row r="2710" spans="1:64" ht="15.75" customHeight="1">
      <c r="A2710" s="39"/>
      <c r="B2710" s="39">
        <v>2027</v>
      </c>
      <c r="C2710" s="39"/>
      <c r="D2710" s="61">
        <v>615839300</v>
      </c>
      <c r="E2710" s="61" t="s">
        <v>2280</v>
      </c>
      <c r="F2710" s="61" t="s">
        <v>1010</v>
      </c>
      <c r="G2710" s="61" t="s">
        <v>3845</v>
      </c>
      <c r="H2710" s="61" t="s">
        <v>3846</v>
      </c>
      <c r="I2710" s="39"/>
      <c r="J2710" s="39"/>
      <c r="K2710" s="39"/>
      <c r="L2710" s="39"/>
      <c r="M2710" s="39"/>
      <c r="N2710" s="39"/>
      <c r="O2710" s="39"/>
      <c r="P2710" s="39"/>
      <c r="Q2710" s="39"/>
      <c r="R2710" s="39"/>
      <c r="S2710" s="38">
        <f>(J2710*'"Вес" ПИР'!$B$13+L2710*'"Вес" ПИР'!$B$14+N2710*'"Вес" ПИР'!$B$15+P2710*'"Вес" ПИР'!$B$16+R2710*'"Вес" ПИР'!$B$17)/100</f>
        <v>0</v>
      </c>
      <c r="T2710" s="39"/>
      <c r="U2710" s="39"/>
      <c r="V2710" s="39"/>
      <c r="W2710" s="39"/>
      <c r="X2710" s="72">
        <f>(U2710*'"Вес" ПИР'!$B$22+W2710*'"Вес" ПИР'!$B$23)/100</f>
        <v>0</v>
      </c>
      <c r="Y2710" s="39"/>
      <c r="Z2710" s="39"/>
      <c r="AA2710" s="39"/>
      <c r="AB2710" s="39"/>
      <c r="AC2710" s="39"/>
      <c r="AD2710" s="39"/>
      <c r="AE2710" s="39"/>
      <c r="AF2710" s="39"/>
      <c r="AG2710" s="38">
        <f>(Z2710*'"Вес" ПИР'!$B$28+AB2710*'"Вес" ПИР'!$B$29+AD2710*'"Вес" ПИР'!$B$30+AF2710*'"Вес" ПИР'!$B$31)/100</f>
        <v>0</v>
      </c>
      <c r="AH2710" s="39"/>
      <c r="AI2710" s="39"/>
      <c r="AJ2710" s="39"/>
      <c r="AK2710" s="39"/>
      <c r="AL2710" s="39"/>
      <c r="AM2710" s="39"/>
      <c r="AN2710" s="39"/>
      <c r="AO2710" s="39"/>
      <c r="AP2710" s="39"/>
      <c r="AQ2710" s="39"/>
      <c r="AR2710" s="39"/>
      <c r="AS2710" s="39"/>
      <c r="AT2710" s="39"/>
      <c r="AU2710" s="39"/>
      <c r="AV2710" s="39"/>
      <c r="AW2710" s="39"/>
      <c r="AX2710" s="39"/>
      <c r="AY2710" s="39"/>
      <c r="AZ2710" s="39"/>
      <c r="BA2710" s="39"/>
      <c r="BB2710" s="72">
        <f>(AI2710*'"Вес" ПИР'!$B$36+AK2710*'"Вес" ПИР'!$B$37+AM2710*'"Вес" ПИР'!$B$38+AO2710*'"Вес" ПИР'!$B$39+AQ2710*'"Вес" ПИР'!$B$40+AS2710*'"Вес" ПИР'!$B$41+AU2710*'"Вес" ПИР'!$B$42+AW2710*'"Вес" ПИР'!$B$43+AY2710*'"Вес" ПИР'!$B$44+BA2710*'"Вес" ПИР'!$B$45)/100</f>
        <v>0</v>
      </c>
      <c r="BC2710" s="39"/>
      <c r="BD2710" s="39"/>
      <c r="BE2710" s="39"/>
      <c r="BF2710" s="39"/>
      <c r="BG2710" s="72">
        <f>(BD2710*'"Вес" ПИР'!$B$50+BF2710*'"Вес" ПИР'!$B$51)/100</f>
        <v>0</v>
      </c>
      <c r="BH2710" s="39"/>
      <c r="BI2710" s="72">
        <v>0</v>
      </c>
      <c r="BJ2710" s="39"/>
      <c r="BK2710" s="39"/>
      <c r="BL2710" s="38">
        <f>(S2710*'"Вес" ПИР'!$B$3+X2710*'"Вес" ПИР'!$B$4+AG2710*'"Вес" ПИР'!$B$5+BB2710*'"Вес" ПИР'!$B$6+BG2710*'"Вес" ПИР'!$B$7+BI2710*'"Вес" ПИР'!$B$8)/100</f>
        <v>0</v>
      </c>
    </row>
    <row r="2711" spans="1:64" ht="15.75" customHeight="1">
      <c r="A2711" s="39"/>
      <c r="B2711" s="39">
        <v>2027</v>
      </c>
      <c r="C2711" s="39"/>
      <c r="D2711" s="61">
        <v>616061700</v>
      </c>
      <c r="E2711" s="61" t="s">
        <v>2280</v>
      </c>
      <c r="F2711" s="61" t="s">
        <v>2525</v>
      </c>
      <c r="G2711" s="61" t="s">
        <v>3847</v>
      </c>
      <c r="H2711" s="61" t="s">
        <v>2394</v>
      </c>
      <c r="I2711" s="39"/>
      <c r="J2711" s="39"/>
      <c r="K2711" s="39"/>
      <c r="L2711" s="39"/>
      <c r="M2711" s="39"/>
      <c r="N2711" s="39"/>
      <c r="O2711" s="39"/>
      <c r="P2711" s="39"/>
      <c r="Q2711" s="39"/>
      <c r="R2711" s="39"/>
      <c r="S2711" s="38">
        <f>(J2711*'"Вес" ПИР'!$B$13+L2711*'"Вес" ПИР'!$B$14+N2711*'"Вес" ПИР'!$B$15+P2711*'"Вес" ПИР'!$B$16+R2711*'"Вес" ПИР'!$B$17)/100</f>
        <v>0</v>
      </c>
      <c r="T2711" s="39"/>
      <c r="U2711" s="39"/>
      <c r="V2711" s="39"/>
      <c r="W2711" s="39"/>
      <c r="X2711" s="72">
        <f>(U2711*'"Вес" ПИР'!$B$22+W2711*'"Вес" ПИР'!$B$23)/100</f>
        <v>0</v>
      </c>
      <c r="Y2711" s="39"/>
      <c r="Z2711" s="39"/>
      <c r="AA2711" s="39"/>
      <c r="AB2711" s="39"/>
      <c r="AC2711" s="39"/>
      <c r="AD2711" s="39"/>
      <c r="AE2711" s="39"/>
      <c r="AF2711" s="39"/>
      <c r="AG2711" s="38">
        <f>(Z2711*'"Вес" ПИР'!$B$28+AB2711*'"Вес" ПИР'!$B$29+AD2711*'"Вес" ПИР'!$B$30+AF2711*'"Вес" ПИР'!$B$31)/100</f>
        <v>0</v>
      </c>
      <c r="AH2711" s="39"/>
      <c r="AI2711" s="39"/>
      <c r="AJ2711" s="39"/>
      <c r="AK2711" s="39"/>
      <c r="AL2711" s="39"/>
      <c r="AM2711" s="39"/>
      <c r="AN2711" s="39"/>
      <c r="AO2711" s="39"/>
      <c r="AP2711" s="39"/>
      <c r="AQ2711" s="39"/>
      <c r="AR2711" s="39"/>
      <c r="AS2711" s="39"/>
      <c r="AT2711" s="39"/>
      <c r="AU2711" s="39"/>
      <c r="AV2711" s="39"/>
      <c r="AW2711" s="39"/>
      <c r="AX2711" s="39"/>
      <c r="AY2711" s="39"/>
      <c r="AZ2711" s="39"/>
      <c r="BA2711" s="39"/>
      <c r="BB2711" s="72">
        <f>(AI2711*'"Вес" ПИР'!$B$36+AK2711*'"Вес" ПИР'!$B$37+AM2711*'"Вес" ПИР'!$B$38+AO2711*'"Вес" ПИР'!$B$39+AQ2711*'"Вес" ПИР'!$B$40+AS2711*'"Вес" ПИР'!$B$41+AU2711*'"Вес" ПИР'!$B$42+AW2711*'"Вес" ПИР'!$B$43+AY2711*'"Вес" ПИР'!$B$44+BA2711*'"Вес" ПИР'!$B$45)/100</f>
        <v>0</v>
      </c>
      <c r="BC2711" s="39"/>
      <c r="BD2711" s="39"/>
      <c r="BE2711" s="39"/>
      <c r="BF2711" s="39"/>
      <c r="BG2711" s="72">
        <f>(BD2711*'"Вес" ПИР'!$B$50+BF2711*'"Вес" ПИР'!$B$51)/100</f>
        <v>0</v>
      </c>
      <c r="BH2711" s="39"/>
      <c r="BI2711" s="72">
        <v>0</v>
      </c>
      <c r="BJ2711" s="39"/>
      <c r="BK2711" s="39"/>
      <c r="BL2711" s="38">
        <f>(S2711*'"Вес" ПИР'!$B$3+X2711*'"Вес" ПИР'!$B$4+AG2711*'"Вес" ПИР'!$B$5+BB2711*'"Вес" ПИР'!$B$6+BG2711*'"Вес" ПИР'!$B$7+BI2711*'"Вес" ПИР'!$B$8)/100</f>
        <v>0</v>
      </c>
    </row>
    <row r="2712" spans="1:64" ht="15.75" customHeight="1">
      <c r="A2712" s="39"/>
      <c r="B2712" s="39">
        <v>2027</v>
      </c>
      <c r="C2712" s="39"/>
      <c r="D2712" s="61">
        <v>616053300</v>
      </c>
      <c r="E2712" s="61" t="s">
        <v>2280</v>
      </c>
      <c r="F2712" s="61" t="s">
        <v>2525</v>
      </c>
      <c r="G2712" s="61" t="s">
        <v>3848</v>
      </c>
      <c r="H2712" s="61" t="s">
        <v>2336</v>
      </c>
      <c r="I2712" s="39"/>
      <c r="J2712" s="39"/>
      <c r="K2712" s="39"/>
      <c r="L2712" s="39"/>
      <c r="M2712" s="39"/>
      <c r="N2712" s="39"/>
      <c r="O2712" s="39"/>
      <c r="P2712" s="39"/>
      <c r="Q2712" s="39"/>
      <c r="R2712" s="39"/>
      <c r="S2712" s="38">
        <f>(J2712*'"Вес" ПИР'!$B$13+L2712*'"Вес" ПИР'!$B$14+N2712*'"Вес" ПИР'!$B$15+P2712*'"Вес" ПИР'!$B$16+R2712*'"Вес" ПИР'!$B$17)/100</f>
        <v>0</v>
      </c>
      <c r="T2712" s="39"/>
      <c r="U2712" s="39"/>
      <c r="V2712" s="39"/>
      <c r="W2712" s="39"/>
      <c r="X2712" s="72">
        <f>(U2712*'"Вес" ПИР'!$B$22+W2712*'"Вес" ПИР'!$B$23)/100</f>
        <v>0</v>
      </c>
      <c r="Y2712" s="39"/>
      <c r="Z2712" s="39"/>
      <c r="AA2712" s="39"/>
      <c r="AB2712" s="39"/>
      <c r="AC2712" s="39"/>
      <c r="AD2712" s="39"/>
      <c r="AE2712" s="39"/>
      <c r="AF2712" s="39"/>
      <c r="AG2712" s="38">
        <f>(Z2712*'"Вес" ПИР'!$B$28+AB2712*'"Вес" ПИР'!$B$29+AD2712*'"Вес" ПИР'!$B$30+AF2712*'"Вес" ПИР'!$B$31)/100</f>
        <v>0</v>
      </c>
      <c r="AH2712" s="39"/>
      <c r="AI2712" s="39"/>
      <c r="AJ2712" s="39"/>
      <c r="AK2712" s="39"/>
      <c r="AL2712" s="39"/>
      <c r="AM2712" s="39"/>
      <c r="AN2712" s="39"/>
      <c r="AO2712" s="39"/>
      <c r="AP2712" s="39"/>
      <c r="AQ2712" s="39"/>
      <c r="AR2712" s="39"/>
      <c r="AS2712" s="39"/>
      <c r="AT2712" s="39"/>
      <c r="AU2712" s="39"/>
      <c r="AV2712" s="39"/>
      <c r="AW2712" s="39"/>
      <c r="AX2712" s="39"/>
      <c r="AY2712" s="39"/>
      <c r="AZ2712" s="39"/>
      <c r="BA2712" s="39"/>
      <c r="BB2712" s="72">
        <f>(AI2712*'"Вес" ПИР'!$B$36+AK2712*'"Вес" ПИР'!$B$37+AM2712*'"Вес" ПИР'!$B$38+AO2712*'"Вес" ПИР'!$B$39+AQ2712*'"Вес" ПИР'!$B$40+AS2712*'"Вес" ПИР'!$B$41+AU2712*'"Вес" ПИР'!$B$42+AW2712*'"Вес" ПИР'!$B$43+AY2712*'"Вес" ПИР'!$B$44+BA2712*'"Вес" ПИР'!$B$45)/100</f>
        <v>0</v>
      </c>
      <c r="BC2712" s="39"/>
      <c r="BD2712" s="39"/>
      <c r="BE2712" s="39"/>
      <c r="BF2712" s="39"/>
      <c r="BG2712" s="72">
        <f>(BD2712*'"Вес" ПИР'!$B$50+BF2712*'"Вес" ПИР'!$B$51)/100</f>
        <v>0</v>
      </c>
      <c r="BH2712" s="39"/>
      <c r="BI2712" s="72">
        <v>0</v>
      </c>
      <c r="BJ2712" s="39"/>
      <c r="BK2712" s="39"/>
      <c r="BL2712" s="38">
        <f>(S2712*'"Вес" ПИР'!$B$3+X2712*'"Вес" ПИР'!$B$4+AG2712*'"Вес" ПИР'!$B$5+BB2712*'"Вес" ПИР'!$B$6+BG2712*'"Вес" ПИР'!$B$7+BI2712*'"Вес" ПИР'!$B$8)/100</f>
        <v>0</v>
      </c>
    </row>
    <row r="2713" spans="1:64" ht="15.75" customHeight="1">
      <c r="A2713" s="39"/>
      <c r="B2713" s="39">
        <v>2027</v>
      </c>
      <c r="C2713" s="39"/>
      <c r="D2713" s="61">
        <v>616053200</v>
      </c>
      <c r="E2713" s="61" t="s">
        <v>2280</v>
      </c>
      <c r="F2713" s="61" t="s">
        <v>2525</v>
      </c>
      <c r="G2713" s="61" t="s">
        <v>3849</v>
      </c>
      <c r="H2713" s="61" t="s">
        <v>144</v>
      </c>
      <c r="I2713" s="39"/>
      <c r="J2713" s="39"/>
      <c r="K2713" s="39"/>
      <c r="L2713" s="39"/>
      <c r="M2713" s="39"/>
      <c r="N2713" s="39"/>
      <c r="O2713" s="39"/>
      <c r="P2713" s="39"/>
      <c r="Q2713" s="39"/>
      <c r="R2713" s="39"/>
      <c r="S2713" s="38">
        <f>(J2713*'"Вес" ПИР'!$B$13+L2713*'"Вес" ПИР'!$B$14+N2713*'"Вес" ПИР'!$B$15+P2713*'"Вес" ПИР'!$B$16+R2713*'"Вес" ПИР'!$B$17)/100</f>
        <v>0</v>
      </c>
      <c r="T2713" s="39"/>
      <c r="U2713" s="39"/>
      <c r="V2713" s="39"/>
      <c r="W2713" s="39"/>
      <c r="X2713" s="72">
        <f>(U2713*'"Вес" ПИР'!$B$22+W2713*'"Вес" ПИР'!$B$23)/100</f>
        <v>0</v>
      </c>
      <c r="Y2713" s="39"/>
      <c r="Z2713" s="39"/>
      <c r="AA2713" s="39"/>
      <c r="AB2713" s="39"/>
      <c r="AC2713" s="39"/>
      <c r="AD2713" s="39"/>
      <c r="AE2713" s="39"/>
      <c r="AF2713" s="39"/>
      <c r="AG2713" s="38">
        <f>(Z2713*'"Вес" ПИР'!$B$28+AB2713*'"Вес" ПИР'!$B$29+AD2713*'"Вес" ПИР'!$B$30+AF2713*'"Вес" ПИР'!$B$31)/100</f>
        <v>0</v>
      </c>
      <c r="AH2713" s="39"/>
      <c r="AI2713" s="39"/>
      <c r="AJ2713" s="39"/>
      <c r="AK2713" s="39"/>
      <c r="AL2713" s="39"/>
      <c r="AM2713" s="39"/>
      <c r="AN2713" s="39"/>
      <c r="AO2713" s="39"/>
      <c r="AP2713" s="39"/>
      <c r="AQ2713" s="39"/>
      <c r="AR2713" s="39"/>
      <c r="AS2713" s="39"/>
      <c r="AT2713" s="39"/>
      <c r="AU2713" s="39"/>
      <c r="AV2713" s="39"/>
      <c r="AW2713" s="39"/>
      <c r="AX2713" s="39"/>
      <c r="AY2713" s="39"/>
      <c r="AZ2713" s="39"/>
      <c r="BA2713" s="39"/>
      <c r="BB2713" s="72">
        <f>(AI2713*'"Вес" ПИР'!$B$36+AK2713*'"Вес" ПИР'!$B$37+AM2713*'"Вес" ПИР'!$B$38+AO2713*'"Вес" ПИР'!$B$39+AQ2713*'"Вес" ПИР'!$B$40+AS2713*'"Вес" ПИР'!$B$41+AU2713*'"Вес" ПИР'!$B$42+AW2713*'"Вес" ПИР'!$B$43+AY2713*'"Вес" ПИР'!$B$44+BA2713*'"Вес" ПИР'!$B$45)/100</f>
        <v>0</v>
      </c>
      <c r="BC2713" s="39"/>
      <c r="BD2713" s="39"/>
      <c r="BE2713" s="39"/>
      <c r="BF2713" s="39"/>
      <c r="BG2713" s="72">
        <f>(BD2713*'"Вес" ПИР'!$B$50+BF2713*'"Вес" ПИР'!$B$51)/100</f>
        <v>0</v>
      </c>
      <c r="BH2713" s="39"/>
      <c r="BI2713" s="72">
        <v>0</v>
      </c>
      <c r="BJ2713" s="39"/>
      <c r="BK2713" s="39"/>
      <c r="BL2713" s="38">
        <f>(S2713*'"Вес" ПИР'!$B$3+X2713*'"Вес" ПИР'!$B$4+AG2713*'"Вес" ПИР'!$B$5+BB2713*'"Вес" ПИР'!$B$6+BG2713*'"Вес" ПИР'!$B$7+BI2713*'"Вес" ПИР'!$B$8)/100</f>
        <v>0</v>
      </c>
    </row>
    <row r="2714" spans="1:64" ht="15.75" customHeight="1">
      <c r="A2714" s="39"/>
      <c r="B2714" s="39">
        <v>2027</v>
      </c>
      <c r="C2714" s="39"/>
      <c r="D2714" s="61">
        <v>616053500</v>
      </c>
      <c r="E2714" s="61" t="s">
        <v>2280</v>
      </c>
      <c r="F2714" s="61" t="s">
        <v>2525</v>
      </c>
      <c r="G2714" s="61" t="s">
        <v>3849</v>
      </c>
      <c r="H2714" s="61" t="s">
        <v>3850</v>
      </c>
      <c r="I2714" s="39"/>
      <c r="J2714" s="39"/>
      <c r="K2714" s="39"/>
      <c r="L2714" s="39"/>
      <c r="M2714" s="39"/>
      <c r="N2714" s="39"/>
      <c r="O2714" s="39"/>
      <c r="P2714" s="39"/>
      <c r="Q2714" s="39"/>
      <c r="R2714" s="39"/>
      <c r="S2714" s="38">
        <f>(J2714*'"Вес" ПИР'!$B$13+L2714*'"Вес" ПИР'!$B$14+N2714*'"Вес" ПИР'!$B$15+P2714*'"Вес" ПИР'!$B$16+R2714*'"Вес" ПИР'!$B$17)/100</f>
        <v>0</v>
      </c>
      <c r="T2714" s="39"/>
      <c r="U2714" s="39"/>
      <c r="V2714" s="39"/>
      <c r="W2714" s="39"/>
      <c r="X2714" s="72">
        <f>(U2714*'"Вес" ПИР'!$B$22+W2714*'"Вес" ПИР'!$B$23)/100</f>
        <v>0</v>
      </c>
      <c r="Y2714" s="39"/>
      <c r="Z2714" s="39"/>
      <c r="AA2714" s="39"/>
      <c r="AB2714" s="39"/>
      <c r="AC2714" s="39"/>
      <c r="AD2714" s="39"/>
      <c r="AE2714" s="39"/>
      <c r="AF2714" s="39"/>
      <c r="AG2714" s="38">
        <f>(Z2714*'"Вес" ПИР'!$B$28+AB2714*'"Вес" ПИР'!$B$29+AD2714*'"Вес" ПИР'!$B$30+AF2714*'"Вес" ПИР'!$B$31)/100</f>
        <v>0</v>
      </c>
      <c r="AH2714" s="39"/>
      <c r="AI2714" s="39"/>
      <c r="AJ2714" s="39"/>
      <c r="AK2714" s="39"/>
      <c r="AL2714" s="39"/>
      <c r="AM2714" s="39"/>
      <c r="AN2714" s="39"/>
      <c r="AO2714" s="39"/>
      <c r="AP2714" s="39"/>
      <c r="AQ2714" s="39"/>
      <c r="AR2714" s="39"/>
      <c r="AS2714" s="39"/>
      <c r="AT2714" s="39"/>
      <c r="AU2714" s="39"/>
      <c r="AV2714" s="39"/>
      <c r="AW2714" s="39"/>
      <c r="AX2714" s="39"/>
      <c r="AY2714" s="39"/>
      <c r="AZ2714" s="39"/>
      <c r="BA2714" s="39"/>
      <c r="BB2714" s="72">
        <f>(AI2714*'"Вес" ПИР'!$B$36+AK2714*'"Вес" ПИР'!$B$37+AM2714*'"Вес" ПИР'!$B$38+AO2714*'"Вес" ПИР'!$B$39+AQ2714*'"Вес" ПИР'!$B$40+AS2714*'"Вес" ПИР'!$B$41+AU2714*'"Вес" ПИР'!$B$42+AW2714*'"Вес" ПИР'!$B$43+AY2714*'"Вес" ПИР'!$B$44+BA2714*'"Вес" ПИР'!$B$45)/100</f>
        <v>0</v>
      </c>
      <c r="BC2714" s="39"/>
      <c r="BD2714" s="39"/>
      <c r="BE2714" s="39"/>
      <c r="BF2714" s="39"/>
      <c r="BG2714" s="72">
        <f>(BD2714*'"Вес" ПИР'!$B$50+BF2714*'"Вес" ПИР'!$B$51)/100</f>
        <v>0</v>
      </c>
      <c r="BH2714" s="39"/>
      <c r="BI2714" s="72">
        <v>0</v>
      </c>
      <c r="BJ2714" s="39"/>
      <c r="BK2714" s="39"/>
      <c r="BL2714" s="38">
        <f>(S2714*'"Вес" ПИР'!$B$3+X2714*'"Вес" ПИР'!$B$4+AG2714*'"Вес" ПИР'!$B$5+BB2714*'"Вес" ПИР'!$B$6+BG2714*'"Вес" ПИР'!$B$7+BI2714*'"Вес" ПИР'!$B$8)/100</f>
        <v>0</v>
      </c>
    </row>
    <row r="2715" spans="1:64" ht="15.75" customHeight="1">
      <c r="A2715" s="39"/>
      <c r="B2715" s="39">
        <v>2027</v>
      </c>
      <c r="C2715" s="39"/>
      <c r="D2715" s="61">
        <v>616063180</v>
      </c>
      <c r="E2715" s="61" t="s">
        <v>2280</v>
      </c>
      <c r="F2715" s="61" t="s">
        <v>2525</v>
      </c>
      <c r="G2715" s="61" t="s">
        <v>3851</v>
      </c>
      <c r="H2715" s="61" t="s">
        <v>3852</v>
      </c>
      <c r="I2715" s="39"/>
      <c r="J2715" s="39"/>
      <c r="K2715" s="39"/>
      <c r="L2715" s="39"/>
      <c r="M2715" s="39"/>
      <c r="N2715" s="39"/>
      <c r="O2715" s="39"/>
      <c r="P2715" s="39"/>
      <c r="Q2715" s="39"/>
      <c r="R2715" s="39"/>
      <c r="S2715" s="38">
        <f>(J2715*'"Вес" ПИР'!$B$13+L2715*'"Вес" ПИР'!$B$14+N2715*'"Вес" ПИР'!$B$15+P2715*'"Вес" ПИР'!$B$16+R2715*'"Вес" ПИР'!$B$17)/100</f>
        <v>0</v>
      </c>
      <c r="T2715" s="39"/>
      <c r="U2715" s="39"/>
      <c r="V2715" s="39"/>
      <c r="W2715" s="39"/>
      <c r="X2715" s="72">
        <f>(U2715*'"Вес" ПИР'!$B$22+W2715*'"Вес" ПИР'!$B$23)/100</f>
        <v>0</v>
      </c>
      <c r="Y2715" s="39"/>
      <c r="Z2715" s="39"/>
      <c r="AA2715" s="39"/>
      <c r="AB2715" s="39"/>
      <c r="AC2715" s="39"/>
      <c r="AD2715" s="39"/>
      <c r="AE2715" s="39"/>
      <c r="AF2715" s="39"/>
      <c r="AG2715" s="38">
        <f>(Z2715*'"Вес" ПИР'!$B$28+AB2715*'"Вес" ПИР'!$B$29+AD2715*'"Вес" ПИР'!$B$30+AF2715*'"Вес" ПИР'!$B$31)/100</f>
        <v>0</v>
      </c>
      <c r="AH2715" s="39"/>
      <c r="AI2715" s="39"/>
      <c r="AJ2715" s="39"/>
      <c r="AK2715" s="39"/>
      <c r="AL2715" s="39"/>
      <c r="AM2715" s="39"/>
      <c r="AN2715" s="39"/>
      <c r="AO2715" s="39"/>
      <c r="AP2715" s="39"/>
      <c r="AQ2715" s="39"/>
      <c r="AR2715" s="39"/>
      <c r="AS2715" s="39"/>
      <c r="AT2715" s="39"/>
      <c r="AU2715" s="39"/>
      <c r="AV2715" s="39"/>
      <c r="AW2715" s="39"/>
      <c r="AX2715" s="39"/>
      <c r="AY2715" s="39"/>
      <c r="AZ2715" s="39"/>
      <c r="BA2715" s="39"/>
      <c r="BB2715" s="72">
        <f>(AI2715*'"Вес" ПИР'!$B$36+AK2715*'"Вес" ПИР'!$B$37+AM2715*'"Вес" ПИР'!$B$38+AO2715*'"Вес" ПИР'!$B$39+AQ2715*'"Вес" ПИР'!$B$40+AS2715*'"Вес" ПИР'!$B$41+AU2715*'"Вес" ПИР'!$B$42+AW2715*'"Вес" ПИР'!$B$43+AY2715*'"Вес" ПИР'!$B$44+BA2715*'"Вес" ПИР'!$B$45)/100</f>
        <v>0</v>
      </c>
      <c r="BC2715" s="39"/>
      <c r="BD2715" s="39"/>
      <c r="BE2715" s="39"/>
      <c r="BF2715" s="39"/>
      <c r="BG2715" s="72">
        <f>(BD2715*'"Вес" ПИР'!$B$50+BF2715*'"Вес" ПИР'!$B$51)/100</f>
        <v>0</v>
      </c>
      <c r="BH2715" s="39"/>
      <c r="BI2715" s="72">
        <v>0</v>
      </c>
      <c r="BJ2715" s="39"/>
      <c r="BK2715" s="39"/>
      <c r="BL2715" s="38">
        <f>(S2715*'"Вес" ПИР'!$B$3+X2715*'"Вес" ПИР'!$B$4+AG2715*'"Вес" ПИР'!$B$5+BB2715*'"Вес" ПИР'!$B$6+BG2715*'"Вес" ПИР'!$B$7+BI2715*'"Вес" ПИР'!$B$8)/100</f>
        <v>0</v>
      </c>
    </row>
    <row r="2716" spans="1:64" ht="15.75" customHeight="1">
      <c r="A2716" s="39"/>
      <c r="B2716" s="39">
        <v>2027</v>
      </c>
      <c r="C2716" s="39"/>
      <c r="D2716" s="61">
        <v>616030200</v>
      </c>
      <c r="E2716" s="61" t="s">
        <v>2280</v>
      </c>
      <c r="F2716" s="61" t="s">
        <v>2525</v>
      </c>
      <c r="G2716" s="61" t="s">
        <v>3853</v>
      </c>
      <c r="H2716" s="61" t="s">
        <v>3854</v>
      </c>
      <c r="I2716" s="39"/>
      <c r="J2716" s="39"/>
      <c r="K2716" s="39"/>
      <c r="L2716" s="39"/>
      <c r="M2716" s="39"/>
      <c r="N2716" s="39"/>
      <c r="O2716" s="39"/>
      <c r="P2716" s="39"/>
      <c r="Q2716" s="39"/>
      <c r="R2716" s="39"/>
      <c r="S2716" s="38">
        <f>(J2716*'"Вес" ПИР'!$B$13+L2716*'"Вес" ПИР'!$B$14+N2716*'"Вес" ПИР'!$B$15+P2716*'"Вес" ПИР'!$B$16+R2716*'"Вес" ПИР'!$B$17)/100</f>
        <v>0</v>
      </c>
      <c r="T2716" s="39"/>
      <c r="U2716" s="39"/>
      <c r="V2716" s="39"/>
      <c r="W2716" s="39"/>
      <c r="X2716" s="72">
        <f>(U2716*'"Вес" ПИР'!$B$22+W2716*'"Вес" ПИР'!$B$23)/100</f>
        <v>0</v>
      </c>
      <c r="Y2716" s="39"/>
      <c r="Z2716" s="39"/>
      <c r="AA2716" s="39"/>
      <c r="AB2716" s="39"/>
      <c r="AC2716" s="39"/>
      <c r="AD2716" s="39"/>
      <c r="AE2716" s="39"/>
      <c r="AF2716" s="39"/>
      <c r="AG2716" s="38">
        <f>(Z2716*'"Вес" ПИР'!$B$28+AB2716*'"Вес" ПИР'!$B$29+AD2716*'"Вес" ПИР'!$B$30+AF2716*'"Вес" ПИР'!$B$31)/100</f>
        <v>0</v>
      </c>
      <c r="AH2716" s="39"/>
      <c r="AI2716" s="39"/>
      <c r="AJ2716" s="39"/>
      <c r="AK2716" s="39"/>
      <c r="AL2716" s="39"/>
      <c r="AM2716" s="39"/>
      <c r="AN2716" s="39"/>
      <c r="AO2716" s="39"/>
      <c r="AP2716" s="39"/>
      <c r="AQ2716" s="39"/>
      <c r="AR2716" s="39"/>
      <c r="AS2716" s="39"/>
      <c r="AT2716" s="39"/>
      <c r="AU2716" s="39"/>
      <c r="AV2716" s="39"/>
      <c r="AW2716" s="39"/>
      <c r="AX2716" s="39"/>
      <c r="AY2716" s="39"/>
      <c r="AZ2716" s="39"/>
      <c r="BA2716" s="39"/>
      <c r="BB2716" s="72">
        <f>(AI2716*'"Вес" ПИР'!$B$36+AK2716*'"Вес" ПИР'!$B$37+AM2716*'"Вес" ПИР'!$B$38+AO2716*'"Вес" ПИР'!$B$39+AQ2716*'"Вес" ПИР'!$B$40+AS2716*'"Вес" ПИР'!$B$41+AU2716*'"Вес" ПИР'!$B$42+AW2716*'"Вес" ПИР'!$B$43+AY2716*'"Вес" ПИР'!$B$44+BA2716*'"Вес" ПИР'!$B$45)/100</f>
        <v>0</v>
      </c>
      <c r="BC2716" s="39"/>
      <c r="BD2716" s="39"/>
      <c r="BE2716" s="39"/>
      <c r="BF2716" s="39"/>
      <c r="BG2716" s="72">
        <f>(BD2716*'"Вес" ПИР'!$B$50+BF2716*'"Вес" ПИР'!$B$51)/100</f>
        <v>0</v>
      </c>
      <c r="BH2716" s="39"/>
      <c r="BI2716" s="72">
        <v>0</v>
      </c>
      <c r="BJ2716" s="39"/>
      <c r="BK2716" s="39"/>
      <c r="BL2716" s="38">
        <f>(S2716*'"Вес" ПИР'!$B$3+X2716*'"Вес" ПИР'!$B$4+AG2716*'"Вес" ПИР'!$B$5+BB2716*'"Вес" ПИР'!$B$6+BG2716*'"Вес" ПИР'!$B$7+BI2716*'"Вес" ПИР'!$B$8)/100</f>
        <v>0</v>
      </c>
    </row>
    <row r="2717" spans="1:64" ht="15.75" customHeight="1">
      <c r="A2717" s="39"/>
      <c r="B2717" s="39">
        <v>2027</v>
      </c>
      <c r="C2717" s="39"/>
      <c r="D2717" s="61">
        <v>616065200</v>
      </c>
      <c r="E2717" s="61" t="s">
        <v>2280</v>
      </c>
      <c r="F2717" s="61" t="s">
        <v>2525</v>
      </c>
      <c r="G2717" s="61" t="s">
        <v>3855</v>
      </c>
      <c r="H2717" s="61" t="s">
        <v>3856</v>
      </c>
      <c r="I2717" s="39"/>
      <c r="J2717" s="39"/>
      <c r="K2717" s="39"/>
      <c r="L2717" s="39"/>
      <c r="M2717" s="39"/>
      <c r="N2717" s="39"/>
      <c r="O2717" s="39"/>
      <c r="P2717" s="39"/>
      <c r="Q2717" s="39"/>
      <c r="R2717" s="39"/>
      <c r="S2717" s="38">
        <f>(J2717*'"Вес" ПИР'!$B$13+L2717*'"Вес" ПИР'!$B$14+N2717*'"Вес" ПИР'!$B$15+P2717*'"Вес" ПИР'!$B$16+R2717*'"Вес" ПИР'!$B$17)/100</f>
        <v>0</v>
      </c>
      <c r="T2717" s="39"/>
      <c r="U2717" s="39"/>
      <c r="V2717" s="39"/>
      <c r="W2717" s="39"/>
      <c r="X2717" s="72">
        <f>(U2717*'"Вес" ПИР'!$B$22+W2717*'"Вес" ПИР'!$B$23)/100</f>
        <v>0</v>
      </c>
      <c r="Y2717" s="39"/>
      <c r="Z2717" s="39"/>
      <c r="AA2717" s="39"/>
      <c r="AB2717" s="39"/>
      <c r="AC2717" s="39"/>
      <c r="AD2717" s="39"/>
      <c r="AE2717" s="39"/>
      <c r="AF2717" s="39"/>
      <c r="AG2717" s="38">
        <f>(Z2717*'"Вес" ПИР'!$B$28+AB2717*'"Вес" ПИР'!$B$29+AD2717*'"Вес" ПИР'!$B$30+AF2717*'"Вес" ПИР'!$B$31)/100</f>
        <v>0</v>
      </c>
      <c r="AH2717" s="39"/>
      <c r="AI2717" s="39"/>
      <c r="AJ2717" s="39"/>
      <c r="AK2717" s="39"/>
      <c r="AL2717" s="39"/>
      <c r="AM2717" s="39"/>
      <c r="AN2717" s="39"/>
      <c r="AO2717" s="39"/>
      <c r="AP2717" s="39"/>
      <c r="AQ2717" s="39"/>
      <c r="AR2717" s="39"/>
      <c r="AS2717" s="39"/>
      <c r="AT2717" s="39"/>
      <c r="AU2717" s="39"/>
      <c r="AV2717" s="39"/>
      <c r="AW2717" s="39"/>
      <c r="AX2717" s="39"/>
      <c r="AY2717" s="39"/>
      <c r="AZ2717" s="39"/>
      <c r="BA2717" s="39"/>
      <c r="BB2717" s="72">
        <f>(AI2717*'"Вес" ПИР'!$B$36+AK2717*'"Вес" ПИР'!$B$37+AM2717*'"Вес" ПИР'!$B$38+AO2717*'"Вес" ПИР'!$B$39+AQ2717*'"Вес" ПИР'!$B$40+AS2717*'"Вес" ПИР'!$B$41+AU2717*'"Вес" ПИР'!$B$42+AW2717*'"Вес" ПИР'!$B$43+AY2717*'"Вес" ПИР'!$B$44+BA2717*'"Вес" ПИР'!$B$45)/100</f>
        <v>0</v>
      </c>
      <c r="BC2717" s="39"/>
      <c r="BD2717" s="39"/>
      <c r="BE2717" s="39"/>
      <c r="BF2717" s="39"/>
      <c r="BG2717" s="72">
        <f>(BD2717*'"Вес" ПИР'!$B$50+BF2717*'"Вес" ПИР'!$B$51)/100</f>
        <v>0</v>
      </c>
      <c r="BH2717" s="39"/>
      <c r="BI2717" s="72">
        <v>0</v>
      </c>
      <c r="BJ2717" s="39"/>
      <c r="BK2717" s="39"/>
      <c r="BL2717" s="38">
        <f>(S2717*'"Вес" ПИР'!$B$3+X2717*'"Вес" ПИР'!$B$4+AG2717*'"Вес" ПИР'!$B$5+BB2717*'"Вес" ПИР'!$B$6+BG2717*'"Вес" ПИР'!$B$7+BI2717*'"Вес" ПИР'!$B$8)/100</f>
        <v>0</v>
      </c>
    </row>
    <row r="2718" spans="1:64" ht="15.75" customHeight="1">
      <c r="A2718" s="39"/>
      <c r="B2718" s="39">
        <v>2027</v>
      </c>
      <c r="C2718" s="39"/>
      <c r="D2718" s="61">
        <v>616059200</v>
      </c>
      <c r="E2718" s="61" t="s">
        <v>2280</v>
      </c>
      <c r="F2718" s="61" t="s">
        <v>2525</v>
      </c>
      <c r="G2718" s="61" t="s">
        <v>3857</v>
      </c>
      <c r="H2718" s="61" t="s">
        <v>1256</v>
      </c>
      <c r="I2718" s="39"/>
      <c r="J2718" s="39"/>
      <c r="K2718" s="39"/>
      <c r="L2718" s="39"/>
      <c r="M2718" s="39"/>
      <c r="N2718" s="39"/>
      <c r="O2718" s="39"/>
      <c r="P2718" s="39"/>
      <c r="Q2718" s="39"/>
      <c r="R2718" s="39"/>
      <c r="S2718" s="38">
        <f>(J2718*'"Вес" ПИР'!$B$13+L2718*'"Вес" ПИР'!$B$14+N2718*'"Вес" ПИР'!$B$15+P2718*'"Вес" ПИР'!$B$16+R2718*'"Вес" ПИР'!$B$17)/100</f>
        <v>0</v>
      </c>
      <c r="T2718" s="39"/>
      <c r="U2718" s="39"/>
      <c r="V2718" s="39"/>
      <c r="W2718" s="39"/>
      <c r="X2718" s="72">
        <f>(U2718*'"Вес" ПИР'!$B$22+W2718*'"Вес" ПИР'!$B$23)/100</f>
        <v>0</v>
      </c>
      <c r="Y2718" s="39"/>
      <c r="Z2718" s="39"/>
      <c r="AA2718" s="39"/>
      <c r="AB2718" s="39"/>
      <c r="AC2718" s="39"/>
      <c r="AD2718" s="39"/>
      <c r="AE2718" s="39"/>
      <c r="AF2718" s="39"/>
      <c r="AG2718" s="38">
        <f>(Z2718*'"Вес" ПИР'!$B$28+AB2718*'"Вес" ПИР'!$B$29+AD2718*'"Вес" ПИР'!$B$30+AF2718*'"Вес" ПИР'!$B$31)/100</f>
        <v>0</v>
      </c>
      <c r="AH2718" s="39"/>
      <c r="AI2718" s="39"/>
      <c r="AJ2718" s="39"/>
      <c r="AK2718" s="39"/>
      <c r="AL2718" s="39"/>
      <c r="AM2718" s="39"/>
      <c r="AN2718" s="39"/>
      <c r="AO2718" s="39"/>
      <c r="AP2718" s="39"/>
      <c r="AQ2718" s="39"/>
      <c r="AR2718" s="39"/>
      <c r="AS2718" s="39"/>
      <c r="AT2718" s="39"/>
      <c r="AU2718" s="39"/>
      <c r="AV2718" s="39"/>
      <c r="AW2718" s="39"/>
      <c r="AX2718" s="39"/>
      <c r="AY2718" s="39"/>
      <c r="AZ2718" s="39"/>
      <c r="BA2718" s="39"/>
      <c r="BB2718" s="72">
        <f>(AI2718*'"Вес" ПИР'!$B$36+AK2718*'"Вес" ПИР'!$B$37+AM2718*'"Вес" ПИР'!$B$38+AO2718*'"Вес" ПИР'!$B$39+AQ2718*'"Вес" ПИР'!$B$40+AS2718*'"Вес" ПИР'!$B$41+AU2718*'"Вес" ПИР'!$B$42+AW2718*'"Вес" ПИР'!$B$43+AY2718*'"Вес" ПИР'!$B$44+BA2718*'"Вес" ПИР'!$B$45)/100</f>
        <v>0</v>
      </c>
      <c r="BC2718" s="39"/>
      <c r="BD2718" s="39"/>
      <c r="BE2718" s="39"/>
      <c r="BF2718" s="39"/>
      <c r="BG2718" s="72">
        <f>(BD2718*'"Вес" ПИР'!$B$50+BF2718*'"Вес" ПИР'!$B$51)/100</f>
        <v>0</v>
      </c>
      <c r="BH2718" s="39"/>
      <c r="BI2718" s="72">
        <v>0</v>
      </c>
      <c r="BJ2718" s="39"/>
      <c r="BK2718" s="39"/>
      <c r="BL2718" s="38">
        <f>(S2718*'"Вес" ПИР'!$B$3+X2718*'"Вес" ПИР'!$B$4+AG2718*'"Вес" ПИР'!$B$5+BB2718*'"Вес" ПИР'!$B$6+BG2718*'"Вес" ПИР'!$B$7+BI2718*'"Вес" ПИР'!$B$8)/100</f>
        <v>0</v>
      </c>
    </row>
    <row r="2719" spans="1:64" ht="15.75" customHeight="1">
      <c r="A2719" s="39"/>
      <c r="B2719" s="39">
        <v>2027</v>
      </c>
      <c r="C2719" s="39"/>
      <c r="D2719" s="61">
        <v>616047700</v>
      </c>
      <c r="E2719" s="61" t="s">
        <v>2280</v>
      </c>
      <c r="F2719" s="61" t="s">
        <v>2525</v>
      </c>
      <c r="G2719" s="61" t="s">
        <v>2528</v>
      </c>
      <c r="H2719" s="61" t="s">
        <v>3858</v>
      </c>
      <c r="I2719" s="39"/>
      <c r="J2719" s="39"/>
      <c r="K2719" s="39"/>
      <c r="L2719" s="39"/>
      <c r="M2719" s="39"/>
      <c r="N2719" s="39"/>
      <c r="O2719" s="39"/>
      <c r="P2719" s="39"/>
      <c r="Q2719" s="39"/>
      <c r="R2719" s="39"/>
      <c r="S2719" s="38">
        <f>(J2719*'"Вес" ПИР'!$B$13+L2719*'"Вес" ПИР'!$B$14+N2719*'"Вес" ПИР'!$B$15+P2719*'"Вес" ПИР'!$B$16+R2719*'"Вес" ПИР'!$B$17)/100</f>
        <v>0</v>
      </c>
      <c r="T2719" s="39"/>
      <c r="U2719" s="39"/>
      <c r="V2719" s="39"/>
      <c r="W2719" s="39"/>
      <c r="X2719" s="72">
        <f>(U2719*'"Вес" ПИР'!$B$22+W2719*'"Вес" ПИР'!$B$23)/100</f>
        <v>0</v>
      </c>
      <c r="Y2719" s="39"/>
      <c r="Z2719" s="39"/>
      <c r="AA2719" s="39"/>
      <c r="AB2719" s="39"/>
      <c r="AC2719" s="39"/>
      <c r="AD2719" s="39"/>
      <c r="AE2719" s="39"/>
      <c r="AF2719" s="39"/>
      <c r="AG2719" s="38">
        <f>(Z2719*'"Вес" ПИР'!$B$28+AB2719*'"Вес" ПИР'!$B$29+AD2719*'"Вес" ПИР'!$B$30+AF2719*'"Вес" ПИР'!$B$31)/100</f>
        <v>0</v>
      </c>
      <c r="AH2719" s="39"/>
      <c r="AI2719" s="39"/>
      <c r="AJ2719" s="39"/>
      <c r="AK2719" s="39"/>
      <c r="AL2719" s="39"/>
      <c r="AM2719" s="39"/>
      <c r="AN2719" s="39"/>
      <c r="AO2719" s="39"/>
      <c r="AP2719" s="39"/>
      <c r="AQ2719" s="39"/>
      <c r="AR2719" s="39"/>
      <c r="AS2719" s="39"/>
      <c r="AT2719" s="39"/>
      <c r="AU2719" s="39"/>
      <c r="AV2719" s="39"/>
      <c r="AW2719" s="39"/>
      <c r="AX2719" s="39"/>
      <c r="AY2719" s="39"/>
      <c r="AZ2719" s="39"/>
      <c r="BA2719" s="39"/>
      <c r="BB2719" s="72">
        <f>(AI2719*'"Вес" ПИР'!$B$36+AK2719*'"Вес" ПИР'!$B$37+AM2719*'"Вес" ПИР'!$B$38+AO2719*'"Вес" ПИР'!$B$39+AQ2719*'"Вес" ПИР'!$B$40+AS2719*'"Вес" ПИР'!$B$41+AU2719*'"Вес" ПИР'!$B$42+AW2719*'"Вес" ПИР'!$B$43+AY2719*'"Вес" ПИР'!$B$44+BA2719*'"Вес" ПИР'!$B$45)/100</f>
        <v>0</v>
      </c>
      <c r="BC2719" s="39"/>
      <c r="BD2719" s="39"/>
      <c r="BE2719" s="39"/>
      <c r="BF2719" s="39"/>
      <c r="BG2719" s="72">
        <f>(BD2719*'"Вес" ПИР'!$B$50+BF2719*'"Вес" ПИР'!$B$51)/100</f>
        <v>0</v>
      </c>
      <c r="BH2719" s="39"/>
      <c r="BI2719" s="72">
        <v>0</v>
      </c>
      <c r="BJ2719" s="39"/>
      <c r="BK2719" s="39"/>
      <c r="BL2719" s="38">
        <f>(S2719*'"Вес" ПИР'!$B$3+X2719*'"Вес" ПИР'!$B$4+AG2719*'"Вес" ПИР'!$B$5+BB2719*'"Вес" ПИР'!$B$6+BG2719*'"Вес" ПИР'!$B$7+BI2719*'"Вес" ПИР'!$B$8)/100</f>
        <v>0</v>
      </c>
    </row>
    <row r="2720" spans="1:64" ht="15.75" customHeight="1">
      <c r="A2720" s="39"/>
      <c r="B2720" s="39">
        <v>2027</v>
      </c>
      <c r="C2720" s="39"/>
      <c r="D2720" s="61">
        <v>616047400</v>
      </c>
      <c r="E2720" s="61" t="s">
        <v>2280</v>
      </c>
      <c r="F2720" s="61" t="s">
        <v>2525</v>
      </c>
      <c r="G2720" s="61" t="s">
        <v>2528</v>
      </c>
      <c r="H2720" s="61" t="s">
        <v>3859</v>
      </c>
      <c r="I2720" s="39"/>
      <c r="J2720" s="39"/>
      <c r="K2720" s="39"/>
      <c r="L2720" s="39"/>
      <c r="M2720" s="39"/>
      <c r="N2720" s="39"/>
      <c r="O2720" s="39"/>
      <c r="P2720" s="39"/>
      <c r="Q2720" s="39"/>
      <c r="R2720" s="39"/>
      <c r="S2720" s="38">
        <f>(J2720*'"Вес" ПИР'!$B$13+L2720*'"Вес" ПИР'!$B$14+N2720*'"Вес" ПИР'!$B$15+P2720*'"Вес" ПИР'!$B$16+R2720*'"Вес" ПИР'!$B$17)/100</f>
        <v>0</v>
      </c>
      <c r="T2720" s="39"/>
      <c r="U2720" s="39"/>
      <c r="V2720" s="39"/>
      <c r="W2720" s="39"/>
      <c r="X2720" s="72">
        <f>(U2720*'"Вес" ПИР'!$B$22+W2720*'"Вес" ПИР'!$B$23)/100</f>
        <v>0</v>
      </c>
      <c r="Y2720" s="39"/>
      <c r="Z2720" s="39"/>
      <c r="AA2720" s="39"/>
      <c r="AB2720" s="39"/>
      <c r="AC2720" s="39"/>
      <c r="AD2720" s="39"/>
      <c r="AE2720" s="39"/>
      <c r="AF2720" s="39"/>
      <c r="AG2720" s="38">
        <f>(Z2720*'"Вес" ПИР'!$B$28+AB2720*'"Вес" ПИР'!$B$29+AD2720*'"Вес" ПИР'!$B$30+AF2720*'"Вес" ПИР'!$B$31)/100</f>
        <v>0</v>
      </c>
      <c r="AH2720" s="39"/>
      <c r="AI2720" s="39"/>
      <c r="AJ2720" s="39"/>
      <c r="AK2720" s="39"/>
      <c r="AL2720" s="39"/>
      <c r="AM2720" s="39"/>
      <c r="AN2720" s="39"/>
      <c r="AO2720" s="39"/>
      <c r="AP2720" s="39"/>
      <c r="AQ2720" s="39"/>
      <c r="AR2720" s="39"/>
      <c r="AS2720" s="39"/>
      <c r="AT2720" s="39"/>
      <c r="AU2720" s="39"/>
      <c r="AV2720" s="39"/>
      <c r="AW2720" s="39"/>
      <c r="AX2720" s="39"/>
      <c r="AY2720" s="39"/>
      <c r="AZ2720" s="39"/>
      <c r="BA2720" s="39"/>
      <c r="BB2720" s="72">
        <f>(AI2720*'"Вес" ПИР'!$B$36+AK2720*'"Вес" ПИР'!$B$37+AM2720*'"Вес" ПИР'!$B$38+AO2720*'"Вес" ПИР'!$B$39+AQ2720*'"Вес" ПИР'!$B$40+AS2720*'"Вес" ПИР'!$B$41+AU2720*'"Вес" ПИР'!$B$42+AW2720*'"Вес" ПИР'!$B$43+AY2720*'"Вес" ПИР'!$B$44+BA2720*'"Вес" ПИР'!$B$45)/100</f>
        <v>0</v>
      </c>
      <c r="BC2720" s="39"/>
      <c r="BD2720" s="39"/>
      <c r="BE2720" s="39"/>
      <c r="BF2720" s="39"/>
      <c r="BG2720" s="72">
        <f>(BD2720*'"Вес" ПИР'!$B$50+BF2720*'"Вес" ПИР'!$B$51)/100</f>
        <v>0</v>
      </c>
      <c r="BH2720" s="39"/>
      <c r="BI2720" s="72">
        <v>0</v>
      </c>
      <c r="BJ2720" s="39"/>
      <c r="BK2720" s="39"/>
      <c r="BL2720" s="38">
        <f>(S2720*'"Вес" ПИР'!$B$3+X2720*'"Вес" ПИР'!$B$4+AG2720*'"Вес" ПИР'!$B$5+BB2720*'"Вес" ПИР'!$B$6+BG2720*'"Вес" ПИР'!$B$7+BI2720*'"Вес" ПИР'!$B$8)/100</f>
        <v>0</v>
      </c>
    </row>
    <row r="2721" spans="1:64" ht="15.75" customHeight="1">
      <c r="A2721" s="39"/>
      <c r="B2721" s="39">
        <v>2027</v>
      </c>
      <c r="C2721" s="39"/>
      <c r="D2721" s="61">
        <v>616047300</v>
      </c>
      <c r="E2721" s="61" t="s">
        <v>2280</v>
      </c>
      <c r="F2721" s="61" t="s">
        <v>2525</v>
      </c>
      <c r="G2721" s="61" t="s">
        <v>2528</v>
      </c>
      <c r="H2721" s="61" t="s">
        <v>3860</v>
      </c>
      <c r="I2721" s="39"/>
      <c r="J2721" s="39"/>
      <c r="K2721" s="39"/>
      <c r="L2721" s="39"/>
      <c r="M2721" s="39"/>
      <c r="N2721" s="39"/>
      <c r="O2721" s="39"/>
      <c r="P2721" s="39"/>
      <c r="Q2721" s="39"/>
      <c r="R2721" s="39"/>
      <c r="S2721" s="38">
        <f>(J2721*'"Вес" ПИР'!$B$13+L2721*'"Вес" ПИР'!$B$14+N2721*'"Вес" ПИР'!$B$15+P2721*'"Вес" ПИР'!$B$16+R2721*'"Вес" ПИР'!$B$17)/100</f>
        <v>0</v>
      </c>
      <c r="T2721" s="39"/>
      <c r="U2721" s="39"/>
      <c r="V2721" s="39"/>
      <c r="W2721" s="39"/>
      <c r="X2721" s="72">
        <f>(U2721*'"Вес" ПИР'!$B$22+W2721*'"Вес" ПИР'!$B$23)/100</f>
        <v>0</v>
      </c>
      <c r="Y2721" s="39"/>
      <c r="Z2721" s="39"/>
      <c r="AA2721" s="39"/>
      <c r="AB2721" s="39"/>
      <c r="AC2721" s="39"/>
      <c r="AD2721" s="39"/>
      <c r="AE2721" s="39"/>
      <c r="AF2721" s="39"/>
      <c r="AG2721" s="38">
        <f>(Z2721*'"Вес" ПИР'!$B$28+AB2721*'"Вес" ПИР'!$B$29+AD2721*'"Вес" ПИР'!$B$30+AF2721*'"Вес" ПИР'!$B$31)/100</f>
        <v>0</v>
      </c>
      <c r="AH2721" s="39"/>
      <c r="AI2721" s="39"/>
      <c r="AJ2721" s="39"/>
      <c r="AK2721" s="39"/>
      <c r="AL2721" s="39"/>
      <c r="AM2721" s="39"/>
      <c r="AN2721" s="39"/>
      <c r="AO2721" s="39"/>
      <c r="AP2721" s="39"/>
      <c r="AQ2721" s="39"/>
      <c r="AR2721" s="39"/>
      <c r="AS2721" s="39"/>
      <c r="AT2721" s="39"/>
      <c r="AU2721" s="39"/>
      <c r="AV2721" s="39"/>
      <c r="AW2721" s="39"/>
      <c r="AX2721" s="39"/>
      <c r="AY2721" s="39"/>
      <c r="AZ2721" s="39"/>
      <c r="BA2721" s="39"/>
      <c r="BB2721" s="72">
        <f>(AI2721*'"Вес" ПИР'!$B$36+AK2721*'"Вес" ПИР'!$B$37+AM2721*'"Вес" ПИР'!$B$38+AO2721*'"Вес" ПИР'!$B$39+AQ2721*'"Вес" ПИР'!$B$40+AS2721*'"Вес" ПИР'!$B$41+AU2721*'"Вес" ПИР'!$B$42+AW2721*'"Вес" ПИР'!$B$43+AY2721*'"Вес" ПИР'!$B$44+BA2721*'"Вес" ПИР'!$B$45)/100</f>
        <v>0</v>
      </c>
      <c r="BC2721" s="39"/>
      <c r="BD2721" s="39"/>
      <c r="BE2721" s="39"/>
      <c r="BF2721" s="39"/>
      <c r="BG2721" s="72">
        <f>(BD2721*'"Вес" ПИР'!$B$50+BF2721*'"Вес" ПИР'!$B$51)/100</f>
        <v>0</v>
      </c>
      <c r="BH2721" s="39"/>
      <c r="BI2721" s="72">
        <v>0</v>
      </c>
      <c r="BJ2721" s="39"/>
      <c r="BK2721" s="39"/>
      <c r="BL2721" s="38">
        <f>(S2721*'"Вес" ПИР'!$B$3+X2721*'"Вес" ПИР'!$B$4+AG2721*'"Вес" ПИР'!$B$5+BB2721*'"Вес" ПИР'!$B$6+BG2721*'"Вес" ПИР'!$B$7+BI2721*'"Вес" ПИР'!$B$8)/100</f>
        <v>0</v>
      </c>
    </row>
    <row r="2722" spans="1:64" ht="15.75" customHeight="1">
      <c r="A2722" s="39"/>
      <c r="B2722" s="39">
        <v>2027</v>
      </c>
      <c r="C2722" s="39"/>
      <c r="D2722" s="61">
        <v>616033300</v>
      </c>
      <c r="E2722" s="61" t="s">
        <v>2280</v>
      </c>
      <c r="F2722" s="61" t="s">
        <v>2525</v>
      </c>
      <c r="G2722" s="61" t="s">
        <v>3861</v>
      </c>
      <c r="H2722" s="61" t="s">
        <v>3862</v>
      </c>
      <c r="I2722" s="39"/>
      <c r="J2722" s="39"/>
      <c r="K2722" s="39"/>
      <c r="L2722" s="39"/>
      <c r="M2722" s="39"/>
      <c r="N2722" s="39"/>
      <c r="O2722" s="39"/>
      <c r="P2722" s="39"/>
      <c r="Q2722" s="39"/>
      <c r="R2722" s="39"/>
      <c r="S2722" s="38">
        <f>(J2722*'"Вес" ПИР'!$B$13+L2722*'"Вес" ПИР'!$B$14+N2722*'"Вес" ПИР'!$B$15+P2722*'"Вес" ПИР'!$B$16+R2722*'"Вес" ПИР'!$B$17)/100</f>
        <v>0</v>
      </c>
      <c r="T2722" s="39"/>
      <c r="U2722" s="39"/>
      <c r="V2722" s="39"/>
      <c r="W2722" s="39"/>
      <c r="X2722" s="72">
        <f>(U2722*'"Вес" ПИР'!$B$22+W2722*'"Вес" ПИР'!$B$23)/100</f>
        <v>0</v>
      </c>
      <c r="Y2722" s="39"/>
      <c r="Z2722" s="39"/>
      <c r="AA2722" s="39"/>
      <c r="AB2722" s="39"/>
      <c r="AC2722" s="39"/>
      <c r="AD2722" s="39"/>
      <c r="AE2722" s="39"/>
      <c r="AF2722" s="39"/>
      <c r="AG2722" s="38">
        <f>(Z2722*'"Вес" ПИР'!$B$28+AB2722*'"Вес" ПИР'!$B$29+AD2722*'"Вес" ПИР'!$B$30+AF2722*'"Вес" ПИР'!$B$31)/100</f>
        <v>0</v>
      </c>
      <c r="AH2722" s="39"/>
      <c r="AI2722" s="39"/>
      <c r="AJ2722" s="39"/>
      <c r="AK2722" s="39"/>
      <c r="AL2722" s="39"/>
      <c r="AM2722" s="39"/>
      <c r="AN2722" s="39"/>
      <c r="AO2722" s="39"/>
      <c r="AP2722" s="39"/>
      <c r="AQ2722" s="39"/>
      <c r="AR2722" s="39"/>
      <c r="AS2722" s="39"/>
      <c r="AT2722" s="39"/>
      <c r="AU2722" s="39"/>
      <c r="AV2722" s="39"/>
      <c r="AW2722" s="39"/>
      <c r="AX2722" s="39"/>
      <c r="AY2722" s="39"/>
      <c r="AZ2722" s="39"/>
      <c r="BA2722" s="39"/>
      <c r="BB2722" s="72">
        <f>(AI2722*'"Вес" ПИР'!$B$36+AK2722*'"Вес" ПИР'!$B$37+AM2722*'"Вес" ПИР'!$B$38+AO2722*'"Вес" ПИР'!$B$39+AQ2722*'"Вес" ПИР'!$B$40+AS2722*'"Вес" ПИР'!$B$41+AU2722*'"Вес" ПИР'!$B$42+AW2722*'"Вес" ПИР'!$B$43+AY2722*'"Вес" ПИР'!$B$44+BA2722*'"Вес" ПИР'!$B$45)/100</f>
        <v>0</v>
      </c>
      <c r="BC2722" s="39"/>
      <c r="BD2722" s="39"/>
      <c r="BE2722" s="39"/>
      <c r="BF2722" s="39"/>
      <c r="BG2722" s="72">
        <f>(BD2722*'"Вес" ПИР'!$B$50+BF2722*'"Вес" ПИР'!$B$51)/100</f>
        <v>0</v>
      </c>
      <c r="BH2722" s="39"/>
      <c r="BI2722" s="72">
        <v>0</v>
      </c>
      <c r="BJ2722" s="39"/>
      <c r="BK2722" s="39"/>
      <c r="BL2722" s="38">
        <f>(S2722*'"Вес" ПИР'!$B$3+X2722*'"Вес" ПИР'!$B$4+AG2722*'"Вес" ПИР'!$B$5+BB2722*'"Вес" ПИР'!$B$6+BG2722*'"Вес" ПИР'!$B$7+BI2722*'"Вес" ПИР'!$B$8)/100</f>
        <v>0</v>
      </c>
    </row>
    <row r="2723" spans="1:64" ht="15.75" customHeight="1">
      <c r="A2723" s="39"/>
      <c r="B2723" s="39">
        <v>2027</v>
      </c>
      <c r="C2723" s="39"/>
      <c r="D2723" s="61">
        <v>616059100</v>
      </c>
      <c r="E2723" s="61" t="s">
        <v>2280</v>
      </c>
      <c r="F2723" s="61" t="s">
        <v>2525</v>
      </c>
      <c r="G2723" s="61" t="s">
        <v>2528</v>
      </c>
      <c r="H2723" s="61" t="s">
        <v>3863</v>
      </c>
      <c r="I2723" s="39"/>
      <c r="J2723" s="39"/>
      <c r="K2723" s="39"/>
      <c r="L2723" s="39"/>
      <c r="M2723" s="39"/>
      <c r="N2723" s="39"/>
      <c r="O2723" s="39"/>
      <c r="P2723" s="39"/>
      <c r="Q2723" s="39"/>
      <c r="R2723" s="39"/>
      <c r="S2723" s="38">
        <f>(J2723*'"Вес" ПИР'!$B$13+L2723*'"Вес" ПИР'!$B$14+N2723*'"Вес" ПИР'!$B$15+P2723*'"Вес" ПИР'!$B$16+R2723*'"Вес" ПИР'!$B$17)/100</f>
        <v>0</v>
      </c>
      <c r="T2723" s="39"/>
      <c r="U2723" s="39"/>
      <c r="V2723" s="39"/>
      <c r="W2723" s="39"/>
      <c r="X2723" s="72">
        <f>(U2723*'"Вес" ПИР'!$B$22+W2723*'"Вес" ПИР'!$B$23)/100</f>
        <v>0</v>
      </c>
      <c r="Y2723" s="39"/>
      <c r="Z2723" s="39"/>
      <c r="AA2723" s="39"/>
      <c r="AB2723" s="39"/>
      <c r="AC2723" s="39"/>
      <c r="AD2723" s="39"/>
      <c r="AE2723" s="39"/>
      <c r="AF2723" s="39"/>
      <c r="AG2723" s="38">
        <f>(Z2723*'"Вес" ПИР'!$B$28+AB2723*'"Вес" ПИР'!$B$29+AD2723*'"Вес" ПИР'!$B$30+AF2723*'"Вес" ПИР'!$B$31)/100</f>
        <v>0</v>
      </c>
      <c r="AH2723" s="39"/>
      <c r="AI2723" s="39"/>
      <c r="AJ2723" s="39"/>
      <c r="AK2723" s="39"/>
      <c r="AL2723" s="39"/>
      <c r="AM2723" s="39"/>
      <c r="AN2723" s="39"/>
      <c r="AO2723" s="39"/>
      <c r="AP2723" s="39"/>
      <c r="AQ2723" s="39"/>
      <c r="AR2723" s="39"/>
      <c r="AS2723" s="39"/>
      <c r="AT2723" s="39"/>
      <c r="AU2723" s="39"/>
      <c r="AV2723" s="39"/>
      <c r="AW2723" s="39"/>
      <c r="AX2723" s="39"/>
      <c r="AY2723" s="39"/>
      <c r="AZ2723" s="39"/>
      <c r="BA2723" s="39"/>
      <c r="BB2723" s="72">
        <f>(AI2723*'"Вес" ПИР'!$B$36+AK2723*'"Вес" ПИР'!$B$37+AM2723*'"Вес" ПИР'!$B$38+AO2723*'"Вес" ПИР'!$B$39+AQ2723*'"Вес" ПИР'!$B$40+AS2723*'"Вес" ПИР'!$B$41+AU2723*'"Вес" ПИР'!$B$42+AW2723*'"Вес" ПИР'!$B$43+AY2723*'"Вес" ПИР'!$B$44+BA2723*'"Вес" ПИР'!$B$45)/100</f>
        <v>0</v>
      </c>
      <c r="BC2723" s="39"/>
      <c r="BD2723" s="39"/>
      <c r="BE2723" s="39"/>
      <c r="BF2723" s="39"/>
      <c r="BG2723" s="72">
        <f>(BD2723*'"Вес" ПИР'!$B$50+BF2723*'"Вес" ПИР'!$B$51)/100</f>
        <v>0</v>
      </c>
      <c r="BH2723" s="39"/>
      <c r="BI2723" s="72">
        <v>0</v>
      </c>
      <c r="BJ2723" s="39"/>
      <c r="BK2723" s="39"/>
      <c r="BL2723" s="38">
        <f>(S2723*'"Вес" ПИР'!$B$3+X2723*'"Вес" ПИР'!$B$4+AG2723*'"Вес" ПИР'!$B$5+BB2723*'"Вес" ПИР'!$B$6+BG2723*'"Вес" ПИР'!$B$7+BI2723*'"Вес" ПИР'!$B$8)/100</f>
        <v>0</v>
      </c>
    </row>
    <row r="2724" spans="1:64" ht="15.75" customHeight="1">
      <c r="A2724" s="39"/>
      <c r="B2724" s="39">
        <v>2027</v>
      </c>
      <c r="C2724" s="39"/>
      <c r="D2724" s="61">
        <v>616045300</v>
      </c>
      <c r="E2724" s="61" t="s">
        <v>2280</v>
      </c>
      <c r="F2724" s="61" t="s">
        <v>2525</v>
      </c>
      <c r="G2724" s="61" t="s">
        <v>3864</v>
      </c>
      <c r="H2724" s="61" t="s">
        <v>3865</v>
      </c>
      <c r="I2724" s="39"/>
      <c r="J2724" s="39"/>
      <c r="K2724" s="39"/>
      <c r="L2724" s="39"/>
      <c r="M2724" s="39"/>
      <c r="N2724" s="39"/>
      <c r="O2724" s="39"/>
      <c r="P2724" s="39"/>
      <c r="Q2724" s="39"/>
      <c r="R2724" s="39"/>
      <c r="S2724" s="38">
        <f>(J2724*'"Вес" ПИР'!$B$13+L2724*'"Вес" ПИР'!$B$14+N2724*'"Вес" ПИР'!$B$15+P2724*'"Вес" ПИР'!$B$16+R2724*'"Вес" ПИР'!$B$17)/100</f>
        <v>0</v>
      </c>
      <c r="T2724" s="39"/>
      <c r="U2724" s="39"/>
      <c r="V2724" s="39"/>
      <c r="W2724" s="39"/>
      <c r="X2724" s="72">
        <f>(U2724*'"Вес" ПИР'!$B$22+W2724*'"Вес" ПИР'!$B$23)/100</f>
        <v>0</v>
      </c>
      <c r="Y2724" s="39"/>
      <c r="Z2724" s="39"/>
      <c r="AA2724" s="39"/>
      <c r="AB2724" s="39"/>
      <c r="AC2724" s="39"/>
      <c r="AD2724" s="39"/>
      <c r="AE2724" s="39"/>
      <c r="AF2724" s="39"/>
      <c r="AG2724" s="38">
        <f>(Z2724*'"Вес" ПИР'!$B$28+AB2724*'"Вес" ПИР'!$B$29+AD2724*'"Вес" ПИР'!$B$30+AF2724*'"Вес" ПИР'!$B$31)/100</f>
        <v>0</v>
      </c>
      <c r="AH2724" s="39"/>
      <c r="AI2724" s="39"/>
      <c r="AJ2724" s="39"/>
      <c r="AK2724" s="39"/>
      <c r="AL2724" s="39"/>
      <c r="AM2724" s="39"/>
      <c r="AN2724" s="39"/>
      <c r="AO2724" s="39"/>
      <c r="AP2724" s="39"/>
      <c r="AQ2724" s="39"/>
      <c r="AR2724" s="39"/>
      <c r="AS2724" s="39"/>
      <c r="AT2724" s="39"/>
      <c r="AU2724" s="39"/>
      <c r="AV2724" s="39"/>
      <c r="AW2724" s="39"/>
      <c r="AX2724" s="39"/>
      <c r="AY2724" s="39"/>
      <c r="AZ2724" s="39"/>
      <c r="BA2724" s="39"/>
      <c r="BB2724" s="72">
        <f>(AI2724*'"Вес" ПИР'!$B$36+AK2724*'"Вес" ПИР'!$B$37+AM2724*'"Вес" ПИР'!$B$38+AO2724*'"Вес" ПИР'!$B$39+AQ2724*'"Вес" ПИР'!$B$40+AS2724*'"Вес" ПИР'!$B$41+AU2724*'"Вес" ПИР'!$B$42+AW2724*'"Вес" ПИР'!$B$43+AY2724*'"Вес" ПИР'!$B$44+BA2724*'"Вес" ПИР'!$B$45)/100</f>
        <v>0</v>
      </c>
      <c r="BC2724" s="39"/>
      <c r="BD2724" s="39"/>
      <c r="BE2724" s="39"/>
      <c r="BF2724" s="39"/>
      <c r="BG2724" s="72">
        <f>(BD2724*'"Вес" ПИР'!$B$50+BF2724*'"Вес" ПИР'!$B$51)/100</f>
        <v>0</v>
      </c>
      <c r="BH2724" s="39"/>
      <c r="BI2724" s="72">
        <v>0</v>
      </c>
      <c r="BJ2724" s="39"/>
      <c r="BK2724" s="39"/>
      <c r="BL2724" s="38">
        <f>(S2724*'"Вес" ПИР'!$B$3+X2724*'"Вес" ПИР'!$B$4+AG2724*'"Вес" ПИР'!$B$5+BB2724*'"Вес" ПИР'!$B$6+BG2724*'"Вес" ПИР'!$B$7+BI2724*'"Вес" ПИР'!$B$8)/100</f>
        <v>0</v>
      </c>
    </row>
    <row r="2725" spans="1:64" ht="15.75" customHeight="1">
      <c r="A2725" s="39"/>
      <c r="B2725" s="39">
        <v>2027</v>
      </c>
      <c r="C2725" s="39"/>
      <c r="D2725" s="61">
        <v>616045200</v>
      </c>
      <c r="E2725" s="61" t="s">
        <v>2280</v>
      </c>
      <c r="F2725" s="61" t="s">
        <v>2525</v>
      </c>
      <c r="G2725" s="61" t="s">
        <v>3864</v>
      </c>
      <c r="H2725" s="61" t="s">
        <v>798</v>
      </c>
      <c r="I2725" s="39"/>
      <c r="J2725" s="39"/>
      <c r="K2725" s="39"/>
      <c r="L2725" s="39"/>
      <c r="M2725" s="39"/>
      <c r="N2725" s="39"/>
      <c r="O2725" s="39"/>
      <c r="P2725" s="39"/>
      <c r="Q2725" s="39"/>
      <c r="R2725" s="39"/>
      <c r="S2725" s="38">
        <f>(J2725*'"Вес" ПИР'!$B$13+L2725*'"Вес" ПИР'!$B$14+N2725*'"Вес" ПИР'!$B$15+P2725*'"Вес" ПИР'!$B$16+R2725*'"Вес" ПИР'!$B$17)/100</f>
        <v>0</v>
      </c>
      <c r="T2725" s="39"/>
      <c r="U2725" s="39"/>
      <c r="V2725" s="39"/>
      <c r="W2725" s="39"/>
      <c r="X2725" s="72">
        <f>(U2725*'"Вес" ПИР'!$B$22+W2725*'"Вес" ПИР'!$B$23)/100</f>
        <v>0</v>
      </c>
      <c r="Y2725" s="39"/>
      <c r="Z2725" s="39"/>
      <c r="AA2725" s="39"/>
      <c r="AB2725" s="39"/>
      <c r="AC2725" s="39"/>
      <c r="AD2725" s="39"/>
      <c r="AE2725" s="39"/>
      <c r="AF2725" s="39"/>
      <c r="AG2725" s="38">
        <f>(Z2725*'"Вес" ПИР'!$B$28+AB2725*'"Вес" ПИР'!$B$29+AD2725*'"Вес" ПИР'!$B$30+AF2725*'"Вес" ПИР'!$B$31)/100</f>
        <v>0</v>
      </c>
      <c r="AH2725" s="39"/>
      <c r="AI2725" s="39"/>
      <c r="AJ2725" s="39"/>
      <c r="AK2725" s="39"/>
      <c r="AL2725" s="39"/>
      <c r="AM2725" s="39"/>
      <c r="AN2725" s="39"/>
      <c r="AO2725" s="39"/>
      <c r="AP2725" s="39"/>
      <c r="AQ2725" s="39"/>
      <c r="AR2725" s="39"/>
      <c r="AS2725" s="39"/>
      <c r="AT2725" s="39"/>
      <c r="AU2725" s="39"/>
      <c r="AV2725" s="39"/>
      <c r="AW2725" s="39"/>
      <c r="AX2725" s="39"/>
      <c r="AY2725" s="39"/>
      <c r="AZ2725" s="39"/>
      <c r="BA2725" s="39"/>
      <c r="BB2725" s="72">
        <f>(AI2725*'"Вес" ПИР'!$B$36+AK2725*'"Вес" ПИР'!$B$37+AM2725*'"Вес" ПИР'!$B$38+AO2725*'"Вес" ПИР'!$B$39+AQ2725*'"Вес" ПИР'!$B$40+AS2725*'"Вес" ПИР'!$B$41+AU2725*'"Вес" ПИР'!$B$42+AW2725*'"Вес" ПИР'!$B$43+AY2725*'"Вес" ПИР'!$B$44+BA2725*'"Вес" ПИР'!$B$45)/100</f>
        <v>0</v>
      </c>
      <c r="BC2725" s="39"/>
      <c r="BD2725" s="39"/>
      <c r="BE2725" s="39"/>
      <c r="BF2725" s="39"/>
      <c r="BG2725" s="72">
        <f>(BD2725*'"Вес" ПИР'!$B$50+BF2725*'"Вес" ПИР'!$B$51)/100</f>
        <v>0</v>
      </c>
      <c r="BH2725" s="39"/>
      <c r="BI2725" s="72">
        <v>0</v>
      </c>
      <c r="BJ2725" s="39"/>
      <c r="BK2725" s="39"/>
      <c r="BL2725" s="38">
        <f>(S2725*'"Вес" ПИР'!$B$3+X2725*'"Вес" ПИР'!$B$4+AG2725*'"Вес" ПИР'!$B$5+BB2725*'"Вес" ПИР'!$B$6+BG2725*'"Вес" ПИР'!$B$7+BI2725*'"Вес" ПИР'!$B$8)/100</f>
        <v>0</v>
      </c>
    </row>
    <row r="2726" spans="1:64" ht="15.75" customHeight="1">
      <c r="A2726" s="39"/>
      <c r="B2726" s="39">
        <v>2027</v>
      </c>
      <c r="C2726" s="39"/>
      <c r="D2726" s="61">
        <v>616045400</v>
      </c>
      <c r="E2726" s="61" t="s">
        <v>2280</v>
      </c>
      <c r="F2726" s="61" t="s">
        <v>2525</v>
      </c>
      <c r="G2726" s="61" t="s">
        <v>3864</v>
      </c>
      <c r="H2726" s="61" t="s">
        <v>3866</v>
      </c>
      <c r="I2726" s="39"/>
      <c r="J2726" s="39"/>
      <c r="K2726" s="39"/>
      <c r="L2726" s="39"/>
      <c r="M2726" s="39"/>
      <c r="N2726" s="39"/>
      <c r="O2726" s="39"/>
      <c r="P2726" s="39"/>
      <c r="Q2726" s="39"/>
      <c r="R2726" s="39"/>
      <c r="S2726" s="38">
        <f>(J2726*'"Вес" ПИР'!$B$13+L2726*'"Вес" ПИР'!$B$14+N2726*'"Вес" ПИР'!$B$15+P2726*'"Вес" ПИР'!$B$16+R2726*'"Вес" ПИР'!$B$17)/100</f>
        <v>0</v>
      </c>
      <c r="T2726" s="39"/>
      <c r="U2726" s="39"/>
      <c r="V2726" s="39"/>
      <c r="W2726" s="39"/>
      <c r="X2726" s="72">
        <f>(U2726*'"Вес" ПИР'!$B$22+W2726*'"Вес" ПИР'!$B$23)/100</f>
        <v>0</v>
      </c>
      <c r="Y2726" s="39"/>
      <c r="Z2726" s="39"/>
      <c r="AA2726" s="39"/>
      <c r="AB2726" s="39"/>
      <c r="AC2726" s="39"/>
      <c r="AD2726" s="39"/>
      <c r="AE2726" s="39"/>
      <c r="AF2726" s="39"/>
      <c r="AG2726" s="38">
        <f>(Z2726*'"Вес" ПИР'!$B$28+AB2726*'"Вес" ПИР'!$B$29+AD2726*'"Вес" ПИР'!$B$30+AF2726*'"Вес" ПИР'!$B$31)/100</f>
        <v>0</v>
      </c>
      <c r="AH2726" s="39"/>
      <c r="AI2726" s="39"/>
      <c r="AJ2726" s="39"/>
      <c r="AK2726" s="39"/>
      <c r="AL2726" s="39"/>
      <c r="AM2726" s="39"/>
      <c r="AN2726" s="39"/>
      <c r="AO2726" s="39"/>
      <c r="AP2726" s="39"/>
      <c r="AQ2726" s="39"/>
      <c r="AR2726" s="39"/>
      <c r="AS2726" s="39"/>
      <c r="AT2726" s="39"/>
      <c r="AU2726" s="39"/>
      <c r="AV2726" s="39"/>
      <c r="AW2726" s="39"/>
      <c r="AX2726" s="39"/>
      <c r="AY2726" s="39"/>
      <c r="AZ2726" s="39"/>
      <c r="BA2726" s="39"/>
      <c r="BB2726" s="72">
        <f>(AI2726*'"Вес" ПИР'!$B$36+AK2726*'"Вес" ПИР'!$B$37+AM2726*'"Вес" ПИР'!$B$38+AO2726*'"Вес" ПИР'!$B$39+AQ2726*'"Вес" ПИР'!$B$40+AS2726*'"Вес" ПИР'!$B$41+AU2726*'"Вес" ПИР'!$B$42+AW2726*'"Вес" ПИР'!$B$43+AY2726*'"Вес" ПИР'!$B$44+BA2726*'"Вес" ПИР'!$B$45)/100</f>
        <v>0</v>
      </c>
      <c r="BC2726" s="39"/>
      <c r="BD2726" s="39"/>
      <c r="BE2726" s="39"/>
      <c r="BF2726" s="39"/>
      <c r="BG2726" s="72">
        <f>(BD2726*'"Вес" ПИР'!$B$50+BF2726*'"Вес" ПИР'!$B$51)/100</f>
        <v>0</v>
      </c>
      <c r="BH2726" s="39"/>
      <c r="BI2726" s="72">
        <v>0</v>
      </c>
      <c r="BJ2726" s="39"/>
      <c r="BK2726" s="39"/>
      <c r="BL2726" s="38">
        <f>(S2726*'"Вес" ПИР'!$B$3+X2726*'"Вес" ПИР'!$B$4+AG2726*'"Вес" ПИР'!$B$5+BB2726*'"Вес" ПИР'!$B$6+BG2726*'"Вес" ПИР'!$B$7+BI2726*'"Вес" ПИР'!$B$8)/100</f>
        <v>0</v>
      </c>
    </row>
    <row r="2727" spans="1:64" ht="15.75" customHeight="1">
      <c r="A2727" s="39"/>
      <c r="B2727" s="39">
        <v>2027</v>
      </c>
      <c r="C2727" s="39"/>
      <c r="D2727" s="61">
        <v>616043100</v>
      </c>
      <c r="E2727" s="61" t="s">
        <v>2280</v>
      </c>
      <c r="F2727" s="61" t="s">
        <v>2525</v>
      </c>
      <c r="G2727" s="61" t="s">
        <v>2526</v>
      </c>
      <c r="H2727" s="61" t="s">
        <v>3867</v>
      </c>
      <c r="I2727" s="39"/>
      <c r="J2727" s="39"/>
      <c r="K2727" s="39"/>
      <c r="L2727" s="39"/>
      <c r="M2727" s="39"/>
      <c r="N2727" s="39"/>
      <c r="O2727" s="39"/>
      <c r="P2727" s="39"/>
      <c r="Q2727" s="39"/>
      <c r="R2727" s="39"/>
      <c r="S2727" s="38">
        <f>(J2727*'"Вес" ПИР'!$B$13+L2727*'"Вес" ПИР'!$B$14+N2727*'"Вес" ПИР'!$B$15+P2727*'"Вес" ПИР'!$B$16+R2727*'"Вес" ПИР'!$B$17)/100</f>
        <v>0</v>
      </c>
      <c r="T2727" s="39"/>
      <c r="U2727" s="39"/>
      <c r="V2727" s="39"/>
      <c r="W2727" s="39"/>
      <c r="X2727" s="72">
        <f>(U2727*'"Вес" ПИР'!$B$22+W2727*'"Вес" ПИР'!$B$23)/100</f>
        <v>0</v>
      </c>
      <c r="Y2727" s="39"/>
      <c r="Z2727" s="39"/>
      <c r="AA2727" s="39"/>
      <c r="AB2727" s="39"/>
      <c r="AC2727" s="39"/>
      <c r="AD2727" s="39"/>
      <c r="AE2727" s="39"/>
      <c r="AF2727" s="39"/>
      <c r="AG2727" s="38">
        <f>(Z2727*'"Вес" ПИР'!$B$28+AB2727*'"Вес" ПИР'!$B$29+AD2727*'"Вес" ПИР'!$B$30+AF2727*'"Вес" ПИР'!$B$31)/100</f>
        <v>0</v>
      </c>
      <c r="AH2727" s="39"/>
      <c r="AI2727" s="39"/>
      <c r="AJ2727" s="39"/>
      <c r="AK2727" s="39"/>
      <c r="AL2727" s="39"/>
      <c r="AM2727" s="39"/>
      <c r="AN2727" s="39"/>
      <c r="AO2727" s="39"/>
      <c r="AP2727" s="39"/>
      <c r="AQ2727" s="39"/>
      <c r="AR2727" s="39"/>
      <c r="AS2727" s="39"/>
      <c r="AT2727" s="39"/>
      <c r="AU2727" s="39"/>
      <c r="AV2727" s="39"/>
      <c r="AW2727" s="39"/>
      <c r="AX2727" s="39"/>
      <c r="AY2727" s="39"/>
      <c r="AZ2727" s="39"/>
      <c r="BA2727" s="39"/>
      <c r="BB2727" s="72">
        <f>(AI2727*'"Вес" ПИР'!$B$36+AK2727*'"Вес" ПИР'!$B$37+AM2727*'"Вес" ПИР'!$B$38+AO2727*'"Вес" ПИР'!$B$39+AQ2727*'"Вес" ПИР'!$B$40+AS2727*'"Вес" ПИР'!$B$41+AU2727*'"Вес" ПИР'!$B$42+AW2727*'"Вес" ПИР'!$B$43+AY2727*'"Вес" ПИР'!$B$44+BA2727*'"Вес" ПИР'!$B$45)/100</f>
        <v>0</v>
      </c>
      <c r="BC2727" s="39"/>
      <c r="BD2727" s="39"/>
      <c r="BE2727" s="39"/>
      <c r="BF2727" s="39"/>
      <c r="BG2727" s="72">
        <f>(BD2727*'"Вес" ПИР'!$B$50+BF2727*'"Вес" ПИР'!$B$51)/100</f>
        <v>0</v>
      </c>
      <c r="BH2727" s="39"/>
      <c r="BI2727" s="72">
        <v>0</v>
      </c>
      <c r="BJ2727" s="39"/>
      <c r="BK2727" s="39"/>
      <c r="BL2727" s="38">
        <f>(S2727*'"Вес" ПИР'!$B$3+X2727*'"Вес" ПИР'!$B$4+AG2727*'"Вес" ПИР'!$B$5+BB2727*'"Вес" ПИР'!$B$6+BG2727*'"Вес" ПИР'!$B$7+BI2727*'"Вес" ПИР'!$B$8)/100</f>
        <v>0</v>
      </c>
    </row>
    <row r="2728" spans="1:64" ht="15.75" customHeight="1">
      <c r="A2728" s="39"/>
      <c r="B2728" s="39">
        <v>2027</v>
      </c>
      <c r="C2728" s="39"/>
      <c r="D2728" s="61">
        <v>616057200</v>
      </c>
      <c r="E2728" s="61" t="s">
        <v>2280</v>
      </c>
      <c r="F2728" s="61" t="s">
        <v>2525</v>
      </c>
      <c r="G2728" s="61" t="s">
        <v>3868</v>
      </c>
      <c r="H2728" s="61" t="s">
        <v>327</v>
      </c>
      <c r="I2728" s="39"/>
      <c r="J2728" s="39"/>
      <c r="K2728" s="39"/>
      <c r="L2728" s="39"/>
      <c r="M2728" s="39"/>
      <c r="N2728" s="39"/>
      <c r="O2728" s="39"/>
      <c r="P2728" s="39"/>
      <c r="Q2728" s="39"/>
      <c r="R2728" s="39"/>
      <c r="S2728" s="38">
        <f>(J2728*'"Вес" ПИР'!$B$13+L2728*'"Вес" ПИР'!$B$14+N2728*'"Вес" ПИР'!$B$15+P2728*'"Вес" ПИР'!$B$16+R2728*'"Вес" ПИР'!$B$17)/100</f>
        <v>0</v>
      </c>
      <c r="T2728" s="39"/>
      <c r="U2728" s="39"/>
      <c r="V2728" s="39"/>
      <c r="W2728" s="39"/>
      <c r="X2728" s="72">
        <f>(U2728*'"Вес" ПИР'!$B$22+W2728*'"Вес" ПИР'!$B$23)/100</f>
        <v>0</v>
      </c>
      <c r="Y2728" s="39"/>
      <c r="Z2728" s="39"/>
      <c r="AA2728" s="39"/>
      <c r="AB2728" s="39"/>
      <c r="AC2728" s="39"/>
      <c r="AD2728" s="39"/>
      <c r="AE2728" s="39"/>
      <c r="AF2728" s="39"/>
      <c r="AG2728" s="38">
        <f>(Z2728*'"Вес" ПИР'!$B$28+AB2728*'"Вес" ПИР'!$B$29+AD2728*'"Вес" ПИР'!$B$30+AF2728*'"Вес" ПИР'!$B$31)/100</f>
        <v>0</v>
      </c>
      <c r="AH2728" s="39"/>
      <c r="AI2728" s="39"/>
      <c r="AJ2728" s="39"/>
      <c r="AK2728" s="39"/>
      <c r="AL2728" s="39"/>
      <c r="AM2728" s="39"/>
      <c r="AN2728" s="39"/>
      <c r="AO2728" s="39"/>
      <c r="AP2728" s="39"/>
      <c r="AQ2728" s="39"/>
      <c r="AR2728" s="39"/>
      <c r="AS2728" s="39"/>
      <c r="AT2728" s="39"/>
      <c r="AU2728" s="39"/>
      <c r="AV2728" s="39"/>
      <c r="AW2728" s="39"/>
      <c r="AX2728" s="39"/>
      <c r="AY2728" s="39"/>
      <c r="AZ2728" s="39"/>
      <c r="BA2728" s="39"/>
      <c r="BB2728" s="72">
        <f>(AI2728*'"Вес" ПИР'!$B$36+AK2728*'"Вес" ПИР'!$B$37+AM2728*'"Вес" ПИР'!$B$38+AO2728*'"Вес" ПИР'!$B$39+AQ2728*'"Вес" ПИР'!$B$40+AS2728*'"Вес" ПИР'!$B$41+AU2728*'"Вес" ПИР'!$B$42+AW2728*'"Вес" ПИР'!$B$43+AY2728*'"Вес" ПИР'!$B$44+BA2728*'"Вес" ПИР'!$B$45)/100</f>
        <v>0</v>
      </c>
      <c r="BC2728" s="39"/>
      <c r="BD2728" s="39"/>
      <c r="BE2728" s="39"/>
      <c r="BF2728" s="39"/>
      <c r="BG2728" s="72">
        <f>(BD2728*'"Вес" ПИР'!$B$50+BF2728*'"Вес" ПИР'!$B$51)/100</f>
        <v>0</v>
      </c>
      <c r="BH2728" s="39"/>
      <c r="BI2728" s="72">
        <v>0</v>
      </c>
      <c r="BJ2728" s="39"/>
      <c r="BK2728" s="39"/>
      <c r="BL2728" s="38">
        <f>(S2728*'"Вес" ПИР'!$B$3+X2728*'"Вес" ПИР'!$B$4+AG2728*'"Вес" ПИР'!$B$5+BB2728*'"Вес" ПИР'!$B$6+BG2728*'"Вес" ПИР'!$B$7+BI2728*'"Вес" ПИР'!$B$8)/100</f>
        <v>0</v>
      </c>
    </row>
    <row r="2729" spans="1:64" ht="15.75" customHeight="1">
      <c r="A2729" s="39"/>
      <c r="B2729" s="39">
        <v>2027</v>
      </c>
      <c r="C2729" s="39"/>
      <c r="D2729" s="61">
        <v>616057300</v>
      </c>
      <c r="E2729" s="61" t="s">
        <v>2280</v>
      </c>
      <c r="F2729" s="61" t="s">
        <v>2525</v>
      </c>
      <c r="G2729" s="61" t="s">
        <v>3868</v>
      </c>
      <c r="H2729" s="61" t="s">
        <v>3869</v>
      </c>
      <c r="I2729" s="39"/>
      <c r="J2729" s="39"/>
      <c r="K2729" s="39"/>
      <c r="L2729" s="39"/>
      <c r="M2729" s="39"/>
      <c r="N2729" s="39"/>
      <c r="O2729" s="39"/>
      <c r="P2729" s="39"/>
      <c r="Q2729" s="39"/>
      <c r="R2729" s="39"/>
      <c r="S2729" s="38">
        <f>(J2729*'"Вес" ПИР'!$B$13+L2729*'"Вес" ПИР'!$B$14+N2729*'"Вес" ПИР'!$B$15+P2729*'"Вес" ПИР'!$B$16+R2729*'"Вес" ПИР'!$B$17)/100</f>
        <v>0</v>
      </c>
      <c r="T2729" s="39"/>
      <c r="U2729" s="39"/>
      <c r="V2729" s="39"/>
      <c r="W2729" s="39"/>
      <c r="X2729" s="72">
        <f>(U2729*'"Вес" ПИР'!$B$22+W2729*'"Вес" ПИР'!$B$23)/100</f>
        <v>0</v>
      </c>
      <c r="Y2729" s="39"/>
      <c r="Z2729" s="39"/>
      <c r="AA2729" s="39"/>
      <c r="AB2729" s="39"/>
      <c r="AC2729" s="39"/>
      <c r="AD2729" s="39"/>
      <c r="AE2729" s="39"/>
      <c r="AF2729" s="39"/>
      <c r="AG2729" s="38">
        <f>(Z2729*'"Вес" ПИР'!$B$28+AB2729*'"Вес" ПИР'!$B$29+AD2729*'"Вес" ПИР'!$B$30+AF2729*'"Вес" ПИР'!$B$31)/100</f>
        <v>0</v>
      </c>
      <c r="AH2729" s="39"/>
      <c r="AI2729" s="39"/>
      <c r="AJ2729" s="39"/>
      <c r="AK2729" s="39"/>
      <c r="AL2729" s="39"/>
      <c r="AM2729" s="39"/>
      <c r="AN2729" s="39"/>
      <c r="AO2729" s="39"/>
      <c r="AP2729" s="39"/>
      <c r="AQ2729" s="39"/>
      <c r="AR2729" s="39"/>
      <c r="AS2729" s="39"/>
      <c r="AT2729" s="39"/>
      <c r="AU2729" s="39"/>
      <c r="AV2729" s="39"/>
      <c r="AW2729" s="39"/>
      <c r="AX2729" s="39"/>
      <c r="AY2729" s="39"/>
      <c r="AZ2729" s="39"/>
      <c r="BA2729" s="39"/>
      <c r="BB2729" s="72">
        <f>(AI2729*'"Вес" ПИР'!$B$36+AK2729*'"Вес" ПИР'!$B$37+AM2729*'"Вес" ПИР'!$B$38+AO2729*'"Вес" ПИР'!$B$39+AQ2729*'"Вес" ПИР'!$B$40+AS2729*'"Вес" ПИР'!$B$41+AU2729*'"Вес" ПИР'!$B$42+AW2729*'"Вес" ПИР'!$B$43+AY2729*'"Вес" ПИР'!$B$44+BA2729*'"Вес" ПИР'!$B$45)/100</f>
        <v>0</v>
      </c>
      <c r="BC2729" s="39"/>
      <c r="BD2729" s="39"/>
      <c r="BE2729" s="39"/>
      <c r="BF2729" s="39"/>
      <c r="BG2729" s="72">
        <f>(BD2729*'"Вес" ПИР'!$B$50+BF2729*'"Вес" ПИР'!$B$51)/100</f>
        <v>0</v>
      </c>
      <c r="BH2729" s="39"/>
      <c r="BI2729" s="72">
        <v>0</v>
      </c>
      <c r="BJ2729" s="39"/>
      <c r="BK2729" s="39"/>
      <c r="BL2729" s="38">
        <f>(S2729*'"Вес" ПИР'!$B$3+X2729*'"Вес" ПИР'!$B$4+AG2729*'"Вес" ПИР'!$B$5+BB2729*'"Вес" ПИР'!$B$6+BG2729*'"Вес" ПИР'!$B$7+BI2729*'"Вес" ПИР'!$B$8)/100</f>
        <v>0</v>
      </c>
    </row>
    <row r="2730" spans="1:64" ht="15.75" customHeight="1">
      <c r="A2730" s="39"/>
      <c r="B2730" s="39">
        <v>2027</v>
      </c>
      <c r="C2730" s="39"/>
      <c r="D2730" s="61">
        <v>616049500</v>
      </c>
      <c r="E2730" s="61" t="s">
        <v>2280</v>
      </c>
      <c r="F2730" s="61" t="s">
        <v>2525</v>
      </c>
      <c r="G2730" s="61" t="s">
        <v>3870</v>
      </c>
      <c r="H2730" s="61" t="s">
        <v>3871</v>
      </c>
      <c r="I2730" s="39"/>
      <c r="J2730" s="39"/>
      <c r="K2730" s="39"/>
      <c r="L2730" s="39"/>
      <c r="M2730" s="39"/>
      <c r="N2730" s="39"/>
      <c r="O2730" s="39"/>
      <c r="P2730" s="39"/>
      <c r="Q2730" s="39"/>
      <c r="R2730" s="39"/>
      <c r="S2730" s="38">
        <f>(J2730*'"Вес" ПИР'!$B$13+L2730*'"Вес" ПИР'!$B$14+N2730*'"Вес" ПИР'!$B$15+P2730*'"Вес" ПИР'!$B$16+R2730*'"Вес" ПИР'!$B$17)/100</f>
        <v>0</v>
      </c>
      <c r="T2730" s="39"/>
      <c r="U2730" s="39"/>
      <c r="V2730" s="39"/>
      <c r="W2730" s="39"/>
      <c r="X2730" s="72">
        <f>(U2730*'"Вес" ПИР'!$B$22+W2730*'"Вес" ПИР'!$B$23)/100</f>
        <v>0</v>
      </c>
      <c r="Y2730" s="39"/>
      <c r="Z2730" s="39"/>
      <c r="AA2730" s="39"/>
      <c r="AB2730" s="39"/>
      <c r="AC2730" s="39"/>
      <c r="AD2730" s="39"/>
      <c r="AE2730" s="39"/>
      <c r="AF2730" s="39"/>
      <c r="AG2730" s="38">
        <f>(Z2730*'"Вес" ПИР'!$B$28+AB2730*'"Вес" ПИР'!$B$29+AD2730*'"Вес" ПИР'!$B$30+AF2730*'"Вес" ПИР'!$B$31)/100</f>
        <v>0</v>
      </c>
      <c r="AH2730" s="39"/>
      <c r="AI2730" s="39"/>
      <c r="AJ2730" s="39"/>
      <c r="AK2730" s="39"/>
      <c r="AL2730" s="39"/>
      <c r="AM2730" s="39"/>
      <c r="AN2730" s="39"/>
      <c r="AO2730" s="39"/>
      <c r="AP2730" s="39"/>
      <c r="AQ2730" s="39"/>
      <c r="AR2730" s="39"/>
      <c r="AS2730" s="39"/>
      <c r="AT2730" s="39"/>
      <c r="AU2730" s="39"/>
      <c r="AV2730" s="39"/>
      <c r="AW2730" s="39"/>
      <c r="AX2730" s="39"/>
      <c r="AY2730" s="39"/>
      <c r="AZ2730" s="39"/>
      <c r="BA2730" s="39"/>
      <c r="BB2730" s="72">
        <f>(AI2730*'"Вес" ПИР'!$B$36+AK2730*'"Вес" ПИР'!$B$37+AM2730*'"Вес" ПИР'!$B$38+AO2730*'"Вес" ПИР'!$B$39+AQ2730*'"Вес" ПИР'!$B$40+AS2730*'"Вес" ПИР'!$B$41+AU2730*'"Вес" ПИР'!$B$42+AW2730*'"Вес" ПИР'!$B$43+AY2730*'"Вес" ПИР'!$B$44+BA2730*'"Вес" ПИР'!$B$45)/100</f>
        <v>0</v>
      </c>
      <c r="BC2730" s="39"/>
      <c r="BD2730" s="39"/>
      <c r="BE2730" s="39"/>
      <c r="BF2730" s="39"/>
      <c r="BG2730" s="72">
        <f>(BD2730*'"Вес" ПИР'!$B$50+BF2730*'"Вес" ПИР'!$B$51)/100</f>
        <v>0</v>
      </c>
      <c r="BH2730" s="39"/>
      <c r="BI2730" s="72">
        <v>0</v>
      </c>
      <c r="BJ2730" s="39"/>
      <c r="BK2730" s="39"/>
      <c r="BL2730" s="38">
        <f>(S2730*'"Вес" ПИР'!$B$3+X2730*'"Вес" ПИР'!$B$4+AG2730*'"Вес" ПИР'!$B$5+BB2730*'"Вес" ПИР'!$B$6+BG2730*'"Вес" ПИР'!$B$7+BI2730*'"Вес" ПИР'!$B$8)/100</f>
        <v>0</v>
      </c>
    </row>
    <row r="2731" spans="1:64" ht="15.75" customHeight="1">
      <c r="A2731" s="39"/>
      <c r="B2731" s="39">
        <v>2027</v>
      </c>
      <c r="C2731" s="39"/>
      <c r="D2731" s="61">
        <v>616049400</v>
      </c>
      <c r="E2731" s="61" t="s">
        <v>2280</v>
      </c>
      <c r="F2731" s="61" t="s">
        <v>2525</v>
      </c>
      <c r="G2731" s="61" t="s">
        <v>3870</v>
      </c>
      <c r="H2731" s="61" t="s">
        <v>3872</v>
      </c>
      <c r="I2731" s="39"/>
      <c r="J2731" s="39"/>
      <c r="K2731" s="39"/>
      <c r="L2731" s="39"/>
      <c r="M2731" s="39"/>
      <c r="N2731" s="39"/>
      <c r="O2731" s="39"/>
      <c r="P2731" s="39"/>
      <c r="Q2731" s="39"/>
      <c r="R2731" s="39"/>
      <c r="S2731" s="38">
        <f>(J2731*'"Вес" ПИР'!$B$13+L2731*'"Вес" ПИР'!$B$14+N2731*'"Вес" ПИР'!$B$15+P2731*'"Вес" ПИР'!$B$16+R2731*'"Вес" ПИР'!$B$17)/100</f>
        <v>0</v>
      </c>
      <c r="T2731" s="39"/>
      <c r="U2731" s="39"/>
      <c r="V2731" s="39"/>
      <c r="W2731" s="39"/>
      <c r="X2731" s="72">
        <f>(U2731*'"Вес" ПИР'!$B$22+W2731*'"Вес" ПИР'!$B$23)/100</f>
        <v>0</v>
      </c>
      <c r="Y2731" s="39"/>
      <c r="Z2731" s="39"/>
      <c r="AA2731" s="39"/>
      <c r="AB2731" s="39"/>
      <c r="AC2731" s="39"/>
      <c r="AD2731" s="39"/>
      <c r="AE2731" s="39"/>
      <c r="AF2731" s="39"/>
      <c r="AG2731" s="38">
        <f>(Z2731*'"Вес" ПИР'!$B$28+AB2731*'"Вес" ПИР'!$B$29+AD2731*'"Вес" ПИР'!$B$30+AF2731*'"Вес" ПИР'!$B$31)/100</f>
        <v>0</v>
      </c>
      <c r="AH2731" s="39"/>
      <c r="AI2731" s="39"/>
      <c r="AJ2731" s="39"/>
      <c r="AK2731" s="39"/>
      <c r="AL2731" s="39"/>
      <c r="AM2731" s="39"/>
      <c r="AN2731" s="39"/>
      <c r="AO2731" s="39"/>
      <c r="AP2731" s="39"/>
      <c r="AQ2731" s="39"/>
      <c r="AR2731" s="39"/>
      <c r="AS2731" s="39"/>
      <c r="AT2731" s="39"/>
      <c r="AU2731" s="39"/>
      <c r="AV2731" s="39"/>
      <c r="AW2731" s="39"/>
      <c r="AX2731" s="39"/>
      <c r="AY2731" s="39"/>
      <c r="AZ2731" s="39"/>
      <c r="BA2731" s="39"/>
      <c r="BB2731" s="72">
        <f>(AI2731*'"Вес" ПИР'!$B$36+AK2731*'"Вес" ПИР'!$B$37+AM2731*'"Вес" ПИР'!$B$38+AO2731*'"Вес" ПИР'!$B$39+AQ2731*'"Вес" ПИР'!$B$40+AS2731*'"Вес" ПИР'!$B$41+AU2731*'"Вес" ПИР'!$B$42+AW2731*'"Вес" ПИР'!$B$43+AY2731*'"Вес" ПИР'!$B$44+BA2731*'"Вес" ПИР'!$B$45)/100</f>
        <v>0</v>
      </c>
      <c r="BC2731" s="39"/>
      <c r="BD2731" s="39"/>
      <c r="BE2731" s="39"/>
      <c r="BF2731" s="39"/>
      <c r="BG2731" s="72">
        <f>(BD2731*'"Вес" ПИР'!$B$50+BF2731*'"Вес" ПИР'!$B$51)/100</f>
        <v>0</v>
      </c>
      <c r="BH2731" s="39"/>
      <c r="BI2731" s="72">
        <v>0</v>
      </c>
      <c r="BJ2731" s="39"/>
      <c r="BK2731" s="39"/>
      <c r="BL2731" s="38">
        <f>(S2731*'"Вес" ПИР'!$B$3+X2731*'"Вес" ПИР'!$B$4+AG2731*'"Вес" ПИР'!$B$5+BB2731*'"Вес" ПИР'!$B$6+BG2731*'"Вес" ПИР'!$B$7+BI2731*'"Вес" ПИР'!$B$8)/100</f>
        <v>0</v>
      </c>
    </row>
    <row r="2732" spans="1:64" ht="15.75" customHeight="1">
      <c r="A2732" s="39"/>
      <c r="B2732" s="39">
        <v>2027</v>
      </c>
      <c r="C2732" s="39"/>
      <c r="D2732" s="61">
        <v>616049100</v>
      </c>
      <c r="E2732" s="61" t="s">
        <v>2280</v>
      </c>
      <c r="F2732" s="61" t="s">
        <v>2525</v>
      </c>
      <c r="G2732" s="61" t="s">
        <v>3870</v>
      </c>
      <c r="H2732" s="61" t="s">
        <v>3873</v>
      </c>
      <c r="I2732" s="39"/>
      <c r="J2732" s="39"/>
      <c r="K2732" s="39"/>
      <c r="L2732" s="39"/>
      <c r="M2732" s="39"/>
      <c r="N2732" s="39"/>
      <c r="O2732" s="39"/>
      <c r="P2732" s="39"/>
      <c r="Q2732" s="39"/>
      <c r="R2732" s="39"/>
      <c r="S2732" s="38">
        <f>(J2732*'"Вес" ПИР'!$B$13+L2732*'"Вес" ПИР'!$B$14+N2732*'"Вес" ПИР'!$B$15+P2732*'"Вес" ПИР'!$B$16+R2732*'"Вес" ПИР'!$B$17)/100</f>
        <v>0</v>
      </c>
      <c r="T2732" s="39"/>
      <c r="U2732" s="39"/>
      <c r="V2732" s="39"/>
      <c r="W2732" s="39"/>
      <c r="X2732" s="72">
        <f>(U2732*'"Вес" ПИР'!$B$22+W2732*'"Вес" ПИР'!$B$23)/100</f>
        <v>0</v>
      </c>
      <c r="Y2732" s="39"/>
      <c r="Z2732" s="39"/>
      <c r="AA2732" s="39"/>
      <c r="AB2732" s="39"/>
      <c r="AC2732" s="39"/>
      <c r="AD2732" s="39"/>
      <c r="AE2732" s="39"/>
      <c r="AF2732" s="39"/>
      <c r="AG2732" s="38">
        <f>(Z2732*'"Вес" ПИР'!$B$28+AB2732*'"Вес" ПИР'!$B$29+AD2732*'"Вес" ПИР'!$B$30+AF2732*'"Вес" ПИР'!$B$31)/100</f>
        <v>0</v>
      </c>
      <c r="AH2732" s="39"/>
      <c r="AI2732" s="39"/>
      <c r="AJ2732" s="39"/>
      <c r="AK2732" s="39"/>
      <c r="AL2732" s="39"/>
      <c r="AM2732" s="39"/>
      <c r="AN2732" s="39"/>
      <c r="AO2732" s="39"/>
      <c r="AP2732" s="39"/>
      <c r="AQ2732" s="39"/>
      <c r="AR2732" s="39"/>
      <c r="AS2732" s="39"/>
      <c r="AT2732" s="39"/>
      <c r="AU2732" s="39"/>
      <c r="AV2732" s="39"/>
      <c r="AW2732" s="39"/>
      <c r="AX2732" s="39"/>
      <c r="AY2732" s="39"/>
      <c r="AZ2732" s="39"/>
      <c r="BA2732" s="39"/>
      <c r="BB2732" s="72">
        <f>(AI2732*'"Вес" ПИР'!$B$36+AK2732*'"Вес" ПИР'!$B$37+AM2732*'"Вес" ПИР'!$B$38+AO2732*'"Вес" ПИР'!$B$39+AQ2732*'"Вес" ПИР'!$B$40+AS2732*'"Вес" ПИР'!$B$41+AU2732*'"Вес" ПИР'!$B$42+AW2732*'"Вес" ПИР'!$B$43+AY2732*'"Вес" ПИР'!$B$44+BA2732*'"Вес" ПИР'!$B$45)/100</f>
        <v>0</v>
      </c>
      <c r="BC2732" s="39"/>
      <c r="BD2732" s="39"/>
      <c r="BE2732" s="39"/>
      <c r="BF2732" s="39"/>
      <c r="BG2732" s="72">
        <f>(BD2732*'"Вес" ПИР'!$B$50+BF2732*'"Вес" ПИР'!$B$51)/100</f>
        <v>0</v>
      </c>
      <c r="BH2732" s="39"/>
      <c r="BI2732" s="72">
        <v>0</v>
      </c>
      <c r="BJ2732" s="39"/>
      <c r="BK2732" s="39"/>
      <c r="BL2732" s="38">
        <f>(S2732*'"Вес" ПИР'!$B$3+X2732*'"Вес" ПИР'!$B$4+AG2732*'"Вес" ПИР'!$B$5+BB2732*'"Вес" ПИР'!$B$6+BG2732*'"Вес" ПИР'!$B$7+BI2732*'"Вес" ПИР'!$B$8)/100</f>
        <v>0</v>
      </c>
    </row>
    <row r="2733" spans="1:64" ht="15.75" customHeight="1">
      <c r="A2733" s="39"/>
      <c r="B2733" s="39">
        <v>2027</v>
      </c>
      <c r="C2733" s="39"/>
      <c r="D2733" s="61">
        <v>616049200</v>
      </c>
      <c r="E2733" s="61" t="s">
        <v>2280</v>
      </c>
      <c r="F2733" s="61" t="s">
        <v>2525</v>
      </c>
      <c r="G2733" s="61" t="s">
        <v>3870</v>
      </c>
      <c r="H2733" s="61" t="s">
        <v>372</v>
      </c>
      <c r="I2733" s="39"/>
      <c r="J2733" s="39"/>
      <c r="K2733" s="39"/>
      <c r="L2733" s="39"/>
      <c r="M2733" s="39"/>
      <c r="N2733" s="39"/>
      <c r="O2733" s="39"/>
      <c r="P2733" s="39"/>
      <c r="Q2733" s="39"/>
      <c r="R2733" s="39"/>
      <c r="S2733" s="38">
        <f>(J2733*'"Вес" ПИР'!$B$13+L2733*'"Вес" ПИР'!$B$14+N2733*'"Вес" ПИР'!$B$15+P2733*'"Вес" ПИР'!$B$16+R2733*'"Вес" ПИР'!$B$17)/100</f>
        <v>0</v>
      </c>
      <c r="T2733" s="39"/>
      <c r="U2733" s="39"/>
      <c r="V2733" s="39"/>
      <c r="W2733" s="39"/>
      <c r="X2733" s="72">
        <f>(U2733*'"Вес" ПИР'!$B$22+W2733*'"Вес" ПИР'!$B$23)/100</f>
        <v>0</v>
      </c>
      <c r="Y2733" s="39"/>
      <c r="Z2733" s="39"/>
      <c r="AA2733" s="39"/>
      <c r="AB2733" s="39"/>
      <c r="AC2733" s="39"/>
      <c r="AD2733" s="39"/>
      <c r="AE2733" s="39"/>
      <c r="AF2733" s="39"/>
      <c r="AG2733" s="38">
        <f>(Z2733*'"Вес" ПИР'!$B$28+AB2733*'"Вес" ПИР'!$B$29+AD2733*'"Вес" ПИР'!$B$30+AF2733*'"Вес" ПИР'!$B$31)/100</f>
        <v>0</v>
      </c>
      <c r="AH2733" s="39"/>
      <c r="AI2733" s="39"/>
      <c r="AJ2733" s="39"/>
      <c r="AK2733" s="39"/>
      <c r="AL2733" s="39"/>
      <c r="AM2733" s="39"/>
      <c r="AN2733" s="39"/>
      <c r="AO2733" s="39"/>
      <c r="AP2733" s="39"/>
      <c r="AQ2733" s="39"/>
      <c r="AR2733" s="39"/>
      <c r="AS2733" s="39"/>
      <c r="AT2733" s="39"/>
      <c r="AU2733" s="39"/>
      <c r="AV2733" s="39"/>
      <c r="AW2733" s="39"/>
      <c r="AX2733" s="39"/>
      <c r="AY2733" s="39"/>
      <c r="AZ2733" s="39"/>
      <c r="BA2733" s="39"/>
      <c r="BB2733" s="72">
        <f>(AI2733*'"Вес" ПИР'!$B$36+AK2733*'"Вес" ПИР'!$B$37+AM2733*'"Вес" ПИР'!$B$38+AO2733*'"Вес" ПИР'!$B$39+AQ2733*'"Вес" ПИР'!$B$40+AS2733*'"Вес" ПИР'!$B$41+AU2733*'"Вес" ПИР'!$B$42+AW2733*'"Вес" ПИР'!$B$43+AY2733*'"Вес" ПИР'!$B$44+BA2733*'"Вес" ПИР'!$B$45)/100</f>
        <v>0</v>
      </c>
      <c r="BC2733" s="39"/>
      <c r="BD2733" s="39"/>
      <c r="BE2733" s="39"/>
      <c r="BF2733" s="39"/>
      <c r="BG2733" s="72">
        <f>(BD2733*'"Вес" ПИР'!$B$50+BF2733*'"Вес" ПИР'!$B$51)/100</f>
        <v>0</v>
      </c>
      <c r="BH2733" s="39"/>
      <c r="BI2733" s="72">
        <v>0</v>
      </c>
      <c r="BJ2733" s="39"/>
      <c r="BK2733" s="39"/>
      <c r="BL2733" s="38">
        <f>(S2733*'"Вес" ПИР'!$B$3+X2733*'"Вес" ПИР'!$B$4+AG2733*'"Вес" ПИР'!$B$5+BB2733*'"Вес" ПИР'!$B$6+BG2733*'"Вес" ПИР'!$B$7+BI2733*'"Вес" ПИР'!$B$8)/100</f>
        <v>0</v>
      </c>
    </row>
    <row r="2734" spans="1:64" ht="15.75" customHeight="1">
      <c r="A2734" s="39"/>
      <c r="B2734" s="39">
        <v>2027</v>
      </c>
      <c r="C2734" s="39"/>
      <c r="D2734" s="61">
        <v>616049300</v>
      </c>
      <c r="E2734" s="61" t="s">
        <v>2280</v>
      </c>
      <c r="F2734" s="61" t="s">
        <v>2525</v>
      </c>
      <c r="G2734" s="61" t="s">
        <v>3870</v>
      </c>
      <c r="H2734" s="61" t="s">
        <v>3874</v>
      </c>
      <c r="I2734" s="39"/>
      <c r="J2734" s="39"/>
      <c r="K2734" s="39"/>
      <c r="L2734" s="39"/>
      <c r="M2734" s="39"/>
      <c r="N2734" s="39"/>
      <c r="O2734" s="39"/>
      <c r="P2734" s="39"/>
      <c r="Q2734" s="39"/>
      <c r="R2734" s="39"/>
      <c r="S2734" s="38">
        <f>(J2734*'"Вес" ПИР'!$B$13+L2734*'"Вес" ПИР'!$B$14+N2734*'"Вес" ПИР'!$B$15+P2734*'"Вес" ПИР'!$B$16+R2734*'"Вес" ПИР'!$B$17)/100</f>
        <v>0</v>
      </c>
      <c r="T2734" s="39"/>
      <c r="U2734" s="39"/>
      <c r="V2734" s="39"/>
      <c r="W2734" s="39"/>
      <c r="X2734" s="72">
        <f>(U2734*'"Вес" ПИР'!$B$22+W2734*'"Вес" ПИР'!$B$23)/100</f>
        <v>0</v>
      </c>
      <c r="Y2734" s="39"/>
      <c r="Z2734" s="39"/>
      <c r="AA2734" s="39"/>
      <c r="AB2734" s="39"/>
      <c r="AC2734" s="39"/>
      <c r="AD2734" s="39"/>
      <c r="AE2734" s="39"/>
      <c r="AF2734" s="39"/>
      <c r="AG2734" s="38">
        <f>(Z2734*'"Вес" ПИР'!$B$28+AB2734*'"Вес" ПИР'!$B$29+AD2734*'"Вес" ПИР'!$B$30+AF2734*'"Вес" ПИР'!$B$31)/100</f>
        <v>0</v>
      </c>
      <c r="AH2734" s="39"/>
      <c r="AI2734" s="39"/>
      <c r="AJ2734" s="39"/>
      <c r="AK2734" s="39"/>
      <c r="AL2734" s="39"/>
      <c r="AM2734" s="39"/>
      <c r="AN2734" s="39"/>
      <c r="AO2734" s="39"/>
      <c r="AP2734" s="39"/>
      <c r="AQ2734" s="39"/>
      <c r="AR2734" s="39"/>
      <c r="AS2734" s="39"/>
      <c r="AT2734" s="39"/>
      <c r="AU2734" s="39"/>
      <c r="AV2734" s="39"/>
      <c r="AW2734" s="39"/>
      <c r="AX2734" s="39"/>
      <c r="AY2734" s="39"/>
      <c r="AZ2734" s="39"/>
      <c r="BA2734" s="39"/>
      <c r="BB2734" s="72">
        <f>(AI2734*'"Вес" ПИР'!$B$36+AK2734*'"Вес" ПИР'!$B$37+AM2734*'"Вес" ПИР'!$B$38+AO2734*'"Вес" ПИР'!$B$39+AQ2734*'"Вес" ПИР'!$B$40+AS2734*'"Вес" ПИР'!$B$41+AU2734*'"Вес" ПИР'!$B$42+AW2734*'"Вес" ПИР'!$B$43+AY2734*'"Вес" ПИР'!$B$44+BA2734*'"Вес" ПИР'!$B$45)/100</f>
        <v>0</v>
      </c>
      <c r="BC2734" s="39"/>
      <c r="BD2734" s="39"/>
      <c r="BE2734" s="39"/>
      <c r="BF2734" s="39"/>
      <c r="BG2734" s="72">
        <f>(BD2734*'"Вес" ПИР'!$B$50+BF2734*'"Вес" ПИР'!$B$51)/100</f>
        <v>0</v>
      </c>
      <c r="BH2734" s="39"/>
      <c r="BI2734" s="72">
        <v>0</v>
      </c>
      <c r="BJ2734" s="39"/>
      <c r="BK2734" s="39"/>
      <c r="BL2734" s="38">
        <f>(S2734*'"Вес" ПИР'!$B$3+X2734*'"Вес" ПИР'!$B$4+AG2734*'"Вес" ПИР'!$B$5+BB2734*'"Вес" ПИР'!$B$6+BG2734*'"Вес" ПИР'!$B$7+BI2734*'"Вес" ПИР'!$B$8)/100</f>
        <v>0</v>
      </c>
    </row>
    <row r="2735" spans="1:64" ht="15.75" customHeight="1">
      <c r="A2735" s="39"/>
      <c r="B2735" s="39">
        <v>2027</v>
      </c>
      <c r="C2735" s="39"/>
      <c r="D2735" s="61">
        <v>616049600</v>
      </c>
      <c r="E2735" s="61" t="s">
        <v>2280</v>
      </c>
      <c r="F2735" s="61" t="s">
        <v>2525</v>
      </c>
      <c r="G2735" s="61" t="s">
        <v>3870</v>
      </c>
      <c r="H2735" s="61" t="s">
        <v>3875</v>
      </c>
      <c r="I2735" s="39"/>
      <c r="J2735" s="39"/>
      <c r="K2735" s="39"/>
      <c r="L2735" s="39"/>
      <c r="M2735" s="39"/>
      <c r="N2735" s="39"/>
      <c r="O2735" s="39"/>
      <c r="P2735" s="39"/>
      <c r="Q2735" s="39"/>
      <c r="R2735" s="39"/>
      <c r="S2735" s="38">
        <f>(J2735*'"Вес" ПИР'!$B$13+L2735*'"Вес" ПИР'!$B$14+N2735*'"Вес" ПИР'!$B$15+P2735*'"Вес" ПИР'!$B$16+R2735*'"Вес" ПИР'!$B$17)/100</f>
        <v>0</v>
      </c>
      <c r="T2735" s="39"/>
      <c r="U2735" s="39"/>
      <c r="V2735" s="39"/>
      <c r="W2735" s="39"/>
      <c r="X2735" s="72">
        <f>(U2735*'"Вес" ПИР'!$B$22+W2735*'"Вес" ПИР'!$B$23)/100</f>
        <v>0</v>
      </c>
      <c r="Y2735" s="39"/>
      <c r="Z2735" s="39"/>
      <c r="AA2735" s="39"/>
      <c r="AB2735" s="39"/>
      <c r="AC2735" s="39"/>
      <c r="AD2735" s="39"/>
      <c r="AE2735" s="39"/>
      <c r="AF2735" s="39"/>
      <c r="AG2735" s="38">
        <f>(Z2735*'"Вес" ПИР'!$B$28+AB2735*'"Вес" ПИР'!$B$29+AD2735*'"Вес" ПИР'!$B$30+AF2735*'"Вес" ПИР'!$B$31)/100</f>
        <v>0</v>
      </c>
      <c r="AH2735" s="39"/>
      <c r="AI2735" s="39"/>
      <c r="AJ2735" s="39"/>
      <c r="AK2735" s="39"/>
      <c r="AL2735" s="39"/>
      <c r="AM2735" s="39"/>
      <c r="AN2735" s="39"/>
      <c r="AO2735" s="39"/>
      <c r="AP2735" s="39"/>
      <c r="AQ2735" s="39"/>
      <c r="AR2735" s="39"/>
      <c r="AS2735" s="39"/>
      <c r="AT2735" s="39"/>
      <c r="AU2735" s="39"/>
      <c r="AV2735" s="39"/>
      <c r="AW2735" s="39"/>
      <c r="AX2735" s="39"/>
      <c r="AY2735" s="39"/>
      <c r="AZ2735" s="39"/>
      <c r="BA2735" s="39"/>
      <c r="BB2735" s="72">
        <f>(AI2735*'"Вес" ПИР'!$B$36+AK2735*'"Вес" ПИР'!$B$37+AM2735*'"Вес" ПИР'!$B$38+AO2735*'"Вес" ПИР'!$B$39+AQ2735*'"Вес" ПИР'!$B$40+AS2735*'"Вес" ПИР'!$B$41+AU2735*'"Вес" ПИР'!$B$42+AW2735*'"Вес" ПИР'!$B$43+AY2735*'"Вес" ПИР'!$B$44+BA2735*'"Вес" ПИР'!$B$45)/100</f>
        <v>0</v>
      </c>
      <c r="BC2735" s="39"/>
      <c r="BD2735" s="39"/>
      <c r="BE2735" s="39"/>
      <c r="BF2735" s="39"/>
      <c r="BG2735" s="72">
        <f>(BD2735*'"Вес" ПИР'!$B$50+BF2735*'"Вес" ПИР'!$B$51)/100</f>
        <v>0</v>
      </c>
      <c r="BH2735" s="39"/>
      <c r="BI2735" s="72">
        <v>0</v>
      </c>
      <c r="BJ2735" s="39"/>
      <c r="BK2735" s="39"/>
      <c r="BL2735" s="38">
        <f>(S2735*'"Вес" ПИР'!$B$3+X2735*'"Вес" ПИР'!$B$4+AG2735*'"Вес" ПИР'!$B$5+BB2735*'"Вес" ПИР'!$B$6+BG2735*'"Вес" ПИР'!$B$7+BI2735*'"Вес" ПИР'!$B$8)/100</f>
        <v>0</v>
      </c>
    </row>
    <row r="2736" spans="1:64" ht="15.75" customHeight="1">
      <c r="A2736" s="39"/>
      <c r="B2736" s="39">
        <v>2027</v>
      </c>
      <c r="C2736" s="39"/>
      <c r="D2736" s="61">
        <v>616039500</v>
      </c>
      <c r="E2736" s="61" t="s">
        <v>2280</v>
      </c>
      <c r="F2736" s="61" t="s">
        <v>2525</v>
      </c>
      <c r="G2736" s="61" t="s">
        <v>3876</v>
      </c>
      <c r="H2736" s="61" t="s">
        <v>3877</v>
      </c>
      <c r="I2736" s="39"/>
      <c r="J2736" s="39"/>
      <c r="K2736" s="39"/>
      <c r="L2736" s="39"/>
      <c r="M2736" s="39"/>
      <c r="N2736" s="39"/>
      <c r="O2736" s="39"/>
      <c r="P2736" s="39"/>
      <c r="Q2736" s="39"/>
      <c r="R2736" s="39"/>
      <c r="S2736" s="38">
        <f>(J2736*'"Вес" ПИР'!$B$13+L2736*'"Вес" ПИР'!$B$14+N2736*'"Вес" ПИР'!$B$15+P2736*'"Вес" ПИР'!$B$16+R2736*'"Вес" ПИР'!$B$17)/100</f>
        <v>0</v>
      </c>
      <c r="T2736" s="39"/>
      <c r="U2736" s="39"/>
      <c r="V2736" s="39"/>
      <c r="W2736" s="39"/>
      <c r="X2736" s="72">
        <f>(U2736*'"Вес" ПИР'!$B$22+W2736*'"Вес" ПИР'!$B$23)/100</f>
        <v>0</v>
      </c>
      <c r="Y2736" s="39"/>
      <c r="Z2736" s="39"/>
      <c r="AA2736" s="39"/>
      <c r="AB2736" s="39"/>
      <c r="AC2736" s="39"/>
      <c r="AD2736" s="39"/>
      <c r="AE2736" s="39"/>
      <c r="AF2736" s="39"/>
      <c r="AG2736" s="38">
        <f>(Z2736*'"Вес" ПИР'!$B$28+AB2736*'"Вес" ПИР'!$B$29+AD2736*'"Вес" ПИР'!$B$30+AF2736*'"Вес" ПИР'!$B$31)/100</f>
        <v>0</v>
      </c>
      <c r="AH2736" s="39"/>
      <c r="AI2736" s="39"/>
      <c r="AJ2736" s="39"/>
      <c r="AK2736" s="39"/>
      <c r="AL2736" s="39"/>
      <c r="AM2736" s="39"/>
      <c r="AN2736" s="39"/>
      <c r="AO2736" s="39"/>
      <c r="AP2736" s="39"/>
      <c r="AQ2736" s="39"/>
      <c r="AR2736" s="39"/>
      <c r="AS2736" s="39"/>
      <c r="AT2736" s="39"/>
      <c r="AU2736" s="39"/>
      <c r="AV2736" s="39"/>
      <c r="AW2736" s="39"/>
      <c r="AX2736" s="39"/>
      <c r="AY2736" s="39"/>
      <c r="AZ2736" s="39"/>
      <c r="BA2736" s="39"/>
      <c r="BB2736" s="72">
        <f>(AI2736*'"Вес" ПИР'!$B$36+AK2736*'"Вес" ПИР'!$B$37+AM2736*'"Вес" ПИР'!$B$38+AO2736*'"Вес" ПИР'!$B$39+AQ2736*'"Вес" ПИР'!$B$40+AS2736*'"Вес" ПИР'!$B$41+AU2736*'"Вес" ПИР'!$B$42+AW2736*'"Вес" ПИР'!$B$43+AY2736*'"Вес" ПИР'!$B$44+BA2736*'"Вес" ПИР'!$B$45)/100</f>
        <v>0</v>
      </c>
      <c r="BC2736" s="39"/>
      <c r="BD2736" s="39"/>
      <c r="BE2736" s="39"/>
      <c r="BF2736" s="39"/>
      <c r="BG2736" s="72">
        <f>(BD2736*'"Вес" ПИР'!$B$50+BF2736*'"Вес" ПИР'!$B$51)/100</f>
        <v>0</v>
      </c>
      <c r="BH2736" s="39"/>
      <c r="BI2736" s="72">
        <v>0</v>
      </c>
      <c r="BJ2736" s="39"/>
      <c r="BK2736" s="39"/>
      <c r="BL2736" s="38">
        <f>(S2736*'"Вес" ПИР'!$B$3+X2736*'"Вес" ПИР'!$B$4+AG2736*'"Вес" ПИР'!$B$5+BB2736*'"Вес" ПИР'!$B$6+BG2736*'"Вес" ПИР'!$B$7+BI2736*'"Вес" ПИР'!$B$8)/100</f>
        <v>0</v>
      </c>
    </row>
    <row r="2737" spans="1:64" ht="15.75" customHeight="1">
      <c r="A2737" s="39"/>
      <c r="B2737" s="39">
        <v>2027</v>
      </c>
      <c r="C2737" s="39"/>
      <c r="D2737" s="61">
        <v>616039300</v>
      </c>
      <c r="E2737" s="61" t="s">
        <v>2280</v>
      </c>
      <c r="F2737" s="61" t="s">
        <v>2525</v>
      </c>
      <c r="G2737" s="61" t="s">
        <v>3876</v>
      </c>
      <c r="H2737" s="61" t="s">
        <v>2786</v>
      </c>
      <c r="I2737" s="39"/>
      <c r="J2737" s="39"/>
      <c r="K2737" s="39"/>
      <c r="L2737" s="39"/>
      <c r="M2737" s="39"/>
      <c r="N2737" s="39"/>
      <c r="O2737" s="39"/>
      <c r="P2737" s="39"/>
      <c r="Q2737" s="39"/>
      <c r="R2737" s="39"/>
      <c r="S2737" s="38">
        <f>(J2737*'"Вес" ПИР'!$B$13+L2737*'"Вес" ПИР'!$B$14+N2737*'"Вес" ПИР'!$B$15+P2737*'"Вес" ПИР'!$B$16+R2737*'"Вес" ПИР'!$B$17)/100</f>
        <v>0</v>
      </c>
      <c r="T2737" s="39"/>
      <c r="U2737" s="39"/>
      <c r="V2737" s="39"/>
      <c r="W2737" s="39"/>
      <c r="X2737" s="72">
        <f>(U2737*'"Вес" ПИР'!$B$22+W2737*'"Вес" ПИР'!$B$23)/100</f>
        <v>0</v>
      </c>
      <c r="Y2737" s="39"/>
      <c r="Z2737" s="39"/>
      <c r="AA2737" s="39"/>
      <c r="AB2737" s="39"/>
      <c r="AC2737" s="39"/>
      <c r="AD2737" s="39"/>
      <c r="AE2737" s="39"/>
      <c r="AF2737" s="39"/>
      <c r="AG2737" s="38">
        <f>(Z2737*'"Вес" ПИР'!$B$28+AB2737*'"Вес" ПИР'!$B$29+AD2737*'"Вес" ПИР'!$B$30+AF2737*'"Вес" ПИР'!$B$31)/100</f>
        <v>0</v>
      </c>
      <c r="AH2737" s="39"/>
      <c r="AI2737" s="39"/>
      <c r="AJ2737" s="39"/>
      <c r="AK2737" s="39"/>
      <c r="AL2737" s="39"/>
      <c r="AM2737" s="39"/>
      <c r="AN2737" s="39"/>
      <c r="AO2737" s="39"/>
      <c r="AP2737" s="39"/>
      <c r="AQ2737" s="39"/>
      <c r="AR2737" s="39"/>
      <c r="AS2737" s="39"/>
      <c r="AT2737" s="39"/>
      <c r="AU2737" s="39"/>
      <c r="AV2737" s="39"/>
      <c r="AW2737" s="39"/>
      <c r="AX2737" s="39"/>
      <c r="AY2737" s="39"/>
      <c r="AZ2737" s="39"/>
      <c r="BA2737" s="39"/>
      <c r="BB2737" s="72">
        <f>(AI2737*'"Вес" ПИР'!$B$36+AK2737*'"Вес" ПИР'!$B$37+AM2737*'"Вес" ПИР'!$B$38+AO2737*'"Вес" ПИР'!$B$39+AQ2737*'"Вес" ПИР'!$B$40+AS2737*'"Вес" ПИР'!$B$41+AU2737*'"Вес" ПИР'!$B$42+AW2737*'"Вес" ПИР'!$B$43+AY2737*'"Вес" ПИР'!$B$44+BA2737*'"Вес" ПИР'!$B$45)/100</f>
        <v>0</v>
      </c>
      <c r="BC2737" s="39"/>
      <c r="BD2737" s="39"/>
      <c r="BE2737" s="39"/>
      <c r="BF2737" s="39"/>
      <c r="BG2737" s="72">
        <f>(BD2737*'"Вес" ПИР'!$B$50+BF2737*'"Вес" ПИР'!$B$51)/100</f>
        <v>0</v>
      </c>
      <c r="BH2737" s="39"/>
      <c r="BI2737" s="72">
        <v>0</v>
      </c>
      <c r="BJ2737" s="39"/>
      <c r="BK2737" s="39"/>
      <c r="BL2737" s="38">
        <f>(S2737*'"Вес" ПИР'!$B$3+X2737*'"Вес" ПИР'!$B$4+AG2737*'"Вес" ПИР'!$B$5+BB2737*'"Вес" ПИР'!$B$6+BG2737*'"Вес" ПИР'!$B$7+BI2737*'"Вес" ПИР'!$B$8)/100</f>
        <v>0</v>
      </c>
    </row>
    <row r="2738" spans="1:64" ht="15.75" customHeight="1">
      <c r="A2738" s="39"/>
      <c r="B2738" s="39">
        <v>2027</v>
      </c>
      <c r="C2738" s="39"/>
      <c r="D2738" s="61">
        <v>616039200</v>
      </c>
      <c r="E2738" s="61" t="s">
        <v>2280</v>
      </c>
      <c r="F2738" s="61" t="s">
        <v>2525</v>
      </c>
      <c r="G2738" s="61" t="s">
        <v>3876</v>
      </c>
      <c r="H2738" s="61" t="s">
        <v>489</v>
      </c>
      <c r="I2738" s="39"/>
      <c r="J2738" s="39"/>
      <c r="K2738" s="39"/>
      <c r="L2738" s="39"/>
      <c r="M2738" s="39"/>
      <c r="N2738" s="39"/>
      <c r="O2738" s="39"/>
      <c r="P2738" s="39"/>
      <c r="Q2738" s="39"/>
      <c r="R2738" s="39"/>
      <c r="S2738" s="38">
        <f>(J2738*'"Вес" ПИР'!$B$13+L2738*'"Вес" ПИР'!$B$14+N2738*'"Вес" ПИР'!$B$15+P2738*'"Вес" ПИР'!$B$16+R2738*'"Вес" ПИР'!$B$17)/100</f>
        <v>0</v>
      </c>
      <c r="T2738" s="39"/>
      <c r="U2738" s="39"/>
      <c r="V2738" s="39"/>
      <c r="W2738" s="39"/>
      <c r="X2738" s="72">
        <f>(U2738*'"Вес" ПИР'!$B$22+W2738*'"Вес" ПИР'!$B$23)/100</f>
        <v>0</v>
      </c>
      <c r="Y2738" s="39"/>
      <c r="Z2738" s="39"/>
      <c r="AA2738" s="39"/>
      <c r="AB2738" s="39"/>
      <c r="AC2738" s="39"/>
      <c r="AD2738" s="39"/>
      <c r="AE2738" s="39"/>
      <c r="AF2738" s="39"/>
      <c r="AG2738" s="38">
        <f>(Z2738*'"Вес" ПИР'!$B$28+AB2738*'"Вес" ПИР'!$B$29+AD2738*'"Вес" ПИР'!$B$30+AF2738*'"Вес" ПИР'!$B$31)/100</f>
        <v>0</v>
      </c>
      <c r="AH2738" s="39"/>
      <c r="AI2738" s="39"/>
      <c r="AJ2738" s="39"/>
      <c r="AK2738" s="39"/>
      <c r="AL2738" s="39"/>
      <c r="AM2738" s="39"/>
      <c r="AN2738" s="39"/>
      <c r="AO2738" s="39"/>
      <c r="AP2738" s="39"/>
      <c r="AQ2738" s="39"/>
      <c r="AR2738" s="39"/>
      <c r="AS2738" s="39"/>
      <c r="AT2738" s="39"/>
      <c r="AU2738" s="39"/>
      <c r="AV2738" s="39"/>
      <c r="AW2738" s="39"/>
      <c r="AX2738" s="39"/>
      <c r="AY2738" s="39"/>
      <c r="AZ2738" s="39"/>
      <c r="BA2738" s="39"/>
      <c r="BB2738" s="72">
        <f>(AI2738*'"Вес" ПИР'!$B$36+AK2738*'"Вес" ПИР'!$B$37+AM2738*'"Вес" ПИР'!$B$38+AO2738*'"Вес" ПИР'!$B$39+AQ2738*'"Вес" ПИР'!$B$40+AS2738*'"Вес" ПИР'!$B$41+AU2738*'"Вес" ПИР'!$B$42+AW2738*'"Вес" ПИР'!$B$43+AY2738*'"Вес" ПИР'!$B$44+BA2738*'"Вес" ПИР'!$B$45)/100</f>
        <v>0</v>
      </c>
      <c r="BC2738" s="39"/>
      <c r="BD2738" s="39"/>
      <c r="BE2738" s="39"/>
      <c r="BF2738" s="39"/>
      <c r="BG2738" s="72">
        <f>(BD2738*'"Вес" ПИР'!$B$50+BF2738*'"Вес" ПИР'!$B$51)/100</f>
        <v>0</v>
      </c>
      <c r="BH2738" s="39"/>
      <c r="BI2738" s="72">
        <v>0</v>
      </c>
      <c r="BJ2738" s="39"/>
      <c r="BK2738" s="39"/>
      <c r="BL2738" s="38">
        <f>(S2738*'"Вес" ПИР'!$B$3+X2738*'"Вес" ПИР'!$B$4+AG2738*'"Вес" ПИР'!$B$5+BB2738*'"Вес" ПИР'!$B$6+BG2738*'"Вес" ПИР'!$B$7+BI2738*'"Вес" ПИР'!$B$8)/100</f>
        <v>0</v>
      </c>
    </row>
    <row r="2739" spans="1:64" ht="15.75" customHeight="1">
      <c r="A2739" s="39"/>
      <c r="B2739" s="39">
        <v>2027</v>
      </c>
      <c r="C2739" s="39"/>
      <c r="D2739" s="61">
        <v>616061200</v>
      </c>
      <c r="E2739" s="61" t="s">
        <v>2280</v>
      </c>
      <c r="F2739" s="61" t="s">
        <v>2525</v>
      </c>
      <c r="G2739" s="61" t="s">
        <v>3847</v>
      </c>
      <c r="H2739" s="61" t="s">
        <v>3878</v>
      </c>
      <c r="I2739" s="39"/>
      <c r="J2739" s="39"/>
      <c r="K2739" s="39"/>
      <c r="L2739" s="39"/>
      <c r="M2739" s="39"/>
      <c r="N2739" s="39"/>
      <c r="O2739" s="39"/>
      <c r="P2739" s="39"/>
      <c r="Q2739" s="39"/>
      <c r="R2739" s="39"/>
      <c r="S2739" s="38">
        <f>(J2739*'"Вес" ПИР'!$B$13+L2739*'"Вес" ПИР'!$B$14+N2739*'"Вес" ПИР'!$B$15+P2739*'"Вес" ПИР'!$B$16+R2739*'"Вес" ПИР'!$B$17)/100</f>
        <v>0</v>
      </c>
      <c r="T2739" s="39"/>
      <c r="U2739" s="39"/>
      <c r="V2739" s="39"/>
      <c r="W2739" s="39"/>
      <c r="X2739" s="72">
        <f>(U2739*'"Вес" ПИР'!$B$22+W2739*'"Вес" ПИР'!$B$23)/100</f>
        <v>0</v>
      </c>
      <c r="Y2739" s="39"/>
      <c r="Z2739" s="39"/>
      <c r="AA2739" s="39"/>
      <c r="AB2739" s="39"/>
      <c r="AC2739" s="39"/>
      <c r="AD2739" s="39"/>
      <c r="AE2739" s="39"/>
      <c r="AF2739" s="39"/>
      <c r="AG2739" s="38">
        <f>(Z2739*'"Вес" ПИР'!$B$28+AB2739*'"Вес" ПИР'!$B$29+AD2739*'"Вес" ПИР'!$B$30+AF2739*'"Вес" ПИР'!$B$31)/100</f>
        <v>0</v>
      </c>
      <c r="AH2739" s="39"/>
      <c r="AI2739" s="39"/>
      <c r="AJ2739" s="39"/>
      <c r="AK2739" s="39"/>
      <c r="AL2739" s="39"/>
      <c r="AM2739" s="39"/>
      <c r="AN2739" s="39"/>
      <c r="AO2739" s="39"/>
      <c r="AP2739" s="39"/>
      <c r="AQ2739" s="39"/>
      <c r="AR2739" s="39"/>
      <c r="AS2739" s="39"/>
      <c r="AT2739" s="39"/>
      <c r="AU2739" s="39"/>
      <c r="AV2739" s="39"/>
      <c r="AW2739" s="39"/>
      <c r="AX2739" s="39"/>
      <c r="AY2739" s="39"/>
      <c r="AZ2739" s="39"/>
      <c r="BA2739" s="39"/>
      <c r="BB2739" s="72">
        <f>(AI2739*'"Вес" ПИР'!$B$36+AK2739*'"Вес" ПИР'!$B$37+AM2739*'"Вес" ПИР'!$B$38+AO2739*'"Вес" ПИР'!$B$39+AQ2739*'"Вес" ПИР'!$B$40+AS2739*'"Вес" ПИР'!$B$41+AU2739*'"Вес" ПИР'!$B$42+AW2739*'"Вес" ПИР'!$B$43+AY2739*'"Вес" ПИР'!$B$44+BA2739*'"Вес" ПИР'!$B$45)/100</f>
        <v>0</v>
      </c>
      <c r="BC2739" s="39"/>
      <c r="BD2739" s="39"/>
      <c r="BE2739" s="39"/>
      <c r="BF2739" s="39"/>
      <c r="BG2739" s="72">
        <f>(BD2739*'"Вес" ПИР'!$B$50+BF2739*'"Вес" ПИР'!$B$51)/100</f>
        <v>0</v>
      </c>
      <c r="BH2739" s="39"/>
      <c r="BI2739" s="72">
        <v>0</v>
      </c>
      <c r="BJ2739" s="39"/>
      <c r="BK2739" s="39"/>
      <c r="BL2739" s="38">
        <f>(S2739*'"Вес" ПИР'!$B$3+X2739*'"Вес" ПИР'!$B$4+AG2739*'"Вес" ПИР'!$B$5+BB2739*'"Вес" ПИР'!$B$6+BG2739*'"Вес" ПИР'!$B$7+BI2739*'"Вес" ПИР'!$B$8)/100</f>
        <v>0</v>
      </c>
    </row>
    <row r="2740" spans="1:64" ht="15.75" customHeight="1">
      <c r="A2740" s="39"/>
      <c r="B2740" s="39">
        <v>2027</v>
      </c>
      <c r="C2740" s="39"/>
      <c r="D2740" s="61">
        <v>616061400</v>
      </c>
      <c r="E2740" s="61" t="s">
        <v>2280</v>
      </c>
      <c r="F2740" s="61" t="s">
        <v>2525</v>
      </c>
      <c r="G2740" s="61" t="s">
        <v>3847</v>
      </c>
      <c r="H2740" s="61" t="s">
        <v>2306</v>
      </c>
      <c r="I2740" s="39"/>
      <c r="J2740" s="39"/>
      <c r="K2740" s="39"/>
      <c r="L2740" s="39"/>
      <c r="M2740" s="39"/>
      <c r="N2740" s="39"/>
      <c r="O2740" s="39"/>
      <c r="P2740" s="39"/>
      <c r="Q2740" s="39"/>
      <c r="R2740" s="39"/>
      <c r="S2740" s="38">
        <f>(J2740*'"Вес" ПИР'!$B$13+L2740*'"Вес" ПИР'!$B$14+N2740*'"Вес" ПИР'!$B$15+P2740*'"Вес" ПИР'!$B$16+R2740*'"Вес" ПИР'!$B$17)/100</f>
        <v>0</v>
      </c>
      <c r="T2740" s="39"/>
      <c r="U2740" s="39"/>
      <c r="V2740" s="39"/>
      <c r="W2740" s="39"/>
      <c r="X2740" s="72">
        <f>(U2740*'"Вес" ПИР'!$B$22+W2740*'"Вес" ПИР'!$B$23)/100</f>
        <v>0</v>
      </c>
      <c r="Y2740" s="39"/>
      <c r="Z2740" s="39"/>
      <c r="AA2740" s="39"/>
      <c r="AB2740" s="39"/>
      <c r="AC2740" s="39"/>
      <c r="AD2740" s="39"/>
      <c r="AE2740" s="39"/>
      <c r="AF2740" s="39"/>
      <c r="AG2740" s="38">
        <f>(Z2740*'"Вес" ПИР'!$B$28+AB2740*'"Вес" ПИР'!$B$29+AD2740*'"Вес" ПИР'!$B$30+AF2740*'"Вес" ПИР'!$B$31)/100</f>
        <v>0</v>
      </c>
      <c r="AH2740" s="39"/>
      <c r="AI2740" s="39"/>
      <c r="AJ2740" s="39"/>
      <c r="AK2740" s="39"/>
      <c r="AL2740" s="39"/>
      <c r="AM2740" s="39"/>
      <c r="AN2740" s="39"/>
      <c r="AO2740" s="39"/>
      <c r="AP2740" s="39"/>
      <c r="AQ2740" s="39"/>
      <c r="AR2740" s="39"/>
      <c r="AS2740" s="39"/>
      <c r="AT2740" s="39"/>
      <c r="AU2740" s="39"/>
      <c r="AV2740" s="39"/>
      <c r="AW2740" s="39"/>
      <c r="AX2740" s="39"/>
      <c r="AY2740" s="39"/>
      <c r="AZ2740" s="39"/>
      <c r="BA2740" s="39"/>
      <c r="BB2740" s="72">
        <f>(AI2740*'"Вес" ПИР'!$B$36+AK2740*'"Вес" ПИР'!$B$37+AM2740*'"Вес" ПИР'!$B$38+AO2740*'"Вес" ПИР'!$B$39+AQ2740*'"Вес" ПИР'!$B$40+AS2740*'"Вес" ПИР'!$B$41+AU2740*'"Вес" ПИР'!$B$42+AW2740*'"Вес" ПИР'!$B$43+AY2740*'"Вес" ПИР'!$B$44+BA2740*'"Вес" ПИР'!$B$45)/100</f>
        <v>0</v>
      </c>
      <c r="BC2740" s="39"/>
      <c r="BD2740" s="39"/>
      <c r="BE2740" s="39"/>
      <c r="BF2740" s="39"/>
      <c r="BG2740" s="72">
        <f>(BD2740*'"Вес" ПИР'!$B$50+BF2740*'"Вес" ПИР'!$B$51)/100</f>
        <v>0</v>
      </c>
      <c r="BH2740" s="39"/>
      <c r="BI2740" s="72">
        <v>0</v>
      </c>
      <c r="BJ2740" s="39"/>
      <c r="BK2740" s="39"/>
      <c r="BL2740" s="38">
        <f>(S2740*'"Вес" ПИР'!$B$3+X2740*'"Вес" ПИР'!$B$4+AG2740*'"Вес" ПИР'!$B$5+BB2740*'"Вес" ПИР'!$B$6+BG2740*'"Вес" ПИР'!$B$7+BI2740*'"Вес" ПИР'!$B$8)/100</f>
        <v>0</v>
      </c>
    </row>
    <row r="2741" spans="1:64" ht="15.75" customHeight="1">
      <c r="A2741" s="39"/>
      <c r="B2741" s="39">
        <v>2027</v>
      </c>
      <c r="C2741" s="39"/>
      <c r="D2741" s="61">
        <v>616061600</v>
      </c>
      <c r="E2741" s="61" t="s">
        <v>2280</v>
      </c>
      <c r="F2741" s="61" t="s">
        <v>2525</v>
      </c>
      <c r="G2741" s="61" t="s">
        <v>3847</v>
      </c>
      <c r="H2741" s="61" t="s">
        <v>3879</v>
      </c>
      <c r="I2741" s="39"/>
      <c r="J2741" s="39"/>
      <c r="K2741" s="39"/>
      <c r="L2741" s="39"/>
      <c r="M2741" s="39"/>
      <c r="N2741" s="39"/>
      <c r="O2741" s="39"/>
      <c r="P2741" s="39"/>
      <c r="Q2741" s="39"/>
      <c r="R2741" s="39"/>
      <c r="S2741" s="38">
        <f>(J2741*'"Вес" ПИР'!$B$13+L2741*'"Вес" ПИР'!$B$14+N2741*'"Вес" ПИР'!$B$15+P2741*'"Вес" ПИР'!$B$16+R2741*'"Вес" ПИР'!$B$17)/100</f>
        <v>0</v>
      </c>
      <c r="T2741" s="39"/>
      <c r="U2741" s="39"/>
      <c r="V2741" s="39"/>
      <c r="W2741" s="39"/>
      <c r="X2741" s="72">
        <f>(U2741*'"Вес" ПИР'!$B$22+W2741*'"Вес" ПИР'!$B$23)/100</f>
        <v>0</v>
      </c>
      <c r="Y2741" s="39"/>
      <c r="Z2741" s="39"/>
      <c r="AA2741" s="39"/>
      <c r="AB2741" s="39"/>
      <c r="AC2741" s="39"/>
      <c r="AD2741" s="39"/>
      <c r="AE2741" s="39"/>
      <c r="AF2741" s="39"/>
      <c r="AG2741" s="38">
        <f>(Z2741*'"Вес" ПИР'!$B$28+AB2741*'"Вес" ПИР'!$B$29+AD2741*'"Вес" ПИР'!$B$30+AF2741*'"Вес" ПИР'!$B$31)/100</f>
        <v>0</v>
      </c>
      <c r="AH2741" s="39"/>
      <c r="AI2741" s="39"/>
      <c r="AJ2741" s="39"/>
      <c r="AK2741" s="39"/>
      <c r="AL2741" s="39"/>
      <c r="AM2741" s="39"/>
      <c r="AN2741" s="39"/>
      <c r="AO2741" s="39"/>
      <c r="AP2741" s="39"/>
      <c r="AQ2741" s="39"/>
      <c r="AR2741" s="39"/>
      <c r="AS2741" s="39"/>
      <c r="AT2741" s="39"/>
      <c r="AU2741" s="39"/>
      <c r="AV2741" s="39"/>
      <c r="AW2741" s="39"/>
      <c r="AX2741" s="39"/>
      <c r="AY2741" s="39"/>
      <c r="AZ2741" s="39"/>
      <c r="BA2741" s="39"/>
      <c r="BB2741" s="72">
        <f>(AI2741*'"Вес" ПИР'!$B$36+AK2741*'"Вес" ПИР'!$B$37+AM2741*'"Вес" ПИР'!$B$38+AO2741*'"Вес" ПИР'!$B$39+AQ2741*'"Вес" ПИР'!$B$40+AS2741*'"Вес" ПИР'!$B$41+AU2741*'"Вес" ПИР'!$B$42+AW2741*'"Вес" ПИР'!$B$43+AY2741*'"Вес" ПИР'!$B$44+BA2741*'"Вес" ПИР'!$B$45)/100</f>
        <v>0</v>
      </c>
      <c r="BC2741" s="39"/>
      <c r="BD2741" s="39"/>
      <c r="BE2741" s="39"/>
      <c r="BF2741" s="39"/>
      <c r="BG2741" s="72">
        <f>(BD2741*'"Вес" ПИР'!$B$50+BF2741*'"Вес" ПИР'!$B$51)/100</f>
        <v>0</v>
      </c>
      <c r="BH2741" s="39"/>
      <c r="BI2741" s="72">
        <v>0</v>
      </c>
      <c r="BJ2741" s="39"/>
      <c r="BK2741" s="39"/>
      <c r="BL2741" s="38">
        <f>(S2741*'"Вес" ПИР'!$B$3+X2741*'"Вес" ПИР'!$B$4+AG2741*'"Вес" ПИР'!$B$5+BB2741*'"Вес" ПИР'!$B$6+BG2741*'"Вес" ПИР'!$B$7+BI2741*'"Вес" ПИР'!$B$8)/100</f>
        <v>0</v>
      </c>
    </row>
    <row r="2742" spans="1:64" ht="15.75" customHeight="1">
      <c r="A2742" s="39"/>
      <c r="B2742" s="39">
        <v>2027</v>
      </c>
      <c r="C2742" s="39"/>
      <c r="D2742" s="61">
        <v>616055300</v>
      </c>
      <c r="E2742" s="61" t="s">
        <v>2280</v>
      </c>
      <c r="F2742" s="61" t="s">
        <v>2525</v>
      </c>
      <c r="G2742" s="61" t="s">
        <v>3880</v>
      </c>
      <c r="H2742" s="61" t="s">
        <v>3881</v>
      </c>
      <c r="I2742" s="39"/>
      <c r="J2742" s="39"/>
      <c r="K2742" s="39"/>
      <c r="L2742" s="39"/>
      <c r="M2742" s="39"/>
      <c r="N2742" s="39"/>
      <c r="O2742" s="39"/>
      <c r="P2742" s="39"/>
      <c r="Q2742" s="39"/>
      <c r="R2742" s="39"/>
      <c r="S2742" s="38">
        <f>(J2742*'"Вес" ПИР'!$B$13+L2742*'"Вес" ПИР'!$B$14+N2742*'"Вес" ПИР'!$B$15+P2742*'"Вес" ПИР'!$B$16+R2742*'"Вес" ПИР'!$B$17)/100</f>
        <v>0</v>
      </c>
      <c r="T2742" s="39"/>
      <c r="U2742" s="39"/>
      <c r="V2742" s="39"/>
      <c r="W2742" s="39"/>
      <c r="X2742" s="72">
        <f>(U2742*'"Вес" ПИР'!$B$22+W2742*'"Вес" ПИР'!$B$23)/100</f>
        <v>0</v>
      </c>
      <c r="Y2742" s="39"/>
      <c r="Z2742" s="39"/>
      <c r="AA2742" s="39"/>
      <c r="AB2742" s="39"/>
      <c r="AC2742" s="39"/>
      <c r="AD2742" s="39"/>
      <c r="AE2742" s="39"/>
      <c r="AF2742" s="39"/>
      <c r="AG2742" s="38">
        <f>(Z2742*'"Вес" ПИР'!$B$28+AB2742*'"Вес" ПИР'!$B$29+AD2742*'"Вес" ПИР'!$B$30+AF2742*'"Вес" ПИР'!$B$31)/100</f>
        <v>0</v>
      </c>
      <c r="AH2742" s="39"/>
      <c r="AI2742" s="39"/>
      <c r="AJ2742" s="39"/>
      <c r="AK2742" s="39"/>
      <c r="AL2742" s="39"/>
      <c r="AM2742" s="39"/>
      <c r="AN2742" s="39"/>
      <c r="AO2742" s="39"/>
      <c r="AP2742" s="39"/>
      <c r="AQ2742" s="39"/>
      <c r="AR2742" s="39"/>
      <c r="AS2742" s="39"/>
      <c r="AT2742" s="39"/>
      <c r="AU2742" s="39"/>
      <c r="AV2742" s="39"/>
      <c r="AW2742" s="39"/>
      <c r="AX2742" s="39"/>
      <c r="AY2742" s="39"/>
      <c r="AZ2742" s="39"/>
      <c r="BA2742" s="39"/>
      <c r="BB2742" s="72">
        <f>(AI2742*'"Вес" ПИР'!$B$36+AK2742*'"Вес" ПИР'!$B$37+AM2742*'"Вес" ПИР'!$B$38+AO2742*'"Вес" ПИР'!$B$39+AQ2742*'"Вес" ПИР'!$B$40+AS2742*'"Вес" ПИР'!$B$41+AU2742*'"Вес" ПИР'!$B$42+AW2742*'"Вес" ПИР'!$B$43+AY2742*'"Вес" ПИР'!$B$44+BA2742*'"Вес" ПИР'!$B$45)/100</f>
        <v>0</v>
      </c>
      <c r="BC2742" s="39"/>
      <c r="BD2742" s="39"/>
      <c r="BE2742" s="39"/>
      <c r="BF2742" s="39"/>
      <c r="BG2742" s="72">
        <f>(BD2742*'"Вес" ПИР'!$B$50+BF2742*'"Вес" ПИР'!$B$51)/100</f>
        <v>0</v>
      </c>
      <c r="BH2742" s="39"/>
      <c r="BI2742" s="72">
        <v>0</v>
      </c>
      <c r="BJ2742" s="39"/>
      <c r="BK2742" s="39"/>
      <c r="BL2742" s="38">
        <f>(S2742*'"Вес" ПИР'!$B$3+X2742*'"Вес" ПИР'!$B$4+AG2742*'"Вес" ПИР'!$B$5+BB2742*'"Вес" ПИР'!$B$6+BG2742*'"Вес" ПИР'!$B$7+BI2742*'"Вес" ПИР'!$B$8)/100</f>
        <v>0</v>
      </c>
    </row>
    <row r="2743" spans="1:64" ht="15.75" customHeight="1">
      <c r="A2743" s="39"/>
      <c r="B2743" s="39">
        <v>2027</v>
      </c>
      <c r="C2743" s="39"/>
      <c r="D2743" s="61">
        <v>616055400</v>
      </c>
      <c r="E2743" s="61" t="s">
        <v>2280</v>
      </c>
      <c r="F2743" s="61" t="s">
        <v>2525</v>
      </c>
      <c r="G2743" s="61" t="s">
        <v>3880</v>
      </c>
      <c r="H2743" s="61" t="s">
        <v>3882</v>
      </c>
      <c r="I2743" s="39"/>
      <c r="J2743" s="39"/>
      <c r="K2743" s="39"/>
      <c r="L2743" s="39"/>
      <c r="M2743" s="39"/>
      <c r="N2743" s="39"/>
      <c r="O2743" s="39"/>
      <c r="P2743" s="39"/>
      <c r="Q2743" s="39"/>
      <c r="R2743" s="39"/>
      <c r="S2743" s="38">
        <f>(J2743*'"Вес" ПИР'!$B$13+L2743*'"Вес" ПИР'!$B$14+N2743*'"Вес" ПИР'!$B$15+P2743*'"Вес" ПИР'!$B$16+R2743*'"Вес" ПИР'!$B$17)/100</f>
        <v>0</v>
      </c>
      <c r="T2743" s="39"/>
      <c r="U2743" s="39"/>
      <c r="V2743" s="39"/>
      <c r="W2743" s="39"/>
      <c r="X2743" s="72">
        <f>(U2743*'"Вес" ПИР'!$B$22+W2743*'"Вес" ПИР'!$B$23)/100</f>
        <v>0</v>
      </c>
      <c r="Y2743" s="39"/>
      <c r="Z2743" s="39"/>
      <c r="AA2743" s="39"/>
      <c r="AB2743" s="39"/>
      <c r="AC2743" s="39"/>
      <c r="AD2743" s="39"/>
      <c r="AE2743" s="39"/>
      <c r="AF2743" s="39"/>
      <c r="AG2743" s="38">
        <f>(Z2743*'"Вес" ПИР'!$B$28+AB2743*'"Вес" ПИР'!$B$29+AD2743*'"Вес" ПИР'!$B$30+AF2743*'"Вес" ПИР'!$B$31)/100</f>
        <v>0</v>
      </c>
      <c r="AH2743" s="39"/>
      <c r="AI2743" s="39"/>
      <c r="AJ2743" s="39"/>
      <c r="AK2743" s="39"/>
      <c r="AL2743" s="39"/>
      <c r="AM2743" s="39"/>
      <c r="AN2743" s="39"/>
      <c r="AO2743" s="39"/>
      <c r="AP2743" s="39"/>
      <c r="AQ2743" s="39"/>
      <c r="AR2743" s="39"/>
      <c r="AS2743" s="39"/>
      <c r="AT2743" s="39"/>
      <c r="AU2743" s="39"/>
      <c r="AV2743" s="39"/>
      <c r="AW2743" s="39"/>
      <c r="AX2743" s="39"/>
      <c r="AY2743" s="39"/>
      <c r="AZ2743" s="39"/>
      <c r="BA2743" s="39"/>
      <c r="BB2743" s="72">
        <f>(AI2743*'"Вес" ПИР'!$B$36+AK2743*'"Вес" ПИР'!$B$37+AM2743*'"Вес" ПИР'!$B$38+AO2743*'"Вес" ПИР'!$B$39+AQ2743*'"Вес" ПИР'!$B$40+AS2743*'"Вес" ПИР'!$B$41+AU2743*'"Вес" ПИР'!$B$42+AW2743*'"Вес" ПИР'!$B$43+AY2743*'"Вес" ПИР'!$B$44+BA2743*'"Вес" ПИР'!$B$45)/100</f>
        <v>0</v>
      </c>
      <c r="BC2743" s="39"/>
      <c r="BD2743" s="39"/>
      <c r="BE2743" s="39"/>
      <c r="BF2743" s="39"/>
      <c r="BG2743" s="72">
        <f>(BD2743*'"Вес" ПИР'!$B$50+BF2743*'"Вес" ПИР'!$B$51)/100</f>
        <v>0</v>
      </c>
      <c r="BH2743" s="39"/>
      <c r="BI2743" s="72">
        <v>0</v>
      </c>
      <c r="BJ2743" s="39"/>
      <c r="BK2743" s="39"/>
      <c r="BL2743" s="38">
        <f>(S2743*'"Вес" ПИР'!$B$3+X2743*'"Вес" ПИР'!$B$4+AG2743*'"Вес" ПИР'!$B$5+BB2743*'"Вес" ПИР'!$B$6+BG2743*'"Вес" ПИР'!$B$7+BI2743*'"Вес" ПИР'!$B$8)/100</f>
        <v>0</v>
      </c>
    </row>
    <row r="2744" spans="1:64" ht="15.75" customHeight="1">
      <c r="A2744" s="39"/>
      <c r="B2744" s="39">
        <v>2027</v>
      </c>
      <c r="C2744" s="39"/>
      <c r="D2744" s="61">
        <v>616457200</v>
      </c>
      <c r="E2744" s="61" t="s">
        <v>2280</v>
      </c>
      <c r="F2744" s="61" t="s">
        <v>2529</v>
      </c>
      <c r="G2744" s="61" t="s">
        <v>2530</v>
      </c>
      <c r="H2744" s="61" t="s">
        <v>3883</v>
      </c>
      <c r="I2744" s="39"/>
      <c r="J2744" s="39"/>
      <c r="K2744" s="39"/>
      <c r="L2744" s="39"/>
      <c r="M2744" s="39"/>
      <c r="N2744" s="39"/>
      <c r="O2744" s="39"/>
      <c r="P2744" s="39"/>
      <c r="Q2744" s="39"/>
      <c r="R2744" s="39"/>
      <c r="S2744" s="38">
        <f>(J2744*'"Вес" ПИР'!$B$13+L2744*'"Вес" ПИР'!$B$14+N2744*'"Вес" ПИР'!$B$15+P2744*'"Вес" ПИР'!$B$16+R2744*'"Вес" ПИР'!$B$17)/100</f>
        <v>0</v>
      </c>
      <c r="T2744" s="39"/>
      <c r="U2744" s="39"/>
      <c r="V2744" s="39"/>
      <c r="W2744" s="39"/>
      <c r="X2744" s="72">
        <f>(U2744*'"Вес" ПИР'!$B$22+W2744*'"Вес" ПИР'!$B$23)/100</f>
        <v>0</v>
      </c>
      <c r="Y2744" s="39"/>
      <c r="Z2744" s="39"/>
      <c r="AA2744" s="39"/>
      <c r="AB2744" s="39"/>
      <c r="AC2744" s="39"/>
      <c r="AD2744" s="39"/>
      <c r="AE2744" s="39"/>
      <c r="AF2744" s="39"/>
      <c r="AG2744" s="38">
        <f>(Z2744*'"Вес" ПИР'!$B$28+AB2744*'"Вес" ПИР'!$B$29+AD2744*'"Вес" ПИР'!$B$30+AF2744*'"Вес" ПИР'!$B$31)/100</f>
        <v>0</v>
      </c>
      <c r="AH2744" s="39"/>
      <c r="AI2744" s="39"/>
      <c r="AJ2744" s="39"/>
      <c r="AK2744" s="39"/>
      <c r="AL2744" s="39"/>
      <c r="AM2744" s="39"/>
      <c r="AN2744" s="39"/>
      <c r="AO2744" s="39"/>
      <c r="AP2744" s="39"/>
      <c r="AQ2744" s="39"/>
      <c r="AR2744" s="39"/>
      <c r="AS2744" s="39"/>
      <c r="AT2744" s="39"/>
      <c r="AU2744" s="39"/>
      <c r="AV2744" s="39"/>
      <c r="AW2744" s="39"/>
      <c r="AX2744" s="39"/>
      <c r="AY2744" s="39"/>
      <c r="AZ2744" s="39"/>
      <c r="BA2744" s="39"/>
      <c r="BB2744" s="72">
        <f>(AI2744*'"Вес" ПИР'!$B$36+AK2744*'"Вес" ПИР'!$B$37+AM2744*'"Вес" ПИР'!$B$38+AO2744*'"Вес" ПИР'!$B$39+AQ2744*'"Вес" ПИР'!$B$40+AS2744*'"Вес" ПИР'!$B$41+AU2744*'"Вес" ПИР'!$B$42+AW2744*'"Вес" ПИР'!$B$43+AY2744*'"Вес" ПИР'!$B$44+BA2744*'"Вес" ПИР'!$B$45)/100</f>
        <v>0</v>
      </c>
      <c r="BC2744" s="39"/>
      <c r="BD2744" s="39"/>
      <c r="BE2744" s="39"/>
      <c r="BF2744" s="39"/>
      <c r="BG2744" s="72">
        <f>(BD2744*'"Вес" ПИР'!$B$50+BF2744*'"Вес" ПИР'!$B$51)/100</f>
        <v>0</v>
      </c>
      <c r="BH2744" s="39"/>
      <c r="BI2744" s="72">
        <v>0</v>
      </c>
      <c r="BJ2744" s="39"/>
      <c r="BK2744" s="39"/>
      <c r="BL2744" s="38">
        <f>(S2744*'"Вес" ПИР'!$B$3+X2744*'"Вес" ПИР'!$B$4+AG2744*'"Вес" ПИР'!$B$5+BB2744*'"Вес" ПИР'!$B$6+BG2744*'"Вес" ПИР'!$B$7+BI2744*'"Вес" ПИР'!$B$8)/100</f>
        <v>0</v>
      </c>
    </row>
    <row r="2745" spans="1:64" ht="15.75" customHeight="1">
      <c r="A2745" s="39"/>
      <c r="B2745" s="39">
        <v>2027</v>
      </c>
      <c r="C2745" s="39"/>
      <c r="D2745" s="61">
        <v>616437500</v>
      </c>
      <c r="E2745" s="61" t="s">
        <v>2280</v>
      </c>
      <c r="F2745" s="61" t="s">
        <v>2529</v>
      </c>
      <c r="G2745" s="61" t="s">
        <v>2530</v>
      </c>
      <c r="H2745" s="61" t="s">
        <v>595</v>
      </c>
      <c r="I2745" s="39"/>
      <c r="J2745" s="39"/>
      <c r="K2745" s="39"/>
      <c r="L2745" s="39"/>
      <c r="M2745" s="39"/>
      <c r="N2745" s="39"/>
      <c r="O2745" s="39"/>
      <c r="P2745" s="39"/>
      <c r="Q2745" s="39"/>
      <c r="R2745" s="39"/>
      <c r="S2745" s="38">
        <f>(J2745*'"Вес" ПИР'!$B$13+L2745*'"Вес" ПИР'!$B$14+N2745*'"Вес" ПИР'!$B$15+P2745*'"Вес" ПИР'!$B$16+R2745*'"Вес" ПИР'!$B$17)/100</f>
        <v>0</v>
      </c>
      <c r="T2745" s="39"/>
      <c r="U2745" s="39"/>
      <c r="V2745" s="39"/>
      <c r="W2745" s="39"/>
      <c r="X2745" s="72">
        <f>(U2745*'"Вес" ПИР'!$B$22+W2745*'"Вес" ПИР'!$B$23)/100</f>
        <v>0</v>
      </c>
      <c r="Y2745" s="39"/>
      <c r="Z2745" s="39"/>
      <c r="AA2745" s="39"/>
      <c r="AB2745" s="39"/>
      <c r="AC2745" s="39"/>
      <c r="AD2745" s="39"/>
      <c r="AE2745" s="39"/>
      <c r="AF2745" s="39"/>
      <c r="AG2745" s="38">
        <f>(Z2745*'"Вес" ПИР'!$B$28+AB2745*'"Вес" ПИР'!$B$29+AD2745*'"Вес" ПИР'!$B$30+AF2745*'"Вес" ПИР'!$B$31)/100</f>
        <v>0</v>
      </c>
      <c r="AH2745" s="39"/>
      <c r="AI2745" s="39"/>
      <c r="AJ2745" s="39"/>
      <c r="AK2745" s="39"/>
      <c r="AL2745" s="39"/>
      <c r="AM2745" s="39"/>
      <c r="AN2745" s="39"/>
      <c r="AO2745" s="39"/>
      <c r="AP2745" s="39"/>
      <c r="AQ2745" s="39"/>
      <c r="AR2745" s="39"/>
      <c r="AS2745" s="39"/>
      <c r="AT2745" s="39"/>
      <c r="AU2745" s="39"/>
      <c r="AV2745" s="39"/>
      <c r="AW2745" s="39"/>
      <c r="AX2745" s="39"/>
      <c r="AY2745" s="39"/>
      <c r="AZ2745" s="39"/>
      <c r="BA2745" s="39"/>
      <c r="BB2745" s="72">
        <f>(AI2745*'"Вес" ПИР'!$B$36+AK2745*'"Вес" ПИР'!$B$37+AM2745*'"Вес" ПИР'!$B$38+AO2745*'"Вес" ПИР'!$B$39+AQ2745*'"Вес" ПИР'!$B$40+AS2745*'"Вес" ПИР'!$B$41+AU2745*'"Вес" ПИР'!$B$42+AW2745*'"Вес" ПИР'!$B$43+AY2745*'"Вес" ПИР'!$B$44+BA2745*'"Вес" ПИР'!$B$45)/100</f>
        <v>0</v>
      </c>
      <c r="BC2745" s="39"/>
      <c r="BD2745" s="39"/>
      <c r="BE2745" s="39"/>
      <c r="BF2745" s="39"/>
      <c r="BG2745" s="72">
        <f>(BD2745*'"Вес" ПИР'!$B$50+BF2745*'"Вес" ПИР'!$B$51)/100</f>
        <v>0</v>
      </c>
      <c r="BH2745" s="39"/>
      <c r="BI2745" s="72">
        <v>0</v>
      </c>
      <c r="BJ2745" s="39"/>
      <c r="BK2745" s="39"/>
      <c r="BL2745" s="38">
        <f>(S2745*'"Вес" ПИР'!$B$3+X2745*'"Вес" ПИР'!$B$4+AG2745*'"Вес" ПИР'!$B$5+BB2745*'"Вес" ПИР'!$B$6+BG2745*'"Вес" ПИР'!$B$7+BI2745*'"Вес" ПИР'!$B$8)/100</f>
        <v>0</v>
      </c>
    </row>
    <row r="2746" spans="1:64" ht="15.75" customHeight="1">
      <c r="A2746" s="39"/>
      <c r="B2746" s="39">
        <v>2027</v>
      </c>
      <c r="C2746" s="39"/>
      <c r="D2746" s="61">
        <v>616457100</v>
      </c>
      <c r="E2746" s="61" t="s">
        <v>2280</v>
      </c>
      <c r="F2746" s="61" t="s">
        <v>2529</v>
      </c>
      <c r="G2746" s="61" t="s">
        <v>2530</v>
      </c>
      <c r="H2746" s="61" t="s">
        <v>3884</v>
      </c>
      <c r="I2746" s="39"/>
      <c r="J2746" s="39"/>
      <c r="K2746" s="39"/>
      <c r="L2746" s="39"/>
      <c r="M2746" s="39"/>
      <c r="N2746" s="39"/>
      <c r="O2746" s="39"/>
      <c r="P2746" s="39"/>
      <c r="Q2746" s="39"/>
      <c r="R2746" s="39"/>
      <c r="S2746" s="38">
        <f>(J2746*'"Вес" ПИР'!$B$13+L2746*'"Вес" ПИР'!$B$14+N2746*'"Вес" ПИР'!$B$15+P2746*'"Вес" ПИР'!$B$16+R2746*'"Вес" ПИР'!$B$17)/100</f>
        <v>0</v>
      </c>
      <c r="T2746" s="39"/>
      <c r="U2746" s="39"/>
      <c r="V2746" s="39"/>
      <c r="W2746" s="39"/>
      <c r="X2746" s="72">
        <f>(U2746*'"Вес" ПИР'!$B$22+W2746*'"Вес" ПИР'!$B$23)/100</f>
        <v>0</v>
      </c>
      <c r="Y2746" s="39"/>
      <c r="Z2746" s="39"/>
      <c r="AA2746" s="39"/>
      <c r="AB2746" s="39"/>
      <c r="AC2746" s="39"/>
      <c r="AD2746" s="39"/>
      <c r="AE2746" s="39"/>
      <c r="AF2746" s="39"/>
      <c r="AG2746" s="38">
        <f>(Z2746*'"Вес" ПИР'!$B$28+AB2746*'"Вес" ПИР'!$B$29+AD2746*'"Вес" ПИР'!$B$30+AF2746*'"Вес" ПИР'!$B$31)/100</f>
        <v>0</v>
      </c>
      <c r="AH2746" s="39"/>
      <c r="AI2746" s="39"/>
      <c r="AJ2746" s="39"/>
      <c r="AK2746" s="39"/>
      <c r="AL2746" s="39"/>
      <c r="AM2746" s="39"/>
      <c r="AN2746" s="39"/>
      <c r="AO2746" s="39"/>
      <c r="AP2746" s="39"/>
      <c r="AQ2746" s="39"/>
      <c r="AR2746" s="39"/>
      <c r="AS2746" s="39"/>
      <c r="AT2746" s="39"/>
      <c r="AU2746" s="39"/>
      <c r="AV2746" s="39"/>
      <c r="AW2746" s="39"/>
      <c r="AX2746" s="39"/>
      <c r="AY2746" s="39"/>
      <c r="AZ2746" s="39"/>
      <c r="BA2746" s="39"/>
      <c r="BB2746" s="72">
        <f>(AI2746*'"Вес" ПИР'!$B$36+AK2746*'"Вес" ПИР'!$B$37+AM2746*'"Вес" ПИР'!$B$38+AO2746*'"Вес" ПИР'!$B$39+AQ2746*'"Вес" ПИР'!$B$40+AS2746*'"Вес" ПИР'!$B$41+AU2746*'"Вес" ПИР'!$B$42+AW2746*'"Вес" ПИР'!$B$43+AY2746*'"Вес" ПИР'!$B$44+BA2746*'"Вес" ПИР'!$B$45)/100</f>
        <v>0</v>
      </c>
      <c r="BC2746" s="39"/>
      <c r="BD2746" s="39"/>
      <c r="BE2746" s="39"/>
      <c r="BF2746" s="39"/>
      <c r="BG2746" s="72">
        <f>(BD2746*'"Вес" ПИР'!$B$50+BF2746*'"Вес" ПИР'!$B$51)/100</f>
        <v>0</v>
      </c>
      <c r="BH2746" s="39"/>
      <c r="BI2746" s="72">
        <v>0</v>
      </c>
      <c r="BJ2746" s="39"/>
      <c r="BK2746" s="39"/>
      <c r="BL2746" s="38">
        <f>(S2746*'"Вес" ПИР'!$B$3+X2746*'"Вес" ПИР'!$B$4+AG2746*'"Вес" ПИР'!$B$5+BB2746*'"Вес" ПИР'!$B$6+BG2746*'"Вес" ПИР'!$B$7+BI2746*'"Вес" ПИР'!$B$8)/100</f>
        <v>0</v>
      </c>
    </row>
    <row r="2747" spans="1:64" ht="15.75" customHeight="1">
      <c r="A2747" s="39"/>
      <c r="B2747" s="39">
        <v>2027</v>
      </c>
      <c r="C2747" s="39"/>
      <c r="D2747" s="61">
        <v>616439200</v>
      </c>
      <c r="E2747" s="61" t="s">
        <v>2280</v>
      </c>
      <c r="F2747" s="61" t="s">
        <v>2529</v>
      </c>
      <c r="G2747" s="61" t="s">
        <v>3885</v>
      </c>
      <c r="H2747" s="61" t="s">
        <v>3886</v>
      </c>
      <c r="I2747" s="39"/>
      <c r="J2747" s="39"/>
      <c r="K2747" s="39"/>
      <c r="L2747" s="39"/>
      <c r="M2747" s="39"/>
      <c r="N2747" s="39"/>
      <c r="O2747" s="39"/>
      <c r="P2747" s="39"/>
      <c r="Q2747" s="39"/>
      <c r="R2747" s="39"/>
      <c r="S2747" s="38">
        <f>(J2747*'"Вес" ПИР'!$B$13+L2747*'"Вес" ПИР'!$B$14+N2747*'"Вес" ПИР'!$B$15+P2747*'"Вес" ПИР'!$B$16+R2747*'"Вес" ПИР'!$B$17)/100</f>
        <v>0</v>
      </c>
      <c r="T2747" s="39"/>
      <c r="U2747" s="39"/>
      <c r="V2747" s="39"/>
      <c r="W2747" s="39"/>
      <c r="X2747" s="72">
        <f>(U2747*'"Вес" ПИР'!$B$22+W2747*'"Вес" ПИР'!$B$23)/100</f>
        <v>0</v>
      </c>
      <c r="Y2747" s="39"/>
      <c r="Z2747" s="39"/>
      <c r="AA2747" s="39"/>
      <c r="AB2747" s="39"/>
      <c r="AC2747" s="39"/>
      <c r="AD2747" s="39"/>
      <c r="AE2747" s="39"/>
      <c r="AF2747" s="39"/>
      <c r="AG2747" s="38">
        <f>(Z2747*'"Вес" ПИР'!$B$28+AB2747*'"Вес" ПИР'!$B$29+AD2747*'"Вес" ПИР'!$B$30+AF2747*'"Вес" ПИР'!$B$31)/100</f>
        <v>0</v>
      </c>
      <c r="AH2747" s="39"/>
      <c r="AI2747" s="39"/>
      <c r="AJ2747" s="39"/>
      <c r="AK2747" s="39"/>
      <c r="AL2747" s="39"/>
      <c r="AM2747" s="39"/>
      <c r="AN2747" s="39"/>
      <c r="AO2747" s="39"/>
      <c r="AP2747" s="39"/>
      <c r="AQ2747" s="39"/>
      <c r="AR2747" s="39"/>
      <c r="AS2747" s="39"/>
      <c r="AT2747" s="39"/>
      <c r="AU2747" s="39"/>
      <c r="AV2747" s="39"/>
      <c r="AW2747" s="39"/>
      <c r="AX2747" s="39"/>
      <c r="AY2747" s="39"/>
      <c r="AZ2747" s="39"/>
      <c r="BA2747" s="39"/>
      <c r="BB2747" s="72">
        <f>(AI2747*'"Вес" ПИР'!$B$36+AK2747*'"Вес" ПИР'!$B$37+AM2747*'"Вес" ПИР'!$B$38+AO2747*'"Вес" ПИР'!$B$39+AQ2747*'"Вес" ПИР'!$B$40+AS2747*'"Вес" ПИР'!$B$41+AU2747*'"Вес" ПИР'!$B$42+AW2747*'"Вес" ПИР'!$B$43+AY2747*'"Вес" ПИР'!$B$44+BA2747*'"Вес" ПИР'!$B$45)/100</f>
        <v>0</v>
      </c>
      <c r="BC2747" s="39"/>
      <c r="BD2747" s="39"/>
      <c r="BE2747" s="39"/>
      <c r="BF2747" s="39"/>
      <c r="BG2747" s="72">
        <f>(BD2747*'"Вес" ПИР'!$B$50+BF2747*'"Вес" ПИР'!$B$51)/100</f>
        <v>0</v>
      </c>
      <c r="BH2747" s="39"/>
      <c r="BI2747" s="72">
        <v>0</v>
      </c>
      <c r="BJ2747" s="39"/>
      <c r="BK2747" s="39"/>
      <c r="BL2747" s="38">
        <f>(S2747*'"Вес" ПИР'!$B$3+X2747*'"Вес" ПИР'!$B$4+AG2747*'"Вес" ПИР'!$B$5+BB2747*'"Вес" ПИР'!$B$6+BG2747*'"Вес" ПИР'!$B$7+BI2747*'"Вес" ПИР'!$B$8)/100</f>
        <v>0</v>
      </c>
    </row>
    <row r="2748" spans="1:64" ht="15.75" customHeight="1">
      <c r="A2748" s="39"/>
      <c r="B2748" s="39">
        <v>2027</v>
      </c>
      <c r="C2748" s="39"/>
      <c r="D2748" s="61">
        <v>616439300</v>
      </c>
      <c r="E2748" s="61" t="s">
        <v>2280</v>
      </c>
      <c r="F2748" s="61" t="s">
        <v>2529</v>
      </c>
      <c r="G2748" s="61" t="s">
        <v>3885</v>
      </c>
      <c r="H2748" s="61" t="s">
        <v>3887</v>
      </c>
      <c r="I2748" s="39"/>
      <c r="J2748" s="39"/>
      <c r="K2748" s="39"/>
      <c r="L2748" s="39"/>
      <c r="M2748" s="39"/>
      <c r="N2748" s="39"/>
      <c r="O2748" s="39"/>
      <c r="P2748" s="39"/>
      <c r="Q2748" s="39"/>
      <c r="R2748" s="39"/>
      <c r="S2748" s="38">
        <f>(J2748*'"Вес" ПИР'!$B$13+L2748*'"Вес" ПИР'!$B$14+N2748*'"Вес" ПИР'!$B$15+P2748*'"Вес" ПИР'!$B$16+R2748*'"Вес" ПИР'!$B$17)/100</f>
        <v>0</v>
      </c>
      <c r="T2748" s="39"/>
      <c r="U2748" s="39"/>
      <c r="V2748" s="39"/>
      <c r="W2748" s="39"/>
      <c r="X2748" s="72">
        <f>(U2748*'"Вес" ПИР'!$B$22+W2748*'"Вес" ПИР'!$B$23)/100</f>
        <v>0</v>
      </c>
      <c r="Y2748" s="39"/>
      <c r="Z2748" s="39"/>
      <c r="AA2748" s="39"/>
      <c r="AB2748" s="39"/>
      <c r="AC2748" s="39"/>
      <c r="AD2748" s="39"/>
      <c r="AE2748" s="39"/>
      <c r="AF2748" s="39"/>
      <c r="AG2748" s="38">
        <f>(Z2748*'"Вес" ПИР'!$B$28+AB2748*'"Вес" ПИР'!$B$29+AD2748*'"Вес" ПИР'!$B$30+AF2748*'"Вес" ПИР'!$B$31)/100</f>
        <v>0</v>
      </c>
      <c r="AH2748" s="39"/>
      <c r="AI2748" s="39"/>
      <c r="AJ2748" s="39"/>
      <c r="AK2748" s="39"/>
      <c r="AL2748" s="39"/>
      <c r="AM2748" s="39"/>
      <c r="AN2748" s="39"/>
      <c r="AO2748" s="39"/>
      <c r="AP2748" s="39"/>
      <c r="AQ2748" s="39"/>
      <c r="AR2748" s="39"/>
      <c r="AS2748" s="39"/>
      <c r="AT2748" s="39"/>
      <c r="AU2748" s="39"/>
      <c r="AV2748" s="39"/>
      <c r="AW2748" s="39"/>
      <c r="AX2748" s="39"/>
      <c r="AY2748" s="39"/>
      <c r="AZ2748" s="39"/>
      <c r="BA2748" s="39"/>
      <c r="BB2748" s="72">
        <f>(AI2748*'"Вес" ПИР'!$B$36+AK2748*'"Вес" ПИР'!$B$37+AM2748*'"Вес" ПИР'!$B$38+AO2748*'"Вес" ПИР'!$B$39+AQ2748*'"Вес" ПИР'!$B$40+AS2748*'"Вес" ПИР'!$B$41+AU2748*'"Вес" ПИР'!$B$42+AW2748*'"Вес" ПИР'!$B$43+AY2748*'"Вес" ПИР'!$B$44+BA2748*'"Вес" ПИР'!$B$45)/100</f>
        <v>0</v>
      </c>
      <c r="BC2748" s="39"/>
      <c r="BD2748" s="39"/>
      <c r="BE2748" s="39"/>
      <c r="BF2748" s="39"/>
      <c r="BG2748" s="72">
        <f>(BD2748*'"Вес" ПИР'!$B$50+BF2748*'"Вес" ПИР'!$B$51)/100</f>
        <v>0</v>
      </c>
      <c r="BH2748" s="39"/>
      <c r="BI2748" s="72">
        <v>0</v>
      </c>
      <c r="BJ2748" s="39"/>
      <c r="BK2748" s="39"/>
      <c r="BL2748" s="38">
        <f>(S2748*'"Вес" ПИР'!$B$3+X2748*'"Вес" ПИР'!$B$4+AG2748*'"Вес" ПИР'!$B$5+BB2748*'"Вес" ПИР'!$B$6+BG2748*'"Вес" ПИР'!$B$7+BI2748*'"Вес" ПИР'!$B$8)/100</f>
        <v>0</v>
      </c>
    </row>
    <row r="2749" spans="1:64" ht="15.75" customHeight="1">
      <c r="A2749" s="39"/>
      <c r="B2749" s="39">
        <v>2027</v>
      </c>
      <c r="C2749" s="39"/>
      <c r="D2749" s="61">
        <v>616439400</v>
      </c>
      <c r="E2749" s="61" t="s">
        <v>2280</v>
      </c>
      <c r="F2749" s="61" t="s">
        <v>2529</v>
      </c>
      <c r="G2749" s="61" t="s">
        <v>3885</v>
      </c>
      <c r="H2749" s="61" t="s">
        <v>3888</v>
      </c>
      <c r="I2749" s="39"/>
      <c r="J2749" s="39"/>
      <c r="K2749" s="39"/>
      <c r="L2749" s="39"/>
      <c r="M2749" s="39"/>
      <c r="N2749" s="39"/>
      <c r="O2749" s="39"/>
      <c r="P2749" s="39"/>
      <c r="Q2749" s="39"/>
      <c r="R2749" s="39"/>
      <c r="S2749" s="38">
        <f>(J2749*'"Вес" ПИР'!$B$13+L2749*'"Вес" ПИР'!$B$14+N2749*'"Вес" ПИР'!$B$15+P2749*'"Вес" ПИР'!$B$16+R2749*'"Вес" ПИР'!$B$17)/100</f>
        <v>0</v>
      </c>
      <c r="T2749" s="39"/>
      <c r="U2749" s="39"/>
      <c r="V2749" s="39"/>
      <c r="W2749" s="39"/>
      <c r="X2749" s="72">
        <f>(U2749*'"Вес" ПИР'!$B$22+W2749*'"Вес" ПИР'!$B$23)/100</f>
        <v>0</v>
      </c>
      <c r="Y2749" s="39"/>
      <c r="Z2749" s="39"/>
      <c r="AA2749" s="39"/>
      <c r="AB2749" s="39"/>
      <c r="AC2749" s="39"/>
      <c r="AD2749" s="39"/>
      <c r="AE2749" s="39"/>
      <c r="AF2749" s="39"/>
      <c r="AG2749" s="38">
        <f>(Z2749*'"Вес" ПИР'!$B$28+AB2749*'"Вес" ПИР'!$B$29+AD2749*'"Вес" ПИР'!$B$30+AF2749*'"Вес" ПИР'!$B$31)/100</f>
        <v>0</v>
      </c>
      <c r="AH2749" s="39"/>
      <c r="AI2749" s="39"/>
      <c r="AJ2749" s="39"/>
      <c r="AK2749" s="39"/>
      <c r="AL2749" s="39"/>
      <c r="AM2749" s="39"/>
      <c r="AN2749" s="39"/>
      <c r="AO2749" s="39"/>
      <c r="AP2749" s="39"/>
      <c r="AQ2749" s="39"/>
      <c r="AR2749" s="39"/>
      <c r="AS2749" s="39"/>
      <c r="AT2749" s="39"/>
      <c r="AU2749" s="39"/>
      <c r="AV2749" s="39"/>
      <c r="AW2749" s="39"/>
      <c r="AX2749" s="39"/>
      <c r="AY2749" s="39"/>
      <c r="AZ2749" s="39"/>
      <c r="BA2749" s="39"/>
      <c r="BB2749" s="72">
        <f>(AI2749*'"Вес" ПИР'!$B$36+AK2749*'"Вес" ПИР'!$B$37+AM2749*'"Вес" ПИР'!$B$38+AO2749*'"Вес" ПИР'!$B$39+AQ2749*'"Вес" ПИР'!$B$40+AS2749*'"Вес" ПИР'!$B$41+AU2749*'"Вес" ПИР'!$B$42+AW2749*'"Вес" ПИР'!$B$43+AY2749*'"Вес" ПИР'!$B$44+BA2749*'"Вес" ПИР'!$B$45)/100</f>
        <v>0</v>
      </c>
      <c r="BC2749" s="39"/>
      <c r="BD2749" s="39"/>
      <c r="BE2749" s="39"/>
      <c r="BF2749" s="39"/>
      <c r="BG2749" s="72">
        <f>(BD2749*'"Вес" ПИР'!$B$50+BF2749*'"Вес" ПИР'!$B$51)/100</f>
        <v>0</v>
      </c>
      <c r="BH2749" s="39"/>
      <c r="BI2749" s="72">
        <v>0</v>
      </c>
      <c r="BJ2749" s="39"/>
      <c r="BK2749" s="39"/>
      <c r="BL2749" s="38">
        <f>(S2749*'"Вес" ПИР'!$B$3+X2749*'"Вес" ПИР'!$B$4+AG2749*'"Вес" ПИР'!$B$5+BB2749*'"Вес" ПИР'!$B$6+BG2749*'"Вес" ПИР'!$B$7+BI2749*'"Вес" ПИР'!$B$8)/100</f>
        <v>0</v>
      </c>
    </row>
    <row r="2750" spans="1:64" ht="15.75" customHeight="1">
      <c r="A2750" s="39"/>
      <c r="B2750" s="39">
        <v>2027</v>
      </c>
      <c r="C2750" s="39"/>
      <c r="D2750" s="61">
        <v>616447100</v>
      </c>
      <c r="E2750" s="61" t="s">
        <v>2280</v>
      </c>
      <c r="F2750" s="61" t="s">
        <v>2529</v>
      </c>
      <c r="G2750" s="61" t="s">
        <v>3889</v>
      </c>
      <c r="H2750" s="61" t="s">
        <v>3890</v>
      </c>
      <c r="I2750" s="39"/>
      <c r="J2750" s="39"/>
      <c r="K2750" s="39"/>
      <c r="L2750" s="39"/>
      <c r="M2750" s="39"/>
      <c r="N2750" s="39"/>
      <c r="O2750" s="39"/>
      <c r="P2750" s="39"/>
      <c r="Q2750" s="39"/>
      <c r="R2750" s="39"/>
      <c r="S2750" s="38">
        <f>(J2750*'"Вес" ПИР'!$B$13+L2750*'"Вес" ПИР'!$B$14+N2750*'"Вес" ПИР'!$B$15+P2750*'"Вес" ПИР'!$B$16+R2750*'"Вес" ПИР'!$B$17)/100</f>
        <v>0</v>
      </c>
      <c r="T2750" s="39"/>
      <c r="U2750" s="39"/>
      <c r="V2750" s="39"/>
      <c r="W2750" s="39"/>
      <c r="X2750" s="72">
        <f>(U2750*'"Вес" ПИР'!$B$22+W2750*'"Вес" ПИР'!$B$23)/100</f>
        <v>0</v>
      </c>
      <c r="Y2750" s="39"/>
      <c r="Z2750" s="39"/>
      <c r="AA2750" s="39"/>
      <c r="AB2750" s="39"/>
      <c r="AC2750" s="39"/>
      <c r="AD2750" s="39"/>
      <c r="AE2750" s="39"/>
      <c r="AF2750" s="39"/>
      <c r="AG2750" s="38">
        <f>(Z2750*'"Вес" ПИР'!$B$28+AB2750*'"Вес" ПИР'!$B$29+AD2750*'"Вес" ПИР'!$B$30+AF2750*'"Вес" ПИР'!$B$31)/100</f>
        <v>0</v>
      </c>
      <c r="AH2750" s="39"/>
      <c r="AI2750" s="39"/>
      <c r="AJ2750" s="39"/>
      <c r="AK2750" s="39"/>
      <c r="AL2750" s="39"/>
      <c r="AM2750" s="39"/>
      <c r="AN2750" s="39"/>
      <c r="AO2750" s="39"/>
      <c r="AP2750" s="39"/>
      <c r="AQ2750" s="39"/>
      <c r="AR2750" s="39"/>
      <c r="AS2750" s="39"/>
      <c r="AT2750" s="39"/>
      <c r="AU2750" s="39"/>
      <c r="AV2750" s="39"/>
      <c r="AW2750" s="39"/>
      <c r="AX2750" s="39"/>
      <c r="AY2750" s="39"/>
      <c r="AZ2750" s="39"/>
      <c r="BA2750" s="39"/>
      <c r="BB2750" s="72">
        <f>(AI2750*'"Вес" ПИР'!$B$36+AK2750*'"Вес" ПИР'!$B$37+AM2750*'"Вес" ПИР'!$B$38+AO2750*'"Вес" ПИР'!$B$39+AQ2750*'"Вес" ПИР'!$B$40+AS2750*'"Вес" ПИР'!$B$41+AU2750*'"Вес" ПИР'!$B$42+AW2750*'"Вес" ПИР'!$B$43+AY2750*'"Вес" ПИР'!$B$44+BA2750*'"Вес" ПИР'!$B$45)/100</f>
        <v>0</v>
      </c>
      <c r="BC2750" s="39"/>
      <c r="BD2750" s="39"/>
      <c r="BE2750" s="39"/>
      <c r="BF2750" s="39"/>
      <c r="BG2750" s="72">
        <f>(BD2750*'"Вес" ПИР'!$B$50+BF2750*'"Вес" ПИР'!$B$51)/100</f>
        <v>0</v>
      </c>
      <c r="BH2750" s="39"/>
      <c r="BI2750" s="72">
        <v>0</v>
      </c>
      <c r="BJ2750" s="39"/>
      <c r="BK2750" s="39"/>
      <c r="BL2750" s="38">
        <f>(S2750*'"Вес" ПИР'!$B$3+X2750*'"Вес" ПИР'!$B$4+AG2750*'"Вес" ПИР'!$B$5+BB2750*'"Вес" ПИР'!$B$6+BG2750*'"Вес" ПИР'!$B$7+BI2750*'"Вес" ПИР'!$B$8)/100</f>
        <v>0</v>
      </c>
    </row>
  </sheetData>
  <sheetProtection algorithmName="SHA-512" hashValue="9PP1z1/fNUbaTrjGRcTzr5MnXAgrMOHeZ8E/pV+vpzoGIAeMkY12xtBFGOu8WY9ysknpT//On2gQ1/x+dBFsPQ==" saltValue="9c6d7tq2h5BTBKprAsQJcg==" spinCount="100000" sheet="1" objects="1" scenarios="1" formatCells="0" formatColumns="0" formatRows="0" insertColumns="0" insertRows="0" sort="0" autoFilter="0" pivotTables="0"/>
  <autoFilter ref="A2:BL4" xr:uid="{00000000-0009-0000-0000-000001000000}">
    <sortState xmlns:xlrd2="http://schemas.microsoft.com/office/spreadsheetml/2017/richdata2" ref="A2:AN4">
      <sortCondition ref="E2:E4"/>
    </sortState>
  </autoFilter>
  <mergeCells count="7">
    <mergeCell ref="BJ1:BL1"/>
    <mergeCell ref="I1:S1"/>
    <mergeCell ref="T1:X1"/>
    <mergeCell ref="Y1:AG1"/>
    <mergeCell ref="AH1:BB1"/>
    <mergeCell ref="BC1:BG1"/>
    <mergeCell ref="BH1:BI1"/>
  </mergeCells>
  <hyperlinks>
    <hyperlink ref="H1793" r:id="rId1" location="/maplink/1" xr:uid="{B548CE15-4885-4BB0-9ED2-98EEC4C36A57}"/>
    <hyperlink ref="H1794" r:id="rId2" location="/maplink/1" xr:uid="{A5048648-306F-4B13-B493-876276DB7E37}"/>
    <hyperlink ref="H1796" r:id="rId3" location="/maplink/1" xr:uid="{CE525C9E-9BCA-44DE-A203-B737807EA80C}"/>
    <hyperlink ref="H1801" r:id="rId4" location="/maplink/1" xr:uid="{C93D217F-1F53-4207-B61F-BCA22704756D}"/>
  </hyperlinks>
  <pageMargins left="0.7" right="0.7" top="0.75" bottom="0.75" header="0.3" footer="0.3"/>
  <pageSetup paperSize="9" orientation="portrait" horizontalDpi="0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O1" sqref="O1"/>
    </sheetView>
  </sheetViews>
  <sheetFormatPr baseColWidth="10" defaultColWidth="12.5" defaultRowHeight="15.75" customHeight="1"/>
  <sheetData>
    <row r="1" spans="1:34" ht="15.75" customHeight="1">
      <c r="A1" s="25" t="s">
        <v>2557</v>
      </c>
      <c r="B1" s="26" t="s">
        <v>113</v>
      </c>
      <c r="C1" s="25" t="s">
        <v>114</v>
      </c>
      <c r="D1" s="25" t="s">
        <v>115</v>
      </c>
      <c r="E1" s="26" t="s">
        <v>116</v>
      </c>
      <c r="F1" s="25" t="s">
        <v>117</v>
      </c>
      <c r="G1" s="25" t="s">
        <v>2558</v>
      </c>
      <c r="H1" s="23" t="s">
        <v>2559</v>
      </c>
      <c r="I1" s="23" t="s">
        <v>2560</v>
      </c>
      <c r="J1" s="23" t="s">
        <v>2561</v>
      </c>
      <c r="K1" s="23" t="s">
        <v>2562</v>
      </c>
      <c r="L1" s="25" t="s">
        <v>2563</v>
      </c>
      <c r="M1" s="25" t="s">
        <v>2564</v>
      </c>
      <c r="N1" s="22" t="s">
        <v>2565</v>
      </c>
      <c r="O1" s="23" t="s">
        <v>2566</v>
      </c>
      <c r="P1" s="25" t="s">
        <v>118</v>
      </c>
      <c r="Q1" s="25" t="s">
        <v>119</v>
      </c>
      <c r="R1" s="25" t="s">
        <v>2567</v>
      </c>
      <c r="S1" s="25" t="s">
        <v>2568</v>
      </c>
      <c r="T1" s="25" t="s">
        <v>2569</v>
      </c>
      <c r="U1" s="25" t="s">
        <v>2570</v>
      </c>
      <c r="V1" s="25" t="s">
        <v>2571</v>
      </c>
      <c r="W1" s="25" t="s">
        <v>2572</v>
      </c>
      <c r="X1" s="25" t="s">
        <v>2573</v>
      </c>
      <c r="Y1" s="25" t="s">
        <v>2574</v>
      </c>
      <c r="Z1" s="25" t="s">
        <v>2575</v>
      </c>
      <c r="AA1" s="25" t="s">
        <v>2576</v>
      </c>
      <c r="AB1" s="25" t="s">
        <v>2577</v>
      </c>
      <c r="AC1" s="25" t="s">
        <v>2578</v>
      </c>
      <c r="AD1" s="25" t="s">
        <v>2579</v>
      </c>
      <c r="AE1" s="25" t="s">
        <v>2580</v>
      </c>
      <c r="AF1" s="13"/>
      <c r="AG1" s="13"/>
      <c r="AH1" s="13"/>
    </row>
    <row r="2" spans="1:34" ht="15.7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 t="s">
        <v>2581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13"/>
      <c r="AG2" s="13"/>
      <c r="AH2" s="13"/>
    </row>
    <row r="3" spans="1:34" ht="15.7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13"/>
      <c r="AG3" s="13"/>
      <c r="AH3" s="13"/>
    </row>
    <row r="4" spans="1:34" ht="15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13"/>
      <c r="AG4" s="13"/>
      <c r="AH4" s="13"/>
    </row>
    <row r="5" spans="1:34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13"/>
      <c r="AG5" s="13"/>
      <c r="AH5" s="13"/>
    </row>
    <row r="6" spans="1:34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13"/>
      <c r="AG6" s="13"/>
      <c r="AH6" s="13"/>
    </row>
    <row r="7" spans="1:34" ht="15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13"/>
      <c r="AG7" s="13"/>
      <c r="AH7" s="13"/>
    </row>
    <row r="8" spans="1:34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13"/>
      <c r="AG8" s="13"/>
      <c r="AH8" s="13"/>
    </row>
    <row r="9" spans="1:34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13"/>
      <c r="AG9" s="13"/>
      <c r="AH9" s="13"/>
    </row>
    <row r="10" spans="1:34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13"/>
      <c r="AG10" s="13"/>
      <c r="AH10" s="13"/>
    </row>
    <row r="11" spans="1:34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13"/>
      <c r="AG11" s="13"/>
      <c r="AH11" s="13"/>
    </row>
    <row r="12" spans="1:34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13"/>
      <c r="AG12" s="13"/>
      <c r="AH12" s="13"/>
    </row>
    <row r="13" spans="1:34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13"/>
      <c r="AG13" s="13"/>
      <c r="AH13" s="13"/>
    </row>
    <row r="14" spans="1:3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13"/>
      <c r="AG14" s="13"/>
      <c r="AH14" s="13"/>
    </row>
    <row r="15" spans="1:34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13"/>
      <c r="AG15" s="13"/>
      <c r="AH15" s="13"/>
    </row>
    <row r="16" spans="1:34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13"/>
      <c r="AG16" s="13"/>
      <c r="AH16" s="13"/>
    </row>
    <row r="17" spans="1:34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13"/>
      <c r="AG17" s="13"/>
      <c r="AH17" s="13"/>
    </row>
    <row r="18" spans="1:34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13"/>
      <c r="AG18" s="13"/>
      <c r="AH18" s="13"/>
    </row>
    <row r="19" spans="1:34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13"/>
      <c r="AG19" s="13"/>
      <c r="AH19" s="13"/>
    </row>
    <row r="20" spans="1:34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13"/>
      <c r="AG20" s="13"/>
      <c r="AH20" s="13"/>
    </row>
    <row r="21" spans="1:34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13"/>
      <c r="AG21" s="13"/>
      <c r="AH21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4"/>
  <sheetViews>
    <sheetView workbookViewId="0">
      <pane ySplit="1" topLeftCell="A2" activePane="bottomLeft" state="frozen"/>
      <selection pane="bottomLeft" activeCell="I1" sqref="I1"/>
    </sheetView>
  </sheetViews>
  <sheetFormatPr baseColWidth="10" defaultColWidth="12.5" defaultRowHeight="15.75" customHeight="1"/>
  <cols>
    <col min="1" max="1" width="31.5" customWidth="1"/>
    <col min="2" max="2" width="23" customWidth="1"/>
    <col min="3" max="3" width="19.5" customWidth="1"/>
    <col min="4" max="4" width="26.1640625" customWidth="1"/>
    <col min="7" max="7" width="22.5" customWidth="1"/>
    <col min="8" max="8" width="23.5" customWidth="1"/>
    <col min="10" max="10" width="21.33203125" customWidth="1"/>
    <col min="12" max="12" width="20.6640625" customWidth="1"/>
    <col min="14" max="15" width="17.5" customWidth="1"/>
    <col min="16" max="16" width="21.5" customWidth="1"/>
    <col min="17" max="17" width="18.5" customWidth="1"/>
    <col min="18" max="18" width="25" customWidth="1"/>
    <col min="19" max="19" width="24.1640625" customWidth="1"/>
  </cols>
  <sheetData>
    <row r="1" spans="1:26" ht="15.75" customHeight="1">
      <c r="A1" s="27" t="s">
        <v>2582</v>
      </c>
      <c r="B1" s="27" t="s">
        <v>2583</v>
      </c>
      <c r="C1" s="27" t="s">
        <v>2584</v>
      </c>
      <c r="D1" s="27" t="s">
        <v>2585</v>
      </c>
      <c r="E1" s="27" t="s">
        <v>2586</v>
      </c>
      <c r="F1" s="27" t="s">
        <v>2587</v>
      </c>
      <c r="G1" s="27" t="s">
        <v>2588</v>
      </c>
      <c r="H1" s="27" t="s">
        <v>2589</v>
      </c>
      <c r="I1" s="27" t="s">
        <v>2590</v>
      </c>
      <c r="J1" s="27" t="s">
        <v>2591</v>
      </c>
      <c r="K1" s="27" t="s">
        <v>2592</v>
      </c>
      <c r="L1" s="27" t="s">
        <v>2593</v>
      </c>
      <c r="M1" s="27" t="s">
        <v>2594</v>
      </c>
      <c r="N1" s="27" t="s">
        <v>2595</v>
      </c>
      <c r="O1" s="27" t="s">
        <v>2596</v>
      </c>
      <c r="P1" s="27" t="s">
        <v>2597</v>
      </c>
      <c r="Q1" s="27" t="s">
        <v>2598</v>
      </c>
      <c r="R1" s="27" t="s">
        <v>2599</v>
      </c>
      <c r="S1" s="27" t="s">
        <v>2600</v>
      </c>
      <c r="T1" s="28"/>
      <c r="U1" s="28"/>
      <c r="V1" s="28"/>
      <c r="W1" s="28"/>
      <c r="X1" s="28"/>
      <c r="Y1" s="28"/>
      <c r="Z1" s="28"/>
    </row>
    <row r="2" spans="1:26" ht="15.7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26" ht="15.7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26" ht="15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26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26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spans="1:26" ht="15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spans="1:26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spans="1:26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spans="1:26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spans="1:26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spans="1:26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spans="1:26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spans="1:26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88DB-B566-4D77-974C-2887C73A722B}">
  <dimension ref="A1:C52"/>
  <sheetViews>
    <sheetView workbookViewId="0">
      <selection activeCell="A40" sqref="A40"/>
    </sheetView>
  </sheetViews>
  <sheetFormatPr baseColWidth="10" defaultColWidth="9.1640625" defaultRowHeight="13"/>
  <cols>
    <col min="1" max="1" width="85" bestFit="1" customWidth="1"/>
    <col min="3" max="3" width="102.83203125" bestFit="1" customWidth="1"/>
  </cols>
  <sheetData>
    <row r="1" spans="1:3" ht="16">
      <c r="A1" s="174" t="s">
        <v>2651</v>
      </c>
      <c r="B1" s="174"/>
      <c r="C1" s="174"/>
    </row>
    <row r="2" spans="1:3" ht="15">
      <c r="A2" s="30" t="s">
        <v>2639</v>
      </c>
      <c r="B2" s="30" t="s">
        <v>2640</v>
      </c>
      <c r="C2" s="30" t="s">
        <v>2641</v>
      </c>
    </row>
    <row r="3" spans="1:3" ht="28">
      <c r="A3" s="31" t="s">
        <v>2642</v>
      </c>
      <c r="B3" s="31">
        <v>7.5</v>
      </c>
      <c r="C3" s="32" t="s">
        <v>2643</v>
      </c>
    </row>
    <row r="4" spans="1:3" ht="14">
      <c r="A4" s="31" t="s">
        <v>2611</v>
      </c>
      <c r="B4" s="31">
        <v>15</v>
      </c>
      <c r="C4" s="32" t="s">
        <v>2644</v>
      </c>
    </row>
    <row r="5" spans="1:3" ht="28">
      <c r="A5" s="31" t="s">
        <v>2612</v>
      </c>
      <c r="B5" s="31">
        <v>37.5</v>
      </c>
      <c r="C5" s="32" t="s">
        <v>2645</v>
      </c>
    </row>
    <row r="6" spans="1:3" ht="28">
      <c r="A6" s="31" t="s">
        <v>2646</v>
      </c>
      <c r="B6" s="31">
        <v>10</v>
      </c>
      <c r="C6" s="32" t="s">
        <v>2647</v>
      </c>
    </row>
    <row r="7" spans="1:3" ht="28">
      <c r="A7" s="31" t="s">
        <v>2648</v>
      </c>
      <c r="B7" s="31">
        <v>15</v>
      </c>
      <c r="C7" s="32" t="s">
        <v>2649</v>
      </c>
    </row>
    <row r="8" spans="1:3" ht="14">
      <c r="A8" s="31" t="s">
        <v>2633</v>
      </c>
      <c r="B8" s="31">
        <v>15</v>
      </c>
      <c r="C8" s="32" t="s">
        <v>2634</v>
      </c>
    </row>
    <row r="9" spans="1:3">
      <c r="A9" s="31" t="s">
        <v>2650</v>
      </c>
      <c r="B9" s="31">
        <f>SUM(B3:B8)</f>
        <v>100</v>
      </c>
      <c r="C9" s="32"/>
    </row>
    <row r="11" spans="1:3" ht="14">
      <c r="A11" s="175" t="s">
        <v>2608</v>
      </c>
      <c r="B11" s="175"/>
      <c r="C11" s="175"/>
    </row>
    <row r="12" spans="1:3" ht="15">
      <c r="A12" s="30" t="s">
        <v>2639</v>
      </c>
      <c r="B12" s="30" t="s">
        <v>2640</v>
      </c>
      <c r="C12" s="30" t="s">
        <v>2641</v>
      </c>
    </row>
    <row r="13" spans="1:3" ht="14">
      <c r="A13" s="31" t="str">
        <f>'ПИР-ПСД'!I2</f>
        <v>Акт выбора трасс</v>
      </c>
      <c r="B13" s="31">
        <v>5</v>
      </c>
      <c r="C13" s="33" t="s">
        <v>2652</v>
      </c>
    </row>
    <row r="14" spans="1:3">
      <c r="A14" s="31" t="str">
        <f>'ПИР-ПСД'!K2</f>
        <v>АПЗ</v>
      </c>
      <c r="B14" s="31">
        <v>30</v>
      </c>
      <c r="C14" s="32"/>
    </row>
    <row r="15" spans="1:3" ht="14">
      <c r="A15" s="31" t="str">
        <f>'ПИР-ПСД'!M2</f>
        <v>Технические условия на подключение</v>
      </c>
      <c r="B15" s="31">
        <v>5</v>
      </c>
      <c r="C15" s="33" t="s">
        <v>2652</v>
      </c>
    </row>
    <row r="16" spans="1:3">
      <c r="A16" s="31" t="str">
        <f>'ПИР-ПСД'!O2</f>
        <v xml:space="preserve">Постановление о разрешении на ПИР </v>
      </c>
      <c r="B16" s="31">
        <v>30</v>
      </c>
      <c r="C16" s="32"/>
    </row>
    <row r="17" spans="1:3">
      <c r="A17" s="31" t="str">
        <f>'ПИР-ПСД'!Q2</f>
        <v>Технические условия на пересечение</v>
      </c>
      <c r="B17" s="31">
        <v>30</v>
      </c>
      <c r="C17" s="32"/>
    </row>
    <row r="18" spans="1:3">
      <c r="A18" s="34" t="s">
        <v>2650</v>
      </c>
      <c r="B18" s="34">
        <f>SUM(B13:B17)</f>
        <v>100</v>
      </c>
      <c r="C18" s="32"/>
    </row>
    <row r="20" spans="1:3" ht="14">
      <c r="A20" s="175" t="s">
        <v>2611</v>
      </c>
      <c r="B20" s="175"/>
      <c r="C20" s="175"/>
    </row>
    <row r="21" spans="1:3" ht="15">
      <c r="A21" s="30" t="s">
        <v>2639</v>
      </c>
      <c r="B21" s="30" t="s">
        <v>2640</v>
      </c>
      <c r="C21" s="30" t="s">
        <v>2641</v>
      </c>
    </row>
    <row r="22" spans="1:3">
      <c r="A22" s="31" t="str">
        <f>'ПИР-ПСД'!T2</f>
        <v>Инженерно геологические изыскания</v>
      </c>
      <c r="B22" s="31">
        <v>25</v>
      </c>
      <c r="C22" s="33"/>
    </row>
    <row r="23" spans="1:3">
      <c r="A23" s="31" t="str">
        <f>'ПИР-ПСД'!V2</f>
        <v>Инженерно-геодезические изыскания</v>
      </c>
      <c r="B23" s="31">
        <v>75</v>
      </c>
      <c r="C23" s="32"/>
    </row>
    <row r="24" spans="1:3">
      <c r="A24" s="34" t="s">
        <v>2650</v>
      </c>
      <c r="B24" s="34">
        <f>SUM(B22:B23)</f>
        <v>100</v>
      </c>
      <c r="C24" s="32"/>
    </row>
    <row r="25" spans="1:3">
      <c r="A25" s="35"/>
      <c r="B25" s="35"/>
      <c r="C25" s="36"/>
    </row>
    <row r="26" spans="1:3" ht="14">
      <c r="A26" s="175" t="s">
        <v>2612</v>
      </c>
      <c r="B26" s="175"/>
      <c r="C26" s="175"/>
    </row>
    <row r="27" spans="1:3" ht="15">
      <c r="A27" s="30" t="s">
        <v>2639</v>
      </c>
      <c r="B27" s="30" t="s">
        <v>2640</v>
      </c>
      <c r="C27" s="30" t="s">
        <v>2641</v>
      </c>
    </row>
    <row r="28" spans="1:3" ht="15">
      <c r="A28" s="37" t="str">
        <f>'ПИР-ПСД'!Y2</f>
        <v>Рабочие чертежи</v>
      </c>
      <c r="B28" s="31">
        <v>75</v>
      </c>
      <c r="C28" s="30"/>
    </row>
    <row r="29" spans="1:3" ht="15">
      <c r="A29" s="37" t="str">
        <f>'ПИР-ПСД'!AA2</f>
        <v>Сметная документация</v>
      </c>
      <c r="B29" s="31">
        <v>15</v>
      </c>
      <c r="C29" s="30"/>
    </row>
    <row r="30" spans="1:3">
      <c r="A30" s="31" t="str">
        <f>'ПИР-ПСД'!AC2</f>
        <v>Проект организации строительства</v>
      </c>
      <c r="B30" s="31">
        <v>2.5</v>
      </c>
      <c r="C30" s="33"/>
    </row>
    <row r="31" spans="1:3">
      <c r="A31" s="31" t="str">
        <f>'ПИР-ПСД'!AE2</f>
        <v>Экологическая часть проекта</v>
      </c>
      <c r="B31" s="31">
        <v>7.5</v>
      </c>
      <c r="C31" s="32"/>
    </row>
    <row r="32" spans="1:3">
      <c r="A32" s="34" t="s">
        <v>2650</v>
      </c>
      <c r="B32" s="34">
        <f>SUM(B28:B31)</f>
        <v>100</v>
      </c>
      <c r="C32" s="32"/>
    </row>
    <row r="34" spans="1:3" ht="14">
      <c r="A34" s="175" t="s">
        <v>2619</v>
      </c>
      <c r="B34" s="175"/>
      <c r="C34" s="175"/>
    </row>
    <row r="35" spans="1:3" ht="15">
      <c r="A35" s="30" t="s">
        <v>2639</v>
      </c>
      <c r="B35" s="30" t="s">
        <v>2640</v>
      </c>
      <c r="C35" s="30" t="s">
        <v>2641</v>
      </c>
    </row>
    <row r="36" spans="1:3">
      <c r="A36" s="31" t="str">
        <f>'ПИР-ПСД'!AH2</f>
        <v>Заключение историко-культурной экспертизы</v>
      </c>
      <c r="B36" s="31">
        <v>15</v>
      </c>
      <c r="C36" s="31"/>
    </row>
    <row r="37" spans="1:3">
      <c r="A37" s="31" t="str">
        <f>'ПИР-ПСД'!AJ2</f>
        <v>Письмо об отсутствии сибиреязвенных захоронений и скотомогильников</v>
      </c>
      <c r="B37" s="31">
        <v>2.5</v>
      </c>
      <c r="C37" s="31"/>
    </row>
    <row r="38" spans="1:3">
      <c r="A38" s="31" t="str">
        <f>'ПИР-ПСД'!AL2</f>
        <v xml:space="preserve">Протокол дозиметрического контроля 
</v>
      </c>
      <c r="B38" s="31">
        <v>2.5</v>
      </c>
      <c r="C38" s="31"/>
    </row>
    <row r="39" spans="1:3">
      <c r="A39" s="31" t="str">
        <f>'ПИР-ПСД'!AN2</f>
        <v xml:space="preserve">Протокол измерений содержания радона и продуктов его распада в воздухе
</v>
      </c>
      <c r="B39" s="31">
        <v>2.5</v>
      </c>
      <c r="C39" s="31"/>
    </row>
    <row r="40" spans="1:3">
      <c r="A40" s="31" t="str">
        <f>'ПИР-ПСД'!AP2</f>
        <v>Согласование трассы ВОЛС с соответствующей Бассейновой водохозяйственной инспекцией</v>
      </c>
      <c r="B40" s="31">
        <v>5</v>
      </c>
      <c r="C40" s="31"/>
    </row>
    <row r="41" spans="1:3">
      <c r="A41" s="31" t="str">
        <f>'ПИР-ПСД'!AR2</f>
        <v xml:space="preserve">Согласование с АО "Авиационная администрация Казахстана"
</v>
      </c>
      <c r="B41" s="31">
        <v>2.5</v>
      </c>
      <c r="C41" s="31"/>
    </row>
    <row r="42" spans="1:3">
      <c r="A42" s="31" t="str">
        <f>'ПИР-ПСД'!AT2</f>
        <v xml:space="preserve">Согласование трассы ВОЛС с местным Лесхозом
</v>
      </c>
      <c r="B42" s="31">
        <v>2.5</v>
      </c>
      <c r="C42" s="31"/>
    </row>
    <row r="43" spans="1:3">
      <c r="A43" s="31" t="str">
        <f>'ПИР-ПСД'!AV2</f>
        <v>Согласование с владельцами пересекаемых коммуникаций</v>
      </c>
      <c r="B43" s="31">
        <v>15</v>
      </c>
      <c r="C43" s="31"/>
    </row>
    <row r="44" spans="1:3">
      <c r="A44" s="31" t="str">
        <f>'ПИР-ПСД'!AX2</f>
        <v>Согласование экологической части проекта</v>
      </c>
      <c r="B44" s="31">
        <v>25</v>
      </c>
      <c r="C44" s="31"/>
    </row>
    <row r="45" spans="1:3">
      <c r="A45" s="31" t="str">
        <f>'ПИР-ПСД'!AZ2</f>
        <v>Согласование проекта с Заказчиком</v>
      </c>
      <c r="B45" s="31">
        <v>27.5</v>
      </c>
      <c r="C45" s="31"/>
    </row>
    <row r="46" spans="1:3">
      <c r="A46" s="34" t="s">
        <v>2650</v>
      </c>
      <c r="B46" s="34">
        <f>SUM(B36:B45)</f>
        <v>100</v>
      </c>
      <c r="C46" s="32"/>
    </row>
    <row r="48" spans="1:3" ht="14">
      <c r="A48" s="175" t="s">
        <v>2632</v>
      </c>
      <c r="B48" s="175"/>
      <c r="C48" s="175"/>
    </row>
    <row r="49" spans="1:3" ht="15">
      <c r="A49" s="30" t="s">
        <v>2639</v>
      </c>
      <c r="B49" s="30" t="s">
        <v>2640</v>
      </c>
      <c r="C49" s="30" t="s">
        <v>2641</v>
      </c>
    </row>
    <row r="50" spans="1:3">
      <c r="A50" s="31" t="str">
        <f>'ПИР-ПСД'!BC2</f>
        <v>Землеотвод под ВОЛС (постановление, гос акт. серветут, распоряжение)</v>
      </c>
      <c r="B50" s="31">
        <v>25</v>
      </c>
      <c r="C50" s="33"/>
    </row>
    <row r="51" spans="1:3">
      <c r="A51" s="31" t="str">
        <f>'ПИР-ПСД'!BE2</f>
        <v>Изготовление землеустроительного проекта</v>
      </c>
      <c r="B51" s="31">
        <v>75</v>
      </c>
      <c r="C51" s="32"/>
    </row>
    <row r="52" spans="1:3">
      <c r="A52" s="34" t="s">
        <v>2650</v>
      </c>
      <c r="B52" s="34">
        <f>SUM(B50:B51)</f>
        <v>100</v>
      </c>
      <c r="C52" s="32"/>
    </row>
  </sheetData>
  <sheetProtection algorithmName="SHA-512" hashValue="clxeOrImZJrQ3bTD2C9yiHtRSyC2C1I6l3Nz5EcG+029aTmfC9bbkP06BEPOjksvB/SiH5I10zgwzDwBH7RDEA==" saltValue="fvFbXSHEymD1UYkJEUZxrA==" spinCount="100000" sheet="1" objects="1" scenarios="1"/>
  <mergeCells count="6">
    <mergeCell ref="A48:C48"/>
    <mergeCell ref="A1:C1"/>
    <mergeCell ref="A11:C11"/>
    <mergeCell ref="A20:C20"/>
    <mergeCell ref="A26:C26"/>
    <mergeCell ref="A34:C3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B017-F821-4CB2-8105-32F715FA13A3}">
  <sheetPr>
    <tabColor rgb="FF92D050"/>
    <outlinePr summaryBelow="0"/>
  </sheetPr>
  <dimension ref="A1:D2827"/>
  <sheetViews>
    <sheetView topLeftCell="C1" zoomScale="94" zoomScaleNormal="94" zoomScaleSheetLayoutView="70" workbookViewId="0">
      <pane ySplit="7" topLeftCell="A8" activePane="bottomLeft" state="frozen"/>
      <selection pane="bottomLeft" activeCell="J9" sqref="J9"/>
    </sheetView>
  </sheetViews>
  <sheetFormatPr baseColWidth="10" defaultColWidth="9.1640625" defaultRowHeight="14" outlineLevelRow="5"/>
  <cols>
    <col min="1" max="1" width="8" style="73" customWidth="1"/>
    <col min="2" max="2" width="43.5" style="74" customWidth="1"/>
    <col min="3" max="3" width="19.6640625" style="75" customWidth="1"/>
    <col min="4" max="4" width="15.83203125" style="76" customWidth="1"/>
    <col min="5" max="16384" width="9.1640625" style="78"/>
  </cols>
  <sheetData>
    <row r="1" spans="1:4" ht="30.75" customHeight="1"/>
    <row r="2" spans="1:4" s="82" customFormat="1" ht="28.5" customHeight="1">
      <c r="A2" s="79"/>
      <c r="B2" s="80" t="s">
        <v>6928</v>
      </c>
      <c r="C2" s="81">
        <f>C3+C4</f>
        <v>35437.781000000003</v>
      </c>
      <c r="D2" s="81"/>
    </row>
    <row r="3" spans="1:4" s="77" customFormat="1" ht="31.5" customHeight="1">
      <c r="A3" s="83"/>
      <c r="B3" s="84" t="s">
        <v>3896</v>
      </c>
      <c r="C3" s="85">
        <f>C9+C88+C113+C182+C254+C274+C295+C326+C347+C384+C422+C473+C555+C573+C586+C592+C633+C667+C701+C722+C744+C841+C854+C899+C930+C961+C1009+C1115+C1141+C1195+C1220+C1260+C1271+C1371+C1412+C1486+C1517+C1545+C1566+C1581+C1627+C1644+C1661+C1711+C1726+C1743+C1757+C1805+C1860+C1877+C1900+C1926+C1946+C1981+C2003+C2023+C2116+C2151+C2169+C2179+C2202+C2235+C2250+C2305+C2343+C2388+C2426+C2457+C2496+C2539+C2557+C2576+C2649+C2668+C2706+C2714+C2732+C2748+C2773+C2792</f>
        <v>20519.873</v>
      </c>
      <c r="D3" s="85"/>
    </row>
    <row r="4" spans="1:4" s="77" customFormat="1" ht="31.5" customHeight="1">
      <c r="A4" s="83"/>
      <c r="B4" s="84" t="s">
        <v>3897</v>
      </c>
      <c r="C4" s="85">
        <f>C42+C158+C224+C308+C419+C460+C492+C500+C522+C540+C602+C614+C686+C771+C791+C799+C809+C830+C878+C933+C944+C988+C1036+C1046+C1059+C1099+C1129+C1170+C1219+C1310+C1328+C1356+C1388+C1437+C1453+C1467+C1506+C1600+C1678+C1694+C1771+C1784+C1794+C1851+C1915+C1960+C2044+C2068+C2086+C2101+C2136+C2218+C2283+C2322+C2328+C2335+C2365+C2450+C2477+C2521+C2617+C2632+C2654+C2686+C2695+C2761+C2809</f>
        <v>14917.908000000001</v>
      </c>
      <c r="D4" s="85"/>
    </row>
    <row r="5" spans="1:4" s="90" customFormat="1" ht="48.75" customHeight="1">
      <c r="A5" s="86" t="s">
        <v>0</v>
      </c>
      <c r="B5" s="87" t="s">
        <v>3898</v>
      </c>
      <c r="C5" s="88" t="s">
        <v>3899</v>
      </c>
      <c r="D5" s="89" t="s">
        <v>3900</v>
      </c>
    </row>
    <row r="6" spans="1:4" s="77" customFormat="1" ht="21.75" customHeight="1">
      <c r="A6" s="83"/>
      <c r="B6" s="180" t="s">
        <v>3901</v>
      </c>
      <c r="C6" s="180"/>
      <c r="D6" s="91"/>
    </row>
    <row r="7" spans="1:4" s="77" customFormat="1" ht="31.5" customHeight="1">
      <c r="A7" s="83"/>
      <c r="B7" s="180" t="s">
        <v>3902</v>
      </c>
      <c r="C7" s="180"/>
      <c r="D7" s="91"/>
    </row>
    <row r="8" spans="1:4" ht="29.25" customHeight="1">
      <c r="A8" s="92" t="s">
        <v>3903</v>
      </c>
      <c r="B8" s="84" t="s">
        <v>2280</v>
      </c>
      <c r="C8" s="93">
        <f>C9+C88+C113+C182+C254+C274+C295+C326+C347</f>
        <v>2141.9750000000004</v>
      </c>
      <c r="D8" s="94"/>
    </row>
    <row r="9" spans="1:4" s="99" customFormat="1" ht="15.75" customHeight="1" outlineLevel="1">
      <c r="A9" s="95" t="s">
        <v>3904</v>
      </c>
      <c r="B9" s="96" t="s">
        <v>3905</v>
      </c>
      <c r="C9" s="97">
        <f>SUM(C10:C41)</f>
        <v>352.17000000000007</v>
      </c>
      <c r="D9" s="98">
        <v>2026</v>
      </c>
    </row>
    <row r="10" spans="1:4" s="103" customFormat="1" ht="15.75" customHeight="1" outlineLevel="4">
      <c r="A10" s="100" t="s">
        <v>3906</v>
      </c>
      <c r="B10" s="101" t="s">
        <v>372</v>
      </c>
      <c r="C10" s="102">
        <v>12.94</v>
      </c>
      <c r="D10" s="94">
        <v>2026</v>
      </c>
    </row>
    <row r="11" spans="1:4" s="103" customFormat="1" ht="15.75" customHeight="1" outlineLevel="4">
      <c r="A11" s="100" t="s">
        <v>3907</v>
      </c>
      <c r="B11" s="101" t="s">
        <v>2296</v>
      </c>
      <c r="C11" s="102">
        <v>17.446999999999999</v>
      </c>
      <c r="D11" s="94">
        <v>2026</v>
      </c>
    </row>
    <row r="12" spans="1:4" s="103" customFormat="1" ht="15.75" customHeight="1" outlineLevel="4">
      <c r="A12" s="100" t="s">
        <v>3908</v>
      </c>
      <c r="B12" s="101" t="s">
        <v>2295</v>
      </c>
      <c r="C12" s="102">
        <v>4.2</v>
      </c>
      <c r="D12" s="94">
        <v>2026</v>
      </c>
    </row>
    <row r="13" spans="1:4" s="103" customFormat="1" ht="15.75" customHeight="1" outlineLevel="4">
      <c r="A13" s="100" t="s">
        <v>3909</v>
      </c>
      <c r="B13" s="101" t="s">
        <v>2302</v>
      </c>
      <c r="C13" s="102">
        <v>10.1</v>
      </c>
      <c r="D13" s="94">
        <v>2026</v>
      </c>
    </row>
    <row r="14" spans="1:4" s="103" customFormat="1" ht="15.75" customHeight="1" outlineLevel="4">
      <c r="A14" s="100" t="s">
        <v>3910</v>
      </c>
      <c r="B14" s="101" t="s">
        <v>1858</v>
      </c>
      <c r="C14" s="102">
        <v>22.509</v>
      </c>
      <c r="D14" s="94">
        <v>2026</v>
      </c>
    </row>
    <row r="15" spans="1:4" s="103" customFormat="1" ht="15.75" customHeight="1" outlineLevel="4">
      <c r="A15" s="100" t="s">
        <v>3911</v>
      </c>
      <c r="B15" s="101" t="s">
        <v>2303</v>
      </c>
      <c r="C15" s="102">
        <v>5.56</v>
      </c>
      <c r="D15" s="94">
        <v>2026</v>
      </c>
    </row>
    <row r="16" spans="1:4" s="103" customFormat="1" ht="15.75" customHeight="1" outlineLevel="4">
      <c r="A16" s="100" t="s">
        <v>3912</v>
      </c>
      <c r="B16" s="101" t="s">
        <v>2298</v>
      </c>
      <c r="C16" s="102">
        <v>9.5</v>
      </c>
      <c r="D16" s="94">
        <v>2026</v>
      </c>
    </row>
    <row r="17" spans="1:4" s="103" customFormat="1" ht="15.75" customHeight="1" outlineLevel="4">
      <c r="A17" s="100" t="s">
        <v>3913</v>
      </c>
      <c r="B17" s="101" t="s">
        <v>1176</v>
      </c>
      <c r="C17" s="102">
        <v>4.66</v>
      </c>
      <c r="D17" s="94">
        <v>2026</v>
      </c>
    </row>
    <row r="18" spans="1:4" s="103" customFormat="1" ht="15.75" customHeight="1" outlineLevel="4">
      <c r="A18" s="100" t="s">
        <v>3914</v>
      </c>
      <c r="B18" s="101" t="s">
        <v>2300</v>
      </c>
      <c r="C18" s="102">
        <v>12.679</v>
      </c>
      <c r="D18" s="94">
        <v>2026</v>
      </c>
    </row>
    <row r="19" spans="1:4" s="103" customFormat="1" ht="15.75" customHeight="1" outlineLevel="4">
      <c r="A19" s="100" t="s">
        <v>3915</v>
      </c>
      <c r="B19" s="101" t="s">
        <v>2307</v>
      </c>
      <c r="C19" s="102">
        <v>8.6999999999999993</v>
      </c>
      <c r="D19" s="94">
        <v>2026</v>
      </c>
    </row>
    <row r="20" spans="1:4" s="103" customFormat="1" ht="15.75" customHeight="1" outlineLevel="4">
      <c r="A20" s="100" t="s">
        <v>3916</v>
      </c>
      <c r="B20" s="101" t="s">
        <v>2305</v>
      </c>
      <c r="C20" s="102">
        <v>3.92</v>
      </c>
      <c r="D20" s="94">
        <v>2026</v>
      </c>
    </row>
    <row r="21" spans="1:4" s="103" customFormat="1" ht="15.75" customHeight="1" outlineLevel="4">
      <c r="A21" s="100" t="s">
        <v>3917</v>
      </c>
      <c r="B21" s="101" t="s">
        <v>2306</v>
      </c>
      <c r="C21" s="102">
        <v>9.1</v>
      </c>
      <c r="D21" s="94">
        <v>2026</v>
      </c>
    </row>
    <row r="22" spans="1:4" s="103" customFormat="1" ht="15.75" customHeight="1" outlineLevel="4">
      <c r="A22" s="100" t="s">
        <v>3918</v>
      </c>
      <c r="B22" s="101" t="s">
        <v>3919</v>
      </c>
      <c r="C22" s="102">
        <v>3.92</v>
      </c>
      <c r="D22" s="94">
        <v>2026</v>
      </c>
    </row>
    <row r="23" spans="1:4" s="103" customFormat="1" ht="15.75" customHeight="1" outlineLevel="4">
      <c r="A23" s="100" t="s">
        <v>3920</v>
      </c>
      <c r="B23" s="101" t="s">
        <v>2311</v>
      </c>
      <c r="C23" s="102">
        <v>10.1</v>
      </c>
      <c r="D23" s="94">
        <v>2026</v>
      </c>
    </row>
    <row r="24" spans="1:4" s="103" customFormat="1" ht="15.75" customHeight="1" outlineLevel="4">
      <c r="A24" s="100" t="s">
        <v>3921</v>
      </c>
      <c r="B24" s="101" t="s">
        <v>3922</v>
      </c>
      <c r="C24" s="102">
        <v>8.5</v>
      </c>
      <c r="D24" s="94">
        <v>2026</v>
      </c>
    </row>
    <row r="25" spans="1:4" s="103" customFormat="1" ht="15.75" customHeight="1" outlineLevel="4">
      <c r="A25" s="100" t="s">
        <v>3923</v>
      </c>
      <c r="B25" s="101" t="s">
        <v>2308</v>
      </c>
      <c r="C25" s="102">
        <v>7.61</v>
      </c>
      <c r="D25" s="94">
        <v>2026</v>
      </c>
    </row>
    <row r="26" spans="1:4" s="103" customFormat="1" ht="15.75" customHeight="1" outlineLevel="4">
      <c r="A26" s="100" t="s">
        <v>3924</v>
      </c>
      <c r="B26" s="101" t="s">
        <v>2310</v>
      </c>
      <c r="C26" s="102">
        <v>5.1050000000000004</v>
      </c>
      <c r="D26" s="94">
        <v>2026</v>
      </c>
    </row>
    <row r="27" spans="1:4" s="103" customFormat="1" ht="15.75" customHeight="1" outlineLevel="4">
      <c r="A27" s="100" t="s">
        <v>3925</v>
      </c>
      <c r="B27" s="101" t="s">
        <v>2309</v>
      </c>
      <c r="C27" s="102">
        <v>19.100000000000001</v>
      </c>
      <c r="D27" s="94">
        <v>2026</v>
      </c>
    </row>
    <row r="28" spans="1:4" s="103" customFormat="1" ht="15.75" customHeight="1" outlineLevel="4">
      <c r="A28" s="100" t="s">
        <v>3926</v>
      </c>
      <c r="B28" s="101" t="s">
        <v>2314</v>
      </c>
      <c r="C28" s="102">
        <v>4.9000000000000004</v>
      </c>
      <c r="D28" s="94">
        <v>2026</v>
      </c>
    </row>
    <row r="29" spans="1:4" s="103" customFormat="1" ht="15.75" customHeight="1" outlineLevel="4">
      <c r="A29" s="100" t="s">
        <v>3927</v>
      </c>
      <c r="B29" s="101" t="s">
        <v>2313</v>
      </c>
      <c r="C29" s="102">
        <v>7.41</v>
      </c>
      <c r="D29" s="94">
        <v>2026</v>
      </c>
    </row>
    <row r="30" spans="1:4" s="103" customFormat="1" ht="15.75" customHeight="1" outlineLevel="4">
      <c r="A30" s="100" t="s">
        <v>3928</v>
      </c>
      <c r="B30" s="101" t="s">
        <v>2317</v>
      </c>
      <c r="C30" s="102">
        <v>16.78</v>
      </c>
      <c r="D30" s="94">
        <v>2026</v>
      </c>
    </row>
    <row r="31" spans="1:4" s="103" customFormat="1" ht="15.75" customHeight="1" outlineLevel="4">
      <c r="A31" s="100" t="s">
        <v>3929</v>
      </c>
      <c r="B31" s="101" t="s">
        <v>2316</v>
      </c>
      <c r="C31" s="102">
        <v>16.579999999999998</v>
      </c>
      <c r="D31" s="94">
        <v>2026</v>
      </c>
    </row>
    <row r="32" spans="1:4" s="103" customFormat="1" ht="15.75" customHeight="1" outlineLevel="4">
      <c r="A32" s="100" t="s">
        <v>3930</v>
      </c>
      <c r="B32" s="101" t="s">
        <v>2319</v>
      </c>
      <c r="C32" s="102">
        <v>22.86</v>
      </c>
      <c r="D32" s="94">
        <v>2026</v>
      </c>
    </row>
    <row r="33" spans="1:4" s="103" customFormat="1" ht="15.75" customHeight="1" outlineLevel="4">
      <c r="A33" s="100" t="s">
        <v>3931</v>
      </c>
      <c r="B33" s="101" t="s">
        <v>698</v>
      </c>
      <c r="C33" s="102">
        <v>18.7</v>
      </c>
      <c r="D33" s="94">
        <v>2026</v>
      </c>
    </row>
    <row r="34" spans="1:4" s="103" customFormat="1" ht="15.75" customHeight="1" outlineLevel="4">
      <c r="A34" s="100" t="s">
        <v>3932</v>
      </c>
      <c r="B34" s="101" t="s">
        <v>2320</v>
      </c>
      <c r="C34" s="102">
        <v>9.31</v>
      </c>
      <c r="D34" s="94">
        <v>2026</v>
      </c>
    </row>
    <row r="35" spans="1:4" s="103" customFormat="1" ht="15.75" customHeight="1" outlineLevel="4">
      <c r="A35" s="100" t="s">
        <v>3933</v>
      </c>
      <c r="B35" s="101" t="s">
        <v>3934</v>
      </c>
      <c r="C35" s="102">
        <v>9.8699999999999992</v>
      </c>
      <c r="D35" s="94">
        <v>2026</v>
      </c>
    </row>
    <row r="36" spans="1:4" s="103" customFormat="1" ht="15.75" customHeight="1" outlineLevel="4">
      <c r="A36" s="100" t="s">
        <v>3935</v>
      </c>
      <c r="B36" s="101" t="s">
        <v>2325</v>
      </c>
      <c r="C36" s="102">
        <v>14.1</v>
      </c>
      <c r="D36" s="94">
        <v>2026</v>
      </c>
    </row>
    <row r="37" spans="1:4" s="103" customFormat="1" ht="15.75" customHeight="1" outlineLevel="4">
      <c r="A37" s="100" t="s">
        <v>3936</v>
      </c>
      <c r="B37" s="101" t="s">
        <v>3937</v>
      </c>
      <c r="C37" s="102">
        <v>13.2</v>
      </c>
      <c r="D37" s="94">
        <v>2026</v>
      </c>
    </row>
    <row r="38" spans="1:4" s="103" customFormat="1" ht="15.75" customHeight="1" outlineLevel="4">
      <c r="A38" s="100" t="s">
        <v>3938</v>
      </c>
      <c r="B38" s="101" t="s">
        <v>2326</v>
      </c>
      <c r="C38" s="102">
        <v>7.3</v>
      </c>
      <c r="D38" s="94">
        <v>2026</v>
      </c>
    </row>
    <row r="39" spans="1:4" s="103" customFormat="1" ht="15.75" customHeight="1" outlineLevel="4">
      <c r="A39" s="100" t="s">
        <v>3939</v>
      </c>
      <c r="B39" s="101" t="s">
        <v>203</v>
      </c>
      <c r="C39" s="102">
        <v>12.35</v>
      </c>
      <c r="D39" s="94">
        <v>2026</v>
      </c>
    </row>
    <row r="40" spans="1:4" s="103" customFormat="1" ht="15.75" customHeight="1" outlineLevel="4">
      <c r="A40" s="100" t="s">
        <v>3940</v>
      </c>
      <c r="B40" s="101" t="s">
        <v>2508</v>
      </c>
      <c r="C40" s="102">
        <v>9.6</v>
      </c>
      <c r="D40" s="94">
        <v>2026</v>
      </c>
    </row>
    <row r="41" spans="1:4" ht="15.75" customHeight="1" outlineLevel="4">
      <c r="A41" s="100" t="s">
        <v>3941</v>
      </c>
      <c r="B41" s="101" t="s">
        <v>540</v>
      </c>
      <c r="C41" s="102">
        <v>13.56</v>
      </c>
      <c r="D41" s="94">
        <v>2026</v>
      </c>
    </row>
    <row r="42" spans="1:4" ht="15.75" customHeight="1" outlineLevel="1" collapsed="1">
      <c r="A42" s="95" t="s">
        <v>3942</v>
      </c>
      <c r="B42" s="96" t="s">
        <v>3943</v>
      </c>
      <c r="C42" s="97">
        <f>SUM(C43:C87)</f>
        <v>228.3</v>
      </c>
      <c r="D42" s="104">
        <v>2027</v>
      </c>
    </row>
    <row r="43" spans="1:4" s="103" customFormat="1" ht="15.75" hidden="1" customHeight="1" outlineLevel="4">
      <c r="A43" s="100" t="s">
        <v>3944</v>
      </c>
      <c r="B43" s="101" t="s">
        <v>2342</v>
      </c>
      <c r="C43" s="105">
        <v>6.45</v>
      </c>
      <c r="D43" s="94">
        <v>2027</v>
      </c>
    </row>
    <row r="44" spans="1:4" s="103" customFormat="1" ht="15.75" hidden="1" customHeight="1" outlineLevel="4">
      <c r="A44" s="100" t="s">
        <v>3945</v>
      </c>
      <c r="B44" s="101" t="s">
        <v>2343</v>
      </c>
      <c r="C44" s="105">
        <v>4.2</v>
      </c>
      <c r="D44" s="94">
        <v>2027</v>
      </c>
    </row>
    <row r="45" spans="1:4" s="103" customFormat="1" ht="15.75" hidden="1" customHeight="1" outlineLevel="4">
      <c r="A45" s="100" t="s">
        <v>3946</v>
      </c>
      <c r="B45" s="101" t="s">
        <v>3947</v>
      </c>
      <c r="C45" s="105">
        <v>6.7</v>
      </c>
      <c r="D45" s="94">
        <v>2027</v>
      </c>
    </row>
    <row r="46" spans="1:4" s="103" customFormat="1" ht="15.75" hidden="1" customHeight="1" outlineLevel="4">
      <c r="A46" s="100" t="s">
        <v>3948</v>
      </c>
      <c r="B46" s="101" t="s">
        <v>620</v>
      </c>
      <c r="C46" s="105">
        <v>3</v>
      </c>
      <c r="D46" s="94">
        <v>2027</v>
      </c>
    </row>
    <row r="47" spans="1:4" s="103" customFormat="1" ht="15.75" hidden="1" customHeight="1" outlineLevel="4">
      <c r="A47" s="100" t="s">
        <v>3949</v>
      </c>
      <c r="B47" s="101" t="s">
        <v>484</v>
      </c>
      <c r="C47" s="105">
        <v>2.4</v>
      </c>
      <c r="D47" s="94">
        <v>2027</v>
      </c>
    </row>
    <row r="48" spans="1:4" s="103" customFormat="1" ht="15.75" hidden="1" customHeight="1" outlineLevel="4">
      <c r="A48" s="100" t="s">
        <v>3950</v>
      </c>
      <c r="B48" s="101" t="s">
        <v>2329</v>
      </c>
      <c r="C48" s="105">
        <v>7</v>
      </c>
      <c r="D48" s="94">
        <v>2027</v>
      </c>
    </row>
    <row r="49" spans="1:4" s="103" customFormat="1" ht="15.75" hidden="1" customHeight="1" outlineLevel="4">
      <c r="A49" s="100" t="s">
        <v>3951</v>
      </c>
      <c r="B49" s="101" t="s">
        <v>3952</v>
      </c>
      <c r="C49" s="105">
        <v>12.7</v>
      </c>
      <c r="D49" s="94">
        <v>2027</v>
      </c>
    </row>
    <row r="50" spans="1:4" s="103" customFormat="1" ht="15.75" hidden="1" customHeight="1" outlineLevel="4">
      <c r="A50" s="100" t="s">
        <v>3953</v>
      </c>
      <c r="B50" s="101" t="s">
        <v>2332</v>
      </c>
      <c r="C50" s="105">
        <v>5</v>
      </c>
      <c r="D50" s="94">
        <v>2027</v>
      </c>
    </row>
    <row r="51" spans="1:4" s="103" customFormat="1" ht="15.75" hidden="1" customHeight="1" outlineLevel="4">
      <c r="A51" s="100" t="s">
        <v>3954</v>
      </c>
      <c r="B51" s="101" t="s">
        <v>2536</v>
      </c>
      <c r="C51" s="105">
        <v>2.9</v>
      </c>
      <c r="D51" s="94">
        <v>2027</v>
      </c>
    </row>
    <row r="52" spans="1:4" s="103" customFormat="1" ht="15.75" hidden="1" customHeight="1" outlineLevel="4">
      <c r="A52" s="100" t="s">
        <v>3955</v>
      </c>
      <c r="B52" s="101" t="s">
        <v>2330</v>
      </c>
      <c r="C52" s="105">
        <v>6.2</v>
      </c>
      <c r="D52" s="94">
        <v>2027</v>
      </c>
    </row>
    <row r="53" spans="1:4" s="103" customFormat="1" ht="15.75" hidden="1" customHeight="1" outlineLevel="4">
      <c r="A53" s="100" t="s">
        <v>3956</v>
      </c>
      <c r="B53" s="101" t="s">
        <v>2331</v>
      </c>
      <c r="C53" s="105">
        <v>4.95</v>
      </c>
      <c r="D53" s="94">
        <v>2027</v>
      </c>
    </row>
    <row r="54" spans="1:4" s="103" customFormat="1" ht="15.75" hidden="1" customHeight="1" outlineLevel="4">
      <c r="A54" s="100" t="s">
        <v>3957</v>
      </c>
      <c r="B54" s="101" t="s">
        <v>2351</v>
      </c>
      <c r="C54" s="105">
        <v>10.1</v>
      </c>
      <c r="D54" s="94">
        <v>2027</v>
      </c>
    </row>
    <row r="55" spans="1:4" s="103" customFormat="1" ht="15.75" hidden="1" customHeight="1" outlineLevel="4">
      <c r="A55" s="100" t="s">
        <v>3958</v>
      </c>
      <c r="B55" s="101" t="s">
        <v>2533</v>
      </c>
      <c r="C55" s="105">
        <v>6.7</v>
      </c>
      <c r="D55" s="94">
        <v>2027</v>
      </c>
    </row>
    <row r="56" spans="1:4" s="103" customFormat="1" ht="15.75" hidden="1" customHeight="1" outlineLevel="4">
      <c r="A56" s="100" t="s">
        <v>3959</v>
      </c>
      <c r="B56" s="101" t="s">
        <v>2338</v>
      </c>
      <c r="C56" s="105">
        <v>3.2</v>
      </c>
      <c r="D56" s="94">
        <v>2027</v>
      </c>
    </row>
    <row r="57" spans="1:4" s="103" customFormat="1" ht="15.75" hidden="1" customHeight="1" outlineLevel="4">
      <c r="A57" s="100" t="s">
        <v>3960</v>
      </c>
      <c r="B57" s="101" t="s">
        <v>1236</v>
      </c>
      <c r="C57" s="105">
        <v>9.5</v>
      </c>
      <c r="D57" s="94">
        <v>2027</v>
      </c>
    </row>
    <row r="58" spans="1:4" s="103" customFormat="1" ht="15.75" hidden="1" customHeight="1" outlineLevel="4">
      <c r="A58" s="100" t="s">
        <v>3961</v>
      </c>
      <c r="B58" s="101" t="s">
        <v>372</v>
      </c>
      <c r="C58" s="105">
        <v>2.5</v>
      </c>
      <c r="D58" s="94">
        <v>2027</v>
      </c>
    </row>
    <row r="59" spans="1:4" s="103" customFormat="1" ht="15.75" hidden="1" customHeight="1" outlineLevel="4">
      <c r="A59" s="100" t="s">
        <v>3962</v>
      </c>
      <c r="B59" s="101" t="s">
        <v>2334</v>
      </c>
      <c r="C59" s="105">
        <v>2.7</v>
      </c>
      <c r="D59" s="94">
        <v>2027</v>
      </c>
    </row>
    <row r="60" spans="1:4" s="103" customFormat="1" ht="15.75" hidden="1" customHeight="1" outlineLevel="4">
      <c r="A60" s="100" t="s">
        <v>3963</v>
      </c>
      <c r="B60" s="101" t="s">
        <v>2335</v>
      </c>
      <c r="C60" s="105">
        <v>6.1</v>
      </c>
      <c r="D60" s="94">
        <v>2027</v>
      </c>
    </row>
    <row r="61" spans="1:4" s="103" customFormat="1" ht="15.75" hidden="1" customHeight="1" outlineLevel="4">
      <c r="A61" s="100" t="s">
        <v>3964</v>
      </c>
      <c r="B61" s="101" t="s">
        <v>2340</v>
      </c>
      <c r="C61" s="105">
        <v>4.0999999999999996</v>
      </c>
      <c r="D61" s="94">
        <v>2027</v>
      </c>
    </row>
    <row r="62" spans="1:4" s="103" customFormat="1" ht="15.75" hidden="1" customHeight="1" outlineLevel="4">
      <c r="A62" s="100" t="s">
        <v>3965</v>
      </c>
      <c r="B62" s="101" t="s">
        <v>2539</v>
      </c>
      <c r="C62" s="105">
        <v>2.7</v>
      </c>
      <c r="D62" s="94">
        <v>2027</v>
      </c>
    </row>
    <row r="63" spans="1:4" s="103" customFormat="1" ht="15.75" hidden="1" customHeight="1" outlineLevel="4">
      <c r="A63" s="100" t="s">
        <v>3966</v>
      </c>
      <c r="B63" s="101" t="s">
        <v>3967</v>
      </c>
      <c r="C63" s="105">
        <v>3</v>
      </c>
      <c r="D63" s="94">
        <v>2027</v>
      </c>
    </row>
    <row r="64" spans="1:4" s="103" customFormat="1" ht="15.75" hidden="1" customHeight="1" outlineLevel="4">
      <c r="A64" s="100" t="s">
        <v>3968</v>
      </c>
      <c r="B64" s="101" t="s">
        <v>2337</v>
      </c>
      <c r="C64" s="105">
        <v>4.7</v>
      </c>
      <c r="D64" s="94">
        <v>2027</v>
      </c>
    </row>
    <row r="65" spans="1:4" s="103" customFormat="1" ht="15.75" hidden="1" customHeight="1" outlineLevel="4">
      <c r="A65" s="100" t="s">
        <v>3969</v>
      </c>
      <c r="B65" s="101" t="s">
        <v>2336</v>
      </c>
      <c r="C65" s="105">
        <v>5.8</v>
      </c>
      <c r="D65" s="94">
        <v>2027</v>
      </c>
    </row>
    <row r="66" spans="1:4" s="103" customFormat="1" ht="15.75" hidden="1" customHeight="1" outlineLevel="4">
      <c r="A66" s="100" t="s">
        <v>3970</v>
      </c>
      <c r="B66" s="101" t="s">
        <v>2339</v>
      </c>
      <c r="C66" s="105">
        <v>7.7</v>
      </c>
      <c r="D66" s="94">
        <v>2027</v>
      </c>
    </row>
    <row r="67" spans="1:4" s="103" customFormat="1" ht="15.75" hidden="1" customHeight="1" outlineLevel="4">
      <c r="A67" s="100" t="s">
        <v>3971</v>
      </c>
      <c r="B67" s="101" t="s">
        <v>2347</v>
      </c>
      <c r="C67" s="105">
        <v>8.5</v>
      </c>
      <c r="D67" s="94">
        <v>2027</v>
      </c>
    </row>
    <row r="68" spans="1:4" s="103" customFormat="1" ht="15.75" hidden="1" customHeight="1" outlineLevel="4">
      <c r="A68" s="100" t="s">
        <v>3972</v>
      </c>
      <c r="B68" s="101" t="s">
        <v>3973</v>
      </c>
      <c r="C68" s="105">
        <v>4.3</v>
      </c>
      <c r="D68" s="94">
        <v>2027</v>
      </c>
    </row>
    <row r="69" spans="1:4" s="103" customFormat="1" ht="15.75" hidden="1" customHeight="1" outlineLevel="4">
      <c r="A69" s="100" t="s">
        <v>3974</v>
      </c>
      <c r="B69" s="101" t="s">
        <v>2346</v>
      </c>
      <c r="C69" s="105">
        <v>4.4000000000000004</v>
      </c>
      <c r="D69" s="94">
        <v>2027</v>
      </c>
    </row>
    <row r="70" spans="1:4" s="103" customFormat="1" ht="15.75" hidden="1" customHeight="1" outlineLevel="4">
      <c r="A70" s="100" t="s">
        <v>3975</v>
      </c>
      <c r="B70" s="101" t="s">
        <v>2349</v>
      </c>
      <c r="C70" s="105">
        <v>4.9000000000000004</v>
      </c>
      <c r="D70" s="94">
        <v>2027</v>
      </c>
    </row>
    <row r="71" spans="1:4" s="103" customFormat="1" ht="15.75" hidden="1" customHeight="1" outlineLevel="4">
      <c r="A71" s="100" t="s">
        <v>3976</v>
      </c>
      <c r="B71" s="101" t="s">
        <v>2535</v>
      </c>
      <c r="C71" s="105">
        <v>12.7</v>
      </c>
      <c r="D71" s="94">
        <v>2027</v>
      </c>
    </row>
    <row r="72" spans="1:4" s="103" customFormat="1" ht="15.75" hidden="1" customHeight="1" outlineLevel="4">
      <c r="A72" s="100" t="s">
        <v>3977</v>
      </c>
      <c r="B72" s="101" t="s">
        <v>2491</v>
      </c>
      <c r="C72" s="105">
        <v>4.8</v>
      </c>
      <c r="D72" s="94">
        <v>2027</v>
      </c>
    </row>
    <row r="73" spans="1:4" s="103" customFormat="1" ht="15.75" hidden="1" customHeight="1" outlineLevel="4">
      <c r="A73" s="100" t="s">
        <v>3978</v>
      </c>
      <c r="B73" s="101" t="s">
        <v>2492</v>
      </c>
      <c r="C73" s="105">
        <v>1.2</v>
      </c>
      <c r="D73" s="94">
        <v>2027</v>
      </c>
    </row>
    <row r="74" spans="1:4" s="103" customFormat="1" ht="15.75" hidden="1" customHeight="1" outlineLevel="4">
      <c r="A74" s="100" t="s">
        <v>3979</v>
      </c>
      <c r="B74" s="101" t="s">
        <v>2493</v>
      </c>
      <c r="C74" s="105">
        <v>4.3</v>
      </c>
      <c r="D74" s="94">
        <v>2027</v>
      </c>
    </row>
    <row r="75" spans="1:4" s="103" customFormat="1" ht="15.75" hidden="1" customHeight="1" outlineLevel="4">
      <c r="A75" s="100" t="s">
        <v>3980</v>
      </c>
      <c r="B75" s="101" t="s">
        <v>2494</v>
      </c>
      <c r="C75" s="105">
        <v>1.7</v>
      </c>
      <c r="D75" s="94">
        <v>2027</v>
      </c>
    </row>
    <row r="76" spans="1:4" s="103" customFormat="1" ht="15.75" hidden="1" customHeight="1" outlineLevel="4">
      <c r="A76" s="100" t="s">
        <v>3981</v>
      </c>
      <c r="B76" s="101" t="s">
        <v>2495</v>
      </c>
      <c r="C76" s="105">
        <v>1.4</v>
      </c>
      <c r="D76" s="94">
        <v>2027</v>
      </c>
    </row>
    <row r="77" spans="1:4" s="103" customFormat="1" ht="15.75" hidden="1" customHeight="1" outlineLevel="4">
      <c r="A77" s="100" t="s">
        <v>3982</v>
      </c>
      <c r="B77" s="101" t="s">
        <v>2496</v>
      </c>
      <c r="C77" s="105">
        <v>0.4</v>
      </c>
      <c r="D77" s="94">
        <v>2027</v>
      </c>
    </row>
    <row r="78" spans="1:4" s="103" customFormat="1" ht="15.75" hidden="1" customHeight="1" outlineLevel="4">
      <c r="A78" s="100" t="s">
        <v>3983</v>
      </c>
      <c r="B78" s="101" t="s">
        <v>2497</v>
      </c>
      <c r="C78" s="105">
        <v>3.4</v>
      </c>
      <c r="D78" s="94">
        <v>2027</v>
      </c>
    </row>
    <row r="79" spans="1:4" s="103" customFormat="1" ht="15.75" hidden="1" customHeight="1" outlineLevel="4">
      <c r="A79" s="100" t="s">
        <v>3984</v>
      </c>
      <c r="B79" s="101" t="s">
        <v>2498</v>
      </c>
      <c r="C79" s="105">
        <v>2.25</v>
      </c>
      <c r="D79" s="94">
        <v>2027</v>
      </c>
    </row>
    <row r="80" spans="1:4" s="103" customFormat="1" ht="15.75" hidden="1" customHeight="1" outlineLevel="4">
      <c r="A80" s="100" t="s">
        <v>3985</v>
      </c>
      <c r="B80" s="101" t="s">
        <v>2499</v>
      </c>
      <c r="C80" s="105">
        <v>3.6</v>
      </c>
      <c r="D80" s="94">
        <v>2027</v>
      </c>
    </row>
    <row r="81" spans="1:4" s="103" customFormat="1" ht="15.75" hidden="1" customHeight="1" outlineLevel="4">
      <c r="A81" s="100" t="s">
        <v>3986</v>
      </c>
      <c r="B81" s="101" t="s">
        <v>2500</v>
      </c>
      <c r="C81" s="105">
        <v>1.7</v>
      </c>
      <c r="D81" s="94">
        <v>2027</v>
      </c>
    </row>
    <row r="82" spans="1:4" s="103" customFormat="1" ht="15.75" hidden="1" customHeight="1" outlineLevel="4">
      <c r="A82" s="100" t="s">
        <v>3987</v>
      </c>
      <c r="B82" s="101" t="s">
        <v>3744</v>
      </c>
      <c r="C82" s="105">
        <v>8.3000000000000007</v>
      </c>
      <c r="D82" s="94">
        <v>2027</v>
      </c>
    </row>
    <row r="83" spans="1:4" s="103" customFormat="1" ht="15.75" hidden="1" customHeight="1" outlineLevel="4">
      <c r="A83" s="100" t="s">
        <v>3988</v>
      </c>
      <c r="B83" s="101" t="s">
        <v>3746</v>
      </c>
      <c r="C83" s="105">
        <v>4.3499999999999996</v>
      </c>
      <c r="D83" s="94">
        <v>2027</v>
      </c>
    </row>
    <row r="84" spans="1:4" s="103" customFormat="1" ht="15.75" hidden="1" customHeight="1" outlineLevel="4">
      <c r="A84" s="100" t="s">
        <v>3989</v>
      </c>
      <c r="B84" s="101" t="s">
        <v>3747</v>
      </c>
      <c r="C84" s="105">
        <v>5.0999999999999996</v>
      </c>
      <c r="D84" s="94">
        <v>2027</v>
      </c>
    </row>
    <row r="85" spans="1:4" s="103" customFormat="1" ht="15.75" hidden="1" customHeight="1" outlineLevel="4">
      <c r="A85" s="100" t="s">
        <v>3990</v>
      </c>
      <c r="B85" s="101" t="s">
        <v>2501</v>
      </c>
      <c r="C85" s="105">
        <v>0.2</v>
      </c>
      <c r="D85" s="94">
        <v>2027</v>
      </c>
    </row>
    <row r="86" spans="1:4" s="103" customFormat="1" ht="15.75" hidden="1" customHeight="1" outlineLevel="4">
      <c r="A86" s="100" t="s">
        <v>3991</v>
      </c>
      <c r="B86" s="101" t="s">
        <v>3748</v>
      </c>
      <c r="C86" s="105">
        <v>12</v>
      </c>
      <c r="D86" s="94">
        <v>2027</v>
      </c>
    </row>
    <row r="87" spans="1:4" s="103" customFormat="1" ht="15.75" hidden="1" customHeight="1" outlineLevel="4">
      <c r="A87" s="100" t="s">
        <v>3992</v>
      </c>
      <c r="B87" s="101" t="s">
        <v>3749</v>
      </c>
      <c r="C87" s="105">
        <v>8.5</v>
      </c>
      <c r="D87" s="94">
        <v>2027</v>
      </c>
    </row>
    <row r="88" spans="1:4" ht="15.75" customHeight="1" outlineLevel="1" collapsed="1">
      <c r="A88" s="95" t="s">
        <v>3942</v>
      </c>
      <c r="B88" s="96" t="s">
        <v>3993</v>
      </c>
      <c r="C88" s="97">
        <f>SUM(C89:C112)</f>
        <v>284.67</v>
      </c>
      <c r="D88" s="106">
        <v>2026</v>
      </c>
    </row>
    <row r="89" spans="1:4" ht="15.75" hidden="1" customHeight="1" outlineLevel="4">
      <c r="A89" s="100" t="s">
        <v>3994</v>
      </c>
      <c r="B89" s="101" t="s">
        <v>3995</v>
      </c>
      <c r="C89" s="105">
        <v>10.65</v>
      </c>
      <c r="D89" s="91">
        <v>2026</v>
      </c>
    </row>
    <row r="90" spans="1:4" ht="15.75" hidden="1" customHeight="1" outlineLevel="4">
      <c r="A90" s="100" t="s">
        <v>3996</v>
      </c>
      <c r="B90" s="101" t="s">
        <v>3997</v>
      </c>
      <c r="C90" s="105">
        <v>14.01</v>
      </c>
      <c r="D90" s="91">
        <v>2026</v>
      </c>
    </row>
    <row r="91" spans="1:4" ht="15.75" hidden="1" customHeight="1" outlineLevel="4">
      <c r="A91" s="100" t="s">
        <v>3998</v>
      </c>
      <c r="B91" s="101" t="s">
        <v>2396</v>
      </c>
      <c r="C91" s="105">
        <v>6.7</v>
      </c>
      <c r="D91" s="91">
        <v>2026</v>
      </c>
    </row>
    <row r="92" spans="1:4" ht="15.75" hidden="1" customHeight="1" outlineLevel="4">
      <c r="A92" s="100" t="s">
        <v>3999</v>
      </c>
      <c r="B92" s="101" t="s">
        <v>4000</v>
      </c>
      <c r="C92" s="105">
        <v>8.1999999999999993</v>
      </c>
      <c r="D92" s="91">
        <v>2026</v>
      </c>
    </row>
    <row r="93" spans="1:4" ht="15.75" hidden="1" customHeight="1" outlineLevel="4">
      <c r="A93" s="100" t="s">
        <v>4001</v>
      </c>
      <c r="B93" s="101" t="s">
        <v>4002</v>
      </c>
      <c r="C93" s="105">
        <v>6.36</v>
      </c>
      <c r="D93" s="91">
        <v>2026</v>
      </c>
    </row>
    <row r="94" spans="1:4" ht="15.75" hidden="1" customHeight="1" outlineLevel="4">
      <c r="A94" s="100" t="s">
        <v>4003</v>
      </c>
      <c r="B94" s="101" t="s">
        <v>4004</v>
      </c>
      <c r="C94" s="105">
        <v>17.3</v>
      </c>
      <c r="D94" s="91">
        <v>2026</v>
      </c>
    </row>
    <row r="95" spans="1:4" ht="15.75" hidden="1" customHeight="1" outlineLevel="4">
      <c r="A95" s="100" t="s">
        <v>4005</v>
      </c>
      <c r="B95" s="101" t="s">
        <v>3750</v>
      </c>
      <c r="C95" s="105">
        <v>33</v>
      </c>
      <c r="D95" s="91">
        <v>2026</v>
      </c>
    </row>
    <row r="96" spans="1:4" ht="15.75" hidden="1" customHeight="1" outlineLevel="4">
      <c r="A96" s="100" t="s">
        <v>4006</v>
      </c>
      <c r="B96" s="101" t="s">
        <v>2407</v>
      </c>
      <c r="C96" s="105">
        <v>7.8</v>
      </c>
      <c r="D96" s="91">
        <v>2026</v>
      </c>
    </row>
    <row r="97" spans="1:4" ht="15.75" hidden="1" customHeight="1" outlineLevel="4">
      <c r="A97" s="100" t="s">
        <v>4007</v>
      </c>
      <c r="B97" s="101" t="s">
        <v>2406</v>
      </c>
      <c r="C97" s="105">
        <v>6.9</v>
      </c>
      <c r="D97" s="91">
        <v>2026</v>
      </c>
    </row>
    <row r="98" spans="1:4" ht="15.75" hidden="1" customHeight="1" outlineLevel="4">
      <c r="A98" s="100" t="s">
        <v>4008</v>
      </c>
      <c r="B98" s="101" t="s">
        <v>4009</v>
      </c>
      <c r="C98" s="105">
        <v>8.6999999999999993</v>
      </c>
      <c r="D98" s="91">
        <v>2026</v>
      </c>
    </row>
    <row r="99" spans="1:4" ht="15.75" hidden="1" customHeight="1" outlineLevel="4">
      <c r="A99" s="100" t="s">
        <v>4010</v>
      </c>
      <c r="B99" s="101" t="s">
        <v>2410</v>
      </c>
      <c r="C99" s="105">
        <v>11.9</v>
      </c>
      <c r="D99" s="91">
        <v>2026</v>
      </c>
    </row>
    <row r="100" spans="1:4" ht="15.75" hidden="1" customHeight="1" outlineLevel="4">
      <c r="A100" s="100" t="s">
        <v>4011</v>
      </c>
      <c r="B100" s="101" t="s">
        <v>2409</v>
      </c>
      <c r="C100" s="105">
        <v>9.6999999999999993</v>
      </c>
      <c r="D100" s="91">
        <v>2026</v>
      </c>
    </row>
    <row r="101" spans="1:4" ht="15.75" hidden="1" customHeight="1" outlineLevel="4">
      <c r="A101" s="100" t="s">
        <v>4012</v>
      </c>
      <c r="B101" s="101" t="s">
        <v>4013</v>
      </c>
      <c r="C101" s="105">
        <v>26.3</v>
      </c>
      <c r="D101" s="91">
        <v>2026</v>
      </c>
    </row>
    <row r="102" spans="1:4" ht="15.75" hidden="1" customHeight="1" outlineLevel="4">
      <c r="A102" s="100" t="s">
        <v>4014</v>
      </c>
      <c r="B102" s="101" t="s">
        <v>327</v>
      </c>
      <c r="C102" s="105">
        <v>6.6</v>
      </c>
      <c r="D102" s="91">
        <v>2026</v>
      </c>
    </row>
    <row r="103" spans="1:4" ht="15.75" hidden="1" customHeight="1" outlineLevel="4">
      <c r="A103" s="100" t="s">
        <v>4015</v>
      </c>
      <c r="B103" s="101" t="s">
        <v>4016</v>
      </c>
      <c r="C103" s="105">
        <v>18.600000000000001</v>
      </c>
      <c r="D103" s="91">
        <v>2026</v>
      </c>
    </row>
    <row r="104" spans="1:4" ht="15.75" hidden="1" customHeight="1" outlineLevel="4">
      <c r="A104" s="100" t="s">
        <v>4017</v>
      </c>
      <c r="B104" s="101" t="s">
        <v>4018</v>
      </c>
      <c r="C104" s="105">
        <v>6.35</v>
      </c>
      <c r="D104" s="91">
        <v>2026</v>
      </c>
    </row>
    <row r="105" spans="1:4" ht="15.75" hidden="1" customHeight="1" outlineLevel="4">
      <c r="A105" s="100" t="s">
        <v>4019</v>
      </c>
      <c r="B105" s="101" t="s">
        <v>4020</v>
      </c>
      <c r="C105" s="105">
        <v>13.1</v>
      </c>
      <c r="D105" s="91">
        <v>2026</v>
      </c>
    </row>
    <row r="106" spans="1:4" ht="15.75" hidden="1" customHeight="1" outlineLevel="4">
      <c r="A106" s="100" t="s">
        <v>4021</v>
      </c>
      <c r="B106" s="101" t="s">
        <v>2463</v>
      </c>
      <c r="C106" s="105">
        <v>11.2</v>
      </c>
      <c r="D106" s="91">
        <v>2026</v>
      </c>
    </row>
    <row r="107" spans="1:4" ht="15.75" hidden="1" customHeight="1" outlineLevel="4">
      <c r="A107" s="100" t="s">
        <v>4022</v>
      </c>
      <c r="B107" s="101" t="s">
        <v>2463</v>
      </c>
      <c r="C107" s="105">
        <v>5.8</v>
      </c>
      <c r="D107" s="91">
        <v>2026</v>
      </c>
    </row>
    <row r="108" spans="1:4" ht="15.75" hidden="1" customHeight="1" outlineLevel="4">
      <c r="A108" s="100" t="s">
        <v>4023</v>
      </c>
      <c r="B108" s="101" t="s">
        <v>4024</v>
      </c>
      <c r="C108" s="105">
        <v>29.7</v>
      </c>
      <c r="D108" s="91">
        <v>2026</v>
      </c>
    </row>
    <row r="109" spans="1:4" ht="15.75" hidden="1" customHeight="1" outlineLevel="4">
      <c r="A109" s="100" t="s">
        <v>4025</v>
      </c>
      <c r="B109" s="101" t="s">
        <v>2462</v>
      </c>
      <c r="C109" s="105">
        <v>5.8</v>
      </c>
      <c r="D109" s="91">
        <v>2026</v>
      </c>
    </row>
    <row r="110" spans="1:4" ht="15.75" hidden="1" customHeight="1" outlineLevel="4">
      <c r="A110" s="100" t="s">
        <v>4026</v>
      </c>
      <c r="B110" s="101" t="s">
        <v>4027</v>
      </c>
      <c r="C110" s="105">
        <v>5.2</v>
      </c>
      <c r="D110" s="91">
        <v>2026</v>
      </c>
    </row>
    <row r="111" spans="1:4" ht="15.75" hidden="1" customHeight="1" outlineLevel="4">
      <c r="A111" s="100" t="s">
        <v>4028</v>
      </c>
      <c r="B111" s="101" t="s">
        <v>4029</v>
      </c>
      <c r="C111" s="105">
        <v>9.1</v>
      </c>
      <c r="D111" s="91">
        <v>2026</v>
      </c>
    </row>
    <row r="112" spans="1:4" ht="15.75" hidden="1" customHeight="1" outlineLevel="4">
      <c r="A112" s="100" t="s">
        <v>4030</v>
      </c>
      <c r="B112" s="101" t="s">
        <v>4009</v>
      </c>
      <c r="C112" s="105">
        <v>5.7</v>
      </c>
      <c r="D112" s="91">
        <v>2026</v>
      </c>
    </row>
    <row r="113" spans="1:4" ht="15.75" customHeight="1" outlineLevel="1" collapsed="1">
      <c r="A113" s="95" t="s">
        <v>4031</v>
      </c>
      <c r="B113" s="96" t="s">
        <v>4032</v>
      </c>
      <c r="C113" s="97">
        <f>SUM(C114:C157)</f>
        <v>293.2</v>
      </c>
      <c r="D113" s="106">
        <v>2026</v>
      </c>
    </row>
    <row r="114" spans="1:4" ht="15.75" hidden="1" customHeight="1" outlineLevel="4">
      <c r="A114" s="107" t="s">
        <v>4033</v>
      </c>
      <c r="B114" s="108" t="s">
        <v>2373</v>
      </c>
      <c r="C114" s="109">
        <v>7.75</v>
      </c>
      <c r="D114" s="110">
        <v>2026</v>
      </c>
    </row>
    <row r="115" spans="1:4" ht="15.75" hidden="1" customHeight="1" outlineLevel="4">
      <c r="A115" s="107" t="s">
        <v>4034</v>
      </c>
      <c r="B115" s="108" t="s">
        <v>1238</v>
      </c>
      <c r="C115" s="109">
        <v>7.1</v>
      </c>
      <c r="D115" s="110">
        <v>2026</v>
      </c>
    </row>
    <row r="116" spans="1:4" ht="15.75" hidden="1" customHeight="1" outlineLevel="4">
      <c r="A116" s="107" t="s">
        <v>4035</v>
      </c>
      <c r="B116" s="108" t="s">
        <v>2375</v>
      </c>
      <c r="C116" s="109">
        <v>2.5</v>
      </c>
      <c r="D116" s="110">
        <v>2026</v>
      </c>
    </row>
    <row r="117" spans="1:4" ht="15.75" hidden="1" customHeight="1" outlineLevel="4">
      <c r="A117" s="107" t="s">
        <v>4036</v>
      </c>
      <c r="B117" s="108" t="s">
        <v>2374</v>
      </c>
      <c r="C117" s="109">
        <v>4.5999999999999996</v>
      </c>
      <c r="D117" s="110">
        <v>2026</v>
      </c>
    </row>
    <row r="118" spans="1:4" ht="15.75" hidden="1" customHeight="1" outlineLevel="4">
      <c r="A118" s="107" t="s">
        <v>4037</v>
      </c>
      <c r="B118" s="108" t="s">
        <v>2542</v>
      </c>
      <c r="C118" s="109">
        <v>2.9</v>
      </c>
      <c r="D118" s="110">
        <v>2026</v>
      </c>
    </row>
    <row r="119" spans="1:4" ht="15.75" hidden="1" customHeight="1" outlineLevel="4">
      <c r="A119" s="107" t="s">
        <v>4038</v>
      </c>
      <c r="B119" s="108" t="s">
        <v>4039</v>
      </c>
      <c r="C119" s="109">
        <v>5.9</v>
      </c>
      <c r="D119" s="110">
        <v>2026</v>
      </c>
    </row>
    <row r="120" spans="1:4" ht="15.75" hidden="1" customHeight="1" outlineLevel="4">
      <c r="A120" s="107" t="s">
        <v>4040</v>
      </c>
      <c r="B120" s="108" t="s">
        <v>3751</v>
      </c>
      <c r="C120" s="109">
        <v>12.6</v>
      </c>
      <c r="D120" s="110">
        <v>2026</v>
      </c>
    </row>
    <row r="121" spans="1:4" ht="15.75" hidden="1" customHeight="1" outlineLevel="4">
      <c r="A121" s="107" t="s">
        <v>4041</v>
      </c>
      <c r="B121" s="108" t="s">
        <v>2383</v>
      </c>
      <c r="C121" s="109">
        <v>6.4</v>
      </c>
      <c r="D121" s="110">
        <v>2026</v>
      </c>
    </row>
    <row r="122" spans="1:4" ht="15.75" hidden="1" customHeight="1" outlineLevel="4">
      <c r="A122" s="107" t="s">
        <v>4042</v>
      </c>
      <c r="B122" s="108" t="s">
        <v>2540</v>
      </c>
      <c r="C122" s="109">
        <v>4.8</v>
      </c>
      <c r="D122" s="110">
        <v>2026</v>
      </c>
    </row>
    <row r="123" spans="1:4" ht="15.75" hidden="1" customHeight="1" outlineLevel="4">
      <c r="A123" s="107" t="s">
        <v>4043</v>
      </c>
      <c r="B123" s="108" t="s">
        <v>2541</v>
      </c>
      <c r="C123" s="109">
        <v>2.5</v>
      </c>
      <c r="D123" s="110">
        <v>2026</v>
      </c>
    </row>
    <row r="124" spans="1:4" ht="15.75" hidden="1" customHeight="1" outlineLevel="4">
      <c r="A124" s="107" t="s">
        <v>4044</v>
      </c>
      <c r="B124" s="108" t="s">
        <v>2371</v>
      </c>
      <c r="C124" s="109">
        <v>5.7</v>
      </c>
      <c r="D124" s="110">
        <v>2026</v>
      </c>
    </row>
    <row r="125" spans="1:4" ht="15.75" hidden="1" customHeight="1" outlineLevel="4">
      <c r="A125" s="107" t="s">
        <v>4045</v>
      </c>
      <c r="B125" s="108" t="s">
        <v>2377</v>
      </c>
      <c r="C125" s="109">
        <v>4.0999999999999996</v>
      </c>
      <c r="D125" s="110">
        <v>2026</v>
      </c>
    </row>
    <row r="126" spans="1:4" ht="15.75" hidden="1" customHeight="1" outlineLevel="4">
      <c r="A126" s="107" t="s">
        <v>4046</v>
      </c>
      <c r="B126" s="108" t="s">
        <v>2378</v>
      </c>
      <c r="C126" s="109">
        <v>3.9</v>
      </c>
      <c r="D126" s="110">
        <v>2026</v>
      </c>
    </row>
    <row r="127" spans="1:4" ht="15.75" hidden="1" customHeight="1" outlineLevel="4">
      <c r="A127" s="107" t="s">
        <v>4047</v>
      </c>
      <c r="B127" s="108" t="s">
        <v>184</v>
      </c>
      <c r="C127" s="109">
        <v>4.4000000000000004</v>
      </c>
      <c r="D127" s="110">
        <v>2026</v>
      </c>
    </row>
    <row r="128" spans="1:4" ht="15.75" hidden="1" customHeight="1" outlineLevel="4">
      <c r="A128" s="107" t="s">
        <v>4048</v>
      </c>
      <c r="B128" s="108" t="s">
        <v>2385</v>
      </c>
      <c r="C128" s="109">
        <v>11.3</v>
      </c>
      <c r="D128" s="110">
        <v>2026</v>
      </c>
    </row>
    <row r="129" spans="1:4" ht="15.75" hidden="1" customHeight="1" outlineLevel="4">
      <c r="A129" s="107" t="s">
        <v>4049</v>
      </c>
      <c r="B129" s="108" t="s">
        <v>2543</v>
      </c>
      <c r="C129" s="109">
        <v>29.5</v>
      </c>
      <c r="D129" s="110">
        <v>2026</v>
      </c>
    </row>
    <row r="130" spans="1:4" ht="15.75" hidden="1" customHeight="1" outlineLevel="4">
      <c r="A130" s="107" t="s">
        <v>4050</v>
      </c>
      <c r="B130" s="108" t="s">
        <v>2386</v>
      </c>
      <c r="C130" s="109">
        <v>10.4</v>
      </c>
      <c r="D130" s="110">
        <v>2026</v>
      </c>
    </row>
    <row r="131" spans="1:4" ht="15.75" hidden="1" customHeight="1" outlineLevel="4">
      <c r="A131" s="107" t="s">
        <v>4051</v>
      </c>
      <c r="B131" s="108" t="s">
        <v>2384</v>
      </c>
      <c r="C131" s="109">
        <v>13.7</v>
      </c>
      <c r="D131" s="110">
        <v>2026</v>
      </c>
    </row>
    <row r="132" spans="1:4" ht="15.75" hidden="1" customHeight="1" outlineLevel="4">
      <c r="A132" s="107" t="s">
        <v>4052</v>
      </c>
      <c r="B132" s="108" t="s">
        <v>2354</v>
      </c>
      <c r="C132" s="109">
        <v>7.9</v>
      </c>
      <c r="D132" s="110">
        <v>2026</v>
      </c>
    </row>
    <row r="133" spans="1:4" ht="15.75" hidden="1" customHeight="1" outlineLevel="4">
      <c r="A133" s="107" t="s">
        <v>4053</v>
      </c>
      <c r="B133" s="108" t="s">
        <v>372</v>
      </c>
      <c r="C133" s="109">
        <v>3.6</v>
      </c>
      <c r="D133" s="110">
        <v>2026</v>
      </c>
    </row>
    <row r="134" spans="1:4" ht="15.75" hidden="1" customHeight="1" outlineLevel="4">
      <c r="A134" s="107" t="s">
        <v>4054</v>
      </c>
      <c r="B134" s="108" t="s">
        <v>2360</v>
      </c>
      <c r="C134" s="109">
        <v>4.4000000000000004</v>
      </c>
      <c r="D134" s="110">
        <v>2026</v>
      </c>
    </row>
    <row r="135" spans="1:4" ht="15.75" hidden="1" customHeight="1" outlineLevel="4">
      <c r="A135" s="107" t="s">
        <v>4055</v>
      </c>
      <c r="B135" s="108" t="s">
        <v>2362</v>
      </c>
      <c r="C135" s="109">
        <v>8.6</v>
      </c>
      <c r="D135" s="110">
        <v>2026</v>
      </c>
    </row>
    <row r="136" spans="1:4" ht="15.75" hidden="1" customHeight="1" outlineLevel="4">
      <c r="A136" s="107" t="s">
        <v>4056</v>
      </c>
      <c r="B136" s="108" t="s">
        <v>2363</v>
      </c>
      <c r="C136" s="109">
        <v>4.4000000000000004</v>
      </c>
      <c r="D136" s="110">
        <v>2026</v>
      </c>
    </row>
    <row r="137" spans="1:4" ht="15.75" hidden="1" customHeight="1" outlineLevel="4">
      <c r="A137" s="107" t="s">
        <v>4057</v>
      </c>
      <c r="B137" s="108" t="s">
        <v>2361</v>
      </c>
      <c r="C137" s="109">
        <v>4.4000000000000004</v>
      </c>
      <c r="D137" s="110">
        <v>2026</v>
      </c>
    </row>
    <row r="138" spans="1:4" ht="15.75" hidden="1" customHeight="1" outlineLevel="4">
      <c r="A138" s="107" t="s">
        <v>4058</v>
      </c>
      <c r="B138" s="108" t="s">
        <v>2357</v>
      </c>
      <c r="C138" s="109">
        <v>4.5999999999999996</v>
      </c>
      <c r="D138" s="110">
        <v>2026</v>
      </c>
    </row>
    <row r="139" spans="1:4" ht="15.75" hidden="1" customHeight="1" outlineLevel="4">
      <c r="A139" s="107" t="s">
        <v>4059</v>
      </c>
      <c r="B139" s="108" t="s">
        <v>2359</v>
      </c>
      <c r="C139" s="109">
        <v>4.05</v>
      </c>
      <c r="D139" s="110">
        <v>2026</v>
      </c>
    </row>
    <row r="140" spans="1:4" ht="15.75" hidden="1" customHeight="1" outlineLevel="4">
      <c r="A140" s="107" t="s">
        <v>4060</v>
      </c>
      <c r="B140" s="108" t="s">
        <v>2358</v>
      </c>
      <c r="C140" s="109">
        <v>5.9</v>
      </c>
      <c r="D140" s="110">
        <v>2026</v>
      </c>
    </row>
    <row r="141" spans="1:4" ht="15.75" hidden="1" customHeight="1" outlineLevel="4">
      <c r="A141" s="107" t="s">
        <v>4061</v>
      </c>
      <c r="B141" s="108" t="s">
        <v>2356</v>
      </c>
      <c r="C141" s="109">
        <v>2.1</v>
      </c>
      <c r="D141" s="110">
        <v>2026</v>
      </c>
    </row>
    <row r="142" spans="1:4" ht="15.75" hidden="1" customHeight="1" outlineLevel="4">
      <c r="A142" s="107" t="s">
        <v>4062</v>
      </c>
      <c r="B142" s="108" t="s">
        <v>2365</v>
      </c>
      <c r="C142" s="109">
        <v>2.9</v>
      </c>
      <c r="D142" s="110">
        <v>2026</v>
      </c>
    </row>
    <row r="143" spans="1:4" ht="15.75" hidden="1" customHeight="1" outlineLevel="4">
      <c r="A143" s="107" t="s">
        <v>4063</v>
      </c>
      <c r="B143" s="108" t="s">
        <v>2369</v>
      </c>
      <c r="C143" s="109">
        <v>15.1</v>
      </c>
      <c r="D143" s="110">
        <v>2026</v>
      </c>
    </row>
    <row r="144" spans="1:4" ht="15.75" hidden="1" customHeight="1" outlineLevel="4">
      <c r="A144" s="107" t="s">
        <v>4064</v>
      </c>
      <c r="B144" s="108" t="s">
        <v>144</v>
      </c>
      <c r="C144" s="109">
        <v>5.65</v>
      </c>
      <c r="D144" s="110">
        <v>2026</v>
      </c>
    </row>
    <row r="145" spans="1:4" ht="15.75" hidden="1" customHeight="1" outlineLevel="4">
      <c r="A145" s="107" t="s">
        <v>4065</v>
      </c>
      <c r="B145" s="108" t="s">
        <v>2367</v>
      </c>
      <c r="C145" s="109">
        <v>3.3</v>
      </c>
      <c r="D145" s="110">
        <v>2026</v>
      </c>
    </row>
    <row r="146" spans="1:4" ht="15.75" hidden="1" customHeight="1" outlineLevel="4">
      <c r="A146" s="107" t="s">
        <v>4066</v>
      </c>
      <c r="B146" s="108" t="s">
        <v>2366</v>
      </c>
      <c r="C146" s="109">
        <v>5.0999999999999996</v>
      </c>
      <c r="D146" s="110">
        <v>2026</v>
      </c>
    </row>
    <row r="147" spans="1:4" ht="15.75" hidden="1" customHeight="1" outlineLevel="4">
      <c r="A147" s="107" t="s">
        <v>4067</v>
      </c>
      <c r="B147" s="108" t="s">
        <v>2368</v>
      </c>
      <c r="C147" s="109">
        <v>6.05</v>
      </c>
      <c r="D147" s="110">
        <v>2026</v>
      </c>
    </row>
    <row r="148" spans="1:4" ht="15.75" hidden="1" customHeight="1" outlineLevel="4">
      <c r="A148" s="107" t="s">
        <v>4068</v>
      </c>
      <c r="B148" s="108" t="s">
        <v>2381</v>
      </c>
      <c r="C148" s="109">
        <v>7</v>
      </c>
      <c r="D148" s="110">
        <v>2026</v>
      </c>
    </row>
    <row r="149" spans="1:4" ht="15.75" hidden="1" customHeight="1" outlineLevel="4">
      <c r="A149" s="107" t="s">
        <v>4069</v>
      </c>
      <c r="B149" s="108" t="s">
        <v>2473</v>
      </c>
      <c r="C149" s="109">
        <v>6.6</v>
      </c>
      <c r="D149" s="110">
        <v>2026</v>
      </c>
    </row>
    <row r="150" spans="1:4" ht="15.75" hidden="1" customHeight="1" outlineLevel="4">
      <c r="A150" s="107" t="s">
        <v>4070</v>
      </c>
      <c r="B150" s="108" t="s">
        <v>2503</v>
      </c>
      <c r="C150" s="109">
        <v>3.6</v>
      </c>
      <c r="D150" s="110">
        <v>2026</v>
      </c>
    </row>
    <row r="151" spans="1:4" ht="15.75" hidden="1" customHeight="1" outlineLevel="4">
      <c r="A151" s="107" t="s">
        <v>4071</v>
      </c>
      <c r="B151" s="108" t="s">
        <v>2504</v>
      </c>
      <c r="C151" s="109">
        <v>5.4</v>
      </c>
      <c r="D151" s="110">
        <v>2026</v>
      </c>
    </row>
    <row r="152" spans="1:4" ht="15.75" hidden="1" customHeight="1" outlineLevel="4">
      <c r="A152" s="107" t="s">
        <v>4072</v>
      </c>
      <c r="B152" s="108" t="s">
        <v>2505</v>
      </c>
      <c r="C152" s="109">
        <v>2.7</v>
      </c>
      <c r="D152" s="110">
        <v>2026</v>
      </c>
    </row>
    <row r="153" spans="1:4" ht="15.75" hidden="1" customHeight="1" outlineLevel="4">
      <c r="A153" s="107" t="s">
        <v>4073</v>
      </c>
      <c r="B153" s="108" t="s">
        <v>2506</v>
      </c>
      <c r="C153" s="109">
        <v>2.8</v>
      </c>
      <c r="D153" s="110">
        <v>2026</v>
      </c>
    </row>
    <row r="154" spans="1:4" ht="15.75" hidden="1" customHeight="1" outlineLevel="4">
      <c r="A154" s="107" t="s">
        <v>4074</v>
      </c>
      <c r="B154" s="108" t="s">
        <v>2507</v>
      </c>
      <c r="C154" s="109">
        <v>3.9</v>
      </c>
      <c r="D154" s="110">
        <v>2026</v>
      </c>
    </row>
    <row r="155" spans="1:4" ht="15.75" hidden="1" customHeight="1" outlineLevel="4">
      <c r="A155" s="107" t="s">
        <v>4075</v>
      </c>
      <c r="B155" s="108" t="s">
        <v>2509</v>
      </c>
      <c r="C155" s="109">
        <v>8.6999999999999993</v>
      </c>
      <c r="D155" s="110">
        <v>2026</v>
      </c>
    </row>
    <row r="156" spans="1:4" ht="15.75" hidden="1" customHeight="1" outlineLevel="4">
      <c r="A156" s="107" t="s">
        <v>4076</v>
      </c>
      <c r="B156" s="108" t="s">
        <v>203</v>
      </c>
      <c r="C156" s="109">
        <v>16.2</v>
      </c>
      <c r="D156" s="110">
        <v>2026</v>
      </c>
    </row>
    <row r="157" spans="1:4" ht="15.75" hidden="1" customHeight="1" outlineLevel="4">
      <c r="A157" s="107" t="s">
        <v>4077</v>
      </c>
      <c r="B157" s="108" t="s">
        <v>4078</v>
      </c>
      <c r="C157" s="109">
        <v>8.1999999999999993</v>
      </c>
      <c r="D157" s="110">
        <v>2026</v>
      </c>
    </row>
    <row r="158" spans="1:4" ht="15.75" customHeight="1" outlineLevel="1" collapsed="1">
      <c r="A158" s="95" t="s">
        <v>4079</v>
      </c>
      <c r="B158" s="96" t="s">
        <v>4080</v>
      </c>
      <c r="C158" s="97">
        <f>SUM(C159:C181)</f>
        <v>187.86999999999995</v>
      </c>
      <c r="D158" s="104">
        <v>2027</v>
      </c>
    </row>
    <row r="159" spans="1:4" ht="15.75" hidden="1" customHeight="1" outlineLevel="5">
      <c r="A159" s="100" t="s">
        <v>4081</v>
      </c>
      <c r="B159" s="101" t="s">
        <v>2545</v>
      </c>
      <c r="C159" s="105">
        <v>70</v>
      </c>
      <c r="D159" s="94">
        <v>2027</v>
      </c>
    </row>
    <row r="160" spans="1:4" ht="15.75" hidden="1" customHeight="1" outlineLevel="5">
      <c r="A160" s="100" t="s">
        <v>4082</v>
      </c>
      <c r="B160" s="101" t="s">
        <v>3759</v>
      </c>
      <c r="C160" s="105">
        <v>2.7</v>
      </c>
      <c r="D160" s="94">
        <v>2027</v>
      </c>
    </row>
    <row r="161" spans="1:4" ht="15.75" hidden="1" customHeight="1" outlineLevel="5">
      <c r="A161" s="100" t="s">
        <v>4083</v>
      </c>
      <c r="B161" s="101" t="s">
        <v>3767</v>
      </c>
      <c r="C161" s="105">
        <v>6.61</v>
      </c>
      <c r="D161" s="94">
        <v>2027</v>
      </c>
    </row>
    <row r="162" spans="1:4" ht="15.75" hidden="1" customHeight="1" outlineLevel="5">
      <c r="A162" s="100" t="s">
        <v>4084</v>
      </c>
      <c r="B162" s="101" t="s">
        <v>3761</v>
      </c>
      <c r="C162" s="105">
        <v>9.1</v>
      </c>
      <c r="D162" s="94">
        <v>2027</v>
      </c>
    </row>
    <row r="163" spans="1:4" ht="15.75" hidden="1" customHeight="1" outlineLevel="5">
      <c r="A163" s="100" t="s">
        <v>4085</v>
      </c>
      <c r="B163" s="101" t="s">
        <v>3760</v>
      </c>
      <c r="C163" s="105">
        <v>11.8</v>
      </c>
      <c r="D163" s="94">
        <v>2027</v>
      </c>
    </row>
    <row r="164" spans="1:4" ht="15.75" hidden="1" customHeight="1" outlineLevel="5">
      <c r="A164" s="100" t="s">
        <v>4086</v>
      </c>
      <c r="B164" s="101" t="s">
        <v>2546</v>
      </c>
      <c r="C164" s="105">
        <v>0.55000000000000004</v>
      </c>
      <c r="D164" s="94">
        <v>2027</v>
      </c>
    </row>
    <row r="165" spans="1:4" ht="15.75" hidden="1" customHeight="1" outlineLevel="5">
      <c r="A165" s="100" t="s">
        <v>4087</v>
      </c>
      <c r="B165" s="101" t="s">
        <v>3762</v>
      </c>
      <c r="C165" s="105">
        <v>5.83</v>
      </c>
      <c r="D165" s="94">
        <v>2027</v>
      </c>
    </row>
    <row r="166" spans="1:4" ht="15.75" hidden="1" customHeight="1" outlineLevel="5">
      <c r="A166" s="100" t="s">
        <v>4088</v>
      </c>
      <c r="B166" s="101" t="s">
        <v>4089</v>
      </c>
      <c r="C166" s="105">
        <v>4.3499999999999996</v>
      </c>
      <c r="D166" s="94">
        <v>2027</v>
      </c>
    </row>
    <row r="167" spans="1:4" ht="15.75" hidden="1" customHeight="1" outlineLevel="5">
      <c r="A167" s="100" t="s">
        <v>4090</v>
      </c>
      <c r="B167" s="101" t="s">
        <v>3765</v>
      </c>
      <c r="C167" s="105">
        <v>12.2</v>
      </c>
      <c r="D167" s="94">
        <v>2027</v>
      </c>
    </row>
    <row r="168" spans="1:4" ht="15.75" hidden="1" customHeight="1" outlineLevel="5">
      <c r="A168" s="100" t="s">
        <v>4091</v>
      </c>
      <c r="B168" s="101" t="s">
        <v>3764</v>
      </c>
      <c r="C168" s="105">
        <v>3.75</v>
      </c>
      <c r="D168" s="94">
        <v>2027</v>
      </c>
    </row>
    <row r="169" spans="1:4" ht="15.75" hidden="1" customHeight="1" outlineLevel="5">
      <c r="A169" s="100" t="s">
        <v>4092</v>
      </c>
      <c r="B169" s="101" t="s">
        <v>3755</v>
      </c>
      <c r="C169" s="105">
        <v>3.2</v>
      </c>
      <c r="D169" s="94">
        <v>2027</v>
      </c>
    </row>
    <row r="170" spans="1:4" ht="15.75" hidden="1" customHeight="1" outlineLevel="5">
      <c r="A170" s="100" t="s">
        <v>4093</v>
      </c>
      <c r="B170" s="101" t="s">
        <v>3756</v>
      </c>
      <c r="C170" s="105">
        <v>3.6</v>
      </c>
      <c r="D170" s="94">
        <v>2027</v>
      </c>
    </row>
    <row r="171" spans="1:4" ht="15.75" hidden="1" customHeight="1" outlineLevel="5">
      <c r="A171" s="100" t="s">
        <v>4094</v>
      </c>
      <c r="B171" s="101" t="s">
        <v>3753</v>
      </c>
      <c r="C171" s="105">
        <v>9.3800000000000008</v>
      </c>
      <c r="D171" s="94">
        <v>2027</v>
      </c>
    </row>
    <row r="172" spans="1:4" ht="15.75" hidden="1" customHeight="1" outlineLevel="5">
      <c r="A172" s="100" t="s">
        <v>4095</v>
      </c>
      <c r="B172" s="101" t="s">
        <v>2336</v>
      </c>
      <c r="C172" s="105">
        <v>2.95</v>
      </c>
      <c r="D172" s="94">
        <v>2027</v>
      </c>
    </row>
    <row r="173" spans="1:4" ht="15.75" hidden="1" customHeight="1" outlineLevel="5">
      <c r="A173" s="100" t="s">
        <v>4096</v>
      </c>
      <c r="B173" s="101" t="s">
        <v>3757</v>
      </c>
      <c r="C173" s="105">
        <v>5.53</v>
      </c>
      <c r="D173" s="94">
        <v>2027</v>
      </c>
    </row>
    <row r="174" spans="1:4" ht="15.75" hidden="1" customHeight="1" outlineLevel="5">
      <c r="A174" s="100" t="s">
        <v>4097</v>
      </c>
      <c r="B174" s="101" t="s">
        <v>4098</v>
      </c>
      <c r="C174" s="105">
        <v>5.15</v>
      </c>
      <c r="D174" s="94">
        <v>2027</v>
      </c>
    </row>
    <row r="175" spans="1:4" ht="15.75" hidden="1" customHeight="1" outlineLevel="5">
      <c r="A175" s="100" t="s">
        <v>4099</v>
      </c>
      <c r="B175" s="101" t="s">
        <v>2512</v>
      </c>
      <c r="C175" s="105">
        <v>5.72</v>
      </c>
      <c r="D175" s="94">
        <v>2027</v>
      </c>
    </row>
    <row r="176" spans="1:4" ht="15.75" hidden="1" customHeight="1" outlineLevel="5">
      <c r="A176" s="100" t="s">
        <v>4100</v>
      </c>
      <c r="B176" s="101" t="s">
        <v>4101</v>
      </c>
      <c r="C176" s="105">
        <v>3.8</v>
      </c>
      <c r="D176" s="94">
        <v>2027</v>
      </c>
    </row>
    <row r="177" spans="1:4" ht="15.75" hidden="1" customHeight="1" outlineLevel="5">
      <c r="A177" s="100" t="s">
        <v>4102</v>
      </c>
      <c r="B177" s="101" t="s">
        <v>4103</v>
      </c>
      <c r="C177" s="105">
        <v>5.0999999999999996</v>
      </c>
      <c r="D177" s="94">
        <v>2027</v>
      </c>
    </row>
    <row r="178" spans="1:4" ht="15.75" hidden="1" customHeight="1" outlineLevel="5">
      <c r="A178" s="100" t="s">
        <v>4104</v>
      </c>
      <c r="B178" s="101" t="s">
        <v>2517</v>
      </c>
      <c r="C178" s="105">
        <v>5.5</v>
      </c>
      <c r="D178" s="94">
        <v>2027</v>
      </c>
    </row>
    <row r="179" spans="1:4" ht="15.75" hidden="1" customHeight="1" outlineLevel="5">
      <c r="A179" s="100" t="s">
        <v>4105</v>
      </c>
      <c r="B179" s="101" t="s">
        <v>2519</v>
      </c>
      <c r="C179" s="105">
        <v>2.98</v>
      </c>
      <c r="D179" s="94">
        <v>2027</v>
      </c>
    </row>
    <row r="180" spans="1:4" ht="15.75" hidden="1" customHeight="1" outlineLevel="5">
      <c r="A180" s="100" t="s">
        <v>4106</v>
      </c>
      <c r="B180" s="101" t="s">
        <v>4107</v>
      </c>
      <c r="C180" s="105">
        <v>4.17</v>
      </c>
      <c r="D180" s="94">
        <v>2027</v>
      </c>
    </row>
    <row r="181" spans="1:4" ht="15.75" hidden="1" customHeight="1" outlineLevel="5">
      <c r="A181" s="100" t="s">
        <v>4108</v>
      </c>
      <c r="B181" s="101" t="s">
        <v>2522</v>
      </c>
      <c r="C181" s="105">
        <v>3.9</v>
      </c>
      <c r="D181" s="94">
        <v>2027</v>
      </c>
    </row>
    <row r="182" spans="1:4" ht="15.75" customHeight="1" outlineLevel="1" collapsed="1">
      <c r="A182" s="95" t="s">
        <v>4109</v>
      </c>
      <c r="B182" s="96" t="s">
        <v>4110</v>
      </c>
      <c r="C182" s="97">
        <f>SUM(C183:C223)</f>
        <v>200.16499999999996</v>
      </c>
      <c r="D182" s="106">
        <v>2026</v>
      </c>
    </row>
    <row r="183" spans="1:4" ht="15.75" hidden="1" customHeight="1" outlineLevel="3">
      <c r="A183" s="100" t="s">
        <v>4111</v>
      </c>
      <c r="B183" s="101" t="s">
        <v>2415</v>
      </c>
      <c r="C183" s="105">
        <v>8</v>
      </c>
      <c r="D183" s="94">
        <v>2026</v>
      </c>
    </row>
    <row r="184" spans="1:4" ht="15.75" hidden="1" customHeight="1" outlineLevel="3">
      <c r="A184" s="100" t="s">
        <v>4112</v>
      </c>
      <c r="B184" s="101" t="s">
        <v>2416</v>
      </c>
      <c r="C184" s="105">
        <v>8.1999999999999993</v>
      </c>
      <c r="D184" s="94">
        <v>2026</v>
      </c>
    </row>
    <row r="185" spans="1:4" ht="15.75" hidden="1" customHeight="1" outlineLevel="3">
      <c r="A185" s="100" t="s">
        <v>4113</v>
      </c>
      <c r="B185" s="101" t="s">
        <v>2394</v>
      </c>
      <c r="C185" s="105">
        <v>6.25</v>
      </c>
      <c r="D185" s="94">
        <v>2026</v>
      </c>
    </row>
    <row r="186" spans="1:4" ht="15.75" hidden="1" customHeight="1" outlineLevel="3">
      <c r="A186" s="100" t="s">
        <v>4114</v>
      </c>
      <c r="B186" s="101" t="s">
        <v>1121</v>
      </c>
      <c r="C186" s="105">
        <v>2.73</v>
      </c>
      <c r="D186" s="94">
        <v>2026</v>
      </c>
    </row>
    <row r="187" spans="1:4" ht="15.75" hidden="1" customHeight="1" outlineLevel="3">
      <c r="A187" s="100" t="s">
        <v>4115</v>
      </c>
      <c r="B187" s="101" t="s">
        <v>620</v>
      </c>
      <c r="C187" s="105">
        <v>4.63</v>
      </c>
      <c r="D187" s="94">
        <v>2026</v>
      </c>
    </row>
    <row r="188" spans="1:4" ht="15.75" hidden="1" customHeight="1" outlineLevel="3">
      <c r="A188" s="100" t="s">
        <v>4116</v>
      </c>
      <c r="B188" s="101" t="s">
        <v>2419</v>
      </c>
      <c r="C188" s="105">
        <v>2.2799999999999998</v>
      </c>
      <c r="D188" s="94">
        <v>2026</v>
      </c>
    </row>
    <row r="189" spans="1:4" ht="15.75" hidden="1" customHeight="1" outlineLevel="3">
      <c r="A189" s="100" t="s">
        <v>4117</v>
      </c>
      <c r="B189" s="101" t="s">
        <v>407</v>
      </c>
      <c r="C189" s="105">
        <v>2.21</v>
      </c>
      <c r="D189" s="94">
        <v>2026</v>
      </c>
    </row>
    <row r="190" spans="1:4" ht="15.75" hidden="1" customHeight="1" outlineLevel="3">
      <c r="A190" s="100" t="s">
        <v>4118</v>
      </c>
      <c r="B190" s="101" t="s">
        <v>4119</v>
      </c>
      <c r="C190" s="105">
        <v>11.5</v>
      </c>
      <c r="D190" s="94">
        <v>2026</v>
      </c>
    </row>
    <row r="191" spans="1:4" ht="15.75" hidden="1" customHeight="1" outlineLevel="3">
      <c r="A191" s="100" t="s">
        <v>4120</v>
      </c>
      <c r="B191" s="101" t="s">
        <v>2423</v>
      </c>
      <c r="C191" s="105">
        <v>3.22</v>
      </c>
      <c r="D191" s="94">
        <v>2026</v>
      </c>
    </row>
    <row r="192" spans="1:4" ht="15.75" hidden="1" customHeight="1" outlineLevel="3">
      <c r="A192" s="100" t="s">
        <v>4121</v>
      </c>
      <c r="B192" s="101" t="s">
        <v>1169</v>
      </c>
      <c r="C192" s="105">
        <v>2.875</v>
      </c>
      <c r="D192" s="94">
        <v>2026</v>
      </c>
    </row>
    <row r="193" spans="1:4" ht="15.75" hidden="1" customHeight="1" outlineLevel="3">
      <c r="A193" s="100" t="s">
        <v>4122</v>
      </c>
      <c r="B193" s="101" t="s">
        <v>2295</v>
      </c>
      <c r="C193" s="105">
        <v>3</v>
      </c>
      <c r="D193" s="94">
        <v>2026</v>
      </c>
    </row>
    <row r="194" spans="1:4" ht="15.75" hidden="1" customHeight="1" outlineLevel="3">
      <c r="A194" s="100" t="s">
        <v>4123</v>
      </c>
      <c r="B194" s="101" t="s">
        <v>407</v>
      </c>
      <c r="C194" s="105">
        <v>3</v>
      </c>
      <c r="D194" s="94">
        <v>2026</v>
      </c>
    </row>
    <row r="195" spans="1:4" ht="15.75" hidden="1" customHeight="1" outlineLevel="3">
      <c r="A195" s="100" t="s">
        <v>4124</v>
      </c>
      <c r="B195" s="101" t="s">
        <v>1285</v>
      </c>
      <c r="C195" s="105">
        <v>5</v>
      </c>
      <c r="D195" s="94">
        <v>2026</v>
      </c>
    </row>
    <row r="196" spans="1:4" ht="15.75" hidden="1" customHeight="1" outlineLevel="3">
      <c r="A196" s="100" t="s">
        <v>4125</v>
      </c>
      <c r="B196" s="101" t="s">
        <v>4126</v>
      </c>
      <c r="C196" s="105">
        <v>4.5999999999999996</v>
      </c>
      <c r="D196" s="94">
        <v>2026</v>
      </c>
    </row>
    <row r="197" spans="1:4" ht="15.75" hidden="1" customHeight="1" outlineLevel="3">
      <c r="A197" s="100" t="s">
        <v>4127</v>
      </c>
      <c r="B197" s="101" t="s">
        <v>203</v>
      </c>
      <c r="C197" s="105">
        <v>6.93</v>
      </c>
      <c r="D197" s="94">
        <v>2026</v>
      </c>
    </row>
    <row r="198" spans="1:4" ht="15.75" hidden="1" customHeight="1" outlineLevel="3">
      <c r="A198" s="100" t="s">
        <v>4128</v>
      </c>
      <c r="B198" s="101" t="s">
        <v>2359</v>
      </c>
      <c r="C198" s="105">
        <v>3.84</v>
      </c>
      <c r="D198" s="94">
        <v>2026</v>
      </c>
    </row>
    <row r="199" spans="1:4" ht="15.75" hidden="1" customHeight="1" outlineLevel="3">
      <c r="A199" s="100" t="s">
        <v>4129</v>
      </c>
      <c r="B199" s="101" t="s">
        <v>2424</v>
      </c>
      <c r="C199" s="105">
        <v>3.7850000000000001</v>
      </c>
      <c r="D199" s="94">
        <v>2026</v>
      </c>
    </row>
    <row r="200" spans="1:4" ht="15.75" hidden="1" customHeight="1" outlineLevel="3">
      <c r="A200" s="100" t="s">
        <v>4130</v>
      </c>
      <c r="B200" s="101" t="s">
        <v>2148</v>
      </c>
      <c r="C200" s="105">
        <v>4</v>
      </c>
      <c r="D200" s="94">
        <v>2026</v>
      </c>
    </row>
    <row r="201" spans="1:4" ht="15.75" hidden="1" customHeight="1" outlineLevel="3">
      <c r="A201" s="100" t="s">
        <v>4131</v>
      </c>
      <c r="B201" s="101" t="s">
        <v>2426</v>
      </c>
      <c r="C201" s="105">
        <v>6.8</v>
      </c>
      <c r="D201" s="94">
        <v>2026</v>
      </c>
    </row>
    <row r="202" spans="1:4" ht="15.75" hidden="1" customHeight="1" outlineLevel="3">
      <c r="A202" s="100" t="s">
        <v>4132</v>
      </c>
      <c r="B202" s="101" t="s">
        <v>2336</v>
      </c>
      <c r="C202" s="105">
        <v>4.3</v>
      </c>
      <c r="D202" s="94">
        <v>2026</v>
      </c>
    </row>
    <row r="203" spans="1:4" ht="15.75" hidden="1" customHeight="1" outlineLevel="3">
      <c r="A203" s="100" t="s">
        <v>4133</v>
      </c>
      <c r="B203" s="101" t="s">
        <v>2427</v>
      </c>
      <c r="C203" s="105">
        <v>2.3450000000000002</v>
      </c>
      <c r="D203" s="94">
        <v>2026</v>
      </c>
    </row>
    <row r="204" spans="1:4" ht="15.75" hidden="1" customHeight="1" outlineLevel="3">
      <c r="A204" s="100" t="s">
        <v>4134</v>
      </c>
      <c r="B204" s="101" t="s">
        <v>2428</v>
      </c>
      <c r="C204" s="105">
        <v>4.88</v>
      </c>
      <c r="D204" s="94">
        <v>2026</v>
      </c>
    </row>
    <row r="205" spans="1:4" ht="15.75" hidden="1" customHeight="1" outlineLevel="3">
      <c r="A205" s="100" t="s">
        <v>4135</v>
      </c>
      <c r="B205" s="101" t="s">
        <v>2429</v>
      </c>
      <c r="C205" s="105">
        <v>4.1500000000000004</v>
      </c>
      <c r="D205" s="94">
        <v>2026</v>
      </c>
    </row>
    <row r="206" spans="1:4" ht="15.75" hidden="1" customHeight="1" outlineLevel="3">
      <c r="A206" s="100" t="s">
        <v>4136</v>
      </c>
      <c r="B206" s="101" t="s">
        <v>2430</v>
      </c>
      <c r="C206" s="105">
        <v>5.86</v>
      </c>
      <c r="D206" s="94">
        <v>2026</v>
      </c>
    </row>
    <row r="207" spans="1:4" ht="15.75" hidden="1" customHeight="1" outlineLevel="3">
      <c r="A207" s="100" t="s">
        <v>4137</v>
      </c>
      <c r="B207" s="101" t="s">
        <v>2432</v>
      </c>
      <c r="C207" s="105">
        <v>5.35</v>
      </c>
      <c r="D207" s="94">
        <v>2026</v>
      </c>
    </row>
    <row r="208" spans="1:4" ht="15.75" hidden="1" customHeight="1" outlineLevel="3">
      <c r="A208" s="100" t="s">
        <v>4138</v>
      </c>
      <c r="B208" s="101" t="s">
        <v>2433</v>
      </c>
      <c r="C208" s="105">
        <v>6</v>
      </c>
      <c r="D208" s="94">
        <v>2026</v>
      </c>
    </row>
    <row r="209" spans="1:4" ht="15.75" hidden="1" customHeight="1" outlineLevel="3">
      <c r="A209" s="100" t="s">
        <v>4139</v>
      </c>
      <c r="B209" s="101" t="s">
        <v>2434</v>
      </c>
      <c r="C209" s="105">
        <v>6.53</v>
      </c>
      <c r="D209" s="94">
        <v>2026</v>
      </c>
    </row>
    <row r="210" spans="1:4" ht="15.75" hidden="1" customHeight="1" outlineLevel="3">
      <c r="A210" s="100" t="s">
        <v>4140</v>
      </c>
      <c r="B210" s="101" t="s">
        <v>2435</v>
      </c>
      <c r="C210" s="105">
        <v>4</v>
      </c>
      <c r="D210" s="94">
        <v>2026</v>
      </c>
    </row>
    <row r="211" spans="1:4" ht="15.75" hidden="1" customHeight="1" outlineLevel="2">
      <c r="A211" s="100" t="s">
        <v>4141</v>
      </c>
      <c r="B211" s="101" t="s">
        <v>2424</v>
      </c>
      <c r="C211" s="105">
        <v>9.4</v>
      </c>
      <c r="D211" s="94">
        <v>2026</v>
      </c>
    </row>
    <row r="212" spans="1:4" ht="15.75" hidden="1" customHeight="1" outlineLevel="2">
      <c r="A212" s="100" t="s">
        <v>4142</v>
      </c>
      <c r="B212" s="101" t="s">
        <v>2476</v>
      </c>
      <c r="C212" s="105">
        <v>4</v>
      </c>
      <c r="D212" s="94">
        <v>2026</v>
      </c>
    </row>
    <row r="213" spans="1:4" ht="15.75" hidden="1" customHeight="1" outlineLevel="2">
      <c r="A213" s="100" t="s">
        <v>4143</v>
      </c>
      <c r="B213" s="101" t="s">
        <v>1067</v>
      </c>
      <c r="C213" s="105">
        <v>6.5</v>
      </c>
      <c r="D213" s="94">
        <v>2026</v>
      </c>
    </row>
    <row r="214" spans="1:4" ht="15.75" hidden="1" customHeight="1" outlineLevel="2">
      <c r="A214" s="100" t="s">
        <v>4144</v>
      </c>
      <c r="B214" s="101" t="s">
        <v>2477</v>
      </c>
      <c r="C214" s="105">
        <v>5.5</v>
      </c>
      <c r="D214" s="94">
        <v>2026</v>
      </c>
    </row>
    <row r="215" spans="1:4" ht="15.75" hidden="1" customHeight="1" outlineLevel="2">
      <c r="A215" s="100" t="s">
        <v>4145</v>
      </c>
      <c r="B215" s="101" t="s">
        <v>2441</v>
      </c>
      <c r="C215" s="105">
        <v>4.5</v>
      </c>
      <c r="D215" s="94">
        <v>2026</v>
      </c>
    </row>
    <row r="216" spans="1:4" ht="15.75" hidden="1" customHeight="1" outlineLevel="2">
      <c r="A216" s="100" t="s">
        <v>4146</v>
      </c>
      <c r="B216" s="101" t="s">
        <v>463</v>
      </c>
      <c r="C216" s="105">
        <v>2.5</v>
      </c>
      <c r="D216" s="94">
        <v>2026</v>
      </c>
    </row>
    <row r="217" spans="1:4" ht="15.75" hidden="1" customHeight="1" outlineLevel="2">
      <c r="A217" s="100" t="s">
        <v>4147</v>
      </c>
      <c r="B217" s="101" t="s">
        <v>2447</v>
      </c>
      <c r="C217" s="105">
        <v>8.8000000000000007</v>
      </c>
      <c r="D217" s="94">
        <v>2026</v>
      </c>
    </row>
    <row r="218" spans="1:4" ht="15.75" hidden="1" customHeight="1" outlineLevel="2">
      <c r="A218" s="100" t="s">
        <v>4148</v>
      </c>
      <c r="B218" s="101" t="s">
        <v>2444</v>
      </c>
      <c r="C218" s="105">
        <v>6.9</v>
      </c>
      <c r="D218" s="94">
        <v>2026</v>
      </c>
    </row>
    <row r="219" spans="1:4" ht="15.75" hidden="1" customHeight="1" outlineLevel="2">
      <c r="A219" s="100" t="s">
        <v>4149</v>
      </c>
      <c r="B219" s="101" t="s">
        <v>2419</v>
      </c>
      <c r="C219" s="105">
        <v>7.1</v>
      </c>
      <c r="D219" s="94">
        <v>2026</v>
      </c>
    </row>
    <row r="220" spans="1:4" ht="15.75" hidden="1" customHeight="1" outlineLevel="2">
      <c r="A220" s="100" t="s">
        <v>4150</v>
      </c>
      <c r="B220" s="101" t="s">
        <v>2445</v>
      </c>
      <c r="C220" s="105">
        <v>3.7</v>
      </c>
      <c r="D220" s="94">
        <v>2026</v>
      </c>
    </row>
    <row r="221" spans="1:4" ht="15.75" hidden="1" customHeight="1" outlineLevel="2">
      <c r="A221" s="100" t="s">
        <v>4151</v>
      </c>
      <c r="B221" s="101" t="s">
        <v>546</v>
      </c>
      <c r="C221" s="105">
        <v>2</v>
      </c>
      <c r="D221" s="91">
        <v>2026</v>
      </c>
    </row>
    <row r="222" spans="1:4" ht="15.75" hidden="1" customHeight="1" outlineLevel="2">
      <c r="A222" s="100" t="s">
        <v>4152</v>
      </c>
      <c r="B222" s="101" t="s">
        <v>2169</v>
      </c>
      <c r="C222" s="105">
        <v>2</v>
      </c>
      <c r="D222" s="91">
        <v>2026</v>
      </c>
    </row>
    <row r="223" spans="1:4" ht="15.75" hidden="1" customHeight="1" outlineLevel="2">
      <c r="A223" s="100" t="s">
        <v>4153</v>
      </c>
      <c r="B223" s="101" t="s">
        <v>546</v>
      </c>
      <c r="C223" s="105">
        <v>1</v>
      </c>
      <c r="D223" s="91">
        <v>2026</v>
      </c>
    </row>
    <row r="224" spans="1:4" ht="16.5" customHeight="1" outlineLevel="1" collapsed="1">
      <c r="A224" s="95" t="s">
        <v>4154</v>
      </c>
      <c r="B224" s="96" t="s">
        <v>4155</v>
      </c>
      <c r="C224" s="97">
        <f>SUM(C225:C253)</f>
        <v>289.46999999999997</v>
      </c>
      <c r="D224" s="106">
        <v>2027</v>
      </c>
    </row>
    <row r="225" spans="1:4" ht="15.75" hidden="1" customHeight="1" outlineLevel="2">
      <c r="A225" s="100" t="s">
        <v>4156</v>
      </c>
      <c r="B225" s="101" t="s">
        <v>3784</v>
      </c>
      <c r="C225" s="105">
        <v>6</v>
      </c>
      <c r="D225" s="91">
        <v>2027</v>
      </c>
    </row>
    <row r="226" spans="1:4" ht="15.75" hidden="1" customHeight="1" outlineLevel="2">
      <c r="A226" s="100" t="s">
        <v>4157</v>
      </c>
      <c r="B226" s="101" t="s">
        <v>3771</v>
      </c>
      <c r="C226" s="105">
        <v>4</v>
      </c>
      <c r="D226" s="91">
        <v>2027</v>
      </c>
    </row>
    <row r="227" spans="1:4" ht="15.75" hidden="1" customHeight="1" outlineLevel="2">
      <c r="A227" s="100" t="s">
        <v>4158</v>
      </c>
      <c r="B227" s="101" t="s">
        <v>3770</v>
      </c>
      <c r="C227" s="105">
        <v>4.37</v>
      </c>
      <c r="D227" s="91">
        <v>2027</v>
      </c>
    </row>
    <row r="228" spans="1:4" ht="15.75" hidden="1" customHeight="1" outlineLevel="2">
      <c r="A228" s="100" t="s">
        <v>4159</v>
      </c>
      <c r="B228" s="101" t="s">
        <v>2467</v>
      </c>
      <c r="C228" s="105">
        <v>11.7</v>
      </c>
      <c r="D228" s="91">
        <v>2027</v>
      </c>
    </row>
    <row r="229" spans="1:4" ht="15.75" hidden="1" customHeight="1" outlineLevel="2">
      <c r="A229" s="100" t="s">
        <v>4160</v>
      </c>
      <c r="B229" s="101" t="s">
        <v>3773</v>
      </c>
      <c r="C229" s="105">
        <v>18.5</v>
      </c>
      <c r="D229" s="91">
        <v>2027</v>
      </c>
    </row>
    <row r="230" spans="1:4" ht="15.75" hidden="1" customHeight="1" outlineLevel="2">
      <c r="A230" s="100" t="s">
        <v>4161</v>
      </c>
      <c r="B230" s="101" t="s">
        <v>787</v>
      </c>
      <c r="C230" s="105">
        <v>5.2</v>
      </c>
      <c r="D230" s="91">
        <v>2027</v>
      </c>
    </row>
    <row r="231" spans="1:4" ht="15.75" hidden="1" customHeight="1" outlineLevel="2">
      <c r="A231" s="100" t="s">
        <v>4162</v>
      </c>
      <c r="B231" s="101" t="s">
        <v>3774</v>
      </c>
      <c r="C231" s="105">
        <v>7.6</v>
      </c>
      <c r="D231" s="91">
        <v>2027</v>
      </c>
    </row>
    <row r="232" spans="1:4" ht="15.75" hidden="1" customHeight="1" outlineLevel="2">
      <c r="A232" s="100" t="s">
        <v>4163</v>
      </c>
      <c r="B232" s="101" t="s">
        <v>3775</v>
      </c>
      <c r="C232" s="105">
        <v>4.7</v>
      </c>
      <c r="D232" s="91">
        <v>2027</v>
      </c>
    </row>
    <row r="233" spans="1:4" ht="15.75" hidden="1" customHeight="1" outlineLevel="2">
      <c r="A233" s="100" t="s">
        <v>4164</v>
      </c>
      <c r="B233" s="101" t="s">
        <v>2471</v>
      </c>
      <c r="C233" s="105">
        <v>2.5</v>
      </c>
      <c r="D233" s="91">
        <v>2027</v>
      </c>
    </row>
    <row r="234" spans="1:4" ht="15.75" hidden="1" customHeight="1" outlineLevel="2">
      <c r="A234" s="100" t="s">
        <v>4165</v>
      </c>
      <c r="B234" s="101" t="s">
        <v>2472</v>
      </c>
      <c r="C234" s="105">
        <v>5.9</v>
      </c>
      <c r="D234" s="91">
        <v>2027</v>
      </c>
    </row>
    <row r="235" spans="1:4" ht="15.75" hidden="1" customHeight="1" outlineLevel="2">
      <c r="A235" s="100" t="s">
        <v>4166</v>
      </c>
      <c r="B235" s="101" t="s">
        <v>3776</v>
      </c>
      <c r="C235" s="105">
        <v>18.850000000000001</v>
      </c>
      <c r="D235" s="91">
        <v>2027</v>
      </c>
    </row>
    <row r="236" spans="1:4" ht="15.75" hidden="1" customHeight="1" outlineLevel="2">
      <c r="A236" s="100" t="s">
        <v>4167</v>
      </c>
      <c r="B236" s="101" t="s">
        <v>2469</v>
      </c>
      <c r="C236" s="105">
        <v>6.5</v>
      </c>
      <c r="D236" s="91">
        <v>2027</v>
      </c>
    </row>
    <row r="237" spans="1:4" ht="15.75" hidden="1" customHeight="1" outlineLevel="2">
      <c r="A237" s="100" t="s">
        <v>4168</v>
      </c>
      <c r="B237" s="101" t="s">
        <v>3779</v>
      </c>
      <c r="C237" s="105">
        <v>5.5</v>
      </c>
      <c r="D237" s="91">
        <v>2027</v>
      </c>
    </row>
    <row r="238" spans="1:4" ht="15.75" hidden="1" customHeight="1" outlineLevel="2">
      <c r="A238" s="100" t="s">
        <v>4169</v>
      </c>
      <c r="B238" s="101" t="s">
        <v>3778</v>
      </c>
      <c r="C238" s="105">
        <v>7.2</v>
      </c>
      <c r="D238" s="91">
        <v>2027</v>
      </c>
    </row>
    <row r="239" spans="1:4" ht="15.75" hidden="1" customHeight="1" outlineLevel="2">
      <c r="A239" s="100" t="s">
        <v>4170</v>
      </c>
      <c r="B239" s="101" t="s">
        <v>3780</v>
      </c>
      <c r="C239" s="105">
        <v>2.6</v>
      </c>
      <c r="D239" s="91">
        <v>2027</v>
      </c>
    </row>
    <row r="240" spans="1:4" ht="15.75" hidden="1" customHeight="1" outlineLevel="2">
      <c r="A240" s="100" t="s">
        <v>4171</v>
      </c>
      <c r="B240" s="101" t="s">
        <v>2473</v>
      </c>
      <c r="C240" s="105">
        <v>5.25</v>
      </c>
      <c r="D240" s="91">
        <v>2027</v>
      </c>
    </row>
    <row r="241" spans="1:4" ht="15.75" hidden="1" customHeight="1" outlineLevel="2">
      <c r="A241" s="100" t="s">
        <v>4172</v>
      </c>
      <c r="B241" s="101" t="s">
        <v>2475</v>
      </c>
      <c r="C241" s="105">
        <v>33.700000000000003</v>
      </c>
      <c r="D241" s="91">
        <v>2027</v>
      </c>
    </row>
    <row r="242" spans="1:4" ht="15.75" hidden="1" customHeight="1" outlineLevel="2">
      <c r="A242" s="100" t="s">
        <v>4173</v>
      </c>
      <c r="B242" s="101" t="s">
        <v>3782</v>
      </c>
      <c r="C242" s="105">
        <v>16.7</v>
      </c>
      <c r="D242" s="91">
        <v>2027</v>
      </c>
    </row>
    <row r="243" spans="1:4" ht="15.75" hidden="1" customHeight="1" outlineLevel="2">
      <c r="A243" s="100" t="s">
        <v>4174</v>
      </c>
      <c r="B243" s="101" t="s">
        <v>3783</v>
      </c>
      <c r="C243" s="105">
        <v>12.9</v>
      </c>
      <c r="D243" s="91">
        <v>2027</v>
      </c>
    </row>
    <row r="244" spans="1:4" ht="15.75" hidden="1" customHeight="1" outlineLevel="2">
      <c r="A244" s="100" t="s">
        <v>4175</v>
      </c>
      <c r="B244" s="101" t="s">
        <v>3768</v>
      </c>
      <c r="C244" s="105">
        <v>13</v>
      </c>
      <c r="D244" s="91">
        <v>2027</v>
      </c>
    </row>
    <row r="245" spans="1:4" ht="15.75" hidden="1" customHeight="1" outlineLevel="2">
      <c r="A245" s="100" t="s">
        <v>4176</v>
      </c>
      <c r="B245" s="101" t="s">
        <v>4177</v>
      </c>
      <c r="C245" s="105">
        <v>4.2</v>
      </c>
      <c r="D245" s="91">
        <v>2027</v>
      </c>
    </row>
    <row r="246" spans="1:4" ht="15.75" hidden="1" customHeight="1" outlineLevel="2">
      <c r="A246" s="100" t="s">
        <v>4178</v>
      </c>
      <c r="B246" s="101" t="s">
        <v>3886</v>
      </c>
      <c r="C246" s="105">
        <v>4.2</v>
      </c>
      <c r="D246" s="91">
        <v>2027</v>
      </c>
    </row>
    <row r="247" spans="1:4" ht="15.75" hidden="1" customHeight="1" outlineLevel="2">
      <c r="A247" s="100" t="s">
        <v>4179</v>
      </c>
      <c r="B247" s="101" t="s">
        <v>3887</v>
      </c>
      <c r="C247" s="105">
        <v>2.7</v>
      </c>
      <c r="D247" s="91">
        <v>2027</v>
      </c>
    </row>
    <row r="248" spans="1:4" ht="15.75" hidden="1" customHeight="1" outlineLevel="2">
      <c r="A248" s="100" t="s">
        <v>4180</v>
      </c>
      <c r="B248" s="101" t="s">
        <v>3888</v>
      </c>
      <c r="C248" s="105">
        <v>8.3000000000000007</v>
      </c>
      <c r="D248" s="91">
        <v>2027</v>
      </c>
    </row>
    <row r="249" spans="1:4" ht="15.75" hidden="1" customHeight="1" outlineLevel="2">
      <c r="A249" s="100" t="s">
        <v>4181</v>
      </c>
      <c r="B249" s="101" t="s">
        <v>3890</v>
      </c>
      <c r="C249" s="105">
        <v>10.7</v>
      </c>
      <c r="D249" s="91">
        <v>2027</v>
      </c>
    </row>
    <row r="250" spans="1:4" ht="15.75" hidden="1" customHeight="1" outlineLevel="2">
      <c r="A250" s="100" t="s">
        <v>4182</v>
      </c>
      <c r="B250" s="101" t="s">
        <v>3884</v>
      </c>
      <c r="C250" s="105">
        <v>6.3</v>
      </c>
      <c r="D250" s="91">
        <v>2027</v>
      </c>
    </row>
    <row r="251" spans="1:4" ht="15.75" hidden="1" customHeight="1" outlineLevel="2">
      <c r="A251" s="100" t="s">
        <v>4183</v>
      </c>
      <c r="B251" s="101" t="s">
        <v>1117</v>
      </c>
      <c r="C251" s="105">
        <v>5.2</v>
      </c>
      <c r="D251" s="91">
        <v>2027</v>
      </c>
    </row>
    <row r="252" spans="1:4" ht="15.75" hidden="1" customHeight="1" outlineLevel="2">
      <c r="A252" s="100" t="s">
        <v>4184</v>
      </c>
      <c r="B252" s="101" t="s">
        <v>595</v>
      </c>
      <c r="C252" s="105">
        <v>2.2000000000000002</v>
      </c>
      <c r="D252" s="91">
        <v>2027</v>
      </c>
    </row>
    <row r="253" spans="1:4" ht="15.75" hidden="1" customHeight="1" outlineLevel="2">
      <c r="A253" s="100" t="s">
        <v>4185</v>
      </c>
      <c r="B253" s="101" t="s">
        <v>3883</v>
      </c>
      <c r="C253" s="105">
        <v>53</v>
      </c>
      <c r="D253" s="91">
        <v>2027</v>
      </c>
    </row>
    <row r="254" spans="1:4" ht="15.75" customHeight="1" outlineLevel="1" collapsed="1">
      <c r="A254" s="95" t="s">
        <v>4079</v>
      </c>
      <c r="B254" s="96" t="s">
        <v>4186</v>
      </c>
      <c r="C254" s="97">
        <f>SUM(C255:C273)</f>
        <v>243.32</v>
      </c>
      <c r="D254" s="106">
        <v>2026</v>
      </c>
    </row>
    <row r="255" spans="1:4" ht="15.75" hidden="1" customHeight="1" outlineLevel="3">
      <c r="A255" s="100" t="s">
        <v>4187</v>
      </c>
      <c r="B255" s="101" t="s">
        <v>2459</v>
      </c>
      <c r="C255" s="105">
        <v>4.7</v>
      </c>
      <c r="D255" s="91">
        <v>2026</v>
      </c>
    </row>
    <row r="256" spans="1:4" ht="15.75" hidden="1" customHeight="1" outlineLevel="3">
      <c r="A256" s="100" t="s">
        <v>4188</v>
      </c>
      <c r="B256" s="101" t="s">
        <v>2292</v>
      </c>
      <c r="C256" s="105">
        <v>3</v>
      </c>
      <c r="D256" s="91">
        <v>2026</v>
      </c>
    </row>
    <row r="257" spans="1:4" ht="15.75" hidden="1" customHeight="1" outlineLevel="3">
      <c r="A257" s="100" t="s">
        <v>4189</v>
      </c>
      <c r="B257" s="101" t="s">
        <v>2285</v>
      </c>
      <c r="C257" s="105">
        <v>10.4</v>
      </c>
      <c r="D257" s="91">
        <v>2026</v>
      </c>
    </row>
    <row r="258" spans="1:4" ht="15.75" hidden="1" customHeight="1" outlineLevel="3">
      <c r="A258" s="100" t="s">
        <v>4190</v>
      </c>
      <c r="B258" s="101" t="s">
        <v>2286</v>
      </c>
      <c r="C258" s="105">
        <v>14.35</v>
      </c>
      <c r="D258" s="91">
        <v>2026</v>
      </c>
    </row>
    <row r="259" spans="1:4" ht="15.75" hidden="1" customHeight="1" outlineLevel="3">
      <c r="A259" s="100" t="s">
        <v>4191</v>
      </c>
      <c r="B259" s="101" t="s">
        <v>2460</v>
      </c>
      <c r="C259" s="105">
        <v>5.6</v>
      </c>
      <c r="D259" s="91">
        <v>2026</v>
      </c>
    </row>
    <row r="260" spans="1:4" ht="15.75" hidden="1" customHeight="1" outlineLevel="3">
      <c r="A260" s="100" t="s">
        <v>4192</v>
      </c>
      <c r="B260" s="101" t="s">
        <v>2461</v>
      </c>
      <c r="C260" s="105">
        <v>3.9</v>
      </c>
      <c r="D260" s="91">
        <v>2026</v>
      </c>
    </row>
    <row r="261" spans="1:4" ht="15.75" hidden="1" customHeight="1" outlineLevel="3">
      <c r="A261" s="100" t="s">
        <v>4193</v>
      </c>
      <c r="B261" s="101" t="s">
        <v>2287</v>
      </c>
      <c r="C261" s="105">
        <v>4</v>
      </c>
      <c r="D261" s="91">
        <v>2026</v>
      </c>
    </row>
    <row r="262" spans="1:4" ht="15.75" hidden="1" customHeight="1" outlineLevel="3">
      <c r="A262" s="100" t="s">
        <v>4194</v>
      </c>
      <c r="B262" s="101" t="s">
        <v>3740</v>
      </c>
      <c r="C262" s="105">
        <v>4.5999999999999996</v>
      </c>
      <c r="D262" s="91">
        <v>2026</v>
      </c>
    </row>
    <row r="263" spans="1:4" ht="15.75" hidden="1" customHeight="1" outlineLevel="3">
      <c r="A263" s="100" t="s">
        <v>4195</v>
      </c>
      <c r="B263" s="101" t="s">
        <v>2456</v>
      </c>
      <c r="C263" s="105">
        <v>23</v>
      </c>
      <c r="D263" s="91">
        <v>2026</v>
      </c>
    </row>
    <row r="264" spans="1:4" ht="15.75" hidden="1" customHeight="1" outlineLevel="3">
      <c r="A264" s="100" t="s">
        <v>4196</v>
      </c>
      <c r="B264" s="101" t="s">
        <v>2283</v>
      </c>
      <c r="C264" s="105">
        <v>23</v>
      </c>
      <c r="D264" s="91">
        <v>2026</v>
      </c>
    </row>
    <row r="265" spans="1:4" ht="15.75" hidden="1" customHeight="1" outlineLevel="3">
      <c r="A265" s="100" t="s">
        <v>4197</v>
      </c>
      <c r="B265" s="101" t="s">
        <v>2457</v>
      </c>
      <c r="C265" s="105">
        <v>8.8000000000000007</v>
      </c>
      <c r="D265" s="91">
        <v>2026</v>
      </c>
    </row>
    <row r="266" spans="1:4" ht="15.75" hidden="1" customHeight="1" outlineLevel="3">
      <c r="A266" s="100" t="s">
        <v>4198</v>
      </c>
      <c r="B266" s="101" t="s">
        <v>2288</v>
      </c>
      <c r="C266" s="105">
        <v>17.07</v>
      </c>
      <c r="D266" s="91">
        <v>2026</v>
      </c>
    </row>
    <row r="267" spans="1:4" ht="15.75" hidden="1" customHeight="1" outlineLevel="3">
      <c r="A267" s="100" t="s">
        <v>4199</v>
      </c>
      <c r="B267" s="101" t="s">
        <v>2289</v>
      </c>
      <c r="C267" s="105">
        <v>17</v>
      </c>
      <c r="D267" s="91">
        <v>2026</v>
      </c>
    </row>
    <row r="268" spans="1:4" ht="15.75" hidden="1" customHeight="1" outlineLevel="3">
      <c r="A268" s="100" t="s">
        <v>4200</v>
      </c>
      <c r="B268" s="101" t="s">
        <v>2290</v>
      </c>
      <c r="C268" s="105">
        <v>18.2</v>
      </c>
      <c r="D268" s="91">
        <v>2026</v>
      </c>
    </row>
    <row r="269" spans="1:4" ht="15.75" hidden="1" customHeight="1" outlineLevel="3">
      <c r="A269" s="100" t="s">
        <v>4201</v>
      </c>
      <c r="B269" s="101" t="s">
        <v>3743</v>
      </c>
      <c r="C269" s="105">
        <v>13.7</v>
      </c>
      <c r="D269" s="91">
        <v>2026</v>
      </c>
    </row>
    <row r="270" spans="1:4" ht="15.75" hidden="1" customHeight="1" outlineLevel="3">
      <c r="A270" s="100" t="s">
        <v>4202</v>
      </c>
      <c r="B270" s="101" t="s">
        <v>3742</v>
      </c>
      <c r="C270" s="105">
        <v>9</v>
      </c>
      <c r="D270" s="91">
        <v>2026</v>
      </c>
    </row>
    <row r="271" spans="1:4" ht="15.75" hidden="1" customHeight="1" outlineLevel="3">
      <c r="A271" s="100" t="s">
        <v>4203</v>
      </c>
      <c r="B271" s="101" t="s">
        <v>3741</v>
      </c>
      <c r="C271" s="105">
        <v>22</v>
      </c>
      <c r="D271" s="91">
        <v>2026</v>
      </c>
    </row>
    <row r="272" spans="1:4" ht="15.75" hidden="1" customHeight="1" outlineLevel="3">
      <c r="A272" s="100" t="s">
        <v>4204</v>
      </c>
      <c r="B272" s="101" t="s">
        <v>925</v>
      </c>
      <c r="C272" s="105">
        <v>35</v>
      </c>
      <c r="D272" s="91">
        <v>2026</v>
      </c>
    </row>
    <row r="273" spans="1:4" ht="15.75" hidden="1" customHeight="1" outlineLevel="3">
      <c r="A273" s="100" t="s">
        <v>4205</v>
      </c>
      <c r="B273" s="101" t="s">
        <v>2490</v>
      </c>
      <c r="C273" s="105">
        <v>6</v>
      </c>
      <c r="D273" s="91">
        <v>2026</v>
      </c>
    </row>
    <row r="274" spans="1:4" ht="15.75" customHeight="1" outlineLevel="1" collapsed="1">
      <c r="A274" s="95" t="s">
        <v>4206</v>
      </c>
      <c r="B274" s="96" t="s">
        <v>2453</v>
      </c>
      <c r="C274" s="97">
        <f>SUM(C275:C294)</f>
        <v>204.16999999999996</v>
      </c>
      <c r="D274" s="106">
        <v>2026</v>
      </c>
    </row>
    <row r="275" spans="1:4" ht="15.75" hidden="1" customHeight="1" outlineLevel="2">
      <c r="A275" s="100" t="s">
        <v>4207</v>
      </c>
      <c r="B275" s="111" t="s">
        <v>2454</v>
      </c>
      <c r="C275" s="105">
        <v>6.1</v>
      </c>
      <c r="D275" s="91">
        <v>2026</v>
      </c>
    </row>
    <row r="276" spans="1:4" ht="15.75" hidden="1" customHeight="1" outlineLevel="2">
      <c r="A276" s="100" t="s">
        <v>4208</v>
      </c>
      <c r="B276" s="112" t="s">
        <v>2479</v>
      </c>
      <c r="C276" s="105">
        <v>16.760000000000002</v>
      </c>
      <c r="D276" s="91">
        <v>2026</v>
      </c>
    </row>
    <row r="277" spans="1:4" ht="15.75" hidden="1" customHeight="1" outlineLevel="2">
      <c r="A277" s="100" t="s">
        <v>4209</v>
      </c>
      <c r="B277" s="112" t="s">
        <v>2488</v>
      </c>
      <c r="C277" s="105">
        <v>15.3</v>
      </c>
      <c r="D277" s="91">
        <v>2026</v>
      </c>
    </row>
    <row r="278" spans="1:4" ht="15.75" hidden="1" customHeight="1" outlineLevel="2">
      <c r="A278" s="100" t="s">
        <v>4210</v>
      </c>
      <c r="B278" s="112" t="s">
        <v>2489</v>
      </c>
      <c r="C278" s="105">
        <v>9.1</v>
      </c>
      <c r="D278" s="91">
        <v>2026</v>
      </c>
    </row>
    <row r="279" spans="1:4" ht="15.75" hidden="1" customHeight="1" outlineLevel="2">
      <c r="A279" s="100" t="s">
        <v>4211</v>
      </c>
      <c r="B279" s="111" t="s">
        <v>2452</v>
      </c>
      <c r="C279" s="105">
        <v>14.1</v>
      </c>
      <c r="D279" s="91">
        <v>2026</v>
      </c>
    </row>
    <row r="280" spans="1:4" ht="15.75" hidden="1" customHeight="1" outlineLevel="2">
      <c r="A280" s="100" t="s">
        <v>4212</v>
      </c>
      <c r="B280" s="112" t="s">
        <v>2487</v>
      </c>
      <c r="C280" s="105">
        <v>8.15</v>
      </c>
      <c r="D280" s="91">
        <v>2026</v>
      </c>
    </row>
    <row r="281" spans="1:4" ht="15.75" hidden="1" customHeight="1" outlineLevel="2">
      <c r="A281" s="100" t="s">
        <v>4213</v>
      </c>
      <c r="B281" s="112" t="s">
        <v>1407</v>
      </c>
      <c r="C281" s="105">
        <v>15.1</v>
      </c>
      <c r="D281" s="91">
        <v>2026</v>
      </c>
    </row>
    <row r="282" spans="1:4" ht="15.75" hidden="1" customHeight="1" outlineLevel="2">
      <c r="A282" s="100" t="s">
        <v>4214</v>
      </c>
      <c r="B282" s="112" t="s">
        <v>2488</v>
      </c>
      <c r="C282" s="105">
        <v>16.8</v>
      </c>
      <c r="D282" s="91">
        <v>2026</v>
      </c>
    </row>
    <row r="283" spans="1:4" ht="15.75" hidden="1" customHeight="1" outlineLevel="2">
      <c r="A283" s="100" t="s">
        <v>4215</v>
      </c>
      <c r="B283" s="111" t="s">
        <v>2449</v>
      </c>
      <c r="C283" s="105">
        <v>3</v>
      </c>
      <c r="D283" s="91">
        <v>2026</v>
      </c>
    </row>
    <row r="284" spans="1:4" ht="15.75" hidden="1" customHeight="1" outlineLevel="2">
      <c r="A284" s="100" t="s">
        <v>4216</v>
      </c>
      <c r="B284" s="112" t="s">
        <v>1539</v>
      </c>
      <c r="C284" s="105">
        <v>9.1999999999999993</v>
      </c>
      <c r="D284" s="91">
        <v>2026</v>
      </c>
    </row>
    <row r="285" spans="1:4" ht="15.75" hidden="1" customHeight="1" outlineLevel="2">
      <c r="A285" s="100" t="s">
        <v>4217</v>
      </c>
      <c r="B285" s="112" t="s">
        <v>2483</v>
      </c>
      <c r="C285" s="105">
        <v>13.46</v>
      </c>
      <c r="D285" s="91">
        <v>2026</v>
      </c>
    </row>
    <row r="286" spans="1:4" ht="15.75" hidden="1" customHeight="1" outlineLevel="2">
      <c r="A286" s="100" t="s">
        <v>4218</v>
      </c>
      <c r="B286" s="112" t="s">
        <v>2481</v>
      </c>
      <c r="C286" s="105">
        <v>11.75</v>
      </c>
      <c r="D286" s="91">
        <v>2026</v>
      </c>
    </row>
    <row r="287" spans="1:4" ht="15.75" hidden="1" customHeight="1" outlineLevel="2">
      <c r="A287" s="100" t="s">
        <v>4219</v>
      </c>
      <c r="B287" s="112" t="s">
        <v>2482</v>
      </c>
      <c r="C287" s="105">
        <v>13.9</v>
      </c>
      <c r="D287" s="91">
        <v>2026</v>
      </c>
    </row>
    <row r="288" spans="1:4" ht="15.75" hidden="1" customHeight="1" outlineLevel="2">
      <c r="A288" s="100" t="s">
        <v>4220</v>
      </c>
      <c r="B288" s="112" t="s">
        <v>2484</v>
      </c>
      <c r="C288" s="105">
        <v>11.5</v>
      </c>
      <c r="D288" s="91">
        <v>2026</v>
      </c>
    </row>
    <row r="289" spans="1:4" ht="15.75" hidden="1" customHeight="1" outlineLevel="2">
      <c r="A289" s="100" t="s">
        <v>4221</v>
      </c>
      <c r="B289" s="111" t="s">
        <v>2451</v>
      </c>
      <c r="C289" s="105">
        <v>4.95</v>
      </c>
      <c r="D289" s="91">
        <v>2026</v>
      </c>
    </row>
    <row r="290" spans="1:4" ht="15.75" hidden="1" customHeight="1" outlineLevel="2">
      <c r="A290" s="100" t="s">
        <v>4222</v>
      </c>
      <c r="B290" s="112" t="s">
        <v>2455</v>
      </c>
      <c r="C290" s="105">
        <v>12.2</v>
      </c>
      <c r="D290" s="91">
        <v>2026</v>
      </c>
    </row>
    <row r="291" spans="1:4" ht="15.75" hidden="1" customHeight="1" outlineLevel="2">
      <c r="A291" s="100" t="s">
        <v>4223</v>
      </c>
      <c r="B291" s="112" t="s">
        <v>2486</v>
      </c>
      <c r="C291" s="105">
        <v>3.7</v>
      </c>
      <c r="D291" s="91">
        <v>2026</v>
      </c>
    </row>
    <row r="292" spans="1:4" ht="15.75" hidden="1" customHeight="1" outlineLevel="2">
      <c r="A292" s="100" t="s">
        <v>4224</v>
      </c>
      <c r="B292" s="111" t="s">
        <v>2549</v>
      </c>
      <c r="C292" s="105">
        <v>1</v>
      </c>
      <c r="D292" s="91">
        <v>2026</v>
      </c>
    </row>
    <row r="293" spans="1:4" ht="15.75" hidden="1" customHeight="1" outlineLevel="2">
      <c r="A293" s="100" t="s">
        <v>4225</v>
      </c>
      <c r="B293" s="111" t="s">
        <v>2548</v>
      </c>
      <c r="C293" s="105">
        <v>2</v>
      </c>
      <c r="D293" s="91">
        <v>2026</v>
      </c>
    </row>
    <row r="294" spans="1:4" ht="15.75" hidden="1" customHeight="1" outlineLevel="2">
      <c r="A294" s="100" t="s">
        <v>4226</v>
      </c>
      <c r="B294" s="112" t="s">
        <v>591</v>
      </c>
      <c r="C294" s="105">
        <v>16.100000000000001</v>
      </c>
      <c r="D294" s="91">
        <v>2026</v>
      </c>
    </row>
    <row r="295" spans="1:4" ht="15.75" customHeight="1" outlineLevel="1" collapsed="1">
      <c r="A295" s="95" t="s">
        <v>4154</v>
      </c>
      <c r="B295" s="96" t="s">
        <v>4227</v>
      </c>
      <c r="C295" s="97">
        <f>SUM(C296:C307)</f>
        <v>172.20000000000002</v>
      </c>
      <c r="D295" s="106">
        <v>2026</v>
      </c>
    </row>
    <row r="296" spans="1:4" ht="15.75" hidden="1" customHeight="1" outlineLevel="2">
      <c r="A296" s="100" t="s">
        <v>4228</v>
      </c>
      <c r="B296" s="101" t="s">
        <v>3787</v>
      </c>
      <c r="C296" s="105">
        <v>10.9</v>
      </c>
      <c r="D296" s="91">
        <v>2026</v>
      </c>
    </row>
    <row r="297" spans="1:4" ht="15.75" hidden="1" customHeight="1" outlineLevel="2">
      <c r="A297" s="100" t="s">
        <v>4229</v>
      </c>
      <c r="B297" s="101" t="s">
        <v>3788</v>
      </c>
      <c r="C297" s="105">
        <v>5</v>
      </c>
      <c r="D297" s="91">
        <v>2026</v>
      </c>
    </row>
    <row r="298" spans="1:4" ht="15.75" hidden="1" customHeight="1" outlineLevel="2">
      <c r="A298" s="100" t="s">
        <v>4230</v>
      </c>
      <c r="B298" s="101" t="s">
        <v>3793</v>
      </c>
      <c r="C298" s="105">
        <v>23.5</v>
      </c>
      <c r="D298" s="91">
        <v>2026</v>
      </c>
    </row>
    <row r="299" spans="1:4" ht="15.75" hidden="1" customHeight="1" outlineLevel="2">
      <c r="A299" s="100" t="s">
        <v>4231</v>
      </c>
      <c r="B299" s="101" t="s">
        <v>3790</v>
      </c>
      <c r="C299" s="105">
        <v>23</v>
      </c>
      <c r="D299" s="91">
        <v>2026</v>
      </c>
    </row>
    <row r="300" spans="1:4" ht="15.75" hidden="1" customHeight="1" outlineLevel="2">
      <c r="A300" s="100" t="s">
        <v>4232</v>
      </c>
      <c r="B300" s="101" t="s">
        <v>3792</v>
      </c>
      <c r="C300" s="105">
        <v>22</v>
      </c>
      <c r="D300" s="91">
        <v>2026</v>
      </c>
    </row>
    <row r="301" spans="1:4" ht="15.75" hidden="1" customHeight="1" outlineLevel="2">
      <c r="A301" s="100" t="s">
        <v>4233</v>
      </c>
      <c r="B301" s="101" t="s">
        <v>4234</v>
      </c>
      <c r="C301" s="105">
        <v>7.35</v>
      </c>
      <c r="D301" s="91">
        <v>2026</v>
      </c>
    </row>
    <row r="302" spans="1:4" ht="15.75" hidden="1" customHeight="1" outlineLevel="2">
      <c r="A302" s="100" t="s">
        <v>4235</v>
      </c>
      <c r="B302" s="101" t="s">
        <v>3795</v>
      </c>
      <c r="C302" s="105">
        <v>8.6</v>
      </c>
      <c r="D302" s="91">
        <v>2026</v>
      </c>
    </row>
    <row r="303" spans="1:4" ht="15.75" hidden="1" customHeight="1" outlineLevel="2">
      <c r="A303" s="100" t="s">
        <v>4236</v>
      </c>
      <c r="B303" s="101" t="s">
        <v>4237</v>
      </c>
      <c r="C303" s="105">
        <v>2.65</v>
      </c>
      <c r="D303" s="91">
        <v>2026</v>
      </c>
    </row>
    <row r="304" spans="1:4" ht="15.75" hidden="1" customHeight="1" outlineLevel="2">
      <c r="A304" s="100" t="s">
        <v>4238</v>
      </c>
      <c r="B304" s="101" t="s">
        <v>3797</v>
      </c>
      <c r="C304" s="105">
        <v>2.9</v>
      </c>
      <c r="D304" s="91">
        <v>2026</v>
      </c>
    </row>
    <row r="305" spans="1:4" ht="15.75" hidden="1" customHeight="1" outlineLevel="2">
      <c r="A305" s="100" t="s">
        <v>4239</v>
      </c>
      <c r="B305" s="101" t="s">
        <v>3801</v>
      </c>
      <c r="C305" s="105">
        <v>13.5</v>
      </c>
      <c r="D305" s="91">
        <v>2026</v>
      </c>
    </row>
    <row r="306" spans="1:4" ht="15.75" hidden="1" customHeight="1" outlineLevel="2">
      <c r="A306" s="100" t="s">
        <v>4240</v>
      </c>
      <c r="B306" s="101" t="s">
        <v>3800</v>
      </c>
      <c r="C306" s="105">
        <v>13.3</v>
      </c>
      <c r="D306" s="91">
        <v>2026</v>
      </c>
    </row>
    <row r="307" spans="1:4" ht="15.75" hidden="1" customHeight="1" outlineLevel="2">
      <c r="A307" s="100" t="s">
        <v>4241</v>
      </c>
      <c r="B307" s="101" t="s">
        <v>3804</v>
      </c>
      <c r="C307" s="105">
        <v>39.5</v>
      </c>
      <c r="D307" s="91">
        <v>2026</v>
      </c>
    </row>
    <row r="308" spans="1:4" ht="15.75" customHeight="1" outlineLevel="1" collapsed="1">
      <c r="A308" s="95" t="s">
        <v>4242</v>
      </c>
      <c r="B308" s="96" t="s">
        <v>4243</v>
      </c>
      <c r="C308" s="97">
        <f>SUM(C309:C325)</f>
        <v>360.36</v>
      </c>
      <c r="D308" s="106">
        <v>2027</v>
      </c>
    </row>
    <row r="309" spans="1:4" ht="15.75" hidden="1" customHeight="1" outlineLevel="2">
      <c r="A309" s="100" t="s">
        <v>4244</v>
      </c>
      <c r="B309" s="101" t="s">
        <v>4245</v>
      </c>
      <c r="C309" s="105">
        <v>13.2</v>
      </c>
      <c r="D309" s="91">
        <v>2027</v>
      </c>
    </row>
    <row r="310" spans="1:4" ht="15.75" hidden="1" customHeight="1" outlineLevel="2">
      <c r="A310" s="100" t="s">
        <v>4246</v>
      </c>
      <c r="B310" s="101" t="s">
        <v>4247</v>
      </c>
      <c r="C310" s="105">
        <v>20.260000000000002</v>
      </c>
      <c r="D310" s="91">
        <v>2027</v>
      </c>
    </row>
    <row r="311" spans="1:4" ht="15.75" hidden="1" customHeight="1" outlineLevel="2">
      <c r="A311" s="100" t="s">
        <v>4248</v>
      </c>
      <c r="B311" s="101" t="s">
        <v>4249</v>
      </c>
      <c r="C311" s="105">
        <v>7</v>
      </c>
      <c r="D311" s="91">
        <v>2027</v>
      </c>
    </row>
    <row r="312" spans="1:4" ht="15.75" hidden="1" customHeight="1" outlineLevel="2">
      <c r="A312" s="100" t="s">
        <v>4250</v>
      </c>
      <c r="B312" s="101" t="s">
        <v>4251</v>
      </c>
      <c r="C312" s="105">
        <v>66.5</v>
      </c>
      <c r="D312" s="91">
        <v>2027</v>
      </c>
    </row>
    <row r="313" spans="1:4" ht="15.75" hidden="1" customHeight="1" outlineLevel="2">
      <c r="A313" s="100" t="s">
        <v>4252</v>
      </c>
      <c r="B313" s="101" t="s">
        <v>4253</v>
      </c>
      <c r="C313" s="105">
        <v>18.7</v>
      </c>
      <c r="D313" s="91">
        <v>2027</v>
      </c>
    </row>
    <row r="314" spans="1:4" ht="15.75" hidden="1" customHeight="1" outlineLevel="2">
      <c r="A314" s="100" t="s">
        <v>4254</v>
      </c>
      <c r="B314" s="101" t="s">
        <v>4255</v>
      </c>
      <c r="C314" s="105">
        <v>3.3</v>
      </c>
      <c r="D314" s="91">
        <v>2027</v>
      </c>
    </row>
    <row r="315" spans="1:4" ht="15.75" hidden="1" customHeight="1" outlineLevel="2">
      <c r="A315" s="100" t="s">
        <v>4256</v>
      </c>
      <c r="B315" s="101" t="s">
        <v>4257</v>
      </c>
      <c r="C315" s="105">
        <v>34</v>
      </c>
      <c r="D315" s="91">
        <v>2027</v>
      </c>
    </row>
    <row r="316" spans="1:4" ht="15.75" hidden="1" customHeight="1" outlineLevel="2">
      <c r="A316" s="100" t="s">
        <v>4258</v>
      </c>
      <c r="B316" s="101" t="s">
        <v>4259</v>
      </c>
      <c r="C316" s="105">
        <v>8.6999999999999993</v>
      </c>
      <c r="D316" s="91">
        <v>2027</v>
      </c>
    </row>
    <row r="317" spans="1:4" ht="15.75" hidden="1" customHeight="1" outlineLevel="2">
      <c r="A317" s="100" t="s">
        <v>4260</v>
      </c>
      <c r="B317" s="101" t="s">
        <v>4261</v>
      </c>
      <c r="C317" s="105">
        <v>20</v>
      </c>
      <c r="D317" s="91">
        <v>2027</v>
      </c>
    </row>
    <row r="318" spans="1:4" ht="15.75" hidden="1" customHeight="1" outlineLevel="2">
      <c r="A318" s="100" t="s">
        <v>4262</v>
      </c>
      <c r="B318" s="101" t="s">
        <v>4263</v>
      </c>
      <c r="C318" s="105">
        <v>3.3</v>
      </c>
      <c r="D318" s="91">
        <v>2027</v>
      </c>
    </row>
    <row r="319" spans="1:4" ht="15.75" hidden="1" customHeight="1" outlineLevel="2">
      <c r="A319" s="100" t="s">
        <v>4264</v>
      </c>
      <c r="B319" s="101" t="s">
        <v>4265</v>
      </c>
      <c r="C319" s="105">
        <v>61</v>
      </c>
      <c r="D319" s="91">
        <v>2027</v>
      </c>
    </row>
    <row r="320" spans="1:4" ht="15.75" hidden="1" customHeight="1" outlineLevel="2">
      <c r="A320" s="100" t="s">
        <v>4266</v>
      </c>
      <c r="B320" s="101" t="s">
        <v>3816</v>
      </c>
      <c r="C320" s="105">
        <v>20.9</v>
      </c>
      <c r="D320" s="91">
        <v>2027</v>
      </c>
    </row>
    <row r="321" spans="1:4" ht="15.75" hidden="1" customHeight="1" outlineLevel="2">
      <c r="A321" s="100" t="s">
        <v>4267</v>
      </c>
      <c r="B321" s="101" t="s">
        <v>4268</v>
      </c>
      <c r="C321" s="105">
        <v>6</v>
      </c>
      <c r="D321" s="91">
        <v>2027</v>
      </c>
    </row>
    <row r="322" spans="1:4" ht="15.75" hidden="1" customHeight="1" outlineLevel="2">
      <c r="A322" s="100" t="s">
        <v>4269</v>
      </c>
      <c r="B322" s="101" t="s">
        <v>4270</v>
      </c>
      <c r="C322" s="105">
        <v>5.3</v>
      </c>
      <c r="D322" s="91">
        <v>2027</v>
      </c>
    </row>
    <row r="323" spans="1:4" ht="15.75" hidden="1" customHeight="1" outlineLevel="2">
      <c r="A323" s="100" t="s">
        <v>4271</v>
      </c>
      <c r="B323" s="101" t="s">
        <v>3937</v>
      </c>
      <c r="C323" s="105">
        <v>8.1999999999999993</v>
      </c>
      <c r="D323" s="91">
        <v>2027</v>
      </c>
    </row>
    <row r="324" spans="1:4" ht="15.75" hidden="1" customHeight="1" outlineLevel="2">
      <c r="A324" s="100" t="s">
        <v>4272</v>
      </c>
      <c r="B324" s="101" t="s">
        <v>4273</v>
      </c>
      <c r="C324" s="105">
        <v>36</v>
      </c>
      <c r="D324" s="91">
        <v>2027</v>
      </c>
    </row>
    <row r="325" spans="1:4" ht="15.75" hidden="1" customHeight="1" outlineLevel="2">
      <c r="A325" s="100" t="s">
        <v>4274</v>
      </c>
      <c r="B325" s="101" t="s">
        <v>4275</v>
      </c>
      <c r="C325" s="105">
        <v>28</v>
      </c>
      <c r="D325" s="91">
        <v>2027</v>
      </c>
    </row>
    <row r="326" spans="1:4" ht="15.75" customHeight="1" outlineLevel="1" collapsed="1">
      <c r="A326" s="95" t="s">
        <v>4276</v>
      </c>
      <c r="B326" s="96" t="s">
        <v>4277</v>
      </c>
      <c r="C326" s="97">
        <f>SUM(C327:C346)</f>
        <v>162.83000000000001</v>
      </c>
      <c r="D326" s="106">
        <v>2026</v>
      </c>
    </row>
    <row r="327" spans="1:4" ht="15.75" hidden="1" customHeight="1" outlineLevel="2">
      <c r="A327" s="100" t="s">
        <v>4278</v>
      </c>
      <c r="B327" s="101" t="s">
        <v>3844</v>
      </c>
      <c r="C327" s="105">
        <v>7.16</v>
      </c>
      <c r="D327" s="91">
        <v>2026</v>
      </c>
    </row>
    <row r="328" spans="1:4" ht="15.75" hidden="1" customHeight="1" outlineLevel="2">
      <c r="A328" s="100" t="s">
        <v>4279</v>
      </c>
      <c r="B328" s="101" t="s">
        <v>3839</v>
      </c>
      <c r="C328" s="105">
        <v>3.8</v>
      </c>
      <c r="D328" s="91">
        <v>2026</v>
      </c>
    </row>
    <row r="329" spans="1:4" ht="15.75" hidden="1" customHeight="1" outlineLevel="2">
      <c r="A329" s="100" t="s">
        <v>4280</v>
      </c>
      <c r="B329" s="101" t="s">
        <v>4281</v>
      </c>
      <c r="C329" s="105">
        <v>6.65</v>
      </c>
      <c r="D329" s="91">
        <v>2026</v>
      </c>
    </row>
    <row r="330" spans="1:4" ht="15.75" hidden="1" customHeight="1" outlineLevel="2">
      <c r="A330" s="100" t="s">
        <v>4282</v>
      </c>
      <c r="B330" s="101" t="s">
        <v>3840</v>
      </c>
      <c r="C330" s="105">
        <v>7.7</v>
      </c>
      <c r="D330" s="91">
        <v>2026</v>
      </c>
    </row>
    <row r="331" spans="1:4" ht="15.75" hidden="1" customHeight="1" outlineLevel="2">
      <c r="A331" s="100" t="s">
        <v>4283</v>
      </c>
      <c r="B331" s="101" t="s">
        <v>3842</v>
      </c>
      <c r="C331" s="105">
        <v>8.4</v>
      </c>
      <c r="D331" s="91">
        <v>2026</v>
      </c>
    </row>
    <row r="332" spans="1:4" ht="15.75" hidden="1" customHeight="1" outlineLevel="2">
      <c r="A332" s="100" t="s">
        <v>4284</v>
      </c>
      <c r="B332" s="101" t="s">
        <v>4285</v>
      </c>
      <c r="C332" s="105">
        <v>6.45</v>
      </c>
      <c r="D332" s="91">
        <v>2026</v>
      </c>
    </row>
    <row r="333" spans="1:4" ht="15.75" hidden="1" customHeight="1" outlineLevel="2">
      <c r="A333" s="100" t="s">
        <v>4286</v>
      </c>
      <c r="B333" s="101" t="s">
        <v>4287</v>
      </c>
      <c r="C333" s="105">
        <v>8.5</v>
      </c>
      <c r="D333" s="91">
        <v>2026</v>
      </c>
    </row>
    <row r="334" spans="1:4" ht="15.75" hidden="1" customHeight="1" outlineLevel="2">
      <c r="A334" s="100" t="s">
        <v>4288</v>
      </c>
      <c r="B334" s="101" t="s">
        <v>1206</v>
      </c>
      <c r="C334" s="105">
        <v>3.6</v>
      </c>
      <c r="D334" s="91">
        <v>2026</v>
      </c>
    </row>
    <row r="335" spans="1:4" ht="15.75" hidden="1" customHeight="1" outlineLevel="2">
      <c r="A335" s="100" t="s">
        <v>4289</v>
      </c>
      <c r="B335" s="101" t="s">
        <v>3828</v>
      </c>
      <c r="C335" s="105">
        <v>21</v>
      </c>
      <c r="D335" s="91">
        <v>2026</v>
      </c>
    </row>
    <row r="336" spans="1:4" ht="15.75" hidden="1" customHeight="1" outlineLevel="2">
      <c r="A336" s="100" t="s">
        <v>4290</v>
      </c>
      <c r="B336" s="101" t="s">
        <v>650</v>
      </c>
      <c r="C336" s="105">
        <v>13.1</v>
      </c>
      <c r="D336" s="91">
        <v>2026</v>
      </c>
    </row>
    <row r="337" spans="1:4" ht="15.75" hidden="1" customHeight="1" outlineLevel="2">
      <c r="A337" s="100" t="s">
        <v>4291</v>
      </c>
      <c r="B337" s="101" t="s">
        <v>4292</v>
      </c>
      <c r="C337" s="105">
        <v>6.35</v>
      </c>
      <c r="D337" s="91">
        <v>2026</v>
      </c>
    </row>
    <row r="338" spans="1:4" ht="15.75" hidden="1" customHeight="1" outlineLevel="2">
      <c r="A338" s="100" t="s">
        <v>4293</v>
      </c>
      <c r="B338" s="101" t="s">
        <v>3830</v>
      </c>
      <c r="C338" s="105">
        <v>7.25</v>
      </c>
      <c r="D338" s="91">
        <v>2026</v>
      </c>
    </row>
    <row r="339" spans="1:4" ht="15.75" hidden="1" customHeight="1" outlineLevel="2">
      <c r="A339" s="100" t="s">
        <v>4294</v>
      </c>
      <c r="B339" s="101" t="s">
        <v>2882</v>
      </c>
      <c r="C339" s="105">
        <v>10.69</v>
      </c>
      <c r="D339" s="91">
        <v>2026</v>
      </c>
    </row>
    <row r="340" spans="1:4" ht="15.75" hidden="1" customHeight="1" outlineLevel="2">
      <c r="A340" s="100" t="s">
        <v>4295</v>
      </c>
      <c r="B340" s="101" t="s">
        <v>3834</v>
      </c>
      <c r="C340" s="105">
        <v>9.65</v>
      </c>
      <c r="D340" s="91">
        <v>2026</v>
      </c>
    </row>
    <row r="341" spans="1:4" ht="15.75" hidden="1" customHeight="1" outlineLevel="2">
      <c r="A341" s="100" t="s">
        <v>4296</v>
      </c>
      <c r="B341" s="101" t="s">
        <v>4297</v>
      </c>
      <c r="C341" s="105">
        <v>8.33</v>
      </c>
      <c r="D341" s="91">
        <v>2026</v>
      </c>
    </row>
    <row r="342" spans="1:4" ht="15.75" hidden="1" customHeight="1" outlineLevel="2">
      <c r="A342" s="100" t="s">
        <v>4298</v>
      </c>
      <c r="B342" s="101" t="s">
        <v>4299</v>
      </c>
      <c r="C342" s="105">
        <v>13.2</v>
      </c>
      <c r="D342" s="91">
        <v>2026</v>
      </c>
    </row>
    <row r="343" spans="1:4" ht="15.75" hidden="1" customHeight="1" outlineLevel="2">
      <c r="A343" s="100" t="s">
        <v>4300</v>
      </c>
      <c r="B343" s="101" t="s">
        <v>4301</v>
      </c>
      <c r="C343" s="105">
        <v>3.05</v>
      </c>
      <c r="D343" s="91">
        <v>2026</v>
      </c>
    </row>
    <row r="344" spans="1:4" ht="15.75" hidden="1" customHeight="1" outlineLevel="2">
      <c r="A344" s="100" t="s">
        <v>4302</v>
      </c>
      <c r="B344" s="101" t="s">
        <v>3838</v>
      </c>
      <c r="C344" s="105">
        <v>12.75</v>
      </c>
      <c r="D344" s="91">
        <v>2026</v>
      </c>
    </row>
    <row r="345" spans="1:4" ht="15.75" hidden="1" customHeight="1" outlineLevel="2">
      <c r="A345" s="100" t="s">
        <v>4303</v>
      </c>
      <c r="B345" s="101" t="s">
        <v>4126</v>
      </c>
      <c r="C345" s="105">
        <v>2.4</v>
      </c>
      <c r="D345" s="91">
        <v>2026</v>
      </c>
    </row>
    <row r="346" spans="1:4" ht="15.75" hidden="1" customHeight="1" outlineLevel="2">
      <c r="A346" s="100" t="s">
        <v>4304</v>
      </c>
      <c r="B346" s="101" t="s">
        <v>2524</v>
      </c>
      <c r="C346" s="105">
        <v>2.8</v>
      </c>
      <c r="D346" s="91">
        <v>2026</v>
      </c>
    </row>
    <row r="347" spans="1:4" ht="15.75" customHeight="1" outlineLevel="1" collapsed="1">
      <c r="A347" s="95" t="s">
        <v>4305</v>
      </c>
      <c r="B347" s="96" t="s">
        <v>4306</v>
      </c>
      <c r="C347" s="97">
        <f>SUM(C348:C382)</f>
        <v>229.25</v>
      </c>
      <c r="D347" s="106">
        <v>2026</v>
      </c>
    </row>
    <row r="348" spans="1:4" ht="15.75" hidden="1" customHeight="1" outlineLevel="2">
      <c r="A348" s="100" t="s">
        <v>4307</v>
      </c>
      <c r="B348" s="101" t="s">
        <v>3854</v>
      </c>
      <c r="C348" s="102">
        <v>4.8</v>
      </c>
      <c r="D348" s="113">
        <v>2026</v>
      </c>
    </row>
    <row r="349" spans="1:4" ht="15.75" hidden="1" customHeight="1" outlineLevel="2">
      <c r="A349" s="100" t="s">
        <v>4308</v>
      </c>
      <c r="B349" s="101" t="s">
        <v>3862</v>
      </c>
      <c r="C349" s="102">
        <v>9.4</v>
      </c>
      <c r="D349" s="113">
        <v>2026</v>
      </c>
    </row>
    <row r="350" spans="1:4" ht="15.75" hidden="1" customHeight="1" outlineLevel="2">
      <c r="A350" s="100" t="s">
        <v>4309</v>
      </c>
      <c r="B350" s="101" t="s">
        <v>489</v>
      </c>
      <c r="C350" s="102">
        <v>10</v>
      </c>
      <c r="D350" s="113">
        <v>2026</v>
      </c>
    </row>
    <row r="351" spans="1:4" ht="15.75" hidden="1" customHeight="1" outlineLevel="2">
      <c r="A351" s="100" t="s">
        <v>4310</v>
      </c>
      <c r="B351" s="101" t="s">
        <v>2786</v>
      </c>
      <c r="C351" s="102">
        <v>10.1</v>
      </c>
      <c r="D351" s="113">
        <v>2026</v>
      </c>
    </row>
    <row r="352" spans="1:4" ht="15.75" hidden="1" customHeight="1" outlineLevel="2">
      <c r="A352" s="100" t="s">
        <v>4311</v>
      </c>
      <c r="B352" s="101" t="s">
        <v>3877</v>
      </c>
      <c r="C352" s="102">
        <v>9</v>
      </c>
      <c r="D352" s="113">
        <v>2026</v>
      </c>
    </row>
    <row r="353" spans="1:4" ht="15.75" hidden="1" customHeight="1" outlineLevel="2">
      <c r="A353" s="100" t="s">
        <v>4312</v>
      </c>
      <c r="B353" s="101" t="s">
        <v>3867</v>
      </c>
      <c r="C353" s="102">
        <v>10</v>
      </c>
      <c r="D353" s="113">
        <v>2026</v>
      </c>
    </row>
    <row r="354" spans="1:4" ht="15.75" hidden="1" customHeight="1" outlineLevel="2">
      <c r="A354" s="100" t="s">
        <v>4313</v>
      </c>
      <c r="B354" s="101" t="s">
        <v>798</v>
      </c>
      <c r="C354" s="102">
        <v>10.4</v>
      </c>
      <c r="D354" s="113">
        <v>2026</v>
      </c>
    </row>
    <row r="355" spans="1:4" ht="15.75" hidden="1" customHeight="1" outlineLevel="2">
      <c r="A355" s="100" t="s">
        <v>4314</v>
      </c>
      <c r="B355" s="101" t="s">
        <v>3865</v>
      </c>
      <c r="C355" s="102">
        <v>5.7</v>
      </c>
      <c r="D355" s="113">
        <v>2026</v>
      </c>
    </row>
    <row r="356" spans="1:4" ht="15.75" hidden="1" customHeight="1" outlineLevel="2">
      <c r="A356" s="100" t="s">
        <v>4315</v>
      </c>
      <c r="B356" s="101" t="s">
        <v>4316</v>
      </c>
      <c r="C356" s="102">
        <v>9</v>
      </c>
      <c r="D356" s="113">
        <v>2026</v>
      </c>
    </row>
    <row r="357" spans="1:4" ht="15.75" hidden="1" customHeight="1" outlineLevel="2">
      <c r="A357" s="100" t="s">
        <v>4317</v>
      </c>
      <c r="B357" s="101" t="s">
        <v>3860</v>
      </c>
      <c r="C357" s="102">
        <v>11.2</v>
      </c>
      <c r="D357" s="113">
        <v>2026</v>
      </c>
    </row>
    <row r="358" spans="1:4" ht="15.75" hidden="1" customHeight="1" outlineLevel="2">
      <c r="A358" s="100" t="s">
        <v>4318</v>
      </c>
      <c r="B358" s="101" t="s">
        <v>3859</v>
      </c>
      <c r="C358" s="102">
        <v>5.5</v>
      </c>
      <c r="D358" s="113">
        <v>2026</v>
      </c>
    </row>
    <row r="359" spans="1:4" ht="15.75" hidden="1" customHeight="1" outlineLevel="2">
      <c r="A359" s="100" t="s">
        <v>4319</v>
      </c>
      <c r="B359" s="101" t="s">
        <v>3858</v>
      </c>
      <c r="C359" s="102">
        <v>11.2</v>
      </c>
      <c r="D359" s="113">
        <v>2026</v>
      </c>
    </row>
    <row r="360" spans="1:4" ht="15.75" hidden="1" customHeight="1" outlineLevel="2">
      <c r="A360" s="100" t="s">
        <v>4320</v>
      </c>
      <c r="B360" s="101" t="s">
        <v>3873</v>
      </c>
      <c r="C360" s="102">
        <v>6.2</v>
      </c>
      <c r="D360" s="113">
        <v>2026</v>
      </c>
    </row>
    <row r="361" spans="1:4" ht="15.75" hidden="1" customHeight="1" outlineLevel="2">
      <c r="A361" s="100" t="s">
        <v>4321</v>
      </c>
      <c r="B361" s="101" t="s">
        <v>372</v>
      </c>
      <c r="C361" s="102">
        <v>4.2</v>
      </c>
      <c r="D361" s="113">
        <v>2026</v>
      </c>
    </row>
    <row r="362" spans="1:4" ht="15.75" hidden="1" customHeight="1" outlineLevel="2">
      <c r="A362" s="100" t="s">
        <v>4322</v>
      </c>
      <c r="B362" s="101" t="s">
        <v>3874</v>
      </c>
      <c r="C362" s="102">
        <v>4.4000000000000004</v>
      </c>
      <c r="D362" s="113">
        <v>2026</v>
      </c>
    </row>
    <row r="363" spans="1:4" ht="15.75" hidden="1" customHeight="1" outlineLevel="2">
      <c r="A363" s="100" t="s">
        <v>4323</v>
      </c>
      <c r="B363" s="101" t="s">
        <v>3872</v>
      </c>
      <c r="C363" s="102">
        <v>6.8</v>
      </c>
      <c r="D363" s="113">
        <v>2026</v>
      </c>
    </row>
    <row r="364" spans="1:4" ht="15.75" hidden="1" customHeight="1" outlineLevel="2">
      <c r="A364" s="100" t="s">
        <v>4324</v>
      </c>
      <c r="B364" s="101" t="s">
        <v>3871</v>
      </c>
      <c r="C364" s="102">
        <v>6.1</v>
      </c>
      <c r="D364" s="113">
        <v>2026</v>
      </c>
    </row>
    <row r="365" spans="1:4" ht="15.75" hidden="1" customHeight="1" outlineLevel="2">
      <c r="A365" s="100" t="s">
        <v>4325</v>
      </c>
      <c r="B365" s="101" t="s">
        <v>3875</v>
      </c>
      <c r="C365" s="102">
        <v>5.2</v>
      </c>
      <c r="D365" s="113">
        <v>2026</v>
      </c>
    </row>
    <row r="366" spans="1:4" ht="15.75" hidden="1" customHeight="1" outlineLevel="2">
      <c r="A366" s="100" t="s">
        <v>4326</v>
      </c>
      <c r="B366" s="101" t="s">
        <v>144</v>
      </c>
      <c r="C366" s="102">
        <v>5.8</v>
      </c>
      <c r="D366" s="113">
        <v>2026</v>
      </c>
    </row>
    <row r="367" spans="1:4" ht="15.75" hidden="1" customHeight="1" outlineLevel="2">
      <c r="A367" s="100" t="s">
        <v>4327</v>
      </c>
      <c r="B367" s="101" t="s">
        <v>2336</v>
      </c>
      <c r="C367" s="102">
        <v>6.6</v>
      </c>
      <c r="D367" s="113">
        <v>2026</v>
      </c>
    </row>
    <row r="368" spans="1:4" ht="15.75" hidden="1" customHeight="1" outlineLevel="2">
      <c r="A368" s="100" t="s">
        <v>4328</v>
      </c>
      <c r="B368" s="101" t="s">
        <v>3850</v>
      </c>
      <c r="C368" s="102">
        <v>1</v>
      </c>
      <c r="D368" s="113">
        <v>2026</v>
      </c>
    </row>
    <row r="369" spans="1:4" ht="15.75" hidden="1" customHeight="1" outlineLevel="2">
      <c r="A369" s="100" t="s">
        <v>4329</v>
      </c>
      <c r="B369" s="101" t="s">
        <v>3881</v>
      </c>
      <c r="C369" s="102">
        <v>2.5</v>
      </c>
      <c r="D369" s="113">
        <v>2026</v>
      </c>
    </row>
    <row r="370" spans="1:4" ht="15.75" hidden="1" customHeight="1" outlineLevel="2">
      <c r="A370" s="100" t="s">
        <v>4330</v>
      </c>
      <c r="B370" s="101" t="s">
        <v>3882</v>
      </c>
      <c r="C370" s="102">
        <v>6.55</v>
      </c>
      <c r="D370" s="113">
        <v>2026</v>
      </c>
    </row>
    <row r="371" spans="1:4" ht="15.75" hidden="1" customHeight="1" outlineLevel="2">
      <c r="A371" s="100" t="s">
        <v>4331</v>
      </c>
      <c r="B371" s="101" t="s">
        <v>327</v>
      </c>
      <c r="C371" s="102">
        <v>6.3</v>
      </c>
      <c r="D371" s="113">
        <v>2026</v>
      </c>
    </row>
    <row r="372" spans="1:4" ht="15.75" hidden="1" customHeight="1" outlineLevel="2">
      <c r="A372" s="100" t="s">
        <v>4332</v>
      </c>
      <c r="B372" s="101" t="s">
        <v>3869</v>
      </c>
      <c r="C372" s="102">
        <v>6.7</v>
      </c>
      <c r="D372" s="113">
        <v>2026</v>
      </c>
    </row>
    <row r="373" spans="1:4" ht="15.75" hidden="1" customHeight="1" outlineLevel="2">
      <c r="A373" s="100" t="s">
        <v>4333</v>
      </c>
      <c r="B373" s="101" t="s">
        <v>3863</v>
      </c>
      <c r="C373" s="102">
        <v>4.2</v>
      </c>
      <c r="D373" s="113">
        <v>2026</v>
      </c>
    </row>
    <row r="374" spans="1:4" ht="15.75" hidden="1" customHeight="1" outlineLevel="2">
      <c r="A374" s="100" t="s">
        <v>4334</v>
      </c>
      <c r="B374" s="101" t="s">
        <v>1256</v>
      </c>
      <c r="C374" s="102">
        <v>1.7</v>
      </c>
      <c r="D374" s="113">
        <v>2026</v>
      </c>
    </row>
    <row r="375" spans="1:4" ht="15.75" hidden="1" customHeight="1" outlineLevel="2">
      <c r="A375" s="100" t="s">
        <v>4335</v>
      </c>
      <c r="B375" s="101" t="s">
        <v>3878</v>
      </c>
      <c r="C375" s="102">
        <v>4.3</v>
      </c>
      <c r="D375" s="113">
        <v>2026</v>
      </c>
    </row>
    <row r="376" spans="1:4" ht="15.75" hidden="1" customHeight="1" outlineLevel="2">
      <c r="A376" s="100" t="s">
        <v>4336</v>
      </c>
      <c r="B376" s="101" t="s">
        <v>2306</v>
      </c>
      <c r="C376" s="102">
        <v>6.6</v>
      </c>
      <c r="D376" s="113">
        <v>2026</v>
      </c>
    </row>
    <row r="377" spans="1:4" ht="15.75" hidden="1" customHeight="1" outlineLevel="2">
      <c r="A377" s="100" t="s">
        <v>4337</v>
      </c>
      <c r="B377" s="101" t="s">
        <v>3879</v>
      </c>
      <c r="C377" s="102">
        <v>5.5</v>
      </c>
      <c r="D377" s="113">
        <v>2026</v>
      </c>
    </row>
    <row r="378" spans="1:4" ht="15.75" hidden="1" customHeight="1" outlineLevel="2">
      <c r="A378" s="100" t="s">
        <v>4338</v>
      </c>
      <c r="B378" s="101" t="s">
        <v>3852</v>
      </c>
      <c r="C378" s="102">
        <v>13.5</v>
      </c>
      <c r="D378" s="113">
        <v>2026</v>
      </c>
    </row>
    <row r="379" spans="1:4" ht="15.75" hidden="1" customHeight="1" outlineLevel="2">
      <c r="A379" s="100" t="s">
        <v>4339</v>
      </c>
      <c r="B379" s="101" t="s">
        <v>3856</v>
      </c>
      <c r="C379" s="102">
        <v>4.8</v>
      </c>
      <c r="D379" s="113">
        <v>2026</v>
      </c>
    </row>
    <row r="380" spans="1:4" ht="15.75" hidden="1" customHeight="1" outlineLevel="2">
      <c r="A380" s="100" t="s">
        <v>4340</v>
      </c>
      <c r="B380" s="101" t="s">
        <v>2527</v>
      </c>
      <c r="C380" s="102">
        <v>3</v>
      </c>
      <c r="D380" s="113">
        <v>2026</v>
      </c>
    </row>
    <row r="381" spans="1:4" ht="15.75" hidden="1" customHeight="1" outlineLevel="2">
      <c r="A381" s="100" t="s">
        <v>4341</v>
      </c>
      <c r="B381" s="101" t="s">
        <v>541</v>
      </c>
      <c r="C381" s="102">
        <v>1</v>
      </c>
      <c r="D381" s="113">
        <v>2026</v>
      </c>
    </row>
    <row r="382" spans="1:4" ht="15.75" hidden="1" customHeight="1" outlineLevel="2">
      <c r="A382" s="100" t="s">
        <v>4342</v>
      </c>
      <c r="B382" s="101" t="s">
        <v>2394</v>
      </c>
      <c r="C382" s="102">
        <v>10</v>
      </c>
      <c r="D382" s="113">
        <v>2026</v>
      </c>
    </row>
    <row r="383" spans="1:4" ht="29.25" customHeight="1" collapsed="1">
      <c r="A383" s="92" t="s">
        <v>4343</v>
      </c>
      <c r="B383" s="84" t="s">
        <v>4344</v>
      </c>
      <c r="C383" s="93">
        <f>C384+C422+C473</f>
        <v>759</v>
      </c>
      <c r="D383" s="94"/>
    </row>
    <row r="384" spans="1:4" ht="15" hidden="1" customHeight="1" outlineLevel="1" collapsed="1">
      <c r="A384" s="95" t="s">
        <v>4345</v>
      </c>
      <c r="B384" s="96" t="s">
        <v>4346</v>
      </c>
      <c r="C384" s="97">
        <f>SUM(C385:C421)</f>
        <v>264</v>
      </c>
      <c r="D384" s="98">
        <v>2026</v>
      </c>
    </row>
    <row r="385" spans="1:4" ht="15" hidden="1" customHeight="1" outlineLevel="2">
      <c r="A385" s="100" t="s">
        <v>4347</v>
      </c>
      <c r="B385" s="101" t="s">
        <v>917</v>
      </c>
      <c r="C385" s="105">
        <v>7</v>
      </c>
      <c r="D385" s="94">
        <v>2026</v>
      </c>
    </row>
    <row r="386" spans="1:4" ht="15" hidden="1" customHeight="1" outlineLevel="2">
      <c r="A386" s="100" t="s">
        <v>4348</v>
      </c>
      <c r="B386" s="101" t="s">
        <v>915</v>
      </c>
      <c r="C386" s="105">
        <v>19</v>
      </c>
      <c r="D386" s="94">
        <v>2026</v>
      </c>
    </row>
    <row r="387" spans="1:4" ht="15" hidden="1" customHeight="1" outlineLevel="2">
      <c r="A387" s="100" t="s">
        <v>4349</v>
      </c>
      <c r="B387" s="101" t="s">
        <v>918</v>
      </c>
      <c r="C387" s="105">
        <v>15</v>
      </c>
      <c r="D387" s="94">
        <v>2026</v>
      </c>
    </row>
    <row r="388" spans="1:4" ht="15" hidden="1" customHeight="1" outlineLevel="2">
      <c r="A388" s="100" t="s">
        <v>4350</v>
      </c>
      <c r="B388" s="101" t="s">
        <v>920</v>
      </c>
      <c r="C388" s="105">
        <v>8</v>
      </c>
      <c r="D388" s="94">
        <v>2026</v>
      </c>
    </row>
    <row r="389" spans="1:4" ht="15" hidden="1" customHeight="1" outlineLevel="2">
      <c r="A389" s="100" t="s">
        <v>4351</v>
      </c>
      <c r="B389" s="101" t="s">
        <v>957</v>
      </c>
      <c r="C389" s="105">
        <v>12</v>
      </c>
      <c r="D389" s="94">
        <v>2026</v>
      </c>
    </row>
    <row r="390" spans="1:4" ht="15" hidden="1" customHeight="1" outlineLevel="2">
      <c r="A390" s="100" t="s">
        <v>4352</v>
      </c>
      <c r="B390" s="101" t="s">
        <v>958</v>
      </c>
      <c r="C390" s="105" t="s">
        <v>4353</v>
      </c>
      <c r="D390" s="94">
        <v>2026</v>
      </c>
    </row>
    <row r="391" spans="1:4" ht="15" hidden="1" customHeight="1" outlineLevel="2">
      <c r="A391" s="100" t="s">
        <v>4354</v>
      </c>
      <c r="B391" s="101" t="s">
        <v>956</v>
      </c>
      <c r="C391" s="105" t="s">
        <v>4353</v>
      </c>
      <c r="D391" s="94">
        <v>2026</v>
      </c>
    </row>
    <row r="392" spans="1:4" ht="15" hidden="1" customHeight="1" outlineLevel="2">
      <c r="A392" s="100" t="s">
        <v>4355</v>
      </c>
      <c r="B392" s="101" t="s">
        <v>940</v>
      </c>
      <c r="C392" s="105">
        <v>5</v>
      </c>
      <c r="D392" s="94">
        <v>2026</v>
      </c>
    </row>
    <row r="393" spans="1:4" ht="15" hidden="1" customHeight="1" outlineLevel="2">
      <c r="A393" s="100" t="s">
        <v>4356</v>
      </c>
      <c r="B393" s="101" t="s">
        <v>895</v>
      </c>
      <c r="C393" s="105">
        <v>8</v>
      </c>
      <c r="D393" s="94">
        <v>2026</v>
      </c>
    </row>
    <row r="394" spans="1:4" ht="15" hidden="1" customHeight="1" outlineLevel="2">
      <c r="A394" s="100" t="s">
        <v>4357</v>
      </c>
      <c r="B394" s="101" t="s">
        <v>912</v>
      </c>
      <c r="C394" s="105">
        <v>8</v>
      </c>
      <c r="D394" s="94">
        <v>2026</v>
      </c>
    </row>
    <row r="395" spans="1:4" ht="15" hidden="1" customHeight="1" outlineLevel="2">
      <c r="A395" s="100" t="s">
        <v>4358</v>
      </c>
      <c r="B395" s="101" t="s">
        <v>960</v>
      </c>
      <c r="C395" s="105">
        <v>7</v>
      </c>
      <c r="D395" s="94">
        <v>2026</v>
      </c>
    </row>
    <row r="396" spans="1:4" ht="15" hidden="1" customHeight="1" outlineLevel="2">
      <c r="A396" s="100" t="s">
        <v>4359</v>
      </c>
      <c r="B396" s="101" t="s">
        <v>922</v>
      </c>
      <c r="C396" s="105">
        <v>6</v>
      </c>
      <c r="D396" s="94">
        <v>2026</v>
      </c>
    </row>
    <row r="397" spans="1:4" ht="15" hidden="1" customHeight="1" outlineLevel="2">
      <c r="A397" s="100" t="s">
        <v>4360</v>
      </c>
      <c r="B397" s="101" t="s">
        <v>961</v>
      </c>
      <c r="C397" s="105">
        <v>7</v>
      </c>
      <c r="D397" s="94">
        <v>2026</v>
      </c>
    </row>
    <row r="398" spans="1:4" ht="15" hidden="1" customHeight="1" outlineLevel="2">
      <c r="A398" s="100" t="s">
        <v>4361</v>
      </c>
      <c r="B398" s="101" t="s">
        <v>962</v>
      </c>
      <c r="C398" s="105">
        <v>10</v>
      </c>
      <c r="D398" s="94">
        <v>2026</v>
      </c>
    </row>
    <row r="399" spans="1:4" ht="15" hidden="1" customHeight="1" outlineLevel="2">
      <c r="A399" s="100" t="s">
        <v>4362</v>
      </c>
      <c r="B399" s="101" t="s">
        <v>999</v>
      </c>
      <c r="C399" s="105">
        <v>4</v>
      </c>
      <c r="D399" s="94">
        <v>2026</v>
      </c>
    </row>
    <row r="400" spans="1:4" ht="15" hidden="1" customHeight="1" outlineLevel="2">
      <c r="A400" s="100" t="s">
        <v>4363</v>
      </c>
      <c r="B400" s="101" t="s">
        <v>1000</v>
      </c>
      <c r="C400" s="105">
        <v>6</v>
      </c>
      <c r="D400" s="94">
        <v>2026</v>
      </c>
    </row>
    <row r="401" spans="1:4" ht="15" hidden="1" customHeight="1" outlineLevel="2">
      <c r="A401" s="100" t="s">
        <v>4364</v>
      </c>
      <c r="B401" s="101" t="s">
        <v>1002</v>
      </c>
      <c r="C401" s="105" t="s">
        <v>4353</v>
      </c>
      <c r="D401" s="94">
        <v>2026</v>
      </c>
    </row>
    <row r="402" spans="1:4" ht="15" hidden="1" customHeight="1" outlineLevel="2">
      <c r="A402" s="100" t="s">
        <v>4365</v>
      </c>
      <c r="B402" s="101" t="s">
        <v>959</v>
      </c>
      <c r="C402" s="105">
        <v>5</v>
      </c>
      <c r="D402" s="94">
        <v>2026</v>
      </c>
    </row>
    <row r="403" spans="1:4" ht="15" hidden="1" customHeight="1" outlineLevel="2">
      <c r="A403" s="100" t="s">
        <v>4366</v>
      </c>
      <c r="B403" s="101" t="s">
        <v>1003</v>
      </c>
      <c r="C403" s="105">
        <v>24</v>
      </c>
      <c r="D403" s="94">
        <v>2026</v>
      </c>
    </row>
    <row r="404" spans="1:4" ht="15" hidden="1" customHeight="1" outlineLevel="2">
      <c r="A404" s="100" t="s">
        <v>4367</v>
      </c>
      <c r="B404" s="101" t="s">
        <v>4368</v>
      </c>
      <c r="C404" s="105">
        <v>14</v>
      </c>
      <c r="D404" s="94">
        <v>2026</v>
      </c>
    </row>
    <row r="405" spans="1:4" ht="15" hidden="1" customHeight="1" outlineLevel="2">
      <c r="A405" s="100" t="s">
        <v>4369</v>
      </c>
      <c r="B405" s="101" t="s">
        <v>950</v>
      </c>
      <c r="C405" s="105">
        <v>6</v>
      </c>
      <c r="D405" s="94">
        <v>2026</v>
      </c>
    </row>
    <row r="406" spans="1:4" ht="15" hidden="1" customHeight="1" outlineLevel="2">
      <c r="A406" s="100" t="s">
        <v>4370</v>
      </c>
      <c r="B406" s="101" t="s">
        <v>898</v>
      </c>
      <c r="C406" s="105">
        <v>9</v>
      </c>
      <c r="D406" s="94">
        <v>2026</v>
      </c>
    </row>
    <row r="407" spans="1:4" ht="15" hidden="1" customHeight="1" outlineLevel="2">
      <c r="A407" s="100" t="s">
        <v>4371</v>
      </c>
      <c r="B407" s="101" t="s">
        <v>903</v>
      </c>
      <c r="C407" s="105">
        <v>5</v>
      </c>
      <c r="D407" s="94">
        <v>2026</v>
      </c>
    </row>
    <row r="408" spans="1:4" ht="15" hidden="1" customHeight="1" outlineLevel="2">
      <c r="A408" s="100" t="s">
        <v>4372</v>
      </c>
      <c r="B408" s="101" t="s">
        <v>904</v>
      </c>
      <c r="C408" s="105">
        <v>6</v>
      </c>
      <c r="D408" s="94">
        <v>2026</v>
      </c>
    </row>
    <row r="409" spans="1:4" ht="15" hidden="1" customHeight="1" outlineLevel="2">
      <c r="A409" s="100" t="s">
        <v>4373</v>
      </c>
      <c r="B409" s="101" t="s">
        <v>951</v>
      </c>
      <c r="C409" s="105">
        <v>8</v>
      </c>
      <c r="D409" s="94">
        <v>2026</v>
      </c>
    </row>
    <row r="410" spans="1:4" ht="15" hidden="1" customHeight="1" outlineLevel="2">
      <c r="A410" s="100" t="s">
        <v>4374</v>
      </c>
      <c r="B410" s="101" t="s">
        <v>4375</v>
      </c>
      <c r="C410" s="105">
        <v>4</v>
      </c>
      <c r="D410" s="94">
        <v>2026</v>
      </c>
    </row>
    <row r="411" spans="1:4" ht="15" hidden="1" customHeight="1" outlineLevel="2">
      <c r="A411" s="100" t="s">
        <v>4376</v>
      </c>
      <c r="B411" s="101" t="s">
        <v>953</v>
      </c>
      <c r="C411" s="105">
        <v>8</v>
      </c>
      <c r="D411" s="94">
        <v>2026</v>
      </c>
    </row>
    <row r="412" spans="1:4" ht="15" hidden="1" customHeight="1" outlineLevel="2">
      <c r="A412" s="100" t="s">
        <v>4377</v>
      </c>
      <c r="B412" s="101" t="s">
        <v>913</v>
      </c>
      <c r="C412" s="105" t="s">
        <v>4378</v>
      </c>
      <c r="D412" s="94">
        <v>2026</v>
      </c>
    </row>
    <row r="413" spans="1:4" ht="15" hidden="1" customHeight="1" outlineLevel="2">
      <c r="A413" s="100" t="s">
        <v>4379</v>
      </c>
      <c r="B413" s="101" t="s">
        <v>906</v>
      </c>
      <c r="C413" s="105">
        <v>3</v>
      </c>
      <c r="D413" s="94">
        <v>2026</v>
      </c>
    </row>
    <row r="414" spans="1:4" ht="15" hidden="1" customHeight="1" outlineLevel="2">
      <c r="A414" s="100" t="s">
        <v>4380</v>
      </c>
      <c r="B414" s="101" t="s">
        <v>955</v>
      </c>
      <c r="C414" s="105">
        <v>7</v>
      </c>
      <c r="D414" s="94">
        <v>2026</v>
      </c>
    </row>
    <row r="415" spans="1:4" ht="15" hidden="1" customHeight="1" outlineLevel="2">
      <c r="A415" s="100" t="s">
        <v>4381</v>
      </c>
      <c r="B415" s="101" t="s">
        <v>921</v>
      </c>
      <c r="C415" s="105">
        <v>9</v>
      </c>
      <c r="D415" s="94">
        <v>2026</v>
      </c>
    </row>
    <row r="416" spans="1:4" ht="15" hidden="1" customHeight="1" outlineLevel="2">
      <c r="A416" s="100" t="s">
        <v>4382</v>
      </c>
      <c r="B416" s="101" t="s">
        <v>908</v>
      </c>
      <c r="C416" s="105">
        <v>7</v>
      </c>
      <c r="D416" s="94">
        <v>2026</v>
      </c>
    </row>
    <row r="417" spans="1:4" ht="15" hidden="1" customHeight="1" outlineLevel="2">
      <c r="A417" s="100" t="s">
        <v>4383</v>
      </c>
      <c r="B417" s="101" t="s">
        <v>909</v>
      </c>
      <c r="C417" s="105">
        <v>5</v>
      </c>
      <c r="D417" s="94">
        <v>2026</v>
      </c>
    </row>
    <row r="418" spans="1:4" ht="15" hidden="1" customHeight="1" outlineLevel="2">
      <c r="A418" s="100" t="s">
        <v>4384</v>
      </c>
      <c r="B418" s="101" t="s">
        <v>911</v>
      </c>
      <c r="C418" s="105">
        <v>3</v>
      </c>
      <c r="D418" s="94">
        <v>2026</v>
      </c>
    </row>
    <row r="419" spans="1:4" ht="15" hidden="1" customHeight="1" outlineLevel="2">
      <c r="A419" s="100" t="s">
        <v>4385</v>
      </c>
      <c r="B419" s="101" t="s">
        <v>2963</v>
      </c>
      <c r="C419" s="105">
        <v>5</v>
      </c>
      <c r="D419" s="94">
        <v>2027</v>
      </c>
    </row>
    <row r="420" spans="1:4" ht="15" hidden="1" customHeight="1" outlineLevel="2">
      <c r="A420" s="100" t="s">
        <v>4386</v>
      </c>
      <c r="B420" s="101" t="s">
        <v>996</v>
      </c>
      <c r="C420" s="105">
        <v>8</v>
      </c>
      <c r="D420" s="94">
        <v>2026</v>
      </c>
    </row>
    <row r="421" spans="1:4" ht="15" hidden="1" customHeight="1" outlineLevel="2">
      <c r="A421" s="100" t="s">
        <v>4387</v>
      </c>
      <c r="B421" s="101" t="s">
        <v>997</v>
      </c>
      <c r="C421" s="105">
        <v>6</v>
      </c>
      <c r="D421" s="94">
        <v>2026</v>
      </c>
    </row>
    <row r="422" spans="1:4" ht="15" hidden="1" customHeight="1" outlineLevel="1" collapsed="1">
      <c r="A422" s="95" t="s">
        <v>4388</v>
      </c>
      <c r="B422" s="96" t="s">
        <v>4389</v>
      </c>
      <c r="C422" s="97">
        <f>SUM(C423:C459)</f>
        <v>275</v>
      </c>
      <c r="D422" s="98">
        <v>2026</v>
      </c>
    </row>
    <row r="423" spans="1:4" ht="15" hidden="1" customHeight="1" outlineLevel="2">
      <c r="A423" s="100" t="s">
        <v>4390</v>
      </c>
      <c r="B423" s="101" t="s">
        <v>897</v>
      </c>
      <c r="C423" s="105">
        <v>6</v>
      </c>
      <c r="D423" s="94">
        <v>2026</v>
      </c>
    </row>
    <row r="424" spans="1:4" ht="15" hidden="1" customHeight="1" outlineLevel="2">
      <c r="A424" s="100" t="s">
        <v>4391</v>
      </c>
      <c r="B424" s="101" t="s">
        <v>933</v>
      </c>
      <c r="C424" s="105">
        <v>6</v>
      </c>
      <c r="D424" s="94">
        <v>2026</v>
      </c>
    </row>
    <row r="425" spans="1:4" ht="15" hidden="1" customHeight="1" outlineLevel="2">
      <c r="A425" s="100" t="s">
        <v>4392</v>
      </c>
      <c r="B425" s="101" t="s">
        <v>964</v>
      </c>
      <c r="C425" s="105">
        <v>4.5</v>
      </c>
      <c r="D425" s="94">
        <v>2026</v>
      </c>
    </row>
    <row r="426" spans="1:4" ht="15" hidden="1" customHeight="1" outlineLevel="2">
      <c r="A426" s="100" t="s">
        <v>4393</v>
      </c>
      <c r="B426" s="101" t="s">
        <v>965</v>
      </c>
      <c r="C426" s="105">
        <v>7</v>
      </c>
      <c r="D426" s="94">
        <v>2026</v>
      </c>
    </row>
    <row r="427" spans="1:4" ht="15" hidden="1" customHeight="1" outlineLevel="2">
      <c r="A427" s="100" t="s">
        <v>4394</v>
      </c>
      <c r="B427" s="101" t="s">
        <v>925</v>
      </c>
      <c r="C427" s="105">
        <v>8</v>
      </c>
      <c r="D427" s="94">
        <v>2026</v>
      </c>
    </row>
    <row r="428" spans="1:4" ht="15" hidden="1" customHeight="1" outlineLevel="2">
      <c r="A428" s="100" t="s">
        <v>4395</v>
      </c>
      <c r="B428" s="101" t="s">
        <v>926</v>
      </c>
      <c r="C428" s="105">
        <v>4</v>
      </c>
      <c r="D428" s="94">
        <v>2026</v>
      </c>
    </row>
    <row r="429" spans="1:4" ht="15" hidden="1" customHeight="1" outlineLevel="2">
      <c r="A429" s="100" t="s">
        <v>4396</v>
      </c>
      <c r="B429" s="101" t="s">
        <v>1015</v>
      </c>
      <c r="C429" s="105">
        <v>18</v>
      </c>
      <c r="D429" s="94">
        <v>2026</v>
      </c>
    </row>
    <row r="430" spans="1:4" ht="15" hidden="1" customHeight="1" outlineLevel="2">
      <c r="A430" s="100" t="s">
        <v>4397</v>
      </c>
      <c r="B430" s="101" t="s">
        <v>967</v>
      </c>
      <c r="C430" s="105">
        <v>5.5</v>
      </c>
      <c r="D430" s="94">
        <v>2026</v>
      </c>
    </row>
    <row r="431" spans="1:4" ht="15" hidden="1" customHeight="1" outlineLevel="2">
      <c r="A431" s="100" t="s">
        <v>4398</v>
      </c>
      <c r="B431" s="101" t="s">
        <v>968</v>
      </c>
      <c r="C431" s="105">
        <v>14</v>
      </c>
      <c r="D431" s="94">
        <v>2026</v>
      </c>
    </row>
    <row r="432" spans="1:4" ht="15" hidden="1" customHeight="1" outlineLevel="2">
      <c r="A432" s="100" t="s">
        <v>4399</v>
      </c>
      <c r="B432" s="101" t="s">
        <v>969</v>
      </c>
      <c r="C432" s="105">
        <v>15</v>
      </c>
      <c r="D432" s="94">
        <v>2026</v>
      </c>
    </row>
    <row r="433" spans="1:4" ht="15" hidden="1" customHeight="1" outlineLevel="2">
      <c r="A433" s="100" t="s">
        <v>4400</v>
      </c>
      <c r="B433" s="101" t="s">
        <v>971</v>
      </c>
      <c r="C433" s="105">
        <v>4</v>
      </c>
      <c r="D433" s="94">
        <v>2026</v>
      </c>
    </row>
    <row r="434" spans="1:4" ht="15" hidden="1" customHeight="1" outlineLevel="2">
      <c r="A434" s="100" t="s">
        <v>4401</v>
      </c>
      <c r="B434" s="101" t="s">
        <v>972</v>
      </c>
      <c r="C434" s="105">
        <v>10</v>
      </c>
      <c r="D434" s="94">
        <v>2026</v>
      </c>
    </row>
    <row r="435" spans="1:4" ht="15" hidden="1" customHeight="1" outlineLevel="2">
      <c r="A435" s="100" t="s">
        <v>4402</v>
      </c>
      <c r="B435" s="101" t="s">
        <v>973</v>
      </c>
      <c r="C435" s="105">
        <v>5.5</v>
      </c>
      <c r="D435" s="94">
        <v>2026</v>
      </c>
    </row>
    <row r="436" spans="1:4" ht="15" hidden="1" customHeight="1" outlineLevel="2">
      <c r="A436" s="100" t="s">
        <v>4403</v>
      </c>
      <c r="B436" s="101" t="s">
        <v>974</v>
      </c>
      <c r="C436" s="105">
        <v>4.5</v>
      </c>
      <c r="D436" s="94">
        <v>2026</v>
      </c>
    </row>
    <row r="437" spans="1:4" ht="15" hidden="1" customHeight="1" outlineLevel="2">
      <c r="A437" s="100" t="s">
        <v>4404</v>
      </c>
      <c r="B437" s="101" t="s">
        <v>975</v>
      </c>
      <c r="C437" s="105">
        <v>7</v>
      </c>
      <c r="D437" s="94">
        <v>2026</v>
      </c>
    </row>
    <row r="438" spans="1:4" ht="15" hidden="1" customHeight="1" outlineLevel="2">
      <c r="A438" s="100" t="s">
        <v>4405</v>
      </c>
      <c r="B438" s="101" t="s">
        <v>976</v>
      </c>
      <c r="C438" s="105">
        <v>16</v>
      </c>
      <c r="D438" s="94">
        <v>2026</v>
      </c>
    </row>
    <row r="439" spans="1:4" ht="15" hidden="1" customHeight="1" outlineLevel="2">
      <c r="A439" s="100" t="s">
        <v>4406</v>
      </c>
      <c r="B439" s="101" t="s">
        <v>978</v>
      </c>
      <c r="C439" s="105">
        <v>5</v>
      </c>
      <c r="D439" s="94">
        <v>2026</v>
      </c>
    </row>
    <row r="440" spans="1:4" ht="15" hidden="1" customHeight="1" outlineLevel="2">
      <c r="A440" s="100" t="s">
        <v>4407</v>
      </c>
      <c r="B440" s="101" t="s">
        <v>948</v>
      </c>
      <c r="C440" s="105">
        <v>4.5</v>
      </c>
      <c r="D440" s="94">
        <v>2026</v>
      </c>
    </row>
    <row r="441" spans="1:4" ht="15" hidden="1" customHeight="1" outlineLevel="2">
      <c r="A441" s="100" t="s">
        <v>4408</v>
      </c>
      <c r="B441" s="101" t="s">
        <v>979</v>
      </c>
      <c r="C441" s="105">
        <v>4.5</v>
      </c>
      <c r="D441" s="94">
        <v>2026</v>
      </c>
    </row>
    <row r="442" spans="1:4" ht="15" hidden="1" customHeight="1" outlineLevel="2">
      <c r="A442" s="100" t="s">
        <v>4409</v>
      </c>
      <c r="B442" s="101" t="s">
        <v>980</v>
      </c>
      <c r="C442" s="105">
        <v>8</v>
      </c>
      <c r="D442" s="94">
        <v>2026</v>
      </c>
    </row>
    <row r="443" spans="1:4" ht="15" hidden="1" customHeight="1" outlineLevel="2">
      <c r="A443" s="100" t="s">
        <v>4410</v>
      </c>
      <c r="B443" s="101" t="s">
        <v>981</v>
      </c>
      <c r="C443" s="105">
        <v>8</v>
      </c>
      <c r="D443" s="94">
        <v>2026</v>
      </c>
    </row>
    <row r="444" spans="1:4" ht="15" hidden="1" customHeight="1" outlineLevel="2">
      <c r="A444" s="100" t="s">
        <v>4411</v>
      </c>
      <c r="B444" s="101" t="s">
        <v>919</v>
      </c>
      <c r="C444" s="105">
        <v>7</v>
      </c>
      <c r="D444" s="94">
        <v>2026</v>
      </c>
    </row>
    <row r="445" spans="1:4" ht="15" hidden="1" customHeight="1" outlineLevel="2">
      <c r="A445" s="100" t="s">
        <v>4412</v>
      </c>
      <c r="B445" s="101" t="s">
        <v>983</v>
      </c>
      <c r="C445" s="105">
        <v>7</v>
      </c>
      <c r="D445" s="94">
        <v>2026</v>
      </c>
    </row>
    <row r="446" spans="1:4" ht="15" hidden="1" customHeight="1" outlineLevel="2">
      <c r="A446" s="100" t="s">
        <v>4413</v>
      </c>
      <c r="B446" s="101" t="s">
        <v>921</v>
      </c>
      <c r="C446" s="105">
        <v>3.5</v>
      </c>
      <c r="D446" s="94">
        <v>2026</v>
      </c>
    </row>
    <row r="447" spans="1:4" ht="15" hidden="1" customHeight="1" outlineLevel="2">
      <c r="A447" s="100" t="s">
        <v>4414</v>
      </c>
      <c r="B447" s="101" t="s">
        <v>984</v>
      </c>
      <c r="C447" s="105">
        <v>6.5</v>
      </c>
      <c r="D447" s="94">
        <v>2026</v>
      </c>
    </row>
    <row r="448" spans="1:4" ht="15" hidden="1" customHeight="1" outlineLevel="2">
      <c r="A448" s="100" t="s">
        <v>4415</v>
      </c>
      <c r="B448" s="101" t="s">
        <v>985</v>
      </c>
      <c r="C448" s="105">
        <v>5.5</v>
      </c>
      <c r="D448" s="94">
        <v>2026</v>
      </c>
    </row>
    <row r="449" spans="1:4" ht="15" hidden="1" customHeight="1" outlineLevel="2">
      <c r="A449" s="100" t="s">
        <v>4416</v>
      </c>
      <c r="B449" s="101" t="s">
        <v>986</v>
      </c>
      <c r="C449" s="105">
        <v>13</v>
      </c>
      <c r="D449" s="94">
        <v>2026</v>
      </c>
    </row>
    <row r="450" spans="1:4" ht="15" hidden="1" customHeight="1" outlineLevel="2">
      <c r="A450" s="100" t="s">
        <v>4417</v>
      </c>
      <c r="B450" s="101" t="s">
        <v>987</v>
      </c>
      <c r="C450" s="105">
        <v>7</v>
      </c>
      <c r="D450" s="94">
        <v>2026</v>
      </c>
    </row>
    <row r="451" spans="1:4" ht="15" hidden="1" customHeight="1" outlineLevel="2">
      <c r="A451" s="100" t="s">
        <v>4418</v>
      </c>
      <c r="B451" s="101" t="s">
        <v>989</v>
      </c>
      <c r="C451" s="105">
        <v>9.5</v>
      </c>
      <c r="D451" s="94">
        <v>2026</v>
      </c>
    </row>
    <row r="452" spans="1:4" ht="15" hidden="1" customHeight="1" outlineLevel="2">
      <c r="A452" s="100" t="s">
        <v>4419</v>
      </c>
      <c r="B452" s="101" t="s">
        <v>990</v>
      </c>
      <c r="C452" s="105">
        <v>6</v>
      </c>
      <c r="D452" s="94">
        <v>2026</v>
      </c>
    </row>
    <row r="453" spans="1:4" ht="15" hidden="1" customHeight="1" outlineLevel="2">
      <c r="A453" s="100" t="s">
        <v>4420</v>
      </c>
      <c r="B453" s="101" t="s">
        <v>927</v>
      </c>
      <c r="C453" s="105">
        <v>2</v>
      </c>
      <c r="D453" s="94">
        <v>2026</v>
      </c>
    </row>
    <row r="454" spans="1:4" ht="15" hidden="1" customHeight="1" outlineLevel="2">
      <c r="A454" s="100" t="s">
        <v>4421</v>
      </c>
      <c r="B454" s="101" t="s">
        <v>908</v>
      </c>
      <c r="C454" s="105">
        <v>8</v>
      </c>
      <c r="D454" s="94">
        <v>2026</v>
      </c>
    </row>
    <row r="455" spans="1:4" ht="15" hidden="1" customHeight="1" outlineLevel="2">
      <c r="A455" s="100" t="s">
        <v>4422</v>
      </c>
      <c r="B455" s="101" t="s">
        <v>991</v>
      </c>
      <c r="C455" s="105">
        <v>10</v>
      </c>
      <c r="D455" s="94">
        <v>2026</v>
      </c>
    </row>
    <row r="456" spans="1:4" ht="15" hidden="1" customHeight="1" outlineLevel="2">
      <c r="A456" s="100" t="s">
        <v>4423</v>
      </c>
      <c r="B456" s="101" t="s">
        <v>992</v>
      </c>
      <c r="C456" s="105">
        <v>5</v>
      </c>
      <c r="D456" s="94">
        <v>2026</v>
      </c>
    </row>
    <row r="457" spans="1:4" ht="15" hidden="1" customHeight="1" outlineLevel="2">
      <c r="A457" s="100" t="s">
        <v>4424</v>
      </c>
      <c r="B457" s="101" t="s">
        <v>994</v>
      </c>
      <c r="C457" s="105">
        <v>5</v>
      </c>
      <c r="D457" s="94">
        <v>2026</v>
      </c>
    </row>
    <row r="458" spans="1:4" ht="15" hidden="1" customHeight="1" outlineLevel="2">
      <c r="A458" s="100" t="s">
        <v>4425</v>
      </c>
      <c r="B458" s="101" t="s">
        <v>995</v>
      </c>
      <c r="C458" s="105">
        <v>10</v>
      </c>
      <c r="D458" s="94">
        <v>2026</v>
      </c>
    </row>
    <row r="459" spans="1:4" ht="15" hidden="1" customHeight="1" outlineLevel="2">
      <c r="A459" s="100" t="s">
        <v>4426</v>
      </c>
      <c r="B459" s="101" t="s">
        <v>1004</v>
      </c>
      <c r="C459" s="105">
        <v>5</v>
      </c>
      <c r="D459" s="94">
        <v>2026</v>
      </c>
    </row>
    <row r="460" spans="1:4" ht="27" hidden="1" customHeight="1" outlineLevel="1" collapsed="1">
      <c r="A460" s="95" t="s">
        <v>4427</v>
      </c>
      <c r="B460" s="96" t="s">
        <v>4428</v>
      </c>
      <c r="C460" s="97">
        <f>SUM(C461:C472)</f>
        <v>188</v>
      </c>
      <c r="D460" s="98">
        <v>2027</v>
      </c>
    </row>
    <row r="461" spans="1:4" ht="15" hidden="1" customHeight="1" outlineLevel="2">
      <c r="A461" s="100" t="s">
        <v>4429</v>
      </c>
      <c r="B461" s="101" t="s">
        <v>930</v>
      </c>
      <c r="C461" s="105">
        <v>13</v>
      </c>
      <c r="D461" s="94">
        <v>2027</v>
      </c>
    </row>
    <row r="462" spans="1:4" ht="15" hidden="1" customHeight="1" outlineLevel="2">
      <c r="A462" s="100" t="s">
        <v>4430</v>
      </c>
      <c r="B462" s="101" t="s">
        <v>931</v>
      </c>
      <c r="C462" s="105">
        <v>7</v>
      </c>
      <c r="D462" s="94">
        <v>2027</v>
      </c>
    </row>
    <row r="463" spans="1:4" ht="15" hidden="1" customHeight="1" outlineLevel="2">
      <c r="A463" s="100" t="s">
        <v>4431</v>
      </c>
      <c r="B463" s="101" t="s">
        <v>933</v>
      </c>
      <c r="C463" s="105">
        <v>10</v>
      </c>
      <c r="D463" s="94">
        <v>2027</v>
      </c>
    </row>
    <row r="464" spans="1:4" ht="15" hidden="1" customHeight="1" outlineLevel="2">
      <c r="A464" s="100" t="s">
        <v>4432</v>
      </c>
      <c r="B464" s="101" t="s">
        <v>935</v>
      </c>
      <c r="C464" s="105">
        <v>37</v>
      </c>
      <c r="D464" s="94">
        <v>2027</v>
      </c>
    </row>
    <row r="465" spans="1:4" ht="15" hidden="1" customHeight="1" outlineLevel="2">
      <c r="A465" s="100" t="s">
        <v>4433</v>
      </c>
      <c r="B465" s="101" t="s">
        <v>937</v>
      </c>
      <c r="C465" s="105">
        <v>22</v>
      </c>
      <c r="D465" s="94">
        <v>2027</v>
      </c>
    </row>
    <row r="466" spans="1:4" ht="15" hidden="1" customHeight="1" outlineLevel="2">
      <c r="A466" s="100" t="s">
        <v>4434</v>
      </c>
      <c r="B466" s="101" t="s">
        <v>940</v>
      </c>
      <c r="C466" s="105">
        <v>38</v>
      </c>
      <c r="D466" s="94">
        <v>2027</v>
      </c>
    </row>
    <row r="467" spans="1:4" ht="15" hidden="1" customHeight="1" outlineLevel="2">
      <c r="A467" s="100" t="s">
        <v>4435</v>
      </c>
      <c r="B467" s="101" t="s">
        <v>921</v>
      </c>
      <c r="C467" s="105">
        <v>3</v>
      </c>
      <c r="D467" s="94">
        <v>2027</v>
      </c>
    </row>
    <row r="468" spans="1:4" ht="15" hidden="1" customHeight="1" outlineLevel="2">
      <c r="A468" s="100" t="s">
        <v>4436</v>
      </c>
      <c r="B468" s="101" t="s">
        <v>942</v>
      </c>
      <c r="C468" s="105">
        <v>9</v>
      </c>
      <c r="D468" s="94">
        <v>2027</v>
      </c>
    </row>
    <row r="469" spans="1:4" ht="15" hidden="1" customHeight="1" outlineLevel="2">
      <c r="A469" s="100" t="s">
        <v>4437</v>
      </c>
      <c r="B469" s="101" t="s">
        <v>943</v>
      </c>
      <c r="C469" s="105">
        <v>6</v>
      </c>
      <c r="D469" s="94">
        <v>2027</v>
      </c>
    </row>
    <row r="470" spans="1:4" ht="15" hidden="1" customHeight="1" outlineLevel="2">
      <c r="A470" s="100" t="s">
        <v>4438</v>
      </c>
      <c r="B470" s="101" t="s">
        <v>945</v>
      </c>
      <c r="C470" s="105">
        <v>7</v>
      </c>
      <c r="D470" s="94">
        <v>2027</v>
      </c>
    </row>
    <row r="471" spans="1:4" ht="15" hidden="1" customHeight="1" outlineLevel="2">
      <c r="A471" s="100" t="s">
        <v>4439</v>
      </c>
      <c r="B471" s="101" t="s">
        <v>946</v>
      </c>
      <c r="C471" s="105">
        <v>15</v>
      </c>
      <c r="D471" s="94">
        <v>2027</v>
      </c>
    </row>
    <row r="472" spans="1:4" ht="15" hidden="1" customHeight="1" outlineLevel="2">
      <c r="A472" s="100" t="s">
        <v>4440</v>
      </c>
      <c r="B472" s="101" t="s">
        <v>948</v>
      </c>
      <c r="C472" s="105">
        <v>21</v>
      </c>
      <c r="D472" s="94">
        <v>2027</v>
      </c>
    </row>
    <row r="473" spans="1:4" ht="15" hidden="1" customHeight="1" outlineLevel="1" collapsed="1">
      <c r="A473" s="95" t="s">
        <v>4427</v>
      </c>
      <c r="B473" s="96" t="s">
        <v>4441</v>
      </c>
      <c r="C473" s="97">
        <f>SUM(C474:C491)</f>
        <v>220</v>
      </c>
      <c r="D473" s="98">
        <v>2026</v>
      </c>
    </row>
    <row r="474" spans="1:4" ht="15" hidden="1" customHeight="1" outlineLevel="2">
      <c r="A474" s="100" t="s">
        <v>4442</v>
      </c>
      <c r="B474" s="101" t="s">
        <v>4443</v>
      </c>
      <c r="C474" s="105">
        <v>16</v>
      </c>
      <c r="D474" s="94">
        <v>2026</v>
      </c>
    </row>
    <row r="475" spans="1:4" ht="15" hidden="1" customHeight="1" outlineLevel="2">
      <c r="A475" s="100" t="s">
        <v>4444</v>
      </c>
      <c r="B475" s="101" t="s">
        <v>4445</v>
      </c>
      <c r="C475" s="105">
        <v>9</v>
      </c>
      <c r="D475" s="94">
        <v>2026</v>
      </c>
    </row>
    <row r="476" spans="1:4" ht="15" hidden="1" customHeight="1" outlineLevel="2">
      <c r="A476" s="100" t="s">
        <v>4446</v>
      </c>
      <c r="B476" s="101" t="s">
        <v>4447</v>
      </c>
      <c r="C476" s="105">
        <v>5</v>
      </c>
      <c r="D476" s="94">
        <v>2026</v>
      </c>
    </row>
    <row r="477" spans="1:4" ht="15" hidden="1" customHeight="1" outlineLevel="2">
      <c r="A477" s="100" t="s">
        <v>4448</v>
      </c>
      <c r="B477" s="101" t="s">
        <v>4449</v>
      </c>
      <c r="C477" s="105">
        <v>10</v>
      </c>
      <c r="D477" s="94">
        <v>2026</v>
      </c>
    </row>
    <row r="478" spans="1:4" ht="15" hidden="1" customHeight="1" outlineLevel="2">
      <c r="A478" s="100" t="s">
        <v>4450</v>
      </c>
      <c r="B478" s="101" t="s">
        <v>4451</v>
      </c>
      <c r="C478" s="105">
        <v>19</v>
      </c>
      <c r="D478" s="94">
        <v>2026</v>
      </c>
    </row>
    <row r="479" spans="1:4" ht="15" hidden="1" customHeight="1" outlineLevel="2">
      <c r="A479" s="100" t="s">
        <v>4452</v>
      </c>
      <c r="B479" s="101" t="s">
        <v>4453</v>
      </c>
      <c r="C479" s="105">
        <v>10</v>
      </c>
      <c r="D479" s="94">
        <v>2026</v>
      </c>
    </row>
    <row r="480" spans="1:4" ht="15" hidden="1" customHeight="1" outlineLevel="2">
      <c r="A480" s="100" t="s">
        <v>4454</v>
      </c>
      <c r="B480" s="101" t="s">
        <v>4455</v>
      </c>
      <c r="C480" s="105">
        <v>13</v>
      </c>
      <c r="D480" s="94">
        <v>2026</v>
      </c>
    </row>
    <row r="481" spans="1:4" ht="15" hidden="1" customHeight="1" outlineLevel="2">
      <c r="A481" s="100" t="s">
        <v>4456</v>
      </c>
      <c r="B481" s="101" t="s">
        <v>2992</v>
      </c>
      <c r="C481" s="105">
        <v>6</v>
      </c>
      <c r="D481" s="94">
        <v>2026</v>
      </c>
    </row>
    <row r="482" spans="1:4" ht="15" hidden="1" customHeight="1" outlineLevel="2">
      <c r="A482" s="100" t="s">
        <v>4457</v>
      </c>
      <c r="B482" s="101" t="s">
        <v>4458</v>
      </c>
      <c r="C482" s="105">
        <v>34</v>
      </c>
      <c r="D482" s="94">
        <v>2026</v>
      </c>
    </row>
    <row r="483" spans="1:4" ht="15" hidden="1" customHeight="1" outlineLevel="2">
      <c r="A483" s="100" t="s">
        <v>4459</v>
      </c>
      <c r="B483" s="101" t="s">
        <v>4460</v>
      </c>
      <c r="C483" s="105">
        <v>7</v>
      </c>
      <c r="D483" s="94">
        <v>2026</v>
      </c>
    </row>
    <row r="484" spans="1:4" ht="15" hidden="1" customHeight="1" outlineLevel="2">
      <c r="A484" s="100" t="s">
        <v>4461</v>
      </c>
      <c r="B484" s="101" t="s">
        <v>4462</v>
      </c>
      <c r="C484" s="105">
        <v>6</v>
      </c>
      <c r="D484" s="94">
        <v>2026</v>
      </c>
    </row>
    <row r="485" spans="1:4" ht="15" hidden="1" customHeight="1" outlineLevel="2">
      <c r="A485" s="100" t="s">
        <v>4463</v>
      </c>
      <c r="B485" s="101" t="s">
        <v>4464</v>
      </c>
      <c r="C485" s="105">
        <v>5</v>
      </c>
      <c r="D485" s="94">
        <v>2026</v>
      </c>
    </row>
    <row r="486" spans="1:4" ht="15" hidden="1" customHeight="1" outlineLevel="2">
      <c r="A486" s="100" t="s">
        <v>4465</v>
      </c>
      <c r="B486" s="101" t="s">
        <v>4466</v>
      </c>
      <c r="C486" s="105">
        <v>9</v>
      </c>
      <c r="D486" s="94">
        <v>2026</v>
      </c>
    </row>
    <row r="487" spans="1:4" ht="15" hidden="1" customHeight="1" outlineLevel="2">
      <c r="A487" s="100" t="s">
        <v>4467</v>
      </c>
      <c r="B487" s="101" t="s">
        <v>4468</v>
      </c>
      <c r="C487" s="105">
        <v>36</v>
      </c>
      <c r="D487" s="94">
        <v>2026</v>
      </c>
    </row>
    <row r="488" spans="1:4" ht="15" hidden="1" customHeight="1" outlineLevel="2">
      <c r="A488" s="100" t="s">
        <v>4469</v>
      </c>
      <c r="B488" s="101" t="s">
        <v>4470</v>
      </c>
      <c r="C488" s="105">
        <v>6</v>
      </c>
      <c r="D488" s="94">
        <v>2026</v>
      </c>
    </row>
    <row r="489" spans="1:4" ht="15" hidden="1" customHeight="1" outlineLevel="2">
      <c r="A489" s="100" t="s">
        <v>4471</v>
      </c>
      <c r="B489" s="101" t="s">
        <v>4472</v>
      </c>
      <c r="C489" s="105">
        <v>6</v>
      </c>
      <c r="D489" s="94">
        <v>2026</v>
      </c>
    </row>
    <row r="490" spans="1:4" ht="15" hidden="1" customHeight="1" outlineLevel="2">
      <c r="A490" s="100" t="s">
        <v>4473</v>
      </c>
      <c r="B490" s="101" t="s">
        <v>4474</v>
      </c>
      <c r="C490" s="105">
        <v>9</v>
      </c>
      <c r="D490" s="94">
        <v>2026</v>
      </c>
    </row>
    <row r="491" spans="1:4" ht="15" hidden="1" customHeight="1" outlineLevel="2">
      <c r="A491" s="100" t="s">
        <v>4475</v>
      </c>
      <c r="B491" s="101" t="s">
        <v>4476</v>
      </c>
      <c r="C491" s="105">
        <v>14</v>
      </c>
      <c r="D491" s="94">
        <v>2026</v>
      </c>
    </row>
    <row r="492" spans="1:4" ht="15" hidden="1" customHeight="1" outlineLevel="1" collapsed="1">
      <c r="A492" s="95" t="s">
        <v>4477</v>
      </c>
      <c r="B492" s="96" t="s">
        <v>4478</v>
      </c>
      <c r="C492" s="97">
        <f>SUM(C493:C499)</f>
        <v>139</v>
      </c>
      <c r="D492" s="98">
        <v>2027</v>
      </c>
    </row>
    <row r="493" spans="1:4" ht="15" hidden="1" customHeight="1" outlineLevel="2">
      <c r="A493" s="100" t="s">
        <v>4479</v>
      </c>
      <c r="B493" s="101" t="s">
        <v>4480</v>
      </c>
      <c r="C493" s="105">
        <v>14</v>
      </c>
      <c r="D493" s="94">
        <v>2027</v>
      </c>
    </row>
    <row r="494" spans="1:4" ht="15" hidden="1" customHeight="1" outlineLevel="2">
      <c r="A494" s="100" t="s">
        <v>4481</v>
      </c>
      <c r="B494" s="101" t="s">
        <v>4482</v>
      </c>
      <c r="C494" s="105">
        <v>10</v>
      </c>
      <c r="D494" s="94">
        <v>2027</v>
      </c>
    </row>
    <row r="495" spans="1:4" ht="15" hidden="1" customHeight="1" outlineLevel="2">
      <c r="A495" s="100" t="s">
        <v>4483</v>
      </c>
      <c r="B495" s="101" t="s">
        <v>4484</v>
      </c>
      <c r="C495" s="105">
        <v>6</v>
      </c>
      <c r="D495" s="94">
        <v>2027</v>
      </c>
    </row>
    <row r="496" spans="1:4" ht="15" hidden="1" customHeight="1" outlineLevel="2">
      <c r="A496" s="100" t="s">
        <v>4485</v>
      </c>
      <c r="B496" s="101" t="s">
        <v>4486</v>
      </c>
      <c r="C496" s="105">
        <v>4</v>
      </c>
      <c r="D496" s="94">
        <v>2027</v>
      </c>
    </row>
    <row r="497" spans="1:4" ht="15" hidden="1" customHeight="1" outlineLevel="2">
      <c r="A497" s="100" t="s">
        <v>4487</v>
      </c>
      <c r="B497" s="101" t="s">
        <v>4488</v>
      </c>
      <c r="C497" s="105">
        <v>97</v>
      </c>
      <c r="D497" s="94">
        <v>2027</v>
      </c>
    </row>
    <row r="498" spans="1:4" ht="15" hidden="1" customHeight="1" outlineLevel="2">
      <c r="A498" s="100" t="s">
        <v>4489</v>
      </c>
      <c r="B498" s="101" t="s">
        <v>4490</v>
      </c>
      <c r="C498" s="105">
        <v>5</v>
      </c>
      <c r="D498" s="94">
        <v>2027</v>
      </c>
    </row>
    <row r="499" spans="1:4" ht="15" hidden="1" customHeight="1" outlineLevel="2">
      <c r="A499" s="100" t="s">
        <v>4491</v>
      </c>
      <c r="B499" s="101" t="s">
        <v>4492</v>
      </c>
      <c r="C499" s="105">
        <v>3</v>
      </c>
      <c r="D499" s="94">
        <v>2027</v>
      </c>
    </row>
    <row r="500" spans="1:4" ht="15" hidden="1" customHeight="1" outlineLevel="1" collapsed="1">
      <c r="A500" s="95" t="s">
        <v>4493</v>
      </c>
      <c r="B500" s="96" t="s">
        <v>4494</v>
      </c>
      <c r="C500" s="97">
        <f>SUM(C501:C521)</f>
        <v>201.5</v>
      </c>
      <c r="D500" s="98">
        <v>2027</v>
      </c>
    </row>
    <row r="501" spans="1:4" ht="15" hidden="1" customHeight="1" outlineLevel="2">
      <c r="A501" s="100" t="s">
        <v>4495</v>
      </c>
      <c r="B501" s="101" t="s">
        <v>4496</v>
      </c>
      <c r="C501" s="105">
        <v>9</v>
      </c>
      <c r="D501" s="94">
        <v>2027</v>
      </c>
    </row>
    <row r="502" spans="1:4" ht="15" hidden="1" customHeight="1" outlineLevel="2">
      <c r="A502" s="100" t="s">
        <v>4497</v>
      </c>
      <c r="B502" s="101" t="s">
        <v>3000</v>
      </c>
      <c r="C502" s="105">
        <v>4</v>
      </c>
      <c r="D502" s="94">
        <v>2027</v>
      </c>
    </row>
    <row r="503" spans="1:4" ht="15" hidden="1" customHeight="1" outlineLevel="2">
      <c r="A503" s="100" t="s">
        <v>4498</v>
      </c>
      <c r="B503" s="101" t="s">
        <v>4499</v>
      </c>
      <c r="C503" s="105">
        <v>3</v>
      </c>
      <c r="D503" s="94">
        <v>2027</v>
      </c>
    </row>
    <row r="504" spans="1:4" ht="15" hidden="1" customHeight="1" outlineLevel="2">
      <c r="A504" s="100" t="s">
        <v>4500</v>
      </c>
      <c r="B504" s="101" t="s">
        <v>4501</v>
      </c>
      <c r="C504" s="105">
        <v>19</v>
      </c>
      <c r="D504" s="94">
        <v>2027</v>
      </c>
    </row>
    <row r="505" spans="1:4" ht="15" hidden="1" customHeight="1" outlineLevel="2">
      <c r="A505" s="100" t="s">
        <v>4502</v>
      </c>
      <c r="B505" s="101" t="s">
        <v>4503</v>
      </c>
      <c r="C505" s="105">
        <v>15</v>
      </c>
      <c r="D505" s="94">
        <v>2027</v>
      </c>
    </row>
    <row r="506" spans="1:4" ht="15" hidden="1" customHeight="1" outlineLevel="2">
      <c r="A506" s="100" t="s">
        <v>4504</v>
      </c>
      <c r="B506" s="101" t="s">
        <v>4505</v>
      </c>
      <c r="C506" s="105">
        <v>9</v>
      </c>
      <c r="D506" s="94">
        <v>2027</v>
      </c>
    </row>
    <row r="507" spans="1:4" ht="15" hidden="1" customHeight="1" outlineLevel="2">
      <c r="A507" s="100" t="s">
        <v>4506</v>
      </c>
      <c r="B507" s="101" t="s">
        <v>4507</v>
      </c>
      <c r="C507" s="105">
        <v>5</v>
      </c>
      <c r="D507" s="94">
        <v>2027</v>
      </c>
    </row>
    <row r="508" spans="1:4" ht="15" hidden="1" customHeight="1" outlineLevel="2">
      <c r="A508" s="100" t="s">
        <v>4508</v>
      </c>
      <c r="B508" s="101" t="s">
        <v>3006</v>
      </c>
      <c r="C508" s="105">
        <v>5</v>
      </c>
      <c r="D508" s="94">
        <v>2027</v>
      </c>
    </row>
    <row r="509" spans="1:4" ht="15" hidden="1" customHeight="1" outlineLevel="2">
      <c r="A509" s="100" t="s">
        <v>4509</v>
      </c>
      <c r="B509" s="101" t="s">
        <v>4510</v>
      </c>
      <c r="C509" s="105">
        <v>6</v>
      </c>
      <c r="D509" s="94">
        <v>2027</v>
      </c>
    </row>
    <row r="510" spans="1:4" ht="15" hidden="1" customHeight="1" outlineLevel="2">
      <c r="A510" s="100" t="s">
        <v>4511</v>
      </c>
      <c r="B510" s="101" t="s">
        <v>4512</v>
      </c>
      <c r="C510" s="105">
        <v>24</v>
      </c>
      <c r="D510" s="94">
        <v>2027</v>
      </c>
    </row>
    <row r="511" spans="1:4" ht="15" hidden="1" customHeight="1" outlineLevel="2">
      <c r="A511" s="100" t="s">
        <v>4513</v>
      </c>
      <c r="B511" s="101" t="s">
        <v>3013</v>
      </c>
      <c r="C511" s="105">
        <v>14</v>
      </c>
      <c r="D511" s="94">
        <v>2027</v>
      </c>
    </row>
    <row r="512" spans="1:4" ht="15" hidden="1" customHeight="1" outlineLevel="2">
      <c r="A512" s="100" t="s">
        <v>4514</v>
      </c>
      <c r="B512" s="101" t="s">
        <v>4515</v>
      </c>
      <c r="C512" s="105">
        <v>12</v>
      </c>
      <c r="D512" s="94">
        <v>2027</v>
      </c>
    </row>
    <row r="513" spans="1:4" ht="15" hidden="1" customHeight="1" outlineLevel="2">
      <c r="A513" s="100" t="s">
        <v>4516</v>
      </c>
      <c r="B513" s="101" t="s">
        <v>4517</v>
      </c>
      <c r="C513" s="105">
        <v>8.5</v>
      </c>
      <c r="D513" s="94">
        <v>2027</v>
      </c>
    </row>
    <row r="514" spans="1:4" ht="15" hidden="1" customHeight="1" outlineLevel="2">
      <c r="A514" s="100" t="s">
        <v>4518</v>
      </c>
      <c r="B514" s="101" t="s">
        <v>4519</v>
      </c>
      <c r="C514" s="105">
        <v>5</v>
      </c>
      <c r="D514" s="94">
        <v>2027</v>
      </c>
    </row>
    <row r="515" spans="1:4" ht="15" hidden="1" customHeight="1" outlineLevel="2">
      <c r="A515" s="100" t="s">
        <v>4520</v>
      </c>
      <c r="B515" s="101" t="s">
        <v>4521</v>
      </c>
      <c r="C515" s="105">
        <v>22</v>
      </c>
      <c r="D515" s="94">
        <v>2027</v>
      </c>
    </row>
    <row r="516" spans="1:4" ht="15" hidden="1" customHeight="1" outlineLevel="2">
      <c r="A516" s="100" t="s">
        <v>4522</v>
      </c>
      <c r="B516" s="101" t="s">
        <v>4523</v>
      </c>
      <c r="C516" s="105">
        <v>11</v>
      </c>
      <c r="D516" s="94">
        <v>2027</v>
      </c>
    </row>
    <row r="517" spans="1:4" ht="15" hidden="1" customHeight="1" outlineLevel="2">
      <c r="A517" s="100" t="s">
        <v>4524</v>
      </c>
      <c r="B517" s="101" t="s">
        <v>3049</v>
      </c>
      <c r="C517" s="105">
        <v>4</v>
      </c>
      <c r="D517" s="94">
        <v>2027</v>
      </c>
    </row>
    <row r="518" spans="1:4" ht="15" hidden="1" customHeight="1" outlineLevel="2">
      <c r="A518" s="100" t="s">
        <v>4525</v>
      </c>
      <c r="B518" s="101" t="s">
        <v>4526</v>
      </c>
      <c r="C518" s="105">
        <v>7</v>
      </c>
      <c r="D518" s="94">
        <v>2027</v>
      </c>
    </row>
    <row r="519" spans="1:4" ht="15" hidden="1" customHeight="1" outlineLevel="2">
      <c r="A519" s="100" t="s">
        <v>4527</v>
      </c>
      <c r="B519" s="101" t="s">
        <v>4528</v>
      </c>
      <c r="C519" s="105">
        <v>10</v>
      </c>
      <c r="D519" s="94">
        <v>2027</v>
      </c>
    </row>
    <row r="520" spans="1:4" ht="15" hidden="1" customHeight="1" outlineLevel="2">
      <c r="A520" s="100" t="s">
        <v>4529</v>
      </c>
      <c r="B520" s="101" t="s">
        <v>4530</v>
      </c>
      <c r="C520" s="105">
        <v>7</v>
      </c>
      <c r="D520" s="94">
        <v>2027</v>
      </c>
    </row>
    <row r="521" spans="1:4" ht="15" hidden="1" customHeight="1" outlineLevel="2">
      <c r="A521" s="100" t="s">
        <v>4531</v>
      </c>
      <c r="B521" s="101" t="s">
        <v>3047</v>
      </c>
      <c r="C521" s="105">
        <v>2</v>
      </c>
      <c r="D521" s="94">
        <v>2027</v>
      </c>
    </row>
    <row r="522" spans="1:4" ht="15" hidden="1" customHeight="1" outlineLevel="1" collapsed="1">
      <c r="A522" s="95" t="s">
        <v>4532</v>
      </c>
      <c r="B522" s="96" t="s">
        <v>4533</v>
      </c>
      <c r="C522" s="97">
        <f>SUM(C523:C539)</f>
        <v>205</v>
      </c>
      <c r="D522" s="98">
        <v>2027</v>
      </c>
    </row>
    <row r="523" spans="1:4" ht="15" hidden="1" customHeight="1" outlineLevel="3">
      <c r="A523" s="100" t="s">
        <v>4534</v>
      </c>
      <c r="B523" s="101" t="s">
        <v>4535</v>
      </c>
      <c r="C523" s="105">
        <v>8</v>
      </c>
      <c r="D523" s="94">
        <v>2027</v>
      </c>
    </row>
    <row r="524" spans="1:4" ht="15" hidden="1" customHeight="1" outlineLevel="3">
      <c r="A524" s="100" t="s">
        <v>4536</v>
      </c>
      <c r="B524" s="101" t="s">
        <v>4537</v>
      </c>
      <c r="C524" s="105">
        <v>10</v>
      </c>
      <c r="D524" s="94">
        <v>2027</v>
      </c>
    </row>
    <row r="525" spans="1:4" ht="15" hidden="1" customHeight="1" outlineLevel="3">
      <c r="A525" s="100" t="s">
        <v>4538</v>
      </c>
      <c r="B525" s="101" t="s">
        <v>4539</v>
      </c>
      <c r="C525" s="105">
        <v>11</v>
      </c>
      <c r="D525" s="94">
        <v>2027</v>
      </c>
    </row>
    <row r="526" spans="1:4" ht="15" hidden="1" customHeight="1" outlineLevel="3">
      <c r="A526" s="100" t="s">
        <v>4540</v>
      </c>
      <c r="B526" s="101" t="s">
        <v>3021</v>
      </c>
      <c r="C526" s="105">
        <v>7</v>
      </c>
      <c r="D526" s="94">
        <v>2027</v>
      </c>
    </row>
    <row r="527" spans="1:4" ht="15" hidden="1" customHeight="1" outlineLevel="3">
      <c r="A527" s="100" t="s">
        <v>4541</v>
      </c>
      <c r="B527" s="101" t="s">
        <v>4542</v>
      </c>
      <c r="C527" s="105">
        <v>7</v>
      </c>
      <c r="D527" s="94">
        <v>2027</v>
      </c>
    </row>
    <row r="528" spans="1:4" ht="15" hidden="1" customHeight="1" outlineLevel="3">
      <c r="A528" s="100" t="s">
        <v>4543</v>
      </c>
      <c r="B528" s="101" t="s">
        <v>4544</v>
      </c>
      <c r="C528" s="105">
        <v>6</v>
      </c>
      <c r="D528" s="94">
        <v>2027</v>
      </c>
    </row>
    <row r="529" spans="1:4" ht="15" hidden="1" customHeight="1" outlineLevel="3">
      <c r="A529" s="100" t="s">
        <v>4545</v>
      </c>
      <c r="B529" s="101" t="s">
        <v>4546</v>
      </c>
      <c r="C529" s="105">
        <v>8</v>
      </c>
      <c r="D529" s="94">
        <v>2027</v>
      </c>
    </row>
    <row r="530" spans="1:4" ht="15" hidden="1" customHeight="1" outlineLevel="3">
      <c r="A530" s="100" t="s">
        <v>4547</v>
      </c>
      <c r="B530" s="101" t="s">
        <v>4548</v>
      </c>
      <c r="C530" s="105">
        <v>9</v>
      </c>
      <c r="D530" s="94">
        <v>2027</v>
      </c>
    </row>
    <row r="531" spans="1:4" ht="15" hidden="1" customHeight="1" outlineLevel="3">
      <c r="A531" s="100" t="s">
        <v>4549</v>
      </c>
      <c r="B531" s="101" t="s">
        <v>4550</v>
      </c>
      <c r="C531" s="105">
        <v>15</v>
      </c>
      <c r="D531" s="94">
        <v>2027</v>
      </c>
    </row>
    <row r="532" spans="1:4" ht="15" hidden="1" customHeight="1" outlineLevel="3">
      <c r="A532" s="100" t="s">
        <v>4551</v>
      </c>
      <c r="B532" s="101" t="s">
        <v>4552</v>
      </c>
      <c r="C532" s="105">
        <v>29</v>
      </c>
      <c r="D532" s="94">
        <v>2027</v>
      </c>
    </row>
    <row r="533" spans="1:4" ht="15" hidden="1" customHeight="1" outlineLevel="3">
      <c r="A533" s="100" t="s">
        <v>4553</v>
      </c>
      <c r="B533" s="101" t="s">
        <v>3031</v>
      </c>
      <c r="C533" s="105">
        <v>7</v>
      </c>
      <c r="D533" s="94">
        <v>2027</v>
      </c>
    </row>
    <row r="534" spans="1:4" ht="15" hidden="1" customHeight="1" outlineLevel="3">
      <c r="A534" s="100" t="s">
        <v>4554</v>
      </c>
      <c r="B534" s="101" t="s">
        <v>4537</v>
      </c>
      <c r="C534" s="105">
        <v>7</v>
      </c>
      <c r="D534" s="94">
        <v>2027</v>
      </c>
    </row>
    <row r="535" spans="1:4" ht="15" hidden="1" customHeight="1" outlineLevel="3">
      <c r="A535" s="100" t="s">
        <v>4555</v>
      </c>
      <c r="B535" s="101" t="s">
        <v>4556</v>
      </c>
      <c r="C535" s="105">
        <v>8</v>
      </c>
      <c r="D535" s="94">
        <v>2027</v>
      </c>
    </row>
    <row r="536" spans="1:4" ht="15" hidden="1" customHeight="1" outlineLevel="3">
      <c r="A536" s="100" t="s">
        <v>4557</v>
      </c>
      <c r="B536" s="101" t="s">
        <v>4558</v>
      </c>
      <c r="C536" s="105">
        <v>12</v>
      </c>
      <c r="D536" s="94">
        <v>2027</v>
      </c>
    </row>
    <row r="537" spans="1:4" ht="15" hidden="1" customHeight="1" outlineLevel="3">
      <c r="A537" s="100" t="s">
        <v>4559</v>
      </c>
      <c r="B537" s="101" t="s">
        <v>4560</v>
      </c>
      <c r="C537" s="105">
        <v>33</v>
      </c>
      <c r="D537" s="94">
        <v>2027</v>
      </c>
    </row>
    <row r="538" spans="1:4" ht="15" hidden="1" customHeight="1" outlineLevel="3">
      <c r="A538" s="100" t="s">
        <v>4561</v>
      </c>
      <c r="B538" s="101" t="s">
        <v>4562</v>
      </c>
      <c r="C538" s="105">
        <v>12</v>
      </c>
      <c r="D538" s="94">
        <v>2027</v>
      </c>
    </row>
    <row r="539" spans="1:4" ht="15" hidden="1" customHeight="1" outlineLevel="3">
      <c r="A539" s="100" t="s">
        <v>4563</v>
      </c>
      <c r="B539" s="101" t="s">
        <v>4564</v>
      </c>
      <c r="C539" s="105">
        <v>16</v>
      </c>
      <c r="D539" s="94">
        <v>2027</v>
      </c>
    </row>
    <row r="540" spans="1:4" ht="15" hidden="1" customHeight="1" outlineLevel="1" collapsed="1">
      <c r="A540" s="95" t="s">
        <v>4565</v>
      </c>
      <c r="B540" s="96" t="s">
        <v>1022</v>
      </c>
      <c r="C540" s="97">
        <f>SUM(C541:C553)</f>
        <v>178</v>
      </c>
      <c r="D540" s="98">
        <v>2027</v>
      </c>
    </row>
    <row r="541" spans="1:4" ht="15" hidden="1" customHeight="1" outlineLevel="2">
      <c r="A541" s="100" t="s">
        <v>4566</v>
      </c>
      <c r="B541" s="101" t="s">
        <v>3057</v>
      </c>
      <c r="C541" s="105">
        <v>4</v>
      </c>
      <c r="D541" s="94">
        <v>2027</v>
      </c>
    </row>
    <row r="542" spans="1:4" ht="15" hidden="1" customHeight="1" outlineLevel="2">
      <c r="A542" s="100" t="s">
        <v>4567</v>
      </c>
      <c r="B542" s="101" t="s">
        <v>4568</v>
      </c>
      <c r="C542" s="105">
        <v>9</v>
      </c>
      <c r="D542" s="94">
        <v>2027</v>
      </c>
    </row>
    <row r="543" spans="1:4" ht="15" hidden="1" customHeight="1" outlineLevel="2">
      <c r="A543" s="100" t="s">
        <v>4569</v>
      </c>
      <c r="B543" s="101" t="s">
        <v>4570</v>
      </c>
      <c r="C543" s="105">
        <v>10</v>
      </c>
      <c r="D543" s="94">
        <v>2027</v>
      </c>
    </row>
    <row r="544" spans="1:4" ht="15" hidden="1" customHeight="1" outlineLevel="2">
      <c r="A544" s="100" t="s">
        <v>4571</v>
      </c>
      <c r="B544" s="101" t="s">
        <v>4572</v>
      </c>
      <c r="C544" s="105">
        <v>4</v>
      </c>
      <c r="D544" s="94">
        <v>2027</v>
      </c>
    </row>
    <row r="545" spans="1:4" ht="15" hidden="1" customHeight="1" outlineLevel="2">
      <c r="A545" s="100" t="s">
        <v>4573</v>
      </c>
      <c r="B545" s="101" t="s">
        <v>4574</v>
      </c>
      <c r="C545" s="105">
        <v>12</v>
      </c>
      <c r="D545" s="94">
        <v>2027</v>
      </c>
    </row>
    <row r="546" spans="1:4" ht="15" hidden="1" customHeight="1" outlineLevel="2">
      <c r="A546" s="100" t="s">
        <v>4575</v>
      </c>
      <c r="B546" s="101" t="s">
        <v>4576</v>
      </c>
      <c r="C546" s="105">
        <v>26</v>
      </c>
      <c r="D546" s="94">
        <v>2027</v>
      </c>
    </row>
    <row r="547" spans="1:4" ht="15" hidden="1" customHeight="1" outlineLevel="2">
      <c r="A547" s="100" t="s">
        <v>4577</v>
      </c>
      <c r="B547" s="101" t="s">
        <v>4578</v>
      </c>
      <c r="C547" s="105">
        <v>42</v>
      </c>
      <c r="D547" s="94">
        <v>2027</v>
      </c>
    </row>
    <row r="548" spans="1:4" ht="15" hidden="1" customHeight="1" outlineLevel="2">
      <c r="A548" s="100" t="s">
        <v>4579</v>
      </c>
      <c r="B548" s="101" t="s">
        <v>940</v>
      </c>
      <c r="C548" s="105">
        <v>8</v>
      </c>
      <c r="D548" s="94">
        <v>2027</v>
      </c>
    </row>
    <row r="549" spans="1:4" ht="15" hidden="1" customHeight="1" outlineLevel="2">
      <c r="A549" s="100" t="s">
        <v>4580</v>
      </c>
      <c r="B549" s="101" t="s">
        <v>3056</v>
      </c>
      <c r="C549" s="105">
        <v>6</v>
      </c>
      <c r="D549" s="94">
        <v>2027</v>
      </c>
    </row>
    <row r="550" spans="1:4" ht="15" hidden="1" customHeight="1" outlineLevel="2">
      <c r="A550" s="100" t="s">
        <v>4581</v>
      </c>
      <c r="B550" s="101" t="s">
        <v>3055</v>
      </c>
      <c r="C550" s="105">
        <v>5</v>
      </c>
      <c r="D550" s="94">
        <v>2027</v>
      </c>
    </row>
    <row r="551" spans="1:4" ht="15" hidden="1" customHeight="1" outlineLevel="2">
      <c r="A551" s="100" t="s">
        <v>4582</v>
      </c>
      <c r="B551" s="101" t="s">
        <v>3062</v>
      </c>
      <c r="C551" s="105">
        <v>33</v>
      </c>
      <c r="D551" s="94">
        <v>2027</v>
      </c>
    </row>
    <row r="552" spans="1:4" ht="15" hidden="1" customHeight="1" outlineLevel="2">
      <c r="A552" s="100" t="s">
        <v>4583</v>
      </c>
      <c r="B552" s="101" t="s">
        <v>1011</v>
      </c>
      <c r="C552" s="105">
        <v>5</v>
      </c>
      <c r="D552" s="94">
        <v>2027</v>
      </c>
    </row>
    <row r="553" spans="1:4" ht="15" hidden="1" customHeight="1" outlineLevel="2">
      <c r="A553" s="100" t="s">
        <v>4584</v>
      </c>
      <c r="B553" s="101" t="s">
        <v>1024</v>
      </c>
      <c r="C553" s="105">
        <v>14</v>
      </c>
      <c r="D553" s="94">
        <v>2027</v>
      </c>
    </row>
    <row r="554" spans="1:4" ht="29.25" customHeight="1" collapsed="1">
      <c r="A554" s="92" t="s">
        <v>4585</v>
      </c>
      <c r="B554" s="84" t="s">
        <v>1886</v>
      </c>
      <c r="C554" s="93">
        <f>C555+C573</f>
        <v>583.59999999999991</v>
      </c>
      <c r="D554" s="94"/>
    </row>
    <row r="555" spans="1:4" ht="18" hidden="1" customHeight="1" outlineLevel="1" collapsed="1">
      <c r="A555" s="92" t="s">
        <v>4586</v>
      </c>
      <c r="B555" s="114" t="s">
        <v>1887</v>
      </c>
      <c r="C555" s="97">
        <f>SUM(C556:C572)</f>
        <v>177.10000000000002</v>
      </c>
      <c r="D555" s="115">
        <v>2026</v>
      </c>
    </row>
    <row r="556" spans="1:4" ht="15" hidden="1" customHeight="1" outlineLevel="2">
      <c r="A556" s="100" t="s">
        <v>4587</v>
      </c>
      <c r="B556" s="101" t="s">
        <v>1898</v>
      </c>
      <c r="C556" s="105">
        <v>3.2</v>
      </c>
      <c r="D556" s="94">
        <v>2026</v>
      </c>
    </row>
    <row r="557" spans="1:4" ht="15" hidden="1" customHeight="1" outlineLevel="2">
      <c r="A557" s="100" t="s">
        <v>4588</v>
      </c>
      <c r="B557" s="101" t="s">
        <v>1889</v>
      </c>
      <c r="C557" s="105">
        <v>7.7</v>
      </c>
      <c r="D557" s="94">
        <v>2026</v>
      </c>
    </row>
    <row r="558" spans="1:4" ht="15" hidden="1" customHeight="1" outlineLevel="2">
      <c r="A558" s="100" t="s">
        <v>4589</v>
      </c>
      <c r="B558" s="101" t="s">
        <v>1919</v>
      </c>
      <c r="C558" s="105">
        <v>40</v>
      </c>
      <c r="D558" s="94">
        <v>2026</v>
      </c>
    </row>
    <row r="559" spans="1:4" ht="15" hidden="1" customHeight="1" outlineLevel="2">
      <c r="A559" s="100" t="s">
        <v>4590</v>
      </c>
      <c r="B559" s="101" t="s">
        <v>1900</v>
      </c>
      <c r="C559" s="105">
        <v>5.8</v>
      </c>
      <c r="D559" s="94">
        <v>2026</v>
      </c>
    </row>
    <row r="560" spans="1:4" ht="15" hidden="1" customHeight="1" outlineLevel="2">
      <c r="A560" s="100" t="s">
        <v>4591</v>
      </c>
      <c r="B560" s="101" t="s">
        <v>1910</v>
      </c>
      <c r="C560" s="105">
        <v>3.3</v>
      </c>
      <c r="D560" s="94">
        <v>2026</v>
      </c>
    </row>
    <row r="561" spans="1:4" ht="15" hidden="1" customHeight="1" outlineLevel="2">
      <c r="A561" s="100" t="s">
        <v>4592</v>
      </c>
      <c r="B561" s="101" t="s">
        <v>1341</v>
      </c>
      <c r="C561" s="105">
        <v>6.7</v>
      </c>
      <c r="D561" s="94">
        <v>2026</v>
      </c>
    </row>
    <row r="562" spans="1:4" ht="15" hidden="1" customHeight="1" outlineLevel="2">
      <c r="A562" s="100" t="s">
        <v>4593</v>
      </c>
      <c r="B562" s="101" t="s">
        <v>1892</v>
      </c>
      <c r="C562" s="105">
        <v>9.4</v>
      </c>
      <c r="D562" s="94">
        <v>2026</v>
      </c>
    </row>
    <row r="563" spans="1:4" ht="15" hidden="1" customHeight="1" outlineLevel="2">
      <c r="A563" s="100" t="s">
        <v>4594</v>
      </c>
      <c r="B563" s="101" t="s">
        <v>1893</v>
      </c>
      <c r="C563" s="105">
        <v>6.7</v>
      </c>
      <c r="D563" s="94">
        <v>2026</v>
      </c>
    </row>
    <row r="564" spans="1:4" ht="15" hidden="1" customHeight="1" outlineLevel="2">
      <c r="A564" s="100" t="s">
        <v>4595</v>
      </c>
      <c r="B564" s="101" t="s">
        <v>1894</v>
      </c>
      <c r="C564" s="105">
        <v>3</v>
      </c>
      <c r="D564" s="94">
        <v>2026</v>
      </c>
    </row>
    <row r="565" spans="1:4" ht="15" hidden="1" customHeight="1" outlineLevel="2">
      <c r="A565" s="100" t="s">
        <v>4596</v>
      </c>
      <c r="B565" s="101" t="s">
        <v>1896</v>
      </c>
      <c r="C565" s="105">
        <v>26</v>
      </c>
      <c r="D565" s="94">
        <v>2026</v>
      </c>
    </row>
    <row r="566" spans="1:4" ht="15" hidden="1" customHeight="1" outlineLevel="2">
      <c r="A566" s="100" t="s">
        <v>4597</v>
      </c>
      <c r="B566" s="101" t="s">
        <v>1901</v>
      </c>
      <c r="C566" s="105">
        <v>0.5</v>
      </c>
      <c r="D566" s="94">
        <v>2026</v>
      </c>
    </row>
    <row r="567" spans="1:4" ht="15" hidden="1" customHeight="1" outlineLevel="2">
      <c r="A567" s="100" t="s">
        <v>4598</v>
      </c>
      <c r="B567" s="101" t="s">
        <v>3534</v>
      </c>
      <c r="C567" s="105">
        <v>9.4</v>
      </c>
      <c r="D567" s="94">
        <v>2026</v>
      </c>
    </row>
    <row r="568" spans="1:4" ht="15" hidden="1" customHeight="1" outlineLevel="2">
      <c r="A568" s="100" t="s">
        <v>4599</v>
      </c>
      <c r="B568" s="101" t="s">
        <v>372</v>
      </c>
      <c r="C568" s="105">
        <v>1.4</v>
      </c>
      <c r="D568" s="94">
        <v>2026</v>
      </c>
    </row>
    <row r="569" spans="1:4" ht="15" hidden="1" customHeight="1" outlineLevel="2">
      <c r="A569" s="100" t="s">
        <v>4600</v>
      </c>
      <c r="B569" s="101" t="s">
        <v>1557</v>
      </c>
      <c r="C569" s="105">
        <v>6.5</v>
      </c>
      <c r="D569" s="94">
        <v>2026</v>
      </c>
    </row>
    <row r="570" spans="1:4" ht="15" hidden="1" customHeight="1" outlineLevel="2">
      <c r="A570" s="100" t="s">
        <v>4601</v>
      </c>
      <c r="B570" s="101" t="s">
        <v>1904</v>
      </c>
      <c r="C570" s="105">
        <v>3.5</v>
      </c>
      <c r="D570" s="94">
        <v>2026</v>
      </c>
    </row>
    <row r="571" spans="1:4" ht="15" hidden="1" customHeight="1" outlineLevel="2">
      <c r="A571" s="100" t="s">
        <v>4602</v>
      </c>
      <c r="B571" s="101" t="s">
        <v>1916</v>
      </c>
      <c r="C571" s="105">
        <v>26</v>
      </c>
      <c r="D571" s="94">
        <v>2026</v>
      </c>
    </row>
    <row r="572" spans="1:4" ht="15" hidden="1" customHeight="1" outlineLevel="2">
      <c r="A572" s="100" t="s">
        <v>4603</v>
      </c>
      <c r="B572" s="101" t="s">
        <v>1917</v>
      </c>
      <c r="C572" s="105">
        <v>18</v>
      </c>
      <c r="D572" s="94">
        <v>2026</v>
      </c>
    </row>
    <row r="573" spans="1:4" ht="15" hidden="1" customHeight="1" outlineLevel="1" collapsed="1">
      <c r="A573" s="92" t="s">
        <v>4604</v>
      </c>
      <c r="B573" s="114" t="s">
        <v>4605</v>
      </c>
      <c r="C573" s="93">
        <f>SUM(C574:C584)</f>
        <v>406.49999999999994</v>
      </c>
      <c r="D573" s="115">
        <v>2026</v>
      </c>
    </row>
    <row r="574" spans="1:4" ht="15" hidden="1" customHeight="1" outlineLevel="2">
      <c r="A574" s="100" t="s">
        <v>4606</v>
      </c>
      <c r="B574" s="101" t="s">
        <v>4607</v>
      </c>
      <c r="C574" s="102">
        <v>22</v>
      </c>
      <c r="D574" s="94">
        <v>2026</v>
      </c>
    </row>
    <row r="575" spans="1:4" ht="15" hidden="1" customHeight="1" outlineLevel="2">
      <c r="A575" s="100" t="s">
        <v>4608</v>
      </c>
      <c r="B575" s="101" t="s">
        <v>1912</v>
      </c>
      <c r="C575" s="102">
        <v>8.15</v>
      </c>
      <c r="D575" s="94">
        <v>2026</v>
      </c>
    </row>
    <row r="576" spans="1:4" ht="15" hidden="1" customHeight="1" outlineLevel="2">
      <c r="A576" s="100" t="s">
        <v>4609</v>
      </c>
      <c r="B576" s="101" t="s">
        <v>3538</v>
      </c>
      <c r="C576" s="102">
        <v>22.5</v>
      </c>
      <c r="D576" s="94">
        <v>2026</v>
      </c>
    </row>
    <row r="577" spans="1:4" ht="15" hidden="1" customHeight="1" outlineLevel="2">
      <c r="A577" s="100" t="s">
        <v>4610</v>
      </c>
      <c r="B577" s="101" t="s">
        <v>3540</v>
      </c>
      <c r="C577" s="102">
        <v>48</v>
      </c>
      <c r="D577" s="94">
        <v>2026</v>
      </c>
    </row>
    <row r="578" spans="1:4" ht="15" hidden="1" customHeight="1" outlineLevel="2">
      <c r="A578" s="100" t="s">
        <v>4611</v>
      </c>
      <c r="B578" s="101" t="s">
        <v>1920</v>
      </c>
      <c r="C578" s="102">
        <v>3</v>
      </c>
      <c r="D578" s="94">
        <v>2026</v>
      </c>
    </row>
    <row r="579" spans="1:4" ht="15" hidden="1" customHeight="1" outlineLevel="2">
      <c r="A579" s="100" t="s">
        <v>4612</v>
      </c>
      <c r="B579" s="101" t="s">
        <v>3545</v>
      </c>
      <c r="C579" s="102">
        <v>33.049999999999997</v>
      </c>
      <c r="D579" s="94">
        <v>2026</v>
      </c>
    </row>
    <row r="580" spans="1:4" ht="15" hidden="1" customHeight="1" outlineLevel="2">
      <c r="A580" s="100" t="s">
        <v>4613</v>
      </c>
      <c r="B580" s="101" t="s">
        <v>4614</v>
      </c>
      <c r="C580" s="102">
        <v>32.1</v>
      </c>
      <c r="D580" s="94">
        <v>2026</v>
      </c>
    </row>
    <row r="581" spans="1:4" ht="15" hidden="1" customHeight="1" outlineLevel="2">
      <c r="A581" s="100" t="s">
        <v>4615</v>
      </c>
      <c r="B581" s="101" t="s">
        <v>1528</v>
      </c>
      <c r="C581" s="102">
        <v>162</v>
      </c>
      <c r="D581" s="94">
        <v>2026</v>
      </c>
    </row>
    <row r="582" spans="1:4" ht="15" hidden="1" customHeight="1" outlineLevel="2">
      <c r="A582" s="100" t="s">
        <v>4616</v>
      </c>
      <c r="B582" s="101" t="s">
        <v>471</v>
      </c>
      <c r="C582" s="102">
        <v>42.3</v>
      </c>
      <c r="D582" s="94">
        <v>2026</v>
      </c>
    </row>
    <row r="583" spans="1:4" ht="15" hidden="1" customHeight="1" outlineLevel="2">
      <c r="A583" s="100" t="s">
        <v>4617</v>
      </c>
      <c r="B583" s="101" t="s">
        <v>1907</v>
      </c>
      <c r="C583" s="102">
        <v>31.5</v>
      </c>
      <c r="D583" s="94">
        <v>2026</v>
      </c>
    </row>
    <row r="584" spans="1:4" ht="15" hidden="1" customHeight="1" outlineLevel="2">
      <c r="A584" s="100" t="s">
        <v>4618</v>
      </c>
      <c r="B584" s="101" t="s">
        <v>4619</v>
      </c>
      <c r="C584" s="102">
        <v>1.9</v>
      </c>
      <c r="D584" s="94">
        <v>2026</v>
      </c>
    </row>
    <row r="585" spans="1:4" ht="29.25" customHeight="1" collapsed="1">
      <c r="A585" s="92" t="s">
        <v>4620</v>
      </c>
      <c r="B585" s="84" t="s">
        <v>1582</v>
      </c>
      <c r="C585" s="93">
        <f>C586+C592</f>
        <v>286.89999999999998</v>
      </c>
      <c r="D585" s="94"/>
    </row>
    <row r="586" spans="1:4" ht="30.75" hidden="1" customHeight="1" outlineLevel="1" collapsed="1">
      <c r="A586" s="95" t="s">
        <v>4621</v>
      </c>
      <c r="B586" s="96" t="s">
        <v>4622</v>
      </c>
      <c r="C586" s="97">
        <f>SUM(C587:C591)</f>
        <v>105.9</v>
      </c>
      <c r="D586" s="98">
        <v>2026</v>
      </c>
    </row>
    <row r="587" spans="1:4" ht="15" hidden="1" customHeight="1" outlineLevel="2">
      <c r="A587" s="100" t="s">
        <v>4623</v>
      </c>
      <c r="B587" s="101" t="s">
        <v>3353</v>
      </c>
      <c r="C587" s="105">
        <v>36</v>
      </c>
      <c r="D587" s="94">
        <v>2026</v>
      </c>
    </row>
    <row r="588" spans="1:4" ht="15" hidden="1" customHeight="1" outlineLevel="2">
      <c r="A588" s="100" t="s">
        <v>4624</v>
      </c>
      <c r="B588" s="101" t="s">
        <v>3355</v>
      </c>
      <c r="C588" s="105">
        <v>11.5</v>
      </c>
      <c r="D588" s="94">
        <v>2026</v>
      </c>
    </row>
    <row r="589" spans="1:4" ht="15" hidden="1" customHeight="1" outlineLevel="2">
      <c r="A589" s="100" t="s">
        <v>4625</v>
      </c>
      <c r="B589" s="101" t="s">
        <v>1192</v>
      </c>
      <c r="C589" s="105">
        <v>4.5</v>
      </c>
      <c r="D589" s="94">
        <v>2026</v>
      </c>
    </row>
    <row r="590" spans="1:4" ht="15" hidden="1" customHeight="1" outlineLevel="2">
      <c r="A590" s="100" t="s">
        <v>4626</v>
      </c>
      <c r="B590" s="116" t="s">
        <v>1608</v>
      </c>
      <c r="C590" s="117">
        <v>47</v>
      </c>
      <c r="D590" s="94">
        <v>2026</v>
      </c>
    </row>
    <row r="591" spans="1:4" ht="15" hidden="1" customHeight="1" outlineLevel="2">
      <c r="A591" s="100" t="s">
        <v>4627</v>
      </c>
      <c r="B591" s="116" t="s">
        <v>1608</v>
      </c>
      <c r="C591" s="117">
        <v>6.9</v>
      </c>
      <c r="D591" s="94">
        <v>2026</v>
      </c>
    </row>
    <row r="592" spans="1:4" ht="15.75" hidden="1" customHeight="1" outlineLevel="1" collapsed="1">
      <c r="A592" s="95" t="s">
        <v>4628</v>
      </c>
      <c r="B592" s="96" t="s">
        <v>4629</v>
      </c>
      <c r="C592" s="97">
        <f>SUM(C593:C601)</f>
        <v>181</v>
      </c>
      <c r="D592" s="98">
        <v>2026</v>
      </c>
    </row>
    <row r="593" spans="1:4" ht="15" hidden="1" customHeight="1" outlineLevel="2">
      <c r="A593" s="100" t="s">
        <v>4630</v>
      </c>
      <c r="B593" s="101" t="s">
        <v>1605</v>
      </c>
      <c r="C593" s="105">
        <v>4</v>
      </c>
      <c r="D593" s="94">
        <v>2026</v>
      </c>
    </row>
    <row r="594" spans="1:4" ht="15" hidden="1" customHeight="1" outlineLevel="2">
      <c r="A594" s="100" t="s">
        <v>4631</v>
      </c>
      <c r="B594" s="101" t="s">
        <v>1827</v>
      </c>
      <c r="C594" s="105">
        <v>17.5</v>
      </c>
      <c r="D594" s="94">
        <v>2026</v>
      </c>
    </row>
    <row r="595" spans="1:4" ht="15" hidden="1" customHeight="1" outlineLevel="2">
      <c r="A595" s="100" t="s">
        <v>4632</v>
      </c>
      <c r="B595" s="101" t="s">
        <v>3358</v>
      </c>
      <c r="C595" s="105">
        <v>59.5</v>
      </c>
      <c r="D595" s="94">
        <v>2026</v>
      </c>
    </row>
    <row r="596" spans="1:4" ht="15" hidden="1" customHeight="1" outlineLevel="2">
      <c r="A596" s="100" t="s">
        <v>4633</v>
      </c>
      <c r="B596" s="101" t="s">
        <v>1629</v>
      </c>
      <c r="C596" s="105">
        <v>14.5</v>
      </c>
      <c r="D596" s="94">
        <v>2026</v>
      </c>
    </row>
    <row r="597" spans="1:4" ht="15" hidden="1" customHeight="1" outlineLevel="2">
      <c r="A597" s="100" t="s">
        <v>4634</v>
      </c>
      <c r="B597" s="101" t="s">
        <v>1625</v>
      </c>
      <c r="C597" s="105">
        <v>17.5</v>
      </c>
      <c r="D597" s="94">
        <v>2026</v>
      </c>
    </row>
    <row r="598" spans="1:4" ht="15" hidden="1" customHeight="1" outlineLevel="2">
      <c r="A598" s="100" t="s">
        <v>4635</v>
      </c>
      <c r="B598" s="101" t="s">
        <v>1615</v>
      </c>
      <c r="C598" s="105">
        <v>20</v>
      </c>
      <c r="D598" s="94">
        <v>2026</v>
      </c>
    </row>
    <row r="599" spans="1:4" ht="15" hidden="1" customHeight="1" outlineLevel="2">
      <c r="A599" s="100" t="s">
        <v>4636</v>
      </c>
      <c r="B599" s="101" t="s">
        <v>1611</v>
      </c>
      <c r="C599" s="105">
        <v>8</v>
      </c>
      <c r="D599" s="94">
        <v>2026</v>
      </c>
    </row>
    <row r="600" spans="1:4" ht="15" hidden="1" customHeight="1" outlineLevel="2">
      <c r="A600" s="100" t="s">
        <v>4637</v>
      </c>
      <c r="B600" s="101" t="s">
        <v>1612</v>
      </c>
      <c r="C600" s="105">
        <v>14</v>
      </c>
      <c r="D600" s="94">
        <v>2026</v>
      </c>
    </row>
    <row r="601" spans="1:4" ht="15" hidden="1" customHeight="1" outlineLevel="2">
      <c r="A601" s="100" t="s">
        <v>4638</v>
      </c>
      <c r="B601" s="101" t="s">
        <v>1614</v>
      </c>
      <c r="C601" s="105">
        <v>26</v>
      </c>
      <c r="D601" s="94">
        <v>2026</v>
      </c>
    </row>
    <row r="602" spans="1:4" ht="15.75" hidden="1" customHeight="1" outlineLevel="1" collapsed="1">
      <c r="A602" s="95" t="s">
        <v>4639</v>
      </c>
      <c r="B602" s="96" t="s">
        <v>4640</v>
      </c>
      <c r="C602" s="97">
        <f>SUM(C603:C613)</f>
        <v>203.6</v>
      </c>
      <c r="D602" s="98">
        <v>2027</v>
      </c>
    </row>
    <row r="603" spans="1:4" ht="15" hidden="1" customHeight="1" outlineLevel="2">
      <c r="A603" s="100" t="s">
        <v>4641</v>
      </c>
      <c r="B603" s="101" t="s">
        <v>3366</v>
      </c>
      <c r="C603" s="105">
        <v>10</v>
      </c>
      <c r="D603" s="94">
        <v>2027</v>
      </c>
    </row>
    <row r="604" spans="1:4" ht="15" hidden="1" customHeight="1" outlineLevel="2">
      <c r="A604" s="100" t="s">
        <v>4642</v>
      </c>
      <c r="B604" s="101" t="s">
        <v>3367</v>
      </c>
      <c r="C604" s="105">
        <v>14</v>
      </c>
      <c r="D604" s="94">
        <v>2027</v>
      </c>
    </row>
    <row r="605" spans="1:4" ht="15" hidden="1" customHeight="1" outlineLevel="2">
      <c r="A605" s="100" t="s">
        <v>4643</v>
      </c>
      <c r="B605" s="101" t="s">
        <v>3361</v>
      </c>
      <c r="C605" s="105">
        <v>8.1</v>
      </c>
      <c r="D605" s="94">
        <v>2027</v>
      </c>
    </row>
    <row r="606" spans="1:4" ht="15" hidden="1" customHeight="1" outlineLevel="2">
      <c r="A606" s="100" t="s">
        <v>4644</v>
      </c>
      <c r="B606" s="101" t="s">
        <v>3368</v>
      </c>
      <c r="C606" s="105">
        <v>10.1</v>
      </c>
      <c r="D606" s="94">
        <v>2027</v>
      </c>
    </row>
    <row r="607" spans="1:4" ht="15" hidden="1" customHeight="1" outlineLevel="2">
      <c r="A607" s="100" t="s">
        <v>4645</v>
      </c>
      <c r="B607" s="101" t="s">
        <v>3363</v>
      </c>
      <c r="C607" s="105">
        <v>31</v>
      </c>
      <c r="D607" s="94">
        <v>2027</v>
      </c>
    </row>
    <row r="608" spans="1:4" ht="15" hidden="1" customHeight="1" outlineLevel="2">
      <c r="A608" s="100" t="s">
        <v>4646</v>
      </c>
      <c r="B608" s="101" t="s">
        <v>3370</v>
      </c>
      <c r="C608" s="105">
        <v>30</v>
      </c>
      <c r="D608" s="94">
        <v>2027</v>
      </c>
    </row>
    <row r="609" spans="1:4" ht="15" hidden="1" customHeight="1" outlineLevel="2">
      <c r="A609" s="100" t="s">
        <v>4647</v>
      </c>
      <c r="B609" s="101" t="s">
        <v>3365</v>
      </c>
      <c r="C609" s="105">
        <v>23</v>
      </c>
      <c r="D609" s="94">
        <v>2027</v>
      </c>
    </row>
    <row r="610" spans="1:4" ht="15" hidden="1" customHeight="1" outlineLevel="2">
      <c r="A610" s="100" t="s">
        <v>4648</v>
      </c>
      <c r="B610" s="101" t="s">
        <v>3371</v>
      </c>
      <c r="C610" s="105">
        <v>3.2</v>
      </c>
      <c r="D610" s="94">
        <v>2027</v>
      </c>
    </row>
    <row r="611" spans="1:4" ht="15" hidden="1" customHeight="1" outlineLevel="2">
      <c r="A611" s="100" t="s">
        <v>4649</v>
      </c>
      <c r="B611" s="101" t="s">
        <v>3373</v>
      </c>
      <c r="C611" s="105">
        <v>38</v>
      </c>
      <c r="D611" s="94">
        <v>2027</v>
      </c>
    </row>
    <row r="612" spans="1:4" ht="15" hidden="1" customHeight="1" outlineLevel="2">
      <c r="A612" s="100" t="s">
        <v>4650</v>
      </c>
      <c r="B612" s="101" t="s">
        <v>3376</v>
      </c>
      <c r="C612" s="105">
        <v>28.2</v>
      </c>
      <c r="D612" s="94">
        <v>2027</v>
      </c>
    </row>
    <row r="613" spans="1:4" ht="15" hidden="1" customHeight="1" outlineLevel="2">
      <c r="A613" s="100" t="s">
        <v>4651</v>
      </c>
      <c r="B613" s="101" t="s">
        <v>3377</v>
      </c>
      <c r="C613" s="105">
        <v>8</v>
      </c>
      <c r="D613" s="94">
        <v>2027</v>
      </c>
    </row>
    <row r="614" spans="1:4" ht="15" hidden="1" customHeight="1" outlineLevel="1" collapsed="1">
      <c r="A614" s="95" t="s">
        <v>4652</v>
      </c>
      <c r="B614" s="96" t="s">
        <v>1583</v>
      </c>
      <c r="C614" s="97">
        <f>SUM(C615:C631)</f>
        <v>413.3</v>
      </c>
      <c r="D614" s="98">
        <v>2027</v>
      </c>
    </row>
    <row r="615" spans="1:4" ht="15" hidden="1" customHeight="1" outlineLevel="2">
      <c r="A615" s="100" t="s">
        <v>4653</v>
      </c>
      <c r="B615" s="101" t="s">
        <v>1587</v>
      </c>
      <c r="C615" s="105">
        <v>87</v>
      </c>
      <c r="D615" s="94">
        <v>2027</v>
      </c>
    </row>
    <row r="616" spans="1:4" ht="15" hidden="1" customHeight="1" outlineLevel="2">
      <c r="A616" s="100" t="s">
        <v>4654</v>
      </c>
      <c r="B616" s="101" t="s">
        <v>4655</v>
      </c>
      <c r="C616" s="105">
        <v>39</v>
      </c>
      <c r="D616" s="94">
        <v>2027</v>
      </c>
    </row>
    <row r="617" spans="1:4" ht="15" hidden="1" customHeight="1" outlineLevel="2">
      <c r="A617" s="100" t="s">
        <v>4656</v>
      </c>
      <c r="B617" s="101" t="s">
        <v>1589</v>
      </c>
      <c r="C617" s="105">
        <v>23.7</v>
      </c>
      <c r="D617" s="94">
        <v>2027</v>
      </c>
    </row>
    <row r="618" spans="1:4" ht="15" hidden="1" customHeight="1" outlineLevel="2">
      <c r="A618" s="100" t="s">
        <v>4657</v>
      </c>
      <c r="B618" s="101" t="s">
        <v>1591</v>
      </c>
      <c r="C618" s="105">
        <v>35.6</v>
      </c>
      <c r="D618" s="94">
        <v>2027</v>
      </c>
    </row>
    <row r="619" spans="1:4" ht="15" hidden="1" customHeight="1" outlineLevel="2">
      <c r="A619" s="100" t="s">
        <v>4658</v>
      </c>
      <c r="B619" s="101" t="s">
        <v>1596</v>
      </c>
      <c r="C619" s="105">
        <v>26.8</v>
      </c>
      <c r="D619" s="94">
        <v>2027</v>
      </c>
    </row>
    <row r="620" spans="1:4" ht="15" hidden="1" customHeight="1" outlineLevel="2">
      <c r="A620" s="100" t="s">
        <v>4659</v>
      </c>
      <c r="B620" s="101" t="s">
        <v>1621</v>
      </c>
      <c r="C620" s="105">
        <v>10</v>
      </c>
      <c r="D620" s="94">
        <v>2027</v>
      </c>
    </row>
    <row r="621" spans="1:4" ht="15" hidden="1" customHeight="1" outlineLevel="2">
      <c r="A621" s="100" t="s">
        <v>4660</v>
      </c>
      <c r="B621" s="101" t="s">
        <v>1598</v>
      </c>
      <c r="C621" s="105">
        <v>36.5</v>
      </c>
      <c r="D621" s="94">
        <v>2027</v>
      </c>
    </row>
    <row r="622" spans="1:4" ht="15" hidden="1" customHeight="1" outlineLevel="2">
      <c r="A622" s="100" t="s">
        <v>4661</v>
      </c>
      <c r="B622" s="101" t="s">
        <v>1623</v>
      </c>
      <c r="C622" s="105">
        <v>25</v>
      </c>
      <c r="D622" s="94">
        <v>2027</v>
      </c>
    </row>
    <row r="623" spans="1:4" ht="15" hidden="1" customHeight="1" outlineLevel="2">
      <c r="A623" s="100" t="s">
        <v>4662</v>
      </c>
      <c r="B623" s="101" t="s">
        <v>1585</v>
      </c>
      <c r="C623" s="105">
        <v>34</v>
      </c>
      <c r="D623" s="94">
        <v>2027</v>
      </c>
    </row>
    <row r="624" spans="1:4" ht="15" hidden="1" customHeight="1" outlineLevel="2">
      <c r="A624" s="100" t="s">
        <v>4663</v>
      </c>
      <c r="B624" s="101" t="s">
        <v>1602</v>
      </c>
      <c r="C624" s="105">
        <v>7</v>
      </c>
      <c r="D624" s="94">
        <v>2027</v>
      </c>
    </row>
    <row r="625" spans="1:4" ht="15" hidden="1" customHeight="1" outlineLevel="2">
      <c r="A625" s="100" t="s">
        <v>4664</v>
      </c>
      <c r="B625" s="101" t="s">
        <v>1192</v>
      </c>
      <c r="C625" s="105">
        <v>5.3</v>
      </c>
      <c r="D625" s="94">
        <v>2027</v>
      </c>
    </row>
    <row r="626" spans="1:4" ht="15" hidden="1" customHeight="1" outlineLevel="2">
      <c r="A626" s="100" t="s">
        <v>4665</v>
      </c>
      <c r="B626" s="101" t="s">
        <v>1593</v>
      </c>
      <c r="C626" s="105">
        <v>14.4</v>
      </c>
      <c r="D626" s="94">
        <v>2027</v>
      </c>
    </row>
    <row r="627" spans="1:4" ht="15" hidden="1" customHeight="1" outlineLevel="2">
      <c r="A627" s="100" t="s">
        <v>4666</v>
      </c>
      <c r="B627" s="101" t="s">
        <v>1600</v>
      </c>
      <c r="C627" s="105">
        <v>36.799999999999997</v>
      </c>
      <c r="D627" s="94">
        <v>2027</v>
      </c>
    </row>
    <row r="628" spans="1:4" ht="15" hidden="1" customHeight="1" outlineLevel="2">
      <c r="A628" s="100" t="s">
        <v>4667</v>
      </c>
      <c r="B628" s="101" t="s">
        <v>1619</v>
      </c>
      <c r="C628" s="105">
        <v>17</v>
      </c>
      <c r="D628" s="94">
        <v>2027</v>
      </c>
    </row>
    <row r="629" spans="1:4" ht="15" hidden="1" customHeight="1" outlineLevel="2">
      <c r="A629" s="100" t="s">
        <v>4668</v>
      </c>
      <c r="B629" s="101" t="s">
        <v>3350</v>
      </c>
      <c r="C629" s="105">
        <v>8.1999999999999993</v>
      </c>
      <c r="D629" s="94">
        <v>2027</v>
      </c>
    </row>
    <row r="630" spans="1:4" ht="15" hidden="1" customHeight="1" outlineLevel="2">
      <c r="A630" s="100" t="s">
        <v>4669</v>
      </c>
      <c r="B630" s="101" t="s">
        <v>1631</v>
      </c>
      <c r="C630" s="105">
        <v>6</v>
      </c>
      <c r="D630" s="94">
        <v>2027</v>
      </c>
    </row>
    <row r="631" spans="1:4" ht="15" hidden="1" customHeight="1" outlineLevel="2">
      <c r="A631" s="100" t="s">
        <v>4670</v>
      </c>
      <c r="B631" s="101" t="s">
        <v>1627</v>
      </c>
      <c r="C631" s="105">
        <v>1</v>
      </c>
      <c r="D631" s="94">
        <v>2027</v>
      </c>
    </row>
    <row r="632" spans="1:4" ht="29.25" customHeight="1" collapsed="1">
      <c r="A632" s="92" t="s">
        <v>4671</v>
      </c>
      <c r="B632" s="84" t="s">
        <v>676</v>
      </c>
      <c r="C632" s="93">
        <f>C633</f>
        <v>332.44000000000005</v>
      </c>
      <c r="D632" s="94"/>
    </row>
    <row r="633" spans="1:4" ht="53.5" hidden="1" customHeight="1" outlineLevel="1" collapsed="1">
      <c r="A633" s="92" t="s">
        <v>4672</v>
      </c>
      <c r="B633" s="114" t="s">
        <v>4673</v>
      </c>
      <c r="C633" s="93">
        <f>SUM(C634:C665)</f>
        <v>332.44000000000005</v>
      </c>
      <c r="D633" s="115">
        <v>2026</v>
      </c>
    </row>
    <row r="634" spans="1:4" ht="15" hidden="1" customHeight="1" outlineLevel="2">
      <c r="A634" s="100" t="s">
        <v>4674</v>
      </c>
      <c r="B634" s="101" t="s">
        <v>695</v>
      </c>
      <c r="C634" s="105">
        <v>7.3</v>
      </c>
      <c r="D634" s="94">
        <v>2026</v>
      </c>
    </row>
    <row r="635" spans="1:4" ht="15" hidden="1" customHeight="1" outlineLevel="2">
      <c r="A635" s="100" t="s">
        <v>4675</v>
      </c>
      <c r="B635" s="101" t="s">
        <v>699</v>
      </c>
      <c r="C635" s="105">
        <v>4.5</v>
      </c>
      <c r="D635" s="94">
        <v>2026</v>
      </c>
    </row>
    <row r="636" spans="1:4" ht="15" hidden="1" customHeight="1" outlineLevel="2">
      <c r="A636" s="100" t="s">
        <v>4676</v>
      </c>
      <c r="B636" s="101" t="s">
        <v>697</v>
      </c>
      <c r="C636" s="105">
        <v>12.3</v>
      </c>
      <c r="D636" s="94">
        <v>2026</v>
      </c>
    </row>
    <row r="637" spans="1:4" ht="15" hidden="1" customHeight="1" outlineLevel="2">
      <c r="A637" s="100" t="s">
        <v>4677</v>
      </c>
      <c r="B637" s="101" t="s">
        <v>698</v>
      </c>
      <c r="C637" s="105">
        <v>20.7</v>
      </c>
      <c r="D637" s="94">
        <v>2026</v>
      </c>
    </row>
    <row r="638" spans="1:4" ht="15" hidden="1" customHeight="1" outlineLevel="2">
      <c r="A638" s="100" t="s">
        <v>4678</v>
      </c>
      <c r="B638" s="101" t="s">
        <v>701</v>
      </c>
      <c r="C638" s="105">
        <v>16.399999999999999</v>
      </c>
      <c r="D638" s="94">
        <v>2026</v>
      </c>
    </row>
    <row r="639" spans="1:4" ht="15" hidden="1" customHeight="1" outlineLevel="2">
      <c r="A639" s="100" t="s">
        <v>4679</v>
      </c>
      <c r="B639" s="101" t="s">
        <v>2898</v>
      </c>
      <c r="C639" s="105">
        <v>18.3</v>
      </c>
      <c r="D639" s="94">
        <v>2026</v>
      </c>
    </row>
    <row r="640" spans="1:4" ht="15" hidden="1" customHeight="1" outlineLevel="2">
      <c r="A640" s="100" t="s">
        <v>4680</v>
      </c>
      <c r="B640" s="101" t="s">
        <v>2726</v>
      </c>
      <c r="C640" s="105">
        <v>8.5</v>
      </c>
      <c r="D640" s="94">
        <v>2026</v>
      </c>
    </row>
    <row r="641" spans="1:4" ht="15" hidden="1" customHeight="1" outlineLevel="2">
      <c r="A641" s="100" t="s">
        <v>4681</v>
      </c>
      <c r="B641" s="101" t="s">
        <v>2899</v>
      </c>
      <c r="C641" s="105">
        <v>12</v>
      </c>
      <c r="D641" s="94">
        <v>2026</v>
      </c>
    </row>
    <row r="642" spans="1:4" ht="15" hidden="1" customHeight="1" outlineLevel="2">
      <c r="A642" s="100" t="s">
        <v>4682</v>
      </c>
      <c r="B642" s="101" t="s">
        <v>704</v>
      </c>
      <c r="C642" s="105">
        <v>13.5</v>
      </c>
      <c r="D642" s="94">
        <v>2026</v>
      </c>
    </row>
    <row r="643" spans="1:4" ht="15" hidden="1" customHeight="1" outlineLevel="2">
      <c r="A643" s="100" t="s">
        <v>4683</v>
      </c>
      <c r="B643" s="101" t="s">
        <v>4684</v>
      </c>
      <c r="C643" s="105">
        <v>4.5999999999999996</v>
      </c>
      <c r="D643" s="94">
        <v>2026</v>
      </c>
    </row>
    <row r="644" spans="1:4" ht="15" hidden="1" customHeight="1" outlineLevel="2">
      <c r="A644" s="100" t="s">
        <v>4685</v>
      </c>
      <c r="B644" s="101" t="s">
        <v>4686</v>
      </c>
      <c r="C644" s="105">
        <v>11</v>
      </c>
      <c r="D644" s="94">
        <v>2026</v>
      </c>
    </row>
    <row r="645" spans="1:4" ht="15" hidden="1" customHeight="1" outlineLevel="2">
      <c r="A645" s="100" t="s">
        <v>4687</v>
      </c>
      <c r="B645" s="101" t="s">
        <v>706</v>
      </c>
      <c r="C645" s="105">
        <v>9.8000000000000007</v>
      </c>
      <c r="D645" s="94">
        <v>2026</v>
      </c>
    </row>
    <row r="646" spans="1:4" ht="15" hidden="1" customHeight="1" outlineLevel="2">
      <c r="A646" s="100" t="s">
        <v>4688</v>
      </c>
      <c r="B646" s="101" t="s">
        <v>2896</v>
      </c>
      <c r="C646" s="105">
        <v>2.92</v>
      </c>
      <c r="D646" s="94">
        <v>2026</v>
      </c>
    </row>
    <row r="647" spans="1:4" ht="15" hidden="1" customHeight="1" outlineLevel="2">
      <c r="A647" s="100" t="s">
        <v>4689</v>
      </c>
      <c r="B647" s="101" t="s">
        <v>679</v>
      </c>
      <c r="C647" s="105">
        <v>32</v>
      </c>
      <c r="D647" s="94">
        <v>2026</v>
      </c>
    </row>
    <row r="648" spans="1:4" s="119" customFormat="1" ht="15" hidden="1" customHeight="1" outlineLevel="2">
      <c r="A648" s="100" t="s">
        <v>4690</v>
      </c>
      <c r="B648" s="101" t="s">
        <v>2900</v>
      </c>
      <c r="C648" s="118">
        <v>26.8</v>
      </c>
      <c r="D648" s="94">
        <v>2026</v>
      </c>
    </row>
    <row r="649" spans="1:4" s="119" customFormat="1" ht="15" hidden="1" customHeight="1" outlineLevel="2">
      <c r="A649" s="100" t="s">
        <v>4691</v>
      </c>
      <c r="B649" s="101" t="s">
        <v>684</v>
      </c>
      <c r="C649" s="118">
        <v>24.8</v>
      </c>
      <c r="D649" s="94">
        <v>2026</v>
      </c>
    </row>
    <row r="650" spans="1:4" s="119" customFormat="1" ht="15" hidden="1" customHeight="1" outlineLevel="2">
      <c r="A650" s="100" t="s">
        <v>4692</v>
      </c>
      <c r="B650" s="101" t="s">
        <v>2901</v>
      </c>
      <c r="C650" s="118">
        <v>0.12</v>
      </c>
      <c r="D650" s="94">
        <v>2026</v>
      </c>
    </row>
    <row r="651" spans="1:4" s="119" customFormat="1" ht="15" hidden="1" customHeight="1" outlineLevel="2">
      <c r="A651" s="100" t="s">
        <v>4693</v>
      </c>
      <c r="B651" s="101" t="s">
        <v>686</v>
      </c>
      <c r="C651" s="118">
        <v>8.6999999999999993</v>
      </c>
      <c r="D651" s="94">
        <v>2026</v>
      </c>
    </row>
    <row r="652" spans="1:4" s="119" customFormat="1" ht="15" hidden="1" customHeight="1" outlineLevel="2">
      <c r="A652" s="100" t="s">
        <v>4694</v>
      </c>
      <c r="B652" s="101" t="s">
        <v>2902</v>
      </c>
      <c r="C652" s="118">
        <v>0.7</v>
      </c>
      <c r="D652" s="94">
        <v>2026</v>
      </c>
    </row>
    <row r="653" spans="1:4" s="119" customFormat="1" ht="15" hidden="1" customHeight="1" outlineLevel="2">
      <c r="A653" s="100" t="s">
        <v>4695</v>
      </c>
      <c r="B653" s="101" t="s">
        <v>243</v>
      </c>
      <c r="C653" s="118">
        <v>8.9</v>
      </c>
      <c r="D653" s="94">
        <v>2026</v>
      </c>
    </row>
    <row r="654" spans="1:4" s="119" customFormat="1" ht="15" hidden="1" customHeight="1" outlineLevel="2">
      <c r="A654" s="100" t="s">
        <v>4696</v>
      </c>
      <c r="B654" s="101" t="s">
        <v>689</v>
      </c>
      <c r="C654" s="118">
        <v>21.2</v>
      </c>
      <c r="D654" s="94">
        <v>2026</v>
      </c>
    </row>
    <row r="655" spans="1:4" s="119" customFormat="1" ht="15" hidden="1" customHeight="1" outlineLevel="2">
      <c r="A655" s="100" t="s">
        <v>4697</v>
      </c>
      <c r="B655" s="101" t="s">
        <v>690</v>
      </c>
      <c r="C655" s="118">
        <v>7.1</v>
      </c>
      <c r="D655" s="94">
        <v>2026</v>
      </c>
    </row>
    <row r="656" spans="1:4" s="119" customFormat="1" ht="15" hidden="1" customHeight="1" outlineLevel="2">
      <c r="A656" s="100" t="s">
        <v>4698</v>
      </c>
      <c r="B656" s="101" t="s">
        <v>692</v>
      </c>
      <c r="C656" s="118">
        <v>9.3000000000000007</v>
      </c>
      <c r="D656" s="94">
        <v>2026</v>
      </c>
    </row>
    <row r="657" spans="1:4" s="119" customFormat="1" ht="15" hidden="1" customHeight="1" outlineLevel="2">
      <c r="A657" s="100" t="s">
        <v>4699</v>
      </c>
      <c r="B657" s="101" t="s">
        <v>2903</v>
      </c>
      <c r="C657" s="118">
        <v>7</v>
      </c>
      <c r="D657" s="94">
        <v>2026</v>
      </c>
    </row>
    <row r="658" spans="1:4" s="119" customFormat="1" ht="15" hidden="1" customHeight="1" outlineLevel="2">
      <c r="A658" s="100" t="s">
        <v>4700</v>
      </c>
      <c r="B658" s="101" t="s">
        <v>708</v>
      </c>
      <c r="C658" s="118">
        <v>5.8</v>
      </c>
      <c r="D658" s="94">
        <v>2026</v>
      </c>
    </row>
    <row r="659" spans="1:4" s="119" customFormat="1" ht="15" hidden="1" customHeight="1" outlineLevel="2">
      <c r="A659" s="100" t="s">
        <v>4701</v>
      </c>
      <c r="B659" s="101" t="s">
        <v>709</v>
      </c>
      <c r="C659" s="118">
        <v>5.9</v>
      </c>
      <c r="D659" s="94">
        <v>2026</v>
      </c>
    </row>
    <row r="660" spans="1:4" s="119" customFormat="1" ht="15" hidden="1" customHeight="1" outlineLevel="2">
      <c r="A660" s="100" t="s">
        <v>4702</v>
      </c>
      <c r="B660" s="101" t="s">
        <v>4703</v>
      </c>
      <c r="C660" s="118">
        <v>5.3</v>
      </c>
      <c r="D660" s="94">
        <v>2026</v>
      </c>
    </row>
    <row r="661" spans="1:4" s="119" customFormat="1" ht="15" hidden="1" customHeight="1" outlineLevel="2">
      <c r="A661" s="100" t="s">
        <v>4704</v>
      </c>
      <c r="B661" s="101" t="s">
        <v>390</v>
      </c>
      <c r="C661" s="118">
        <v>4.3</v>
      </c>
      <c r="D661" s="94">
        <v>2026</v>
      </c>
    </row>
    <row r="662" spans="1:4" s="119" customFormat="1" ht="15" hidden="1" customHeight="1" outlineLevel="2">
      <c r="A662" s="100" t="s">
        <v>4705</v>
      </c>
      <c r="B662" s="101" t="s">
        <v>712</v>
      </c>
      <c r="C662" s="118">
        <v>4.5</v>
      </c>
      <c r="D662" s="94">
        <v>2026</v>
      </c>
    </row>
    <row r="663" spans="1:4" s="119" customFormat="1" ht="15" hidden="1" customHeight="1" outlineLevel="2">
      <c r="A663" s="100" t="s">
        <v>4706</v>
      </c>
      <c r="B663" s="101" t="s">
        <v>713</v>
      </c>
      <c r="C663" s="118">
        <v>4.5</v>
      </c>
      <c r="D663" s="94">
        <v>2026</v>
      </c>
    </row>
    <row r="664" spans="1:4" s="119" customFormat="1" ht="15" hidden="1" customHeight="1" outlineLevel="2">
      <c r="A664" s="100" t="s">
        <v>4707</v>
      </c>
      <c r="B664" s="101" t="s">
        <v>4708</v>
      </c>
      <c r="C664" s="118">
        <v>5.5</v>
      </c>
      <c r="D664" s="94">
        <v>2026</v>
      </c>
    </row>
    <row r="665" spans="1:4" s="119" customFormat="1" ht="15" hidden="1" customHeight="1" outlineLevel="2">
      <c r="A665" s="100" t="s">
        <v>4709</v>
      </c>
      <c r="B665" s="119" t="s">
        <v>4710</v>
      </c>
      <c r="C665" s="119">
        <v>8.1999999999999993</v>
      </c>
      <c r="D665" s="94">
        <v>2026</v>
      </c>
    </row>
    <row r="666" spans="1:4" ht="29.25" customHeight="1" collapsed="1">
      <c r="A666" s="92" t="s">
        <v>4711</v>
      </c>
      <c r="B666" s="84" t="s">
        <v>1644</v>
      </c>
      <c r="C666" s="93">
        <f>C667+C701+C722+C744</f>
        <v>1434.8</v>
      </c>
      <c r="D666" s="94"/>
    </row>
    <row r="667" spans="1:4" ht="15" hidden="1" customHeight="1" outlineLevel="1" collapsed="1">
      <c r="A667" s="92" t="s">
        <v>4712</v>
      </c>
      <c r="B667" s="114" t="s">
        <v>4713</v>
      </c>
      <c r="C667" s="93">
        <f>SUM(C668:C685)</f>
        <v>399.3</v>
      </c>
      <c r="D667" s="115">
        <v>2026</v>
      </c>
    </row>
    <row r="668" spans="1:4" ht="15" hidden="1" customHeight="1" outlineLevel="2">
      <c r="A668" s="100" t="s">
        <v>4714</v>
      </c>
      <c r="B668" s="101" t="s">
        <v>1656</v>
      </c>
      <c r="C668" s="105">
        <v>12</v>
      </c>
      <c r="D668" s="94">
        <v>2026</v>
      </c>
    </row>
    <row r="669" spans="1:4" ht="15" hidden="1" customHeight="1" outlineLevel="2">
      <c r="A669" s="100" t="s">
        <v>4715</v>
      </c>
      <c r="B669" s="101" t="s">
        <v>1660</v>
      </c>
      <c r="C669" s="105">
        <v>52</v>
      </c>
      <c r="D669" s="94">
        <v>2026</v>
      </c>
    </row>
    <row r="670" spans="1:4" ht="15" hidden="1" customHeight="1" outlineLevel="2">
      <c r="A670" s="100" t="s">
        <v>4716</v>
      </c>
      <c r="B670" s="101" t="s">
        <v>1658</v>
      </c>
      <c r="C670" s="105">
        <v>55</v>
      </c>
      <c r="D670" s="94">
        <v>2026</v>
      </c>
    </row>
    <row r="671" spans="1:4" ht="15" hidden="1" customHeight="1" outlineLevel="2">
      <c r="A671" s="100" t="s">
        <v>4717</v>
      </c>
      <c r="B671" s="101" t="s">
        <v>1250</v>
      </c>
      <c r="C671" s="105">
        <v>33</v>
      </c>
      <c r="D671" s="94">
        <v>2026</v>
      </c>
    </row>
    <row r="672" spans="1:4" ht="15" hidden="1" customHeight="1" outlineLevel="2">
      <c r="A672" s="100" t="s">
        <v>4718</v>
      </c>
      <c r="B672" s="101" t="s">
        <v>1649</v>
      </c>
      <c r="C672" s="105">
        <v>8</v>
      </c>
      <c r="D672" s="94">
        <v>2026</v>
      </c>
    </row>
    <row r="673" spans="1:4" ht="15" hidden="1" customHeight="1" outlineLevel="2">
      <c r="A673" s="100" t="s">
        <v>4719</v>
      </c>
      <c r="B673" s="101" t="s">
        <v>4720</v>
      </c>
      <c r="C673" s="105">
        <v>15</v>
      </c>
      <c r="D673" s="94">
        <v>2026</v>
      </c>
    </row>
    <row r="674" spans="1:4" ht="15" hidden="1" customHeight="1" outlineLevel="2">
      <c r="A674" s="100" t="s">
        <v>4721</v>
      </c>
      <c r="B674" s="101" t="s">
        <v>1749</v>
      </c>
      <c r="C674" s="105">
        <v>48</v>
      </c>
      <c r="D674" s="94">
        <v>2026</v>
      </c>
    </row>
    <row r="675" spans="1:4" ht="15" hidden="1" customHeight="1" outlineLevel="2">
      <c r="A675" s="100" t="s">
        <v>4722</v>
      </c>
      <c r="B675" s="101" t="s">
        <v>295</v>
      </c>
      <c r="C675" s="105">
        <v>3.3</v>
      </c>
      <c r="D675" s="94">
        <v>2026</v>
      </c>
    </row>
    <row r="676" spans="1:4" ht="15" hidden="1" customHeight="1" outlineLevel="2">
      <c r="A676" s="100" t="s">
        <v>4723</v>
      </c>
      <c r="B676" s="101" t="s">
        <v>1652</v>
      </c>
      <c r="C676" s="105">
        <v>12</v>
      </c>
      <c r="D676" s="94">
        <v>2026</v>
      </c>
    </row>
    <row r="677" spans="1:4" ht="15" hidden="1" customHeight="1" outlineLevel="2">
      <c r="A677" s="100" t="s">
        <v>4724</v>
      </c>
      <c r="B677" s="101" t="s">
        <v>1654</v>
      </c>
      <c r="C677" s="105">
        <v>15</v>
      </c>
      <c r="D677" s="94">
        <v>2026</v>
      </c>
    </row>
    <row r="678" spans="1:4" ht="15" hidden="1" customHeight="1" outlineLevel="2">
      <c r="A678" s="100" t="s">
        <v>4725</v>
      </c>
      <c r="B678" s="101" t="s">
        <v>1751</v>
      </c>
      <c r="C678" s="105">
        <v>1</v>
      </c>
      <c r="D678" s="94">
        <v>2026</v>
      </c>
    </row>
    <row r="679" spans="1:4" ht="15" hidden="1" customHeight="1" outlineLevel="2">
      <c r="A679" s="100" t="s">
        <v>4726</v>
      </c>
      <c r="B679" s="101" t="s">
        <v>1650</v>
      </c>
      <c r="C679" s="105">
        <v>8</v>
      </c>
      <c r="D679" s="94">
        <v>2026</v>
      </c>
    </row>
    <row r="680" spans="1:4" ht="15" hidden="1" customHeight="1" outlineLevel="2">
      <c r="A680" s="100" t="s">
        <v>4727</v>
      </c>
      <c r="B680" s="101" t="s">
        <v>1765</v>
      </c>
      <c r="C680" s="105">
        <v>9</v>
      </c>
      <c r="D680" s="94">
        <v>2026</v>
      </c>
    </row>
    <row r="681" spans="1:4" ht="15" hidden="1" customHeight="1" outlineLevel="2">
      <c r="A681" s="100" t="s">
        <v>4728</v>
      </c>
      <c r="B681" s="101" t="s">
        <v>1766</v>
      </c>
      <c r="C681" s="105">
        <v>72</v>
      </c>
      <c r="D681" s="94">
        <v>2026</v>
      </c>
    </row>
    <row r="682" spans="1:4" ht="15" hidden="1" customHeight="1" outlineLevel="2">
      <c r="A682" s="100" t="s">
        <v>4729</v>
      </c>
      <c r="B682" s="101" t="s">
        <v>1767</v>
      </c>
      <c r="C682" s="105">
        <v>29</v>
      </c>
      <c r="D682" s="94">
        <v>2026</v>
      </c>
    </row>
    <row r="683" spans="1:4" ht="15" hidden="1" customHeight="1" outlineLevel="2">
      <c r="A683" s="100" t="s">
        <v>4730</v>
      </c>
      <c r="B683" s="101" t="s">
        <v>390</v>
      </c>
      <c r="C683" s="105">
        <v>9</v>
      </c>
      <c r="D683" s="94">
        <v>2026</v>
      </c>
    </row>
    <row r="684" spans="1:4" ht="15" hidden="1" customHeight="1" outlineLevel="2">
      <c r="A684" s="100" t="s">
        <v>4731</v>
      </c>
      <c r="B684" s="101" t="s">
        <v>868</v>
      </c>
      <c r="C684" s="105">
        <v>14</v>
      </c>
      <c r="D684" s="94">
        <v>2026</v>
      </c>
    </row>
    <row r="685" spans="1:4" ht="15" hidden="1" customHeight="1" outlineLevel="2">
      <c r="A685" s="100" t="s">
        <v>4732</v>
      </c>
      <c r="B685" s="101" t="s">
        <v>1745</v>
      </c>
      <c r="C685" s="105">
        <v>4</v>
      </c>
      <c r="D685" s="94">
        <v>2026</v>
      </c>
    </row>
    <row r="686" spans="1:4" ht="15" hidden="1" customHeight="1" outlineLevel="1" collapsed="1">
      <c r="A686" s="92" t="s">
        <v>4733</v>
      </c>
      <c r="B686" s="114" t="s">
        <v>1670</v>
      </c>
      <c r="C686" s="93">
        <f>SUM(C687:C700)</f>
        <v>228.8</v>
      </c>
      <c r="D686" s="115">
        <v>2027</v>
      </c>
    </row>
    <row r="687" spans="1:4" ht="15" hidden="1" customHeight="1" outlineLevel="2">
      <c r="A687" s="100" t="s">
        <v>4734</v>
      </c>
      <c r="B687" s="101" t="s">
        <v>1672</v>
      </c>
      <c r="C687" s="105">
        <v>35</v>
      </c>
      <c r="D687" s="94">
        <v>2027</v>
      </c>
    </row>
    <row r="688" spans="1:4" ht="15" hidden="1" customHeight="1" outlineLevel="2">
      <c r="A688" s="100" t="s">
        <v>4735</v>
      </c>
      <c r="B688" s="101" t="s">
        <v>1674</v>
      </c>
      <c r="C688" s="105">
        <v>6.5</v>
      </c>
      <c r="D688" s="94">
        <v>2027</v>
      </c>
    </row>
    <row r="689" spans="1:4" ht="15" hidden="1" customHeight="1" outlineLevel="2">
      <c r="A689" s="100" t="s">
        <v>4736</v>
      </c>
      <c r="B689" s="101" t="s">
        <v>1684</v>
      </c>
      <c r="C689" s="105">
        <v>8.5</v>
      </c>
      <c r="D689" s="94">
        <v>2027</v>
      </c>
    </row>
    <row r="690" spans="1:4" ht="15" hidden="1" customHeight="1" outlineLevel="2">
      <c r="A690" s="100" t="s">
        <v>4737</v>
      </c>
      <c r="B690" s="101" t="s">
        <v>1673</v>
      </c>
      <c r="C690" s="105">
        <v>16</v>
      </c>
      <c r="D690" s="94">
        <v>2027</v>
      </c>
    </row>
    <row r="691" spans="1:4" ht="15" hidden="1" customHeight="1" outlineLevel="2">
      <c r="A691" s="100" t="s">
        <v>4738</v>
      </c>
      <c r="B691" s="101" t="s">
        <v>1348</v>
      </c>
      <c r="C691" s="105">
        <v>15</v>
      </c>
      <c r="D691" s="94">
        <v>2027</v>
      </c>
    </row>
    <row r="692" spans="1:4" ht="15" hidden="1" customHeight="1" outlineLevel="2">
      <c r="A692" s="100" t="s">
        <v>4739</v>
      </c>
      <c r="B692" s="101" t="s">
        <v>1677</v>
      </c>
      <c r="C692" s="105">
        <v>15</v>
      </c>
      <c r="D692" s="94">
        <v>2027</v>
      </c>
    </row>
    <row r="693" spans="1:4" ht="15" hidden="1" customHeight="1" outlineLevel="2">
      <c r="A693" s="100" t="s">
        <v>4740</v>
      </c>
      <c r="B693" s="101" t="s">
        <v>1681</v>
      </c>
      <c r="C693" s="105">
        <v>22</v>
      </c>
      <c r="D693" s="94">
        <v>2027</v>
      </c>
    </row>
    <row r="694" spans="1:4" ht="15" hidden="1" customHeight="1" outlineLevel="2">
      <c r="A694" s="100" t="s">
        <v>4741</v>
      </c>
      <c r="B694" s="101" t="s">
        <v>1679</v>
      </c>
      <c r="C694" s="105">
        <v>30</v>
      </c>
      <c r="D694" s="94">
        <v>2027</v>
      </c>
    </row>
    <row r="695" spans="1:4" ht="15" hidden="1" customHeight="1" outlineLevel="2">
      <c r="A695" s="100" t="s">
        <v>4742</v>
      </c>
      <c r="B695" s="101" t="s">
        <v>1680</v>
      </c>
      <c r="C695" s="105">
        <v>36</v>
      </c>
      <c r="D695" s="94">
        <v>2027</v>
      </c>
    </row>
    <row r="696" spans="1:4" ht="15" hidden="1" customHeight="1" outlineLevel="2">
      <c r="A696" s="100" t="s">
        <v>4743</v>
      </c>
      <c r="B696" s="101" t="s">
        <v>1682</v>
      </c>
      <c r="C696" s="105">
        <v>8</v>
      </c>
      <c r="D696" s="94">
        <v>2027</v>
      </c>
    </row>
    <row r="697" spans="1:4" ht="15" hidden="1" customHeight="1" outlineLevel="2">
      <c r="A697" s="100" t="s">
        <v>4744</v>
      </c>
      <c r="B697" s="101" t="s">
        <v>3379</v>
      </c>
      <c r="C697" s="105">
        <v>8.5</v>
      </c>
      <c r="D697" s="94">
        <v>2027</v>
      </c>
    </row>
    <row r="698" spans="1:4" ht="15" hidden="1" customHeight="1" outlineLevel="2">
      <c r="A698" s="100" t="s">
        <v>4745</v>
      </c>
      <c r="B698" s="101" t="s">
        <v>335</v>
      </c>
      <c r="C698" s="105">
        <v>6.5</v>
      </c>
      <c r="D698" s="94">
        <v>2027</v>
      </c>
    </row>
    <row r="699" spans="1:4" ht="15" hidden="1" customHeight="1" outlineLevel="2">
      <c r="A699" s="100" t="s">
        <v>4746</v>
      </c>
      <c r="B699" s="101" t="s">
        <v>1731</v>
      </c>
      <c r="C699" s="105">
        <v>6.5</v>
      </c>
      <c r="D699" s="94">
        <v>2027</v>
      </c>
    </row>
    <row r="700" spans="1:4" ht="15" hidden="1" customHeight="1" outlineLevel="2">
      <c r="A700" s="100" t="s">
        <v>4747</v>
      </c>
      <c r="B700" s="101" t="s">
        <v>3381</v>
      </c>
      <c r="C700" s="105">
        <v>15.3</v>
      </c>
      <c r="D700" s="94">
        <v>2027</v>
      </c>
    </row>
    <row r="701" spans="1:4" ht="15" hidden="1" customHeight="1" outlineLevel="1" collapsed="1">
      <c r="A701" s="92" t="s">
        <v>4733</v>
      </c>
      <c r="B701" s="114" t="s">
        <v>1685</v>
      </c>
      <c r="C701" s="93">
        <f>SUM(C702:C721)</f>
        <v>359</v>
      </c>
      <c r="D701" s="115">
        <v>2026</v>
      </c>
    </row>
    <row r="702" spans="1:4" ht="15" hidden="1" customHeight="1" outlineLevel="2">
      <c r="A702" s="100" t="s">
        <v>4748</v>
      </c>
      <c r="B702" s="101" t="s">
        <v>1701</v>
      </c>
      <c r="C702" s="105">
        <v>17</v>
      </c>
      <c r="D702" s="94">
        <v>2026</v>
      </c>
    </row>
    <row r="703" spans="1:4" ht="15" hidden="1" customHeight="1" outlineLevel="2">
      <c r="A703" s="100" t="s">
        <v>4749</v>
      </c>
      <c r="B703" s="101" t="s">
        <v>1687</v>
      </c>
      <c r="C703" s="105">
        <v>22</v>
      </c>
      <c r="D703" s="94">
        <v>2026</v>
      </c>
    </row>
    <row r="704" spans="1:4" ht="15" hidden="1" customHeight="1" outlineLevel="2">
      <c r="A704" s="100" t="s">
        <v>4750</v>
      </c>
      <c r="B704" s="101" t="s">
        <v>1702</v>
      </c>
      <c r="C704" s="105">
        <v>7</v>
      </c>
      <c r="D704" s="94">
        <v>2026</v>
      </c>
    </row>
    <row r="705" spans="1:4" ht="15" hidden="1" customHeight="1" outlineLevel="2">
      <c r="A705" s="100" t="s">
        <v>4751</v>
      </c>
      <c r="B705" s="101" t="s">
        <v>1747</v>
      </c>
      <c r="C705" s="105">
        <v>4</v>
      </c>
      <c r="D705" s="94">
        <v>2026</v>
      </c>
    </row>
    <row r="706" spans="1:4" ht="15" hidden="1" customHeight="1" outlineLevel="2">
      <c r="A706" s="100" t="s">
        <v>4752</v>
      </c>
      <c r="B706" s="101" t="s">
        <v>736</v>
      </c>
      <c r="C706" s="105">
        <v>12</v>
      </c>
      <c r="D706" s="94">
        <v>2026</v>
      </c>
    </row>
    <row r="707" spans="1:4" ht="15" hidden="1" customHeight="1" outlineLevel="2">
      <c r="A707" s="100" t="s">
        <v>4753</v>
      </c>
      <c r="B707" s="101" t="s">
        <v>1694</v>
      </c>
      <c r="C707" s="105">
        <v>7</v>
      </c>
      <c r="D707" s="94">
        <v>2026</v>
      </c>
    </row>
    <row r="708" spans="1:4" ht="15" hidden="1" customHeight="1" outlineLevel="2">
      <c r="A708" s="100" t="s">
        <v>4754</v>
      </c>
      <c r="B708" s="101" t="s">
        <v>1748</v>
      </c>
      <c r="C708" s="105">
        <v>1</v>
      </c>
      <c r="D708" s="94">
        <v>2026</v>
      </c>
    </row>
    <row r="709" spans="1:4" ht="15" hidden="1" customHeight="1" outlineLevel="2">
      <c r="A709" s="100" t="s">
        <v>4755</v>
      </c>
      <c r="B709" s="101" t="s">
        <v>1689</v>
      </c>
      <c r="C709" s="105">
        <v>38</v>
      </c>
      <c r="D709" s="94">
        <v>2026</v>
      </c>
    </row>
    <row r="710" spans="1:4" ht="15" hidden="1" customHeight="1" outlineLevel="2">
      <c r="A710" s="100" t="s">
        <v>4756</v>
      </c>
      <c r="B710" s="101" t="s">
        <v>1690</v>
      </c>
      <c r="C710" s="105">
        <v>23</v>
      </c>
      <c r="D710" s="94">
        <v>2026</v>
      </c>
    </row>
    <row r="711" spans="1:4" ht="15" hidden="1" customHeight="1" outlineLevel="2">
      <c r="A711" s="100" t="s">
        <v>4757</v>
      </c>
      <c r="B711" s="101" t="s">
        <v>1692</v>
      </c>
      <c r="C711" s="105">
        <v>9</v>
      </c>
      <c r="D711" s="94">
        <v>2026</v>
      </c>
    </row>
    <row r="712" spans="1:4" ht="15" hidden="1" customHeight="1" outlineLevel="2">
      <c r="A712" s="100" t="s">
        <v>4758</v>
      </c>
      <c r="B712" s="101" t="s">
        <v>145</v>
      </c>
      <c r="C712" s="105">
        <v>17</v>
      </c>
      <c r="D712" s="94">
        <v>2026</v>
      </c>
    </row>
    <row r="713" spans="1:4" ht="15" hidden="1" customHeight="1" outlineLevel="2">
      <c r="A713" s="100" t="s">
        <v>4759</v>
      </c>
      <c r="B713" s="101" t="s">
        <v>245</v>
      </c>
      <c r="C713" s="105">
        <v>19</v>
      </c>
      <c r="D713" s="94">
        <v>2026</v>
      </c>
    </row>
    <row r="714" spans="1:4" ht="15" hidden="1" customHeight="1" outlineLevel="2">
      <c r="A714" s="100" t="s">
        <v>4760</v>
      </c>
      <c r="B714" s="101" t="s">
        <v>1704</v>
      </c>
      <c r="C714" s="105">
        <v>38</v>
      </c>
      <c r="D714" s="94">
        <v>2026</v>
      </c>
    </row>
    <row r="715" spans="1:4" ht="15" hidden="1" customHeight="1" outlineLevel="2">
      <c r="A715" s="100" t="s">
        <v>4761</v>
      </c>
      <c r="B715" s="101" t="s">
        <v>1697</v>
      </c>
      <c r="C715" s="105">
        <v>7</v>
      </c>
      <c r="D715" s="94">
        <v>2026</v>
      </c>
    </row>
    <row r="716" spans="1:4" ht="15" hidden="1" customHeight="1" outlineLevel="2">
      <c r="A716" s="100" t="s">
        <v>4762</v>
      </c>
      <c r="B716" s="101" t="s">
        <v>1698</v>
      </c>
      <c r="C716" s="105">
        <v>24</v>
      </c>
      <c r="D716" s="94">
        <v>2026</v>
      </c>
    </row>
    <row r="717" spans="1:4" ht="15" hidden="1" customHeight="1" outlineLevel="2">
      <c r="A717" s="100" t="s">
        <v>4763</v>
      </c>
      <c r="B717" s="101" t="s">
        <v>1700</v>
      </c>
      <c r="C717" s="105">
        <v>35</v>
      </c>
      <c r="D717" s="94">
        <v>2026</v>
      </c>
    </row>
    <row r="718" spans="1:4" ht="15" hidden="1" customHeight="1" outlineLevel="2">
      <c r="A718" s="100" t="s">
        <v>4764</v>
      </c>
      <c r="B718" s="101" t="s">
        <v>1732</v>
      </c>
      <c r="C718" s="105">
        <v>6</v>
      </c>
      <c r="D718" s="94">
        <v>2026</v>
      </c>
    </row>
    <row r="719" spans="1:4" ht="15" hidden="1" customHeight="1" outlineLevel="2">
      <c r="A719" s="100" t="s">
        <v>4765</v>
      </c>
      <c r="B719" s="101" t="s">
        <v>620</v>
      </c>
      <c r="C719" s="105">
        <v>15</v>
      </c>
      <c r="D719" s="94">
        <v>2026</v>
      </c>
    </row>
    <row r="720" spans="1:4" ht="15" hidden="1" customHeight="1" outlineLevel="2">
      <c r="A720" s="100" t="s">
        <v>4766</v>
      </c>
      <c r="B720" s="101" t="s">
        <v>1733</v>
      </c>
      <c r="C720" s="105">
        <v>7</v>
      </c>
      <c r="D720" s="94">
        <v>2026</v>
      </c>
    </row>
    <row r="721" spans="1:4" ht="15" hidden="1" customHeight="1" outlineLevel="2">
      <c r="A721" s="100" t="s">
        <v>4767</v>
      </c>
      <c r="B721" s="101" t="s">
        <v>855</v>
      </c>
      <c r="C721" s="105">
        <v>51</v>
      </c>
      <c r="D721" s="94">
        <v>2026</v>
      </c>
    </row>
    <row r="722" spans="1:4" ht="15" hidden="1" customHeight="1" outlineLevel="1" collapsed="1">
      <c r="A722" s="92" t="s">
        <v>4768</v>
      </c>
      <c r="B722" s="114" t="s">
        <v>1705</v>
      </c>
      <c r="C722" s="93">
        <f>SUM(C723:C743)</f>
        <v>239.5</v>
      </c>
      <c r="D722" s="115">
        <v>2026</v>
      </c>
    </row>
    <row r="723" spans="1:4" ht="15" hidden="1" customHeight="1" outlineLevel="2">
      <c r="A723" s="100" t="s">
        <v>4769</v>
      </c>
      <c r="B723" s="101" t="s">
        <v>1135</v>
      </c>
      <c r="C723" s="105">
        <v>9</v>
      </c>
      <c r="D723" s="94">
        <v>2026</v>
      </c>
    </row>
    <row r="724" spans="1:4" ht="15" hidden="1" customHeight="1" outlineLevel="2">
      <c r="A724" s="100" t="s">
        <v>4770</v>
      </c>
      <c r="B724" s="101" t="s">
        <v>1710</v>
      </c>
      <c r="C724" s="105">
        <v>13</v>
      </c>
      <c r="D724" s="94">
        <v>2026</v>
      </c>
    </row>
    <row r="725" spans="1:4" ht="15" hidden="1" customHeight="1" outlineLevel="2">
      <c r="A725" s="100" t="s">
        <v>4771</v>
      </c>
      <c r="B725" s="101" t="s">
        <v>1717</v>
      </c>
      <c r="C725" s="105">
        <v>23</v>
      </c>
      <c r="D725" s="94">
        <v>2026</v>
      </c>
    </row>
    <row r="726" spans="1:4" ht="15" hidden="1" customHeight="1" outlineLevel="2">
      <c r="A726" s="100" t="s">
        <v>4772</v>
      </c>
      <c r="B726" s="101" t="s">
        <v>4773</v>
      </c>
      <c r="C726" s="105">
        <v>10</v>
      </c>
      <c r="D726" s="94">
        <v>2026</v>
      </c>
    </row>
    <row r="727" spans="1:4" ht="15" hidden="1" customHeight="1" outlineLevel="2">
      <c r="A727" s="100" t="s">
        <v>4774</v>
      </c>
      <c r="B727" s="101" t="s">
        <v>1771</v>
      </c>
      <c r="C727" s="105">
        <v>26</v>
      </c>
      <c r="D727" s="94">
        <v>2026</v>
      </c>
    </row>
    <row r="728" spans="1:4" ht="15" hidden="1" customHeight="1" outlineLevel="2">
      <c r="A728" s="100" t="s">
        <v>4775</v>
      </c>
      <c r="B728" s="101" t="s">
        <v>1773</v>
      </c>
      <c r="C728" s="105">
        <v>9</v>
      </c>
      <c r="D728" s="94">
        <v>2026</v>
      </c>
    </row>
    <row r="729" spans="1:4" ht="15" hidden="1" customHeight="1" outlineLevel="2">
      <c r="A729" s="100" t="s">
        <v>4776</v>
      </c>
      <c r="B729" s="101" t="s">
        <v>290</v>
      </c>
      <c r="C729" s="105">
        <v>3.5</v>
      </c>
      <c r="D729" s="94">
        <v>2026</v>
      </c>
    </row>
    <row r="730" spans="1:4" ht="15" hidden="1" customHeight="1" outlineLevel="2">
      <c r="A730" s="100" t="s">
        <v>4777</v>
      </c>
      <c r="B730" s="101" t="s">
        <v>1712</v>
      </c>
      <c r="C730" s="105">
        <v>18</v>
      </c>
      <c r="D730" s="94">
        <v>2026</v>
      </c>
    </row>
    <row r="731" spans="1:4" ht="15" hidden="1" customHeight="1" outlineLevel="2">
      <c r="A731" s="100" t="s">
        <v>4778</v>
      </c>
      <c r="B731" s="101" t="s">
        <v>1707</v>
      </c>
      <c r="C731" s="105">
        <v>9</v>
      </c>
      <c r="D731" s="94">
        <v>2026</v>
      </c>
    </row>
    <row r="732" spans="1:4" ht="15" hidden="1" customHeight="1" outlineLevel="2">
      <c r="A732" s="100" t="s">
        <v>4779</v>
      </c>
      <c r="B732" s="101" t="s">
        <v>1713</v>
      </c>
      <c r="C732" s="105">
        <v>8</v>
      </c>
      <c r="D732" s="94">
        <v>2026</v>
      </c>
    </row>
    <row r="733" spans="1:4" ht="15" hidden="1" customHeight="1" outlineLevel="2">
      <c r="A733" s="100" t="s">
        <v>4780</v>
      </c>
      <c r="B733" s="101" t="s">
        <v>1714</v>
      </c>
      <c r="C733" s="105">
        <v>8</v>
      </c>
      <c r="D733" s="94">
        <v>2026</v>
      </c>
    </row>
    <row r="734" spans="1:4" ht="15" hidden="1" customHeight="1" outlineLevel="2">
      <c r="A734" s="100" t="s">
        <v>4781</v>
      </c>
      <c r="B734" s="101" t="s">
        <v>1723</v>
      </c>
      <c r="C734" s="105">
        <v>6.5</v>
      </c>
      <c r="D734" s="94">
        <v>2026</v>
      </c>
    </row>
    <row r="735" spans="1:4" ht="15" hidden="1" customHeight="1" outlineLevel="2">
      <c r="A735" s="100" t="s">
        <v>4782</v>
      </c>
      <c r="B735" s="101" t="s">
        <v>1718</v>
      </c>
      <c r="C735" s="105">
        <v>28</v>
      </c>
      <c r="D735" s="94">
        <v>2026</v>
      </c>
    </row>
    <row r="736" spans="1:4" ht="15" hidden="1" customHeight="1" outlineLevel="2">
      <c r="A736" s="100" t="s">
        <v>4783</v>
      </c>
      <c r="B736" s="101" t="s">
        <v>1722</v>
      </c>
      <c r="C736" s="105">
        <v>11.5</v>
      </c>
      <c r="D736" s="94">
        <v>2026</v>
      </c>
    </row>
    <row r="737" spans="1:4" ht="15" hidden="1" customHeight="1" outlineLevel="2">
      <c r="A737" s="100" t="s">
        <v>4784</v>
      </c>
      <c r="B737" s="101" t="s">
        <v>1734</v>
      </c>
      <c r="C737" s="105">
        <v>1.5</v>
      </c>
      <c r="D737" s="94">
        <v>2026</v>
      </c>
    </row>
    <row r="738" spans="1:4" ht="15" hidden="1" customHeight="1" outlineLevel="2">
      <c r="A738" s="100" t="s">
        <v>4785</v>
      </c>
      <c r="B738" s="101" t="s">
        <v>1736</v>
      </c>
      <c r="C738" s="105">
        <v>2.5</v>
      </c>
      <c r="D738" s="94">
        <v>2026</v>
      </c>
    </row>
    <row r="739" spans="1:4" ht="15" hidden="1" customHeight="1" outlineLevel="2">
      <c r="A739" s="100" t="s">
        <v>4786</v>
      </c>
      <c r="B739" s="101" t="s">
        <v>1757</v>
      </c>
      <c r="C739" s="105">
        <v>7.5</v>
      </c>
      <c r="D739" s="94">
        <v>2026</v>
      </c>
    </row>
    <row r="740" spans="1:4" ht="15" hidden="1" customHeight="1" outlineLevel="2">
      <c r="A740" s="100" t="s">
        <v>4787</v>
      </c>
      <c r="B740" s="101" t="s">
        <v>1714</v>
      </c>
      <c r="C740" s="105">
        <v>26</v>
      </c>
      <c r="D740" s="94">
        <v>2026</v>
      </c>
    </row>
    <row r="741" spans="1:4" ht="15" hidden="1" customHeight="1" outlineLevel="2">
      <c r="A741" s="100" t="s">
        <v>4788</v>
      </c>
      <c r="B741" s="101" t="s">
        <v>1701</v>
      </c>
      <c r="C741" s="105">
        <v>10</v>
      </c>
      <c r="D741" s="94">
        <v>2026</v>
      </c>
    </row>
    <row r="742" spans="1:4" ht="15" hidden="1" customHeight="1" outlineLevel="2">
      <c r="A742" s="100" t="s">
        <v>4789</v>
      </c>
      <c r="B742" s="101" t="s">
        <v>1759</v>
      </c>
      <c r="C742" s="105">
        <v>8.5</v>
      </c>
      <c r="D742" s="94">
        <v>2026</v>
      </c>
    </row>
    <row r="743" spans="1:4" ht="15" hidden="1" customHeight="1" outlineLevel="2">
      <c r="A743" s="100" t="s">
        <v>4790</v>
      </c>
      <c r="B743" s="101" t="s">
        <v>1737</v>
      </c>
      <c r="C743" s="105">
        <v>1</v>
      </c>
      <c r="D743" s="94">
        <v>2026</v>
      </c>
    </row>
    <row r="744" spans="1:4" ht="15" hidden="1" customHeight="1" outlineLevel="1" collapsed="1">
      <c r="A744" s="92" t="s">
        <v>4791</v>
      </c>
      <c r="B744" s="114" t="s">
        <v>1724</v>
      </c>
      <c r="C744" s="93">
        <f>SUM(C745:C770)</f>
        <v>437</v>
      </c>
      <c r="D744" s="115">
        <v>2026</v>
      </c>
    </row>
    <row r="745" spans="1:4" ht="15" hidden="1" customHeight="1" outlineLevel="2">
      <c r="A745" s="100" t="s">
        <v>4792</v>
      </c>
      <c r="B745" s="101" t="s">
        <v>1728</v>
      </c>
      <c r="C745" s="105">
        <v>24</v>
      </c>
      <c r="D745" s="94">
        <v>2026</v>
      </c>
    </row>
    <row r="746" spans="1:4" ht="15" hidden="1" customHeight="1" outlineLevel="2">
      <c r="A746" s="100" t="s">
        <v>4793</v>
      </c>
      <c r="B746" s="101" t="s">
        <v>1679</v>
      </c>
      <c r="C746" s="105">
        <v>5.2</v>
      </c>
      <c r="D746" s="94">
        <v>2026</v>
      </c>
    </row>
    <row r="747" spans="1:4" ht="15" hidden="1" customHeight="1" outlineLevel="2">
      <c r="A747" s="100" t="s">
        <v>4794</v>
      </c>
      <c r="B747" s="101" t="s">
        <v>3391</v>
      </c>
      <c r="C747" s="105">
        <v>4</v>
      </c>
      <c r="D747" s="94">
        <v>2026</v>
      </c>
    </row>
    <row r="748" spans="1:4" ht="15" hidden="1" customHeight="1" outlineLevel="2">
      <c r="A748" s="100" t="s">
        <v>4795</v>
      </c>
      <c r="B748" s="101" t="s">
        <v>3396</v>
      </c>
      <c r="C748" s="105">
        <v>39</v>
      </c>
      <c r="D748" s="94">
        <v>2026</v>
      </c>
    </row>
    <row r="749" spans="1:4" ht="15" hidden="1" customHeight="1" outlineLevel="2">
      <c r="A749" s="100" t="s">
        <v>4796</v>
      </c>
      <c r="B749" s="101" t="s">
        <v>1726</v>
      </c>
      <c r="C749" s="105">
        <v>4</v>
      </c>
      <c r="D749" s="94">
        <v>2026</v>
      </c>
    </row>
    <row r="750" spans="1:4" ht="15" hidden="1" customHeight="1" outlineLevel="2">
      <c r="A750" s="100" t="s">
        <v>4797</v>
      </c>
      <c r="B750" s="101" t="s">
        <v>3381</v>
      </c>
      <c r="C750" s="105">
        <v>4</v>
      </c>
      <c r="D750" s="94">
        <v>2026</v>
      </c>
    </row>
    <row r="751" spans="1:4" ht="15" hidden="1" customHeight="1" outlineLevel="2">
      <c r="A751" s="100" t="s">
        <v>4798</v>
      </c>
      <c r="B751" s="101" t="s">
        <v>3393</v>
      </c>
      <c r="C751" s="105">
        <v>10</v>
      </c>
      <c r="D751" s="94">
        <v>2026</v>
      </c>
    </row>
    <row r="752" spans="1:4" ht="15" hidden="1" customHeight="1" outlineLevel="2">
      <c r="A752" s="100" t="s">
        <v>4799</v>
      </c>
      <c r="B752" s="101" t="s">
        <v>620</v>
      </c>
      <c r="C752" s="105">
        <v>3.7</v>
      </c>
      <c r="D752" s="94">
        <v>2026</v>
      </c>
    </row>
    <row r="753" spans="1:4" ht="15" hidden="1" customHeight="1" outlineLevel="2">
      <c r="A753" s="100" t="s">
        <v>4800</v>
      </c>
      <c r="B753" s="101" t="s">
        <v>3389</v>
      </c>
      <c r="C753" s="105">
        <v>3.7</v>
      </c>
      <c r="D753" s="94">
        <v>2026</v>
      </c>
    </row>
    <row r="754" spans="1:4" ht="15" hidden="1" customHeight="1" outlineLevel="2">
      <c r="A754" s="100" t="s">
        <v>4801</v>
      </c>
      <c r="B754" s="101" t="s">
        <v>3400</v>
      </c>
      <c r="C754" s="105">
        <v>28</v>
      </c>
      <c r="D754" s="94">
        <v>2026</v>
      </c>
    </row>
    <row r="755" spans="1:4" ht="15" hidden="1" customHeight="1" outlineLevel="2">
      <c r="A755" s="100" t="s">
        <v>4802</v>
      </c>
      <c r="B755" s="101" t="s">
        <v>3394</v>
      </c>
      <c r="C755" s="105">
        <v>28</v>
      </c>
      <c r="D755" s="94">
        <v>2026</v>
      </c>
    </row>
    <row r="756" spans="1:4" ht="15" hidden="1" customHeight="1" outlineLevel="2">
      <c r="A756" s="100" t="s">
        <v>4803</v>
      </c>
      <c r="B756" s="101" t="s">
        <v>3395</v>
      </c>
      <c r="C756" s="105">
        <v>20</v>
      </c>
      <c r="D756" s="94">
        <v>2026</v>
      </c>
    </row>
    <row r="757" spans="1:4" ht="15" hidden="1" customHeight="1" outlineLevel="2">
      <c r="A757" s="100" t="s">
        <v>4804</v>
      </c>
      <c r="B757" s="101" t="s">
        <v>3402</v>
      </c>
      <c r="C757" s="105">
        <v>24</v>
      </c>
      <c r="D757" s="94">
        <v>2026</v>
      </c>
    </row>
    <row r="758" spans="1:4" ht="15" hidden="1" customHeight="1" outlineLevel="2">
      <c r="A758" s="100" t="s">
        <v>4805</v>
      </c>
      <c r="B758" s="101" t="s">
        <v>650</v>
      </c>
      <c r="C758" s="105">
        <v>5.7</v>
      </c>
      <c r="D758" s="94">
        <v>2026</v>
      </c>
    </row>
    <row r="759" spans="1:4" ht="15" hidden="1" customHeight="1" outlineLevel="2">
      <c r="A759" s="100" t="s">
        <v>4806</v>
      </c>
      <c r="B759" s="101" t="s">
        <v>3404</v>
      </c>
      <c r="C759" s="105">
        <v>21</v>
      </c>
      <c r="D759" s="94">
        <v>2026</v>
      </c>
    </row>
    <row r="760" spans="1:4" ht="15" hidden="1" customHeight="1" outlineLevel="2">
      <c r="A760" s="100" t="s">
        <v>4807</v>
      </c>
      <c r="B760" s="101" t="s">
        <v>3397</v>
      </c>
      <c r="C760" s="105">
        <v>3.6</v>
      </c>
      <c r="D760" s="94">
        <v>2026</v>
      </c>
    </row>
    <row r="761" spans="1:4" ht="15" hidden="1" customHeight="1" outlineLevel="2">
      <c r="A761" s="100" t="s">
        <v>4808</v>
      </c>
      <c r="B761" s="101" t="s">
        <v>1989</v>
      </c>
      <c r="C761" s="105">
        <v>38</v>
      </c>
      <c r="D761" s="94">
        <v>2026</v>
      </c>
    </row>
    <row r="762" spans="1:4" ht="15" hidden="1" customHeight="1" outlineLevel="2">
      <c r="A762" s="100" t="s">
        <v>4809</v>
      </c>
      <c r="B762" s="101" t="s">
        <v>3398</v>
      </c>
      <c r="C762" s="105">
        <v>24</v>
      </c>
      <c r="D762" s="94">
        <v>2026</v>
      </c>
    </row>
    <row r="763" spans="1:4" ht="15" hidden="1" customHeight="1" outlineLevel="2">
      <c r="A763" s="100" t="s">
        <v>4810</v>
      </c>
      <c r="B763" s="101" t="s">
        <v>1770</v>
      </c>
      <c r="C763" s="105">
        <v>62</v>
      </c>
      <c r="D763" s="94">
        <v>2026</v>
      </c>
    </row>
    <row r="764" spans="1:4" ht="15" hidden="1" customHeight="1" outlineLevel="2">
      <c r="A764" s="100" t="s">
        <v>4811</v>
      </c>
      <c r="B764" s="101" t="s">
        <v>3385</v>
      </c>
      <c r="C764" s="105">
        <v>5.5</v>
      </c>
      <c r="D764" s="94">
        <v>2026</v>
      </c>
    </row>
    <row r="765" spans="1:4" ht="15" hidden="1" customHeight="1" outlineLevel="2">
      <c r="A765" s="100" t="s">
        <v>4812</v>
      </c>
      <c r="B765" s="101" t="s">
        <v>661</v>
      </c>
      <c r="C765" s="105">
        <v>10.3</v>
      </c>
      <c r="D765" s="94">
        <v>2026</v>
      </c>
    </row>
    <row r="766" spans="1:4" ht="15" hidden="1" customHeight="1" outlineLevel="2">
      <c r="A766" s="100" t="s">
        <v>4813</v>
      </c>
      <c r="B766" s="101" t="s">
        <v>1739</v>
      </c>
      <c r="C766" s="105">
        <v>1.8</v>
      </c>
      <c r="D766" s="94">
        <v>2026</v>
      </c>
    </row>
    <row r="767" spans="1:4" ht="15" hidden="1" customHeight="1" outlineLevel="2">
      <c r="A767" s="100" t="s">
        <v>4814</v>
      </c>
      <c r="B767" s="101" t="s">
        <v>1741</v>
      </c>
      <c r="C767" s="105">
        <v>3.5</v>
      </c>
      <c r="D767" s="94">
        <v>2026</v>
      </c>
    </row>
    <row r="768" spans="1:4" ht="15" hidden="1" customHeight="1" outlineLevel="2">
      <c r="A768" s="100" t="s">
        <v>4815</v>
      </c>
      <c r="B768" s="101" t="s">
        <v>1761</v>
      </c>
      <c r="C768" s="105">
        <v>12</v>
      </c>
      <c r="D768" s="94">
        <v>2026</v>
      </c>
    </row>
    <row r="769" spans="1:4" ht="15" hidden="1" customHeight="1" outlineLevel="2">
      <c r="A769" s="100" t="s">
        <v>4816</v>
      </c>
      <c r="B769" s="101" t="s">
        <v>3387</v>
      </c>
      <c r="C769" s="105">
        <v>21</v>
      </c>
      <c r="D769" s="94">
        <v>2026</v>
      </c>
    </row>
    <row r="770" spans="1:4" ht="15" hidden="1" customHeight="1" outlineLevel="2">
      <c r="A770" s="100" t="s">
        <v>4817</v>
      </c>
      <c r="B770" s="101" t="s">
        <v>4818</v>
      </c>
      <c r="C770" s="105">
        <v>31</v>
      </c>
      <c r="D770" s="94">
        <v>2026</v>
      </c>
    </row>
    <row r="771" spans="1:4" ht="15" hidden="1" customHeight="1" outlineLevel="1" collapsed="1">
      <c r="A771" s="92" t="s">
        <v>4819</v>
      </c>
      <c r="B771" s="114" t="s">
        <v>1742</v>
      </c>
      <c r="C771" s="93">
        <f>SUM(C772:C790)</f>
        <v>195.14999999999998</v>
      </c>
      <c r="D771" s="115">
        <v>2027</v>
      </c>
    </row>
    <row r="772" spans="1:4" ht="15" hidden="1" customHeight="1" outlineLevel="2">
      <c r="A772" s="100" t="s">
        <v>4820</v>
      </c>
      <c r="B772" s="101" t="s">
        <v>1775</v>
      </c>
      <c r="C772" s="105">
        <v>6</v>
      </c>
      <c r="D772" s="94">
        <v>2027</v>
      </c>
    </row>
    <row r="773" spans="1:4" ht="15" hidden="1" customHeight="1" outlineLevel="2">
      <c r="A773" s="100" t="s">
        <v>4821</v>
      </c>
      <c r="B773" s="101" t="s">
        <v>3408</v>
      </c>
      <c r="C773" s="105">
        <v>7</v>
      </c>
      <c r="D773" s="94">
        <v>2027</v>
      </c>
    </row>
    <row r="774" spans="1:4" ht="15" hidden="1" customHeight="1" outlineLevel="2">
      <c r="A774" s="100" t="s">
        <v>4822</v>
      </c>
      <c r="B774" s="101" t="s">
        <v>3417</v>
      </c>
      <c r="C774" s="105">
        <v>6.4</v>
      </c>
      <c r="D774" s="94">
        <v>2027</v>
      </c>
    </row>
    <row r="775" spans="1:4" ht="15" hidden="1" customHeight="1" outlineLevel="2">
      <c r="A775" s="100" t="s">
        <v>4823</v>
      </c>
      <c r="B775" s="101" t="s">
        <v>3410</v>
      </c>
      <c r="C775" s="105">
        <v>6.2</v>
      </c>
      <c r="D775" s="94">
        <v>2027</v>
      </c>
    </row>
    <row r="776" spans="1:4" ht="15" hidden="1" customHeight="1" outlineLevel="2">
      <c r="A776" s="100" t="s">
        <v>4824</v>
      </c>
      <c r="B776" s="101" t="s">
        <v>3411</v>
      </c>
      <c r="C776" s="105">
        <v>5.8</v>
      </c>
      <c r="D776" s="94">
        <v>2027</v>
      </c>
    </row>
    <row r="777" spans="1:4" ht="15" hidden="1" customHeight="1" outlineLevel="2">
      <c r="A777" s="100" t="s">
        <v>4825</v>
      </c>
      <c r="B777" s="101" t="s">
        <v>3416</v>
      </c>
      <c r="C777" s="105">
        <v>9.4</v>
      </c>
      <c r="D777" s="94">
        <v>2027</v>
      </c>
    </row>
    <row r="778" spans="1:4" ht="15" hidden="1" customHeight="1" outlineLevel="2">
      <c r="A778" s="100" t="s">
        <v>4826</v>
      </c>
      <c r="B778" s="101" t="s">
        <v>1833</v>
      </c>
      <c r="C778" s="105">
        <v>37</v>
      </c>
      <c r="D778" s="94">
        <v>2027</v>
      </c>
    </row>
    <row r="779" spans="1:4" ht="15" hidden="1" customHeight="1" outlineLevel="2">
      <c r="A779" s="100" t="s">
        <v>4827</v>
      </c>
      <c r="B779" s="101" t="s">
        <v>507</v>
      </c>
      <c r="C779" s="105">
        <v>21</v>
      </c>
      <c r="D779" s="94">
        <v>2027</v>
      </c>
    </row>
    <row r="780" spans="1:4" ht="15" hidden="1" customHeight="1" outlineLevel="2">
      <c r="A780" s="100" t="s">
        <v>4828</v>
      </c>
      <c r="B780" s="101" t="s">
        <v>3412</v>
      </c>
      <c r="C780" s="105">
        <v>13</v>
      </c>
      <c r="D780" s="94">
        <v>2027</v>
      </c>
    </row>
    <row r="781" spans="1:4" ht="15" hidden="1" customHeight="1" outlineLevel="2">
      <c r="A781" s="100" t="s">
        <v>4829</v>
      </c>
      <c r="B781" s="101" t="s">
        <v>1266</v>
      </c>
      <c r="C781" s="105">
        <v>9.3000000000000007</v>
      </c>
      <c r="D781" s="94">
        <v>2027</v>
      </c>
    </row>
    <row r="782" spans="1:4" ht="15" hidden="1" customHeight="1" outlineLevel="2">
      <c r="A782" s="100" t="s">
        <v>4830</v>
      </c>
      <c r="B782" s="101" t="s">
        <v>3407</v>
      </c>
      <c r="C782" s="105">
        <v>10</v>
      </c>
      <c r="D782" s="94">
        <v>2027</v>
      </c>
    </row>
    <row r="783" spans="1:4" ht="15" hidden="1" customHeight="1" outlineLevel="2">
      <c r="A783" s="100" t="s">
        <v>4831</v>
      </c>
      <c r="B783" s="101" t="s">
        <v>3413</v>
      </c>
      <c r="C783" s="105">
        <v>14.5</v>
      </c>
      <c r="D783" s="94">
        <v>2027</v>
      </c>
    </row>
    <row r="784" spans="1:4" ht="15" hidden="1" customHeight="1" outlineLevel="2">
      <c r="A784" s="100" t="s">
        <v>4832</v>
      </c>
      <c r="B784" s="101" t="s">
        <v>3414</v>
      </c>
      <c r="C784" s="105">
        <v>22</v>
      </c>
      <c r="D784" s="94">
        <v>2027</v>
      </c>
    </row>
    <row r="785" spans="1:4" ht="15" hidden="1" customHeight="1" outlineLevel="2">
      <c r="A785" s="100" t="s">
        <v>4833</v>
      </c>
      <c r="B785" s="101" t="s">
        <v>1762</v>
      </c>
      <c r="C785" s="105">
        <v>9.1</v>
      </c>
      <c r="D785" s="94">
        <v>2027</v>
      </c>
    </row>
    <row r="786" spans="1:4" ht="15" hidden="1" customHeight="1" outlineLevel="2">
      <c r="A786" s="100" t="s">
        <v>4834</v>
      </c>
      <c r="B786" s="101" t="s">
        <v>1744</v>
      </c>
      <c r="C786" s="105">
        <v>0.75</v>
      </c>
      <c r="D786" s="94">
        <v>2027</v>
      </c>
    </row>
    <row r="787" spans="1:4" ht="15" hidden="1" customHeight="1" outlineLevel="2">
      <c r="A787" s="100" t="s">
        <v>4835</v>
      </c>
      <c r="B787" s="101" t="s">
        <v>2044</v>
      </c>
      <c r="C787" s="105">
        <v>1.5</v>
      </c>
      <c r="D787" s="94">
        <v>2027</v>
      </c>
    </row>
    <row r="788" spans="1:4" ht="15" hidden="1" customHeight="1" outlineLevel="2">
      <c r="A788" s="100" t="s">
        <v>4836</v>
      </c>
      <c r="B788" s="101" t="s">
        <v>3419</v>
      </c>
      <c r="C788" s="105">
        <v>4</v>
      </c>
      <c r="D788" s="94">
        <v>2027</v>
      </c>
    </row>
    <row r="789" spans="1:4" ht="15" hidden="1" customHeight="1" outlineLevel="2">
      <c r="A789" s="100" t="s">
        <v>4837</v>
      </c>
      <c r="B789" s="101" t="s">
        <v>2430</v>
      </c>
      <c r="C789" s="105">
        <v>6.5</v>
      </c>
      <c r="D789" s="94">
        <v>2027</v>
      </c>
    </row>
    <row r="790" spans="1:4" ht="15" hidden="1" customHeight="1" outlineLevel="2">
      <c r="A790" s="100" t="s">
        <v>4838</v>
      </c>
      <c r="B790" s="101" t="s">
        <v>3420</v>
      </c>
      <c r="C790" s="105">
        <v>5.7</v>
      </c>
      <c r="D790" s="94">
        <v>2027</v>
      </c>
    </row>
    <row r="791" spans="1:4" ht="15" hidden="1" customHeight="1" outlineLevel="1" collapsed="1">
      <c r="A791" s="92" t="s">
        <v>4839</v>
      </c>
      <c r="B791" s="114" t="s">
        <v>4840</v>
      </c>
      <c r="C791" s="93">
        <f>SUM(C792:C798)</f>
        <v>136.1</v>
      </c>
      <c r="D791" s="115">
        <v>2027</v>
      </c>
    </row>
    <row r="792" spans="1:4" ht="15" hidden="1" customHeight="1" outlineLevel="2">
      <c r="A792" s="100" t="s">
        <v>4841</v>
      </c>
      <c r="B792" s="101" t="s">
        <v>1663</v>
      </c>
      <c r="C792" s="105">
        <v>54</v>
      </c>
      <c r="D792" s="94">
        <v>2027</v>
      </c>
    </row>
    <row r="793" spans="1:4" ht="15" hidden="1" customHeight="1" outlineLevel="2">
      <c r="A793" s="100" t="s">
        <v>4842</v>
      </c>
      <c r="B793" s="101" t="s">
        <v>1665</v>
      </c>
      <c r="C793" s="105">
        <v>5.0999999999999996</v>
      </c>
      <c r="D793" s="94">
        <v>2027</v>
      </c>
    </row>
    <row r="794" spans="1:4" ht="15" hidden="1" customHeight="1" outlineLevel="2">
      <c r="A794" s="100" t="s">
        <v>4843</v>
      </c>
      <c r="B794" s="101" t="s">
        <v>1666</v>
      </c>
      <c r="C794" s="105">
        <v>12</v>
      </c>
      <c r="D794" s="94">
        <v>2027</v>
      </c>
    </row>
    <row r="795" spans="1:4" ht="15" hidden="1" customHeight="1" outlineLevel="2">
      <c r="A795" s="100" t="s">
        <v>4844</v>
      </c>
      <c r="B795" s="101" t="s">
        <v>1667</v>
      </c>
      <c r="C795" s="105">
        <v>24</v>
      </c>
      <c r="D795" s="94">
        <v>2027</v>
      </c>
    </row>
    <row r="796" spans="1:4" ht="15" hidden="1" customHeight="1" outlineLevel="2">
      <c r="A796" s="100" t="s">
        <v>4845</v>
      </c>
      <c r="B796" s="101" t="s">
        <v>1669</v>
      </c>
      <c r="C796" s="105">
        <v>13</v>
      </c>
      <c r="D796" s="94">
        <v>2027</v>
      </c>
    </row>
    <row r="797" spans="1:4" ht="15" hidden="1" customHeight="1" outlineLevel="2">
      <c r="A797" s="100" t="s">
        <v>4846</v>
      </c>
      <c r="B797" s="101" t="s">
        <v>1764</v>
      </c>
      <c r="C797" s="105">
        <v>19</v>
      </c>
      <c r="D797" s="94">
        <v>2027</v>
      </c>
    </row>
    <row r="798" spans="1:4" ht="15" hidden="1" customHeight="1" outlineLevel="2">
      <c r="A798" s="100" t="s">
        <v>4847</v>
      </c>
      <c r="B798" s="101" t="s">
        <v>465</v>
      </c>
      <c r="C798" s="105">
        <v>9</v>
      </c>
      <c r="D798" s="94">
        <v>2027</v>
      </c>
    </row>
    <row r="799" spans="1:4" ht="15" hidden="1" customHeight="1" outlineLevel="1" collapsed="1">
      <c r="A799" s="92" t="s">
        <v>4848</v>
      </c>
      <c r="B799" s="114" t="s">
        <v>4849</v>
      </c>
      <c r="C799" s="93">
        <f>SUM(C800:C808)</f>
        <v>136.19999999999999</v>
      </c>
      <c r="D799" s="115">
        <v>2027</v>
      </c>
    </row>
    <row r="800" spans="1:4" ht="15" hidden="1" customHeight="1" outlineLevel="2">
      <c r="A800" s="100" t="s">
        <v>4850</v>
      </c>
      <c r="B800" s="101" t="s">
        <v>3422</v>
      </c>
      <c r="C800" s="105">
        <v>7</v>
      </c>
      <c r="D800" s="94">
        <v>2027</v>
      </c>
    </row>
    <row r="801" spans="1:4" ht="15" hidden="1" customHeight="1" outlineLevel="2">
      <c r="A801" s="100" t="s">
        <v>4851</v>
      </c>
      <c r="B801" s="101" t="s">
        <v>167</v>
      </c>
      <c r="C801" s="105">
        <v>24</v>
      </c>
      <c r="D801" s="94">
        <v>2027</v>
      </c>
    </row>
    <row r="802" spans="1:4" ht="15" hidden="1" customHeight="1" outlineLevel="2">
      <c r="A802" s="100" t="s">
        <v>4852</v>
      </c>
      <c r="B802" s="101" t="s">
        <v>779</v>
      </c>
      <c r="C802" s="105">
        <v>10</v>
      </c>
      <c r="D802" s="94">
        <v>2027</v>
      </c>
    </row>
    <row r="803" spans="1:4" ht="15" hidden="1" customHeight="1" outlineLevel="2">
      <c r="A803" s="100" t="s">
        <v>4853</v>
      </c>
      <c r="B803" s="101" t="s">
        <v>2390</v>
      </c>
      <c r="C803" s="105">
        <v>10</v>
      </c>
      <c r="D803" s="94">
        <v>2027</v>
      </c>
    </row>
    <row r="804" spans="1:4" ht="15" hidden="1" customHeight="1" outlineLevel="2">
      <c r="A804" s="100" t="s">
        <v>4854</v>
      </c>
      <c r="B804" s="101" t="s">
        <v>3424</v>
      </c>
      <c r="C804" s="105">
        <v>27</v>
      </c>
      <c r="D804" s="94">
        <v>2027</v>
      </c>
    </row>
    <row r="805" spans="1:4" ht="15" hidden="1" customHeight="1" outlineLevel="2">
      <c r="A805" s="100" t="s">
        <v>4855</v>
      </c>
      <c r="B805" s="101" t="s">
        <v>3425</v>
      </c>
      <c r="C805" s="105">
        <v>25</v>
      </c>
      <c r="D805" s="94">
        <v>2027</v>
      </c>
    </row>
    <row r="806" spans="1:4" ht="15" hidden="1" customHeight="1" outlineLevel="2">
      <c r="A806" s="100" t="s">
        <v>4856</v>
      </c>
      <c r="B806" s="101" t="s">
        <v>1753</v>
      </c>
      <c r="C806" s="105">
        <v>1.2</v>
      </c>
      <c r="D806" s="94">
        <v>2027</v>
      </c>
    </row>
    <row r="807" spans="1:4" ht="15" hidden="1" customHeight="1" outlineLevel="2">
      <c r="A807" s="100" t="s">
        <v>4857</v>
      </c>
      <c r="B807" s="101" t="s">
        <v>3426</v>
      </c>
      <c r="C807" s="105">
        <v>8</v>
      </c>
      <c r="D807" s="94">
        <v>2027</v>
      </c>
    </row>
    <row r="808" spans="1:4" ht="15" hidden="1" customHeight="1" outlineLevel="2">
      <c r="A808" s="100" t="s">
        <v>4858</v>
      </c>
      <c r="B808" s="101" t="s">
        <v>1460</v>
      </c>
      <c r="C808" s="105">
        <v>24</v>
      </c>
      <c r="D808" s="94">
        <v>2027</v>
      </c>
    </row>
    <row r="809" spans="1:4" ht="15" hidden="1" customHeight="1" outlineLevel="1" collapsed="1">
      <c r="A809" s="92" t="s">
        <v>4859</v>
      </c>
      <c r="B809" s="114" t="s">
        <v>1754</v>
      </c>
      <c r="C809" s="93">
        <f>SUM(C810:C828)</f>
        <v>221</v>
      </c>
      <c r="D809" s="115">
        <v>2027</v>
      </c>
    </row>
    <row r="810" spans="1:4" ht="15" hidden="1" customHeight="1" outlineLevel="2">
      <c r="A810" s="100" t="s">
        <v>4860</v>
      </c>
      <c r="B810" s="101" t="s">
        <v>1256</v>
      </c>
      <c r="C810" s="105">
        <v>12.5</v>
      </c>
      <c r="D810" s="94">
        <v>2027</v>
      </c>
    </row>
    <row r="811" spans="1:4" ht="15" hidden="1" customHeight="1" outlineLevel="2">
      <c r="A811" s="100" t="s">
        <v>4861</v>
      </c>
      <c r="B811" s="101" t="s">
        <v>551</v>
      </c>
      <c r="C811" s="105">
        <v>6.5</v>
      </c>
      <c r="D811" s="94">
        <v>2027</v>
      </c>
    </row>
    <row r="812" spans="1:4" ht="15" hidden="1" customHeight="1" outlineLevel="2">
      <c r="A812" s="100" t="s">
        <v>4862</v>
      </c>
      <c r="B812" s="101" t="s">
        <v>3411</v>
      </c>
      <c r="C812" s="105">
        <v>11.3</v>
      </c>
      <c r="D812" s="94">
        <v>2027</v>
      </c>
    </row>
    <row r="813" spans="1:4" ht="15" hidden="1" customHeight="1" outlineLevel="2">
      <c r="A813" s="100" t="s">
        <v>4863</v>
      </c>
      <c r="B813" s="101" t="s">
        <v>1320</v>
      </c>
      <c r="C813" s="105">
        <v>29</v>
      </c>
      <c r="D813" s="94">
        <v>2027</v>
      </c>
    </row>
    <row r="814" spans="1:4" ht="15" hidden="1" customHeight="1" outlineLevel="2">
      <c r="A814" s="100" t="s">
        <v>4864</v>
      </c>
      <c r="B814" s="101" t="s">
        <v>3429</v>
      </c>
      <c r="C814" s="105">
        <v>3.3</v>
      </c>
      <c r="D814" s="94">
        <v>2027</v>
      </c>
    </row>
    <row r="815" spans="1:4" ht="15" hidden="1" customHeight="1" outlineLevel="2">
      <c r="A815" s="100" t="s">
        <v>4865</v>
      </c>
      <c r="B815" s="101" t="s">
        <v>3430</v>
      </c>
      <c r="C815" s="105">
        <v>6.7</v>
      </c>
      <c r="D815" s="94">
        <v>2027</v>
      </c>
    </row>
    <row r="816" spans="1:4" ht="15" hidden="1" customHeight="1" outlineLevel="2">
      <c r="A816" s="100" t="s">
        <v>4866</v>
      </c>
      <c r="B816" s="101" t="s">
        <v>1756</v>
      </c>
      <c r="C816" s="105">
        <v>4</v>
      </c>
      <c r="D816" s="94">
        <v>2027</v>
      </c>
    </row>
    <row r="817" spans="1:4" ht="15" hidden="1" customHeight="1" outlineLevel="2">
      <c r="A817" s="100" t="s">
        <v>4867</v>
      </c>
      <c r="B817" s="101" t="s">
        <v>3432</v>
      </c>
      <c r="C817" s="105">
        <v>14</v>
      </c>
      <c r="D817" s="94">
        <v>2027</v>
      </c>
    </row>
    <row r="818" spans="1:4" ht="15" hidden="1" customHeight="1" outlineLevel="2">
      <c r="A818" s="100" t="s">
        <v>4868</v>
      </c>
      <c r="B818" s="101" t="s">
        <v>3434</v>
      </c>
      <c r="C818" s="105">
        <v>7</v>
      </c>
      <c r="D818" s="94">
        <v>2027</v>
      </c>
    </row>
    <row r="819" spans="1:4" ht="15" hidden="1" customHeight="1" outlineLevel="2">
      <c r="A819" s="100" t="s">
        <v>4869</v>
      </c>
      <c r="B819" s="101" t="s">
        <v>3436</v>
      </c>
      <c r="C819" s="105">
        <v>3.2</v>
      </c>
      <c r="D819" s="94">
        <v>2027</v>
      </c>
    </row>
    <row r="820" spans="1:4" ht="15" hidden="1" customHeight="1" outlineLevel="2">
      <c r="A820" s="100" t="s">
        <v>4870</v>
      </c>
      <c r="B820" s="101" t="s">
        <v>3438</v>
      </c>
      <c r="C820" s="105">
        <v>18</v>
      </c>
      <c r="D820" s="94">
        <v>2027</v>
      </c>
    </row>
    <row r="821" spans="1:4" ht="15" hidden="1" customHeight="1" outlineLevel="2">
      <c r="A821" s="100" t="s">
        <v>4871</v>
      </c>
      <c r="B821" s="101" t="s">
        <v>3440</v>
      </c>
      <c r="C821" s="105">
        <v>7</v>
      </c>
      <c r="D821" s="94">
        <v>2027</v>
      </c>
    </row>
    <row r="822" spans="1:4" ht="15" hidden="1" customHeight="1" outlineLevel="2">
      <c r="A822" s="100" t="s">
        <v>4872</v>
      </c>
      <c r="B822" s="101" t="s">
        <v>3442</v>
      </c>
      <c r="C822" s="105">
        <v>11.5</v>
      </c>
      <c r="D822" s="94">
        <v>2027</v>
      </c>
    </row>
    <row r="823" spans="1:4" ht="15" hidden="1" customHeight="1" outlineLevel="2">
      <c r="A823" s="100" t="s">
        <v>4873</v>
      </c>
      <c r="B823" s="101" t="s">
        <v>3443</v>
      </c>
      <c r="C823" s="105">
        <v>8.5</v>
      </c>
      <c r="D823" s="94">
        <v>2027</v>
      </c>
    </row>
    <row r="824" spans="1:4" ht="15" hidden="1" customHeight="1" outlineLevel="2">
      <c r="A824" s="100" t="s">
        <v>4874</v>
      </c>
      <c r="B824" s="101" t="s">
        <v>3448</v>
      </c>
      <c r="C824" s="105">
        <v>21</v>
      </c>
      <c r="D824" s="94">
        <v>2027</v>
      </c>
    </row>
    <row r="825" spans="1:4" ht="15" hidden="1" customHeight="1" outlineLevel="2">
      <c r="A825" s="100" t="s">
        <v>4875</v>
      </c>
      <c r="B825" s="101" t="s">
        <v>3445</v>
      </c>
      <c r="C825" s="105">
        <v>21</v>
      </c>
      <c r="D825" s="94">
        <v>2027</v>
      </c>
    </row>
    <row r="826" spans="1:4" ht="15" hidden="1" customHeight="1" outlineLevel="2">
      <c r="A826" s="100" t="s">
        <v>4876</v>
      </c>
      <c r="B826" s="101" t="s">
        <v>3446</v>
      </c>
      <c r="C826" s="105">
        <v>17</v>
      </c>
      <c r="D826" s="94">
        <v>2027</v>
      </c>
    </row>
    <row r="827" spans="1:4" ht="15" hidden="1" customHeight="1" outlineLevel="2">
      <c r="A827" s="100" t="s">
        <v>4877</v>
      </c>
      <c r="B827" s="101" t="s">
        <v>3428</v>
      </c>
      <c r="C827" s="105">
        <v>15</v>
      </c>
      <c r="D827" s="94">
        <v>2027</v>
      </c>
    </row>
    <row r="828" spans="1:4" ht="15" hidden="1" customHeight="1" outlineLevel="2">
      <c r="A828" s="100" t="s">
        <v>4878</v>
      </c>
      <c r="B828" s="101" t="s">
        <v>3449</v>
      </c>
      <c r="C828" s="105">
        <v>4.5</v>
      </c>
      <c r="D828" s="94">
        <v>2027</v>
      </c>
    </row>
    <row r="829" spans="1:4" ht="29.25" customHeight="1" collapsed="1">
      <c r="A829" s="92" t="s">
        <v>4879</v>
      </c>
      <c r="B829" s="84" t="s">
        <v>2098</v>
      </c>
      <c r="C829" s="93">
        <f>C841+C854+C899+C930+C961+C1009</f>
        <v>1466.46</v>
      </c>
      <c r="D829" s="94"/>
    </row>
    <row r="830" spans="1:4" ht="15" hidden="1" customHeight="1" outlineLevel="1" collapsed="1">
      <c r="A830" s="95" t="s">
        <v>4880</v>
      </c>
      <c r="B830" s="96" t="s">
        <v>2133</v>
      </c>
      <c r="C830" s="97">
        <f>SUM(C831:C840)</f>
        <v>248.7</v>
      </c>
      <c r="D830" s="98">
        <v>2027</v>
      </c>
    </row>
    <row r="831" spans="1:4" ht="15" hidden="1" customHeight="1" outlineLevel="2">
      <c r="A831" s="100" t="s">
        <v>4881</v>
      </c>
      <c r="B831" s="101" t="s">
        <v>2135</v>
      </c>
      <c r="C831" s="105">
        <v>18.3</v>
      </c>
      <c r="D831" s="94">
        <v>2027</v>
      </c>
    </row>
    <row r="832" spans="1:4" ht="15" hidden="1" customHeight="1" outlineLevel="2">
      <c r="A832" s="100" t="s">
        <v>4882</v>
      </c>
      <c r="B832" s="101" t="s">
        <v>2136</v>
      </c>
      <c r="C832" s="105">
        <v>8</v>
      </c>
      <c r="D832" s="94">
        <v>2027</v>
      </c>
    </row>
    <row r="833" spans="1:4" ht="15" hidden="1" customHeight="1" outlineLevel="2">
      <c r="A833" s="100" t="s">
        <v>4883</v>
      </c>
      <c r="B833" s="101" t="s">
        <v>2137</v>
      </c>
      <c r="C833" s="105">
        <v>39.9</v>
      </c>
      <c r="D833" s="94">
        <v>2027</v>
      </c>
    </row>
    <row r="834" spans="1:4" ht="15" hidden="1" customHeight="1" outlineLevel="2">
      <c r="A834" s="100" t="s">
        <v>4884</v>
      </c>
      <c r="B834" s="101" t="s">
        <v>2139</v>
      </c>
      <c r="C834" s="105">
        <v>36.700000000000003</v>
      </c>
      <c r="D834" s="94">
        <v>2027</v>
      </c>
    </row>
    <row r="835" spans="1:4" ht="15" hidden="1" customHeight="1" outlineLevel="2">
      <c r="A835" s="100" t="s">
        <v>4885</v>
      </c>
      <c r="B835" s="101" t="s">
        <v>2141</v>
      </c>
      <c r="C835" s="105">
        <v>10.5</v>
      </c>
      <c r="D835" s="94">
        <v>2027</v>
      </c>
    </row>
    <row r="836" spans="1:4" ht="15" hidden="1" customHeight="1" outlineLevel="2">
      <c r="A836" s="100" t="s">
        <v>4886</v>
      </c>
      <c r="B836" s="101" t="s">
        <v>2142</v>
      </c>
      <c r="C836" s="105">
        <v>18.600000000000001</v>
      </c>
      <c r="D836" s="94">
        <v>2027</v>
      </c>
    </row>
    <row r="837" spans="1:4" ht="15" hidden="1" customHeight="1" outlineLevel="2">
      <c r="A837" s="100" t="s">
        <v>4887</v>
      </c>
      <c r="B837" s="101" t="s">
        <v>771</v>
      </c>
      <c r="C837" s="105">
        <v>10</v>
      </c>
      <c r="D837" s="94">
        <v>2027</v>
      </c>
    </row>
    <row r="838" spans="1:4" ht="15" hidden="1" customHeight="1" outlineLevel="2">
      <c r="A838" s="100" t="s">
        <v>4888</v>
      </c>
      <c r="B838" s="101" t="s">
        <v>1518</v>
      </c>
      <c r="C838" s="105">
        <v>4.5</v>
      </c>
      <c r="D838" s="94">
        <v>2027</v>
      </c>
    </row>
    <row r="839" spans="1:4" ht="15" hidden="1" customHeight="1" outlineLevel="2">
      <c r="A839" s="100" t="s">
        <v>4889</v>
      </c>
      <c r="B839" s="101" t="s">
        <v>2146</v>
      </c>
      <c r="C839" s="105">
        <v>22.4</v>
      </c>
      <c r="D839" s="94">
        <v>2027</v>
      </c>
    </row>
    <row r="840" spans="1:4" ht="15" hidden="1" customHeight="1" outlineLevel="2">
      <c r="A840" s="100" t="s">
        <v>4890</v>
      </c>
      <c r="B840" s="101" t="s">
        <v>2148</v>
      </c>
      <c r="C840" s="105">
        <v>79.8</v>
      </c>
      <c r="D840" s="94">
        <v>2027</v>
      </c>
    </row>
    <row r="841" spans="1:4" ht="15" hidden="1" customHeight="1" outlineLevel="1" collapsed="1">
      <c r="A841" s="95" t="s">
        <v>4880</v>
      </c>
      <c r="B841" s="96" t="s">
        <v>2240</v>
      </c>
      <c r="C841" s="97">
        <f>SUM(C842:C853)</f>
        <v>105.5</v>
      </c>
      <c r="D841" s="98">
        <v>2026</v>
      </c>
    </row>
    <row r="842" spans="1:4" ht="15" hidden="1" customHeight="1" outlineLevel="5">
      <c r="A842" s="107" t="s">
        <v>4891</v>
      </c>
      <c r="B842" s="108" t="s">
        <v>3609</v>
      </c>
      <c r="C842" s="109">
        <v>12.5</v>
      </c>
      <c r="D842" s="110">
        <v>2026</v>
      </c>
    </row>
    <row r="843" spans="1:4" ht="15" hidden="1" customHeight="1" outlineLevel="5">
      <c r="A843" s="107" t="s">
        <v>4892</v>
      </c>
      <c r="B843" s="108" t="s">
        <v>3611</v>
      </c>
      <c r="C843" s="109">
        <v>9.9</v>
      </c>
      <c r="D843" s="110">
        <v>2026</v>
      </c>
    </row>
    <row r="844" spans="1:4" ht="15" hidden="1" customHeight="1" outlineLevel="5">
      <c r="A844" s="107" t="s">
        <v>4893</v>
      </c>
      <c r="B844" s="108" t="s">
        <v>2244</v>
      </c>
      <c r="C844" s="109">
        <v>6</v>
      </c>
      <c r="D844" s="110">
        <v>2026</v>
      </c>
    </row>
    <row r="845" spans="1:4" ht="15" hidden="1" customHeight="1" outlineLevel="5">
      <c r="A845" s="107" t="s">
        <v>4894</v>
      </c>
      <c r="B845" s="108" t="s">
        <v>2259</v>
      </c>
      <c r="C845" s="109">
        <v>13.3</v>
      </c>
      <c r="D845" s="110">
        <v>2026</v>
      </c>
    </row>
    <row r="846" spans="1:4" ht="15" hidden="1" customHeight="1" outlineLevel="5">
      <c r="A846" s="107" t="s">
        <v>4895</v>
      </c>
      <c r="B846" s="108" t="s">
        <v>3613</v>
      </c>
      <c r="C846" s="109">
        <v>11.8</v>
      </c>
      <c r="D846" s="110">
        <v>2026</v>
      </c>
    </row>
    <row r="847" spans="1:4" ht="15" hidden="1" customHeight="1" outlineLevel="5">
      <c r="A847" s="107" t="s">
        <v>4896</v>
      </c>
      <c r="B847" s="108" t="s">
        <v>3614</v>
      </c>
      <c r="C847" s="109">
        <v>8.6999999999999993</v>
      </c>
      <c r="D847" s="110">
        <v>2026</v>
      </c>
    </row>
    <row r="848" spans="1:4" ht="15" hidden="1" customHeight="1" outlineLevel="5">
      <c r="A848" s="107" t="s">
        <v>4897</v>
      </c>
      <c r="B848" s="108" t="s">
        <v>517</v>
      </c>
      <c r="C848" s="109">
        <v>10.5</v>
      </c>
      <c r="D848" s="110">
        <v>2026</v>
      </c>
    </row>
    <row r="849" spans="1:4" ht="15" hidden="1" customHeight="1" outlineLevel="5">
      <c r="A849" s="107" t="s">
        <v>4898</v>
      </c>
      <c r="B849" s="108" t="s">
        <v>2246</v>
      </c>
      <c r="C849" s="109">
        <v>12.3</v>
      </c>
      <c r="D849" s="110">
        <v>2026</v>
      </c>
    </row>
    <row r="850" spans="1:4" ht="15" hidden="1" customHeight="1" outlineLevel="5">
      <c r="A850" s="107" t="s">
        <v>4899</v>
      </c>
      <c r="B850" s="108" t="s">
        <v>3615</v>
      </c>
      <c r="C850" s="109">
        <v>5.8</v>
      </c>
      <c r="D850" s="110">
        <v>2026</v>
      </c>
    </row>
    <row r="851" spans="1:4" ht="15" hidden="1" customHeight="1" outlineLevel="5">
      <c r="A851" s="107" t="s">
        <v>4900</v>
      </c>
      <c r="B851" s="108" t="s">
        <v>2241</v>
      </c>
      <c r="C851" s="109">
        <v>1</v>
      </c>
      <c r="D851" s="110">
        <v>2026</v>
      </c>
    </row>
    <row r="852" spans="1:4" ht="15" hidden="1" customHeight="1" outlineLevel="5">
      <c r="A852" s="107" t="s">
        <v>4901</v>
      </c>
      <c r="B852" s="108" t="s">
        <v>167</v>
      </c>
      <c r="C852" s="109">
        <v>0.5</v>
      </c>
      <c r="D852" s="110">
        <v>2026</v>
      </c>
    </row>
    <row r="853" spans="1:4" ht="15" hidden="1" customHeight="1" outlineLevel="5">
      <c r="A853" s="107" t="s">
        <v>4902</v>
      </c>
      <c r="B853" s="108" t="s">
        <v>3607</v>
      </c>
      <c r="C853" s="109">
        <v>13.2</v>
      </c>
      <c r="D853" s="110">
        <v>2026</v>
      </c>
    </row>
    <row r="854" spans="1:4" ht="15" hidden="1" customHeight="1" outlineLevel="1" collapsed="1">
      <c r="A854" s="95" t="s">
        <v>4903</v>
      </c>
      <c r="B854" s="96" t="s">
        <v>146</v>
      </c>
      <c r="C854" s="97">
        <f>SUM(C855:C877)</f>
        <v>296.49999999999994</v>
      </c>
      <c r="D854" s="98">
        <v>2026</v>
      </c>
    </row>
    <row r="855" spans="1:4" ht="15" hidden="1" customHeight="1" outlineLevel="2">
      <c r="A855" s="100" t="s">
        <v>4904</v>
      </c>
      <c r="B855" s="101" t="s">
        <v>131</v>
      </c>
      <c r="C855" s="105">
        <v>5.5</v>
      </c>
      <c r="D855" s="94">
        <v>2026</v>
      </c>
    </row>
    <row r="856" spans="1:4" ht="15" hidden="1" customHeight="1" outlineLevel="2">
      <c r="A856" s="100" t="s">
        <v>4905</v>
      </c>
      <c r="B856" s="101" t="s">
        <v>2247</v>
      </c>
      <c r="C856" s="105">
        <v>6.3</v>
      </c>
      <c r="D856" s="94">
        <v>2026</v>
      </c>
    </row>
    <row r="857" spans="1:4" ht="15" hidden="1" customHeight="1" outlineLevel="2">
      <c r="A857" s="100" t="s">
        <v>4906</v>
      </c>
      <c r="B857" s="101" t="s">
        <v>2173</v>
      </c>
      <c r="C857" s="105">
        <v>35</v>
      </c>
      <c r="D857" s="94">
        <v>2026</v>
      </c>
    </row>
    <row r="858" spans="1:4" ht="15" hidden="1" customHeight="1" outlineLevel="2">
      <c r="A858" s="100" t="s">
        <v>4907</v>
      </c>
      <c r="B858" s="101" t="s">
        <v>2175</v>
      </c>
      <c r="C858" s="105">
        <v>2.2000000000000002</v>
      </c>
      <c r="D858" s="94">
        <v>2026</v>
      </c>
    </row>
    <row r="859" spans="1:4" ht="15" hidden="1" customHeight="1" outlineLevel="2">
      <c r="A859" s="100" t="s">
        <v>4908</v>
      </c>
      <c r="B859" s="101" t="s">
        <v>2256</v>
      </c>
      <c r="C859" s="105">
        <v>36.5</v>
      </c>
      <c r="D859" s="94">
        <v>2026</v>
      </c>
    </row>
    <row r="860" spans="1:4" ht="15" hidden="1" customHeight="1" outlineLevel="2">
      <c r="A860" s="100" t="s">
        <v>4909</v>
      </c>
      <c r="B860" s="101" t="s">
        <v>295</v>
      </c>
      <c r="C860" s="105">
        <v>8.1999999999999993</v>
      </c>
      <c r="D860" s="94">
        <v>2026</v>
      </c>
    </row>
    <row r="861" spans="1:4" ht="15" hidden="1" customHeight="1" outlineLevel="2">
      <c r="A861" s="100" t="s">
        <v>4910</v>
      </c>
      <c r="B861" s="101" t="s">
        <v>1762</v>
      </c>
      <c r="C861" s="105">
        <v>24</v>
      </c>
      <c r="D861" s="94">
        <v>2026</v>
      </c>
    </row>
    <row r="862" spans="1:4" ht="15" hidden="1" customHeight="1" outlineLevel="2">
      <c r="A862" s="100" t="s">
        <v>4911</v>
      </c>
      <c r="B862" s="101" t="s">
        <v>2177</v>
      </c>
      <c r="C862" s="105">
        <v>5.0999999999999996</v>
      </c>
      <c r="D862" s="94">
        <v>2026</v>
      </c>
    </row>
    <row r="863" spans="1:4" ht="15" hidden="1" customHeight="1" outlineLevel="2">
      <c r="A863" s="100" t="s">
        <v>4912</v>
      </c>
      <c r="B863" s="101" t="s">
        <v>2248</v>
      </c>
      <c r="C863" s="105">
        <v>42.3</v>
      </c>
      <c r="D863" s="94">
        <v>2026</v>
      </c>
    </row>
    <row r="864" spans="1:4" ht="15" hidden="1" customHeight="1" outlineLevel="2">
      <c r="A864" s="100" t="s">
        <v>4913</v>
      </c>
      <c r="B864" s="101" t="s">
        <v>3617</v>
      </c>
      <c r="C864" s="105">
        <v>5.2</v>
      </c>
      <c r="D864" s="94">
        <v>2026</v>
      </c>
    </row>
    <row r="865" spans="1:4" ht="15" hidden="1" customHeight="1" outlineLevel="2">
      <c r="A865" s="100" t="s">
        <v>4914</v>
      </c>
      <c r="B865" s="101" t="s">
        <v>1348</v>
      </c>
      <c r="C865" s="105">
        <v>25</v>
      </c>
      <c r="D865" s="94">
        <v>2026</v>
      </c>
    </row>
    <row r="866" spans="1:4" ht="15" hidden="1" customHeight="1" outlineLevel="2">
      <c r="A866" s="100" t="s">
        <v>4915</v>
      </c>
      <c r="B866" s="101" t="s">
        <v>2180</v>
      </c>
      <c r="C866" s="105">
        <v>3.7</v>
      </c>
      <c r="D866" s="94">
        <v>2026</v>
      </c>
    </row>
    <row r="867" spans="1:4" ht="15" hidden="1" customHeight="1" outlineLevel="2">
      <c r="A867" s="100" t="s">
        <v>4916</v>
      </c>
      <c r="B867" s="101" t="s">
        <v>620</v>
      </c>
      <c r="C867" s="105">
        <v>6.7</v>
      </c>
      <c r="D867" s="94">
        <v>2026</v>
      </c>
    </row>
    <row r="868" spans="1:4" ht="15" hidden="1" customHeight="1" outlineLevel="2">
      <c r="A868" s="100" t="s">
        <v>4917</v>
      </c>
      <c r="B868" s="101" t="s">
        <v>2181</v>
      </c>
      <c r="C868" s="105">
        <v>17.2</v>
      </c>
      <c r="D868" s="94">
        <v>2026</v>
      </c>
    </row>
    <row r="869" spans="1:4" ht="15" hidden="1" customHeight="1" outlineLevel="2">
      <c r="A869" s="100" t="s">
        <v>4918</v>
      </c>
      <c r="B869" s="101" t="s">
        <v>2182</v>
      </c>
      <c r="C869" s="105">
        <v>1.7</v>
      </c>
      <c r="D869" s="94">
        <v>2026</v>
      </c>
    </row>
    <row r="870" spans="1:4" ht="15" hidden="1" customHeight="1" outlineLevel="2">
      <c r="A870" s="100" t="s">
        <v>4919</v>
      </c>
      <c r="B870" s="101" t="s">
        <v>2184</v>
      </c>
      <c r="C870" s="105">
        <v>3.3</v>
      </c>
      <c r="D870" s="94">
        <v>2026</v>
      </c>
    </row>
    <row r="871" spans="1:4" ht="15" hidden="1" customHeight="1" outlineLevel="2">
      <c r="A871" s="100" t="s">
        <v>4920</v>
      </c>
      <c r="B871" s="101" t="s">
        <v>2185</v>
      </c>
      <c r="C871" s="105">
        <v>33.4</v>
      </c>
      <c r="D871" s="94">
        <v>2026</v>
      </c>
    </row>
    <row r="872" spans="1:4" ht="15" hidden="1" customHeight="1" outlineLevel="2">
      <c r="A872" s="100" t="s">
        <v>4921</v>
      </c>
      <c r="B872" s="101" t="s">
        <v>2187</v>
      </c>
      <c r="C872" s="105">
        <v>7</v>
      </c>
      <c r="D872" s="94">
        <v>2026</v>
      </c>
    </row>
    <row r="873" spans="1:4" ht="15" hidden="1" customHeight="1" outlineLevel="2">
      <c r="A873" s="100" t="s">
        <v>4922</v>
      </c>
      <c r="B873" s="101" t="s">
        <v>2188</v>
      </c>
      <c r="C873" s="105">
        <v>3</v>
      </c>
      <c r="D873" s="94">
        <v>2026</v>
      </c>
    </row>
    <row r="874" spans="1:4" ht="15" hidden="1" customHeight="1" outlineLevel="2">
      <c r="A874" s="100" t="s">
        <v>4923</v>
      </c>
      <c r="B874" s="101" t="s">
        <v>3619</v>
      </c>
      <c r="C874" s="105">
        <v>3</v>
      </c>
      <c r="D874" s="94">
        <v>2026</v>
      </c>
    </row>
    <row r="875" spans="1:4" ht="15" hidden="1" customHeight="1" outlineLevel="2">
      <c r="A875" s="100" t="s">
        <v>4924</v>
      </c>
      <c r="B875" s="101" t="s">
        <v>1066</v>
      </c>
      <c r="C875" s="105">
        <v>0.5</v>
      </c>
      <c r="D875" s="94">
        <v>2026</v>
      </c>
    </row>
    <row r="876" spans="1:4" ht="15" hidden="1" customHeight="1" outlineLevel="2">
      <c r="A876" s="100" t="s">
        <v>4925</v>
      </c>
      <c r="B876" s="101" t="s">
        <v>2367</v>
      </c>
      <c r="C876" s="105">
        <v>18.7</v>
      </c>
      <c r="D876" s="94">
        <v>2026</v>
      </c>
    </row>
    <row r="877" spans="1:4" ht="15" hidden="1" customHeight="1" outlineLevel="2">
      <c r="A877" s="100" t="s">
        <v>4926</v>
      </c>
      <c r="B877" s="101" t="s">
        <v>144</v>
      </c>
      <c r="C877" s="105">
        <v>3</v>
      </c>
      <c r="D877" s="94">
        <v>2026</v>
      </c>
    </row>
    <row r="878" spans="1:4" ht="15" hidden="1" customHeight="1" outlineLevel="1" collapsed="1">
      <c r="A878" s="95" t="s">
        <v>4927</v>
      </c>
      <c r="B878" s="96" t="s">
        <v>614</v>
      </c>
      <c r="C878" s="97">
        <f>SUM(C879:C898)</f>
        <v>188.90000000000003</v>
      </c>
      <c r="D878" s="98">
        <v>2027</v>
      </c>
    </row>
    <row r="879" spans="1:4" ht="15" hidden="1" customHeight="1" outlineLevel="2">
      <c r="A879" s="100" t="s">
        <v>4928</v>
      </c>
      <c r="B879" s="101" t="s">
        <v>3620</v>
      </c>
      <c r="C879" s="105">
        <v>13.1</v>
      </c>
      <c r="D879" s="94">
        <v>2027</v>
      </c>
    </row>
    <row r="880" spans="1:4" ht="15" hidden="1" customHeight="1" outlineLevel="2">
      <c r="A880" s="100" t="s">
        <v>4929</v>
      </c>
      <c r="B880" s="101" t="s">
        <v>3621</v>
      </c>
      <c r="C880" s="105">
        <v>15</v>
      </c>
      <c r="D880" s="94">
        <v>2027</v>
      </c>
    </row>
    <row r="881" spans="1:4" ht="15" hidden="1" customHeight="1" outlineLevel="2">
      <c r="A881" s="100" t="s">
        <v>4930</v>
      </c>
      <c r="B881" s="101" t="s">
        <v>2167</v>
      </c>
      <c r="C881" s="105">
        <v>12.8</v>
      </c>
      <c r="D881" s="94">
        <v>2027</v>
      </c>
    </row>
    <row r="882" spans="1:4" ht="15" hidden="1" customHeight="1" outlineLevel="2">
      <c r="A882" s="100" t="s">
        <v>4931</v>
      </c>
      <c r="B882" s="101" t="s">
        <v>243</v>
      </c>
      <c r="C882" s="105">
        <v>7</v>
      </c>
      <c r="D882" s="94">
        <v>2027</v>
      </c>
    </row>
    <row r="883" spans="1:4" ht="15" hidden="1" customHeight="1" outlineLevel="2">
      <c r="A883" s="100" t="s">
        <v>4932</v>
      </c>
      <c r="B883" s="101" t="s">
        <v>3622</v>
      </c>
      <c r="C883" s="105">
        <v>10</v>
      </c>
      <c r="D883" s="94">
        <v>2027</v>
      </c>
    </row>
    <row r="884" spans="1:4" ht="15" hidden="1" customHeight="1" outlineLevel="2">
      <c r="A884" s="100" t="s">
        <v>4933</v>
      </c>
      <c r="B884" s="101" t="s">
        <v>3624</v>
      </c>
      <c r="C884" s="105">
        <v>8.9</v>
      </c>
      <c r="D884" s="94">
        <v>2027</v>
      </c>
    </row>
    <row r="885" spans="1:4" ht="15" hidden="1" customHeight="1" outlineLevel="2">
      <c r="A885" s="100" t="s">
        <v>4934</v>
      </c>
      <c r="B885" s="101" t="s">
        <v>3626</v>
      </c>
      <c r="C885" s="105">
        <v>19.600000000000001</v>
      </c>
      <c r="D885" s="94">
        <v>2027</v>
      </c>
    </row>
    <row r="886" spans="1:4" ht="15" hidden="1" customHeight="1" outlineLevel="2">
      <c r="A886" s="100" t="s">
        <v>4935</v>
      </c>
      <c r="B886" s="101" t="s">
        <v>277</v>
      </c>
      <c r="C886" s="105">
        <v>18</v>
      </c>
      <c r="D886" s="94">
        <v>2027</v>
      </c>
    </row>
    <row r="887" spans="1:4" ht="15" hidden="1" customHeight="1" outlineLevel="2">
      <c r="A887" s="100" t="s">
        <v>4936</v>
      </c>
      <c r="B887" s="101" t="s">
        <v>1141</v>
      </c>
      <c r="C887" s="105">
        <v>18.899999999999999</v>
      </c>
      <c r="D887" s="94">
        <v>2027</v>
      </c>
    </row>
    <row r="888" spans="1:4" ht="15" hidden="1" customHeight="1" outlineLevel="2">
      <c r="A888" s="100" t="s">
        <v>4937</v>
      </c>
      <c r="B888" s="101" t="s">
        <v>3627</v>
      </c>
      <c r="C888" s="105">
        <v>3</v>
      </c>
      <c r="D888" s="94">
        <v>2027</v>
      </c>
    </row>
    <row r="889" spans="1:4" ht="15" hidden="1" customHeight="1" outlineLevel="2">
      <c r="A889" s="100" t="s">
        <v>4938</v>
      </c>
      <c r="B889" s="101" t="s">
        <v>3637</v>
      </c>
      <c r="C889" s="105">
        <v>4.8</v>
      </c>
      <c r="D889" s="94">
        <v>2027</v>
      </c>
    </row>
    <row r="890" spans="1:4" ht="15" hidden="1" customHeight="1" outlineLevel="2">
      <c r="A890" s="100" t="s">
        <v>4939</v>
      </c>
      <c r="B890" s="101" t="s">
        <v>3628</v>
      </c>
      <c r="C890" s="105">
        <v>2.6</v>
      </c>
      <c r="D890" s="94">
        <v>2027</v>
      </c>
    </row>
    <row r="891" spans="1:4" ht="15" hidden="1" customHeight="1" outlineLevel="2">
      <c r="A891" s="100" t="s">
        <v>4940</v>
      </c>
      <c r="B891" s="101" t="s">
        <v>3629</v>
      </c>
      <c r="C891" s="105">
        <v>4.8</v>
      </c>
      <c r="D891" s="94">
        <v>2027</v>
      </c>
    </row>
    <row r="892" spans="1:4" ht="15" hidden="1" customHeight="1" outlineLevel="2">
      <c r="A892" s="100" t="s">
        <v>4941</v>
      </c>
      <c r="B892" s="101" t="s">
        <v>3631</v>
      </c>
      <c r="C892" s="105">
        <v>14.5</v>
      </c>
      <c r="D892" s="94">
        <v>2027</v>
      </c>
    </row>
    <row r="893" spans="1:4" ht="15" hidden="1" customHeight="1" outlineLevel="2">
      <c r="A893" s="100" t="s">
        <v>4942</v>
      </c>
      <c r="B893" s="101" t="s">
        <v>3632</v>
      </c>
      <c r="C893" s="105">
        <v>3</v>
      </c>
      <c r="D893" s="94">
        <v>2027</v>
      </c>
    </row>
    <row r="894" spans="1:4" ht="15" hidden="1" customHeight="1" outlineLevel="2">
      <c r="A894" s="100" t="s">
        <v>4943</v>
      </c>
      <c r="B894" s="101" t="s">
        <v>3633</v>
      </c>
      <c r="C894" s="105">
        <v>4</v>
      </c>
      <c r="D894" s="94">
        <v>2027</v>
      </c>
    </row>
    <row r="895" spans="1:4" ht="15" hidden="1" customHeight="1" outlineLevel="2">
      <c r="A895" s="100" t="s">
        <v>4944</v>
      </c>
      <c r="B895" s="101" t="s">
        <v>3634</v>
      </c>
      <c r="C895" s="105">
        <v>4.3</v>
      </c>
      <c r="D895" s="94">
        <v>2027</v>
      </c>
    </row>
    <row r="896" spans="1:4" ht="15" hidden="1" customHeight="1" outlineLevel="2">
      <c r="A896" s="100" t="s">
        <v>4945</v>
      </c>
      <c r="B896" s="101" t="s">
        <v>3635</v>
      </c>
      <c r="C896" s="105">
        <v>1.5</v>
      </c>
      <c r="D896" s="94">
        <v>2027</v>
      </c>
    </row>
    <row r="897" spans="1:4" ht="15" hidden="1" customHeight="1" outlineLevel="2">
      <c r="A897" s="100" t="s">
        <v>4946</v>
      </c>
      <c r="B897" s="101" t="s">
        <v>2129</v>
      </c>
      <c r="C897" s="105">
        <v>9.9</v>
      </c>
      <c r="D897" s="94">
        <v>2027</v>
      </c>
    </row>
    <row r="898" spans="1:4" ht="15" hidden="1" customHeight="1" outlineLevel="2">
      <c r="A898" s="100" t="s">
        <v>4947</v>
      </c>
      <c r="B898" s="101" t="s">
        <v>3638</v>
      </c>
      <c r="C898" s="105">
        <v>13.2</v>
      </c>
      <c r="D898" s="94">
        <v>2027</v>
      </c>
    </row>
    <row r="899" spans="1:4" ht="15" hidden="1" customHeight="1" outlineLevel="1" collapsed="1">
      <c r="A899" s="95" t="s">
        <v>4948</v>
      </c>
      <c r="B899" s="96" t="s">
        <v>2189</v>
      </c>
      <c r="C899" s="97">
        <f>SUM(C900:C929)</f>
        <v>275.8</v>
      </c>
      <c r="D899" s="98">
        <v>2026</v>
      </c>
    </row>
    <row r="900" spans="1:4" ht="15" hidden="1" customHeight="1" outlineLevel="2">
      <c r="A900" s="107" t="s">
        <v>4949</v>
      </c>
      <c r="B900" s="108" t="s">
        <v>2191</v>
      </c>
      <c r="C900" s="109">
        <v>3</v>
      </c>
      <c r="D900" s="110">
        <v>2026</v>
      </c>
    </row>
    <row r="901" spans="1:4" ht="15" hidden="1" customHeight="1" outlineLevel="2">
      <c r="A901" s="107" t="s">
        <v>4950</v>
      </c>
      <c r="B901" s="108" t="s">
        <v>2192</v>
      </c>
      <c r="C901" s="109">
        <v>6.5</v>
      </c>
      <c r="D901" s="110">
        <v>2026</v>
      </c>
    </row>
    <row r="902" spans="1:4" ht="15" hidden="1" customHeight="1" outlineLevel="2">
      <c r="A902" s="107" t="s">
        <v>4951</v>
      </c>
      <c r="B902" s="108" t="s">
        <v>2193</v>
      </c>
      <c r="C902" s="109">
        <v>41.8</v>
      </c>
      <c r="D902" s="110">
        <v>2026</v>
      </c>
    </row>
    <row r="903" spans="1:4" ht="15" hidden="1" customHeight="1" outlineLevel="2">
      <c r="A903" s="107" t="s">
        <v>4952</v>
      </c>
      <c r="B903" s="108" t="s">
        <v>2195</v>
      </c>
      <c r="C903" s="109">
        <v>5.3</v>
      </c>
      <c r="D903" s="110">
        <v>2026</v>
      </c>
    </row>
    <row r="904" spans="1:4" ht="15" hidden="1" customHeight="1" outlineLevel="2">
      <c r="A904" s="107" t="s">
        <v>4953</v>
      </c>
      <c r="B904" s="108" t="s">
        <v>2196</v>
      </c>
      <c r="C904" s="109">
        <v>5.6</v>
      </c>
      <c r="D904" s="110">
        <v>2026</v>
      </c>
    </row>
    <row r="905" spans="1:4" ht="15" hidden="1" customHeight="1" outlineLevel="2">
      <c r="A905" s="107" t="s">
        <v>4954</v>
      </c>
      <c r="B905" s="108" t="s">
        <v>2198</v>
      </c>
      <c r="C905" s="109">
        <v>18</v>
      </c>
      <c r="D905" s="110">
        <v>2026</v>
      </c>
    </row>
    <row r="906" spans="1:4" ht="15" hidden="1" customHeight="1" outlineLevel="2">
      <c r="A906" s="107" t="s">
        <v>4955</v>
      </c>
      <c r="B906" s="108" t="s">
        <v>2052</v>
      </c>
      <c r="C906" s="109">
        <v>11.7</v>
      </c>
      <c r="D906" s="110">
        <v>2026</v>
      </c>
    </row>
    <row r="907" spans="1:4" ht="15" hidden="1" customHeight="1" outlineLevel="2">
      <c r="A907" s="107" t="s">
        <v>4956</v>
      </c>
      <c r="B907" s="108" t="s">
        <v>2200</v>
      </c>
      <c r="C907" s="109">
        <v>4.2</v>
      </c>
      <c r="D907" s="110">
        <v>2026</v>
      </c>
    </row>
    <row r="908" spans="1:4" ht="15" hidden="1" customHeight="1" outlineLevel="2">
      <c r="A908" s="107" t="s">
        <v>4957</v>
      </c>
      <c r="B908" s="108" t="s">
        <v>246</v>
      </c>
      <c r="C908" s="109">
        <v>3.8</v>
      </c>
      <c r="D908" s="110">
        <v>2026</v>
      </c>
    </row>
    <row r="909" spans="1:4" ht="15" hidden="1" customHeight="1" outlineLevel="2">
      <c r="A909" s="107" t="s">
        <v>4958</v>
      </c>
      <c r="B909" s="108" t="s">
        <v>1460</v>
      </c>
      <c r="C909" s="109">
        <v>6.3</v>
      </c>
      <c r="D909" s="110">
        <v>2026</v>
      </c>
    </row>
    <row r="910" spans="1:4" ht="15" hidden="1" customHeight="1" outlineLevel="2">
      <c r="A910" s="107" t="s">
        <v>4959</v>
      </c>
      <c r="B910" s="108" t="s">
        <v>2201</v>
      </c>
      <c r="C910" s="109">
        <v>3</v>
      </c>
      <c r="D910" s="110">
        <v>2026</v>
      </c>
    </row>
    <row r="911" spans="1:4" ht="15" hidden="1" customHeight="1" outlineLevel="2">
      <c r="A911" s="107" t="s">
        <v>4960</v>
      </c>
      <c r="B911" s="108" t="s">
        <v>2202</v>
      </c>
      <c r="C911" s="109">
        <v>13.6</v>
      </c>
      <c r="D911" s="110">
        <v>2026</v>
      </c>
    </row>
    <row r="912" spans="1:4" ht="15" hidden="1" customHeight="1" outlineLevel="2">
      <c r="A912" s="107" t="s">
        <v>4961</v>
      </c>
      <c r="B912" s="108" t="s">
        <v>2258</v>
      </c>
      <c r="C912" s="109">
        <v>15.4</v>
      </c>
      <c r="D912" s="110">
        <v>2026</v>
      </c>
    </row>
    <row r="913" spans="1:4" ht="15" hidden="1" customHeight="1" outlineLevel="2">
      <c r="A913" s="107" t="s">
        <v>4962</v>
      </c>
      <c r="B913" s="108" t="s">
        <v>2203</v>
      </c>
      <c r="C913" s="109">
        <v>26</v>
      </c>
      <c r="D913" s="110">
        <v>2026</v>
      </c>
    </row>
    <row r="914" spans="1:4" ht="15" hidden="1" customHeight="1" outlineLevel="2">
      <c r="A914" s="107" t="s">
        <v>4963</v>
      </c>
      <c r="B914" s="108" t="s">
        <v>1233</v>
      </c>
      <c r="C914" s="109">
        <v>4.2</v>
      </c>
      <c r="D914" s="110">
        <v>2026</v>
      </c>
    </row>
    <row r="915" spans="1:4" ht="15" hidden="1" customHeight="1" outlineLevel="2">
      <c r="A915" s="107" t="s">
        <v>4964</v>
      </c>
      <c r="B915" s="108" t="s">
        <v>2205</v>
      </c>
      <c r="C915" s="109">
        <v>3.4</v>
      </c>
      <c r="D915" s="110">
        <v>2026</v>
      </c>
    </row>
    <row r="916" spans="1:4" ht="15" hidden="1" customHeight="1" outlineLevel="2">
      <c r="A916" s="107" t="s">
        <v>4965</v>
      </c>
      <c r="B916" s="108" t="s">
        <v>2206</v>
      </c>
      <c r="C916" s="109">
        <v>12</v>
      </c>
      <c r="D916" s="110">
        <v>2026</v>
      </c>
    </row>
    <row r="917" spans="1:4" ht="15" hidden="1" customHeight="1" outlineLevel="2">
      <c r="A917" s="107" t="s">
        <v>4966</v>
      </c>
      <c r="B917" s="108" t="s">
        <v>2207</v>
      </c>
      <c r="C917" s="109">
        <v>2.2999999999999998</v>
      </c>
      <c r="D917" s="110">
        <v>2026</v>
      </c>
    </row>
    <row r="918" spans="1:4" ht="15" hidden="1" customHeight="1" outlineLevel="2">
      <c r="A918" s="107" t="s">
        <v>4967</v>
      </c>
      <c r="B918" s="108" t="s">
        <v>2209</v>
      </c>
      <c r="C918" s="109">
        <v>5.4</v>
      </c>
      <c r="D918" s="110">
        <v>2026</v>
      </c>
    </row>
    <row r="919" spans="1:4" ht="15" hidden="1" customHeight="1" outlineLevel="2">
      <c r="A919" s="107" t="s">
        <v>4968</v>
      </c>
      <c r="B919" s="108" t="s">
        <v>2210</v>
      </c>
      <c r="C919" s="109">
        <v>4</v>
      </c>
      <c r="D919" s="110">
        <v>2026</v>
      </c>
    </row>
    <row r="920" spans="1:4" ht="15" hidden="1" customHeight="1" outlineLevel="2">
      <c r="A920" s="107" t="s">
        <v>4969</v>
      </c>
      <c r="B920" s="108" t="s">
        <v>2211</v>
      </c>
      <c r="C920" s="109">
        <v>3.3</v>
      </c>
      <c r="D920" s="110">
        <v>2026</v>
      </c>
    </row>
    <row r="921" spans="1:4" ht="15" hidden="1" customHeight="1" outlineLevel="2">
      <c r="A921" s="107" t="s">
        <v>4970</v>
      </c>
      <c r="B921" s="108" t="s">
        <v>2213</v>
      </c>
      <c r="C921" s="109">
        <v>7.5</v>
      </c>
      <c r="D921" s="110">
        <v>2026</v>
      </c>
    </row>
    <row r="922" spans="1:4" ht="15" hidden="1" customHeight="1" outlineLevel="2">
      <c r="A922" s="107" t="s">
        <v>4971</v>
      </c>
      <c r="B922" s="108" t="s">
        <v>3639</v>
      </c>
      <c r="C922" s="109">
        <v>4.3</v>
      </c>
      <c r="D922" s="110">
        <v>2026</v>
      </c>
    </row>
    <row r="923" spans="1:4" ht="15" hidden="1" customHeight="1" outlineLevel="2">
      <c r="A923" s="107" t="s">
        <v>4972</v>
      </c>
      <c r="B923" s="108" t="s">
        <v>2215</v>
      </c>
      <c r="C923" s="109">
        <v>9.8000000000000007</v>
      </c>
      <c r="D923" s="110">
        <v>2026</v>
      </c>
    </row>
    <row r="924" spans="1:4" ht="15" hidden="1" customHeight="1" outlineLevel="2">
      <c r="A924" s="107" t="s">
        <v>4973</v>
      </c>
      <c r="B924" s="108" t="s">
        <v>2052</v>
      </c>
      <c r="C924" s="109">
        <v>12</v>
      </c>
      <c r="D924" s="110">
        <v>2026</v>
      </c>
    </row>
    <row r="925" spans="1:4" ht="15" hidden="1" customHeight="1" outlineLevel="2">
      <c r="A925" s="107" t="s">
        <v>4974</v>
      </c>
      <c r="B925" s="108" t="s">
        <v>2216</v>
      </c>
      <c r="C925" s="109">
        <v>11.5</v>
      </c>
      <c r="D925" s="110">
        <v>2026</v>
      </c>
    </row>
    <row r="926" spans="1:4" ht="15" hidden="1" customHeight="1" outlineLevel="2">
      <c r="A926" s="107" t="s">
        <v>4975</v>
      </c>
      <c r="B926" s="108" t="s">
        <v>315</v>
      </c>
      <c r="C926" s="109">
        <v>2.5</v>
      </c>
      <c r="D926" s="110">
        <v>2026</v>
      </c>
    </row>
    <row r="927" spans="1:4" ht="15" hidden="1" customHeight="1" outlineLevel="2">
      <c r="A927" s="107" t="s">
        <v>4976</v>
      </c>
      <c r="B927" s="108" t="s">
        <v>2249</v>
      </c>
      <c r="C927" s="109">
        <v>2.6</v>
      </c>
      <c r="D927" s="110">
        <v>2026</v>
      </c>
    </row>
    <row r="928" spans="1:4" ht="15" hidden="1" customHeight="1" outlineLevel="2">
      <c r="A928" s="107" t="s">
        <v>4977</v>
      </c>
      <c r="B928" s="108" t="s">
        <v>2250</v>
      </c>
      <c r="C928" s="109">
        <v>26.5</v>
      </c>
      <c r="D928" s="110">
        <v>2026</v>
      </c>
    </row>
    <row r="929" spans="1:4" ht="15" hidden="1" customHeight="1" outlineLevel="2">
      <c r="A929" s="107" t="s">
        <v>4978</v>
      </c>
      <c r="B929" s="108" t="s">
        <v>2243</v>
      </c>
      <c r="C929" s="109">
        <v>0.3</v>
      </c>
      <c r="D929" s="110">
        <v>2026</v>
      </c>
    </row>
    <row r="930" spans="1:4" ht="15" hidden="1" customHeight="1" outlineLevel="1" collapsed="1">
      <c r="A930" s="95" t="s">
        <v>4927</v>
      </c>
      <c r="B930" s="96" t="s">
        <v>2217</v>
      </c>
      <c r="C930" s="97">
        <f>SUM(C931:C943)</f>
        <v>158.25999999999996</v>
      </c>
      <c r="D930" s="98">
        <v>2026</v>
      </c>
    </row>
    <row r="931" spans="1:4" ht="15" hidden="1" customHeight="1" outlineLevel="2">
      <c r="A931" s="100" t="s">
        <v>4979</v>
      </c>
      <c r="B931" s="101" t="s">
        <v>2219</v>
      </c>
      <c r="C931" s="105">
        <v>2.6</v>
      </c>
      <c r="D931" s="94">
        <v>2026</v>
      </c>
    </row>
    <row r="932" spans="1:4" ht="15" hidden="1" customHeight="1" outlineLevel="2">
      <c r="A932" s="100" t="s">
        <v>4980</v>
      </c>
      <c r="B932" s="101" t="s">
        <v>2221</v>
      </c>
      <c r="C932" s="105">
        <v>11.5</v>
      </c>
      <c r="D932" s="94">
        <v>2026</v>
      </c>
    </row>
    <row r="933" spans="1:4" ht="15" hidden="1" customHeight="1" outlineLevel="2">
      <c r="A933" s="100" t="s">
        <v>4981</v>
      </c>
      <c r="B933" s="101" t="s">
        <v>4982</v>
      </c>
      <c r="C933" s="105">
        <v>2.9</v>
      </c>
      <c r="D933" s="94">
        <v>2027</v>
      </c>
    </row>
    <row r="934" spans="1:4" ht="15" hidden="1" customHeight="1" outlineLevel="2">
      <c r="A934" s="100" t="s">
        <v>4983</v>
      </c>
      <c r="B934" s="101" t="s">
        <v>315</v>
      </c>
      <c r="C934" s="105">
        <v>25</v>
      </c>
      <c r="D934" s="94">
        <v>2026</v>
      </c>
    </row>
    <row r="935" spans="1:4" ht="15" hidden="1" customHeight="1" outlineLevel="2">
      <c r="A935" s="100" t="s">
        <v>4984</v>
      </c>
      <c r="B935" s="101" t="s">
        <v>2272</v>
      </c>
      <c r="C935" s="105">
        <v>3.8</v>
      </c>
      <c r="D935" s="94">
        <v>2026</v>
      </c>
    </row>
    <row r="936" spans="1:4" ht="15" hidden="1" customHeight="1" outlineLevel="2">
      <c r="A936" s="100" t="s">
        <v>4985</v>
      </c>
      <c r="B936" s="101" t="s">
        <v>2224</v>
      </c>
      <c r="C936" s="105">
        <v>14.4</v>
      </c>
      <c r="D936" s="94">
        <v>2026</v>
      </c>
    </row>
    <row r="937" spans="1:4" ht="15" hidden="1" customHeight="1" outlineLevel="2">
      <c r="A937" s="100" t="s">
        <v>4986</v>
      </c>
      <c r="B937" s="101" t="s">
        <v>2226</v>
      </c>
      <c r="C937" s="105">
        <v>24.5</v>
      </c>
      <c r="D937" s="94">
        <v>2026</v>
      </c>
    </row>
    <row r="938" spans="1:4" ht="15" hidden="1" customHeight="1" outlineLevel="2">
      <c r="A938" s="100" t="s">
        <v>4987</v>
      </c>
      <c r="B938" s="101" t="s">
        <v>517</v>
      </c>
      <c r="C938" s="105">
        <v>2.66</v>
      </c>
      <c r="D938" s="94">
        <v>2026</v>
      </c>
    </row>
    <row r="939" spans="1:4" ht="15" hidden="1" customHeight="1" outlineLevel="2">
      <c r="A939" s="100" t="s">
        <v>4988</v>
      </c>
      <c r="B939" s="101" t="s">
        <v>2228</v>
      </c>
      <c r="C939" s="105">
        <v>4.4000000000000004</v>
      </c>
      <c r="D939" s="94">
        <v>2026</v>
      </c>
    </row>
    <row r="940" spans="1:4" ht="15" hidden="1" customHeight="1" outlineLevel="2">
      <c r="A940" s="100" t="s">
        <v>4989</v>
      </c>
      <c r="B940" s="101" t="s">
        <v>2157</v>
      </c>
      <c r="C940" s="105">
        <v>8.9</v>
      </c>
      <c r="D940" s="94">
        <v>2026</v>
      </c>
    </row>
    <row r="941" spans="1:4" ht="15" hidden="1" customHeight="1" outlineLevel="2">
      <c r="A941" s="100" t="s">
        <v>4990</v>
      </c>
      <c r="B941" s="101" t="s">
        <v>2274</v>
      </c>
      <c r="C941" s="105">
        <v>35.299999999999997</v>
      </c>
      <c r="D941" s="94">
        <v>2026</v>
      </c>
    </row>
    <row r="942" spans="1:4" ht="15" hidden="1" customHeight="1" outlineLevel="2">
      <c r="A942" s="100" t="s">
        <v>4991</v>
      </c>
      <c r="B942" s="101" t="s">
        <v>2275</v>
      </c>
      <c r="C942" s="105">
        <v>3.6</v>
      </c>
      <c r="D942" s="94">
        <v>2026</v>
      </c>
    </row>
    <row r="943" spans="1:4" ht="15" hidden="1" customHeight="1" outlineLevel="2">
      <c r="A943" s="100" t="s">
        <v>4992</v>
      </c>
      <c r="B943" s="101" t="s">
        <v>2276</v>
      </c>
      <c r="C943" s="105">
        <v>18.7</v>
      </c>
      <c r="D943" s="94">
        <v>2026</v>
      </c>
    </row>
    <row r="944" spans="1:4" ht="15" hidden="1" customHeight="1" outlineLevel="1" collapsed="1">
      <c r="A944" s="95" t="s">
        <v>4993</v>
      </c>
      <c r="B944" s="96" t="s">
        <v>4994</v>
      </c>
      <c r="C944" s="97">
        <f>SUM(C945:C960)</f>
        <v>188.5</v>
      </c>
      <c r="D944" s="98">
        <v>2027</v>
      </c>
    </row>
    <row r="945" spans="1:4" ht="15" hidden="1" customHeight="1" outlineLevel="2">
      <c r="A945" s="100" t="s">
        <v>4995</v>
      </c>
      <c r="B945" s="101" t="s">
        <v>3641</v>
      </c>
      <c r="C945" s="105">
        <v>4.4000000000000004</v>
      </c>
      <c r="D945" s="94">
        <v>2027</v>
      </c>
    </row>
    <row r="946" spans="1:4" ht="15" hidden="1" customHeight="1" outlineLevel="2">
      <c r="A946" s="100" t="s">
        <v>4996</v>
      </c>
      <c r="B946" s="101" t="s">
        <v>3642</v>
      </c>
      <c r="C946" s="105">
        <v>11</v>
      </c>
      <c r="D946" s="94">
        <v>2027</v>
      </c>
    </row>
    <row r="947" spans="1:4" ht="15" hidden="1" customHeight="1" outlineLevel="2">
      <c r="A947" s="100" t="s">
        <v>4997</v>
      </c>
      <c r="B947" s="101" t="s">
        <v>3643</v>
      </c>
      <c r="C947" s="105">
        <v>36.799999999999997</v>
      </c>
      <c r="D947" s="94">
        <v>2027</v>
      </c>
    </row>
    <row r="948" spans="1:4" ht="15" hidden="1" customHeight="1" outlineLevel="2">
      <c r="A948" s="100" t="s">
        <v>4998</v>
      </c>
      <c r="B948" s="101" t="s">
        <v>3645</v>
      </c>
      <c r="C948" s="105">
        <v>15</v>
      </c>
      <c r="D948" s="94">
        <v>2027</v>
      </c>
    </row>
    <row r="949" spans="1:4" ht="15" hidden="1" customHeight="1" outlineLevel="2">
      <c r="A949" s="100" t="s">
        <v>4999</v>
      </c>
      <c r="B949" s="101" t="s">
        <v>3647</v>
      </c>
      <c r="C949" s="105">
        <v>29.7</v>
      </c>
      <c r="D949" s="94">
        <v>2027</v>
      </c>
    </row>
    <row r="950" spans="1:4" ht="15" hidden="1" customHeight="1" outlineLevel="2">
      <c r="A950" s="100" t="s">
        <v>5000</v>
      </c>
      <c r="B950" s="101" t="s">
        <v>3649</v>
      </c>
      <c r="C950" s="105">
        <v>9.3000000000000007</v>
      </c>
      <c r="D950" s="94">
        <v>2027</v>
      </c>
    </row>
    <row r="951" spans="1:4" ht="15" hidden="1" customHeight="1" outlineLevel="2">
      <c r="A951" s="100" t="s">
        <v>5001</v>
      </c>
      <c r="B951" s="101" t="s">
        <v>862</v>
      </c>
      <c r="C951" s="105">
        <v>2.5</v>
      </c>
      <c r="D951" s="94">
        <v>2027</v>
      </c>
    </row>
    <row r="952" spans="1:4" ht="15" hidden="1" customHeight="1" outlineLevel="2">
      <c r="A952" s="100" t="s">
        <v>5002</v>
      </c>
      <c r="B952" s="101" t="s">
        <v>3662</v>
      </c>
      <c r="C952" s="105">
        <v>11</v>
      </c>
      <c r="D952" s="94">
        <v>2027</v>
      </c>
    </row>
    <row r="953" spans="1:4" ht="15" hidden="1" customHeight="1" outlineLevel="2">
      <c r="A953" s="100" t="s">
        <v>5003</v>
      </c>
      <c r="B953" s="101" t="s">
        <v>3651</v>
      </c>
      <c r="C953" s="105">
        <v>2.7</v>
      </c>
      <c r="D953" s="94">
        <v>2027</v>
      </c>
    </row>
    <row r="954" spans="1:4" ht="15" hidden="1" customHeight="1" outlineLevel="2">
      <c r="A954" s="100" t="s">
        <v>5004</v>
      </c>
      <c r="B954" s="101" t="s">
        <v>3653</v>
      </c>
      <c r="C954" s="105">
        <v>16.2</v>
      </c>
      <c r="D954" s="94">
        <v>2027</v>
      </c>
    </row>
    <row r="955" spans="1:4" ht="15" hidden="1" customHeight="1" outlineLevel="2">
      <c r="A955" s="100" t="s">
        <v>5005</v>
      </c>
      <c r="B955" s="101" t="s">
        <v>3654</v>
      </c>
      <c r="C955" s="105">
        <v>3.5</v>
      </c>
      <c r="D955" s="94">
        <v>2027</v>
      </c>
    </row>
    <row r="956" spans="1:4" ht="15" hidden="1" customHeight="1" outlineLevel="2">
      <c r="A956" s="100" t="s">
        <v>5006</v>
      </c>
      <c r="B956" s="101" t="s">
        <v>151</v>
      </c>
      <c r="C956" s="105">
        <v>2.5</v>
      </c>
      <c r="D956" s="94">
        <v>2027</v>
      </c>
    </row>
    <row r="957" spans="1:4" ht="15" hidden="1" customHeight="1" outlineLevel="2">
      <c r="A957" s="100" t="s">
        <v>5007</v>
      </c>
      <c r="B957" s="101" t="s">
        <v>3657</v>
      </c>
      <c r="C957" s="105">
        <v>16</v>
      </c>
      <c r="D957" s="94">
        <v>2027</v>
      </c>
    </row>
    <row r="958" spans="1:4" ht="15" hidden="1" customHeight="1" outlineLevel="2">
      <c r="A958" s="100" t="s">
        <v>5008</v>
      </c>
      <c r="B958" s="101" t="s">
        <v>3658</v>
      </c>
      <c r="C958" s="105">
        <v>4.3</v>
      </c>
      <c r="D958" s="94">
        <v>2027</v>
      </c>
    </row>
    <row r="959" spans="1:4" ht="15" hidden="1" customHeight="1" outlineLevel="2">
      <c r="A959" s="100" t="s">
        <v>5009</v>
      </c>
      <c r="B959" s="101" t="s">
        <v>3659</v>
      </c>
      <c r="C959" s="105">
        <v>9</v>
      </c>
      <c r="D959" s="94">
        <v>2027</v>
      </c>
    </row>
    <row r="960" spans="1:4" ht="15" hidden="1" customHeight="1" outlineLevel="2">
      <c r="A960" s="100" t="s">
        <v>5010</v>
      </c>
      <c r="B960" s="101" t="s">
        <v>3661</v>
      </c>
      <c r="C960" s="105">
        <v>14.6</v>
      </c>
      <c r="D960" s="94">
        <v>2027</v>
      </c>
    </row>
    <row r="961" spans="1:4" ht="15" hidden="1" customHeight="1" outlineLevel="1" collapsed="1">
      <c r="A961" s="95" t="s">
        <v>5011</v>
      </c>
      <c r="B961" s="96" t="s">
        <v>5012</v>
      </c>
      <c r="C961" s="97">
        <f>SUM(C962:C987)</f>
        <v>354.09999999999997</v>
      </c>
      <c r="D961" s="98">
        <v>2026</v>
      </c>
    </row>
    <row r="962" spans="1:4" ht="15" hidden="1" customHeight="1" outlineLevel="2">
      <c r="A962" s="100" t="s">
        <v>5013</v>
      </c>
      <c r="B962" s="101" t="s">
        <v>1072</v>
      </c>
      <c r="C962" s="105">
        <v>13.5</v>
      </c>
      <c r="D962" s="94">
        <v>2026</v>
      </c>
    </row>
    <row r="963" spans="1:4" ht="15" hidden="1" customHeight="1" outlineLevel="2">
      <c r="A963" s="100" t="s">
        <v>5014</v>
      </c>
      <c r="B963" s="101" t="s">
        <v>2151</v>
      </c>
      <c r="C963" s="105">
        <v>13.8</v>
      </c>
      <c r="D963" s="94">
        <v>2026</v>
      </c>
    </row>
    <row r="964" spans="1:4" ht="15" hidden="1" customHeight="1" outlineLevel="2">
      <c r="A964" s="100" t="s">
        <v>5015</v>
      </c>
      <c r="B964" s="101" t="s">
        <v>2061</v>
      </c>
      <c r="C964" s="105">
        <v>14.4</v>
      </c>
      <c r="D964" s="94">
        <v>2026</v>
      </c>
    </row>
    <row r="965" spans="1:4" ht="15" hidden="1" customHeight="1" outlineLevel="2">
      <c r="A965" s="100" t="s">
        <v>5016</v>
      </c>
      <c r="B965" s="101" t="s">
        <v>2154</v>
      </c>
      <c r="C965" s="105">
        <v>23.6</v>
      </c>
      <c r="D965" s="94">
        <v>2026</v>
      </c>
    </row>
    <row r="966" spans="1:4" ht="15" hidden="1" customHeight="1" outlineLevel="2">
      <c r="A966" s="100" t="s">
        <v>5017</v>
      </c>
      <c r="B966" s="101" t="s">
        <v>2155</v>
      </c>
      <c r="C966" s="105">
        <v>23</v>
      </c>
      <c r="D966" s="94">
        <v>2026</v>
      </c>
    </row>
    <row r="967" spans="1:4" ht="15" hidden="1" customHeight="1" outlineLevel="2">
      <c r="A967" s="100" t="s">
        <v>5018</v>
      </c>
      <c r="B967" s="101" t="s">
        <v>2233</v>
      </c>
      <c r="C967" s="105">
        <v>3.5</v>
      </c>
      <c r="D967" s="94">
        <v>2026</v>
      </c>
    </row>
    <row r="968" spans="1:4" ht="15" hidden="1" customHeight="1" outlineLevel="2">
      <c r="A968" s="100" t="s">
        <v>5019</v>
      </c>
      <c r="B968" s="101" t="s">
        <v>2157</v>
      </c>
      <c r="C968" s="105">
        <v>9.6</v>
      </c>
      <c r="D968" s="94">
        <v>2026</v>
      </c>
    </row>
    <row r="969" spans="1:4" ht="15" hidden="1" customHeight="1" outlineLevel="2">
      <c r="A969" s="100" t="s">
        <v>5020</v>
      </c>
      <c r="B969" s="101" t="s">
        <v>2159</v>
      </c>
      <c r="C969" s="105">
        <v>8.9</v>
      </c>
      <c r="D969" s="94">
        <v>2026</v>
      </c>
    </row>
    <row r="970" spans="1:4" ht="15" hidden="1" customHeight="1" outlineLevel="2">
      <c r="A970" s="100" t="s">
        <v>5021</v>
      </c>
      <c r="B970" s="101" t="s">
        <v>1838</v>
      </c>
      <c r="C970" s="105">
        <v>3.2</v>
      </c>
      <c r="D970" s="94">
        <v>2026</v>
      </c>
    </row>
    <row r="971" spans="1:4" ht="15" hidden="1" customHeight="1" outlineLevel="2">
      <c r="A971" s="100" t="s">
        <v>5022</v>
      </c>
      <c r="B971" s="101" t="s">
        <v>2252</v>
      </c>
      <c r="C971" s="105">
        <v>42.5</v>
      </c>
      <c r="D971" s="94">
        <v>2026</v>
      </c>
    </row>
    <row r="972" spans="1:4" ht="15" hidden="1" customHeight="1" outlineLevel="2">
      <c r="A972" s="100" t="s">
        <v>5023</v>
      </c>
      <c r="B972" s="101" t="s">
        <v>3665</v>
      </c>
      <c r="C972" s="105">
        <v>18.3</v>
      </c>
      <c r="D972" s="94">
        <v>2026</v>
      </c>
    </row>
    <row r="973" spans="1:4" ht="15" hidden="1" customHeight="1" outlineLevel="2">
      <c r="A973" s="100" t="s">
        <v>5024</v>
      </c>
      <c r="B973" s="101" t="s">
        <v>2235</v>
      </c>
      <c r="C973" s="105">
        <v>3</v>
      </c>
      <c r="D973" s="94">
        <v>2026</v>
      </c>
    </row>
    <row r="974" spans="1:4" ht="15" hidden="1" customHeight="1" outlineLevel="2">
      <c r="A974" s="100" t="s">
        <v>5025</v>
      </c>
      <c r="B974" s="101" t="s">
        <v>2236</v>
      </c>
      <c r="C974" s="105">
        <v>19.8</v>
      </c>
      <c r="D974" s="94">
        <v>2026</v>
      </c>
    </row>
    <row r="975" spans="1:4" ht="15" hidden="1" customHeight="1" outlineLevel="2">
      <c r="A975" s="100" t="s">
        <v>5026</v>
      </c>
      <c r="B975" s="101" t="s">
        <v>2162</v>
      </c>
      <c r="C975" s="105">
        <v>5.8</v>
      </c>
      <c r="D975" s="94">
        <v>2026</v>
      </c>
    </row>
    <row r="976" spans="1:4" ht="15" hidden="1" customHeight="1" outlineLevel="2">
      <c r="A976" s="100" t="s">
        <v>5027</v>
      </c>
      <c r="B976" s="101" t="s">
        <v>2163</v>
      </c>
      <c r="C976" s="105">
        <v>42.6</v>
      </c>
      <c r="D976" s="94">
        <v>2026</v>
      </c>
    </row>
    <row r="977" spans="1:4" ht="15" hidden="1" customHeight="1" outlineLevel="2">
      <c r="A977" s="100" t="s">
        <v>5028</v>
      </c>
      <c r="B977" s="101" t="s">
        <v>2254</v>
      </c>
      <c r="C977" s="105">
        <v>23.6</v>
      </c>
      <c r="D977" s="94">
        <v>2026</v>
      </c>
    </row>
    <row r="978" spans="1:4" ht="15" hidden="1" customHeight="1" outlineLevel="2">
      <c r="A978" s="100" t="s">
        <v>5029</v>
      </c>
      <c r="B978" s="101" t="s">
        <v>5030</v>
      </c>
      <c r="C978" s="105">
        <v>2.5</v>
      </c>
      <c r="D978" s="94">
        <v>2026</v>
      </c>
    </row>
    <row r="979" spans="1:4" ht="15" hidden="1" customHeight="1" outlineLevel="2">
      <c r="A979" s="100" t="s">
        <v>5031</v>
      </c>
      <c r="B979" s="101" t="s">
        <v>2165</v>
      </c>
      <c r="C979" s="105">
        <v>13.9</v>
      </c>
      <c r="D979" s="94">
        <v>2026</v>
      </c>
    </row>
    <row r="980" spans="1:4" ht="15" hidden="1" customHeight="1" outlineLevel="2">
      <c r="A980" s="100" t="s">
        <v>5032</v>
      </c>
      <c r="B980" s="101" t="s">
        <v>2166</v>
      </c>
      <c r="C980" s="105">
        <v>7</v>
      </c>
      <c r="D980" s="94">
        <v>2026</v>
      </c>
    </row>
    <row r="981" spans="1:4" ht="15" hidden="1" customHeight="1" outlineLevel="2">
      <c r="A981" s="100" t="s">
        <v>5033</v>
      </c>
      <c r="B981" s="101" t="s">
        <v>2167</v>
      </c>
      <c r="C981" s="105">
        <v>18</v>
      </c>
      <c r="D981" s="94">
        <v>2026</v>
      </c>
    </row>
    <row r="982" spans="1:4" ht="15" hidden="1" customHeight="1" outlineLevel="2">
      <c r="A982" s="100" t="s">
        <v>5034</v>
      </c>
      <c r="B982" s="101" t="s">
        <v>2255</v>
      </c>
      <c r="C982" s="105">
        <v>11.9</v>
      </c>
      <c r="D982" s="94">
        <v>2026</v>
      </c>
    </row>
    <row r="983" spans="1:4" ht="15" hidden="1" customHeight="1" outlineLevel="2">
      <c r="A983" s="100" t="s">
        <v>5035</v>
      </c>
      <c r="B983" s="101" t="s">
        <v>5036</v>
      </c>
      <c r="C983" s="105">
        <v>3.7</v>
      </c>
      <c r="D983" s="94">
        <v>2026</v>
      </c>
    </row>
    <row r="984" spans="1:4" ht="15" hidden="1" customHeight="1" outlineLevel="2">
      <c r="A984" s="100" t="s">
        <v>5037</v>
      </c>
      <c r="B984" s="101" t="s">
        <v>1466</v>
      </c>
      <c r="C984" s="105">
        <v>5.0999999999999996</v>
      </c>
      <c r="D984" s="94">
        <v>2026</v>
      </c>
    </row>
    <row r="985" spans="1:4" ht="15" hidden="1" customHeight="1" outlineLevel="2">
      <c r="A985" s="100" t="s">
        <v>5038</v>
      </c>
      <c r="B985" s="101" t="s">
        <v>5039</v>
      </c>
      <c r="C985" s="105">
        <v>6.2</v>
      </c>
      <c r="D985" s="94">
        <v>2026</v>
      </c>
    </row>
    <row r="986" spans="1:4" ht="15" hidden="1" customHeight="1" outlineLevel="2">
      <c r="A986" s="100" t="s">
        <v>5040</v>
      </c>
      <c r="B986" s="101" t="s">
        <v>2171</v>
      </c>
      <c r="C986" s="105">
        <v>8.4</v>
      </c>
      <c r="D986" s="94">
        <v>2026</v>
      </c>
    </row>
    <row r="987" spans="1:4" ht="15" hidden="1" customHeight="1" outlineLevel="2">
      <c r="A987" s="100" t="s">
        <v>5041</v>
      </c>
      <c r="B987" s="101" t="s">
        <v>880</v>
      </c>
      <c r="C987" s="105">
        <v>8.3000000000000007</v>
      </c>
      <c r="D987" s="94">
        <v>2026</v>
      </c>
    </row>
    <row r="988" spans="1:4" ht="15" hidden="1" customHeight="1" outlineLevel="1" collapsed="1">
      <c r="A988" s="95" t="s">
        <v>5042</v>
      </c>
      <c r="B988" s="96" t="s">
        <v>5043</v>
      </c>
      <c r="C988" s="97">
        <f>SUM(C989:C1008)</f>
        <v>254.89999999999998</v>
      </c>
      <c r="D988" s="98">
        <v>2027</v>
      </c>
    </row>
    <row r="989" spans="1:4" ht="15" hidden="1" customHeight="1" outlineLevel="2">
      <c r="A989" s="100" t="s">
        <v>5044</v>
      </c>
      <c r="B989" s="101" t="s">
        <v>3668</v>
      </c>
      <c r="C989" s="105">
        <v>2.1</v>
      </c>
      <c r="D989" s="94">
        <v>2027</v>
      </c>
    </row>
    <row r="990" spans="1:4" ht="15" hidden="1" customHeight="1" outlineLevel="2">
      <c r="A990" s="100" t="s">
        <v>5045</v>
      </c>
      <c r="B990" s="101" t="s">
        <v>2367</v>
      </c>
      <c r="C990" s="105">
        <v>4.4000000000000004</v>
      </c>
      <c r="D990" s="94">
        <v>2027</v>
      </c>
    </row>
    <row r="991" spans="1:4" ht="15" hidden="1" customHeight="1" outlineLevel="2">
      <c r="A991" s="100" t="s">
        <v>5046</v>
      </c>
      <c r="B991" s="101" t="s">
        <v>3671</v>
      </c>
      <c r="C991" s="105">
        <v>29.1</v>
      </c>
      <c r="D991" s="94">
        <v>2027</v>
      </c>
    </row>
    <row r="992" spans="1:4" ht="15" hidden="1" customHeight="1" outlineLevel="2">
      <c r="A992" s="100" t="s">
        <v>5047</v>
      </c>
      <c r="B992" s="101" t="s">
        <v>3672</v>
      </c>
      <c r="C992" s="105">
        <v>2.8</v>
      </c>
      <c r="D992" s="94">
        <v>2027</v>
      </c>
    </row>
    <row r="993" spans="1:4" ht="15" hidden="1" customHeight="1" outlineLevel="2">
      <c r="A993" s="100" t="s">
        <v>5048</v>
      </c>
      <c r="B993" s="101" t="s">
        <v>327</v>
      </c>
      <c r="C993" s="105">
        <v>40.799999999999997</v>
      </c>
      <c r="D993" s="94">
        <v>2027</v>
      </c>
    </row>
    <row r="994" spans="1:4" ht="15" hidden="1" customHeight="1" outlineLevel="2">
      <c r="A994" s="100" t="s">
        <v>5049</v>
      </c>
      <c r="B994" s="101" t="s">
        <v>1858</v>
      </c>
      <c r="C994" s="105">
        <v>32.1</v>
      </c>
      <c r="D994" s="94">
        <v>2027</v>
      </c>
    </row>
    <row r="995" spans="1:4" ht="15" hidden="1" customHeight="1" outlineLevel="2">
      <c r="A995" s="100" t="s">
        <v>5050</v>
      </c>
      <c r="B995" s="101" t="s">
        <v>3674</v>
      </c>
      <c r="C995" s="105">
        <v>10.1</v>
      </c>
      <c r="D995" s="94">
        <v>2027</v>
      </c>
    </row>
    <row r="996" spans="1:4" ht="15" hidden="1" customHeight="1" outlineLevel="2">
      <c r="A996" s="100" t="s">
        <v>5051</v>
      </c>
      <c r="B996" s="101" t="s">
        <v>3675</v>
      </c>
      <c r="C996" s="105">
        <v>5</v>
      </c>
      <c r="D996" s="94">
        <v>2027</v>
      </c>
    </row>
    <row r="997" spans="1:4" ht="15" hidden="1" customHeight="1" outlineLevel="2">
      <c r="A997" s="100" t="s">
        <v>5052</v>
      </c>
      <c r="B997" s="101" t="s">
        <v>3683</v>
      </c>
      <c r="C997" s="105">
        <v>21.5</v>
      </c>
      <c r="D997" s="94">
        <v>2027</v>
      </c>
    </row>
    <row r="998" spans="1:4" ht="15" hidden="1" customHeight="1" outlineLevel="2">
      <c r="A998" s="100" t="s">
        <v>5053</v>
      </c>
      <c r="B998" s="101" t="s">
        <v>1070</v>
      </c>
      <c r="C998" s="105">
        <v>7.6</v>
      </c>
      <c r="D998" s="94">
        <v>2027</v>
      </c>
    </row>
    <row r="999" spans="1:4" ht="15" hidden="1" customHeight="1" outlineLevel="2">
      <c r="A999" s="100" t="s">
        <v>5054</v>
      </c>
      <c r="B999" s="101" t="s">
        <v>144</v>
      </c>
      <c r="C999" s="105">
        <v>26</v>
      </c>
      <c r="D999" s="94">
        <v>2027</v>
      </c>
    </row>
    <row r="1000" spans="1:4" ht="15" hidden="1" customHeight="1" outlineLevel="2">
      <c r="A1000" s="100" t="s">
        <v>5055</v>
      </c>
      <c r="B1000" s="101" t="s">
        <v>1444</v>
      </c>
      <c r="C1000" s="105">
        <v>2.8</v>
      </c>
      <c r="D1000" s="94">
        <v>2027</v>
      </c>
    </row>
    <row r="1001" spans="1:4" ht="15" hidden="1" customHeight="1" outlineLevel="2">
      <c r="A1001" s="100" t="s">
        <v>5056</v>
      </c>
      <c r="B1001" s="101" t="s">
        <v>620</v>
      </c>
      <c r="C1001" s="105">
        <v>6</v>
      </c>
      <c r="D1001" s="94">
        <v>2027</v>
      </c>
    </row>
    <row r="1002" spans="1:4" ht="15" hidden="1" customHeight="1" outlineLevel="2">
      <c r="A1002" s="100" t="s">
        <v>5057</v>
      </c>
      <c r="B1002" s="101" t="s">
        <v>3677</v>
      </c>
      <c r="C1002" s="105">
        <v>7</v>
      </c>
      <c r="D1002" s="94">
        <v>2027</v>
      </c>
    </row>
    <row r="1003" spans="1:4" ht="15" hidden="1" customHeight="1" outlineLevel="2">
      <c r="A1003" s="100" t="s">
        <v>5058</v>
      </c>
      <c r="B1003" s="101" t="s">
        <v>3684</v>
      </c>
      <c r="C1003" s="105">
        <v>2.2000000000000002</v>
      </c>
      <c r="D1003" s="94">
        <v>2027</v>
      </c>
    </row>
    <row r="1004" spans="1:4" ht="15" hidden="1" customHeight="1" outlineLevel="2">
      <c r="A1004" s="100" t="s">
        <v>5059</v>
      </c>
      <c r="B1004" s="101" t="s">
        <v>3679</v>
      </c>
      <c r="C1004" s="105">
        <v>4.3</v>
      </c>
      <c r="D1004" s="94">
        <v>2027</v>
      </c>
    </row>
    <row r="1005" spans="1:4" ht="15" hidden="1" customHeight="1" outlineLevel="2">
      <c r="A1005" s="100" t="s">
        <v>5060</v>
      </c>
      <c r="B1005" s="101" t="s">
        <v>226</v>
      </c>
      <c r="C1005" s="105">
        <v>15</v>
      </c>
      <c r="D1005" s="94">
        <v>2027</v>
      </c>
    </row>
    <row r="1006" spans="1:4" ht="15" hidden="1" customHeight="1" outlineLevel="2">
      <c r="A1006" s="100" t="s">
        <v>5061</v>
      </c>
      <c r="B1006" s="101" t="s">
        <v>3685</v>
      </c>
      <c r="C1006" s="105">
        <v>11.6</v>
      </c>
      <c r="D1006" s="94">
        <v>2027</v>
      </c>
    </row>
    <row r="1007" spans="1:4" ht="15" hidden="1" customHeight="1" outlineLevel="2">
      <c r="A1007" s="100" t="s">
        <v>5062</v>
      </c>
      <c r="B1007" s="101" t="s">
        <v>3682</v>
      </c>
      <c r="C1007" s="105">
        <v>16</v>
      </c>
      <c r="D1007" s="94">
        <v>2027</v>
      </c>
    </row>
    <row r="1008" spans="1:4" ht="15" hidden="1" customHeight="1" outlineLevel="2">
      <c r="A1008" s="100" t="s">
        <v>5063</v>
      </c>
      <c r="B1008" s="101" t="s">
        <v>3686</v>
      </c>
      <c r="C1008" s="105">
        <v>8.5</v>
      </c>
      <c r="D1008" s="94">
        <v>2027</v>
      </c>
    </row>
    <row r="1009" spans="1:4" ht="15" hidden="1" customHeight="1" outlineLevel="1" collapsed="1">
      <c r="A1009" s="95" t="s">
        <v>5064</v>
      </c>
      <c r="B1009" s="96" t="s">
        <v>2260</v>
      </c>
      <c r="C1009" s="97">
        <f>SUM(C1010:C1035)</f>
        <v>276.30000000000007</v>
      </c>
      <c r="D1009" s="98">
        <v>2026</v>
      </c>
    </row>
    <row r="1010" spans="1:4" ht="15" hidden="1" customHeight="1" outlineLevel="2">
      <c r="A1010" s="100" t="s">
        <v>5065</v>
      </c>
      <c r="B1010" s="101" t="s">
        <v>2661</v>
      </c>
      <c r="C1010" s="105">
        <v>8</v>
      </c>
      <c r="D1010" s="94">
        <v>2026</v>
      </c>
    </row>
    <row r="1011" spans="1:4" ht="15" hidden="1" customHeight="1" outlineLevel="2">
      <c r="A1011" s="100" t="s">
        <v>5066</v>
      </c>
      <c r="B1011" s="101" t="s">
        <v>3260</v>
      </c>
      <c r="C1011" s="105">
        <v>3</v>
      </c>
      <c r="D1011" s="94">
        <v>2026</v>
      </c>
    </row>
    <row r="1012" spans="1:4" ht="15" hidden="1" customHeight="1" outlineLevel="2">
      <c r="A1012" s="100" t="s">
        <v>5067</v>
      </c>
      <c r="B1012" s="101" t="s">
        <v>3707</v>
      </c>
      <c r="C1012" s="105">
        <v>6.4</v>
      </c>
      <c r="D1012" s="94">
        <v>2026</v>
      </c>
    </row>
    <row r="1013" spans="1:4" ht="15" hidden="1" customHeight="1" outlineLevel="2">
      <c r="A1013" s="100" t="s">
        <v>5068</v>
      </c>
      <c r="B1013" s="101" t="s">
        <v>3708</v>
      </c>
      <c r="C1013" s="105">
        <v>12.4</v>
      </c>
      <c r="D1013" s="94">
        <v>2026</v>
      </c>
    </row>
    <row r="1014" spans="1:4" ht="15" hidden="1" customHeight="1" outlineLevel="2">
      <c r="A1014" s="100" t="s">
        <v>5069</v>
      </c>
      <c r="B1014" s="101" t="s">
        <v>3709</v>
      </c>
      <c r="C1014" s="105">
        <v>18.8</v>
      </c>
      <c r="D1014" s="94">
        <v>2026</v>
      </c>
    </row>
    <row r="1015" spans="1:4" ht="15" hidden="1" customHeight="1" outlineLevel="2">
      <c r="A1015" s="100" t="s">
        <v>5070</v>
      </c>
      <c r="B1015" s="101" t="s">
        <v>3711</v>
      </c>
      <c r="C1015" s="105">
        <v>3.4</v>
      </c>
      <c r="D1015" s="94">
        <v>2026</v>
      </c>
    </row>
    <row r="1016" spans="1:4" ht="15" hidden="1" customHeight="1" outlineLevel="2">
      <c r="A1016" s="100" t="s">
        <v>5071</v>
      </c>
      <c r="B1016" s="101" t="s">
        <v>3690</v>
      </c>
      <c r="C1016" s="105">
        <v>8</v>
      </c>
      <c r="D1016" s="94">
        <v>2026</v>
      </c>
    </row>
    <row r="1017" spans="1:4" ht="15" hidden="1" customHeight="1" outlineLevel="2">
      <c r="A1017" s="100" t="s">
        <v>5072</v>
      </c>
      <c r="B1017" s="101" t="s">
        <v>3692</v>
      </c>
      <c r="C1017" s="105">
        <v>12.3</v>
      </c>
      <c r="D1017" s="94">
        <v>2026</v>
      </c>
    </row>
    <row r="1018" spans="1:4" ht="15" hidden="1" customHeight="1" outlineLevel="2">
      <c r="A1018" s="100" t="s">
        <v>5073</v>
      </c>
      <c r="B1018" s="101" t="s">
        <v>517</v>
      </c>
      <c r="C1018" s="105">
        <v>12</v>
      </c>
      <c r="D1018" s="94">
        <v>2026</v>
      </c>
    </row>
    <row r="1019" spans="1:4" ht="15" hidden="1" customHeight="1" outlineLevel="2">
      <c r="A1019" s="100" t="s">
        <v>5074</v>
      </c>
      <c r="B1019" s="101" t="s">
        <v>2246</v>
      </c>
      <c r="C1019" s="105">
        <v>7.3</v>
      </c>
      <c r="D1019" s="94">
        <v>2026</v>
      </c>
    </row>
    <row r="1020" spans="1:4" ht="15" hidden="1" customHeight="1" outlineLevel="2">
      <c r="A1020" s="100" t="s">
        <v>5075</v>
      </c>
      <c r="B1020" s="101" t="s">
        <v>3693</v>
      </c>
      <c r="C1020" s="105">
        <v>8.9</v>
      </c>
      <c r="D1020" s="94">
        <v>2026</v>
      </c>
    </row>
    <row r="1021" spans="1:4" ht="15" hidden="1" customHeight="1" outlineLevel="2">
      <c r="A1021" s="100" t="s">
        <v>5076</v>
      </c>
      <c r="B1021" s="101" t="s">
        <v>203</v>
      </c>
      <c r="C1021" s="105">
        <v>10.7</v>
      </c>
      <c r="D1021" s="94">
        <v>2026</v>
      </c>
    </row>
    <row r="1022" spans="1:4" ht="15" hidden="1" customHeight="1" outlineLevel="2">
      <c r="A1022" s="100" t="s">
        <v>5077</v>
      </c>
      <c r="B1022" s="101" t="s">
        <v>3716</v>
      </c>
      <c r="C1022" s="105">
        <v>2.2000000000000002</v>
      </c>
      <c r="D1022" s="94">
        <v>2026</v>
      </c>
    </row>
    <row r="1023" spans="1:4" ht="15" hidden="1" customHeight="1" outlineLevel="2">
      <c r="A1023" s="100" t="s">
        <v>5078</v>
      </c>
      <c r="B1023" s="101" t="s">
        <v>3696</v>
      </c>
      <c r="C1023" s="105">
        <v>3.9</v>
      </c>
      <c r="D1023" s="94">
        <v>2026</v>
      </c>
    </row>
    <row r="1024" spans="1:4" ht="15" hidden="1" customHeight="1" outlineLevel="2">
      <c r="A1024" s="100" t="s">
        <v>5079</v>
      </c>
      <c r="B1024" s="101" t="s">
        <v>3697</v>
      </c>
      <c r="C1024" s="105">
        <v>22.5</v>
      </c>
      <c r="D1024" s="94">
        <v>2026</v>
      </c>
    </row>
    <row r="1025" spans="1:4" ht="15" hidden="1" customHeight="1" outlineLevel="2">
      <c r="A1025" s="100" t="s">
        <v>5080</v>
      </c>
      <c r="B1025" s="101" t="s">
        <v>3698</v>
      </c>
      <c r="C1025" s="105">
        <v>36.5</v>
      </c>
      <c r="D1025" s="94">
        <v>2026</v>
      </c>
    </row>
    <row r="1026" spans="1:4" ht="15" hidden="1" customHeight="1" outlineLevel="2">
      <c r="A1026" s="100" t="s">
        <v>5081</v>
      </c>
      <c r="B1026" s="101" t="s">
        <v>3700</v>
      </c>
      <c r="C1026" s="105">
        <v>28.5</v>
      </c>
      <c r="D1026" s="94">
        <v>2026</v>
      </c>
    </row>
    <row r="1027" spans="1:4" ht="15" hidden="1" customHeight="1" outlineLevel="2">
      <c r="A1027" s="100" t="s">
        <v>5082</v>
      </c>
      <c r="B1027" s="101" t="s">
        <v>3701</v>
      </c>
      <c r="C1027" s="105">
        <v>13.3</v>
      </c>
      <c r="D1027" s="94">
        <v>2026</v>
      </c>
    </row>
    <row r="1028" spans="1:4" ht="15" hidden="1" customHeight="1" outlineLevel="2">
      <c r="A1028" s="100" t="s">
        <v>5083</v>
      </c>
      <c r="B1028" s="101" t="s">
        <v>2262</v>
      </c>
      <c r="C1028" s="105">
        <v>11.1</v>
      </c>
      <c r="D1028" s="94">
        <v>2026</v>
      </c>
    </row>
    <row r="1029" spans="1:4" ht="15" hidden="1" customHeight="1" outlineLevel="2">
      <c r="A1029" s="100" t="s">
        <v>5084</v>
      </c>
      <c r="B1029" s="101" t="s">
        <v>3702</v>
      </c>
      <c r="C1029" s="105">
        <v>3.4</v>
      </c>
      <c r="D1029" s="94">
        <v>2026</v>
      </c>
    </row>
    <row r="1030" spans="1:4" ht="15" hidden="1" customHeight="1" outlineLevel="2">
      <c r="A1030" s="100" t="s">
        <v>5085</v>
      </c>
      <c r="B1030" s="101" t="s">
        <v>3704</v>
      </c>
      <c r="C1030" s="105">
        <v>6.3</v>
      </c>
      <c r="D1030" s="94">
        <v>2026</v>
      </c>
    </row>
    <row r="1031" spans="1:4" ht="15" hidden="1" customHeight="1" outlineLevel="2">
      <c r="A1031" s="100" t="s">
        <v>5086</v>
      </c>
      <c r="B1031" s="101" t="s">
        <v>3705</v>
      </c>
      <c r="C1031" s="105">
        <v>10.199999999999999</v>
      </c>
      <c r="D1031" s="94">
        <v>2026</v>
      </c>
    </row>
    <row r="1032" spans="1:4" ht="15" hidden="1" customHeight="1" outlineLevel="2">
      <c r="A1032" s="100" t="s">
        <v>5087</v>
      </c>
      <c r="B1032" s="101" t="s">
        <v>3713</v>
      </c>
      <c r="C1032" s="105">
        <v>3</v>
      </c>
      <c r="D1032" s="94">
        <v>2026</v>
      </c>
    </row>
    <row r="1033" spans="1:4" ht="15" hidden="1" customHeight="1" outlineLevel="2">
      <c r="A1033" s="100" t="s">
        <v>5088</v>
      </c>
      <c r="B1033" s="101" t="s">
        <v>3717</v>
      </c>
      <c r="C1033" s="105">
        <v>7.6</v>
      </c>
      <c r="D1033" s="94">
        <v>2026</v>
      </c>
    </row>
    <row r="1034" spans="1:4" ht="15" hidden="1" customHeight="1" outlineLevel="2">
      <c r="A1034" s="100" t="s">
        <v>5089</v>
      </c>
      <c r="B1034" s="101" t="s">
        <v>3715</v>
      </c>
      <c r="C1034" s="105">
        <v>5.3</v>
      </c>
      <c r="D1034" s="94">
        <v>2026</v>
      </c>
    </row>
    <row r="1035" spans="1:4" ht="15" hidden="1" customHeight="1" outlineLevel="2">
      <c r="A1035" s="100" t="s">
        <v>5090</v>
      </c>
      <c r="B1035" s="101" t="s">
        <v>3718</v>
      </c>
      <c r="C1035" s="105">
        <v>11.3</v>
      </c>
      <c r="D1035" s="94">
        <v>2026</v>
      </c>
    </row>
    <row r="1036" spans="1:4" ht="15" hidden="1" customHeight="1" outlineLevel="1" collapsed="1">
      <c r="A1036" s="95" t="s">
        <v>5091</v>
      </c>
      <c r="B1036" s="96" t="s">
        <v>3719</v>
      </c>
      <c r="C1036" s="97">
        <f>SUM(C1037:C1045)</f>
        <v>127.6</v>
      </c>
      <c r="D1036" s="98">
        <v>2027</v>
      </c>
    </row>
    <row r="1037" spans="1:4" ht="15" hidden="1" customHeight="1" outlineLevel="2">
      <c r="A1037" s="100" t="s">
        <v>5092</v>
      </c>
      <c r="B1037" s="101" t="s">
        <v>3720</v>
      </c>
      <c r="C1037" s="105">
        <v>4.4000000000000004</v>
      </c>
      <c r="D1037" s="94">
        <v>2027</v>
      </c>
    </row>
    <row r="1038" spans="1:4" ht="15" hidden="1" customHeight="1" outlineLevel="2">
      <c r="A1038" s="100" t="s">
        <v>5093</v>
      </c>
      <c r="B1038" s="101" t="s">
        <v>3733</v>
      </c>
      <c r="C1038" s="105">
        <v>14.2</v>
      </c>
      <c r="D1038" s="94">
        <v>2027</v>
      </c>
    </row>
    <row r="1039" spans="1:4" ht="15" hidden="1" customHeight="1" outlineLevel="2">
      <c r="A1039" s="100" t="s">
        <v>5094</v>
      </c>
      <c r="B1039" s="101" t="s">
        <v>3734</v>
      </c>
      <c r="C1039" s="105">
        <v>11</v>
      </c>
      <c r="D1039" s="94">
        <v>2027</v>
      </c>
    </row>
    <row r="1040" spans="1:4" ht="15" hidden="1" customHeight="1" outlineLevel="2">
      <c r="A1040" s="100" t="s">
        <v>5095</v>
      </c>
      <c r="B1040" s="101" t="s">
        <v>3721</v>
      </c>
      <c r="C1040" s="105">
        <v>22</v>
      </c>
      <c r="D1040" s="94">
        <v>2027</v>
      </c>
    </row>
    <row r="1041" spans="1:4" ht="15" hidden="1" customHeight="1" outlineLevel="2">
      <c r="A1041" s="100" t="s">
        <v>5096</v>
      </c>
      <c r="B1041" s="101" t="s">
        <v>1492</v>
      </c>
      <c r="C1041" s="105">
        <v>3</v>
      </c>
      <c r="D1041" s="94">
        <v>2027</v>
      </c>
    </row>
    <row r="1042" spans="1:4" ht="15" hidden="1" customHeight="1" outlineLevel="2">
      <c r="A1042" s="100" t="s">
        <v>5097</v>
      </c>
      <c r="B1042" s="101" t="s">
        <v>1431</v>
      </c>
      <c r="C1042" s="105">
        <v>5</v>
      </c>
      <c r="D1042" s="94">
        <v>2027</v>
      </c>
    </row>
    <row r="1043" spans="1:4" ht="15" hidden="1" customHeight="1" outlineLevel="2">
      <c r="A1043" s="100" t="s">
        <v>5098</v>
      </c>
      <c r="B1043" s="101" t="s">
        <v>282</v>
      </c>
      <c r="C1043" s="105">
        <v>21</v>
      </c>
      <c r="D1043" s="94">
        <v>2027</v>
      </c>
    </row>
    <row r="1044" spans="1:4" ht="15" hidden="1" customHeight="1" outlineLevel="2">
      <c r="A1044" s="100" t="s">
        <v>5099</v>
      </c>
      <c r="B1044" s="101" t="s">
        <v>3736</v>
      </c>
      <c r="C1044" s="105">
        <v>17</v>
      </c>
      <c r="D1044" s="94">
        <v>2027</v>
      </c>
    </row>
    <row r="1045" spans="1:4" ht="15" hidden="1" customHeight="1" outlineLevel="2">
      <c r="A1045" s="100" t="s">
        <v>5100</v>
      </c>
      <c r="B1045" s="101" t="s">
        <v>1372</v>
      </c>
      <c r="C1045" s="105">
        <v>30</v>
      </c>
      <c r="D1045" s="94">
        <v>2027</v>
      </c>
    </row>
    <row r="1046" spans="1:4" ht="15" hidden="1" customHeight="1" outlineLevel="1" collapsed="1">
      <c r="A1046" s="95" t="s">
        <v>5101</v>
      </c>
      <c r="B1046" s="96" t="s">
        <v>3723</v>
      </c>
      <c r="C1046" s="97">
        <f>SUM(C1047:C1058)</f>
        <v>342.9</v>
      </c>
      <c r="D1046" s="98">
        <v>2027</v>
      </c>
    </row>
    <row r="1047" spans="1:4" ht="15" hidden="1" customHeight="1" outlineLevel="2">
      <c r="A1047" s="107" t="s">
        <v>5102</v>
      </c>
      <c r="B1047" s="108" t="s">
        <v>3725</v>
      </c>
      <c r="C1047" s="109">
        <v>2.7</v>
      </c>
      <c r="D1047" s="110">
        <v>2027</v>
      </c>
    </row>
    <row r="1048" spans="1:4" ht="15" hidden="1" customHeight="1" outlineLevel="2">
      <c r="A1048" s="107" t="s">
        <v>5103</v>
      </c>
      <c r="B1048" s="108" t="s">
        <v>3726</v>
      </c>
      <c r="C1048" s="109">
        <v>9.9</v>
      </c>
      <c r="D1048" s="110">
        <v>2027</v>
      </c>
    </row>
    <row r="1049" spans="1:4" ht="15" hidden="1" customHeight="1" outlineLevel="2">
      <c r="A1049" s="107" t="s">
        <v>5104</v>
      </c>
      <c r="B1049" s="108" t="s">
        <v>3727</v>
      </c>
      <c r="C1049" s="109">
        <v>15.8</v>
      </c>
      <c r="D1049" s="110">
        <v>2027</v>
      </c>
    </row>
    <row r="1050" spans="1:4" ht="15" hidden="1" customHeight="1" outlineLevel="2">
      <c r="A1050" s="107" t="s">
        <v>5105</v>
      </c>
      <c r="B1050" s="108" t="s">
        <v>1557</v>
      </c>
      <c r="C1050" s="109">
        <v>42.2</v>
      </c>
      <c r="D1050" s="110">
        <v>2027</v>
      </c>
    </row>
    <row r="1051" spans="1:4" ht="15" hidden="1" customHeight="1" outlineLevel="2">
      <c r="A1051" s="107" t="s">
        <v>5106</v>
      </c>
      <c r="B1051" s="108" t="s">
        <v>243</v>
      </c>
      <c r="C1051" s="109">
        <v>38.700000000000003</v>
      </c>
      <c r="D1051" s="110">
        <v>2027</v>
      </c>
    </row>
    <row r="1052" spans="1:4" ht="15" hidden="1" customHeight="1" outlineLevel="2">
      <c r="A1052" s="107" t="s">
        <v>5107</v>
      </c>
      <c r="B1052" s="108" t="s">
        <v>245</v>
      </c>
      <c r="C1052" s="109">
        <v>2.8</v>
      </c>
      <c r="D1052" s="110">
        <v>2027</v>
      </c>
    </row>
    <row r="1053" spans="1:4" ht="15" hidden="1" customHeight="1" outlineLevel="2">
      <c r="A1053" s="107" t="s">
        <v>5108</v>
      </c>
      <c r="B1053" s="108" t="s">
        <v>167</v>
      </c>
      <c r="C1053" s="109">
        <v>4.4000000000000004</v>
      </c>
      <c r="D1053" s="110">
        <v>2027</v>
      </c>
    </row>
    <row r="1054" spans="1:4" ht="15" hidden="1" customHeight="1" outlineLevel="2">
      <c r="A1054" s="107" t="s">
        <v>5109</v>
      </c>
      <c r="B1054" s="108" t="s">
        <v>720</v>
      </c>
      <c r="C1054" s="109">
        <v>80.5</v>
      </c>
      <c r="D1054" s="110">
        <v>2027</v>
      </c>
    </row>
    <row r="1055" spans="1:4" ht="15" hidden="1" customHeight="1" outlineLevel="2">
      <c r="A1055" s="107" t="s">
        <v>5110</v>
      </c>
      <c r="B1055" s="108" t="s">
        <v>3730</v>
      </c>
      <c r="C1055" s="109">
        <v>36.799999999999997</v>
      </c>
      <c r="D1055" s="110">
        <v>2027</v>
      </c>
    </row>
    <row r="1056" spans="1:4" ht="15" hidden="1" customHeight="1" outlineLevel="2">
      <c r="A1056" s="107" t="s">
        <v>5111</v>
      </c>
      <c r="B1056" s="108" t="s">
        <v>2367</v>
      </c>
      <c r="C1056" s="109">
        <v>52</v>
      </c>
      <c r="D1056" s="110">
        <v>2027</v>
      </c>
    </row>
    <row r="1057" spans="1:4" ht="15" hidden="1" customHeight="1" outlineLevel="2">
      <c r="A1057" s="107" t="s">
        <v>5112</v>
      </c>
      <c r="B1057" s="108" t="s">
        <v>771</v>
      </c>
      <c r="C1057" s="109">
        <v>2.4</v>
      </c>
      <c r="D1057" s="110">
        <v>2027</v>
      </c>
    </row>
    <row r="1058" spans="1:4" ht="15" hidden="1" customHeight="1" outlineLevel="2">
      <c r="A1058" s="107" t="s">
        <v>5113</v>
      </c>
      <c r="B1058" s="108" t="s">
        <v>3731</v>
      </c>
      <c r="C1058" s="109">
        <v>54.7</v>
      </c>
      <c r="D1058" s="110">
        <v>2027</v>
      </c>
    </row>
    <row r="1059" spans="1:4" ht="15" hidden="1" customHeight="1" outlineLevel="1" collapsed="1">
      <c r="A1059" s="95" t="s">
        <v>5114</v>
      </c>
      <c r="B1059" s="96" t="s">
        <v>5115</v>
      </c>
      <c r="C1059" s="97">
        <f>SUM(C1060:C1097)</f>
        <v>456.99999999999994</v>
      </c>
      <c r="D1059" s="98">
        <v>2027</v>
      </c>
    </row>
    <row r="1060" spans="1:4" ht="15" hidden="1" customHeight="1" outlineLevel="2">
      <c r="A1060" s="100" t="s">
        <v>5116</v>
      </c>
      <c r="B1060" s="101" t="s">
        <v>2101</v>
      </c>
      <c r="C1060" s="105">
        <v>24.8</v>
      </c>
      <c r="D1060" s="94">
        <v>2027</v>
      </c>
    </row>
    <row r="1061" spans="1:4" ht="15" hidden="1" customHeight="1" outlineLevel="2">
      <c r="A1061" s="100" t="s">
        <v>5117</v>
      </c>
      <c r="B1061" s="101" t="s">
        <v>1506</v>
      </c>
      <c r="C1061" s="105">
        <v>14</v>
      </c>
      <c r="D1061" s="94">
        <v>2027</v>
      </c>
    </row>
    <row r="1062" spans="1:4" ht="15" hidden="1" customHeight="1" outlineLevel="2">
      <c r="A1062" s="100" t="s">
        <v>5118</v>
      </c>
      <c r="B1062" s="101" t="s">
        <v>1547</v>
      </c>
      <c r="C1062" s="105">
        <v>2.8</v>
      </c>
      <c r="D1062" s="94">
        <v>2027</v>
      </c>
    </row>
    <row r="1063" spans="1:4" ht="15" hidden="1" customHeight="1" outlineLevel="2">
      <c r="A1063" s="100" t="s">
        <v>5119</v>
      </c>
      <c r="B1063" s="101" t="s">
        <v>1455</v>
      </c>
      <c r="C1063" s="105">
        <v>4.3</v>
      </c>
      <c r="D1063" s="94">
        <v>2027</v>
      </c>
    </row>
    <row r="1064" spans="1:4" ht="15" hidden="1" customHeight="1" outlineLevel="2">
      <c r="A1064" s="100" t="s">
        <v>5120</v>
      </c>
      <c r="B1064" s="101" t="s">
        <v>2104</v>
      </c>
      <c r="C1064" s="105">
        <v>3</v>
      </c>
      <c r="D1064" s="94">
        <v>2027</v>
      </c>
    </row>
    <row r="1065" spans="1:4" ht="15" hidden="1" customHeight="1" outlineLevel="2">
      <c r="A1065" s="100" t="s">
        <v>5121</v>
      </c>
      <c r="B1065" s="101" t="s">
        <v>2105</v>
      </c>
      <c r="C1065" s="105">
        <v>16</v>
      </c>
      <c r="D1065" s="94">
        <v>2027</v>
      </c>
    </row>
    <row r="1066" spans="1:4" ht="15" hidden="1" customHeight="1" outlineLevel="2">
      <c r="A1066" s="100" t="s">
        <v>5122</v>
      </c>
      <c r="B1066" s="101" t="s">
        <v>2107</v>
      </c>
      <c r="C1066" s="105">
        <v>8</v>
      </c>
      <c r="D1066" s="94">
        <v>2027</v>
      </c>
    </row>
    <row r="1067" spans="1:4" ht="15" hidden="1" customHeight="1" outlineLevel="2">
      <c r="A1067" s="100" t="s">
        <v>5123</v>
      </c>
      <c r="B1067" s="101" t="s">
        <v>2108</v>
      </c>
      <c r="C1067" s="105">
        <v>3</v>
      </c>
      <c r="D1067" s="94">
        <v>2027</v>
      </c>
    </row>
    <row r="1068" spans="1:4" ht="15" hidden="1" customHeight="1" outlineLevel="2">
      <c r="A1068" s="100" t="s">
        <v>5124</v>
      </c>
      <c r="B1068" s="101" t="s">
        <v>2110</v>
      </c>
      <c r="C1068" s="105">
        <v>4.4000000000000004</v>
      </c>
      <c r="D1068" s="94">
        <v>2027</v>
      </c>
    </row>
    <row r="1069" spans="1:4" ht="15" hidden="1" customHeight="1" outlineLevel="2">
      <c r="A1069" s="100" t="s">
        <v>5125</v>
      </c>
      <c r="B1069" s="101" t="s">
        <v>2111</v>
      </c>
      <c r="C1069" s="105">
        <v>35</v>
      </c>
      <c r="D1069" s="94">
        <v>2027</v>
      </c>
    </row>
    <row r="1070" spans="1:4" ht="15" hidden="1" customHeight="1" outlineLevel="2">
      <c r="A1070" s="100" t="s">
        <v>5126</v>
      </c>
      <c r="B1070" s="101" t="s">
        <v>2113</v>
      </c>
      <c r="C1070" s="105">
        <v>18.399999999999999</v>
      </c>
      <c r="D1070" s="94">
        <v>2027</v>
      </c>
    </row>
    <row r="1071" spans="1:4" ht="15" hidden="1" customHeight="1" outlineLevel="2">
      <c r="A1071" s="100" t="s">
        <v>5127</v>
      </c>
      <c r="B1071" s="101" t="s">
        <v>2115</v>
      </c>
      <c r="C1071" s="105">
        <v>2.9</v>
      </c>
      <c r="D1071" s="94">
        <v>2027</v>
      </c>
    </row>
    <row r="1072" spans="1:4" ht="15" hidden="1" customHeight="1" outlineLevel="2">
      <c r="A1072" s="100" t="s">
        <v>5128</v>
      </c>
      <c r="B1072" s="101" t="s">
        <v>2116</v>
      </c>
      <c r="C1072" s="105">
        <v>19.600000000000001</v>
      </c>
      <c r="D1072" s="94">
        <v>2027</v>
      </c>
    </row>
    <row r="1073" spans="1:4" ht="15" hidden="1" customHeight="1" outlineLevel="2">
      <c r="A1073" s="100" t="s">
        <v>5129</v>
      </c>
      <c r="B1073" s="101" t="s">
        <v>2117</v>
      </c>
      <c r="C1073" s="105">
        <v>31.7</v>
      </c>
      <c r="D1073" s="94">
        <v>2027</v>
      </c>
    </row>
    <row r="1074" spans="1:4" ht="15" hidden="1" customHeight="1" outlineLevel="2">
      <c r="A1074" s="100" t="s">
        <v>5130</v>
      </c>
      <c r="B1074" s="101" t="s">
        <v>2229</v>
      </c>
      <c r="C1074" s="105">
        <v>9.5</v>
      </c>
      <c r="D1074" s="94">
        <v>2027</v>
      </c>
    </row>
    <row r="1075" spans="1:4" ht="15" hidden="1" customHeight="1" outlineLevel="2">
      <c r="A1075" s="100" t="s">
        <v>5131</v>
      </c>
      <c r="B1075" s="101" t="s">
        <v>2119</v>
      </c>
      <c r="C1075" s="105">
        <v>5</v>
      </c>
      <c r="D1075" s="94">
        <v>2027</v>
      </c>
    </row>
    <row r="1076" spans="1:4" ht="15" hidden="1" customHeight="1" outlineLevel="2">
      <c r="A1076" s="100" t="s">
        <v>5132</v>
      </c>
      <c r="B1076" s="101" t="s">
        <v>2120</v>
      </c>
      <c r="C1076" s="105">
        <v>19.399999999999999</v>
      </c>
      <c r="D1076" s="94">
        <v>2027</v>
      </c>
    </row>
    <row r="1077" spans="1:4" ht="15" hidden="1" customHeight="1" outlineLevel="2">
      <c r="A1077" s="100" t="s">
        <v>5133</v>
      </c>
      <c r="B1077" s="101" t="s">
        <v>2230</v>
      </c>
      <c r="C1077" s="105">
        <v>16.5</v>
      </c>
      <c r="D1077" s="94">
        <v>2027</v>
      </c>
    </row>
    <row r="1078" spans="1:4" ht="15" hidden="1" customHeight="1" outlineLevel="2">
      <c r="A1078" s="100" t="s">
        <v>5134</v>
      </c>
      <c r="B1078" s="101" t="s">
        <v>2231</v>
      </c>
      <c r="C1078" s="105">
        <v>9.6</v>
      </c>
      <c r="D1078" s="94">
        <v>2027</v>
      </c>
    </row>
    <row r="1079" spans="1:4" ht="15" hidden="1" customHeight="1" outlineLevel="2">
      <c r="A1079" s="100" t="s">
        <v>5135</v>
      </c>
      <c r="B1079" s="101" t="s">
        <v>2121</v>
      </c>
      <c r="C1079" s="105">
        <v>13</v>
      </c>
      <c r="D1079" s="94">
        <v>2027</v>
      </c>
    </row>
    <row r="1080" spans="1:4" ht="15" hidden="1" customHeight="1" outlineLevel="2">
      <c r="A1080" s="100" t="s">
        <v>5136</v>
      </c>
      <c r="B1080" s="101" t="s">
        <v>2123</v>
      </c>
      <c r="C1080" s="105">
        <v>20.5</v>
      </c>
      <c r="D1080" s="94">
        <v>2027</v>
      </c>
    </row>
    <row r="1081" spans="1:4" ht="15" hidden="1" customHeight="1" outlineLevel="2">
      <c r="A1081" s="100" t="s">
        <v>5137</v>
      </c>
      <c r="B1081" s="101" t="s">
        <v>2125</v>
      </c>
      <c r="C1081" s="105">
        <v>9.4</v>
      </c>
      <c r="D1081" s="94">
        <v>2027</v>
      </c>
    </row>
    <row r="1082" spans="1:4" ht="15" hidden="1" customHeight="1" outlineLevel="2">
      <c r="A1082" s="100" t="s">
        <v>5138</v>
      </c>
      <c r="B1082" s="101" t="s">
        <v>1547</v>
      </c>
      <c r="C1082" s="105">
        <v>20.100000000000001</v>
      </c>
      <c r="D1082" s="94">
        <v>2027</v>
      </c>
    </row>
    <row r="1083" spans="1:4" ht="15" hidden="1" customHeight="1" outlineLevel="2">
      <c r="A1083" s="100" t="s">
        <v>5139</v>
      </c>
      <c r="B1083" s="101" t="s">
        <v>749</v>
      </c>
      <c r="C1083" s="105">
        <v>23.1</v>
      </c>
      <c r="D1083" s="94">
        <v>2027</v>
      </c>
    </row>
    <row r="1084" spans="1:4" ht="15" hidden="1" customHeight="1" outlineLevel="2">
      <c r="A1084" s="100" t="s">
        <v>5140</v>
      </c>
      <c r="B1084" s="101" t="s">
        <v>2127</v>
      </c>
      <c r="C1084" s="105">
        <v>2.7</v>
      </c>
      <c r="D1084" s="94">
        <v>2027</v>
      </c>
    </row>
    <row r="1085" spans="1:4" ht="15" hidden="1" customHeight="1" outlineLevel="2">
      <c r="A1085" s="100" t="s">
        <v>5141</v>
      </c>
      <c r="B1085" s="101" t="s">
        <v>2128</v>
      </c>
      <c r="C1085" s="105">
        <v>23</v>
      </c>
      <c r="D1085" s="94">
        <v>2027</v>
      </c>
    </row>
    <row r="1086" spans="1:4" ht="15" hidden="1" customHeight="1" outlineLevel="2">
      <c r="A1086" s="100" t="s">
        <v>5142</v>
      </c>
      <c r="B1086" s="101" t="s">
        <v>2129</v>
      </c>
      <c r="C1086" s="105">
        <v>2.7</v>
      </c>
      <c r="D1086" s="94">
        <v>2027</v>
      </c>
    </row>
    <row r="1087" spans="1:4" ht="15" hidden="1" customHeight="1" outlineLevel="2">
      <c r="A1087" s="100" t="s">
        <v>5143</v>
      </c>
      <c r="B1087" s="101" t="s">
        <v>2130</v>
      </c>
      <c r="C1087" s="105">
        <v>16</v>
      </c>
      <c r="D1087" s="94">
        <v>2027</v>
      </c>
    </row>
    <row r="1088" spans="1:4" ht="15" hidden="1" customHeight="1" outlineLevel="2">
      <c r="A1088" s="100" t="s">
        <v>5144</v>
      </c>
      <c r="B1088" s="101" t="s">
        <v>2232</v>
      </c>
      <c r="C1088" s="105">
        <v>13</v>
      </c>
      <c r="D1088" s="94">
        <v>2027</v>
      </c>
    </row>
    <row r="1089" spans="1:4" ht="15" hidden="1" customHeight="1" outlineLevel="2">
      <c r="A1089" s="100" t="s">
        <v>5145</v>
      </c>
      <c r="B1089" s="101" t="s">
        <v>2132</v>
      </c>
      <c r="C1089" s="105">
        <v>4</v>
      </c>
      <c r="D1089" s="94">
        <v>2027</v>
      </c>
    </row>
    <row r="1090" spans="1:4" ht="15" hidden="1" customHeight="1" outlineLevel="2">
      <c r="A1090" s="100" t="s">
        <v>5146</v>
      </c>
      <c r="B1090" s="101" t="s">
        <v>500</v>
      </c>
      <c r="C1090" s="105">
        <v>4.4000000000000004</v>
      </c>
      <c r="D1090" s="94">
        <v>2027</v>
      </c>
    </row>
    <row r="1091" spans="1:4" ht="15" hidden="1" customHeight="1" outlineLevel="2">
      <c r="A1091" s="100" t="s">
        <v>5147</v>
      </c>
      <c r="B1091" s="101" t="s">
        <v>2237</v>
      </c>
      <c r="C1091" s="105">
        <v>1</v>
      </c>
      <c r="D1091" s="94">
        <v>2027</v>
      </c>
    </row>
    <row r="1092" spans="1:4" ht="15" hidden="1" customHeight="1" outlineLevel="2">
      <c r="A1092" s="100" t="s">
        <v>5148</v>
      </c>
      <c r="B1092" s="101" t="s">
        <v>2238</v>
      </c>
      <c r="C1092" s="105">
        <v>0.8</v>
      </c>
      <c r="D1092" s="94">
        <v>2027</v>
      </c>
    </row>
    <row r="1093" spans="1:4" ht="15" hidden="1" customHeight="1" outlineLevel="2">
      <c r="A1093" s="100" t="s">
        <v>5149</v>
      </c>
      <c r="B1093" s="101" t="s">
        <v>3604</v>
      </c>
      <c r="C1093" s="105">
        <v>8</v>
      </c>
      <c r="D1093" s="94">
        <v>2027</v>
      </c>
    </row>
    <row r="1094" spans="1:4" ht="15" hidden="1" customHeight="1" outlineLevel="2">
      <c r="A1094" s="100" t="s">
        <v>5150</v>
      </c>
      <c r="B1094" s="101" t="s">
        <v>1528</v>
      </c>
      <c r="C1094" s="105">
        <v>9</v>
      </c>
      <c r="D1094" s="94">
        <v>2027</v>
      </c>
    </row>
    <row r="1095" spans="1:4" ht="15" hidden="1" customHeight="1" outlineLevel="2">
      <c r="A1095" s="100" t="s">
        <v>5151</v>
      </c>
      <c r="B1095" s="101" t="s">
        <v>2239</v>
      </c>
      <c r="C1095" s="105">
        <v>4.7</v>
      </c>
      <c r="D1095" s="94">
        <v>2027</v>
      </c>
    </row>
    <row r="1096" spans="1:4" ht="15" hidden="1" customHeight="1" outlineLevel="2">
      <c r="A1096" s="100" t="s">
        <v>5152</v>
      </c>
      <c r="B1096" s="101" t="s">
        <v>3605</v>
      </c>
      <c r="C1096" s="105">
        <v>27.7</v>
      </c>
      <c r="D1096" s="94">
        <v>2027</v>
      </c>
    </row>
    <row r="1097" spans="1:4" ht="15" hidden="1" customHeight="1" outlineLevel="2">
      <c r="A1097" s="100" t="s">
        <v>5153</v>
      </c>
      <c r="B1097" s="101" t="s">
        <v>2265</v>
      </c>
      <c r="C1097" s="105">
        <v>6</v>
      </c>
      <c r="D1097" s="94">
        <v>2027</v>
      </c>
    </row>
    <row r="1098" spans="1:4" ht="29.25" customHeight="1" collapsed="1">
      <c r="A1098" s="92" t="s">
        <v>5154</v>
      </c>
      <c r="B1098" s="84" t="s">
        <v>1026</v>
      </c>
      <c r="C1098" s="93">
        <f>C1115+C1141+C1195+C1220+C1260+C1271</f>
        <v>1556.6</v>
      </c>
      <c r="D1098" s="94"/>
    </row>
    <row r="1099" spans="1:4" ht="15" hidden="1" customHeight="1" outlineLevel="1" collapsed="1">
      <c r="A1099" s="92" t="s">
        <v>5155</v>
      </c>
      <c r="B1099" s="114" t="s">
        <v>5156</v>
      </c>
      <c r="C1099" s="97">
        <f>SUM(C1100:C1114)</f>
        <v>145.70000000000002</v>
      </c>
      <c r="D1099" s="115">
        <v>2027</v>
      </c>
    </row>
    <row r="1100" spans="1:4" ht="15" hidden="1" outlineLevel="2">
      <c r="A1100" s="100" t="s">
        <v>5157</v>
      </c>
      <c r="B1100" s="101" t="s">
        <v>3072</v>
      </c>
      <c r="C1100" s="105">
        <v>9.1999999999999993</v>
      </c>
      <c r="D1100" s="94">
        <v>2027</v>
      </c>
    </row>
    <row r="1101" spans="1:4" ht="15" hidden="1" outlineLevel="2">
      <c r="A1101" s="100" t="s">
        <v>5158</v>
      </c>
      <c r="B1101" s="101" t="s">
        <v>3065</v>
      </c>
      <c r="C1101" s="105">
        <v>6.7</v>
      </c>
      <c r="D1101" s="94">
        <v>2027</v>
      </c>
    </row>
    <row r="1102" spans="1:4" ht="15" hidden="1" outlineLevel="2">
      <c r="A1102" s="100" t="s">
        <v>5159</v>
      </c>
      <c r="B1102" s="101" t="s">
        <v>3075</v>
      </c>
      <c r="C1102" s="105">
        <v>12.7</v>
      </c>
      <c r="D1102" s="94">
        <v>2027</v>
      </c>
    </row>
    <row r="1103" spans="1:4" ht="15" hidden="1" outlineLevel="2">
      <c r="A1103" s="100" t="s">
        <v>5160</v>
      </c>
      <c r="B1103" s="101" t="s">
        <v>3067</v>
      </c>
      <c r="C1103" s="105">
        <v>7.1</v>
      </c>
      <c r="D1103" s="94">
        <v>2027</v>
      </c>
    </row>
    <row r="1104" spans="1:4" ht="15" hidden="1" outlineLevel="2">
      <c r="A1104" s="100" t="s">
        <v>5161</v>
      </c>
      <c r="B1104" s="101" t="s">
        <v>3068</v>
      </c>
      <c r="C1104" s="105">
        <v>4</v>
      </c>
      <c r="D1104" s="94">
        <v>2027</v>
      </c>
    </row>
    <row r="1105" spans="1:4" ht="15" hidden="1" outlineLevel="2">
      <c r="A1105" s="100" t="s">
        <v>5162</v>
      </c>
      <c r="B1105" s="101" t="s">
        <v>1309</v>
      </c>
      <c r="C1105" s="105">
        <v>7.6</v>
      </c>
      <c r="D1105" s="94">
        <v>2027</v>
      </c>
    </row>
    <row r="1106" spans="1:4" ht="15" hidden="1" outlineLevel="2">
      <c r="A1106" s="100" t="s">
        <v>5163</v>
      </c>
      <c r="B1106" s="101" t="s">
        <v>3070</v>
      </c>
      <c r="C1106" s="105">
        <v>7</v>
      </c>
      <c r="D1106" s="94">
        <v>2027</v>
      </c>
    </row>
    <row r="1107" spans="1:4" ht="15" hidden="1" outlineLevel="2">
      <c r="A1107" s="100" t="s">
        <v>5164</v>
      </c>
      <c r="B1107" s="101" t="s">
        <v>3074</v>
      </c>
      <c r="C1107" s="105">
        <v>12.2</v>
      </c>
      <c r="D1107" s="94">
        <v>2027</v>
      </c>
    </row>
    <row r="1108" spans="1:4" ht="15" hidden="1" outlineLevel="2">
      <c r="A1108" s="100" t="s">
        <v>5165</v>
      </c>
      <c r="B1108" s="101" t="s">
        <v>3094</v>
      </c>
      <c r="C1108" s="105">
        <v>28.4</v>
      </c>
      <c r="D1108" s="94">
        <v>2027</v>
      </c>
    </row>
    <row r="1109" spans="1:4" ht="15" hidden="1" outlineLevel="2">
      <c r="A1109" s="100" t="s">
        <v>5166</v>
      </c>
      <c r="B1109" s="101" t="s">
        <v>3095</v>
      </c>
      <c r="C1109" s="105">
        <v>19.600000000000001</v>
      </c>
      <c r="D1109" s="94">
        <v>2027</v>
      </c>
    </row>
    <row r="1110" spans="1:4" ht="15" hidden="1" outlineLevel="2">
      <c r="A1110" s="100" t="s">
        <v>5167</v>
      </c>
      <c r="B1110" s="101" t="s">
        <v>448</v>
      </c>
      <c r="C1110" s="105">
        <v>9.5</v>
      </c>
      <c r="D1110" s="94">
        <v>2027</v>
      </c>
    </row>
    <row r="1111" spans="1:4" ht="15" hidden="1" outlineLevel="2">
      <c r="A1111" s="100" t="s">
        <v>5168</v>
      </c>
      <c r="B1111" s="101" t="s">
        <v>3097</v>
      </c>
      <c r="C1111" s="105">
        <v>2.4</v>
      </c>
      <c r="D1111" s="94">
        <v>2027</v>
      </c>
    </row>
    <row r="1112" spans="1:4" ht="15" hidden="1" outlineLevel="2">
      <c r="A1112" s="100" t="s">
        <v>5169</v>
      </c>
      <c r="B1112" s="101" t="s">
        <v>3099</v>
      </c>
      <c r="C1112" s="105">
        <v>6.1</v>
      </c>
      <c r="D1112" s="94">
        <v>2027</v>
      </c>
    </row>
    <row r="1113" spans="1:4" ht="15" hidden="1" outlineLevel="2">
      <c r="A1113" s="100" t="s">
        <v>5170</v>
      </c>
      <c r="B1113" s="101" t="s">
        <v>2336</v>
      </c>
      <c r="C1113" s="105">
        <v>5.4</v>
      </c>
      <c r="D1113" s="94">
        <v>2027</v>
      </c>
    </row>
    <row r="1114" spans="1:4" ht="15" hidden="1" outlineLevel="2">
      <c r="A1114" s="100" t="s">
        <v>5171</v>
      </c>
      <c r="B1114" s="101" t="s">
        <v>3102</v>
      </c>
      <c r="C1114" s="105">
        <v>7.8</v>
      </c>
      <c r="D1114" s="94">
        <v>2027</v>
      </c>
    </row>
    <row r="1115" spans="1:4" ht="15" hidden="1" outlineLevel="1" collapsed="1">
      <c r="A1115" s="92" t="s">
        <v>5155</v>
      </c>
      <c r="B1115" s="114" t="s">
        <v>1068</v>
      </c>
      <c r="C1115" s="93">
        <f>SUM(C1116:C1128)</f>
        <v>187.2</v>
      </c>
      <c r="D1115" s="115">
        <v>2026</v>
      </c>
    </row>
    <row r="1116" spans="1:4" ht="15" hidden="1" outlineLevel="2">
      <c r="A1116" s="100" t="s">
        <v>5172</v>
      </c>
      <c r="B1116" s="101" t="s">
        <v>540</v>
      </c>
      <c r="C1116" s="105">
        <v>35.9</v>
      </c>
      <c r="D1116" s="94">
        <v>2026</v>
      </c>
    </row>
    <row r="1117" spans="1:4" ht="15" hidden="1" outlineLevel="2">
      <c r="A1117" s="100" t="s">
        <v>5173</v>
      </c>
      <c r="B1117" s="101" t="s">
        <v>1070</v>
      </c>
      <c r="C1117" s="105">
        <v>12.4</v>
      </c>
      <c r="D1117" s="94">
        <v>2026</v>
      </c>
    </row>
    <row r="1118" spans="1:4" ht="15" hidden="1" outlineLevel="2">
      <c r="A1118" s="100" t="s">
        <v>5174</v>
      </c>
      <c r="B1118" s="101" t="s">
        <v>1192</v>
      </c>
      <c r="C1118" s="105">
        <v>5.3</v>
      </c>
      <c r="D1118" s="94">
        <v>2026</v>
      </c>
    </row>
    <row r="1119" spans="1:4" ht="15" hidden="1" outlineLevel="2">
      <c r="A1119" s="100" t="s">
        <v>5175</v>
      </c>
      <c r="B1119" s="101" t="s">
        <v>1072</v>
      </c>
      <c r="C1119" s="105">
        <v>4.9000000000000004</v>
      </c>
      <c r="D1119" s="94">
        <v>2026</v>
      </c>
    </row>
    <row r="1120" spans="1:4" ht="15" hidden="1" outlineLevel="2">
      <c r="A1120" s="100" t="s">
        <v>5176</v>
      </c>
      <c r="B1120" s="101" t="s">
        <v>1074</v>
      </c>
      <c r="C1120" s="105">
        <v>3</v>
      </c>
      <c r="D1120" s="94">
        <v>2026</v>
      </c>
    </row>
    <row r="1121" spans="1:4" ht="15" hidden="1" outlineLevel="2">
      <c r="A1121" s="100" t="s">
        <v>5177</v>
      </c>
      <c r="B1121" s="101" t="s">
        <v>1128</v>
      </c>
      <c r="C1121" s="105">
        <v>6.7</v>
      </c>
      <c r="D1121" s="94">
        <v>2026</v>
      </c>
    </row>
    <row r="1122" spans="1:4" ht="15" hidden="1" outlineLevel="2">
      <c r="A1122" s="100" t="s">
        <v>5178</v>
      </c>
      <c r="B1122" s="101" t="s">
        <v>1129</v>
      </c>
      <c r="C1122" s="105">
        <v>7.9</v>
      </c>
      <c r="D1122" s="94">
        <v>2026</v>
      </c>
    </row>
    <row r="1123" spans="1:4" ht="15" hidden="1" outlineLevel="2">
      <c r="A1123" s="100" t="s">
        <v>5179</v>
      </c>
      <c r="B1123" s="101" t="s">
        <v>1131</v>
      </c>
      <c r="C1123" s="105">
        <v>26.6</v>
      </c>
      <c r="D1123" s="94">
        <v>2026</v>
      </c>
    </row>
    <row r="1124" spans="1:4" ht="15" hidden="1" outlineLevel="2">
      <c r="A1124" s="100" t="s">
        <v>5180</v>
      </c>
      <c r="B1124" s="101" t="s">
        <v>1076</v>
      </c>
      <c r="C1124" s="105">
        <v>8.4</v>
      </c>
      <c r="D1124" s="94">
        <v>2026</v>
      </c>
    </row>
    <row r="1125" spans="1:4" ht="15" hidden="1" outlineLevel="2">
      <c r="A1125" s="100" t="s">
        <v>5181</v>
      </c>
      <c r="B1125" s="101" t="s">
        <v>5182</v>
      </c>
      <c r="C1125" s="105">
        <v>26.6</v>
      </c>
      <c r="D1125" s="94">
        <v>2026</v>
      </c>
    </row>
    <row r="1126" spans="1:4" ht="15" hidden="1" outlineLevel="2">
      <c r="A1126" s="100" t="s">
        <v>5183</v>
      </c>
      <c r="B1126" s="101" t="s">
        <v>1135</v>
      </c>
      <c r="C1126" s="105">
        <v>17.600000000000001</v>
      </c>
      <c r="D1126" s="94">
        <v>2026</v>
      </c>
    </row>
    <row r="1127" spans="1:4" ht="15" hidden="1" outlineLevel="2">
      <c r="A1127" s="100" t="s">
        <v>5184</v>
      </c>
      <c r="B1127" s="101" t="s">
        <v>327</v>
      </c>
      <c r="C1127" s="105">
        <v>17.600000000000001</v>
      </c>
      <c r="D1127" s="94">
        <v>2026</v>
      </c>
    </row>
    <row r="1128" spans="1:4" ht="15" hidden="1" outlineLevel="2">
      <c r="A1128" s="100" t="s">
        <v>5185</v>
      </c>
      <c r="B1128" s="101" t="s">
        <v>1200</v>
      </c>
      <c r="C1128" s="105">
        <v>14.3</v>
      </c>
      <c r="D1128" s="94">
        <v>2026</v>
      </c>
    </row>
    <row r="1129" spans="1:4" ht="15" hidden="1" outlineLevel="1" collapsed="1">
      <c r="A1129" s="95" t="s">
        <v>5186</v>
      </c>
      <c r="B1129" s="96" t="s">
        <v>3076</v>
      </c>
      <c r="C1129" s="97">
        <f>SUM(C1130:C1140)</f>
        <v>170.3</v>
      </c>
      <c r="D1129" s="98">
        <v>2027</v>
      </c>
    </row>
    <row r="1130" spans="1:4" ht="16" hidden="1" outlineLevel="2">
      <c r="A1130" s="120" t="s">
        <v>5187</v>
      </c>
      <c r="B1130" s="101" t="s">
        <v>3077</v>
      </c>
      <c r="C1130" s="105">
        <v>7.3</v>
      </c>
      <c r="D1130" s="94">
        <v>2027</v>
      </c>
    </row>
    <row r="1131" spans="1:4" ht="16" hidden="1" outlineLevel="2">
      <c r="A1131" s="120" t="s">
        <v>5188</v>
      </c>
      <c r="B1131" s="101" t="s">
        <v>3091</v>
      </c>
      <c r="C1131" s="105">
        <v>23</v>
      </c>
      <c r="D1131" s="94">
        <v>2027</v>
      </c>
    </row>
    <row r="1132" spans="1:4" ht="16" hidden="1" outlineLevel="2">
      <c r="A1132" s="120" t="s">
        <v>5189</v>
      </c>
      <c r="B1132" s="101" t="s">
        <v>3079</v>
      </c>
      <c r="C1132" s="105">
        <v>16.7</v>
      </c>
      <c r="D1132" s="94">
        <v>2027</v>
      </c>
    </row>
    <row r="1133" spans="1:4" ht="16" hidden="1" outlineLevel="2">
      <c r="A1133" s="120" t="s">
        <v>5190</v>
      </c>
      <c r="B1133" s="101" t="s">
        <v>1428</v>
      </c>
      <c r="C1133" s="105">
        <v>14.2</v>
      </c>
      <c r="D1133" s="94">
        <v>2027</v>
      </c>
    </row>
    <row r="1134" spans="1:4" ht="16" hidden="1" outlineLevel="2">
      <c r="A1134" s="120" t="s">
        <v>5191</v>
      </c>
      <c r="B1134" s="101" t="s">
        <v>3081</v>
      </c>
      <c r="C1134" s="105">
        <v>27.6</v>
      </c>
      <c r="D1134" s="94">
        <v>2027</v>
      </c>
    </row>
    <row r="1135" spans="1:4" ht="16" hidden="1" outlineLevel="2">
      <c r="A1135" s="120" t="s">
        <v>5192</v>
      </c>
      <c r="B1135" s="101" t="s">
        <v>1203</v>
      </c>
      <c r="C1135" s="105">
        <v>28.8</v>
      </c>
      <c r="D1135" s="94">
        <v>2027</v>
      </c>
    </row>
    <row r="1136" spans="1:4" ht="16" hidden="1" outlineLevel="2">
      <c r="A1136" s="120" t="s">
        <v>5193</v>
      </c>
      <c r="B1136" s="101" t="s">
        <v>3083</v>
      </c>
      <c r="C1136" s="105">
        <v>3</v>
      </c>
      <c r="D1136" s="94">
        <v>2027</v>
      </c>
    </row>
    <row r="1137" spans="1:4" ht="16" hidden="1" outlineLevel="2">
      <c r="A1137" s="120" t="s">
        <v>5194</v>
      </c>
      <c r="B1137" s="101" t="s">
        <v>3084</v>
      </c>
      <c r="C1137" s="105">
        <v>5.4</v>
      </c>
      <c r="D1137" s="94">
        <v>2027</v>
      </c>
    </row>
    <row r="1138" spans="1:4" ht="16" hidden="1" outlineLevel="2">
      <c r="A1138" s="120" t="s">
        <v>5195</v>
      </c>
      <c r="B1138" s="101" t="s">
        <v>3086</v>
      </c>
      <c r="C1138" s="105">
        <v>18.600000000000001</v>
      </c>
      <c r="D1138" s="94">
        <v>2027</v>
      </c>
    </row>
    <row r="1139" spans="1:4" ht="16" hidden="1" outlineLevel="2">
      <c r="A1139" s="120" t="s">
        <v>5196</v>
      </c>
      <c r="B1139" s="101" t="s">
        <v>3088</v>
      </c>
      <c r="C1139" s="105">
        <v>17.2</v>
      </c>
      <c r="D1139" s="94">
        <v>2027</v>
      </c>
    </row>
    <row r="1140" spans="1:4" ht="16" hidden="1" outlineLevel="2">
      <c r="A1140" s="120" t="s">
        <v>5197</v>
      </c>
      <c r="B1140" s="101" t="s">
        <v>3089</v>
      </c>
      <c r="C1140" s="105">
        <v>8.5</v>
      </c>
      <c r="D1140" s="94">
        <v>2027</v>
      </c>
    </row>
    <row r="1141" spans="1:4" ht="15" hidden="1" outlineLevel="1" collapsed="1">
      <c r="A1141" s="95" t="s">
        <v>5198</v>
      </c>
      <c r="B1141" s="96" t="s">
        <v>5199</v>
      </c>
      <c r="C1141" s="97">
        <f>SUM(C1142:C1169)</f>
        <v>235.89999999999995</v>
      </c>
      <c r="D1141" s="98">
        <v>2026</v>
      </c>
    </row>
    <row r="1142" spans="1:4" ht="15" hidden="1" outlineLevel="3">
      <c r="A1142" s="107" t="s">
        <v>5200</v>
      </c>
      <c r="B1142" s="108" t="s">
        <v>1156</v>
      </c>
      <c r="C1142" s="109">
        <v>8.3000000000000007</v>
      </c>
      <c r="D1142" s="110">
        <v>2026</v>
      </c>
    </row>
    <row r="1143" spans="1:4" ht="15" hidden="1" outlineLevel="3">
      <c r="A1143" s="107" t="s">
        <v>5201</v>
      </c>
      <c r="B1143" s="108" t="s">
        <v>489</v>
      </c>
      <c r="C1143" s="109">
        <v>5.5</v>
      </c>
      <c r="D1143" s="110">
        <v>2026</v>
      </c>
    </row>
    <row r="1144" spans="1:4" ht="15" hidden="1" outlineLevel="3">
      <c r="A1144" s="107" t="s">
        <v>5202</v>
      </c>
      <c r="B1144" s="108" t="s">
        <v>1125</v>
      </c>
      <c r="C1144" s="109">
        <v>10.6</v>
      </c>
      <c r="D1144" s="110">
        <v>2026</v>
      </c>
    </row>
    <row r="1145" spans="1:4" ht="15" hidden="1" outlineLevel="3">
      <c r="A1145" s="107" t="s">
        <v>5203</v>
      </c>
      <c r="B1145" s="108" t="s">
        <v>1184</v>
      </c>
      <c r="C1145" s="109">
        <v>4.4000000000000004</v>
      </c>
      <c r="D1145" s="110">
        <v>2026</v>
      </c>
    </row>
    <row r="1146" spans="1:4" ht="15" hidden="1" outlineLevel="3">
      <c r="A1146" s="107" t="s">
        <v>5204</v>
      </c>
      <c r="B1146" s="108" t="s">
        <v>1114</v>
      </c>
      <c r="C1146" s="109">
        <v>3.8</v>
      </c>
      <c r="D1146" s="110">
        <v>2026</v>
      </c>
    </row>
    <row r="1147" spans="1:4" ht="15" hidden="1" outlineLevel="3">
      <c r="A1147" s="107" t="s">
        <v>5205</v>
      </c>
      <c r="B1147" s="108" t="s">
        <v>1116</v>
      </c>
      <c r="C1147" s="109">
        <v>9.9</v>
      </c>
      <c r="D1147" s="110">
        <v>2026</v>
      </c>
    </row>
    <row r="1148" spans="1:4" ht="15" hidden="1" outlineLevel="3">
      <c r="A1148" s="107" t="s">
        <v>5206</v>
      </c>
      <c r="B1148" s="108" t="s">
        <v>1117</v>
      </c>
      <c r="C1148" s="109">
        <v>4.9000000000000004</v>
      </c>
      <c r="D1148" s="110">
        <v>2026</v>
      </c>
    </row>
    <row r="1149" spans="1:4" ht="15" hidden="1" outlineLevel="3">
      <c r="A1149" s="107" t="s">
        <v>5207</v>
      </c>
      <c r="B1149" s="108" t="s">
        <v>1157</v>
      </c>
      <c r="C1149" s="109">
        <v>4</v>
      </c>
      <c r="D1149" s="110">
        <v>2026</v>
      </c>
    </row>
    <row r="1150" spans="1:4" ht="15" hidden="1" outlineLevel="3">
      <c r="A1150" s="107" t="s">
        <v>5208</v>
      </c>
      <c r="B1150" s="108" t="s">
        <v>1186</v>
      </c>
      <c r="C1150" s="109">
        <v>6.5</v>
      </c>
      <c r="D1150" s="110">
        <v>2026</v>
      </c>
    </row>
    <row r="1151" spans="1:4" ht="15" hidden="1" outlineLevel="3">
      <c r="A1151" s="107" t="s">
        <v>5209</v>
      </c>
      <c r="B1151" s="108" t="s">
        <v>1159</v>
      </c>
      <c r="C1151" s="109">
        <v>24</v>
      </c>
      <c r="D1151" s="110">
        <v>2026</v>
      </c>
    </row>
    <row r="1152" spans="1:4" ht="15" hidden="1" outlineLevel="3">
      <c r="A1152" s="107" t="s">
        <v>5210</v>
      </c>
      <c r="B1152" s="108" t="s">
        <v>372</v>
      </c>
      <c r="C1152" s="109">
        <v>5.4</v>
      </c>
      <c r="D1152" s="110">
        <v>2026</v>
      </c>
    </row>
    <row r="1153" spans="1:4" ht="15" hidden="1" outlineLevel="3">
      <c r="A1153" s="107" t="s">
        <v>5211</v>
      </c>
      <c r="B1153" s="108" t="s">
        <v>1165</v>
      </c>
      <c r="C1153" s="109">
        <v>14.2</v>
      </c>
      <c r="D1153" s="110">
        <v>2026</v>
      </c>
    </row>
    <row r="1154" spans="1:4" ht="15" hidden="1" outlineLevel="3">
      <c r="A1154" s="107" t="s">
        <v>5212</v>
      </c>
      <c r="B1154" s="108" t="s">
        <v>1166</v>
      </c>
      <c r="C1154" s="109">
        <v>14.2</v>
      </c>
      <c r="D1154" s="110">
        <v>2026</v>
      </c>
    </row>
    <row r="1155" spans="1:4" ht="15" hidden="1" outlineLevel="3">
      <c r="A1155" s="107" t="s">
        <v>5213</v>
      </c>
      <c r="B1155" s="108" t="s">
        <v>1161</v>
      </c>
      <c r="C1155" s="109">
        <v>17.2</v>
      </c>
      <c r="D1155" s="110">
        <v>2026</v>
      </c>
    </row>
    <row r="1156" spans="1:4" ht="15" hidden="1" outlineLevel="3">
      <c r="A1156" s="107" t="s">
        <v>5214</v>
      </c>
      <c r="B1156" s="108" t="s">
        <v>1187</v>
      </c>
      <c r="C1156" s="109">
        <v>3.7</v>
      </c>
      <c r="D1156" s="110">
        <v>2026</v>
      </c>
    </row>
    <row r="1157" spans="1:4" ht="15" hidden="1" outlineLevel="3">
      <c r="A1157" s="107" t="s">
        <v>5215</v>
      </c>
      <c r="B1157" s="108" t="s">
        <v>1188</v>
      </c>
      <c r="C1157" s="109">
        <v>3.2</v>
      </c>
      <c r="D1157" s="110">
        <v>2026</v>
      </c>
    </row>
    <row r="1158" spans="1:4" ht="15" hidden="1" outlineLevel="3">
      <c r="A1158" s="107" t="s">
        <v>5216</v>
      </c>
      <c r="B1158" s="108" t="s">
        <v>1119</v>
      </c>
      <c r="C1158" s="109">
        <v>6.7</v>
      </c>
      <c r="D1158" s="110">
        <v>2026</v>
      </c>
    </row>
    <row r="1159" spans="1:4" ht="15" hidden="1" outlineLevel="3">
      <c r="A1159" s="107" t="s">
        <v>5217</v>
      </c>
      <c r="B1159" s="108" t="s">
        <v>1163</v>
      </c>
      <c r="C1159" s="109">
        <v>12</v>
      </c>
      <c r="D1159" s="110">
        <v>2026</v>
      </c>
    </row>
    <row r="1160" spans="1:4" ht="15" hidden="1" outlineLevel="3">
      <c r="A1160" s="107" t="s">
        <v>5218</v>
      </c>
      <c r="B1160" s="108" t="s">
        <v>1121</v>
      </c>
      <c r="C1160" s="109">
        <v>6.7</v>
      </c>
      <c r="D1160" s="110">
        <v>2026</v>
      </c>
    </row>
    <row r="1161" spans="1:4" ht="15" hidden="1" outlineLevel="3">
      <c r="A1161" s="107" t="s">
        <v>5219</v>
      </c>
      <c r="B1161" s="108" t="s">
        <v>1123</v>
      </c>
      <c r="C1161" s="109">
        <v>5.8</v>
      </c>
      <c r="D1161" s="110">
        <v>2026</v>
      </c>
    </row>
    <row r="1162" spans="1:4" ht="15" hidden="1" outlineLevel="3">
      <c r="A1162" s="107" t="s">
        <v>5220</v>
      </c>
      <c r="B1162" s="108" t="s">
        <v>463</v>
      </c>
      <c r="C1162" s="109">
        <v>17.7</v>
      </c>
      <c r="D1162" s="110">
        <v>2026</v>
      </c>
    </row>
    <row r="1163" spans="1:4" ht="15" hidden="1" outlineLevel="3">
      <c r="A1163" s="107" t="s">
        <v>5221</v>
      </c>
      <c r="B1163" s="108" t="s">
        <v>749</v>
      </c>
      <c r="C1163" s="109">
        <v>10.6</v>
      </c>
      <c r="D1163" s="110">
        <v>2026</v>
      </c>
    </row>
    <row r="1164" spans="1:4" ht="15" hidden="1" outlineLevel="3">
      <c r="A1164" s="107" t="s">
        <v>5222</v>
      </c>
      <c r="B1164" s="108" t="s">
        <v>1179</v>
      </c>
      <c r="C1164" s="109">
        <v>5</v>
      </c>
      <c r="D1164" s="110">
        <v>2026</v>
      </c>
    </row>
    <row r="1165" spans="1:4" ht="15" hidden="1" outlineLevel="3">
      <c r="A1165" s="107" t="s">
        <v>5223</v>
      </c>
      <c r="B1165" s="108" t="s">
        <v>5224</v>
      </c>
      <c r="C1165" s="109">
        <v>5.6</v>
      </c>
      <c r="D1165" s="110">
        <v>2026</v>
      </c>
    </row>
    <row r="1166" spans="1:4" ht="15" hidden="1" outlineLevel="3">
      <c r="A1166" s="107" t="s">
        <v>5225</v>
      </c>
      <c r="B1166" s="108" t="s">
        <v>1189</v>
      </c>
      <c r="C1166" s="109">
        <v>10.6</v>
      </c>
      <c r="D1166" s="110">
        <v>2026</v>
      </c>
    </row>
    <row r="1167" spans="1:4" ht="15" hidden="1" outlineLevel="3">
      <c r="A1167" s="107" t="s">
        <v>5226</v>
      </c>
      <c r="B1167" s="108" t="s">
        <v>1180</v>
      </c>
      <c r="C1167" s="109">
        <v>4.3</v>
      </c>
      <c r="D1167" s="110">
        <v>2026</v>
      </c>
    </row>
    <row r="1168" spans="1:4" ht="15" hidden="1" outlineLevel="3">
      <c r="A1168" s="107" t="s">
        <v>5227</v>
      </c>
      <c r="B1168" s="108" t="s">
        <v>5228</v>
      </c>
      <c r="C1168" s="109">
        <v>3.6</v>
      </c>
      <c r="D1168" s="110">
        <v>2026</v>
      </c>
    </row>
    <row r="1169" spans="1:4" ht="15" hidden="1" outlineLevel="3">
      <c r="A1169" s="107" t="s">
        <v>5229</v>
      </c>
      <c r="B1169" s="108" t="s">
        <v>1028</v>
      </c>
      <c r="C1169" s="109">
        <v>7.5</v>
      </c>
      <c r="D1169" s="110">
        <v>2026</v>
      </c>
    </row>
    <row r="1170" spans="1:4" ht="15" hidden="1" outlineLevel="1" collapsed="1">
      <c r="A1170" s="95" t="s">
        <v>5230</v>
      </c>
      <c r="B1170" s="96" t="s">
        <v>3103</v>
      </c>
      <c r="C1170" s="97">
        <f>SUM(C1171:C1194)</f>
        <v>331.8</v>
      </c>
      <c r="D1170" s="98">
        <v>2027</v>
      </c>
    </row>
    <row r="1171" spans="1:4" ht="15" hidden="1" outlineLevel="2">
      <c r="A1171" s="100" t="s">
        <v>5231</v>
      </c>
      <c r="B1171" s="101" t="s">
        <v>3105</v>
      </c>
      <c r="C1171" s="105">
        <v>12.1</v>
      </c>
      <c r="D1171" s="94">
        <v>2027</v>
      </c>
    </row>
    <row r="1172" spans="1:4" ht="15" hidden="1" outlineLevel="2">
      <c r="A1172" s="100" t="s">
        <v>5232</v>
      </c>
      <c r="B1172" s="101" t="s">
        <v>3107</v>
      </c>
      <c r="C1172" s="105">
        <v>30.3</v>
      </c>
      <c r="D1172" s="94">
        <v>2027</v>
      </c>
    </row>
    <row r="1173" spans="1:4" ht="15" hidden="1" outlineLevel="2">
      <c r="A1173" s="100" t="s">
        <v>5233</v>
      </c>
      <c r="B1173" s="101" t="s">
        <v>3108</v>
      </c>
      <c r="C1173" s="105">
        <v>10.9</v>
      </c>
      <c r="D1173" s="94">
        <v>2027</v>
      </c>
    </row>
    <row r="1174" spans="1:4" ht="15" hidden="1" outlineLevel="2">
      <c r="A1174" s="100" t="s">
        <v>5234</v>
      </c>
      <c r="B1174" s="101" t="s">
        <v>3109</v>
      </c>
      <c r="C1174" s="105">
        <v>13</v>
      </c>
      <c r="D1174" s="94">
        <v>2027</v>
      </c>
    </row>
    <row r="1175" spans="1:4" ht="15" hidden="1" outlineLevel="2">
      <c r="A1175" s="100" t="s">
        <v>5235</v>
      </c>
      <c r="B1175" s="101" t="s">
        <v>3129</v>
      </c>
      <c r="C1175" s="105">
        <v>34.9</v>
      </c>
      <c r="D1175" s="94">
        <v>2027</v>
      </c>
    </row>
    <row r="1176" spans="1:4" ht="15" hidden="1" outlineLevel="2">
      <c r="A1176" s="100" t="s">
        <v>5236</v>
      </c>
      <c r="B1176" s="101" t="s">
        <v>390</v>
      </c>
      <c r="C1176" s="105">
        <v>5.5</v>
      </c>
      <c r="D1176" s="94">
        <v>2027</v>
      </c>
    </row>
    <row r="1177" spans="1:4" ht="15" hidden="1" outlineLevel="2">
      <c r="A1177" s="100" t="s">
        <v>5237</v>
      </c>
      <c r="B1177" s="101" t="s">
        <v>3126</v>
      </c>
      <c r="C1177" s="105">
        <v>16.2</v>
      </c>
      <c r="D1177" s="94">
        <v>2027</v>
      </c>
    </row>
    <row r="1178" spans="1:4" ht="15" hidden="1" outlineLevel="2">
      <c r="A1178" s="100" t="s">
        <v>5238</v>
      </c>
      <c r="B1178" s="101" t="s">
        <v>3110</v>
      </c>
      <c r="C1178" s="105">
        <v>13</v>
      </c>
      <c r="D1178" s="94">
        <v>2027</v>
      </c>
    </row>
    <row r="1179" spans="1:4" ht="15" hidden="1" outlineLevel="2">
      <c r="A1179" s="100" t="s">
        <v>5239</v>
      </c>
      <c r="B1179" s="101" t="s">
        <v>3127</v>
      </c>
      <c r="C1179" s="105">
        <v>3.7</v>
      </c>
      <c r="D1179" s="94">
        <v>2027</v>
      </c>
    </row>
    <row r="1180" spans="1:4" ht="15" hidden="1" outlineLevel="2">
      <c r="A1180" s="100" t="s">
        <v>5240</v>
      </c>
      <c r="B1180" s="101" t="s">
        <v>5241</v>
      </c>
      <c r="C1180" s="105">
        <v>20.8</v>
      </c>
      <c r="D1180" s="94">
        <v>2027</v>
      </c>
    </row>
    <row r="1181" spans="1:4" ht="15" hidden="1" outlineLevel="2">
      <c r="A1181" s="100" t="s">
        <v>5242</v>
      </c>
      <c r="B1181" s="101" t="s">
        <v>3112</v>
      </c>
      <c r="C1181" s="105">
        <v>22.9</v>
      </c>
      <c r="D1181" s="94">
        <v>2027</v>
      </c>
    </row>
    <row r="1182" spans="1:4" ht="15" hidden="1" outlineLevel="2">
      <c r="A1182" s="100" t="s">
        <v>5243</v>
      </c>
      <c r="B1182" s="101" t="s">
        <v>144</v>
      </c>
      <c r="C1182" s="105">
        <v>2.9</v>
      </c>
      <c r="D1182" s="94">
        <v>2027</v>
      </c>
    </row>
    <row r="1183" spans="1:4" ht="15" hidden="1" outlineLevel="2">
      <c r="A1183" s="100" t="s">
        <v>5244</v>
      </c>
      <c r="B1183" s="101" t="s">
        <v>3113</v>
      </c>
      <c r="C1183" s="105">
        <v>1.1000000000000001</v>
      </c>
      <c r="D1183" s="94">
        <v>2027</v>
      </c>
    </row>
    <row r="1184" spans="1:4" ht="15" hidden="1" outlineLevel="2">
      <c r="A1184" s="100" t="s">
        <v>5245</v>
      </c>
      <c r="B1184" s="101" t="s">
        <v>3115</v>
      </c>
      <c r="C1184" s="105">
        <v>4.5999999999999996</v>
      </c>
      <c r="D1184" s="94">
        <v>2027</v>
      </c>
    </row>
    <row r="1185" spans="1:4" ht="15" hidden="1" outlineLevel="2">
      <c r="A1185" s="100" t="s">
        <v>5246</v>
      </c>
      <c r="B1185" s="101" t="s">
        <v>3116</v>
      </c>
      <c r="C1185" s="105">
        <v>19.100000000000001</v>
      </c>
      <c r="D1185" s="94">
        <v>2027</v>
      </c>
    </row>
    <row r="1186" spans="1:4" ht="15" hidden="1" outlineLevel="2">
      <c r="A1186" s="100" t="s">
        <v>5247</v>
      </c>
      <c r="B1186" s="101" t="s">
        <v>3117</v>
      </c>
      <c r="C1186" s="105">
        <v>15</v>
      </c>
      <c r="D1186" s="94">
        <v>2027</v>
      </c>
    </row>
    <row r="1187" spans="1:4" ht="15" hidden="1" outlineLevel="2">
      <c r="A1187" s="100" t="s">
        <v>5248</v>
      </c>
      <c r="B1187" s="101" t="s">
        <v>2219</v>
      </c>
      <c r="C1187" s="105">
        <v>20.2</v>
      </c>
      <c r="D1187" s="94">
        <v>2027</v>
      </c>
    </row>
    <row r="1188" spans="1:4" ht="15" hidden="1" outlineLevel="2">
      <c r="A1188" s="100" t="s">
        <v>5249</v>
      </c>
      <c r="B1188" s="101" t="s">
        <v>3119</v>
      </c>
      <c r="C1188" s="105">
        <v>3.2</v>
      </c>
      <c r="D1188" s="94">
        <v>2027</v>
      </c>
    </row>
    <row r="1189" spans="1:4" ht="15" hidden="1" outlineLevel="2">
      <c r="A1189" s="100" t="s">
        <v>5250</v>
      </c>
      <c r="B1189" s="101" t="s">
        <v>3121</v>
      </c>
      <c r="C1189" s="105">
        <v>18</v>
      </c>
      <c r="D1189" s="94">
        <v>2027</v>
      </c>
    </row>
    <row r="1190" spans="1:4" ht="15" hidden="1" outlineLevel="2">
      <c r="A1190" s="100" t="s">
        <v>5251</v>
      </c>
      <c r="B1190" s="101" t="s">
        <v>3122</v>
      </c>
      <c r="C1190" s="105">
        <v>20.3</v>
      </c>
      <c r="D1190" s="94">
        <v>2027</v>
      </c>
    </row>
    <row r="1191" spans="1:4" ht="15" hidden="1" outlineLevel="2">
      <c r="A1191" s="100" t="s">
        <v>5252</v>
      </c>
      <c r="B1191" s="101" t="s">
        <v>3123</v>
      </c>
      <c r="C1191" s="105">
        <v>29.8</v>
      </c>
      <c r="D1191" s="94">
        <v>2027</v>
      </c>
    </row>
    <row r="1192" spans="1:4" ht="15" hidden="1" outlineLevel="2">
      <c r="A1192" s="100" t="s">
        <v>5253</v>
      </c>
      <c r="B1192" s="101" t="s">
        <v>3125</v>
      </c>
      <c r="C1192" s="105">
        <v>3.2</v>
      </c>
      <c r="D1192" s="94">
        <v>2027</v>
      </c>
    </row>
    <row r="1193" spans="1:4" ht="15" hidden="1" outlineLevel="2">
      <c r="A1193" s="100" t="s">
        <v>5254</v>
      </c>
      <c r="B1193" s="101" t="s">
        <v>1256</v>
      </c>
      <c r="C1193" s="105">
        <v>8.6</v>
      </c>
      <c r="D1193" s="94">
        <v>2027</v>
      </c>
    </row>
    <row r="1194" spans="1:4" ht="15" hidden="1" outlineLevel="2">
      <c r="A1194" s="100" t="s">
        <v>5255</v>
      </c>
      <c r="B1194" s="101" t="s">
        <v>3133</v>
      </c>
      <c r="C1194" s="105">
        <v>2.5</v>
      </c>
      <c r="D1194" s="94">
        <v>2027</v>
      </c>
    </row>
    <row r="1195" spans="1:4" ht="15" hidden="1" customHeight="1" outlineLevel="1" collapsed="1">
      <c r="A1195" s="95" t="s">
        <v>5186</v>
      </c>
      <c r="B1195" s="96" t="s">
        <v>5256</v>
      </c>
      <c r="C1195" s="97">
        <f>SUM(C1196:C1219)</f>
        <v>237.2</v>
      </c>
      <c r="D1195" s="98">
        <v>2026</v>
      </c>
    </row>
    <row r="1196" spans="1:4" ht="15" hidden="1" outlineLevel="2">
      <c r="A1196" s="100" t="s">
        <v>5257</v>
      </c>
      <c r="B1196" s="101" t="s">
        <v>3136</v>
      </c>
      <c r="C1196" s="105">
        <v>14.3</v>
      </c>
      <c r="D1196" s="94">
        <v>2026</v>
      </c>
    </row>
    <row r="1197" spans="1:4" ht="15" hidden="1" outlineLevel="2">
      <c r="A1197" s="100" t="s">
        <v>5258</v>
      </c>
      <c r="B1197" s="101" t="s">
        <v>1347</v>
      </c>
      <c r="C1197" s="105">
        <v>4.0999999999999996</v>
      </c>
      <c r="D1197" s="94">
        <v>2026</v>
      </c>
    </row>
    <row r="1198" spans="1:4" ht="15" hidden="1" outlineLevel="2">
      <c r="A1198" s="100" t="s">
        <v>5259</v>
      </c>
      <c r="B1198" s="101" t="s">
        <v>3138</v>
      </c>
      <c r="C1198" s="105">
        <v>7.5</v>
      </c>
      <c r="D1198" s="94">
        <v>2026</v>
      </c>
    </row>
    <row r="1199" spans="1:4" ht="15" hidden="1" outlineLevel="2">
      <c r="A1199" s="100" t="s">
        <v>5260</v>
      </c>
      <c r="B1199" s="101" t="s">
        <v>3139</v>
      </c>
      <c r="C1199" s="105">
        <v>14.5</v>
      </c>
      <c r="D1199" s="94">
        <v>2026</v>
      </c>
    </row>
    <row r="1200" spans="1:4" ht="15" hidden="1" outlineLevel="2">
      <c r="A1200" s="100" t="s">
        <v>5261</v>
      </c>
      <c r="B1200" s="101" t="s">
        <v>3140</v>
      </c>
      <c r="C1200" s="105">
        <v>4</v>
      </c>
      <c r="D1200" s="94">
        <v>2026</v>
      </c>
    </row>
    <row r="1201" spans="1:4" ht="15" hidden="1" outlineLevel="2">
      <c r="A1201" s="100" t="s">
        <v>5262</v>
      </c>
      <c r="B1201" s="101" t="s">
        <v>3142</v>
      </c>
      <c r="C1201" s="105">
        <v>21</v>
      </c>
      <c r="D1201" s="94">
        <v>2026</v>
      </c>
    </row>
    <row r="1202" spans="1:4" ht="15" hidden="1" outlineLevel="2">
      <c r="A1202" s="100" t="s">
        <v>5263</v>
      </c>
      <c r="B1202" s="101" t="s">
        <v>3143</v>
      </c>
      <c r="C1202" s="105">
        <v>21.2</v>
      </c>
      <c r="D1202" s="94">
        <v>2026</v>
      </c>
    </row>
    <row r="1203" spans="1:4" ht="15" hidden="1" outlineLevel="2">
      <c r="A1203" s="100" t="s">
        <v>5264</v>
      </c>
      <c r="B1203" s="101" t="s">
        <v>3152</v>
      </c>
      <c r="C1203" s="105">
        <v>13.7</v>
      </c>
      <c r="D1203" s="94">
        <v>2026</v>
      </c>
    </row>
    <row r="1204" spans="1:4" ht="15" hidden="1" outlineLevel="2">
      <c r="A1204" s="100" t="s">
        <v>5265</v>
      </c>
      <c r="B1204" s="101" t="s">
        <v>1989</v>
      </c>
      <c r="C1204" s="105">
        <v>10.199999999999999</v>
      </c>
      <c r="D1204" s="94">
        <v>2026</v>
      </c>
    </row>
    <row r="1205" spans="1:4" ht="15" hidden="1" outlineLevel="2">
      <c r="A1205" s="100" t="s">
        <v>5266</v>
      </c>
      <c r="B1205" s="101" t="s">
        <v>3146</v>
      </c>
      <c r="C1205" s="105">
        <v>5.4</v>
      </c>
      <c r="D1205" s="94">
        <v>2026</v>
      </c>
    </row>
    <row r="1206" spans="1:4" ht="15" hidden="1" outlineLevel="2">
      <c r="A1206" s="100" t="s">
        <v>5267</v>
      </c>
      <c r="B1206" s="101" t="s">
        <v>243</v>
      </c>
      <c r="C1206" s="105">
        <v>8.1</v>
      </c>
      <c r="D1206" s="94">
        <v>2026</v>
      </c>
    </row>
    <row r="1207" spans="1:4" ht="15" hidden="1" outlineLevel="2">
      <c r="A1207" s="100" t="s">
        <v>5268</v>
      </c>
      <c r="B1207" s="101" t="s">
        <v>3148</v>
      </c>
      <c r="C1207" s="105">
        <v>7.3</v>
      </c>
      <c r="D1207" s="94">
        <v>2026</v>
      </c>
    </row>
    <row r="1208" spans="1:4" ht="15" hidden="1" outlineLevel="2">
      <c r="A1208" s="100" t="s">
        <v>5269</v>
      </c>
      <c r="B1208" s="101" t="s">
        <v>3155</v>
      </c>
      <c r="C1208" s="105">
        <v>7.1</v>
      </c>
      <c r="D1208" s="94">
        <v>2026</v>
      </c>
    </row>
    <row r="1209" spans="1:4" ht="15" hidden="1" outlineLevel="2">
      <c r="A1209" s="100" t="s">
        <v>5270</v>
      </c>
      <c r="B1209" s="101" t="s">
        <v>496</v>
      </c>
      <c r="C1209" s="105">
        <v>5.6</v>
      </c>
      <c r="D1209" s="94">
        <v>2026</v>
      </c>
    </row>
    <row r="1210" spans="1:4" ht="15" hidden="1" outlineLevel="2">
      <c r="A1210" s="100" t="s">
        <v>5271</v>
      </c>
      <c r="B1210" s="101" t="s">
        <v>3156</v>
      </c>
      <c r="C1210" s="105">
        <v>5.7</v>
      </c>
      <c r="D1210" s="94">
        <v>2026</v>
      </c>
    </row>
    <row r="1211" spans="1:4" ht="15" hidden="1" outlineLevel="2">
      <c r="A1211" s="100" t="s">
        <v>5272</v>
      </c>
      <c r="B1211" s="101" t="s">
        <v>3150</v>
      </c>
      <c r="C1211" s="105">
        <v>13.7</v>
      </c>
      <c r="D1211" s="94">
        <v>2026</v>
      </c>
    </row>
    <row r="1212" spans="1:4" ht="15" hidden="1" outlineLevel="2">
      <c r="A1212" s="100" t="s">
        <v>5273</v>
      </c>
      <c r="B1212" s="101" t="s">
        <v>1861</v>
      </c>
      <c r="C1212" s="105">
        <v>5.6</v>
      </c>
      <c r="D1212" s="94">
        <v>2026</v>
      </c>
    </row>
    <row r="1213" spans="1:4" ht="15" hidden="1" outlineLevel="2">
      <c r="A1213" s="100" t="s">
        <v>5274</v>
      </c>
      <c r="B1213" s="101" t="s">
        <v>291</v>
      </c>
      <c r="C1213" s="105">
        <v>20.399999999999999</v>
      </c>
      <c r="D1213" s="94">
        <v>2026</v>
      </c>
    </row>
    <row r="1214" spans="1:4" ht="15" hidden="1" outlineLevel="2">
      <c r="A1214" s="100" t="s">
        <v>5275</v>
      </c>
      <c r="B1214" s="101" t="s">
        <v>1195</v>
      </c>
      <c r="C1214" s="105">
        <v>4.8</v>
      </c>
      <c r="D1214" s="94">
        <v>2026</v>
      </c>
    </row>
    <row r="1215" spans="1:4" ht="15" hidden="1" outlineLevel="2">
      <c r="A1215" s="100" t="s">
        <v>5276</v>
      </c>
      <c r="B1215" s="101" t="s">
        <v>3151</v>
      </c>
      <c r="C1215" s="105">
        <v>6</v>
      </c>
      <c r="D1215" s="94">
        <v>2026</v>
      </c>
    </row>
    <row r="1216" spans="1:4" ht="15" hidden="1" outlineLevel="2">
      <c r="A1216" s="100" t="s">
        <v>5277</v>
      </c>
      <c r="B1216" s="101" t="s">
        <v>1517</v>
      </c>
      <c r="C1216" s="105">
        <v>3</v>
      </c>
      <c r="D1216" s="94">
        <v>2026</v>
      </c>
    </row>
    <row r="1217" spans="1:4" ht="15" hidden="1" outlineLevel="2">
      <c r="A1217" s="121" t="s">
        <v>5278</v>
      </c>
      <c r="B1217" s="122" t="s">
        <v>3157</v>
      </c>
      <c r="C1217" s="123">
        <v>25</v>
      </c>
      <c r="D1217" s="94">
        <v>2026</v>
      </c>
    </row>
    <row r="1218" spans="1:4" hidden="1" outlineLevel="2">
      <c r="A1218" s="100" t="s">
        <v>5279</v>
      </c>
      <c r="B1218" s="124" t="s">
        <v>698</v>
      </c>
      <c r="C1218" s="125">
        <v>3.5</v>
      </c>
      <c r="D1218" s="94">
        <v>2026</v>
      </c>
    </row>
    <row r="1219" spans="1:4" hidden="1" outlineLevel="2">
      <c r="A1219" s="121" t="s">
        <v>5280</v>
      </c>
      <c r="B1219" s="126" t="s">
        <v>1203</v>
      </c>
      <c r="C1219" s="127">
        <v>5.5</v>
      </c>
      <c r="D1219" s="128">
        <v>2027</v>
      </c>
    </row>
    <row r="1220" spans="1:4" ht="15" hidden="1" outlineLevel="1" collapsed="1">
      <c r="A1220" s="95" t="s">
        <v>5281</v>
      </c>
      <c r="B1220" s="96" t="s">
        <v>5282</v>
      </c>
      <c r="C1220" s="97">
        <f>SUM(C1221:C1259)</f>
        <v>385.3</v>
      </c>
      <c r="D1220" s="98">
        <v>2026</v>
      </c>
    </row>
    <row r="1221" spans="1:4" ht="15" hidden="1" outlineLevel="2">
      <c r="A1221" s="100" t="s">
        <v>5283</v>
      </c>
      <c r="B1221" s="101" t="s">
        <v>5284</v>
      </c>
      <c r="C1221" s="105">
        <v>8</v>
      </c>
      <c r="D1221" s="94">
        <v>2026</v>
      </c>
    </row>
    <row r="1222" spans="1:4" ht="15" hidden="1" outlineLevel="2">
      <c r="A1222" s="100" t="s">
        <v>5285</v>
      </c>
      <c r="B1222" s="101" t="s">
        <v>1136</v>
      </c>
      <c r="C1222" s="105">
        <v>7</v>
      </c>
      <c r="D1222" s="94">
        <v>2026</v>
      </c>
    </row>
    <row r="1223" spans="1:4" ht="15" hidden="1" outlineLevel="2">
      <c r="A1223" s="100" t="s">
        <v>5286</v>
      </c>
      <c r="B1223" s="101" t="s">
        <v>1081</v>
      </c>
      <c r="C1223" s="105">
        <v>3.8</v>
      </c>
      <c r="D1223" s="94">
        <v>2026</v>
      </c>
    </row>
    <row r="1224" spans="1:4" ht="15" hidden="1" outlineLevel="2">
      <c r="A1224" s="100" t="s">
        <v>5287</v>
      </c>
      <c r="B1224" s="101" t="s">
        <v>5288</v>
      </c>
      <c r="C1224" s="105">
        <v>17.600000000000001</v>
      </c>
      <c r="D1224" s="94">
        <v>2026</v>
      </c>
    </row>
    <row r="1225" spans="1:4" ht="15" hidden="1" outlineLevel="2">
      <c r="A1225" s="100" t="s">
        <v>5289</v>
      </c>
      <c r="B1225" s="101" t="s">
        <v>5290</v>
      </c>
      <c r="C1225" s="105">
        <v>4.7</v>
      </c>
      <c r="D1225" s="94">
        <v>2026</v>
      </c>
    </row>
    <row r="1226" spans="1:4" ht="15" hidden="1" outlineLevel="2">
      <c r="A1226" s="100" t="s">
        <v>5291</v>
      </c>
      <c r="B1226" s="101" t="s">
        <v>5292</v>
      </c>
      <c r="C1226" s="105">
        <v>5.8</v>
      </c>
      <c r="D1226" s="94">
        <v>2026</v>
      </c>
    </row>
    <row r="1227" spans="1:4" ht="15" hidden="1" outlineLevel="2">
      <c r="A1227" s="100" t="s">
        <v>5293</v>
      </c>
      <c r="B1227" s="101" t="s">
        <v>1181</v>
      </c>
      <c r="C1227" s="105">
        <v>0.8</v>
      </c>
      <c r="D1227" s="94">
        <v>2026</v>
      </c>
    </row>
    <row r="1228" spans="1:4" ht="15" hidden="1" outlineLevel="2">
      <c r="A1228" s="100" t="s">
        <v>5294</v>
      </c>
      <c r="B1228" s="101" t="s">
        <v>1085</v>
      </c>
      <c r="C1228" s="105">
        <v>15.7</v>
      </c>
      <c r="D1228" s="94">
        <v>2026</v>
      </c>
    </row>
    <row r="1229" spans="1:4" ht="15" hidden="1" outlineLevel="2">
      <c r="A1229" s="100" t="s">
        <v>5295</v>
      </c>
      <c r="B1229" s="101" t="s">
        <v>1140</v>
      </c>
      <c r="C1229" s="105">
        <v>9.6</v>
      </c>
      <c r="D1229" s="94">
        <v>2026</v>
      </c>
    </row>
    <row r="1230" spans="1:4" ht="15" hidden="1" outlineLevel="2">
      <c r="A1230" s="100" t="s">
        <v>5296</v>
      </c>
      <c r="B1230" s="101" t="s">
        <v>1141</v>
      </c>
      <c r="C1230" s="105">
        <v>4.4000000000000004</v>
      </c>
      <c r="D1230" s="94">
        <v>2026</v>
      </c>
    </row>
    <row r="1231" spans="1:4" ht="15" hidden="1" outlineLevel="2">
      <c r="A1231" s="100" t="s">
        <v>5297</v>
      </c>
      <c r="B1231" s="101" t="s">
        <v>376</v>
      </c>
      <c r="C1231" s="105">
        <v>9.1</v>
      </c>
      <c r="D1231" s="94">
        <v>2026</v>
      </c>
    </row>
    <row r="1232" spans="1:4" ht="15" hidden="1" outlineLevel="2">
      <c r="A1232" s="100" t="s">
        <v>5298</v>
      </c>
      <c r="B1232" s="101" t="s">
        <v>1142</v>
      </c>
      <c r="C1232" s="105">
        <v>6.8</v>
      </c>
      <c r="D1232" s="94">
        <v>2026</v>
      </c>
    </row>
    <row r="1233" spans="1:4" ht="15" hidden="1" outlineLevel="2">
      <c r="A1233" s="100" t="s">
        <v>5299</v>
      </c>
      <c r="B1233" s="101" t="s">
        <v>243</v>
      </c>
      <c r="C1233" s="105">
        <v>7.8</v>
      </c>
      <c r="D1233" s="94">
        <v>2026</v>
      </c>
    </row>
    <row r="1234" spans="1:4" ht="15" hidden="1" outlineLevel="2">
      <c r="A1234" s="100" t="s">
        <v>5300</v>
      </c>
      <c r="B1234" s="101" t="s">
        <v>1148</v>
      </c>
      <c r="C1234" s="105">
        <v>4.4000000000000004</v>
      </c>
      <c r="D1234" s="94">
        <v>2026</v>
      </c>
    </row>
    <row r="1235" spans="1:4" ht="15" hidden="1" outlineLevel="2">
      <c r="A1235" s="100" t="s">
        <v>5301</v>
      </c>
      <c r="B1235" s="101" t="s">
        <v>1149</v>
      </c>
      <c r="C1235" s="105">
        <v>6.2</v>
      </c>
      <c r="D1235" s="94">
        <v>2026</v>
      </c>
    </row>
    <row r="1236" spans="1:4" ht="15" hidden="1" outlineLevel="2">
      <c r="A1236" s="100" t="s">
        <v>5302</v>
      </c>
      <c r="B1236" s="101" t="s">
        <v>1144</v>
      </c>
      <c r="C1236" s="105">
        <v>18.399999999999999</v>
      </c>
      <c r="D1236" s="94">
        <v>2026</v>
      </c>
    </row>
    <row r="1237" spans="1:4" ht="15" hidden="1" outlineLevel="2">
      <c r="A1237" s="100" t="s">
        <v>5303</v>
      </c>
      <c r="B1237" s="101" t="s">
        <v>284</v>
      </c>
      <c r="C1237" s="105">
        <v>10</v>
      </c>
      <c r="D1237" s="94">
        <v>2026</v>
      </c>
    </row>
    <row r="1238" spans="1:4" ht="15" hidden="1" outlineLevel="2">
      <c r="A1238" s="100" t="s">
        <v>5304</v>
      </c>
      <c r="B1238" s="101" t="s">
        <v>1183</v>
      </c>
      <c r="C1238" s="105">
        <v>20.7</v>
      </c>
      <c r="D1238" s="94">
        <v>2026</v>
      </c>
    </row>
    <row r="1239" spans="1:4" ht="15" hidden="1" outlineLevel="2">
      <c r="A1239" s="100" t="s">
        <v>5305</v>
      </c>
      <c r="B1239" s="101" t="s">
        <v>465</v>
      </c>
      <c r="C1239" s="105">
        <v>35.799999999999997</v>
      </c>
      <c r="D1239" s="94">
        <v>2026</v>
      </c>
    </row>
    <row r="1240" spans="1:4" ht="15" hidden="1" outlineLevel="2">
      <c r="A1240" s="100" t="s">
        <v>5306</v>
      </c>
      <c r="B1240" s="101" t="s">
        <v>1089</v>
      </c>
      <c r="C1240" s="105">
        <v>7.5</v>
      </c>
      <c r="D1240" s="94">
        <v>2026</v>
      </c>
    </row>
    <row r="1241" spans="1:4" ht="15" hidden="1" outlineLevel="2">
      <c r="A1241" s="100" t="s">
        <v>5307</v>
      </c>
      <c r="B1241" s="101" t="s">
        <v>1031</v>
      </c>
      <c r="C1241" s="105">
        <v>4.8</v>
      </c>
      <c r="D1241" s="94">
        <v>2026</v>
      </c>
    </row>
    <row r="1242" spans="1:4" ht="15" hidden="1" outlineLevel="2">
      <c r="A1242" s="100" t="s">
        <v>5308</v>
      </c>
      <c r="B1242" s="101" t="s">
        <v>1146</v>
      </c>
      <c r="C1242" s="105">
        <v>25.4</v>
      </c>
      <c r="D1242" s="94">
        <v>2026</v>
      </c>
    </row>
    <row r="1243" spans="1:4" ht="15" hidden="1" outlineLevel="2">
      <c r="A1243" s="100" t="s">
        <v>5309</v>
      </c>
      <c r="B1243" s="101" t="s">
        <v>1182</v>
      </c>
      <c r="C1243" s="105">
        <v>8.1999999999999993</v>
      </c>
      <c r="D1243" s="94">
        <v>2026</v>
      </c>
    </row>
    <row r="1244" spans="1:4" ht="15" hidden="1" outlineLevel="2">
      <c r="A1244" s="100" t="s">
        <v>5310</v>
      </c>
      <c r="B1244" s="101" t="s">
        <v>1091</v>
      </c>
      <c r="C1244" s="105">
        <v>7.7</v>
      </c>
      <c r="D1244" s="94">
        <v>2026</v>
      </c>
    </row>
    <row r="1245" spans="1:4" ht="15" hidden="1" outlineLevel="2">
      <c r="A1245" s="100" t="s">
        <v>5311</v>
      </c>
      <c r="B1245" s="101" t="s">
        <v>5312</v>
      </c>
      <c r="C1245" s="105">
        <v>8.3000000000000007</v>
      </c>
      <c r="D1245" s="94">
        <v>2026</v>
      </c>
    </row>
    <row r="1246" spans="1:4" ht="15" hidden="1" outlineLevel="2">
      <c r="A1246" s="100" t="s">
        <v>5313</v>
      </c>
      <c r="B1246" s="101" t="s">
        <v>5314</v>
      </c>
      <c r="C1246" s="105">
        <v>19.600000000000001</v>
      </c>
      <c r="D1246" s="94">
        <v>2026</v>
      </c>
    </row>
    <row r="1247" spans="1:4" ht="15" hidden="1" outlineLevel="2">
      <c r="A1247" s="100" t="s">
        <v>5315</v>
      </c>
      <c r="B1247" s="101" t="s">
        <v>1095</v>
      </c>
      <c r="C1247" s="105">
        <v>15.5</v>
      </c>
      <c r="D1247" s="94">
        <v>2026</v>
      </c>
    </row>
    <row r="1248" spans="1:4" ht="15" hidden="1" outlineLevel="2">
      <c r="A1248" s="100" t="s">
        <v>5316</v>
      </c>
      <c r="B1248" s="101" t="s">
        <v>1097</v>
      </c>
      <c r="C1248" s="105">
        <v>19.899999999999999</v>
      </c>
      <c r="D1248" s="94">
        <v>2026</v>
      </c>
    </row>
    <row r="1249" spans="1:4" ht="15" hidden="1" outlineLevel="2">
      <c r="A1249" s="100" t="s">
        <v>5317</v>
      </c>
      <c r="B1249" s="101" t="s">
        <v>1099</v>
      </c>
      <c r="C1249" s="105">
        <v>3.7</v>
      </c>
      <c r="D1249" s="94">
        <v>2026</v>
      </c>
    </row>
    <row r="1250" spans="1:4" ht="15" hidden="1" outlineLevel="2">
      <c r="A1250" s="100" t="s">
        <v>5318</v>
      </c>
      <c r="B1250" s="101" t="s">
        <v>1101</v>
      </c>
      <c r="C1250" s="105">
        <v>22.1</v>
      </c>
      <c r="D1250" s="94">
        <v>2026</v>
      </c>
    </row>
    <row r="1251" spans="1:4" ht="15" hidden="1" outlineLevel="2">
      <c r="A1251" s="100" t="s">
        <v>5319</v>
      </c>
      <c r="B1251" s="101" t="s">
        <v>1102</v>
      </c>
      <c r="C1251" s="105">
        <v>6.1</v>
      </c>
      <c r="D1251" s="94">
        <v>2026</v>
      </c>
    </row>
    <row r="1252" spans="1:4" ht="15" hidden="1" outlineLevel="2">
      <c r="A1252" s="100" t="s">
        <v>5320</v>
      </c>
      <c r="B1252" s="101" t="s">
        <v>1103</v>
      </c>
      <c r="C1252" s="105">
        <v>6.1</v>
      </c>
      <c r="D1252" s="94">
        <v>2026</v>
      </c>
    </row>
    <row r="1253" spans="1:4" ht="15" hidden="1" outlineLevel="2">
      <c r="A1253" s="100" t="s">
        <v>5321</v>
      </c>
      <c r="B1253" s="101" t="s">
        <v>1167</v>
      </c>
      <c r="C1253" s="105">
        <v>2.5</v>
      </c>
      <c r="D1253" s="94">
        <v>2026</v>
      </c>
    </row>
    <row r="1254" spans="1:4" ht="15" hidden="1" outlineLevel="2">
      <c r="A1254" s="100" t="s">
        <v>5322</v>
      </c>
      <c r="B1254" s="101" t="s">
        <v>1169</v>
      </c>
      <c r="C1254" s="105">
        <v>2.9</v>
      </c>
      <c r="D1254" s="94">
        <v>2026</v>
      </c>
    </row>
    <row r="1255" spans="1:4" ht="15" hidden="1" outlineLevel="2">
      <c r="A1255" s="100" t="s">
        <v>5323</v>
      </c>
      <c r="B1255" s="101" t="s">
        <v>1171</v>
      </c>
      <c r="C1255" s="105">
        <v>3</v>
      </c>
      <c r="D1255" s="94">
        <v>2026</v>
      </c>
    </row>
    <row r="1256" spans="1:4" ht="15" hidden="1" outlineLevel="2">
      <c r="A1256" s="100" t="s">
        <v>5324</v>
      </c>
      <c r="B1256" s="101" t="s">
        <v>1172</v>
      </c>
      <c r="C1256" s="105">
        <v>5.9</v>
      </c>
      <c r="D1256" s="94">
        <v>2026</v>
      </c>
    </row>
    <row r="1257" spans="1:4" ht="15" hidden="1" outlineLevel="2">
      <c r="A1257" s="100" t="s">
        <v>5325</v>
      </c>
      <c r="B1257" s="101" t="s">
        <v>1173</v>
      </c>
      <c r="C1257" s="105">
        <v>3.3</v>
      </c>
      <c r="D1257" s="94">
        <v>2026</v>
      </c>
    </row>
    <row r="1258" spans="1:4" ht="15" hidden="1" outlineLevel="2">
      <c r="A1258" s="100" t="s">
        <v>5326</v>
      </c>
      <c r="B1258" s="101" t="s">
        <v>1190</v>
      </c>
      <c r="C1258" s="105">
        <v>13.1</v>
      </c>
      <c r="D1258" s="94">
        <v>2026</v>
      </c>
    </row>
    <row r="1259" spans="1:4" ht="15" hidden="1" outlineLevel="2">
      <c r="A1259" s="100" t="s">
        <v>5327</v>
      </c>
      <c r="B1259" s="101" t="s">
        <v>1174</v>
      </c>
      <c r="C1259" s="105">
        <v>3.1</v>
      </c>
      <c r="D1259" s="94">
        <v>2026</v>
      </c>
    </row>
    <row r="1260" spans="1:4" ht="15" hidden="1" outlineLevel="1" collapsed="1">
      <c r="A1260" s="95" t="s">
        <v>5230</v>
      </c>
      <c r="B1260" s="96" t="s">
        <v>1197</v>
      </c>
      <c r="C1260" s="97">
        <f>SUM(C1261:C1270)</f>
        <v>170.20000000000002</v>
      </c>
      <c r="D1260" s="98">
        <v>2026</v>
      </c>
    </row>
    <row r="1261" spans="1:4" ht="15" hidden="1" outlineLevel="2">
      <c r="A1261" s="100" t="s">
        <v>5328</v>
      </c>
      <c r="B1261" s="101" t="s">
        <v>3165</v>
      </c>
      <c r="C1261" s="105">
        <v>6.2</v>
      </c>
      <c r="D1261" s="94">
        <v>2026</v>
      </c>
    </row>
    <row r="1262" spans="1:4" ht="15" hidden="1" outlineLevel="2">
      <c r="A1262" s="100" t="s">
        <v>5329</v>
      </c>
      <c r="B1262" s="101" t="s">
        <v>3158</v>
      </c>
      <c r="C1262" s="105">
        <v>14.9</v>
      </c>
      <c r="D1262" s="94">
        <v>2026</v>
      </c>
    </row>
    <row r="1263" spans="1:4" ht="15" hidden="1" outlineLevel="2">
      <c r="A1263" s="100" t="s">
        <v>5330</v>
      </c>
      <c r="B1263" s="101" t="s">
        <v>540</v>
      </c>
      <c r="C1263" s="105">
        <v>5</v>
      </c>
      <c r="D1263" s="94">
        <v>2026</v>
      </c>
    </row>
    <row r="1264" spans="1:4" ht="15" hidden="1" outlineLevel="2">
      <c r="A1264" s="100" t="s">
        <v>5331</v>
      </c>
      <c r="B1264" s="101" t="s">
        <v>3159</v>
      </c>
      <c r="C1264" s="105">
        <v>14</v>
      </c>
      <c r="D1264" s="94">
        <v>2026</v>
      </c>
    </row>
    <row r="1265" spans="1:4" ht="15" hidden="1" outlineLevel="2">
      <c r="A1265" s="100" t="s">
        <v>5332</v>
      </c>
      <c r="B1265" s="101" t="s">
        <v>1199</v>
      </c>
      <c r="C1265" s="105">
        <v>10.199999999999999</v>
      </c>
      <c r="D1265" s="94">
        <v>2026</v>
      </c>
    </row>
    <row r="1266" spans="1:4" ht="15" hidden="1" outlineLevel="2">
      <c r="A1266" s="100" t="s">
        <v>5333</v>
      </c>
      <c r="B1266" s="101" t="s">
        <v>3160</v>
      </c>
      <c r="C1266" s="105">
        <v>29.6</v>
      </c>
      <c r="D1266" s="94">
        <v>2026</v>
      </c>
    </row>
    <row r="1267" spans="1:4" ht="15" hidden="1" outlineLevel="2">
      <c r="A1267" s="100" t="s">
        <v>5334</v>
      </c>
      <c r="B1267" s="101" t="s">
        <v>3161</v>
      </c>
      <c r="C1267" s="105">
        <v>24</v>
      </c>
      <c r="D1267" s="94">
        <v>2026</v>
      </c>
    </row>
    <row r="1268" spans="1:4" ht="15" hidden="1" outlineLevel="2">
      <c r="A1268" s="100" t="s">
        <v>5335</v>
      </c>
      <c r="B1268" s="101" t="s">
        <v>3164</v>
      </c>
      <c r="C1268" s="105">
        <v>23.5</v>
      </c>
      <c r="D1268" s="94">
        <v>2026</v>
      </c>
    </row>
    <row r="1269" spans="1:4" ht="15" hidden="1" outlineLevel="2">
      <c r="A1269" s="100" t="s">
        <v>5336</v>
      </c>
      <c r="B1269" s="101" t="s">
        <v>779</v>
      </c>
      <c r="C1269" s="105">
        <v>4.8</v>
      </c>
      <c r="D1269" s="94">
        <v>2026</v>
      </c>
    </row>
    <row r="1270" spans="1:4" ht="15" hidden="1" outlineLevel="2">
      <c r="A1270" s="100" t="s">
        <v>5337</v>
      </c>
      <c r="B1270" s="101" t="s">
        <v>3163</v>
      </c>
      <c r="C1270" s="105">
        <v>38</v>
      </c>
      <c r="D1270" s="94">
        <v>2026</v>
      </c>
    </row>
    <row r="1271" spans="1:4" ht="15" hidden="1" customHeight="1" outlineLevel="1" collapsed="1">
      <c r="A1271" s="95" t="s">
        <v>5338</v>
      </c>
      <c r="B1271" s="96" t="s">
        <v>5339</v>
      </c>
      <c r="C1271" s="97">
        <f>SUM(C1272:C1308)</f>
        <v>340.80000000000007</v>
      </c>
      <c r="D1271" s="98">
        <v>2026</v>
      </c>
    </row>
    <row r="1272" spans="1:4" ht="15" hidden="1" outlineLevel="3">
      <c r="A1272" s="100" t="s">
        <v>5340</v>
      </c>
      <c r="B1272" s="101" t="s">
        <v>1151</v>
      </c>
      <c r="C1272" s="105">
        <v>6.2</v>
      </c>
      <c r="D1272" s="94">
        <v>2026</v>
      </c>
    </row>
    <row r="1273" spans="1:4" ht="15" hidden="1" outlineLevel="3">
      <c r="A1273" s="100" t="s">
        <v>5341</v>
      </c>
      <c r="B1273" s="101" t="s">
        <v>1108</v>
      </c>
      <c r="C1273" s="105">
        <v>3.9</v>
      </c>
      <c r="D1273" s="94">
        <v>2026</v>
      </c>
    </row>
    <row r="1274" spans="1:4" ht="15" hidden="1" outlineLevel="3">
      <c r="A1274" s="100" t="s">
        <v>5342</v>
      </c>
      <c r="B1274" s="101" t="s">
        <v>1152</v>
      </c>
      <c r="C1274" s="105">
        <v>8.5</v>
      </c>
      <c r="D1274" s="94">
        <v>2026</v>
      </c>
    </row>
    <row r="1275" spans="1:4" ht="15" hidden="1" outlineLevel="3">
      <c r="A1275" s="100" t="s">
        <v>5343</v>
      </c>
      <c r="B1275" s="101" t="s">
        <v>1153</v>
      </c>
      <c r="C1275" s="105">
        <v>8.5</v>
      </c>
      <c r="D1275" s="94">
        <v>2026</v>
      </c>
    </row>
    <row r="1276" spans="1:4" ht="15" hidden="1" outlineLevel="3">
      <c r="A1276" s="100" t="s">
        <v>5344</v>
      </c>
      <c r="B1276" s="101" t="s">
        <v>1106</v>
      </c>
      <c r="C1276" s="105">
        <v>21.8</v>
      </c>
      <c r="D1276" s="94">
        <v>2026</v>
      </c>
    </row>
    <row r="1277" spans="1:4" ht="15" hidden="1" outlineLevel="3">
      <c r="A1277" s="100" t="s">
        <v>5345</v>
      </c>
      <c r="B1277" s="101" t="s">
        <v>1154</v>
      </c>
      <c r="C1277" s="105">
        <v>4.9000000000000004</v>
      </c>
      <c r="D1277" s="94">
        <v>2026</v>
      </c>
    </row>
    <row r="1278" spans="1:4" ht="15" hidden="1" outlineLevel="3">
      <c r="A1278" s="100" t="s">
        <v>5346</v>
      </c>
      <c r="B1278" s="101" t="s">
        <v>1110</v>
      </c>
      <c r="C1278" s="105">
        <v>11.7</v>
      </c>
      <c r="D1278" s="94">
        <v>2026</v>
      </c>
    </row>
    <row r="1279" spans="1:4" ht="15" hidden="1" outlineLevel="3">
      <c r="A1279" s="100" t="s">
        <v>5347</v>
      </c>
      <c r="B1279" s="101" t="s">
        <v>1176</v>
      </c>
      <c r="C1279" s="105">
        <v>3.2</v>
      </c>
      <c r="D1279" s="94">
        <v>2026</v>
      </c>
    </row>
    <row r="1280" spans="1:4" ht="15" hidden="1" outlineLevel="3">
      <c r="A1280" s="100" t="s">
        <v>5348</v>
      </c>
      <c r="B1280" s="101" t="s">
        <v>1178</v>
      </c>
      <c r="C1280" s="105">
        <v>4.5</v>
      </c>
      <c r="D1280" s="94">
        <v>2026</v>
      </c>
    </row>
    <row r="1281" spans="1:4" ht="15" hidden="1" customHeight="1" outlineLevel="2">
      <c r="A1281" s="100" t="s">
        <v>5349</v>
      </c>
      <c r="B1281" s="101" t="s">
        <v>1031</v>
      </c>
      <c r="C1281" s="105">
        <v>7.4</v>
      </c>
      <c r="D1281" s="94">
        <v>2026</v>
      </c>
    </row>
    <row r="1282" spans="1:4" ht="15" hidden="1" customHeight="1" outlineLevel="2">
      <c r="A1282" s="100" t="s">
        <v>5350</v>
      </c>
      <c r="B1282" s="101" t="s">
        <v>1034</v>
      </c>
      <c r="C1282" s="105">
        <v>5.4</v>
      </c>
      <c r="D1282" s="94">
        <v>2026</v>
      </c>
    </row>
    <row r="1283" spans="1:4" ht="15" hidden="1" customHeight="1" outlineLevel="2">
      <c r="A1283" s="100" t="s">
        <v>5351</v>
      </c>
      <c r="B1283" s="101" t="s">
        <v>1056</v>
      </c>
      <c r="C1283" s="105">
        <v>3.4</v>
      </c>
      <c r="D1283" s="94">
        <v>2026</v>
      </c>
    </row>
    <row r="1284" spans="1:4" ht="15" hidden="1" customHeight="1" outlineLevel="2">
      <c r="A1284" s="100" t="s">
        <v>5352</v>
      </c>
      <c r="B1284" s="101" t="s">
        <v>1035</v>
      </c>
      <c r="C1284" s="105">
        <v>5.9</v>
      </c>
      <c r="D1284" s="94">
        <v>2026</v>
      </c>
    </row>
    <row r="1285" spans="1:4" ht="15" hidden="1" customHeight="1" outlineLevel="2">
      <c r="A1285" s="100" t="s">
        <v>5353</v>
      </c>
      <c r="B1285" s="101" t="s">
        <v>275</v>
      </c>
      <c r="C1285" s="105">
        <v>3.7</v>
      </c>
      <c r="D1285" s="94">
        <v>2026</v>
      </c>
    </row>
    <row r="1286" spans="1:4" ht="15" hidden="1" customHeight="1" outlineLevel="2">
      <c r="A1286" s="100" t="s">
        <v>5354</v>
      </c>
      <c r="B1286" s="101" t="s">
        <v>540</v>
      </c>
      <c r="C1286" s="105">
        <v>4.2</v>
      </c>
      <c r="D1286" s="94">
        <v>2026</v>
      </c>
    </row>
    <row r="1287" spans="1:4" ht="15" hidden="1" customHeight="1" outlineLevel="2">
      <c r="A1287" s="100" t="s">
        <v>5355</v>
      </c>
      <c r="B1287" s="101" t="s">
        <v>1037</v>
      </c>
      <c r="C1287" s="105">
        <v>10.5</v>
      </c>
      <c r="D1287" s="94">
        <v>2026</v>
      </c>
    </row>
    <row r="1288" spans="1:4" ht="15" hidden="1" customHeight="1" outlineLevel="2">
      <c r="A1288" s="100" t="s">
        <v>5356</v>
      </c>
      <c r="B1288" s="101" t="s">
        <v>1066</v>
      </c>
      <c r="C1288" s="105">
        <v>10.4</v>
      </c>
      <c r="D1288" s="94">
        <v>2026</v>
      </c>
    </row>
    <row r="1289" spans="1:4" ht="15" hidden="1" customHeight="1" outlineLevel="2">
      <c r="A1289" s="100" t="s">
        <v>5357</v>
      </c>
      <c r="B1289" s="101" t="s">
        <v>277</v>
      </c>
      <c r="C1289" s="105">
        <v>18.600000000000001</v>
      </c>
      <c r="D1289" s="94">
        <v>2026</v>
      </c>
    </row>
    <row r="1290" spans="1:4" ht="15" hidden="1" customHeight="1" outlineLevel="2">
      <c r="A1290" s="100" t="s">
        <v>5358</v>
      </c>
      <c r="B1290" s="101" t="s">
        <v>1067</v>
      </c>
      <c r="C1290" s="105">
        <v>27.5</v>
      </c>
      <c r="D1290" s="94">
        <v>2026</v>
      </c>
    </row>
    <row r="1291" spans="1:4" ht="15" hidden="1" customHeight="1" outlineLevel="2">
      <c r="A1291" s="100" t="s">
        <v>5359</v>
      </c>
      <c r="B1291" s="101" t="s">
        <v>1061</v>
      </c>
      <c r="C1291" s="105">
        <v>4.4000000000000004</v>
      </c>
      <c r="D1291" s="94">
        <v>2026</v>
      </c>
    </row>
    <row r="1292" spans="1:4" ht="15" hidden="1" customHeight="1" outlineLevel="2">
      <c r="A1292" s="100" t="s">
        <v>5360</v>
      </c>
      <c r="B1292" s="101" t="s">
        <v>1039</v>
      </c>
      <c r="C1292" s="105">
        <v>8</v>
      </c>
      <c r="D1292" s="94">
        <v>2026</v>
      </c>
    </row>
    <row r="1293" spans="1:4" ht="15" hidden="1" customHeight="1" outlineLevel="2">
      <c r="A1293" s="100" t="s">
        <v>5361</v>
      </c>
      <c r="B1293" s="101" t="s">
        <v>463</v>
      </c>
      <c r="C1293" s="105">
        <v>6</v>
      </c>
      <c r="D1293" s="94">
        <v>2026</v>
      </c>
    </row>
    <row r="1294" spans="1:4" ht="15" hidden="1" customHeight="1" outlineLevel="2">
      <c r="A1294" s="100" t="s">
        <v>5362</v>
      </c>
      <c r="B1294" s="101" t="s">
        <v>1041</v>
      </c>
      <c r="C1294" s="105">
        <v>4</v>
      </c>
      <c r="D1294" s="94">
        <v>2026</v>
      </c>
    </row>
    <row r="1295" spans="1:4" ht="15" hidden="1" customHeight="1" outlineLevel="2">
      <c r="A1295" s="100" t="s">
        <v>5363</v>
      </c>
      <c r="B1295" s="101" t="s">
        <v>1042</v>
      </c>
      <c r="C1295" s="105">
        <v>5.4</v>
      </c>
      <c r="D1295" s="94">
        <v>2026</v>
      </c>
    </row>
    <row r="1296" spans="1:4" ht="15" hidden="1" customHeight="1" outlineLevel="2">
      <c r="A1296" s="100" t="s">
        <v>5364</v>
      </c>
      <c r="B1296" s="101" t="s">
        <v>1044</v>
      </c>
      <c r="C1296" s="105">
        <v>6.2</v>
      </c>
      <c r="D1296" s="94">
        <v>2026</v>
      </c>
    </row>
    <row r="1297" spans="1:4" ht="15" hidden="1" customHeight="1" outlineLevel="2">
      <c r="A1297" s="100" t="s">
        <v>5365</v>
      </c>
      <c r="B1297" s="101" t="s">
        <v>1045</v>
      </c>
      <c r="C1297" s="105">
        <v>8</v>
      </c>
      <c r="D1297" s="94">
        <v>2026</v>
      </c>
    </row>
    <row r="1298" spans="1:4" ht="15" hidden="1" customHeight="1" outlineLevel="2">
      <c r="A1298" s="100" t="s">
        <v>5366</v>
      </c>
      <c r="B1298" s="101" t="s">
        <v>1047</v>
      </c>
      <c r="C1298" s="105">
        <v>4.9000000000000004</v>
      </c>
      <c r="D1298" s="94">
        <v>2026</v>
      </c>
    </row>
    <row r="1299" spans="1:4" ht="15" hidden="1" customHeight="1" outlineLevel="2">
      <c r="A1299" s="100" t="s">
        <v>5367</v>
      </c>
      <c r="B1299" s="101" t="s">
        <v>1048</v>
      </c>
      <c r="C1299" s="105">
        <v>7.6</v>
      </c>
      <c r="D1299" s="94">
        <v>2026</v>
      </c>
    </row>
    <row r="1300" spans="1:4" ht="15" hidden="1" customHeight="1" outlineLevel="2">
      <c r="A1300" s="100" t="s">
        <v>5368</v>
      </c>
      <c r="B1300" s="101" t="s">
        <v>243</v>
      </c>
      <c r="C1300" s="105">
        <v>15.7</v>
      </c>
      <c r="D1300" s="94">
        <v>2026</v>
      </c>
    </row>
    <row r="1301" spans="1:4" ht="15" hidden="1" customHeight="1" outlineLevel="2">
      <c r="A1301" s="100" t="s">
        <v>5369</v>
      </c>
      <c r="B1301" s="101" t="s">
        <v>1049</v>
      </c>
      <c r="C1301" s="105">
        <v>20.3</v>
      </c>
      <c r="D1301" s="94">
        <v>2026</v>
      </c>
    </row>
    <row r="1302" spans="1:4" ht="15" hidden="1" customHeight="1" outlineLevel="2">
      <c r="A1302" s="100" t="s">
        <v>5370</v>
      </c>
      <c r="B1302" s="101" t="s">
        <v>1050</v>
      </c>
      <c r="C1302" s="105">
        <v>6.5</v>
      </c>
      <c r="D1302" s="94">
        <v>2026</v>
      </c>
    </row>
    <row r="1303" spans="1:4" ht="15" hidden="1" customHeight="1" outlineLevel="2">
      <c r="A1303" s="100" t="s">
        <v>5371</v>
      </c>
      <c r="B1303" s="101" t="s">
        <v>1064</v>
      </c>
      <c r="C1303" s="105">
        <v>5.8</v>
      </c>
      <c r="D1303" s="94">
        <v>2026</v>
      </c>
    </row>
    <row r="1304" spans="1:4" ht="15" hidden="1" customHeight="1" outlineLevel="2">
      <c r="A1304" s="100" t="s">
        <v>5372</v>
      </c>
      <c r="B1304" s="101" t="s">
        <v>1052</v>
      </c>
      <c r="C1304" s="105">
        <v>7.4</v>
      </c>
      <c r="D1304" s="94">
        <v>2026</v>
      </c>
    </row>
    <row r="1305" spans="1:4" ht="15" hidden="1" customHeight="1" outlineLevel="2">
      <c r="A1305" s="100" t="s">
        <v>5373</v>
      </c>
      <c r="B1305" s="101" t="s">
        <v>1058</v>
      </c>
      <c r="C1305" s="105">
        <v>36.200000000000003</v>
      </c>
      <c r="D1305" s="94">
        <v>2026</v>
      </c>
    </row>
    <row r="1306" spans="1:4" ht="15" hidden="1" customHeight="1" outlineLevel="2">
      <c r="A1306" s="100" t="s">
        <v>5374</v>
      </c>
      <c r="B1306" s="101" t="s">
        <v>1065</v>
      </c>
      <c r="C1306" s="105">
        <v>12.3</v>
      </c>
      <c r="D1306" s="94">
        <v>2026</v>
      </c>
    </row>
    <row r="1307" spans="1:4" ht="15" hidden="1" customHeight="1" outlineLevel="2">
      <c r="A1307" s="100" t="s">
        <v>5375</v>
      </c>
      <c r="B1307" s="101" t="s">
        <v>1054</v>
      </c>
      <c r="C1307" s="105">
        <v>5.0999999999999996</v>
      </c>
      <c r="D1307" s="94">
        <v>2026</v>
      </c>
    </row>
    <row r="1308" spans="1:4" ht="15" hidden="1" customHeight="1" outlineLevel="2">
      <c r="A1308" s="100" t="s">
        <v>5376</v>
      </c>
      <c r="B1308" s="101" t="s">
        <v>1055</v>
      </c>
      <c r="C1308" s="105">
        <v>6.8</v>
      </c>
      <c r="D1308" s="94">
        <v>2026</v>
      </c>
    </row>
    <row r="1309" spans="1:4" ht="29.25" customHeight="1" collapsed="1">
      <c r="A1309" s="92" t="s">
        <v>5377</v>
      </c>
      <c r="B1309" s="84" t="s">
        <v>726</v>
      </c>
      <c r="C1309" s="93">
        <f>C1371+C1412+C1486</f>
        <v>641.90000000000009</v>
      </c>
      <c r="D1309" s="94"/>
    </row>
    <row r="1310" spans="1:4" ht="15" hidden="1" outlineLevel="1" collapsed="1">
      <c r="A1310" s="95" t="s">
        <v>5378</v>
      </c>
      <c r="B1310" s="96" t="s">
        <v>738</v>
      </c>
      <c r="C1310" s="97">
        <f>SUM(C1311:C1327)</f>
        <v>208.05</v>
      </c>
      <c r="D1310" s="98">
        <v>2027</v>
      </c>
    </row>
    <row r="1311" spans="1:4" ht="15" hidden="1" customHeight="1" outlineLevel="2">
      <c r="A1311" s="100" t="s">
        <v>5379</v>
      </c>
      <c r="B1311" s="101" t="s">
        <v>742</v>
      </c>
      <c r="C1311" s="105">
        <v>2.6</v>
      </c>
      <c r="D1311" s="94">
        <v>2027</v>
      </c>
    </row>
    <row r="1312" spans="1:4" ht="15" hidden="1" customHeight="1" outlineLevel="2">
      <c r="A1312" s="100" t="s">
        <v>5380</v>
      </c>
      <c r="B1312" s="101" t="s">
        <v>744</v>
      </c>
      <c r="C1312" s="105">
        <v>7</v>
      </c>
      <c r="D1312" s="94">
        <v>2027</v>
      </c>
    </row>
    <row r="1313" spans="1:4" ht="15" hidden="1" customHeight="1" outlineLevel="2">
      <c r="A1313" s="100" t="s">
        <v>5381</v>
      </c>
      <c r="B1313" s="101" t="s">
        <v>746</v>
      </c>
      <c r="C1313" s="105">
        <v>13</v>
      </c>
      <c r="D1313" s="94">
        <v>2027</v>
      </c>
    </row>
    <row r="1314" spans="1:4" ht="15" hidden="1" customHeight="1" outlineLevel="2">
      <c r="A1314" s="100" t="s">
        <v>5382</v>
      </c>
      <c r="B1314" s="101" t="s">
        <v>747</v>
      </c>
      <c r="C1314" s="105">
        <v>10.5</v>
      </c>
      <c r="D1314" s="94">
        <v>2027</v>
      </c>
    </row>
    <row r="1315" spans="1:4" ht="15" hidden="1" customHeight="1" outlineLevel="2">
      <c r="A1315" s="100" t="s">
        <v>5383</v>
      </c>
      <c r="B1315" s="101" t="s">
        <v>749</v>
      </c>
      <c r="C1315" s="105">
        <v>2.35</v>
      </c>
      <c r="D1315" s="94">
        <v>2027</v>
      </c>
    </row>
    <row r="1316" spans="1:4" ht="15" hidden="1" customHeight="1" outlineLevel="2">
      <c r="A1316" s="100" t="s">
        <v>5384</v>
      </c>
      <c r="B1316" s="101" t="s">
        <v>750</v>
      </c>
      <c r="C1316" s="105">
        <v>3.8</v>
      </c>
      <c r="D1316" s="94">
        <v>2027</v>
      </c>
    </row>
    <row r="1317" spans="1:4" ht="15" hidden="1" customHeight="1" outlineLevel="2">
      <c r="A1317" s="100" t="s">
        <v>5385</v>
      </c>
      <c r="B1317" s="101" t="s">
        <v>546</v>
      </c>
      <c r="C1317" s="105">
        <v>17</v>
      </c>
      <c r="D1317" s="94">
        <v>2027</v>
      </c>
    </row>
    <row r="1318" spans="1:4" ht="15" hidden="1" customHeight="1" outlineLevel="2">
      <c r="A1318" s="100" t="s">
        <v>5386</v>
      </c>
      <c r="B1318" s="101" t="s">
        <v>552</v>
      </c>
      <c r="C1318" s="105">
        <v>8</v>
      </c>
      <c r="D1318" s="94">
        <v>2027</v>
      </c>
    </row>
    <row r="1319" spans="1:4" ht="15" hidden="1" customHeight="1" outlineLevel="2">
      <c r="A1319" s="100" t="s">
        <v>5387</v>
      </c>
      <c r="B1319" s="101" t="s">
        <v>2905</v>
      </c>
      <c r="C1319" s="105">
        <v>10</v>
      </c>
      <c r="D1319" s="94">
        <v>2027</v>
      </c>
    </row>
    <row r="1320" spans="1:4" ht="15" hidden="1" customHeight="1" outlineLevel="2">
      <c r="A1320" s="100" t="s">
        <v>5388</v>
      </c>
      <c r="B1320" s="101" t="s">
        <v>243</v>
      </c>
      <c r="C1320" s="105">
        <v>8.8000000000000007</v>
      </c>
      <c r="D1320" s="94">
        <v>2027</v>
      </c>
    </row>
    <row r="1321" spans="1:4" ht="15" hidden="1" customHeight="1" outlineLevel="2">
      <c r="A1321" s="100" t="s">
        <v>5389</v>
      </c>
      <c r="B1321" s="101" t="s">
        <v>751</v>
      </c>
      <c r="C1321" s="105">
        <v>14</v>
      </c>
      <c r="D1321" s="94">
        <v>2027</v>
      </c>
    </row>
    <row r="1322" spans="1:4" ht="15" hidden="1" customHeight="1" outlineLevel="2">
      <c r="A1322" s="100" t="s">
        <v>5390</v>
      </c>
      <c r="B1322" s="101" t="s">
        <v>752</v>
      </c>
      <c r="C1322" s="105">
        <v>14.5</v>
      </c>
      <c r="D1322" s="94">
        <v>2027</v>
      </c>
    </row>
    <row r="1323" spans="1:4" ht="15" hidden="1" customHeight="1" outlineLevel="2">
      <c r="A1323" s="100" t="s">
        <v>5391</v>
      </c>
      <c r="B1323" s="101" t="s">
        <v>124</v>
      </c>
      <c r="C1323" s="105">
        <v>19</v>
      </c>
      <c r="D1323" s="94">
        <v>2027</v>
      </c>
    </row>
    <row r="1324" spans="1:4" ht="15" hidden="1" customHeight="1" outlineLevel="2">
      <c r="A1324" s="100" t="s">
        <v>5392</v>
      </c>
      <c r="B1324" s="101" t="s">
        <v>740</v>
      </c>
      <c r="C1324" s="105">
        <v>46</v>
      </c>
      <c r="D1324" s="94">
        <v>2027</v>
      </c>
    </row>
    <row r="1325" spans="1:4" ht="15" hidden="1" customHeight="1" outlineLevel="2">
      <c r="A1325" s="100" t="s">
        <v>5393</v>
      </c>
      <c r="B1325" s="101" t="s">
        <v>2906</v>
      </c>
      <c r="C1325" s="105">
        <v>11</v>
      </c>
      <c r="D1325" s="94">
        <v>2027</v>
      </c>
    </row>
    <row r="1326" spans="1:4" ht="15" hidden="1" customHeight="1" outlineLevel="2">
      <c r="A1326" s="100" t="s">
        <v>5394</v>
      </c>
      <c r="B1326" s="101" t="s">
        <v>2907</v>
      </c>
      <c r="C1326" s="105">
        <v>18</v>
      </c>
      <c r="D1326" s="94">
        <v>2027</v>
      </c>
    </row>
    <row r="1327" spans="1:4" ht="15" hidden="1" customHeight="1" outlineLevel="2">
      <c r="A1327" s="100" t="s">
        <v>5395</v>
      </c>
      <c r="B1327" s="101" t="s">
        <v>5396</v>
      </c>
      <c r="C1327" s="105">
        <v>2.5</v>
      </c>
      <c r="D1327" s="94">
        <v>2027</v>
      </c>
    </row>
    <row r="1328" spans="1:4" ht="15" hidden="1" outlineLevel="1" collapsed="1">
      <c r="A1328" s="95" t="s">
        <v>5397</v>
      </c>
      <c r="B1328" s="96" t="s">
        <v>869</v>
      </c>
      <c r="C1328" s="97">
        <f>SUM(C1329:C1355)</f>
        <v>322.50000000000006</v>
      </c>
      <c r="D1328" s="98">
        <v>2027</v>
      </c>
    </row>
    <row r="1329" spans="1:4" ht="15" hidden="1" customHeight="1" outlineLevel="2">
      <c r="A1329" s="100" t="s">
        <v>5398</v>
      </c>
      <c r="B1329" s="101" t="s">
        <v>2909</v>
      </c>
      <c r="C1329" s="105">
        <v>10</v>
      </c>
      <c r="D1329" s="94">
        <v>2027</v>
      </c>
    </row>
    <row r="1330" spans="1:4" ht="15" hidden="1" customHeight="1" outlineLevel="2">
      <c r="A1330" s="100" t="s">
        <v>5399</v>
      </c>
      <c r="B1330" s="101" t="s">
        <v>2295</v>
      </c>
      <c r="C1330" s="105">
        <v>10</v>
      </c>
      <c r="D1330" s="94">
        <v>2027</v>
      </c>
    </row>
    <row r="1331" spans="1:4" ht="15" hidden="1" customHeight="1" outlineLevel="2">
      <c r="A1331" s="100" t="s">
        <v>5400</v>
      </c>
      <c r="B1331" s="101" t="s">
        <v>167</v>
      </c>
      <c r="C1331" s="105">
        <v>10</v>
      </c>
      <c r="D1331" s="94">
        <v>2027</v>
      </c>
    </row>
    <row r="1332" spans="1:4" ht="15" hidden="1" customHeight="1" outlineLevel="2">
      <c r="A1332" s="100" t="s">
        <v>5401</v>
      </c>
      <c r="B1332" s="101" t="s">
        <v>2910</v>
      </c>
      <c r="C1332" s="105">
        <v>23</v>
      </c>
      <c r="D1332" s="94">
        <v>2027</v>
      </c>
    </row>
    <row r="1333" spans="1:4" ht="15" hidden="1" customHeight="1" outlineLevel="2">
      <c r="A1333" s="100" t="s">
        <v>5402</v>
      </c>
      <c r="B1333" s="101" t="s">
        <v>1764</v>
      </c>
      <c r="C1333" s="105">
        <v>7</v>
      </c>
      <c r="D1333" s="94">
        <v>2027</v>
      </c>
    </row>
    <row r="1334" spans="1:4" ht="15" hidden="1" customHeight="1" outlineLevel="2">
      <c r="A1334" s="100" t="s">
        <v>5403</v>
      </c>
      <c r="B1334" s="101" t="s">
        <v>1070</v>
      </c>
      <c r="C1334" s="105">
        <v>19</v>
      </c>
      <c r="D1334" s="94">
        <v>2027</v>
      </c>
    </row>
    <row r="1335" spans="1:4" ht="15" hidden="1" customHeight="1" outlineLevel="2">
      <c r="A1335" s="100" t="s">
        <v>5404</v>
      </c>
      <c r="B1335" s="101" t="s">
        <v>2911</v>
      </c>
      <c r="C1335" s="105">
        <v>15</v>
      </c>
      <c r="D1335" s="94">
        <v>2027</v>
      </c>
    </row>
    <row r="1336" spans="1:4" ht="15" hidden="1" customHeight="1" outlineLevel="2">
      <c r="A1336" s="100" t="s">
        <v>5405</v>
      </c>
      <c r="B1336" s="101" t="s">
        <v>243</v>
      </c>
      <c r="C1336" s="105">
        <v>6</v>
      </c>
      <c r="D1336" s="94">
        <v>2027</v>
      </c>
    </row>
    <row r="1337" spans="1:4" ht="15" hidden="1" customHeight="1" outlineLevel="2">
      <c r="A1337" s="100" t="s">
        <v>5406</v>
      </c>
      <c r="B1337" s="101" t="s">
        <v>2912</v>
      </c>
      <c r="C1337" s="105">
        <v>24</v>
      </c>
      <c r="D1337" s="94">
        <v>2027</v>
      </c>
    </row>
    <row r="1338" spans="1:4" ht="15" hidden="1" customHeight="1" outlineLevel="2">
      <c r="A1338" s="100" t="s">
        <v>5407</v>
      </c>
      <c r="B1338" s="101" t="s">
        <v>2916</v>
      </c>
      <c r="C1338" s="105">
        <v>3.5</v>
      </c>
      <c r="D1338" s="94">
        <v>2027</v>
      </c>
    </row>
    <row r="1339" spans="1:4" ht="15" hidden="1" customHeight="1" outlineLevel="2">
      <c r="A1339" s="100" t="s">
        <v>5408</v>
      </c>
      <c r="B1339" s="101" t="s">
        <v>2914</v>
      </c>
      <c r="C1339" s="105">
        <v>3</v>
      </c>
      <c r="D1339" s="94">
        <v>2027</v>
      </c>
    </row>
    <row r="1340" spans="1:4" ht="15" hidden="1" customHeight="1" outlineLevel="2">
      <c r="A1340" s="100" t="s">
        <v>5409</v>
      </c>
      <c r="B1340" s="101" t="s">
        <v>2915</v>
      </c>
      <c r="C1340" s="105">
        <v>3.5</v>
      </c>
      <c r="D1340" s="94">
        <v>2027</v>
      </c>
    </row>
    <row r="1341" spans="1:4" ht="15" hidden="1" customHeight="1" outlineLevel="2">
      <c r="A1341" s="100" t="s">
        <v>5410</v>
      </c>
      <c r="B1341" s="101" t="s">
        <v>2918</v>
      </c>
      <c r="C1341" s="105">
        <v>21</v>
      </c>
      <c r="D1341" s="94">
        <v>2027</v>
      </c>
    </row>
    <row r="1342" spans="1:4" ht="15" hidden="1" customHeight="1" outlineLevel="2">
      <c r="A1342" s="100" t="s">
        <v>5411</v>
      </c>
      <c r="B1342" s="101" t="s">
        <v>622</v>
      </c>
      <c r="C1342" s="105">
        <v>42</v>
      </c>
      <c r="D1342" s="94">
        <v>2027</v>
      </c>
    </row>
    <row r="1343" spans="1:4" ht="15" hidden="1" customHeight="1" outlineLevel="2">
      <c r="A1343" s="100" t="s">
        <v>5412</v>
      </c>
      <c r="B1343" s="101" t="s">
        <v>131</v>
      </c>
      <c r="C1343" s="105">
        <v>5</v>
      </c>
      <c r="D1343" s="94">
        <v>2027</v>
      </c>
    </row>
    <row r="1344" spans="1:4" ht="15" hidden="1" customHeight="1" outlineLevel="2">
      <c r="A1344" s="100" t="s">
        <v>5413</v>
      </c>
      <c r="B1344" s="101" t="s">
        <v>2920</v>
      </c>
      <c r="C1344" s="105">
        <v>4</v>
      </c>
      <c r="D1344" s="94">
        <v>2027</v>
      </c>
    </row>
    <row r="1345" spans="1:4" ht="15" hidden="1" customHeight="1" outlineLevel="2">
      <c r="A1345" s="100" t="s">
        <v>5414</v>
      </c>
      <c r="B1345" s="101" t="s">
        <v>891</v>
      </c>
      <c r="C1345" s="105">
        <v>8.3000000000000007</v>
      </c>
      <c r="D1345" s="94">
        <v>2027</v>
      </c>
    </row>
    <row r="1346" spans="1:4" ht="15" hidden="1" customHeight="1" outlineLevel="2">
      <c r="A1346" s="100" t="s">
        <v>5415</v>
      </c>
      <c r="B1346" s="101" t="s">
        <v>2921</v>
      </c>
      <c r="C1346" s="105">
        <v>2.5</v>
      </c>
      <c r="D1346" s="94">
        <v>2027</v>
      </c>
    </row>
    <row r="1347" spans="1:4" ht="15" hidden="1" customHeight="1" outlineLevel="2">
      <c r="A1347" s="100" t="s">
        <v>5416</v>
      </c>
      <c r="B1347" s="101" t="s">
        <v>1049</v>
      </c>
      <c r="C1347" s="105">
        <v>8.3000000000000007</v>
      </c>
      <c r="D1347" s="94">
        <v>2027</v>
      </c>
    </row>
    <row r="1348" spans="1:4" ht="15" hidden="1" customHeight="1" outlineLevel="2">
      <c r="A1348" s="100" t="s">
        <v>5417</v>
      </c>
      <c r="B1348" s="101" t="s">
        <v>875</v>
      </c>
      <c r="C1348" s="105">
        <v>7</v>
      </c>
      <c r="D1348" s="94">
        <v>2027</v>
      </c>
    </row>
    <row r="1349" spans="1:4" ht="15" hidden="1" customHeight="1" outlineLevel="2">
      <c r="A1349" s="100" t="s">
        <v>5418</v>
      </c>
      <c r="B1349" s="101" t="s">
        <v>2922</v>
      </c>
      <c r="C1349" s="105">
        <v>23</v>
      </c>
      <c r="D1349" s="94">
        <v>2027</v>
      </c>
    </row>
    <row r="1350" spans="1:4" ht="15" hidden="1" customHeight="1" outlineLevel="2">
      <c r="A1350" s="100" t="s">
        <v>5419</v>
      </c>
      <c r="B1350" s="101" t="s">
        <v>2923</v>
      </c>
      <c r="C1350" s="105">
        <v>6.1</v>
      </c>
      <c r="D1350" s="94">
        <v>2027</v>
      </c>
    </row>
    <row r="1351" spans="1:4" ht="15" hidden="1" customHeight="1" outlineLevel="2">
      <c r="A1351" s="100" t="s">
        <v>5420</v>
      </c>
      <c r="B1351" s="101" t="s">
        <v>2925</v>
      </c>
      <c r="C1351" s="105">
        <v>20</v>
      </c>
      <c r="D1351" s="94">
        <v>2027</v>
      </c>
    </row>
    <row r="1352" spans="1:4" ht="15" hidden="1" customHeight="1" outlineLevel="2">
      <c r="A1352" s="100" t="s">
        <v>5421</v>
      </c>
      <c r="B1352" s="101" t="s">
        <v>779</v>
      </c>
      <c r="C1352" s="105">
        <v>11.3</v>
      </c>
      <c r="D1352" s="94">
        <v>2027</v>
      </c>
    </row>
    <row r="1353" spans="1:4" ht="15" hidden="1" customHeight="1" outlineLevel="2">
      <c r="A1353" s="100" t="s">
        <v>5422</v>
      </c>
      <c r="B1353" s="101" t="s">
        <v>2928</v>
      </c>
      <c r="C1353" s="105">
        <v>13</v>
      </c>
      <c r="D1353" s="94">
        <v>2027</v>
      </c>
    </row>
    <row r="1354" spans="1:4" ht="15" hidden="1" customHeight="1" outlineLevel="2">
      <c r="A1354" s="100" t="s">
        <v>5423</v>
      </c>
      <c r="B1354" s="101" t="s">
        <v>2927</v>
      </c>
      <c r="C1354" s="105">
        <v>16</v>
      </c>
      <c r="D1354" s="94">
        <v>2027</v>
      </c>
    </row>
    <row r="1355" spans="1:4" ht="15" hidden="1" customHeight="1" outlineLevel="2">
      <c r="A1355" s="100" t="s">
        <v>5424</v>
      </c>
      <c r="B1355" s="101" t="s">
        <v>871</v>
      </c>
      <c r="C1355" s="105">
        <v>1</v>
      </c>
      <c r="D1355" s="94">
        <v>2027</v>
      </c>
    </row>
    <row r="1356" spans="1:4" ht="15" hidden="1" outlineLevel="1" collapsed="1">
      <c r="A1356" s="95" t="s">
        <v>5425</v>
      </c>
      <c r="B1356" s="96" t="s">
        <v>761</v>
      </c>
      <c r="C1356" s="97">
        <f>SUM(C1357:C1370)</f>
        <v>295.10000000000002</v>
      </c>
      <c r="D1356" s="98">
        <v>2027</v>
      </c>
    </row>
    <row r="1357" spans="1:4" ht="15" hidden="1" customHeight="1" outlineLevel="2">
      <c r="A1357" s="100" t="s">
        <v>5426</v>
      </c>
      <c r="B1357" s="101" t="s">
        <v>372</v>
      </c>
      <c r="C1357" s="105">
        <v>15</v>
      </c>
      <c r="D1357" s="94">
        <v>2027</v>
      </c>
    </row>
    <row r="1358" spans="1:4" ht="15" hidden="1" customHeight="1" outlineLevel="2">
      <c r="A1358" s="100" t="s">
        <v>5427</v>
      </c>
      <c r="B1358" s="101" t="s">
        <v>763</v>
      </c>
      <c r="C1358" s="105">
        <v>13</v>
      </c>
      <c r="D1358" s="94">
        <v>2027</v>
      </c>
    </row>
    <row r="1359" spans="1:4" ht="15" hidden="1" customHeight="1" outlineLevel="2">
      <c r="A1359" s="100" t="s">
        <v>5428</v>
      </c>
      <c r="B1359" s="101" t="s">
        <v>764</v>
      </c>
      <c r="C1359" s="105">
        <v>9</v>
      </c>
      <c r="D1359" s="94">
        <v>2027</v>
      </c>
    </row>
    <row r="1360" spans="1:4" ht="15" hidden="1" customHeight="1" outlineLevel="2">
      <c r="A1360" s="100" t="s">
        <v>5429</v>
      </c>
      <c r="B1360" s="101" t="s">
        <v>765</v>
      </c>
      <c r="C1360" s="105">
        <v>16</v>
      </c>
      <c r="D1360" s="94">
        <v>2027</v>
      </c>
    </row>
    <row r="1361" spans="1:4" ht="15" hidden="1" customHeight="1" outlineLevel="2">
      <c r="A1361" s="100" t="s">
        <v>5430</v>
      </c>
      <c r="B1361" s="101" t="s">
        <v>275</v>
      </c>
      <c r="C1361" s="105">
        <v>51</v>
      </c>
      <c r="D1361" s="94">
        <v>2027</v>
      </c>
    </row>
    <row r="1362" spans="1:4" ht="15" hidden="1" customHeight="1" outlineLevel="2">
      <c r="A1362" s="100" t="s">
        <v>5431</v>
      </c>
      <c r="B1362" s="101" t="s">
        <v>773</v>
      </c>
      <c r="C1362" s="105">
        <v>21</v>
      </c>
      <c r="D1362" s="94">
        <v>2027</v>
      </c>
    </row>
    <row r="1363" spans="1:4" ht="15" hidden="1" customHeight="1" outlineLevel="2">
      <c r="A1363" s="100" t="s">
        <v>5432</v>
      </c>
      <c r="B1363" s="101" t="s">
        <v>563</v>
      </c>
      <c r="C1363" s="105">
        <v>53</v>
      </c>
      <c r="D1363" s="94">
        <v>2027</v>
      </c>
    </row>
    <row r="1364" spans="1:4" ht="15" hidden="1" customHeight="1" outlineLevel="2">
      <c r="A1364" s="100" t="s">
        <v>5433</v>
      </c>
      <c r="B1364" s="101" t="s">
        <v>779</v>
      </c>
      <c r="C1364" s="105">
        <v>11.5</v>
      </c>
      <c r="D1364" s="94">
        <v>2027</v>
      </c>
    </row>
    <row r="1365" spans="1:4" ht="15" hidden="1" customHeight="1" outlineLevel="2">
      <c r="A1365" s="100" t="s">
        <v>5434</v>
      </c>
      <c r="B1365" s="101" t="s">
        <v>781</v>
      </c>
      <c r="C1365" s="105">
        <v>42</v>
      </c>
      <c r="D1365" s="94">
        <v>2027</v>
      </c>
    </row>
    <row r="1366" spans="1:4" ht="15" hidden="1" customHeight="1" outlineLevel="2">
      <c r="A1366" s="100" t="s">
        <v>5435</v>
      </c>
      <c r="B1366" s="101" t="s">
        <v>622</v>
      </c>
      <c r="C1366" s="105">
        <v>26</v>
      </c>
      <c r="D1366" s="94">
        <v>2027</v>
      </c>
    </row>
    <row r="1367" spans="1:4" ht="15" hidden="1" customHeight="1" outlineLevel="2">
      <c r="A1367" s="100" t="s">
        <v>5436</v>
      </c>
      <c r="B1367" s="101" t="s">
        <v>784</v>
      </c>
      <c r="C1367" s="105">
        <v>5.5</v>
      </c>
      <c r="D1367" s="94">
        <v>2027</v>
      </c>
    </row>
    <row r="1368" spans="1:4" ht="15" hidden="1" customHeight="1" outlineLevel="2">
      <c r="A1368" s="100" t="s">
        <v>5437</v>
      </c>
      <c r="B1368" s="101" t="s">
        <v>620</v>
      </c>
      <c r="C1368" s="105">
        <v>6</v>
      </c>
      <c r="D1368" s="94">
        <v>2027</v>
      </c>
    </row>
    <row r="1369" spans="1:4" ht="15" hidden="1" customHeight="1" outlineLevel="2">
      <c r="A1369" s="100" t="s">
        <v>5438</v>
      </c>
      <c r="B1369" s="101" t="s">
        <v>783</v>
      </c>
      <c r="C1369" s="105">
        <v>12</v>
      </c>
      <c r="D1369" s="94">
        <v>2027</v>
      </c>
    </row>
    <row r="1370" spans="1:4" ht="15" hidden="1" customHeight="1" outlineLevel="2">
      <c r="A1370" s="100" t="s">
        <v>5439</v>
      </c>
      <c r="B1370" s="101" t="s">
        <v>5440</v>
      </c>
      <c r="C1370" s="105">
        <v>14.1</v>
      </c>
      <c r="D1370" s="94">
        <v>2027</v>
      </c>
    </row>
    <row r="1371" spans="1:4" ht="15" hidden="1" outlineLevel="1" collapsed="1">
      <c r="A1371" s="95" t="s">
        <v>5378</v>
      </c>
      <c r="B1371" s="96" t="s">
        <v>5441</v>
      </c>
      <c r="C1371" s="97">
        <f>SUM(C1372:C1387)</f>
        <v>313.20000000000005</v>
      </c>
      <c r="D1371" s="98">
        <v>2026</v>
      </c>
    </row>
    <row r="1372" spans="1:4" ht="15" hidden="1" customHeight="1" outlineLevel="2">
      <c r="A1372" s="100" t="s">
        <v>5442</v>
      </c>
      <c r="B1372" s="101" t="s">
        <v>767</v>
      </c>
      <c r="C1372" s="105">
        <v>35</v>
      </c>
      <c r="D1372" s="94">
        <v>2026</v>
      </c>
    </row>
    <row r="1373" spans="1:4" ht="15" hidden="1" customHeight="1" outlineLevel="2">
      <c r="A1373" s="100" t="s">
        <v>5443</v>
      </c>
      <c r="B1373" s="101" t="s">
        <v>769</v>
      </c>
      <c r="C1373" s="105">
        <v>37</v>
      </c>
      <c r="D1373" s="94">
        <v>2026</v>
      </c>
    </row>
    <row r="1374" spans="1:4" ht="15" hidden="1" customHeight="1" outlineLevel="2">
      <c r="A1374" s="100" t="s">
        <v>5444</v>
      </c>
      <c r="B1374" s="101" t="s">
        <v>771</v>
      </c>
      <c r="C1374" s="105">
        <v>17</v>
      </c>
      <c r="D1374" s="94">
        <v>2026</v>
      </c>
    </row>
    <row r="1375" spans="1:4" ht="15" hidden="1" customHeight="1" outlineLevel="2">
      <c r="A1375" s="100" t="s">
        <v>5445</v>
      </c>
      <c r="B1375" s="101" t="s">
        <v>593</v>
      </c>
      <c r="C1375" s="105">
        <v>28</v>
      </c>
      <c r="D1375" s="94">
        <v>2026</v>
      </c>
    </row>
    <row r="1376" spans="1:4" ht="15" hidden="1" customHeight="1" outlineLevel="2">
      <c r="A1376" s="100" t="s">
        <v>5446</v>
      </c>
      <c r="B1376" s="101" t="s">
        <v>770</v>
      </c>
      <c r="C1376" s="105">
        <v>15</v>
      </c>
      <c r="D1376" s="94">
        <v>2026</v>
      </c>
    </row>
    <row r="1377" spans="1:4" ht="15" hidden="1" customHeight="1" outlineLevel="2">
      <c r="A1377" s="100" t="s">
        <v>5447</v>
      </c>
      <c r="B1377" s="101" t="s">
        <v>889</v>
      </c>
      <c r="C1377" s="105">
        <v>35</v>
      </c>
      <c r="D1377" s="94">
        <v>2026</v>
      </c>
    </row>
    <row r="1378" spans="1:4" ht="15" hidden="1" customHeight="1" outlineLevel="2">
      <c r="A1378" s="100" t="s">
        <v>5448</v>
      </c>
      <c r="B1378" s="101" t="s">
        <v>775</v>
      </c>
      <c r="C1378" s="105">
        <v>27</v>
      </c>
      <c r="D1378" s="94">
        <v>2026</v>
      </c>
    </row>
    <row r="1379" spans="1:4" ht="15" hidden="1" customHeight="1" outlineLevel="2">
      <c r="A1379" s="100" t="s">
        <v>5449</v>
      </c>
      <c r="B1379" s="101" t="s">
        <v>2930</v>
      </c>
      <c r="C1379" s="105">
        <v>30</v>
      </c>
      <c r="D1379" s="94">
        <v>2026</v>
      </c>
    </row>
    <row r="1380" spans="1:4" ht="15" hidden="1" customHeight="1" outlineLevel="2">
      <c r="A1380" s="100" t="s">
        <v>5450</v>
      </c>
      <c r="B1380" s="101" t="s">
        <v>162</v>
      </c>
      <c r="C1380" s="105">
        <v>3</v>
      </c>
      <c r="D1380" s="94">
        <v>2026</v>
      </c>
    </row>
    <row r="1381" spans="1:4" ht="15" hidden="1" customHeight="1" outlineLevel="2">
      <c r="A1381" s="100" t="s">
        <v>5451</v>
      </c>
      <c r="B1381" s="101" t="s">
        <v>777</v>
      </c>
      <c r="C1381" s="105">
        <v>14</v>
      </c>
      <c r="D1381" s="94">
        <v>2026</v>
      </c>
    </row>
    <row r="1382" spans="1:4" ht="15" hidden="1" customHeight="1" outlineLevel="2">
      <c r="A1382" s="100" t="s">
        <v>5452</v>
      </c>
      <c r="B1382" s="101" t="s">
        <v>184</v>
      </c>
      <c r="C1382" s="105">
        <v>33</v>
      </c>
      <c r="D1382" s="94">
        <v>2026</v>
      </c>
    </row>
    <row r="1383" spans="1:4" ht="15" hidden="1" customHeight="1" outlineLevel="2">
      <c r="A1383" s="100" t="s">
        <v>5453</v>
      </c>
      <c r="B1383" s="101" t="s">
        <v>291</v>
      </c>
      <c r="C1383" s="105">
        <v>5.5</v>
      </c>
      <c r="D1383" s="94">
        <v>2026</v>
      </c>
    </row>
    <row r="1384" spans="1:4" ht="15" hidden="1" customHeight="1" outlineLevel="2">
      <c r="A1384" s="100" t="s">
        <v>5454</v>
      </c>
      <c r="B1384" s="101" t="s">
        <v>876</v>
      </c>
      <c r="C1384" s="105">
        <v>3</v>
      </c>
      <c r="D1384" s="94">
        <v>2026</v>
      </c>
    </row>
    <row r="1385" spans="1:4" ht="15" hidden="1" customHeight="1" outlineLevel="2">
      <c r="A1385" s="100" t="s">
        <v>5455</v>
      </c>
      <c r="B1385" s="101" t="s">
        <v>786</v>
      </c>
      <c r="C1385" s="105">
        <v>18</v>
      </c>
      <c r="D1385" s="94">
        <v>2026</v>
      </c>
    </row>
    <row r="1386" spans="1:4" ht="15" hidden="1" customHeight="1" outlineLevel="2">
      <c r="A1386" s="100" t="s">
        <v>5456</v>
      </c>
      <c r="B1386" s="101" t="s">
        <v>787</v>
      </c>
      <c r="C1386" s="105">
        <v>10.1</v>
      </c>
      <c r="D1386" s="94">
        <v>2026</v>
      </c>
    </row>
    <row r="1387" spans="1:4" ht="15" hidden="1" customHeight="1" outlineLevel="2">
      <c r="A1387" s="100" t="s">
        <v>5457</v>
      </c>
      <c r="B1387" s="101" t="s">
        <v>893</v>
      </c>
      <c r="C1387" s="105">
        <v>2.6</v>
      </c>
      <c r="D1387" s="94">
        <v>2026</v>
      </c>
    </row>
    <row r="1388" spans="1:4" ht="16.5" hidden="1" customHeight="1" outlineLevel="1" collapsed="1">
      <c r="A1388" s="95" t="s">
        <v>5458</v>
      </c>
      <c r="B1388" s="96" t="s">
        <v>753</v>
      </c>
      <c r="C1388" s="97">
        <f>SUM(C1389:C1411)</f>
        <v>212.7</v>
      </c>
      <c r="D1388" s="98">
        <v>2027</v>
      </c>
    </row>
    <row r="1389" spans="1:4" ht="15" hidden="1" customHeight="1" outlineLevel="2">
      <c r="A1389" s="100" t="s">
        <v>5459</v>
      </c>
      <c r="B1389" s="101" t="s">
        <v>877</v>
      </c>
      <c r="C1389" s="105">
        <v>3.5</v>
      </c>
      <c r="D1389" s="94">
        <v>2027</v>
      </c>
    </row>
    <row r="1390" spans="1:4" ht="15" hidden="1" customHeight="1" outlineLevel="2">
      <c r="A1390" s="100" t="s">
        <v>5460</v>
      </c>
      <c r="B1390" s="101" t="s">
        <v>862</v>
      </c>
      <c r="C1390" s="105">
        <v>2.5</v>
      </c>
      <c r="D1390" s="94">
        <v>2027</v>
      </c>
    </row>
    <row r="1391" spans="1:4" ht="15" hidden="1" customHeight="1" outlineLevel="2">
      <c r="A1391" s="100" t="s">
        <v>5461</v>
      </c>
      <c r="B1391" s="101" t="s">
        <v>755</v>
      </c>
      <c r="C1391" s="105">
        <v>29</v>
      </c>
      <c r="D1391" s="94">
        <v>2027</v>
      </c>
    </row>
    <row r="1392" spans="1:4" ht="15" hidden="1" customHeight="1" outlineLevel="2">
      <c r="A1392" s="100" t="s">
        <v>5462</v>
      </c>
      <c r="B1392" s="101" t="s">
        <v>838</v>
      </c>
      <c r="C1392" s="105">
        <v>16</v>
      </c>
      <c r="D1392" s="94">
        <v>2027</v>
      </c>
    </row>
    <row r="1393" spans="1:4" ht="15" hidden="1" customHeight="1" outlineLevel="2">
      <c r="A1393" s="100" t="s">
        <v>5463</v>
      </c>
      <c r="B1393" s="101" t="s">
        <v>831</v>
      </c>
      <c r="C1393" s="105">
        <v>14</v>
      </c>
      <c r="D1393" s="94">
        <v>2027</v>
      </c>
    </row>
    <row r="1394" spans="1:4" ht="15" hidden="1" customHeight="1" outlineLevel="2">
      <c r="A1394" s="100" t="s">
        <v>5464</v>
      </c>
      <c r="B1394" s="101" t="s">
        <v>832</v>
      </c>
      <c r="C1394" s="105">
        <v>18</v>
      </c>
      <c r="D1394" s="94">
        <v>2027</v>
      </c>
    </row>
    <row r="1395" spans="1:4" ht="15" hidden="1" customHeight="1" outlineLevel="2">
      <c r="A1395" s="100" t="s">
        <v>5465</v>
      </c>
      <c r="B1395" s="101" t="s">
        <v>840</v>
      </c>
      <c r="C1395" s="105">
        <v>15</v>
      </c>
      <c r="D1395" s="94">
        <v>2027</v>
      </c>
    </row>
    <row r="1396" spans="1:4" ht="15" hidden="1" customHeight="1" outlineLevel="2">
      <c r="A1396" s="100" t="s">
        <v>5466</v>
      </c>
      <c r="B1396" s="101" t="s">
        <v>309</v>
      </c>
      <c r="C1396" s="105">
        <v>4.2</v>
      </c>
      <c r="D1396" s="94">
        <v>2027</v>
      </c>
    </row>
    <row r="1397" spans="1:4" ht="15" hidden="1" customHeight="1" outlineLevel="2">
      <c r="A1397" s="100" t="s">
        <v>5467</v>
      </c>
      <c r="B1397" s="101" t="s">
        <v>2932</v>
      </c>
      <c r="C1397" s="105">
        <v>7.5</v>
      </c>
      <c r="D1397" s="94">
        <v>2027</v>
      </c>
    </row>
    <row r="1398" spans="1:4" ht="15" hidden="1" customHeight="1" outlineLevel="2">
      <c r="A1398" s="100" t="s">
        <v>5468</v>
      </c>
      <c r="B1398" s="101" t="s">
        <v>834</v>
      </c>
      <c r="C1398" s="105">
        <v>6.5</v>
      </c>
      <c r="D1398" s="94">
        <v>2027</v>
      </c>
    </row>
    <row r="1399" spans="1:4" ht="15" hidden="1" customHeight="1" outlineLevel="2">
      <c r="A1399" s="100" t="s">
        <v>5469</v>
      </c>
      <c r="B1399" s="101" t="s">
        <v>836</v>
      </c>
      <c r="C1399" s="105">
        <v>11</v>
      </c>
      <c r="D1399" s="94">
        <v>2027</v>
      </c>
    </row>
    <row r="1400" spans="1:4" ht="15" hidden="1" customHeight="1" outlineLevel="2">
      <c r="A1400" s="100" t="s">
        <v>5470</v>
      </c>
      <c r="B1400" s="101" t="s">
        <v>2933</v>
      </c>
      <c r="C1400" s="105">
        <v>3</v>
      </c>
      <c r="D1400" s="94">
        <v>2027</v>
      </c>
    </row>
    <row r="1401" spans="1:4" ht="15" hidden="1" customHeight="1" outlineLevel="2">
      <c r="A1401" s="100" t="s">
        <v>5471</v>
      </c>
      <c r="B1401" s="101" t="s">
        <v>757</v>
      </c>
      <c r="C1401" s="105">
        <v>11</v>
      </c>
      <c r="D1401" s="94">
        <v>2027</v>
      </c>
    </row>
    <row r="1402" spans="1:4" ht="15" hidden="1" customHeight="1" outlineLevel="2">
      <c r="A1402" s="100" t="s">
        <v>5472</v>
      </c>
      <c r="B1402" s="101" t="s">
        <v>758</v>
      </c>
      <c r="C1402" s="105">
        <v>13.5</v>
      </c>
      <c r="D1402" s="94">
        <v>2027</v>
      </c>
    </row>
    <row r="1403" spans="1:4" ht="15" hidden="1" customHeight="1" outlineLevel="2">
      <c r="A1403" s="100" t="s">
        <v>5473</v>
      </c>
      <c r="B1403" s="101" t="s">
        <v>888</v>
      </c>
      <c r="C1403" s="105">
        <v>9</v>
      </c>
      <c r="D1403" s="94">
        <v>2027</v>
      </c>
    </row>
    <row r="1404" spans="1:4" ht="15" hidden="1" customHeight="1" outlineLevel="2">
      <c r="A1404" s="100" t="s">
        <v>5474</v>
      </c>
      <c r="B1404" s="101" t="s">
        <v>760</v>
      </c>
      <c r="C1404" s="105">
        <v>7.5</v>
      </c>
      <c r="D1404" s="94">
        <v>2027</v>
      </c>
    </row>
    <row r="1405" spans="1:4" ht="15" hidden="1" customHeight="1" outlineLevel="2">
      <c r="A1405" s="100" t="s">
        <v>5475</v>
      </c>
      <c r="B1405" s="101" t="s">
        <v>2201</v>
      </c>
      <c r="C1405" s="105">
        <v>6.5</v>
      </c>
      <c r="D1405" s="94">
        <v>2027</v>
      </c>
    </row>
    <row r="1406" spans="1:4" ht="15" hidden="1" customHeight="1" outlineLevel="2">
      <c r="A1406" s="100" t="s">
        <v>5476</v>
      </c>
      <c r="B1406" s="101" t="s">
        <v>2934</v>
      </c>
      <c r="C1406" s="105">
        <v>7.5</v>
      </c>
      <c r="D1406" s="94">
        <v>2027</v>
      </c>
    </row>
    <row r="1407" spans="1:4" ht="15" hidden="1" customHeight="1" outlineLevel="2">
      <c r="A1407" s="100" t="s">
        <v>5477</v>
      </c>
      <c r="B1407" s="101" t="s">
        <v>1714</v>
      </c>
      <c r="C1407" s="105">
        <v>10</v>
      </c>
      <c r="D1407" s="94">
        <v>2027</v>
      </c>
    </row>
    <row r="1408" spans="1:4" ht="15" hidden="1" customHeight="1" outlineLevel="2">
      <c r="A1408" s="100" t="s">
        <v>5478</v>
      </c>
      <c r="B1408" s="101" t="s">
        <v>2935</v>
      </c>
      <c r="C1408" s="105">
        <v>3.5</v>
      </c>
      <c r="D1408" s="94">
        <v>2027</v>
      </c>
    </row>
    <row r="1409" spans="1:4" ht="15" hidden="1" customHeight="1" outlineLevel="2">
      <c r="A1409" s="100" t="s">
        <v>5479</v>
      </c>
      <c r="B1409" s="101" t="s">
        <v>805</v>
      </c>
      <c r="C1409" s="105">
        <v>3.5</v>
      </c>
      <c r="D1409" s="94">
        <v>2027</v>
      </c>
    </row>
    <row r="1410" spans="1:4" ht="15" hidden="1" customHeight="1" outlineLevel="2">
      <c r="A1410" s="100" t="s">
        <v>5480</v>
      </c>
      <c r="B1410" s="101" t="s">
        <v>852</v>
      </c>
      <c r="C1410" s="105">
        <v>3</v>
      </c>
      <c r="D1410" s="94">
        <v>2027</v>
      </c>
    </row>
    <row r="1411" spans="1:4" ht="15" hidden="1" customHeight="1" outlineLevel="2">
      <c r="A1411" s="100" t="s">
        <v>5481</v>
      </c>
      <c r="B1411" s="101" t="s">
        <v>880</v>
      </c>
      <c r="C1411" s="105">
        <v>7.5</v>
      </c>
      <c r="D1411" s="94">
        <v>2027</v>
      </c>
    </row>
    <row r="1412" spans="1:4" ht="27" hidden="1" customHeight="1" outlineLevel="1" collapsed="1">
      <c r="A1412" s="95" t="s">
        <v>5397</v>
      </c>
      <c r="B1412" s="129" t="s">
        <v>5482</v>
      </c>
      <c r="C1412" s="97">
        <f>SUM(C1413:C1436)</f>
        <v>173.70000000000005</v>
      </c>
      <c r="D1412" s="98">
        <v>2026</v>
      </c>
    </row>
    <row r="1413" spans="1:4" ht="15" hidden="1" customHeight="1" outlineLevel="2">
      <c r="A1413" s="100" t="s">
        <v>5483</v>
      </c>
      <c r="B1413" s="101" t="s">
        <v>733</v>
      </c>
      <c r="C1413" s="105">
        <v>3</v>
      </c>
      <c r="D1413" s="94">
        <v>2026</v>
      </c>
    </row>
    <row r="1414" spans="1:4" ht="15" hidden="1" customHeight="1" outlineLevel="2">
      <c r="A1414" s="100" t="s">
        <v>5484</v>
      </c>
      <c r="B1414" s="101" t="s">
        <v>2952</v>
      </c>
      <c r="C1414" s="105">
        <v>28</v>
      </c>
      <c r="D1414" s="94">
        <v>2026</v>
      </c>
    </row>
    <row r="1415" spans="1:4" ht="15" hidden="1" customHeight="1" outlineLevel="2">
      <c r="A1415" s="100" t="s">
        <v>5485</v>
      </c>
      <c r="B1415" s="101" t="s">
        <v>855</v>
      </c>
      <c r="C1415" s="105">
        <v>5</v>
      </c>
      <c r="D1415" s="94">
        <v>2026</v>
      </c>
    </row>
    <row r="1416" spans="1:4" ht="15" hidden="1" customHeight="1" outlineLevel="2">
      <c r="A1416" s="100" t="s">
        <v>5486</v>
      </c>
      <c r="B1416" s="101" t="s">
        <v>856</v>
      </c>
      <c r="C1416" s="105">
        <v>5</v>
      </c>
      <c r="D1416" s="94">
        <v>2026</v>
      </c>
    </row>
    <row r="1417" spans="1:4" ht="15" hidden="1" customHeight="1" outlineLevel="2">
      <c r="A1417" s="100" t="s">
        <v>5487</v>
      </c>
      <c r="B1417" s="101" t="s">
        <v>857</v>
      </c>
      <c r="C1417" s="105">
        <v>5</v>
      </c>
      <c r="D1417" s="94">
        <v>2026</v>
      </c>
    </row>
    <row r="1418" spans="1:4" ht="15" hidden="1" customHeight="1" outlineLevel="2">
      <c r="A1418" s="100" t="s">
        <v>5488</v>
      </c>
      <c r="B1418" s="101" t="s">
        <v>858</v>
      </c>
      <c r="C1418" s="105">
        <v>9</v>
      </c>
      <c r="D1418" s="94">
        <v>2026</v>
      </c>
    </row>
    <row r="1419" spans="1:4" ht="15" hidden="1" customHeight="1" outlineLevel="2">
      <c r="A1419" s="100" t="s">
        <v>5489</v>
      </c>
      <c r="B1419" s="101" t="s">
        <v>884</v>
      </c>
      <c r="C1419" s="105">
        <v>10.6</v>
      </c>
      <c r="D1419" s="94">
        <v>2026</v>
      </c>
    </row>
    <row r="1420" spans="1:4" ht="15" hidden="1" customHeight="1" outlineLevel="2">
      <c r="A1420" s="100" t="s">
        <v>5490</v>
      </c>
      <c r="B1420" s="101" t="s">
        <v>193</v>
      </c>
      <c r="C1420" s="102">
        <v>2.7</v>
      </c>
      <c r="D1420" s="94">
        <v>2026</v>
      </c>
    </row>
    <row r="1421" spans="1:4" ht="15" hidden="1" customHeight="1" outlineLevel="2">
      <c r="A1421" s="100" t="s">
        <v>5491</v>
      </c>
      <c r="B1421" s="101" t="s">
        <v>828</v>
      </c>
      <c r="C1421" s="102">
        <v>1.5</v>
      </c>
      <c r="D1421" s="94">
        <v>2026</v>
      </c>
    </row>
    <row r="1422" spans="1:4" ht="15" hidden="1" customHeight="1" outlineLevel="2">
      <c r="A1422" s="100" t="s">
        <v>5492</v>
      </c>
      <c r="B1422" s="101" t="s">
        <v>873</v>
      </c>
      <c r="C1422" s="102">
        <v>1.4</v>
      </c>
      <c r="D1422" s="94">
        <v>2026</v>
      </c>
    </row>
    <row r="1423" spans="1:4" ht="15" hidden="1" customHeight="1" outlineLevel="2">
      <c r="A1423" s="100" t="s">
        <v>5493</v>
      </c>
      <c r="B1423" s="101" t="s">
        <v>736</v>
      </c>
      <c r="C1423" s="102">
        <v>4.8</v>
      </c>
      <c r="D1423" s="94">
        <v>2026</v>
      </c>
    </row>
    <row r="1424" spans="1:4" ht="15" hidden="1" customHeight="1" outlineLevel="2">
      <c r="A1424" s="100" t="s">
        <v>5494</v>
      </c>
      <c r="B1424" s="101" t="s">
        <v>737</v>
      </c>
      <c r="C1424" s="102">
        <v>3.5</v>
      </c>
      <c r="D1424" s="94">
        <v>2026</v>
      </c>
    </row>
    <row r="1425" spans="1:4" ht="15" hidden="1" customHeight="1" outlineLevel="2">
      <c r="A1425" s="100" t="s">
        <v>5495</v>
      </c>
      <c r="B1425" s="101" t="s">
        <v>517</v>
      </c>
      <c r="C1425" s="102">
        <v>5</v>
      </c>
      <c r="D1425" s="94">
        <v>2026</v>
      </c>
    </row>
    <row r="1426" spans="1:4" ht="15" hidden="1" customHeight="1" outlineLevel="2">
      <c r="A1426" s="100" t="s">
        <v>5496</v>
      </c>
      <c r="B1426" s="101" t="s">
        <v>845</v>
      </c>
      <c r="C1426" s="102">
        <v>3.2</v>
      </c>
      <c r="D1426" s="94">
        <v>2026</v>
      </c>
    </row>
    <row r="1427" spans="1:4" ht="15" hidden="1" customHeight="1" outlineLevel="2">
      <c r="A1427" s="100" t="s">
        <v>5497</v>
      </c>
      <c r="B1427" s="101" t="s">
        <v>846</v>
      </c>
      <c r="C1427" s="102">
        <v>1.4</v>
      </c>
      <c r="D1427" s="94">
        <v>2026</v>
      </c>
    </row>
    <row r="1428" spans="1:4" ht="15" hidden="1" customHeight="1" outlineLevel="2">
      <c r="A1428" s="100" t="s">
        <v>5498</v>
      </c>
      <c r="B1428" s="101" t="s">
        <v>847</v>
      </c>
      <c r="C1428" s="102">
        <v>6</v>
      </c>
      <c r="D1428" s="94">
        <v>2026</v>
      </c>
    </row>
    <row r="1429" spans="1:4" ht="15" hidden="1" customHeight="1" outlineLevel="2">
      <c r="A1429" s="100" t="s">
        <v>5499</v>
      </c>
      <c r="B1429" s="101" t="s">
        <v>2904</v>
      </c>
      <c r="C1429" s="102">
        <v>13</v>
      </c>
      <c r="D1429" s="94">
        <v>2026</v>
      </c>
    </row>
    <row r="1430" spans="1:4" ht="15" hidden="1" customHeight="1" outlineLevel="2">
      <c r="A1430" s="100" t="s">
        <v>5500</v>
      </c>
      <c r="B1430" s="101" t="s">
        <v>849</v>
      </c>
      <c r="C1430" s="102">
        <v>2</v>
      </c>
      <c r="D1430" s="94">
        <v>2026</v>
      </c>
    </row>
    <row r="1431" spans="1:4" ht="15" hidden="1" customHeight="1" outlineLevel="2">
      <c r="A1431" s="100" t="s">
        <v>5501</v>
      </c>
      <c r="B1431" s="101" t="s">
        <v>850</v>
      </c>
      <c r="C1431" s="102">
        <v>5</v>
      </c>
      <c r="D1431" s="94">
        <v>2026</v>
      </c>
    </row>
    <row r="1432" spans="1:4" ht="15" hidden="1" customHeight="1" outlineLevel="2">
      <c r="A1432" s="100" t="s">
        <v>5502</v>
      </c>
      <c r="B1432" s="101" t="s">
        <v>883</v>
      </c>
      <c r="C1432" s="102">
        <v>19</v>
      </c>
      <c r="D1432" s="94">
        <v>2026</v>
      </c>
    </row>
    <row r="1433" spans="1:4" ht="15" hidden="1" customHeight="1" outlineLevel="2">
      <c r="A1433" s="100" t="s">
        <v>5503</v>
      </c>
      <c r="B1433" s="101" t="s">
        <v>851</v>
      </c>
      <c r="C1433" s="102">
        <v>4.3</v>
      </c>
      <c r="D1433" s="94">
        <v>2026</v>
      </c>
    </row>
    <row r="1434" spans="1:4" ht="15" hidden="1" customHeight="1" outlineLevel="2">
      <c r="A1434" s="100" t="s">
        <v>5504</v>
      </c>
      <c r="B1434" s="101" t="s">
        <v>728</v>
      </c>
      <c r="C1434" s="105">
        <v>1.3</v>
      </c>
      <c r="D1434" s="94">
        <v>2026</v>
      </c>
    </row>
    <row r="1435" spans="1:4" ht="15" hidden="1" customHeight="1" outlineLevel="2">
      <c r="A1435" s="100" t="s">
        <v>5505</v>
      </c>
      <c r="B1435" s="101" t="s">
        <v>731</v>
      </c>
      <c r="C1435" s="105">
        <v>24</v>
      </c>
      <c r="D1435" s="94">
        <v>2026</v>
      </c>
    </row>
    <row r="1436" spans="1:4" ht="15" hidden="1" customHeight="1" outlineLevel="2">
      <c r="A1436" s="100" t="s">
        <v>5506</v>
      </c>
      <c r="B1436" s="101" t="s">
        <v>730</v>
      </c>
      <c r="C1436" s="105">
        <v>10</v>
      </c>
      <c r="D1436" s="94">
        <v>2026</v>
      </c>
    </row>
    <row r="1437" spans="1:4" ht="15" hidden="1" outlineLevel="1" collapsed="1">
      <c r="A1437" s="95" t="s">
        <v>5507</v>
      </c>
      <c r="B1437" s="96" t="s">
        <v>853</v>
      </c>
      <c r="C1437" s="97">
        <f>SUM(C1438:C1452)</f>
        <v>197.60000000000002</v>
      </c>
      <c r="D1437" s="98">
        <v>2027</v>
      </c>
    </row>
    <row r="1438" spans="1:4" ht="15" hidden="1" customHeight="1" outlineLevel="2">
      <c r="A1438" s="100" t="s">
        <v>5508</v>
      </c>
      <c r="B1438" s="101" t="s">
        <v>2937</v>
      </c>
      <c r="C1438" s="105">
        <v>23.5</v>
      </c>
      <c r="D1438" s="94">
        <v>2027</v>
      </c>
    </row>
    <row r="1439" spans="1:4" ht="15" hidden="1" customHeight="1" outlineLevel="2">
      <c r="A1439" s="100" t="s">
        <v>5509</v>
      </c>
      <c r="B1439" s="101" t="s">
        <v>2939</v>
      </c>
      <c r="C1439" s="105">
        <v>3</v>
      </c>
      <c r="D1439" s="94">
        <v>2027</v>
      </c>
    </row>
    <row r="1440" spans="1:4" ht="15" hidden="1" customHeight="1" outlineLevel="2">
      <c r="A1440" s="100" t="s">
        <v>5510</v>
      </c>
      <c r="B1440" s="101" t="s">
        <v>277</v>
      </c>
      <c r="C1440" s="105">
        <v>2.8</v>
      </c>
      <c r="D1440" s="94">
        <v>2027</v>
      </c>
    </row>
    <row r="1441" spans="1:4" ht="15" hidden="1" customHeight="1" outlineLevel="2">
      <c r="A1441" s="100" t="s">
        <v>5511</v>
      </c>
      <c r="B1441" s="101" t="s">
        <v>2940</v>
      </c>
      <c r="C1441" s="105">
        <v>27</v>
      </c>
      <c r="D1441" s="94">
        <v>2027</v>
      </c>
    </row>
    <row r="1442" spans="1:4" ht="15" hidden="1" customHeight="1" outlineLevel="2">
      <c r="A1442" s="100" t="s">
        <v>5512</v>
      </c>
      <c r="B1442" s="101" t="s">
        <v>2942</v>
      </c>
      <c r="C1442" s="105">
        <v>3.5</v>
      </c>
      <c r="D1442" s="94">
        <v>2027</v>
      </c>
    </row>
    <row r="1443" spans="1:4" ht="15" hidden="1" customHeight="1" outlineLevel="2">
      <c r="A1443" s="100" t="s">
        <v>5513</v>
      </c>
      <c r="B1443" s="101" t="s">
        <v>2943</v>
      </c>
      <c r="C1443" s="105">
        <v>7.8</v>
      </c>
      <c r="D1443" s="94">
        <v>2027</v>
      </c>
    </row>
    <row r="1444" spans="1:4" ht="15" hidden="1" customHeight="1" outlineLevel="2">
      <c r="A1444" s="100" t="s">
        <v>5514</v>
      </c>
      <c r="B1444" s="101" t="s">
        <v>751</v>
      </c>
      <c r="C1444" s="105">
        <v>7.8</v>
      </c>
      <c r="D1444" s="94">
        <v>2027</v>
      </c>
    </row>
    <row r="1445" spans="1:4" ht="15" hidden="1" customHeight="1" outlineLevel="2">
      <c r="A1445" s="100" t="s">
        <v>5515</v>
      </c>
      <c r="B1445" s="101" t="s">
        <v>2946</v>
      </c>
      <c r="C1445" s="105">
        <v>11.1</v>
      </c>
      <c r="D1445" s="94">
        <v>2027</v>
      </c>
    </row>
    <row r="1446" spans="1:4" ht="15" hidden="1" customHeight="1" outlineLevel="2">
      <c r="A1446" s="100" t="s">
        <v>5516</v>
      </c>
      <c r="B1446" s="101" t="s">
        <v>2947</v>
      </c>
      <c r="C1446" s="105">
        <v>22.3</v>
      </c>
      <c r="D1446" s="94">
        <v>2027</v>
      </c>
    </row>
    <row r="1447" spans="1:4" ht="15" hidden="1" customHeight="1" outlineLevel="2">
      <c r="A1447" s="100" t="s">
        <v>5517</v>
      </c>
      <c r="B1447" s="101" t="s">
        <v>1052</v>
      </c>
      <c r="C1447" s="105">
        <v>17.7</v>
      </c>
      <c r="D1447" s="94">
        <v>2027</v>
      </c>
    </row>
    <row r="1448" spans="1:4" ht="15" hidden="1" customHeight="1" outlineLevel="2">
      <c r="A1448" s="100" t="s">
        <v>5518</v>
      </c>
      <c r="B1448" s="101" t="s">
        <v>2950</v>
      </c>
      <c r="C1448" s="105">
        <v>15</v>
      </c>
      <c r="D1448" s="94">
        <v>2027</v>
      </c>
    </row>
    <row r="1449" spans="1:4" ht="15" hidden="1" customHeight="1" outlineLevel="2">
      <c r="A1449" s="100" t="s">
        <v>5519</v>
      </c>
      <c r="B1449" s="101" t="s">
        <v>2949</v>
      </c>
      <c r="C1449" s="105">
        <v>22</v>
      </c>
      <c r="D1449" s="94">
        <v>2027</v>
      </c>
    </row>
    <row r="1450" spans="1:4" ht="15" hidden="1" customHeight="1" outlineLevel="2">
      <c r="A1450" s="100" t="s">
        <v>5520</v>
      </c>
      <c r="B1450" s="101" t="s">
        <v>1460</v>
      </c>
      <c r="C1450" s="105">
        <v>21</v>
      </c>
      <c r="D1450" s="94">
        <v>2027</v>
      </c>
    </row>
    <row r="1451" spans="1:4" ht="15" hidden="1" customHeight="1" outlineLevel="2">
      <c r="A1451" s="100" t="s">
        <v>5521</v>
      </c>
      <c r="B1451" s="101" t="s">
        <v>1303</v>
      </c>
      <c r="C1451" s="105">
        <v>6.8</v>
      </c>
      <c r="D1451" s="94">
        <v>2027</v>
      </c>
    </row>
    <row r="1452" spans="1:4" ht="15" hidden="1" customHeight="1" outlineLevel="2">
      <c r="A1452" s="100" t="s">
        <v>5522</v>
      </c>
      <c r="B1452" s="101" t="s">
        <v>779</v>
      </c>
      <c r="C1452" s="105">
        <v>6.3</v>
      </c>
      <c r="D1452" s="94">
        <v>2027</v>
      </c>
    </row>
    <row r="1453" spans="1:4" ht="15" hidden="1" outlineLevel="1" collapsed="1">
      <c r="A1453" s="95" t="s">
        <v>5523</v>
      </c>
      <c r="B1453" s="96" t="s">
        <v>5524</v>
      </c>
      <c r="C1453" s="97">
        <f>SUM(C1454:C1466)</f>
        <v>144.39999999999998</v>
      </c>
      <c r="D1453" s="98">
        <v>2027</v>
      </c>
    </row>
    <row r="1454" spans="1:4" ht="15" hidden="1" customHeight="1" outlineLevel="2">
      <c r="A1454" s="107" t="s">
        <v>5525</v>
      </c>
      <c r="B1454" s="108" t="s">
        <v>1788</v>
      </c>
      <c r="C1454" s="130">
        <v>3</v>
      </c>
      <c r="D1454" s="110">
        <v>2027</v>
      </c>
    </row>
    <row r="1455" spans="1:4" ht="15" hidden="1" customHeight="1" outlineLevel="2">
      <c r="A1455" s="107" t="s">
        <v>5526</v>
      </c>
      <c r="B1455" s="108" t="s">
        <v>719</v>
      </c>
      <c r="C1455" s="130">
        <v>10</v>
      </c>
      <c r="D1455" s="110">
        <v>2027</v>
      </c>
    </row>
    <row r="1456" spans="1:4" ht="15" hidden="1" customHeight="1" outlineLevel="2">
      <c r="A1456" s="107" t="s">
        <v>5527</v>
      </c>
      <c r="B1456" s="108" t="s">
        <v>327</v>
      </c>
      <c r="C1456" s="130">
        <v>18</v>
      </c>
      <c r="D1456" s="110">
        <v>2027</v>
      </c>
    </row>
    <row r="1457" spans="1:4" ht="15" hidden="1" customHeight="1" outlineLevel="2">
      <c r="A1457" s="107" t="s">
        <v>5528</v>
      </c>
      <c r="B1457" s="108" t="s">
        <v>784</v>
      </c>
      <c r="C1457" s="130">
        <v>21</v>
      </c>
      <c r="D1457" s="110">
        <v>2027</v>
      </c>
    </row>
    <row r="1458" spans="1:4" ht="15" hidden="1" customHeight="1" outlineLevel="2">
      <c r="A1458" s="107" t="s">
        <v>5529</v>
      </c>
      <c r="B1458" s="108" t="s">
        <v>291</v>
      </c>
      <c r="C1458" s="130">
        <v>10</v>
      </c>
      <c r="D1458" s="110">
        <v>2027</v>
      </c>
    </row>
    <row r="1459" spans="1:4" ht="15" hidden="1" customHeight="1" outlineLevel="2">
      <c r="A1459" s="107" t="s">
        <v>5530</v>
      </c>
      <c r="B1459" s="108" t="s">
        <v>2955</v>
      </c>
      <c r="C1459" s="130">
        <v>3.3</v>
      </c>
      <c r="D1459" s="110">
        <v>2027</v>
      </c>
    </row>
    <row r="1460" spans="1:4" ht="15" hidden="1" customHeight="1" outlineLevel="2">
      <c r="A1460" s="107" t="s">
        <v>5531</v>
      </c>
      <c r="B1460" s="108" t="s">
        <v>787</v>
      </c>
      <c r="C1460" s="130">
        <v>7</v>
      </c>
      <c r="D1460" s="110">
        <v>2027</v>
      </c>
    </row>
    <row r="1461" spans="1:4" ht="15" hidden="1" customHeight="1" outlineLevel="2">
      <c r="A1461" s="107" t="s">
        <v>5532</v>
      </c>
      <c r="B1461" s="108" t="s">
        <v>2957</v>
      </c>
      <c r="C1461" s="130">
        <v>9.6</v>
      </c>
      <c r="D1461" s="110">
        <v>2027</v>
      </c>
    </row>
    <row r="1462" spans="1:4" ht="15" hidden="1" customHeight="1" outlineLevel="2">
      <c r="A1462" s="107" t="s">
        <v>5533</v>
      </c>
      <c r="B1462" s="108" t="s">
        <v>1309</v>
      </c>
      <c r="C1462" s="130">
        <v>14</v>
      </c>
      <c r="D1462" s="110">
        <v>2027</v>
      </c>
    </row>
    <row r="1463" spans="1:4" ht="15" hidden="1" customHeight="1" outlineLevel="2">
      <c r="A1463" s="107" t="s">
        <v>5534</v>
      </c>
      <c r="B1463" s="108" t="s">
        <v>2956</v>
      </c>
      <c r="C1463" s="130">
        <v>10</v>
      </c>
      <c r="D1463" s="110">
        <v>2027</v>
      </c>
    </row>
    <row r="1464" spans="1:4" ht="15" hidden="1" customHeight="1" outlineLevel="2">
      <c r="A1464" s="107" t="s">
        <v>5535</v>
      </c>
      <c r="B1464" s="108" t="s">
        <v>593</v>
      </c>
      <c r="C1464" s="130">
        <v>15</v>
      </c>
      <c r="D1464" s="110">
        <v>2027</v>
      </c>
    </row>
    <row r="1465" spans="1:4" ht="15" hidden="1" customHeight="1" outlineLevel="2">
      <c r="A1465" s="107" t="s">
        <v>5536</v>
      </c>
      <c r="B1465" s="108" t="s">
        <v>2959</v>
      </c>
      <c r="C1465" s="130">
        <v>20</v>
      </c>
      <c r="D1465" s="110">
        <v>2027</v>
      </c>
    </row>
    <row r="1466" spans="1:4" ht="15" hidden="1" customHeight="1" outlineLevel="2">
      <c r="A1466" s="107" t="s">
        <v>5537</v>
      </c>
      <c r="B1466" s="108" t="s">
        <v>2960</v>
      </c>
      <c r="C1466" s="130">
        <v>3.5</v>
      </c>
      <c r="D1466" s="110">
        <v>2027</v>
      </c>
    </row>
    <row r="1467" spans="1:4" ht="15" hidden="1" outlineLevel="1" collapsed="1">
      <c r="A1467" s="95" t="s">
        <v>5538</v>
      </c>
      <c r="B1467" s="96" t="s">
        <v>788</v>
      </c>
      <c r="C1467" s="97">
        <f>SUM(C1468:C1485)</f>
        <v>250.99999999999997</v>
      </c>
      <c r="D1467" s="98">
        <v>2027</v>
      </c>
    </row>
    <row r="1468" spans="1:4" ht="15" hidden="1" outlineLevel="2">
      <c r="A1468" s="107" t="s">
        <v>5539</v>
      </c>
      <c r="B1468" s="108" t="s">
        <v>790</v>
      </c>
      <c r="C1468" s="109">
        <v>12</v>
      </c>
      <c r="D1468" s="110">
        <v>2027</v>
      </c>
    </row>
    <row r="1469" spans="1:4" ht="15" hidden="1" outlineLevel="2">
      <c r="A1469" s="107" t="s">
        <v>5540</v>
      </c>
      <c r="B1469" s="108" t="s">
        <v>792</v>
      </c>
      <c r="C1469" s="109">
        <v>20</v>
      </c>
      <c r="D1469" s="110">
        <v>2027</v>
      </c>
    </row>
    <row r="1470" spans="1:4" ht="15" hidden="1" outlineLevel="2">
      <c r="A1470" s="107" t="s">
        <v>5541</v>
      </c>
      <c r="B1470" s="108" t="s">
        <v>794</v>
      </c>
      <c r="C1470" s="109">
        <v>18</v>
      </c>
      <c r="D1470" s="110">
        <v>2027</v>
      </c>
    </row>
    <row r="1471" spans="1:4" ht="15" hidden="1" outlineLevel="2">
      <c r="A1471" s="107" t="s">
        <v>5542</v>
      </c>
      <c r="B1471" s="108" t="s">
        <v>796</v>
      </c>
      <c r="C1471" s="109">
        <v>28</v>
      </c>
      <c r="D1471" s="110">
        <v>2027</v>
      </c>
    </row>
    <row r="1472" spans="1:4" ht="15" hidden="1" outlineLevel="2">
      <c r="A1472" s="107" t="s">
        <v>5543</v>
      </c>
      <c r="B1472" s="108" t="s">
        <v>798</v>
      </c>
      <c r="C1472" s="109">
        <v>10</v>
      </c>
      <c r="D1472" s="110">
        <v>2027</v>
      </c>
    </row>
    <row r="1473" spans="1:4" ht="15" hidden="1" outlineLevel="2">
      <c r="A1473" s="107" t="s">
        <v>5544</v>
      </c>
      <c r="B1473" s="108" t="s">
        <v>800</v>
      </c>
      <c r="C1473" s="109">
        <v>17</v>
      </c>
      <c r="D1473" s="110">
        <v>2027</v>
      </c>
    </row>
    <row r="1474" spans="1:4" ht="15" hidden="1" outlineLevel="2">
      <c r="A1474" s="107" t="s">
        <v>5545</v>
      </c>
      <c r="B1474" s="108" t="s">
        <v>802</v>
      </c>
      <c r="C1474" s="109">
        <v>25</v>
      </c>
      <c r="D1474" s="110">
        <v>2027</v>
      </c>
    </row>
    <row r="1475" spans="1:4" ht="15" hidden="1" outlineLevel="2">
      <c r="A1475" s="107" t="s">
        <v>5546</v>
      </c>
      <c r="B1475" s="108" t="s">
        <v>803</v>
      </c>
      <c r="C1475" s="109">
        <v>10</v>
      </c>
      <c r="D1475" s="110">
        <v>2027</v>
      </c>
    </row>
    <row r="1476" spans="1:4" ht="15" hidden="1" outlineLevel="2">
      <c r="A1476" s="107" t="s">
        <v>5547</v>
      </c>
      <c r="B1476" s="108" t="s">
        <v>805</v>
      </c>
      <c r="C1476" s="109">
        <v>3</v>
      </c>
      <c r="D1476" s="110">
        <v>2027</v>
      </c>
    </row>
    <row r="1477" spans="1:4" ht="15" hidden="1" outlineLevel="2">
      <c r="A1477" s="107" t="s">
        <v>5548</v>
      </c>
      <c r="B1477" s="108" t="s">
        <v>806</v>
      </c>
      <c r="C1477" s="109">
        <v>5.7</v>
      </c>
      <c r="D1477" s="110">
        <v>2027</v>
      </c>
    </row>
    <row r="1478" spans="1:4" ht="15" hidden="1" outlineLevel="2">
      <c r="A1478" s="107" t="s">
        <v>5549</v>
      </c>
      <c r="B1478" s="108" t="s">
        <v>808</v>
      </c>
      <c r="C1478" s="109">
        <v>29</v>
      </c>
      <c r="D1478" s="110">
        <v>2027</v>
      </c>
    </row>
    <row r="1479" spans="1:4" ht="15" hidden="1" outlineLevel="2">
      <c r="A1479" s="107" t="s">
        <v>5550</v>
      </c>
      <c r="B1479" s="108" t="s">
        <v>809</v>
      </c>
      <c r="C1479" s="109">
        <v>13</v>
      </c>
      <c r="D1479" s="110">
        <v>2027</v>
      </c>
    </row>
    <row r="1480" spans="1:4" ht="15" hidden="1" outlineLevel="2">
      <c r="A1480" s="107" t="s">
        <v>5551</v>
      </c>
      <c r="B1480" s="108" t="s">
        <v>811</v>
      </c>
      <c r="C1480" s="109">
        <v>4.0999999999999996</v>
      </c>
      <c r="D1480" s="110">
        <v>2027</v>
      </c>
    </row>
    <row r="1481" spans="1:4" ht="15" hidden="1" outlineLevel="2">
      <c r="A1481" s="107" t="s">
        <v>5552</v>
      </c>
      <c r="B1481" s="108" t="s">
        <v>812</v>
      </c>
      <c r="C1481" s="109">
        <v>4.5</v>
      </c>
      <c r="D1481" s="110">
        <v>2027</v>
      </c>
    </row>
    <row r="1482" spans="1:4" ht="15" hidden="1" outlineLevel="2">
      <c r="A1482" s="107" t="s">
        <v>5553</v>
      </c>
      <c r="B1482" s="108" t="s">
        <v>859</v>
      </c>
      <c r="C1482" s="109">
        <v>6.2</v>
      </c>
      <c r="D1482" s="110">
        <v>2027</v>
      </c>
    </row>
    <row r="1483" spans="1:4" ht="15" hidden="1" outlineLevel="2">
      <c r="A1483" s="107" t="s">
        <v>5554</v>
      </c>
      <c r="B1483" s="108" t="s">
        <v>860</v>
      </c>
      <c r="C1483" s="109">
        <v>2.5</v>
      </c>
      <c r="D1483" s="110">
        <v>2027</v>
      </c>
    </row>
    <row r="1484" spans="1:4" ht="15" hidden="1" outlineLevel="2">
      <c r="A1484" s="107" t="s">
        <v>5555</v>
      </c>
      <c r="B1484" s="108" t="s">
        <v>886</v>
      </c>
      <c r="C1484" s="109">
        <v>25</v>
      </c>
      <c r="D1484" s="110">
        <v>2027</v>
      </c>
    </row>
    <row r="1485" spans="1:4" ht="15" hidden="1" outlineLevel="2">
      <c r="A1485" s="107" t="s">
        <v>5556</v>
      </c>
      <c r="B1485" s="108" t="s">
        <v>887</v>
      </c>
      <c r="C1485" s="109">
        <v>18</v>
      </c>
      <c r="D1485" s="110">
        <v>2027</v>
      </c>
    </row>
    <row r="1486" spans="1:4" ht="15" hidden="1" outlineLevel="1" collapsed="1">
      <c r="A1486" s="95" t="s">
        <v>5425</v>
      </c>
      <c r="B1486" s="96" t="s">
        <v>813</v>
      </c>
      <c r="C1486" s="97">
        <f>SUM(C1487:C1504)</f>
        <v>155</v>
      </c>
      <c r="D1486" s="98">
        <v>2026</v>
      </c>
    </row>
    <row r="1487" spans="1:4" ht="15" hidden="1" outlineLevel="2">
      <c r="A1487" s="100" t="s">
        <v>5557</v>
      </c>
      <c r="B1487" s="101" t="s">
        <v>882</v>
      </c>
      <c r="C1487" s="105">
        <v>7</v>
      </c>
      <c r="D1487" s="94">
        <v>2026</v>
      </c>
    </row>
    <row r="1488" spans="1:4" ht="15" hidden="1" outlineLevel="2">
      <c r="A1488" s="100" t="s">
        <v>5558</v>
      </c>
      <c r="B1488" s="101" t="s">
        <v>815</v>
      </c>
      <c r="C1488" s="105">
        <v>6</v>
      </c>
      <c r="D1488" s="94">
        <v>2026</v>
      </c>
    </row>
    <row r="1489" spans="1:4" ht="15" hidden="1" outlineLevel="2">
      <c r="A1489" s="100" t="s">
        <v>5559</v>
      </c>
      <c r="B1489" s="101" t="s">
        <v>817</v>
      </c>
      <c r="C1489" s="105">
        <v>19</v>
      </c>
      <c r="D1489" s="94">
        <v>2026</v>
      </c>
    </row>
    <row r="1490" spans="1:4" ht="15" hidden="1" outlineLevel="2">
      <c r="A1490" s="100" t="s">
        <v>5560</v>
      </c>
      <c r="B1490" s="101" t="s">
        <v>819</v>
      </c>
      <c r="C1490" s="105">
        <v>13</v>
      </c>
      <c r="D1490" s="94">
        <v>2026</v>
      </c>
    </row>
    <row r="1491" spans="1:4" ht="15" hidden="1" outlineLevel="2">
      <c r="A1491" s="100" t="s">
        <v>5561</v>
      </c>
      <c r="B1491" s="101" t="s">
        <v>820</v>
      </c>
      <c r="C1491" s="105">
        <v>6</v>
      </c>
      <c r="D1491" s="94">
        <v>2026</v>
      </c>
    </row>
    <row r="1492" spans="1:4" ht="15" hidden="1" outlineLevel="2">
      <c r="A1492" s="100" t="s">
        <v>5562</v>
      </c>
      <c r="B1492" s="101" t="s">
        <v>842</v>
      </c>
      <c r="C1492" s="105">
        <v>8</v>
      </c>
      <c r="D1492" s="94">
        <v>2026</v>
      </c>
    </row>
    <row r="1493" spans="1:4" ht="15" hidden="1" outlineLevel="2">
      <c r="A1493" s="100" t="s">
        <v>5563</v>
      </c>
      <c r="B1493" s="101" t="s">
        <v>843</v>
      </c>
      <c r="C1493" s="105">
        <v>8</v>
      </c>
      <c r="D1493" s="94">
        <v>2026</v>
      </c>
    </row>
    <row r="1494" spans="1:4" ht="15" hidden="1" outlineLevel="2">
      <c r="A1494" s="100" t="s">
        <v>5564</v>
      </c>
      <c r="B1494" s="101" t="s">
        <v>822</v>
      </c>
      <c r="C1494" s="105">
        <v>16</v>
      </c>
      <c r="D1494" s="94">
        <v>2026</v>
      </c>
    </row>
    <row r="1495" spans="1:4" ht="15" hidden="1" outlineLevel="2">
      <c r="A1495" s="100" t="s">
        <v>5565</v>
      </c>
      <c r="B1495" s="101" t="s">
        <v>824</v>
      </c>
      <c r="C1495" s="105">
        <v>10</v>
      </c>
      <c r="D1495" s="94">
        <v>2026</v>
      </c>
    </row>
    <row r="1496" spans="1:4" ht="15" hidden="1" outlineLevel="2">
      <c r="A1496" s="100" t="s">
        <v>5566</v>
      </c>
      <c r="B1496" s="101" t="s">
        <v>825</v>
      </c>
      <c r="C1496" s="105">
        <v>18</v>
      </c>
      <c r="D1496" s="94">
        <v>2026</v>
      </c>
    </row>
    <row r="1497" spans="1:4" ht="15" hidden="1" outlineLevel="2">
      <c r="A1497" s="100" t="s">
        <v>5567</v>
      </c>
      <c r="B1497" s="101" t="s">
        <v>826</v>
      </c>
      <c r="C1497" s="105">
        <v>7</v>
      </c>
      <c r="D1497" s="94">
        <v>2026</v>
      </c>
    </row>
    <row r="1498" spans="1:4" ht="15" hidden="1" outlineLevel="2">
      <c r="A1498" s="100" t="s">
        <v>5568</v>
      </c>
      <c r="B1498" s="101" t="s">
        <v>844</v>
      </c>
      <c r="C1498" s="105">
        <v>13</v>
      </c>
      <c r="D1498" s="94">
        <v>2026</v>
      </c>
    </row>
    <row r="1499" spans="1:4" ht="15" hidden="1" outlineLevel="2">
      <c r="A1499" s="100" t="s">
        <v>5569</v>
      </c>
      <c r="B1499" s="101" t="s">
        <v>862</v>
      </c>
      <c r="C1499" s="105">
        <v>5</v>
      </c>
      <c r="D1499" s="94">
        <v>2026</v>
      </c>
    </row>
    <row r="1500" spans="1:4" ht="15" hidden="1" outlineLevel="2">
      <c r="A1500" s="100" t="s">
        <v>5570</v>
      </c>
      <c r="B1500" s="101" t="s">
        <v>863</v>
      </c>
      <c r="C1500" s="105">
        <v>2</v>
      </c>
      <c r="D1500" s="94">
        <v>2026</v>
      </c>
    </row>
    <row r="1501" spans="1:4" ht="15" hidden="1" outlineLevel="2">
      <c r="A1501" s="100" t="s">
        <v>5571</v>
      </c>
      <c r="B1501" s="101" t="s">
        <v>865</v>
      </c>
      <c r="C1501" s="105">
        <v>2</v>
      </c>
      <c r="D1501" s="94">
        <v>2026</v>
      </c>
    </row>
    <row r="1502" spans="1:4" ht="15" hidden="1" outlineLevel="2">
      <c r="A1502" s="100" t="s">
        <v>5572</v>
      </c>
      <c r="B1502" s="101" t="s">
        <v>866</v>
      </c>
      <c r="C1502" s="105">
        <v>6</v>
      </c>
      <c r="D1502" s="94">
        <v>2026</v>
      </c>
    </row>
    <row r="1503" spans="1:4" ht="15" hidden="1" outlineLevel="2">
      <c r="A1503" s="100" t="s">
        <v>5573</v>
      </c>
      <c r="B1503" s="101" t="s">
        <v>862</v>
      </c>
      <c r="C1503" s="105">
        <v>5</v>
      </c>
      <c r="D1503" s="94">
        <v>2026</v>
      </c>
    </row>
    <row r="1504" spans="1:4" ht="15" hidden="1" outlineLevel="2">
      <c r="A1504" s="100" t="s">
        <v>5574</v>
      </c>
      <c r="B1504" s="101" t="s">
        <v>868</v>
      </c>
      <c r="C1504" s="105">
        <v>4</v>
      </c>
      <c r="D1504" s="94">
        <v>2026</v>
      </c>
    </row>
    <row r="1505" spans="1:4" ht="29.25" customHeight="1" collapsed="1">
      <c r="A1505" s="92" t="s">
        <v>5575</v>
      </c>
      <c r="B1505" s="84" t="s">
        <v>1207</v>
      </c>
      <c r="C1505" s="93">
        <f>C1627+C1506+C1517+C1545+C1566+C1581+C1600</f>
        <v>2517.4700000000003</v>
      </c>
      <c r="D1505" s="94"/>
    </row>
    <row r="1506" spans="1:4" ht="15" hidden="1" outlineLevel="1" collapsed="1">
      <c r="A1506" s="92" t="s">
        <v>5576</v>
      </c>
      <c r="B1506" s="114" t="s">
        <v>5577</v>
      </c>
      <c r="C1506" s="93">
        <f>SUM(C1507:C1516)</f>
        <v>258.40000000000003</v>
      </c>
      <c r="D1506" s="115">
        <v>2027</v>
      </c>
    </row>
    <row r="1507" spans="1:4" ht="15" hidden="1" outlineLevel="2">
      <c r="A1507" s="100" t="s">
        <v>5578</v>
      </c>
      <c r="B1507" s="101" t="s">
        <v>742</v>
      </c>
      <c r="C1507" s="105">
        <v>13.5</v>
      </c>
      <c r="D1507" s="94">
        <v>2027</v>
      </c>
    </row>
    <row r="1508" spans="1:4" ht="15" hidden="1" outlineLevel="2">
      <c r="A1508" s="100" t="s">
        <v>5579</v>
      </c>
      <c r="B1508" s="101" t="s">
        <v>1226</v>
      </c>
      <c r="C1508" s="105">
        <v>66</v>
      </c>
      <c r="D1508" s="94">
        <v>2027</v>
      </c>
    </row>
    <row r="1509" spans="1:4" ht="15" hidden="1" outlineLevel="2">
      <c r="A1509" s="100" t="s">
        <v>5580</v>
      </c>
      <c r="B1509" s="101" t="s">
        <v>1228</v>
      </c>
      <c r="C1509" s="105">
        <v>44.3</v>
      </c>
      <c r="D1509" s="94">
        <v>2027</v>
      </c>
    </row>
    <row r="1510" spans="1:4" ht="15" hidden="1" outlineLevel="2">
      <c r="A1510" s="100" t="s">
        <v>5581</v>
      </c>
      <c r="B1510" s="101" t="s">
        <v>1230</v>
      </c>
      <c r="C1510" s="105">
        <v>18</v>
      </c>
      <c r="D1510" s="94">
        <v>2027</v>
      </c>
    </row>
    <row r="1511" spans="1:4" ht="15" hidden="1" outlineLevel="2">
      <c r="A1511" s="100" t="s">
        <v>5582</v>
      </c>
      <c r="B1511" s="101" t="s">
        <v>1309</v>
      </c>
      <c r="C1511" s="105">
        <v>5.3</v>
      </c>
      <c r="D1511" s="94">
        <v>2027</v>
      </c>
    </row>
    <row r="1512" spans="1:4" ht="15" hidden="1" outlineLevel="2">
      <c r="A1512" s="100" t="s">
        <v>5583</v>
      </c>
      <c r="B1512" s="101" t="s">
        <v>1310</v>
      </c>
      <c r="C1512" s="105">
        <v>2.5</v>
      </c>
      <c r="D1512" s="94">
        <v>2027</v>
      </c>
    </row>
    <row r="1513" spans="1:4" ht="15" hidden="1" outlineLevel="2">
      <c r="A1513" s="100" t="s">
        <v>5584</v>
      </c>
      <c r="B1513" s="101" t="s">
        <v>3167</v>
      </c>
      <c r="C1513" s="105">
        <v>79</v>
      </c>
      <c r="D1513" s="94">
        <v>2027</v>
      </c>
    </row>
    <row r="1514" spans="1:4" ht="15" hidden="1" outlineLevel="2">
      <c r="A1514" s="100" t="s">
        <v>5585</v>
      </c>
      <c r="B1514" s="101" t="s">
        <v>5586</v>
      </c>
      <c r="C1514" s="105">
        <v>3</v>
      </c>
      <c r="D1514" s="94">
        <v>2027</v>
      </c>
    </row>
    <row r="1515" spans="1:4" ht="15" hidden="1" outlineLevel="2">
      <c r="A1515" s="100" t="s">
        <v>5587</v>
      </c>
      <c r="B1515" s="101" t="s">
        <v>1343</v>
      </c>
      <c r="C1515" s="105">
        <v>14.8</v>
      </c>
      <c r="D1515" s="94">
        <v>2027</v>
      </c>
    </row>
    <row r="1516" spans="1:4" ht="15" hidden="1" outlineLevel="2">
      <c r="A1516" s="100" t="s">
        <v>5588</v>
      </c>
      <c r="B1516" s="101" t="s">
        <v>3169</v>
      </c>
      <c r="C1516" s="105">
        <v>12</v>
      </c>
      <c r="D1516" s="94">
        <v>2027</v>
      </c>
    </row>
    <row r="1517" spans="1:4" ht="15" hidden="1" outlineLevel="1" collapsed="1">
      <c r="A1517" s="92" t="s">
        <v>5576</v>
      </c>
      <c r="B1517" s="114" t="s">
        <v>1231</v>
      </c>
      <c r="C1517" s="93">
        <f>SUM(C1518:C1544)</f>
        <v>288.23</v>
      </c>
      <c r="D1517" s="115">
        <v>2026</v>
      </c>
    </row>
    <row r="1518" spans="1:4" ht="15" hidden="1" outlineLevel="4">
      <c r="A1518" s="100" t="s">
        <v>5589</v>
      </c>
      <c r="B1518" s="101" t="s">
        <v>1233</v>
      </c>
      <c r="C1518" s="105">
        <v>5.55</v>
      </c>
      <c r="D1518" s="94">
        <v>2026</v>
      </c>
    </row>
    <row r="1519" spans="1:4" ht="15" hidden="1" outlineLevel="4">
      <c r="A1519" s="100" t="s">
        <v>5590</v>
      </c>
      <c r="B1519" s="101" t="s">
        <v>1234</v>
      </c>
      <c r="C1519" s="105">
        <v>26</v>
      </c>
      <c r="D1519" s="94">
        <v>2026</v>
      </c>
    </row>
    <row r="1520" spans="1:4" ht="15" hidden="1" outlineLevel="4">
      <c r="A1520" s="100" t="s">
        <v>5591</v>
      </c>
      <c r="B1520" s="101" t="s">
        <v>1236</v>
      </c>
      <c r="C1520" s="105">
        <v>13.75</v>
      </c>
      <c r="D1520" s="94">
        <v>2026</v>
      </c>
    </row>
    <row r="1521" spans="1:4" ht="15" hidden="1" outlineLevel="4">
      <c r="A1521" s="100" t="s">
        <v>5592</v>
      </c>
      <c r="B1521" s="101" t="s">
        <v>1328</v>
      </c>
      <c r="C1521" s="105">
        <v>24</v>
      </c>
      <c r="D1521" s="94">
        <v>2026</v>
      </c>
    </row>
    <row r="1522" spans="1:4" ht="15" hidden="1" outlineLevel="4">
      <c r="A1522" s="100" t="s">
        <v>5593</v>
      </c>
      <c r="B1522" s="101" t="s">
        <v>749</v>
      </c>
      <c r="C1522" s="105">
        <v>11.5</v>
      </c>
      <c r="D1522" s="94">
        <v>2026</v>
      </c>
    </row>
    <row r="1523" spans="1:4" ht="15" hidden="1" outlineLevel="4">
      <c r="A1523" s="100" t="s">
        <v>5594</v>
      </c>
      <c r="B1523" s="101" t="s">
        <v>1238</v>
      </c>
      <c r="C1523" s="105">
        <v>11.5</v>
      </c>
      <c r="D1523" s="94">
        <v>2026</v>
      </c>
    </row>
    <row r="1524" spans="1:4" ht="15" hidden="1" outlineLevel="4">
      <c r="A1524" s="100" t="s">
        <v>5595</v>
      </c>
      <c r="B1524" s="101" t="s">
        <v>372</v>
      </c>
      <c r="C1524" s="105">
        <v>5.7</v>
      </c>
      <c r="D1524" s="94">
        <v>2026</v>
      </c>
    </row>
    <row r="1525" spans="1:4" ht="15" hidden="1" outlineLevel="4">
      <c r="A1525" s="100" t="s">
        <v>5596</v>
      </c>
      <c r="B1525" s="101" t="s">
        <v>1296</v>
      </c>
      <c r="C1525" s="105">
        <v>5.7</v>
      </c>
      <c r="D1525" s="94">
        <v>2026</v>
      </c>
    </row>
    <row r="1526" spans="1:4" ht="15" hidden="1" outlineLevel="4">
      <c r="A1526" s="100" t="s">
        <v>5597</v>
      </c>
      <c r="B1526" s="101" t="s">
        <v>1298</v>
      </c>
      <c r="C1526" s="105">
        <v>26.73</v>
      </c>
      <c r="D1526" s="94">
        <v>2026</v>
      </c>
    </row>
    <row r="1527" spans="1:4" ht="15" hidden="1" outlineLevel="4">
      <c r="A1527" s="100" t="s">
        <v>5598</v>
      </c>
      <c r="B1527" s="101" t="s">
        <v>1299</v>
      </c>
      <c r="C1527" s="105">
        <v>23.15</v>
      </c>
      <c r="D1527" s="94">
        <v>2026</v>
      </c>
    </row>
    <row r="1528" spans="1:4" ht="15" hidden="1" outlineLevel="4">
      <c r="A1528" s="100" t="s">
        <v>5599</v>
      </c>
      <c r="B1528" s="101" t="s">
        <v>1240</v>
      </c>
      <c r="C1528" s="105">
        <v>3.3</v>
      </c>
      <c r="D1528" s="94">
        <v>2026</v>
      </c>
    </row>
    <row r="1529" spans="1:4" ht="15" hidden="1" outlineLevel="4">
      <c r="A1529" s="100" t="s">
        <v>5600</v>
      </c>
      <c r="B1529" s="101" t="s">
        <v>1242</v>
      </c>
      <c r="C1529" s="105">
        <v>8.75</v>
      </c>
      <c r="D1529" s="94">
        <v>2026</v>
      </c>
    </row>
    <row r="1530" spans="1:4" ht="15" hidden="1" outlineLevel="4">
      <c r="A1530" s="100" t="s">
        <v>5601</v>
      </c>
      <c r="B1530" s="101" t="s">
        <v>1244</v>
      </c>
      <c r="C1530" s="105">
        <v>10.3</v>
      </c>
      <c r="D1530" s="94">
        <v>2026</v>
      </c>
    </row>
    <row r="1531" spans="1:4" ht="15" hidden="1" outlineLevel="4">
      <c r="A1531" s="100" t="s">
        <v>5602</v>
      </c>
      <c r="B1531" s="101" t="s">
        <v>1246</v>
      </c>
      <c r="C1531" s="105">
        <v>17.7</v>
      </c>
      <c r="D1531" s="94">
        <v>2026</v>
      </c>
    </row>
    <row r="1532" spans="1:4" ht="15" hidden="1" outlineLevel="4">
      <c r="A1532" s="100" t="s">
        <v>5603</v>
      </c>
      <c r="B1532" s="101" t="s">
        <v>463</v>
      </c>
      <c r="C1532" s="105">
        <v>2.63</v>
      </c>
      <c r="D1532" s="94">
        <v>2026</v>
      </c>
    </row>
    <row r="1533" spans="1:4" ht="15" hidden="1" outlineLevel="4">
      <c r="A1533" s="100" t="s">
        <v>5604</v>
      </c>
      <c r="B1533" s="101" t="s">
        <v>1301</v>
      </c>
      <c r="C1533" s="105">
        <v>7</v>
      </c>
      <c r="D1533" s="94">
        <v>2026</v>
      </c>
    </row>
    <row r="1534" spans="1:4" ht="15" hidden="1" outlineLevel="4">
      <c r="A1534" s="100" t="s">
        <v>5605</v>
      </c>
      <c r="B1534" s="101" t="s">
        <v>1303</v>
      </c>
      <c r="C1534" s="105">
        <v>14.7</v>
      </c>
      <c r="D1534" s="94">
        <v>2026</v>
      </c>
    </row>
    <row r="1535" spans="1:4" ht="15" hidden="1" outlineLevel="4">
      <c r="A1535" s="100" t="s">
        <v>5606</v>
      </c>
      <c r="B1535" s="101" t="s">
        <v>1248</v>
      </c>
      <c r="C1535" s="105">
        <v>20</v>
      </c>
      <c r="D1535" s="94">
        <v>2026</v>
      </c>
    </row>
    <row r="1536" spans="1:4" ht="15" hidden="1" outlineLevel="4">
      <c r="A1536" s="100" t="s">
        <v>5607</v>
      </c>
      <c r="B1536" s="101" t="s">
        <v>1360</v>
      </c>
      <c r="C1536" s="105">
        <v>6</v>
      </c>
      <c r="D1536" s="94">
        <v>2026</v>
      </c>
    </row>
    <row r="1537" spans="1:4" ht="15" hidden="1" outlineLevel="4">
      <c r="A1537" s="100" t="s">
        <v>5608</v>
      </c>
      <c r="B1537" s="101" t="s">
        <v>376</v>
      </c>
      <c r="C1537" s="105">
        <v>1.9</v>
      </c>
      <c r="D1537" s="94">
        <v>2026</v>
      </c>
    </row>
    <row r="1538" spans="1:4" ht="15" hidden="1" outlineLevel="4">
      <c r="A1538" s="100" t="s">
        <v>5609</v>
      </c>
      <c r="B1538" s="101" t="s">
        <v>1313</v>
      </c>
      <c r="C1538" s="105">
        <v>4.3499999999999996</v>
      </c>
      <c r="D1538" s="94">
        <v>2026</v>
      </c>
    </row>
    <row r="1539" spans="1:4" ht="15" hidden="1" outlineLevel="4">
      <c r="A1539" s="100" t="s">
        <v>5610</v>
      </c>
      <c r="B1539" s="101" t="s">
        <v>1314</v>
      </c>
      <c r="C1539" s="105">
        <v>9.4499999999999993</v>
      </c>
      <c r="D1539" s="94">
        <v>2026</v>
      </c>
    </row>
    <row r="1540" spans="1:4" ht="15" hidden="1" outlineLevel="4">
      <c r="A1540" s="100" t="s">
        <v>5611</v>
      </c>
      <c r="B1540" s="101" t="s">
        <v>1315</v>
      </c>
      <c r="C1540" s="105">
        <v>1.72</v>
      </c>
      <c r="D1540" s="94">
        <v>2026</v>
      </c>
    </row>
    <row r="1541" spans="1:4" ht="15" hidden="1" outlineLevel="4">
      <c r="A1541" s="100" t="s">
        <v>5612</v>
      </c>
      <c r="B1541" s="101" t="s">
        <v>1316</v>
      </c>
      <c r="C1541" s="105">
        <v>2.5</v>
      </c>
      <c r="D1541" s="94">
        <v>2026</v>
      </c>
    </row>
    <row r="1542" spans="1:4" ht="15" hidden="1" outlineLevel="4">
      <c r="A1542" s="100" t="s">
        <v>5613</v>
      </c>
      <c r="B1542" s="101" t="s">
        <v>1317</v>
      </c>
      <c r="C1542" s="105">
        <v>16.149999999999999</v>
      </c>
      <c r="D1542" s="94">
        <v>2026</v>
      </c>
    </row>
    <row r="1543" spans="1:4" ht="15" hidden="1" outlineLevel="4">
      <c r="A1543" s="100" t="s">
        <v>5614</v>
      </c>
      <c r="B1543" s="101" t="s">
        <v>1362</v>
      </c>
      <c r="C1543" s="105">
        <v>7.2</v>
      </c>
      <c r="D1543" s="94">
        <v>2026</v>
      </c>
    </row>
    <row r="1544" spans="1:4" ht="15" hidden="1" outlineLevel="4">
      <c r="A1544" s="100" t="s">
        <v>5615</v>
      </c>
      <c r="B1544" s="101" t="s">
        <v>1318</v>
      </c>
      <c r="C1544" s="105">
        <v>1</v>
      </c>
      <c r="D1544" s="94">
        <v>2026</v>
      </c>
    </row>
    <row r="1545" spans="1:4" ht="15" hidden="1" outlineLevel="1" collapsed="1">
      <c r="A1545" s="92" t="s">
        <v>5616</v>
      </c>
      <c r="B1545" s="114" t="s">
        <v>1249</v>
      </c>
      <c r="C1545" s="93">
        <f>SUM(C1546:C1565)</f>
        <v>503.87000000000006</v>
      </c>
      <c r="D1545" s="115">
        <v>2026</v>
      </c>
    </row>
    <row r="1546" spans="1:4" ht="15" hidden="1" outlineLevel="2">
      <c r="A1546" s="100" t="s">
        <v>5617</v>
      </c>
      <c r="B1546" s="101" t="s">
        <v>1250</v>
      </c>
      <c r="C1546" s="105">
        <v>33.799999999999997</v>
      </c>
      <c r="D1546" s="94">
        <v>2026</v>
      </c>
    </row>
    <row r="1547" spans="1:4" ht="15" hidden="1" outlineLevel="2">
      <c r="A1547" s="100" t="s">
        <v>5618</v>
      </c>
      <c r="B1547" s="101" t="s">
        <v>1252</v>
      </c>
      <c r="C1547" s="105">
        <v>19.3</v>
      </c>
      <c r="D1547" s="94">
        <v>2026</v>
      </c>
    </row>
    <row r="1548" spans="1:4" ht="15" hidden="1" outlineLevel="2">
      <c r="A1548" s="100" t="s">
        <v>5619</v>
      </c>
      <c r="B1548" s="101" t="s">
        <v>1254</v>
      </c>
      <c r="C1548" s="105">
        <v>30.2</v>
      </c>
      <c r="D1548" s="94">
        <v>2026</v>
      </c>
    </row>
    <row r="1549" spans="1:4" ht="15" hidden="1" outlineLevel="2">
      <c r="A1549" s="100" t="s">
        <v>5620</v>
      </c>
      <c r="B1549" s="101" t="s">
        <v>1256</v>
      </c>
      <c r="C1549" s="105">
        <v>78.5</v>
      </c>
      <c r="D1549" s="94">
        <v>2026</v>
      </c>
    </row>
    <row r="1550" spans="1:4" ht="15" hidden="1" outlineLevel="2">
      <c r="A1550" s="100" t="s">
        <v>5621</v>
      </c>
      <c r="B1550" s="101" t="s">
        <v>1258</v>
      </c>
      <c r="C1550" s="105">
        <v>40.200000000000003</v>
      </c>
      <c r="D1550" s="94">
        <v>2026</v>
      </c>
    </row>
    <row r="1551" spans="1:4" ht="15" hidden="1" outlineLevel="2">
      <c r="A1551" s="100" t="s">
        <v>5622</v>
      </c>
      <c r="B1551" s="101" t="s">
        <v>1259</v>
      </c>
      <c r="C1551" s="105">
        <v>27.3</v>
      </c>
      <c r="D1551" s="94">
        <v>2026</v>
      </c>
    </row>
    <row r="1552" spans="1:4" ht="15" hidden="1" outlineLevel="2">
      <c r="A1552" s="100" t="s">
        <v>5623</v>
      </c>
      <c r="B1552" s="101" t="s">
        <v>3171</v>
      </c>
      <c r="C1552" s="105">
        <v>3</v>
      </c>
      <c r="D1552" s="94">
        <v>2026</v>
      </c>
    </row>
    <row r="1553" spans="1:4" ht="15" hidden="1" outlineLevel="2">
      <c r="A1553" s="100" t="s">
        <v>5624</v>
      </c>
      <c r="B1553" s="101" t="s">
        <v>1213</v>
      </c>
      <c r="C1553" s="105">
        <v>60</v>
      </c>
      <c r="D1553" s="94">
        <v>2026</v>
      </c>
    </row>
    <row r="1554" spans="1:4" ht="15" hidden="1" outlineLevel="2">
      <c r="A1554" s="100" t="s">
        <v>5625</v>
      </c>
      <c r="B1554" s="101" t="s">
        <v>1169</v>
      </c>
      <c r="C1554" s="105">
        <v>3.8</v>
      </c>
      <c r="D1554" s="94">
        <v>2026</v>
      </c>
    </row>
    <row r="1555" spans="1:4" ht="15" hidden="1" outlineLevel="2">
      <c r="A1555" s="100" t="s">
        <v>5626</v>
      </c>
      <c r="B1555" s="101" t="s">
        <v>1262</v>
      </c>
      <c r="C1555" s="105">
        <v>36.6</v>
      </c>
      <c r="D1555" s="94">
        <v>2026</v>
      </c>
    </row>
    <row r="1556" spans="1:4" ht="15" hidden="1" outlineLevel="2">
      <c r="A1556" s="100" t="s">
        <v>5627</v>
      </c>
      <c r="B1556" s="101" t="s">
        <v>1264</v>
      </c>
      <c r="C1556" s="105">
        <v>48.6</v>
      </c>
      <c r="D1556" s="94">
        <v>2026</v>
      </c>
    </row>
    <row r="1557" spans="1:4" ht="15" hidden="1" outlineLevel="2">
      <c r="A1557" s="100" t="s">
        <v>5628</v>
      </c>
      <c r="B1557" s="101" t="s">
        <v>1266</v>
      </c>
      <c r="C1557" s="105">
        <v>37.1</v>
      </c>
      <c r="D1557" s="94">
        <v>2026</v>
      </c>
    </row>
    <row r="1558" spans="1:4" ht="15" hidden="1" outlineLevel="2">
      <c r="A1558" s="100" t="s">
        <v>5629</v>
      </c>
      <c r="B1558" s="101" t="s">
        <v>1320</v>
      </c>
      <c r="C1558" s="105">
        <v>6.7</v>
      </c>
      <c r="D1558" s="94">
        <v>2026</v>
      </c>
    </row>
    <row r="1559" spans="1:4" ht="15" hidden="1" outlineLevel="2">
      <c r="A1559" s="100" t="s">
        <v>5630</v>
      </c>
      <c r="B1559" s="101" t="s">
        <v>1321</v>
      </c>
      <c r="C1559" s="105">
        <v>3.8</v>
      </c>
      <c r="D1559" s="94">
        <v>2026</v>
      </c>
    </row>
    <row r="1560" spans="1:4" ht="15" hidden="1" outlineLevel="2">
      <c r="A1560" s="100" t="s">
        <v>5631</v>
      </c>
      <c r="B1560" s="101" t="s">
        <v>1322</v>
      </c>
      <c r="C1560" s="105">
        <v>2.57</v>
      </c>
      <c r="D1560" s="94">
        <v>2026</v>
      </c>
    </row>
    <row r="1561" spans="1:4" ht="15" hidden="1" outlineLevel="2">
      <c r="A1561" s="100" t="s">
        <v>5632</v>
      </c>
      <c r="B1561" s="101" t="s">
        <v>1324</v>
      </c>
      <c r="C1561" s="105">
        <v>4.7</v>
      </c>
      <c r="D1561" s="94">
        <v>2026</v>
      </c>
    </row>
    <row r="1562" spans="1:4" ht="15" hidden="1" outlineLevel="2">
      <c r="A1562" s="100" t="s">
        <v>5633</v>
      </c>
      <c r="B1562" s="101" t="s">
        <v>3172</v>
      </c>
      <c r="C1562" s="105">
        <v>41</v>
      </c>
      <c r="D1562" s="94">
        <v>2026</v>
      </c>
    </row>
    <row r="1563" spans="1:4" ht="15" hidden="1" outlineLevel="2">
      <c r="A1563" s="100" t="s">
        <v>5634</v>
      </c>
      <c r="B1563" s="101" t="s">
        <v>1326</v>
      </c>
      <c r="C1563" s="105">
        <v>5.7</v>
      </c>
      <c r="D1563" s="94">
        <v>2026</v>
      </c>
    </row>
    <row r="1564" spans="1:4" ht="15" hidden="1" outlineLevel="2">
      <c r="A1564" s="100" t="s">
        <v>5635</v>
      </c>
      <c r="B1564" s="101" t="s">
        <v>1333</v>
      </c>
      <c r="C1564" s="105">
        <v>18</v>
      </c>
      <c r="D1564" s="94">
        <v>2026</v>
      </c>
    </row>
    <row r="1565" spans="1:4" ht="15" hidden="1" outlineLevel="2">
      <c r="A1565" s="100" t="s">
        <v>5636</v>
      </c>
      <c r="B1565" s="101" t="s">
        <v>5637</v>
      </c>
      <c r="C1565" s="105">
        <v>3</v>
      </c>
      <c r="D1565" s="94">
        <v>2026</v>
      </c>
    </row>
    <row r="1566" spans="1:4" ht="15" hidden="1" outlineLevel="1">
      <c r="A1566" s="92" t="s">
        <v>5638</v>
      </c>
      <c r="B1566" s="114" t="s">
        <v>1267</v>
      </c>
      <c r="C1566" s="93">
        <f>SUM(C1567:C1580)</f>
        <v>547.9</v>
      </c>
      <c r="D1566" s="115">
        <v>2026</v>
      </c>
    </row>
    <row r="1567" spans="1:4" ht="15" hidden="1" outlineLevel="2">
      <c r="A1567" s="100" t="s">
        <v>5639</v>
      </c>
      <c r="B1567" s="101" t="s">
        <v>1269</v>
      </c>
      <c r="C1567" s="105">
        <v>27.1</v>
      </c>
      <c r="D1567" s="94">
        <v>2026</v>
      </c>
    </row>
    <row r="1568" spans="1:4" ht="15" hidden="1" outlineLevel="2">
      <c r="A1568" s="100" t="s">
        <v>5640</v>
      </c>
      <c r="B1568" s="101" t="s">
        <v>1273</v>
      </c>
      <c r="C1568" s="105">
        <v>22.8</v>
      </c>
      <c r="D1568" s="94">
        <v>2026</v>
      </c>
    </row>
    <row r="1569" spans="1:4" ht="15" hidden="1" outlineLevel="2">
      <c r="A1569" s="100" t="s">
        <v>5641</v>
      </c>
      <c r="B1569" s="101" t="s">
        <v>1275</v>
      </c>
      <c r="C1569" s="105">
        <v>45.7</v>
      </c>
      <c r="D1569" s="94">
        <v>2026</v>
      </c>
    </row>
    <row r="1570" spans="1:4" ht="15" hidden="1" outlineLevel="2">
      <c r="A1570" s="100" t="s">
        <v>5642</v>
      </c>
      <c r="B1570" s="101" t="s">
        <v>1277</v>
      </c>
      <c r="C1570" s="105">
        <v>36.700000000000003</v>
      </c>
      <c r="D1570" s="94">
        <v>2026</v>
      </c>
    </row>
    <row r="1571" spans="1:4" ht="15" hidden="1" outlineLevel="2">
      <c r="A1571" s="100" t="s">
        <v>5643</v>
      </c>
      <c r="B1571" s="101" t="s">
        <v>1271</v>
      </c>
      <c r="C1571" s="105">
        <v>60.2</v>
      </c>
      <c r="D1571" s="94">
        <v>2026</v>
      </c>
    </row>
    <row r="1572" spans="1:4" ht="15" hidden="1" outlineLevel="2">
      <c r="A1572" s="100" t="s">
        <v>5644</v>
      </c>
      <c r="B1572" s="101" t="s">
        <v>5645</v>
      </c>
      <c r="C1572" s="105">
        <v>20.100000000000001</v>
      </c>
      <c r="D1572" s="94">
        <v>2026</v>
      </c>
    </row>
    <row r="1573" spans="1:4" ht="15" hidden="1" outlineLevel="2">
      <c r="A1573" s="100" t="s">
        <v>5646</v>
      </c>
      <c r="B1573" s="101" t="s">
        <v>1279</v>
      </c>
      <c r="C1573" s="105">
        <v>15.8</v>
      </c>
      <c r="D1573" s="94">
        <v>2026</v>
      </c>
    </row>
    <row r="1574" spans="1:4" ht="15" hidden="1" outlineLevel="2">
      <c r="A1574" s="100" t="s">
        <v>5647</v>
      </c>
      <c r="B1574" s="101" t="s">
        <v>372</v>
      </c>
      <c r="C1574" s="105">
        <v>10.9</v>
      </c>
      <c r="D1574" s="94">
        <v>2026</v>
      </c>
    </row>
    <row r="1575" spans="1:4" ht="15" hidden="1" outlineLevel="2">
      <c r="A1575" s="100" t="s">
        <v>5648</v>
      </c>
      <c r="B1575" s="101" t="s">
        <v>1596</v>
      </c>
      <c r="C1575" s="105">
        <v>11.7</v>
      </c>
      <c r="D1575" s="94">
        <v>2026</v>
      </c>
    </row>
    <row r="1576" spans="1:4" ht="15" hidden="1" outlineLevel="2">
      <c r="A1576" s="100" t="s">
        <v>5649</v>
      </c>
      <c r="B1576" s="101" t="s">
        <v>1281</v>
      </c>
      <c r="C1576" s="105">
        <v>56.9</v>
      </c>
      <c r="D1576" s="94">
        <v>2026</v>
      </c>
    </row>
    <row r="1577" spans="1:4" ht="15" hidden="1" outlineLevel="2">
      <c r="A1577" s="100" t="s">
        <v>5650</v>
      </c>
      <c r="B1577" s="101" t="s">
        <v>5651</v>
      </c>
      <c r="C1577" s="105">
        <v>46.7</v>
      </c>
      <c r="D1577" s="94">
        <v>2026</v>
      </c>
    </row>
    <row r="1578" spans="1:4" ht="15" hidden="1" outlineLevel="2">
      <c r="A1578" s="100" t="s">
        <v>5652</v>
      </c>
      <c r="B1578" s="101" t="s">
        <v>515</v>
      </c>
      <c r="C1578" s="105">
        <v>61.5</v>
      </c>
      <c r="D1578" s="94">
        <v>2026</v>
      </c>
    </row>
    <row r="1579" spans="1:4" ht="15" hidden="1" outlineLevel="2">
      <c r="A1579" s="100" t="s">
        <v>5653</v>
      </c>
      <c r="B1579" s="101" t="s">
        <v>5654</v>
      </c>
      <c r="C1579" s="105">
        <v>103.8</v>
      </c>
      <c r="D1579" s="94">
        <v>2026</v>
      </c>
    </row>
    <row r="1580" spans="1:4" ht="15" hidden="1" outlineLevel="2">
      <c r="A1580" s="100" t="s">
        <v>5655</v>
      </c>
      <c r="B1580" s="101" t="s">
        <v>1335</v>
      </c>
      <c r="C1580" s="105">
        <v>28</v>
      </c>
      <c r="D1580" s="94">
        <v>2026</v>
      </c>
    </row>
    <row r="1581" spans="1:4" ht="15" hidden="1" outlineLevel="1" collapsed="1">
      <c r="A1581" s="95" t="s">
        <v>5656</v>
      </c>
      <c r="B1581" s="96" t="s">
        <v>1282</v>
      </c>
      <c r="C1581" s="97">
        <f>SUM(C1582:C1599)</f>
        <v>314.71000000000004</v>
      </c>
      <c r="D1581" s="98">
        <v>2026</v>
      </c>
    </row>
    <row r="1582" spans="1:4" ht="15" hidden="1" outlineLevel="2">
      <c r="A1582" s="100" t="s">
        <v>5657</v>
      </c>
      <c r="B1582" s="101" t="s">
        <v>1284</v>
      </c>
      <c r="C1582" s="105">
        <v>3.3</v>
      </c>
      <c r="D1582" s="94">
        <v>2026</v>
      </c>
    </row>
    <row r="1583" spans="1:4" ht="15" hidden="1" outlineLevel="2">
      <c r="A1583" s="100" t="s">
        <v>5658</v>
      </c>
      <c r="B1583" s="101" t="s">
        <v>1285</v>
      </c>
      <c r="C1583" s="105">
        <v>11.2</v>
      </c>
      <c r="D1583" s="94">
        <v>2026</v>
      </c>
    </row>
    <row r="1584" spans="1:4" ht="15" hidden="1" outlineLevel="2">
      <c r="A1584" s="100" t="s">
        <v>5659</v>
      </c>
      <c r="B1584" s="101" t="s">
        <v>1287</v>
      </c>
      <c r="C1584" s="105">
        <v>30.5</v>
      </c>
      <c r="D1584" s="94">
        <v>2026</v>
      </c>
    </row>
    <row r="1585" spans="1:4" ht="15" hidden="1" outlineLevel="2">
      <c r="A1585" s="100" t="s">
        <v>5660</v>
      </c>
      <c r="B1585" s="101" t="s">
        <v>1330</v>
      </c>
      <c r="C1585" s="105">
        <v>48.8</v>
      </c>
      <c r="D1585" s="94">
        <v>2026</v>
      </c>
    </row>
    <row r="1586" spans="1:4" ht="15" hidden="1" outlineLevel="2">
      <c r="A1586" s="100" t="s">
        <v>5661</v>
      </c>
      <c r="B1586" s="101" t="s">
        <v>1289</v>
      </c>
      <c r="C1586" s="105">
        <v>39.200000000000003</v>
      </c>
      <c r="D1586" s="94">
        <v>2026</v>
      </c>
    </row>
    <row r="1587" spans="1:4" ht="15" hidden="1" outlineLevel="2">
      <c r="A1587" s="100" t="s">
        <v>5662</v>
      </c>
      <c r="B1587" s="101" t="s">
        <v>1290</v>
      </c>
      <c r="C1587" s="105">
        <v>11.1</v>
      </c>
      <c r="D1587" s="94">
        <v>2026</v>
      </c>
    </row>
    <row r="1588" spans="1:4" ht="15" hidden="1" outlineLevel="2">
      <c r="A1588" s="100" t="s">
        <v>5663</v>
      </c>
      <c r="B1588" s="101" t="s">
        <v>1292</v>
      </c>
      <c r="C1588" s="105">
        <v>8.6999999999999993</v>
      </c>
      <c r="D1588" s="94">
        <v>2026</v>
      </c>
    </row>
    <row r="1589" spans="1:4" ht="15" hidden="1" outlineLevel="2">
      <c r="A1589" s="100" t="s">
        <v>5664</v>
      </c>
      <c r="B1589" s="101" t="s">
        <v>1141</v>
      </c>
      <c r="C1589" s="105">
        <v>8</v>
      </c>
      <c r="D1589" s="94">
        <v>2026</v>
      </c>
    </row>
    <row r="1590" spans="1:4" ht="15" hidden="1" outlineLevel="2">
      <c r="A1590" s="100" t="s">
        <v>5665</v>
      </c>
      <c r="B1590" s="101" t="s">
        <v>225</v>
      </c>
      <c r="C1590" s="105">
        <v>25.8</v>
      </c>
      <c r="D1590" s="94">
        <v>2026</v>
      </c>
    </row>
    <row r="1591" spans="1:4" ht="15" hidden="1" outlineLevel="2">
      <c r="A1591" s="100" t="s">
        <v>5666</v>
      </c>
      <c r="B1591" s="101" t="s">
        <v>3180</v>
      </c>
      <c r="C1591" s="105">
        <v>8.2100000000000009</v>
      </c>
      <c r="D1591" s="94">
        <v>2026</v>
      </c>
    </row>
    <row r="1592" spans="1:4" ht="15" hidden="1" outlineLevel="2">
      <c r="A1592" s="100" t="s">
        <v>5667</v>
      </c>
      <c r="B1592" s="101" t="s">
        <v>1701</v>
      </c>
      <c r="C1592" s="181">
        <v>20.3</v>
      </c>
      <c r="D1592" s="94">
        <v>2026</v>
      </c>
    </row>
    <row r="1593" spans="1:4" ht="15" hidden="1" outlineLevel="2">
      <c r="A1593" s="100" t="s">
        <v>5668</v>
      </c>
      <c r="B1593" s="101" t="s">
        <v>3174</v>
      </c>
      <c r="C1593" s="182"/>
      <c r="D1593" s="94">
        <v>2026</v>
      </c>
    </row>
    <row r="1594" spans="1:4" ht="15" hidden="1" outlineLevel="2">
      <c r="A1594" s="100" t="s">
        <v>5669</v>
      </c>
      <c r="B1594" s="101" t="s">
        <v>3179</v>
      </c>
      <c r="C1594" s="105">
        <v>50</v>
      </c>
      <c r="D1594" s="94">
        <v>2026</v>
      </c>
    </row>
    <row r="1595" spans="1:4" ht="15" hidden="1" outlineLevel="2">
      <c r="A1595" s="100" t="s">
        <v>5670</v>
      </c>
      <c r="B1595" s="101" t="s">
        <v>3175</v>
      </c>
      <c r="C1595" s="105">
        <v>11</v>
      </c>
      <c r="D1595" s="94">
        <v>2026</v>
      </c>
    </row>
    <row r="1596" spans="1:4" ht="15" hidden="1" outlineLevel="2">
      <c r="A1596" s="100" t="s">
        <v>5671</v>
      </c>
      <c r="B1596" s="101" t="s">
        <v>1233</v>
      </c>
      <c r="C1596" s="105">
        <v>7.6</v>
      </c>
      <c r="D1596" s="94">
        <v>2026</v>
      </c>
    </row>
    <row r="1597" spans="1:4" ht="15" hidden="1" outlineLevel="2">
      <c r="A1597" s="100" t="s">
        <v>5672</v>
      </c>
      <c r="B1597" s="101" t="s">
        <v>3177</v>
      </c>
      <c r="C1597" s="105">
        <v>18.5</v>
      </c>
      <c r="D1597" s="94">
        <v>2026</v>
      </c>
    </row>
    <row r="1598" spans="1:4" ht="15" hidden="1" outlineLevel="2">
      <c r="A1598" s="100" t="s">
        <v>5673</v>
      </c>
      <c r="B1598" s="101" t="s">
        <v>1337</v>
      </c>
      <c r="C1598" s="105">
        <v>8.5</v>
      </c>
      <c r="D1598" s="94">
        <v>2026</v>
      </c>
    </row>
    <row r="1599" spans="1:4" ht="15" hidden="1" outlineLevel="2">
      <c r="A1599" s="100" t="s">
        <v>5674</v>
      </c>
      <c r="B1599" s="101" t="s">
        <v>1339</v>
      </c>
      <c r="C1599" s="105">
        <v>4</v>
      </c>
      <c r="D1599" s="94">
        <v>2026</v>
      </c>
    </row>
    <row r="1600" spans="1:4" ht="15" hidden="1" outlineLevel="1" collapsed="1">
      <c r="A1600" s="92" t="s">
        <v>5675</v>
      </c>
      <c r="B1600" s="96" t="s">
        <v>3181</v>
      </c>
      <c r="C1600" s="93">
        <f>SUM(C1601:C1626)</f>
        <v>428.03999999999996</v>
      </c>
      <c r="D1600" s="115">
        <v>2027</v>
      </c>
    </row>
    <row r="1601" spans="1:4" ht="15" hidden="1" outlineLevel="3">
      <c r="A1601" s="100" t="s">
        <v>5676</v>
      </c>
      <c r="B1601" s="101" t="s">
        <v>1070</v>
      </c>
      <c r="C1601" s="105">
        <v>2</v>
      </c>
      <c r="D1601" s="94">
        <v>2027</v>
      </c>
    </row>
    <row r="1602" spans="1:4" ht="15" hidden="1" outlineLevel="3">
      <c r="A1602" s="100" t="s">
        <v>5677</v>
      </c>
      <c r="B1602" s="101" t="s">
        <v>3184</v>
      </c>
      <c r="C1602" s="105">
        <v>4.5</v>
      </c>
      <c r="D1602" s="94">
        <v>2027</v>
      </c>
    </row>
    <row r="1603" spans="1:4" ht="15" hidden="1" outlineLevel="3">
      <c r="A1603" s="100" t="s">
        <v>5678</v>
      </c>
      <c r="B1603" s="101" t="s">
        <v>518</v>
      </c>
      <c r="C1603" s="105">
        <v>6.3</v>
      </c>
      <c r="D1603" s="94">
        <v>2027</v>
      </c>
    </row>
    <row r="1604" spans="1:4" ht="15" hidden="1" outlineLevel="3">
      <c r="A1604" s="100" t="s">
        <v>5679</v>
      </c>
      <c r="B1604" s="101" t="s">
        <v>3186</v>
      </c>
      <c r="C1604" s="105">
        <v>22.5</v>
      </c>
      <c r="D1604" s="94">
        <v>2027</v>
      </c>
    </row>
    <row r="1605" spans="1:4" ht="15" hidden="1" outlineLevel="3">
      <c r="A1605" s="100" t="s">
        <v>5680</v>
      </c>
      <c r="B1605" s="101" t="s">
        <v>3187</v>
      </c>
      <c r="C1605" s="105">
        <v>36.1</v>
      </c>
      <c r="D1605" s="94">
        <v>2027</v>
      </c>
    </row>
    <row r="1606" spans="1:4" ht="15" hidden="1" outlineLevel="3">
      <c r="A1606" s="100" t="s">
        <v>5681</v>
      </c>
      <c r="B1606" s="101" t="s">
        <v>3201</v>
      </c>
      <c r="C1606" s="105">
        <v>2.64</v>
      </c>
      <c r="D1606" s="94">
        <v>2027</v>
      </c>
    </row>
    <row r="1607" spans="1:4" ht="15" hidden="1" outlineLevel="3">
      <c r="A1607" s="100" t="s">
        <v>5682</v>
      </c>
      <c r="B1607" s="101" t="s">
        <v>1346</v>
      </c>
      <c r="C1607" s="105">
        <v>21.2</v>
      </c>
      <c r="D1607" s="94">
        <v>2027</v>
      </c>
    </row>
    <row r="1608" spans="1:4" ht="15" hidden="1" outlineLevel="3">
      <c r="A1608" s="100" t="s">
        <v>5683</v>
      </c>
      <c r="B1608" s="101" t="s">
        <v>3190</v>
      </c>
      <c r="C1608" s="105">
        <v>28.5</v>
      </c>
      <c r="D1608" s="94">
        <v>2027</v>
      </c>
    </row>
    <row r="1609" spans="1:4" ht="15" hidden="1" outlineLevel="3">
      <c r="A1609" s="100" t="s">
        <v>5684</v>
      </c>
      <c r="B1609" s="101" t="s">
        <v>3191</v>
      </c>
      <c r="C1609" s="105">
        <v>11.3</v>
      </c>
      <c r="D1609" s="94">
        <v>2027</v>
      </c>
    </row>
    <row r="1610" spans="1:4" ht="15" hidden="1" outlineLevel="3">
      <c r="A1610" s="100" t="s">
        <v>5685</v>
      </c>
      <c r="B1610" s="101" t="s">
        <v>3192</v>
      </c>
      <c r="C1610" s="105">
        <v>16.5</v>
      </c>
      <c r="D1610" s="94">
        <v>2027</v>
      </c>
    </row>
    <row r="1611" spans="1:4" ht="15" hidden="1" outlineLevel="3">
      <c r="A1611" s="100" t="s">
        <v>5686</v>
      </c>
      <c r="B1611" s="101" t="s">
        <v>306</v>
      </c>
      <c r="C1611" s="105">
        <v>10.3</v>
      </c>
      <c r="D1611" s="94">
        <v>2027</v>
      </c>
    </row>
    <row r="1612" spans="1:4" ht="15" hidden="1" outlineLevel="3">
      <c r="A1612" s="100" t="s">
        <v>5687</v>
      </c>
      <c r="B1612" s="101" t="s">
        <v>1753</v>
      </c>
      <c r="C1612" s="105">
        <v>14.5</v>
      </c>
      <c r="D1612" s="94">
        <v>2027</v>
      </c>
    </row>
    <row r="1613" spans="1:4" ht="15" hidden="1" outlineLevel="3">
      <c r="A1613" s="100" t="s">
        <v>5688</v>
      </c>
      <c r="B1613" s="101" t="s">
        <v>196</v>
      </c>
      <c r="C1613" s="105">
        <v>4.5</v>
      </c>
      <c r="D1613" s="94">
        <v>2027</v>
      </c>
    </row>
    <row r="1614" spans="1:4" ht="15" hidden="1" outlineLevel="3">
      <c r="A1614" s="100" t="s">
        <v>5689</v>
      </c>
      <c r="B1614" s="101" t="s">
        <v>1070</v>
      </c>
      <c r="C1614" s="105">
        <v>3.8</v>
      </c>
      <c r="D1614" s="94">
        <v>2027</v>
      </c>
    </row>
    <row r="1615" spans="1:4" ht="15" hidden="1" outlineLevel="3">
      <c r="A1615" s="100" t="s">
        <v>5690</v>
      </c>
      <c r="B1615" s="101" t="s">
        <v>3195</v>
      </c>
      <c r="C1615" s="105">
        <v>54.1</v>
      </c>
      <c r="D1615" s="94">
        <v>2027</v>
      </c>
    </row>
    <row r="1616" spans="1:4" ht="15" hidden="1" outlineLevel="3">
      <c r="A1616" s="100" t="s">
        <v>5691</v>
      </c>
      <c r="B1616" s="101" t="s">
        <v>3196</v>
      </c>
      <c r="C1616" s="105">
        <v>16.899999999999999</v>
      </c>
      <c r="D1616" s="94">
        <v>2027</v>
      </c>
    </row>
    <row r="1617" spans="1:4" ht="15" hidden="1" outlineLevel="3">
      <c r="A1617" s="100" t="s">
        <v>5692</v>
      </c>
      <c r="B1617" s="101" t="s">
        <v>3182</v>
      </c>
      <c r="C1617" s="105">
        <v>3</v>
      </c>
      <c r="D1617" s="94">
        <v>2027</v>
      </c>
    </row>
    <row r="1618" spans="1:4" ht="15" hidden="1" outlineLevel="3">
      <c r="A1618" s="100" t="s">
        <v>5693</v>
      </c>
      <c r="B1618" s="101" t="s">
        <v>3198</v>
      </c>
      <c r="C1618" s="105">
        <v>3.5</v>
      </c>
      <c r="D1618" s="94">
        <v>2027</v>
      </c>
    </row>
    <row r="1619" spans="1:4" ht="15" hidden="1" outlineLevel="3">
      <c r="A1619" s="100" t="s">
        <v>5694</v>
      </c>
      <c r="B1619" s="101" t="s">
        <v>3199</v>
      </c>
      <c r="C1619" s="105">
        <v>6</v>
      </c>
      <c r="D1619" s="94">
        <v>2027</v>
      </c>
    </row>
    <row r="1620" spans="1:4" ht="15" hidden="1" outlineLevel="3">
      <c r="A1620" s="100" t="s">
        <v>5695</v>
      </c>
      <c r="B1620" s="101" t="s">
        <v>3202</v>
      </c>
      <c r="C1620" s="105">
        <v>24</v>
      </c>
      <c r="D1620" s="94">
        <v>2027</v>
      </c>
    </row>
    <row r="1621" spans="1:4" ht="15" hidden="1" outlineLevel="3">
      <c r="A1621" s="100" t="s">
        <v>5696</v>
      </c>
      <c r="B1621" s="101" t="s">
        <v>3203</v>
      </c>
      <c r="C1621" s="105">
        <v>17.7</v>
      </c>
      <c r="D1621" s="94">
        <v>2027</v>
      </c>
    </row>
    <row r="1622" spans="1:4" ht="15" hidden="1" outlineLevel="3">
      <c r="A1622" s="100" t="s">
        <v>5697</v>
      </c>
      <c r="B1622" s="101" t="s">
        <v>2306</v>
      </c>
      <c r="C1622" s="105">
        <v>20.399999999999999</v>
      </c>
      <c r="D1622" s="94">
        <v>2027</v>
      </c>
    </row>
    <row r="1623" spans="1:4" ht="15" hidden="1" outlineLevel="3">
      <c r="A1623" s="100" t="s">
        <v>5698</v>
      </c>
      <c r="B1623" s="101" t="s">
        <v>3204</v>
      </c>
      <c r="C1623" s="105">
        <v>12</v>
      </c>
      <c r="D1623" s="94">
        <v>2027</v>
      </c>
    </row>
    <row r="1624" spans="1:4" ht="15" hidden="1" outlineLevel="3">
      <c r="A1624" s="100" t="s">
        <v>5699</v>
      </c>
      <c r="B1624" s="101" t="s">
        <v>1256</v>
      </c>
      <c r="C1624" s="105">
        <v>54.4</v>
      </c>
      <c r="D1624" s="94">
        <v>2027</v>
      </c>
    </row>
    <row r="1625" spans="1:4" ht="15" hidden="1" outlineLevel="3">
      <c r="A1625" s="100" t="s">
        <v>5700</v>
      </c>
      <c r="B1625" s="101" t="s">
        <v>3206</v>
      </c>
      <c r="C1625" s="105">
        <v>24</v>
      </c>
      <c r="D1625" s="94">
        <v>2027</v>
      </c>
    </row>
    <row r="1626" spans="1:4" ht="15" hidden="1" outlineLevel="3">
      <c r="A1626" s="100" t="s">
        <v>5700</v>
      </c>
      <c r="B1626" s="101" t="s">
        <v>5701</v>
      </c>
      <c r="C1626" s="105">
        <v>7.4</v>
      </c>
      <c r="D1626" s="94">
        <v>2027</v>
      </c>
    </row>
    <row r="1627" spans="1:4" ht="15" hidden="1" outlineLevel="1" collapsed="1">
      <c r="A1627" s="92" t="s">
        <v>5702</v>
      </c>
      <c r="B1627" s="114" t="s">
        <v>5703</v>
      </c>
      <c r="C1627" s="93">
        <f>SUM(C1628:C1642)</f>
        <v>176.32000000000002</v>
      </c>
      <c r="D1627" s="115">
        <v>2026</v>
      </c>
    </row>
    <row r="1628" spans="1:4" ht="15" hidden="1" outlineLevel="2">
      <c r="A1628" s="100" t="s">
        <v>5704</v>
      </c>
      <c r="B1628" s="101" t="s">
        <v>1212</v>
      </c>
      <c r="C1628" s="105">
        <v>3.25</v>
      </c>
      <c r="D1628" s="94">
        <v>2026</v>
      </c>
    </row>
    <row r="1629" spans="1:4" ht="15" hidden="1" outlineLevel="2">
      <c r="A1629" s="100" t="s">
        <v>5705</v>
      </c>
      <c r="B1629" s="101" t="s">
        <v>1213</v>
      </c>
      <c r="C1629" s="105">
        <v>5.2</v>
      </c>
      <c r="D1629" s="94">
        <v>2026</v>
      </c>
    </row>
    <row r="1630" spans="1:4" ht="15" hidden="1" outlineLevel="2">
      <c r="A1630" s="100" t="s">
        <v>5706</v>
      </c>
      <c r="B1630" s="101" t="s">
        <v>1215</v>
      </c>
      <c r="C1630" s="105">
        <v>73.400000000000006</v>
      </c>
      <c r="D1630" s="94">
        <v>2026</v>
      </c>
    </row>
    <row r="1631" spans="1:4" ht="15" hidden="1" outlineLevel="2">
      <c r="A1631" s="100" t="s">
        <v>5707</v>
      </c>
      <c r="B1631" s="101" t="s">
        <v>1217</v>
      </c>
      <c r="C1631" s="105">
        <v>10.56</v>
      </c>
      <c r="D1631" s="94">
        <v>2026</v>
      </c>
    </row>
    <row r="1632" spans="1:4" ht="15" hidden="1" outlineLevel="2">
      <c r="A1632" s="100" t="s">
        <v>5708</v>
      </c>
      <c r="B1632" s="101" t="s">
        <v>1294</v>
      </c>
      <c r="C1632" s="105">
        <v>12.3</v>
      </c>
      <c r="D1632" s="94">
        <v>2026</v>
      </c>
    </row>
    <row r="1633" spans="1:4" ht="15" hidden="1" outlineLevel="2">
      <c r="A1633" s="100" t="s">
        <v>5709</v>
      </c>
      <c r="B1633" s="101" t="s">
        <v>1210</v>
      </c>
      <c r="C1633" s="105">
        <v>12.3</v>
      </c>
      <c r="D1633" s="94">
        <v>2026</v>
      </c>
    </row>
    <row r="1634" spans="1:4" ht="15" hidden="1" outlineLevel="2">
      <c r="A1634" s="100" t="s">
        <v>5710</v>
      </c>
      <c r="B1634" s="101" t="s">
        <v>376</v>
      </c>
      <c r="C1634" s="105">
        <v>3.9</v>
      </c>
      <c r="D1634" s="94">
        <v>2026</v>
      </c>
    </row>
    <row r="1635" spans="1:4" ht="15" hidden="1" outlineLevel="2">
      <c r="A1635" s="100" t="s">
        <v>5711</v>
      </c>
      <c r="B1635" s="101" t="s">
        <v>1218</v>
      </c>
      <c r="C1635" s="105">
        <v>3.95</v>
      </c>
      <c r="D1635" s="94">
        <v>2026</v>
      </c>
    </row>
    <row r="1636" spans="1:4" ht="15" hidden="1" outlineLevel="2">
      <c r="A1636" s="100" t="s">
        <v>5712</v>
      </c>
      <c r="B1636" s="101" t="s">
        <v>2933</v>
      </c>
      <c r="C1636" s="105">
        <v>23</v>
      </c>
      <c r="D1636" s="94">
        <v>2026</v>
      </c>
    </row>
    <row r="1637" spans="1:4" ht="15" hidden="1" outlineLevel="2">
      <c r="A1637" s="100" t="s">
        <v>5713</v>
      </c>
      <c r="B1637" s="101" t="s">
        <v>1304</v>
      </c>
      <c r="C1637" s="105">
        <v>3.16</v>
      </c>
      <c r="D1637" s="94">
        <v>2026</v>
      </c>
    </row>
    <row r="1638" spans="1:4" ht="15" hidden="1" outlineLevel="2">
      <c r="A1638" s="100" t="s">
        <v>5714</v>
      </c>
      <c r="B1638" s="101" t="s">
        <v>1306</v>
      </c>
      <c r="C1638" s="105">
        <v>4.6500000000000004</v>
      </c>
      <c r="D1638" s="94">
        <v>2026</v>
      </c>
    </row>
    <row r="1639" spans="1:4" ht="15" hidden="1" outlineLevel="2">
      <c r="A1639" s="100" t="s">
        <v>5715</v>
      </c>
      <c r="B1639" s="101" t="s">
        <v>1307</v>
      </c>
      <c r="C1639" s="105">
        <v>2.0499999999999998</v>
      </c>
      <c r="D1639" s="94">
        <v>2026</v>
      </c>
    </row>
    <row r="1640" spans="1:4" ht="15" hidden="1" outlineLevel="2">
      <c r="A1640" s="100" t="s">
        <v>5716</v>
      </c>
      <c r="B1640" s="101" t="s">
        <v>1172</v>
      </c>
      <c r="C1640" s="105">
        <v>4.6500000000000004</v>
      </c>
      <c r="D1640" s="94">
        <v>2026</v>
      </c>
    </row>
    <row r="1641" spans="1:4" ht="15" hidden="1" outlineLevel="2">
      <c r="A1641" s="100" t="s">
        <v>5717</v>
      </c>
      <c r="B1641" s="101" t="s">
        <v>5718</v>
      </c>
      <c r="C1641" s="105">
        <v>9.35</v>
      </c>
      <c r="D1641" s="94">
        <v>2026</v>
      </c>
    </row>
    <row r="1642" spans="1:4" ht="15" hidden="1" outlineLevel="2">
      <c r="A1642" s="100" t="s">
        <v>5719</v>
      </c>
      <c r="B1642" s="101" t="s">
        <v>1308</v>
      </c>
      <c r="C1642" s="105">
        <v>4.5999999999999996</v>
      </c>
      <c r="D1642" s="94">
        <v>2026</v>
      </c>
    </row>
    <row r="1643" spans="1:4" ht="29.25" customHeight="1" collapsed="1">
      <c r="A1643" s="92" t="s">
        <v>5720</v>
      </c>
      <c r="B1643" s="84" t="s">
        <v>121</v>
      </c>
      <c r="C1643" s="93">
        <f>C1644+C1661+C1711+C1726+C1743+C1757+C1805+C1860+C1877+C1900</f>
        <v>2265.7550000000001</v>
      </c>
      <c r="D1643" s="94"/>
    </row>
    <row r="1644" spans="1:4" ht="15" hidden="1" outlineLevel="1" collapsed="1">
      <c r="A1644" s="92" t="s">
        <v>5721</v>
      </c>
      <c r="B1644" s="114" t="s">
        <v>132</v>
      </c>
      <c r="C1644" s="93">
        <f>SUM(C1645:C1660)</f>
        <v>202.8</v>
      </c>
      <c r="D1644" s="115">
        <v>2026</v>
      </c>
    </row>
    <row r="1645" spans="1:4" hidden="1" outlineLevel="2">
      <c r="A1645" s="100" t="s">
        <v>5722</v>
      </c>
      <c r="B1645" s="131" t="s">
        <v>230</v>
      </c>
      <c r="C1645" s="177">
        <v>79.900000000000006</v>
      </c>
      <c r="D1645" s="94">
        <v>2026</v>
      </c>
    </row>
    <row r="1646" spans="1:4" hidden="1" outlineLevel="2">
      <c r="A1646" s="100" t="s">
        <v>5723</v>
      </c>
      <c r="B1646" s="131" t="s">
        <v>223</v>
      </c>
      <c r="C1646" s="177"/>
      <c r="D1646" s="94">
        <v>2026</v>
      </c>
    </row>
    <row r="1647" spans="1:4" hidden="1" outlineLevel="2">
      <c r="A1647" s="100" t="s">
        <v>5724</v>
      </c>
      <c r="B1647" s="131" t="s">
        <v>222</v>
      </c>
      <c r="C1647" s="177"/>
      <c r="D1647" s="94">
        <v>2026</v>
      </c>
    </row>
    <row r="1648" spans="1:4" hidden="1" outlineLevel="2">
      <c r="A1648" s="100" t="s">
        <v>5725</v>
      </c>
      <c r="B1648" s="131" t="s">
        <v>228</v>
      </c>
      <c r="C1648" s="132">
        <v>7</v>
      </c>
      <c r="D1648" s="94">
        <v>2026</v>
      </c>
    </row>
    <row r="1649" spans="1:4" hidden="1" outlineLevel="2">
      <c r="A1649" s="100" t="s">
        <v>5726</v>
      </c>
      <c r="B1649" s="131" t="s">
        <v>232</v>
      </c>
      <c r="C1649" s="132">
        <v>4.4000000000000004</v>
      </c>
      <c r="D1649" s="94">
        <v>2026</v>
      </c>
    </row>
    <row r="1650" spans="1:4" hidden="1" outlineLevel="2">
      <c r="A1650" s="100" t="s">
        <v>5727</v>
      </c>
      <c r="B1650" s="131" t="s">
        <v>220</v>
      </c>
      <c r="C1650" s="132">
        <v>10.199999999999999</v>
      </c>
      <c r="D1650" s="94">
        <v>2026</v>
      </c>
    </row>
    <row r="1651" spans="1:4" hidden="1" outlineLevel="2">
      <c r="A1651" s="100" t="s">
        <v>5728</v>
      </c>
      <c r="B1651" s="131" t="s">
        <v>234</v>
      </c>
      <c r="C1651" s="132">
        <v>9.8000000000000007</v>
      </c>
      <c r="D1651" s="94">
        <v>2026</v>
      </c>
    </row>
    <row r="1652" spans="1:4" hidden="1" outlineLevel="2">
      <c r="A1652" s="100" t="s">
        <v>5729</v>
      </c>
      <c r="B1652" s="131" t="s">
        <v>225</v>
      </c>
      <c r="C1652" s="177">
        <v>22.9</v>
      </c>
      <c r="D1652" s="94">
        <v>2026</v>
      </c>
    </row>
    <row r="1653" spans="1:4" hidden="1" outlineLevel="2">
      <c r="A1653" s="100" t="s">
        <v>5730</v>
      </c>
      <c r="B1653" s="131" t="s">
        <v>226</v>
      </c>
      <c r="C1653" s="177"/>
      <c r="D1653" s="94">
        <v>2026</v>
      </c>
    </row>
    <row r="1654" spans="1:4" hidden="1" outlineLevel="2">
      <c r="A1654" s="100" t="s">
        <v>5731</v>
      </c>
      <c r="B1654" s="131" t="s">
        <v>134</v>
      </c>
      <c r="C1654" s="177">
        <v>50.4</v>
      </c>
      <c r="D1654" s="94">
        <v>2026</v>
      </c>
    </row>
    <row r="1655" spans="1:4" hidden="1" outlineLevel="2">
      <c r="A1655" s="100" t="s">
        <v>5732</v>
      </c>
      <c r="B1655" s="131" t="s">
        <v>218</v>
      </c>
      <c r="C1655" s="177"/>
      <c r="D1655" s="94">
        <v>2026</v>
      </c>
    </row>
    <row r="1656" spans="1:4" hidden="1" outlineLevel="2">
      <c r="A1656" s="100" t="s">
        <v>5733</v>
      </c>
      <c r="B1656" s="131" t="s">
        <v>137</v>
      </c>
      <c r="C1656" s="177"/>
      <c r="D1656" s="94">
        <v>2026</v>
      </c>
    </row>
    <row r="1657" spans="1:4" hidden="1" outlineLevel="2">
      <c r="A1657" s="100" t="s">
        <v>5734</v>
      </c>
      <c r="B1657" s="131" t="s">
        <v>138</v>
      </c>
      <c r="C1657" s="177"/>
      <c r="D1657" s="94">
        <v>2026</v>
      </c>
    </row>
    <row r="1658" spans="1:4" hidden="1" outlineLevel="2">
      <c r="A1658" s="100" t="s">
        <v>5735</v>
      </c>
      <c r="B1658" s="131" t="s">
        <v>2654</v>
      </c>
      <c r="C1658" s="117">
        <v>14.7</v>
      </c>
      <c r="D1658" s="94">
        <v>2026</v>
      </c>
    </row>
    <row r="1659" spans="1:4" hidden="1" outlineLevel="2">
      <c r="A1659" s="100" t="s">
        <v>5736</v>
      </c>
      <c r="B1659" s="131" t="s">
        <v>398</v>
      </c>
      <c r="C1659" s="117"/>
      <c r="D1659" s="94">
        <v>2026</v>
      </c>
    </row>
    <row r="1660" spans="1:4" hidden="1" outlineLevel="2">
      <c r="A1660" s="100" t="s">
        <v>5737</v>
      </c>
      <c r="B1660" s="131" t="s">
        <v>5738</v>
      </c>
      <c r="C1660" s="117">
        <v>3.5</v>
      </c>
      <c r="D1660" s="94">
        <v>2026</v>
      </c>
    </row>
    <row r="1661" spans="1:4" ht="15" hidden="1" outlineLevel="1" collapsed="1">
      <c r="A1661" s="95" t="s">
        <v>5739</v>
      </c>
      <c r="B1661" s="96" t="s">
        <v>139</v>
      </c>
      <c r="C1661" s="97">
        <f>SUM(C1662:C1677)</f>
        <v>194.10000000000002</v>
      </c>
      <c r="D1661" s="98">
        <v>2026</v>
      </c>
    </row>
    <row r="1662" spans="1:4" hidden="1" outlineLevel="2">
      <c r="A1662" s="100" t="s">
        <v>5740</v>
      </c>
      <c r="B1662" s="131" t="s">
        <v>236</v>
      </c>
      <c r="C1662" s="117">
        <v>16.399999999999999</v>
      </c>
      <c r="D1662" s="94">
        <v>2026</v>
      </c>
    </row>
    <row r="1663" spans="1:4" hidden="1" outlineLevel="2">
      <c r="A1663" s="100" t="s">
        <v>5741</v>
      </c>
      <c r="B1663" s="131" t="s">
        <v>381</v>
      </c>
      <c r="C1663" s="117">
        <v>17.399999999999999</v>
      </c>
      <c r="D1663" s="94">
        <v>2026</v>
      </c>
    </row>
    <row r="1664" spans="1:4" hidden="1" outlineLevel="2">
      <c r="A1664" s="100" t="s">
        <v>5742</v>
      </c>
      <c r="B1664" s="131" t="s">
        <v>240</v>
      </c>
      <c r="C1664" s="117">
        <v>5.9</v>
      </c>
      <c r="D1664" s="94">
        <v>2026</v>
      </c>
    </row>
    <row r="1665" spans="1:4" hidden="1" outlineLevel="2">
      <c r="A1665" s="100" t="s">
        <v>5743</v>
      </c>
      <c r="B1665" s="131" t="s">
        <v>241</v>
      </c>
      <c r="C1665" s="117">
        <v>15.4</v>
      </c>
      <c r="D1665" s="94">
        <v>2026</v>
      </c>
    </row>
    <row r="1666" spans="1:4" hidden="1" outlineLevel="2">
      <c r="A1666" s="100" t="s">
        <v>5744</v>
      </c>
      <c r="B1666" s="131" t="s">
        <v>243</v>
      </c>
      <c r="C1666" s="117">
        <v>6.6</v>
      </c>
      <c r="D1666" s="94">
        <v>2026</v>
      </c>
    </row>
    <row r="1667" spans="1:4" hidden="1" outlineLevel="2">
      <c r="A1667" s="100" t="s">
        <v>5745</v>
      </c>
      <c r="B1667" s="131" t="s">
        <v>131</v>
      </c>
      <c r="C1667" s="117">
        <v>5.5</v>
      </c>
      <c r="D1667" s="94">
        <v>2026</v>
      </c>
    </row>
    <row r="1668" spans="1:4" hidden="1" outlineLevel="2">
      <c r="A1668" s="100" t="s">
        <v>5746</v>
      </c>
      <c r="B1668" s="131" t="s">
        <v>245</v>
      </c>
      <c r="C1668" s="117">
        <v>3.4</v>
      </c>
      <c r="D1668" s="94">
        <v>2026</v>
      </c>
    </row>
    <row r="1669" spans="1:4" hidden="1" outlineLevel="2">
      <c r="A1669" s="100" t="s">
        <v>5747</v>
      </c>
      <c r="B1669" s="131" t="s">
        <v>141</v>
      </c>
      <c r="C1669" s="177">
        <v>30.7</v>
      </c>
      <c r="D1669" s="94">
        <v>2026</v>
      </c>
    </row>
    <row r="1670" spans="1:4" hidden="1" outlineLevel="2">
      <c r="A1670" s="100" t="s">
        <v>5748</v>
      </c>
      <c r="B1670" s="131" t="s">
        <v>390</v>
      </c>
      <c r="C1670" s="177"/>
      <c r="D1670" s="94">
        <v>2026</v>
      </c>
    </row>
    <row r="1671" spans="1:4" hidden="1" outlineLevel="2">
      <c r="A1671" s="100" t="s">
        <v>5749</v>
      </c>
      <c r="B1671" s="131" t="s">
        <v>248</v>
      </c>
      <c r="C1671" s="132">
        <v>2.8</v>
      </c>
      <c r="D1671" s="94">
        <v>2026</v>
      </c>
    </row>
    <row r="1672" spans="1:4" hidden="1" outlineLevel="2">
      <c r="A1672" s="100" t="s">
        <v>5750</v>
      </c>
      <c r="B1672" s="131" t="s">
        <v>251</v>
      </c>
      <c r="C1672" s="132">
        <v>4.9000000000000004</v>
      </c>
      <c r="D1672" s="94">
        <v>2026</v>
      </c>
    </row>
    <row r="1673" spans="1:4" hidden="1" outlineLevel="2">
      <c r="A1673" s="100" t="s">
        <v>5751</v>
      </c>
      <c r="B1673" s="131" t="s">
        <v>250</v>
      </c>
      <c r="C1673" s="177">
        <v>79.3</v>
      </c>
      <c r="D1673" s="94">
        <v>2026</v>
      </c>
    </row>
    <row r="1674" spans="1:4" hidden="1" outlineLevel="2">
      <c r="A1674" s="100" t="s">
        <v>5752</v>
      </c>
      <c r="B1674" s="131" t="s">
        <v>252</v>
      </c>
      <c r="C1674" s="177"/>
      <c r="D1674" s="94">
        <v>2026</v>
      </c>
    </row>
    <row r="1675" spans="1:4" hidden="1" outlineLevel="2">
      <c r="A1675" s="100" t="s">
        <v>5753</v>
      </c>
      <c r="B1675" s="131" t="s">
        <v>238</v>
      </c>
      <c r="C1675" s="177"/>
      <c r="D1675" s="94">
        <v>2026</v>
      </c>
    </row>
    <row r="1676" spans="1:4" hidden="1" outlineLevel="2">
      <c r="A1676" s="100" t="s">
        <v>5754</v>
      </c>
      <c r="B1676" s="131" t="s">
        <v>246</v>
      </c>
      <c r="C1676" s="177"/>
      <c r="D1676" s="94">
        <v>2026</v>
      </c>
    </row>
    <row r="1677" spans="1:4" hidden="1" outlineLevel="2">
      <c r="A1677" s="100" t="s">
        <v>5755</v>
      </c>
      <c r="B1677" s="131" t="s">
        <v>144</v>
      </c>
      <c r="C1677" s="117">
        <v>5.8</v>
      </c>
      <c r="D1677" s="94">
        <v>2026</v>
      </c>
    </row>
    <row r="1678" spans="1:4" ht="30" hidden="1" outlineLevel="1" collapsed="1">
      <c r="A1678" s="95" t="s">
        <v>5756</v>
      </c>
      <c r="B1678" s="133" t="s">
        <v>5757</v>
      </c>
      <c r="C1678" s="134">
        <f>SUM(C1679:C1693)</f>
        <v>187.61999999999998</v>
      </c>
      <c r="D1678" s="98">
        <v>2027</v>
      </c>
    </row>
    <row r="1679" spans="1:4" hidden="1" outlineLevel="2">
      <c r="A1679" s="135" t="s">
        <v>5758</v>
      </c>
      <c r="B1679" s="131" t="s">
        <v>2657</v>
      </c>
      <c r="C1679" s="136">
        <v>5.5</v>
      </c>
      <c r="D1679" s="94">
        <v>2027</v>
      </c>
    </row>
    <row r="1680" spans="1:4" hidden="1" outlineLevel="2">
      <c r="A1680" s="135" t="s">
        <v>5759</v>
      </c>
      <c r="B1680" s="131" t="s">
        <v>2665</v>
      </c>
      <c r="C1680" s="136">
        <v>3.9</v>
      </c>
      <c r="D1680" s="94">
        <v>2027</v>
      </c>
    </row>
    <row r="1681" spans="1:4" hidden="1" outlineLevel="2">
      <c r="A1681" s="135" t="s">
        <v>5760</v>
      </c>
      <c r="B1681" s="131" t="s">
        <v>1218</v>
      </c>
      <c r="C1681" s="136">
        <v>16</v>
      </c>
      <c r="D1681" s="94">
        <v>2027</v>
      </c>
    </row>
    <row r="1682" spans="1:4" hidden="1" outlineLevel="2">
      <c r="A1682" s="135" t="s">
        <v>5761</v>
      </c>
      <c r="B1682" s="131" t="s">
        <v>2659</v>
      </c>
      <c r="C1682" s="136">
        <v>5.6</v>
      </c>
      <c r="D1682" s="94">
        <v>2027</v>
      </c>
    </row>
    <row r="1683" spans="1:4" hidden="1" outlineLevel="2">
      <c r="A1683" s="135" t="s">
        <v>5762</v>
      </c>
      <c r="B1683" s="131" t="s">
        <v>2661</v>
      </c>
      <c r="C1683" s="136">
        <v>9.9</v>
      </c>
      <c r="D1683" s="94">
        <v>2027</v>
      </c>
    </row>
    <row r="1684" spans="1:4" hidden="1" outlineLevel="2">
      <c r="A1684" s="135" t="s">
        <v>5763</v>
      </c>
      <c r="B1684" s="131" t="s">
        <v>2662</v>
      </c>
      <c r="C1684" s="136">
        <v>4.4000000000000004</v>
      </c>
      <c r="D1684" s="94">
        <v>2027</v>
      </c>
    </row>
    <row r="1685" spans="1:4" hidden="1" outlineLevel="2">
      <c r="A1685" s="135" t="s">
        <v>5764</v>
      </c>
      <c r="B1685" s="131" t="s">
        <v>2663</v>
      </c>
      <c r="C1685" s="136">
        <v>3.9</v>
      </c>
      <c r="D1685" s="94">
        <v>2027</v>
      </c>
    </row>
    <row r="1686" spans="1:4" hidden="1" outlineLevel="2">
      <c r="A1686" s="135" t="s">
        <v>5765</v>
      </c>
      <c r="B1686" s="131" t="s">
        <v>2667</v>
      </c>
      <c r="C1686" s="136">
        <v>4.5</v>
      </c>
      <c r="D1686" s="94">
        <v>2027</v>
      </c>
    </row>
    <row r="1687" spans="1:4" hidden="1" outlineLevel="2">
      <c r="A1687" s="135" t="s">
        <v>5766</v>
      </c>
      <c r="B1687" s="131" t="s">
        <v>2671</v>
      </c>
      <c r="C1687" s="178">
        <v>88.6</v>
      </c>
      <c r="D1687" s="94">
        <v>2027</v>
      </c>
    </row>
    <row r="1688" spans="1:4" hidden="1" outlineLevel="2">
      <c r="A1688" s="135" t="s">
        <v>5767</v>
      </c>
      <c r="B1688" s="131" t="s">
        <v>2670</v>
      </c>
      <c r="C1688" s="178"/>
      <c r="D1688" s="94">
        <v>2027</v>
      </c>
    </row>
    <row r="1689" spans="1:4" hidden="1" outlineLevel="2">
      <c r="A1689" s="135" t="s">
        <v>5768</v>
      </c>
      <c r="B1689" s="131" t="s">
        <v>2676</v>
      </c>
      <c r="C1689" s="178"/>
      <c r="D1689" s="94">
        <v>2027</v>
      </c>
    </row>
    <row r="1690" spans="1:4" hidden="1" outlineLevel="2">
      <c r="A1690" s="135" t="s">
        <v>5769</v>
      </c>
      <c r="B1690" s="131" t="s">
        <v>2675</v>
      </c>
      <c r="C1690" s="178"/>
      <c r="D1690" s="94">
        <v>2027</v>
      </c>
    </row>
    <row r="1691" spans="1:4" hidden="1" outlineLevel="2">
      <c r="A1691" s="135" t="s">
        <v>5770</v>
      </c>
      <c r="B1691" s="131" t="s">
        <v>2673</v>
      </c>
      <c r="C1691" s="136">
        <v>14.2</v>
      </c>
      <c r="D1691" s="94">
        <v>2027</v>
      </c>
    </row>
    <row r="1692" spans="1:4" hidden="1" outlineLevel="2">
      <c r="A1692" s="135" t="s">
        <v>5771</v>
      </c>
      <c r="B1692" s="131" t="s">
        <v>2674</v>
      </c>
      <c r="C1692" s="136">
        <v>5.4</v>
      </c>
      <c r="D1692" s="94">
        <v>2027</v>
      </c>
    </row>
    <row r="1693" spans="1:4" hidden="1" outlineLevel="2">
      <c r="A1693" s="135" t="s">
        <v>5772</v>
      </c>
      <c r="B1693" s="78" t="s">
        <v>2295</v>
      </c>
      <c r="C1693" s="78">
        <v>25.72</v>
      </c>
      <c r="D1693" s="94">
        <v>2027</v>
      </c>
    </row>
    <row r="1694" spans="1:4" ht="15" hidden="1" outlineLevel="1" collapsed="1">
      <c r="A1694" s="95" t="s">
        <v>5773</v>
      </c>
      <c r="B1694" s="96" t="s">
        <v>2715</v>
      </c>
      <c r="C1694" s="97">
        <f>SUM(C1695:C1710)</f>
        <v>217.94999999999996</v>
      </c>
      <c r="D1694" s="98">
        <v>2027</v>
      </c>
    </row>
    <row r="1695" spans="1:4" hidden="1" outlineLevel="2">
      <c r="A1695" s="100" t="s">
        <v>5774</v>
      </c>
      <c r="B1695" s="131" t="s">
        <v>2719</v>
      </c>
      <c r="C1695" s="177">
        <v>167.5</v>
      </c>
      <c r="D1695" s="94">
        <v>2027</v>
      </c>
    </row>
    <row r="1696" spans="1:4" hidden="1" outlineLevel="2">
      <c r="A1696" s="100" t="s">
        <v>5775</v>
      </c>
      <c r="B1696" s="131" t="s">
        <v>1762</v>
      </c>
      <c r="C1696" s="177"/>
      <c r="D1696" s="94">
        <v>2027</v>
      </c>
    </row>
    <row r="1697" spans="1:4" hidden="1" outlineLevel="2">
      <c r="A1697" s="100" t="s">
        <v>5776</v>
      </c>
      <c r="B1697" s="131" t="s">
        <v>2035</v>
      </c>
      <c r="C1697" s="177"/>
      <c r="D1697" s="94">
        <v>2027</v>
      </c>
    </row>
    <row r="1698" spans="1:4" hidden="1" outlineLevel="2">
      <c r="A1698" s="100" t="s">
        <v>5777</v>
      </c>
      <c r="B1698" s="131" t="s">
        <v>2723</v>
      </c>
      <c r="C1698" s="177"/>
      <c r="D1698" s="94">
        <v>2027</v>
      </c>
    </row>
    <row r="1699" spans="1:4" hidden="1" outlineLevel="2">
      <c r="A1699" s="100" t="s">
        <v>5778</v>
      </c>
      <c r="B1699" s="131" t="s">
        <v>2722</v>
      </c>
      <c r="C1699" s="177"/>
      <c r="D1699" s="94">
        <v>2027</v>
      </c>
    </row>
    <row r="1700" spans="1:4" hidden="1" outlineLevel="2">
      <c r="A1700" s="100" t="s">
        <v>5779</v>
      </c>
      <c r="B1700" s="131" t="s">
        <v>2717</v>
      </c>
      <c r="C1700" s="177"/>
      <c r="D1700" s="94">
        <v>2027</v>
      </c>
    </row>
    <row r="1701" spans="1:4" hidden="1" outlineLevel="2">
      <c r="A1701" s="100" t="s">
        <v>5780</v>
      </c>
      <c r="B1701" s="131" t="s">
        <v>2716</v>
      </c>
      <c r="C1701" s="177"/>
      <c r="D1701" s="94">
        <v>2027</v>
      </c>
    </row>
    <row r="1702" spans="1:4" hidden="1" outlineLevel="2">
      <c r="A1702" s="100" t="s">
        <v>5781</v>
      </c>
      <c r="B1702" s="131" t="s">
        <v>2725</v>
      </c>
      <c r="C1702" s="117">
        <v>2.2000000000000002</v>
      </c>
      <c r="D1702" s="94">
        <v>2027</v>
      </c>
    </row>
    <row r="1703" spans="1:4" hidden="1" outlineLevel="2">
      <c r="A1703" s="100" t="s">
        <v>5782</v>
      </c>
      <c r="B1703" s="131" t="s">
        <v>2721</v>
      </c>
      <c r="C1703" s="117">
        <v>2.2000000000000002</v>
      </c>
      <c r="D1703" s="94">
        <v>2027</v>
      </c>
    </row>
    <row r="1704" spans="1:4" hidden="1" outlineLevel="2">
      <c r="A1704" s="100" t="s">
        <v>5783</v>
      </c>
      <c r="B1704" s="131" t="s">
        <v>2728</v>
      </c>
      <c r="C1704" s="117">
        <v>2.1</v>
      </c>
      <c r="D1704" s="94">
        <v>2027</v>
      </c>
    </row>
    <row r="1705" spans="1:4" hidden="1" outlineLevel="2">
      <c r="A1705" s="100" t="s">
        <v>5784</v>
      </c>
      <c r="B1705" s="131" t="s">
        <v>2726</v>
      </c>
      <c r="C1705" s="117">
        <v>5.7</v>
      </c>
      <c r="D1705" s="94">
        <v>2027</v>
      </c>
    </row>
    <row r="1706" spans="1:4" hidden="1" outlineLevel="2">
      <c r="A1706" s="100" t="s">
        <v>5785</v>
      </c>
      <c r="B1706" s="131" t="s">
        <v>2727</v>
      </c>
      <c r="C1706" s="117">
        <v>10.199999999999999</v>
      </c>
      <c r="D1706" s="94">
        <v>2027</v>
      </c>
    </row>
    <row r="1707" spans="1:4" hidden="1" outlineLevel="2">
      <c r="A1707" s="100" t="s">
        <v>5786</v>
      </c>
      <c r="B1707" s="131" t="s">
        <v>297</v>
      </c>
      <c r="C1707" s="117">
        <v>2.0299999999999998</v>
      </c>
      <c r="D1707" s="94">
        <v>2027</v>
      </c>
    </row>
    <row r="1708" spans="1:4" hidden="1" outlineLevel="2">
      <c r="A1708" s="100" t="s">
        <v>5787</v>
      </c>
      <c r="B1708" s="131" t="s">
        <v>2730</v>
      </c>
      <c r="C1708" s="117">
        <v>6.1790000000000003</v>
      </c>
      <c r="D1708" s="94">
        <v>2027</v>
      </c>
    </row>
    <row r="1709" spans="1:4" hidden="1" outlineLevel="2">
      <c r="A1709" s="100" t="s">
        <v>5788</v>
      </c>
      <c r="B1709" s="131" t="s">
        <v>2732</v>
      </c>
      <c r="C1709" s="117">
        <v>11.840999999999999</v>
      </c>
      <c r="D1709" s="94">
        <v>2027</v>
      </c>
    </row>
    <row r="1710" spans="1:4" hidden="1" outlineLevel="2">
      <c r="A1710" s="100" t="s">
        <v>5789</v>
      </c>
      <c r="B1710" s="131" t="s">
        <v>2733</v>
      </c>
      <c r="C1710" s="117">
        <v>8</v>
      </c>
      <c r="D1710" s="94">
        <v>2027</v>
      </c>
    </row>
    <row r="1711" spans="1:4" ht="15" hidden="1" outlineLevel="1" collapsed="1">
      <c r="A1711" s="95" t="s">
        <v>5756</v>
      </c>
      <c r="B1711" s="96" t="s">
        <v>253</v>
      </c>
      <c r="C1711" s="97">
        <f>SUM(C1712:C1725)</f>
        <v>119.10000000000002</v>
      </c>
      <c r="D1711" s="98">
        <v>2026</v>
      </c>
    </row>
    <row r="1712" spans="1:4" hidden="1" outlineLevel="2">
      <c r="A1712" s="137" t="s">
        <v>5790</v>
      </c>
      <c r="B1712" s="138" t="s">
        <v>257</v>
      </c>
      <c r="C1712" s="139">
        <v>4.8</v>
      </c>
      <c r="D1712" s="140">
        <v>2026</v>
      </c>
    </row>
    <row r="1713" spans="1:4" hidden="1" outlineLevel="2">
      <c r="A1713" s="137" t="s">
        <v>5791</v>
      </c>
      <c r="B1713" s="138" t="s">
        <v>269</v>
      </c>
      <c r="C1713" s="139">
        <v>3.7</v>
      </c>
      <c r="D1713" s="140">
        <v>2026</v>
      </c>
    </row>
    <row r="1714" spans="1:4" hidden="1" outlineLevel="2">
      <c r="A1714" s="137" t="s">
        <v>5792</v>
      </c>
      <c r="B1714" s="138" t="s">
        <v>270</v>
      </c>
      <c r="C1714" s="139">
        <v>3.9</v>
      </c>
      <c r="D1714" s="140">
        <v>2026</v>
      </c>
    </row>
    <row r="1715" spans="1:4" hidden="1" outlineLevel="2">
      <c r="A1715" s="137" t="s">
        <v>5793</v>
      </c>
      <c r="B1715" s="138" t="s">
        <v>259</v>
      </c>
      <c r="C1715" s="139">
        <v>23.2</v>
      </c>
      <c r="D1715" s="140">
        <v>2026</v>
      </c>
    </row>
    <row r="1716" spans="1:4" hidden="1" outlineLevel="2">
      <c r="A1716" s="137" t="s">
        <v>5794</v>
      </c>
      <c r="B1716" s="138" t="s">
        <v>260</v>
      </c>
      <c r="C1716" s="139">
        <v>6.6</v>
      </c>
      <c r="D1716" s="140">
        <v>2026</v>
      </c>
    </row>
    <row r="1717" spans="1:4" hidden="1" outlineLevel="2">
      <c r="A1717" s="137" t="s">
        <v>5795</v>
      </c>
      <c r="B1717" s="138" t="s">
        <v>262</v>
      </c>
      <c r="C1717" s="179">
        <v>27.6</v>
      </c>
      <c r="D1717" s="140">
        <v>2026</v>
      </c>
    </row>
    <row r="1718" spans="1:4" hidden="1" outlineLevel="2">
      <c r="A1718" s="137" t="s">
        <v>5796</v>
      </c>
      <c r="B1718" s="138" t="s">
        <v>255</v>
      </c>
      <c r="C1718" s="179"/>
      <c r="D1718" s="140">
        <v>2026</v>
      </c>
    </row>
    <row r="1719" spans="1:4" hidden="1" outlineLevel="2">
      <c r="A1719" s="137" t="s">
        <v>5797</v>
      </c>
      <c r="B1719" s="138" t="s">
        <v>263</v>
      </c>
      <c r="C1719" s="139">
        <v>4.3</v>
      </c>
      <c r="D1719" s="140">
        <v>2026</v>
      </c>
    </row>
    <row r="1720" spans="1:4" hidden="1" outlineLevel="2">
      <c r="A1720" s="137" t="s">
        <v>5798</v>
      </c>
      <c r="B1720" s="138" t="s">
        <v>265</v>
      </c>
      <c r="C1720" s="139">
        <v>14</v>
      </c>
      <c r="D1720" s="140">
        <v>2026</v>
      </c>
    </row>
    <row r="1721" spans="1:4" hidden="1" outlineLevel="2">
      <c r="A1721" s="137" t="s">
        <v>5799</v>
      </c>
      <c r="B1721" s="138" t="s">
        <v>383</v>
      </c>
      <c r="C1721" s="139">
        <v>4.4000000000000004</v>
      </c>
      <c r="D1721" s="140">
        <v>2026</v>
      </c>
    </row>
    <row r="1722" spans="1:4" hidden="1" outlineLevel="2">
      <c r="A1722" s="137" t="s">
        <v>5800</v>
      </c>
      <c r="B1722" s="138" t="s">
        <v>267</v>
      </c>
      <c r="C1722" s="139">
        <v>4.7</v>
      </c>
      <c r="D1722" s="140">
        <v>2026</v>
      </c>
    </row>
    <row r="1723" spans="1:4" hidden="1" outlineLevel="2">
      <c r="A1723" s="137" t="s">
        <v>5801</v>
      </c>
      <c r="B1723" s="138" t="s">
        <v>5802</v>
      </c>
      <c r="C1723" s="139">
        <v>4.9000000000000004</v>
      </c>
      <c r="D1723" s="140">
        <v>2026</v>
      </c>
    </row>
    <row r="1724" spans="1:4" hidden="1" outlineLevel="2">
      <c r="A1724" s="137" t="s">
        <v>5803</v>
      </c>
      <c r="B1724" s="138" t="s">
        <v>396</v>
      </c>
      <c r="C1724" s="139">
        <v>10</v>
      </c>
      <c r="D1724" s="140">
        <v>2026</v>
      </c>
    </row>
    <row r="1725" spans="1:4" hidden="1" outlineLevel="2">
      <c r="A1725" s="137" t="s">
        <v>5804</v>
      </c>
      <c r="B1725" s="138" t="s">
        <v>404</v>
      </c>
      <c r="C1725" s="139">
        <v>7</v>
      </c>
      <c r="D1725" s="140">
        <v>2026</v>
      </c>
    </row>
    <row r="1726" spans="1:4" ht="15" hidden="1" outlineLevel="1" collapsed="1">
      <c r="A1726" s="95" t="s">
        <v>5773</v>
      </c>
      <c r="B1726" s="96" t="s">
        <v>201</v>
      </c>
      <c r="C1726" s="97">
        <f>SUM(C1727:C1742)</f>
        <v>192.68200000000004</v>
      </c>
      <c r="D1726" s="98">
        <v>2026</v>
      </c>
    </row>
    <row r="1727" spans="1:4" hidden="1" outlineLevel="2">
      <c r="A1727" s="100" t="s">
        <v>5805</v>
      </c>
      <c r="B1727" s="131" t="s">
        <v>326</v>
      </c>
      <c r="C1727" s="117">
        <v>14.5</v>
      </c>
      <c r="D1727" s="94">
        <v>2026</v>
      </c>
    </row>
    <row r="1728" spans="1:4" hidden="1" outlineLevel="2">
      <c r="A1728" s="100" t="s">
        <v>5806</v>
      </c>
      <c r="B1728" s="131" t="s">
        <v>335</v>
      </c>
      <c r="C1728" s="117">
        <v>22.7</v>
      </c>
      <c r="D1728" s="94">
        <v>2026</v>
      </c>
    </row>
    <row r="1729" spans="1:4" hidden="1" outlineLevel="2">
      <c r="A1729" s="100" t="s">
        <v>5807</v>
      </c>
      <c r="B1729" s="131" t="s">
        <v>327</v>
      </c>
      <c r="C1729" s="177">
        <v>33.200000000000003</v>
      </c>
      <c r="D1729" s="94">
        <v>2026</v>
      </c>
    </row>
    <row r="1730" spans="1:4" hidden="1" outlineLevel="2">
      <c r="A1730" s="100" t="s">
        <v>5808</v>
      </c>
      <c r="B1730" s="131" t="s">
        <v>336</v>
      </c>
      <c r="C1730" s="177"/>
      <c r="D1730" s="94">
        <v>2026</v>
      </c>
    </row>
    <row r="1731" spans="1:4" hidden="1" outlineLevel="2">
      <c r="A1731" s="100" t="s">
        <v>5809</v>
      </c>
      <c r="B1731" s="131" t="s">
        <v>203</v>
      </c>
      <c r="C1731" s="177"/>
      <c r="D1731" s="94">
        <v>2026</v>
      </c>
    </row>
    <row r="1732" spans="1:4" hidden="1" outlineLevel="2">
      <c r="A1732" s="100" t="s">
        <v>5810</v>
      </c>
      <c r="B1732" s="131" t="s">
        <v>329</v>
      </c>
      <c r="C1732" s="117">
        <v>18.399999999999999</v>
      </c>
      <c r="D1732" s="94">
        <v>2026</v>
      </c>
    </row>
    <row r="1733" spans="1:4" hidden="1" outlineLevel="2">
      <c r="A1733" s="100" t="s">
        <v>5811</v>
      </c>
      <c r="B1733" s="131" t="s">
        <v>331</v>
      </c>
      <c r="C1733" s="117">
        <v>6.9</v>
      </c>
      <c r="D1733" s="94">
        <v>2026</v>
      </c>
    </row>
    <row r="1734" spans="1:4" hidden="1" outlineLevel="2">
      <c r="A1734" s="100" t="s">
        <v>5812</v>
      </c>
      <c r="B1734" s="131" t="s">
        <v>205</v>
      </c>
      <c r="C1734" s="117">
        <v>11.1</v>
      </c>
      <c r="D1734" s="94">
        <v>2026</v>
      </c>
    </row>
    <row r="1735" spans="1:4" hidden="1" outlineLevel="2">
      <c r="A1735" s="100" t="s">
        <v>5813</v>
      </c>
      <c r="B1735" s="131" t="s">
        <v>333</v>
      </c>
      <c r="C1735" s="117">
        <v>16.899999999999999</v>
      </c>
      <c r="D1735" s="94">
        <v>2026</v>
      </c>
    </row>
    <row r="1736" spans="1:4" hidden="1" outlineLevel="2">
      <c r="A1736" s="100" t="s">
        <v>5814</v>
      </c>
      <c r="B1736" s="131" t="s">
        <v>342</v>
      </c>
      <c r="C1736" s="117">
        <v>4.1680000000000001</v>
      </c>
      <c r="D1736" s="94">
        <v>2026</v>
      </c>
    </row>
    <row r="1737" spans="1:4" hidden="1" outlineLevel="2">
      <c r="A1737" s="100" t="s">
        <v>5815</v>
      </c>
      <c r="B1737" s="131" t="s">
        <v>343</v>
      </c>
      <c r="C1737" s="117">
        <v>19.561</v>
      </c>
      <c r="D1737" s="94">
        <v>2026</v>
      </c>
    </row>
    <row r="1738" spans="1:4" hidden="1" outlineLevel="2">
      <c r="A1738" s="100" t="s">
        <v>5816</v>
      </c>
      <c r="B1738" s="131" t="s">
        <v>344</v>
      </c>
      <c r="C1738" s="117">
        <v>13</v>
      </c>
      <c r="D1738" s="94">
        <v>2026</v>
      </c>
    </row>
    <row r="1739" spans="1:4" hidden="1" outlineLevel="2">
      <c r="A1739" s="100" t="s">
        <v>5817</v>
      </c>
      <c r="B1739" s="131" t="s">
        <v>346</v>
      </c>
      <c r="C1739" s="117">
        <v>6.577</v>
      </c>
      <c r="D1739" s="94">
        <v>2026</v>
      </c>
    </row>
    <row r="1740" spans="1:4" hidden="1" outlineLevel="2">
      <c r="A1740" s="100" t="s">
        <v>5818</v>
      </c>
      <c r="B1740" s="131" t="s">
        <v>348</v>
      </c>
      <c r="C1740" s="117">
        <v>5.4729999999999999</v>
      </c>
      <c r="D1740" s="94">
        <v>2026</v>
      </c>
    </row>
    <row r="1741" spans="1:4" hidden="1" outlineLevel="2">
      <c r="A1741" s="100" t="s">
        <v>5819</v>
      </c>
      <c r="B1741" s="131" t="s">
        <v>349</v>
      </c>
      <c r="C1741" s="117">
        <v>10.202999999999999</v>
      </c>
      <c r="D1741" s="94">
        <v>2026</v>
      </c>
    </row>
    <row r="1742" spans="1:4" hidden="1" outlineLevel="2">
      <c r="A1742" s="100" t="s">
        <v>5820</v>
      </c>
      <c r="B1742" s="131" t="s">
        <v>397</v>
      </c>
      <c r="C1742" s="117">
        <v>10</v>
      </c>
      <c r="D1742" s="94">
        <v>2026</v>
      </c>
    </row>
    <row r="1743" spans="1:4" ht="15" hidden="1" outlineLevel="1" collapsed="1">
      <c r="A1743" s="95" t="s">
        <v>5821</v>
      </c>
      <c r="B1743" s="96" t="s">
        <v>5822</v>
      </c>
      <c r="C1743" s="97">
        <f>SUM(C1744:C1756)</f>
        <v>208.59999999999997</v>
      </c>
      <c r="D1743" s="98">
        <v>2026</v>
      </c>
    </row>
    <row r="1744" spans="1:4" hidden="1" outlineLevel="2">
      <c r="A1744" s="100" t="s">
        <v>5823</v>
      </c>
      <c r="B1744" s="131" t="s">
        <v>128</v>
      </c>
      <c r="C1744" s="176">
        <v>76.5</v>
      </c>
      <c r="D1744" s="141">
        <v>2026</v>
      </c>
    </row>
    <row r="1745" spans="1:4" hidden="1" outlineLevel="2">
      <c r="A1745" s="100" t="s">
        <v>5824</v>
      </c>
      <c r="B1745" s="131" t="s">
        <v>124</v>
      </c>
      <c r="C1745" s="176"/>
      <c r="D1745" s="141">
        <v>2026</v>
      </c>
    </row>
    <row r="1746" spans="1:4" hidden="1" outlineLevel="2">
      <c r="A1746" s="100" t="s">
        <v>5825</v>
      </c>
      <c r="B1746" s="131" t="s">
        <v>129</v>
      </c>
      <c r="C1746" s="176"/>
      <c r="D1746" s="141">
        <v>2026</v>
      </c>
    </row>
    <row r="1747" spans="1:4" hidden="1" outlineLevel="2">
      <c r="A1747" s="100" t="s">
        <v>5826</v>
      </c>
      <c r="B1747" s="131" t="s">
        <v>212</v>
      </c>
      <c r="C1747" s="132">
        <v>4.7</v>
      </c>
      <c r="D1747" s="141">
        <v>2026</v>
      </c>
    </row>
    <row r="1748" spans="1:4" hidden="1" outlineLevel="2">
      <c r="A1748" s="100" t="s">
        <v>5827</v>
      </c>
      <c r="B1748" s="131" t="s">
        <v>379</v>
      </c>
      <c r="C1748" s="132">
        <v>3.6</v>
      </c>
      <c r="D1748" s="141">
        <v>2026</v>
      </c>
    </row>
    <row r="1749" spans="1:4" hidden="1" outlineLevel="2">
      <c r="A1749" s="100" t="s">
        <v>5828</v>
      </c>
      <c r="B1749" s="131" t="s">
        <v>131</v>
      </c>
      <c r="C1749" s="132">
        <v>23.9</v>
      </c>
      <c r="D1749" s="141">
        <v>2026</v>
      </c>
    </row>
    <row r="1750" spans="1:4" hidden="1" outlineLevel="2">
      <c r="A1750" s="100" t="s">
        <v>5829</v>
      </c>
      <c r="B1750" s="131" t="s">
        <v>378</v>
      </c>
      <c r="C1750" s="177">
        <v>53.4</v>
      </c>
      <c r="D1750" s="141">
        <v>2026</v>
      </c>
    </row>
    <row r="1751" spans="1:4" hidden="1" outlineLevel="2">
      <c r="A1751" s="100" t="s">
        <v>5830</v>
      </c>
      <c r="B1751" s="131" t="s">
        <v>214</v>
      </c>
      <c r="C1751" s="177"/>
      <c r="D1751" s="141">
        <v>2026</v>
      </c>
    </row>
    <row r="1752" spans="1:4" hidden="1" outlineLevel="2">
      <c r="A1752" s="100" t="s">
        <v>5831</v>
      </c>
      <c r="B1752" s="131" t="s">
        <v>210</v>
      </c>
      <c r="C1752" s="132">
        <v>32.1</v>
      </c>
      <c r="D1752" s="141">
        <v>2026</v>
      </c>
    </row>
    <row r="1753" spans="1:4" hidden="1" outlineLevel="2">
      <c r="A1753" s="100" t="s">
        <v>5832</v>
      </c>
      <c r="B1753" s="131" t="s">
        <v>216</v>
      </c>
      <c r="C1753" s="132">
        <v>3.5</v>
      </c>
      <c r="D1753" s="141">
        <v>2026</v>
      </c>
    </row>
    <row r="1754" spans="1:4" hidden="1" outlineLevel="2">
      <c r="A1754" s="100" t="s">
        <v>5833</v>
      </c>
      <c r="B1754" s="131" t="s">
        <v>217</v>
      </c>
      <c r="C1754" s="132">
        <v>3.7</v>
      </c>
      <c r="D1754" s="141">
        <v>2026</v>
      </c>
    </row>
    <row r="1755" spans="1:4" hidden="1" outlineLevel="2">
      <c r="A1755" s="100" t="s">
        <v>5834</v>
      </c>
      <c r="B1755" s="131" t="s">
        <v>5835</v>
      </c>
      <c r="C1755" s="132">
        <v>3.5</v>
      </c>
      <c r="D1755" s="141">
        <v>2026</v>
      </c>
    </row>
    <row r="1756" spans="1:4" hidden="1" outlineLevel="2">
      <c r="A1756" s="100" t="s">
        <v>5836</v>
      </c>
      <c r="B1756" s="131" t="s">
        <v>5837</v>
      </c>
      <c r="C1756" s="132">
        <v>3.7</v>
      </c>
      <c r="D1756" s="141">
        <v>2026</v>
      </c>
    </row>
    <row r="1757" spans="1:4" ht="15" hidden="1" outlineLevel="1" collapsed="1">
      <c r="A1757" s="95" t="s">
        <v>5838</v>
      </c>
      <c r="B1757" s="96" t="s">
        <v>142</v>
      </c>
      <c r="C1757" s="97">
        <f>SUM(C1758:C1770)</f>
        <v>233.63</v>
      </c>
      <c r="D1757" s="98">
        <v>2026</v>
      </c>
    </row>
    <row r="1758" spans="1:4" hidden="1" outlineLevel="2">
      <c r="A1758" s="100" t="s">
        <v>5839</v>
      </c>
      <c r="B1758" s="131" t="s">
        <v>279</v>
      </c>
      <c r="C1758" s="177">
        <v>68.7</v>
      </c>
      <c r="D1758" s="94">
        <v>2026</v>
      </c>
    </row>
    <row r="1759" spans="1:4" hidden="1" outlineLevel="2">
      <c r="A1759" s="100" t="s">
        <v>5840</v>
      </c>
      <c r="B1759" s="131" t="s">
        <v>277</v>
      </c>
      <c r="C1759" s="177"/>
      <c r="D1759" s="94">
        <v>2026</v>
      </c>
    </row>
    <row r="1760" spans="1:4" hidden="1" outlineLevel="2">
      <c r="A1760" s="100" t="s">
        <v>5841</v>
      </c>
      <c r="B1760" s="131" t="s">
        <v>145</v>
      </c>
      <c r="C1760" s="117">
        <v>18.3</v>
      </c>
      <c r="D1760" s="94">
        <v>2026</v>
      </c>
    </row>
    <row r="1761" spans="1:4" hidden="1" outlineLevel="2">
      <c r="A1761" s="100" t="s">
        <v>5842</v>
      </c>
      <c r="B1761" s="131" t="s">
        <v>281</v>
      </c>
      <c r="C1761" s="117">
        <v>13</v>
      </c>
      <c r="D1761" s="94">
        <v>2026</v>
      </c>
    </row>
    <row r="1762" spans="1:4" hidden="1" outlineLevel="2">
      <c r="A1762" s="100" t="s">
        <v>5843</v>
      </c>
      <c r="B1762" s="131" t="s">
        <v>274</v>
      </c>
      <c r="C1762" s="177">
        <v>41</v>
      </c>
      <c r="D1762" s="94">
        <v>2026</v>
      </c>
    </row>
    <row r="1763" spans="1:4" hidden="1" outlineLevel="2">
      <c r="A1763" s="100" t="s">
        <v>5844</v>
      </c>
      <c r="B1763" s="131" t="s">
        <v>384</v>
      </c>
      <c r="C1763" s="177"/>
      <c r="D1763" s="94">
        <v>2026</v>
      </c>
    </row>
    <row r="1764" spans="1:4" hidden="1" outlineLevel="2">
      <c r="A1764" s="100" t="s">
        <v>5845</v>
      </c>
      <c r="B1764" s="131" t="s">
        <v>272</v>
      </c>
      <c r="C1764" s="117">
        <v>7.3</v>
      </c>
      <c r="D1764" s="94">
        <v>2026</v>
      </c>
    </row>
    <row r="1765" spans="1:4" hidden="1" outlineLevel="2">
      <c r="A1765" s="100" t="s">
        <v>5846</v>
      </c>
      <c r="B1765" s="131" t="s">
        <v>275</v>
      </c>
      <c r="C1765" s="177">
        <v>38.1</v>
      </c>
      <c r="D1765" s="94">
        <v>2026</v>
      </c>
    </row>
    <row r="1766" spans="1:4" hidden="1" outlineLevel="2">
      <c r="A1766" s="100" t="s">
        <v>5847</v>
      </c>
      <c r="B1766" s="131" t="s">
        <v>144</v>
      </c>
      <c r="C1766" s="177"/>
      <c r="D1766" s="94">
        <v>2026</v>
      </c>
    </row>
    <row r="1767" spans="1:4" hidden="1" outlineLevel="2">
      <c r="A1767" s="100" t="s">
        <v>5848</v>
      </c>
      <c r="B1767" s="131" t="s">
        <v>765</v>
      </c>
      <c r="C1767" s="117">
        <v>17.93</v>
      </c>
      <c r="D1767" s="94">
        <v>2026</v>
      </c>
    </row>
    <row r="1768" spans="1:4" hidden="1" outlineLevel="2">
      <c r="A1768" s="100" t="s">
        <v>5849</v>
      </c>
      <c r="B1768" s="131" t="s">
        <v>2678</v>
      </c>
      <c r="C1768" s="117">
        <v>20.36</v>
      </c>
      <c r="D1768" s="94">
        <v>2026</v>
      </c>
    </row>
    <row r="1769" spans="1:4" hidden="1" outlineLevel="2">
      <c r="A1769" s="100" t="s">
        <v>5850</v>
      </c>
      <c r="B1769" s="131" t="s">
        <v>355</v>
      </c>
      <c r="C1769" s="117">
        <v>3.94</v>
      </c>
      <c r="D1769" s="94">
        <v>2026</v>
      </c>
    </row>
    <row r="1770" spans="1:4" hidden="1" outlineLevel="2">
      <c r="A1770" s="100" t="s">
        <v>5851</v>
      </c>
      <c r="B1770" s="131" t="s">
        <v>399</v>
      </c>
      <c r="C1770" s="117">
        <v>5</v>
      </c>
      <c r="D1770" s="94">
        <v>2026</v>
      </c>
    </row>
    <row r="1771" spans="1:4" ht="15" hidden="1" outlineLevel="1" collapsed="1">
      <c r="A1771" s="95" t="s">
        <v>5852</v>
      </c>
      <c r="B1771" s="96" t="s">
        <v>146</v>
      </c>
      <c r="C1771" s="97">
        <f>SUM(C1772:C1783)</f>
        <v>149.95299999999997</v>
      </c>
      <c r="D1771" s="98">
        <v>2027</v>
      </c>
    </row>
    <row r="1772" spans="1:4" hidden="1" outlineLevel="2">
      <c r="A1772" s="100" t="s">
        <v>5853</v>
      </c>
      <c r="B1772" s="131" t="s">
        <v>148</v>
      </c>
      <c r="C1772" s="117">
        <v>3.1</v>
      </c>
      <c r="D1772" s="94">
        <v>2027</v>
      </c>
    </row>
    <row r="1773" spans="1:4" hidden="1" outlineLevel="2">
      <c r="A1773" s="100" t="s">
        <v>5854</v>
      </c>
      <c r="B1773" s="131" t="s">
        <v>151</v>
      </c>
      <c r="C1773" s="117">
        <v>6.2</v>
      </c>
      <c r="D1773" s="94">
        <v>2027</v>
      </c>
    </row>
    <row r="1774" spans="1:4" hidden="1" outlineLevel="2">
      <c r="A1774" s="100" t="s">
        <v>5855</v>
      </c>
      <c r="B1774" s="131" t="s">
        <v>155</v>
      </c>
      <c r="C1774" s="117">
        <v>4.4000000000000004</v>
      </c>
      <c r="D1774" s="94">
        <v>2027</v>
      </c>
    </row>
    <row r="1775" spans="1:4" hidden="1" outlineLevel="2">
      <c r="A1775" s="100" t="s">
        <v>5856</v>
      </c>
      <c r="B1775" s="131" t="s">
        <v>282</v>
      </c>
      <c r="C1775" s="117">
        <v>10.8</v>
      </c>
      <c r="D1775" s="94">
        <v>2027</v>
      </c>
    </row>
    <row r="1776" spans="1:4" hidden="1" outlineLevel="2">
      <c r="A1776" s="100" t="s">
        <v>5857</v>
      </c>
      <c r="B1776" s="131" t="s">
        <v>263</v>
      </c>
      <c r="C1776" s="117">
        <v>18.5</v>
      </c>
      <c r="D1776" s="94">
        <v>2027</v>
      </c>
    </row>
    <row r="1777" spans="1:4" hidden="1" outlineLevel="2">
      <c r="A1777" s="100" t="s">
        <v>5858</v>
      </c>
      <c r="B1777" s="131" t="s">
        <v>153</v>
      </c>
      <c r="C1777" s="177">
        <v>41.8</v>
      </c>
      <c r="D1777" s="94">
        <v>2027</v>
      </c>
    </row>
    <row r="1778" spans="1:4" hidden="1" outlineLevel="2">
      <c r="A1778" s="100" t="s">
        <v>5859</v>
      </c>
      <c r="B1778" s="131" t="s">
        <v>286</v>
      </c>
      <c r="C1778" s="177"/>
      <c r="D1778" s="94">
        <v>2027</v>
      </c>
    </row>
    <row r="1779" spans="1:4" hidden="1" outlineLevel="2">
      <c r="A1779" s="100" t="s">
        <v>5860</v>
      </c>
      <c r="B1779" s="131" t="s">
        <v>284</v>
      </c>
      <c r="C1779" s="117">
        <v>28.4</v>
      </c>
      <c r="D1779" s="94">
        <v>2027</v>
      </c>
    </row>
    <row r="1780" spans="1:4" hidden="1" outlineLevel="2">
      <c r="A1780" s="100" t="s">
        <v>5861</v>
      </c>
      <c r="B1780" s="131" t="s">
        <v>5862</v>
      </c>
      <c r="C1780" s="117">
        <v>4.0999999999999996</v>
      </c>
      <c r="D1780" s="94">
        <v>2027</v>
      </c>
    </row>
    <row r="1781" spans="1:4" hidden="1" outlineLevel="2">
      <c r="A1781" s="100" t="s">
        <v>5863</v>
      </c>
      <c r="B1781" s="131" t="s">
        <v>357</v>
      </c>
      <c r="C1781" s="117">
        <v>4.226</v>
      </c>
      <c r="D1781" s="94">
        <v>2027</v>
      </c>
    </row>
    <row r="1782" spans="1:4" hidden="1" outlineLevel="2">
      <c r="A1782" s="100" t="s">
        <v>5864</v>
      </c>
      <c r="B1782" s="131" t="s">
        <v>358</v>
      </c>
      <c r="C1782" s="117">
        <v>3.427</v>
      </c>
      <c r="D1782" s="94">
        <v>2027</v>
      </c>
    </row>
    <row r="1783" spans="1:4" hidden="1" outlineLevel="2">
      <c r="A1783" s="100" t="s">
        <v>5865</v>
      </c>
      <c r="B1783" s="131" t="s">
        <v>400</v>
      </c>
      <c r="C1783" s="117">
        <v>25</v>
      </c>
      <c r="D1783" s="94">
        <v>2027</v>
      </c>
    </row>
    <row r="1784" spans="1:4" ht="15" hidden="1" outlineLevel="1" collapsed="1">
      <c r="A1784" s="95" t="s">
        <v>5866</v>
      </c>
      <c r="B1784" s="96" t="s">
        <v>370</v>
      </c>
      <c r="C1784" s="97">
        <f>SUM(C1785:C1793)</f>
        <v>175.95000000000002</v>
      </c>
      <c r="D1784" s="98">
        <v>2027</v>
      </c>
    </row>
    <row r="1785" spans="1:4" hidden="1" outlineLevel="2">
      <c r="A1785" s="100" t="s">
        <v>5867</v>
      </c>
      <c r="B1785" s="131" t="s">
        <v>518</v>
      </c>
      <c r="C1785" s="117">
        <v>10.7</v>
      </c>
      <c r="D1785" s="94">
        <v>2027</v>
      </c>
    </row>
    <row r="1786" spans="1:4" hidden="1" outlineLevel="2">
      <c r="A1786" s="100" t="s">
        <v>5868</v>
      </c>
      <c r="B1786" s="131" t="s">
        <v>372</v>
      </c>
      <c r="C1786" s="177">
        <v>87.5</v>
      </c>
      <c r="D1786" s="94">
        <v>2027</v>
      </c>
    </row>
    <row r="1787" spans="1:4" hidden="1" outlineLevel="2">
      <c r="A1787" s="100" t="s">
        <v>5869</v>
      </c>
      <c r="B1787" s="131" t="s">
        <v>2682</v>
      </c>
      <c r="C1787" s="177"/>
      <c r="D1787" s="94">
        <v>2027</v>
      </c>
    </row>
    <row r="1788" spans="1:4" hidden="1" outlineLevel="2">
      <c r="A1788" s="100" t="s">
        <v>5870</v>
      </c>
      <c r="B1788" s="131" t="s">
        <v>374</v>
      </c>
      <c r="C1788" s="117">
        <v>3.6</v>
      </c>
      <c r="D1788" s="94">
        <v>2027</v>
      </c>
    </row>
    <row r="1789" spans="1:4" hidden="1" outlineLevel="2">
      <c r="A1789" s="100" t="s">
        <v>5871</v>
      </c>
      <c r="B1789" s="131" t="s">
        <v>2684</v>
      </c>
      <c r="C1789" s="177">
        <v>30.9</v>
      </c>
      <c r="D1789" s="94">
        <v>2027</v>
      </c>
    </row>
    <row r="1790" spans="1:4" hidden="1" outlineLevel="2">
      <c r="A1790" s="100" t="s">
        <v>5872</v>
      </c>
      <c r="B1790" s="131" t="s">
        <v>2685</v>
      </c>
      <c r="C1790" s="177"/>
      <c r="D1790" s="94">
        <v>2027</v>
      </c>
    </row>
    <row r="1791" spans="1:4" hidden="1" outlineLevel="2">
      <c r="A1791" s="100" t="s">
        <v>5873</v>
      </c>
      <c r="B1791" s="131" t="s">
        <v>2687</v>
      </c>
      <c r="C1791" s="117">
        <v>16.3</v>
      </c>
      <c r="D1791" s="94">
        <v>2027</v>
      </c>
    </row>
    <row r="1792" spans="1:4" hidden="1" outlineLevel="2">
      <c r="A1792" s="100" t="s">
        <v>5874</v>
      </c>
      <c r="B1792" s="131" t="s">
        <v>2680</v>
      </c>
      <c r="C1792" s="117">
        <v>14.3</v>
      </c>
      <c r="D1792" s="94">
        <v>2027</v>
      </c>
    </row>
    <row r="1793" spans="1:4" hidden="1" outlineLevel="2">
      <c r="A1793" s="100" t="s">
        <v>5875</v>
      </c>
      <c r="B1793" s="131" t="s">
        <v>2688</v>
      </c>
      <c r="C1793" s="117">
        <v>12.65</v>
      </c>
      <c r="D1793" s="94">
        <v>2027</v>
      </c>
    </row>
    <row r="1794" spans="1:4" ht="15" hidden="1" outlineLevel="1" collapsed="1">
      <c r="A1794" s="95" t="s">
        <v>5876</v>
      </c>
      <c r="B1794" s="96" t="s">
        <v>2689</v>
      </c>
      <c r="C1794" s="97">
        <f>SUM(C1795:C1804)</f>
        <v>169.17599999999999</v>
      </c>
      <c r="D1794" s="98">
        <v>2027</v>
      </c>
    </row>
    <row r="1795" spans="1:4" hidden="1" outlineLevel="2">
      <c r="A1795" s="100" t="s">
        <v>5877</v>
      </c>
      <c r="B1795" s="131" t="s">
        <v>2701</v>
      </c>
      <c r="C1795" s="117">
        <v>21.4</v>
      </c>
      <c r="D1795" s="94">
        <v>2027</v>
      </c>
    </row>
    <row r="1796" spans="1:4" hidden="1" outlineLevel="2">
      <c r="A1796" s="100" t="s">
        <v>5878</v>
      </c>
      <c r="B1796" s="131" t="s">
        <v>2691</v>
      </c>
      <c r="C1796" s="177">
        <v>72.099999999999994</v>
      </c>
      <c r="D1796" s="94">
        <v>2027</v>
      </c>
    </row>
    <row r="1797" spans="1:4" hidden="1" outlineLevel="2">
      <c r="A1797" s="100" t="s">
        <v>5879</v>
      </c>
      <c r="B1797" s="131" t="s">
        <v>2693</v>
      </c>
      <c r="C1797" s="177"/>
      <c r="D1797" s="94">
        <v>2027</v>
      </c>
    </row>
    <row r="1798" spans="1:4" hidden="1" outlineLevel="2">
      <c r="A1798" s="100" t="s">
        <v>5880</v>
      </c>
      <c r="B1798" s="131" t="s">
        <v>2699</v>
      </c>
      <c r="C1798" s="177"/>
      <c r="D1798" s="94">
        <v>2027</v>
      </c>
    </row>
    <row r="1799" spans="1:4" hidden="1" outlineLevel="2">
      <c r="A1799" s="100" t="s">
        <v>5881</v>
      </c>
      <c r="B1799" s="131" t="s">
        <v>2703</v>
      </c>
      <c r="C1799" s="177"/>
      <c r="D1799" s="94">
        <v>2027</v>
      </c>
    </row>
    <row r="1800" spans="1:4" hidden="1" outlineLevel="2">
      <c r="A1800" s="100" t="s">
        <v>5882</v>
      </c>
      <c r="B1800" s="131" t="s">
        <v>2697</v>
      </c>
      <c r="C1800" s="117">
        <v>17.8</v>
      </c>
      <c r="D1800" s="94">
        <v>2027</v>
      </c>
    </row>
    <row r="1801" spans="1:4" hidden="1" outlineLevel="2">
      <c r="A1801" s="100" t="s">
        <v>5883</v>
      </c>
      <c r="B1801" s="131" t="s">
        <v>509</v>
      </c>
      <c r="C1801" s="117">
        <v>10.6</v>
      </c>
      <c r="D1801" s="94">
        <v>2027</v>
      </c>
    </row>
    <row r="1802" spans="1:4" hidden="1" outlineLevel="2">
      <c r="A1802" s="100" t="s">
        <v>5884</v>
      </c>
      <c r="B1802" s="131" t="s">
        <v>1393</v>
      </c>
      <c r="C1802" s="117">
        <v>7.4</v>
      </c>
      <c r="D1802" s="94">
        <v>2027</v>
      </c>
    </row>
    <row r="1803" spans="1:4" hidden="1" outlineLevel="2">
      <c r="A1803" s="100" t="s">
        <v>5885</v>
      </c>
      <c r="B1803" s="131" t="s">
        <v>2695</v>
      </c>
      <c r="C1803" s="117">
        <v>36.1</v>
      </c>
      <c r="D1803" s="94">
        <v>2027</v>
      </c>
    </row>
    <row r="1804" spans="1:4" hidden="1" outlineLevel="2">
      <c r="A1804" s="100" t="s">
        <v>5886</v>
      </c>
      <c r="B1804" s="131" t="s">
        <v>484</v>
      </c>
      <c r="C1804" s="117">
        <v>3.7759999999999998</v>
      </c>
      <c r="D1804" s="94">
        <v>2027</v>
      </c>
    </row>
    <row r="1805" spans="1:4" ht="15" hidden="1" outlineLevel="1" collapsed="1">
      <c r="A1805" s="95" t="s">
        <v>5887</v>
      </c>
      <c r="B1805" s="96" t="s">
        <v>156</v>
      </c>
      <c r="C1805" s="97">
        <f>SUM(C1806:C1850)</f>
        <v>570.45200000000011</v>
      </c>
      <c r="D1805" s="98">
        <v>2026</v>
      </c>
    </row>
    <row r="1806" spans="1:4" hidden="1" outlineLevel="2">
      <c r="A1806" s="100" t="s">
        <v>5888</v>
      </c>
      <c r="B1806" s="119" t="s">
        <v>290</v>
      </c>
      <c r="C1806" s="117">
        <v>9.6</v>
      </c>
      <c r="D1806" s="94">
        <v>2026</v>
      </c>
    </row>
    <row r="1807" spans="1:4" hidden="1" outlineLevel="2">
      <c r="A1807" s="100" t="s">
        <v>5889</v>
      </c>
      <c r="B1807" s="119" t="s">
        <v>291</v>
      </c>
      <c r="C1807" s="177">
        <v>27.7</v>
      </c>
      <c r="D1807" s="94">
        <v>2026</v>
      </c>
    </row>
    <row r="1808" spans="1:4" hidden="1" outlineLevel="2">
      <c r="A1808" s="100" t="s">
        <v>5890</v>
      </c>
      <c r="B1808" s="119" t="s">
        <v>292</v>
      </c>
      <c r="C1808" s="177"/>
      <c r="D1808" s="94">
        <v>2026</v>
      </c>
    </row>
    <row r="1809" spans="1:4" hidden="1" outlineLevel="2">
      <c r="A1809" s="100" t="s">
        <v>5891</v>
      </c>
      <c r="B1809" s="119" t="s">
        <v>162</v>
      </c>
      <c r="C1809" s="177">
        <v>109</v>
      </c>
      <c r="D1809" s="94">
        <v>2026</v>
      </c>
    </row>
    <row r="1810" spans="1:4" hidden="1" outlineLevel="2">
      <c r="A1810" s="100" t="s">
        <v>5892</v>
      </c>
      <c r="B1810" s="119" t="s">
        <v>296</v>
      </c>
      <c r="C1810" s="177"/>
      <c r="D1810" s="94">
        <v>2026</v>
      </c>
    </row>
    <row r="1811" spans="1:4" hidden="1" outlineLevel="2">
      <c r="A1811" s="100" t="s">
        <v>5893</v>
      </c>
      <c r="B1811" s="119" t="s">
        <v>297</v>
      </c>
      <c r="C1811" s="177"/>
      <c r="D1811" s="94">
        <v>2026</v>
      </c>
    </row>
    <row r="1812" spans="1:4" hidden="1" outlineLevel="2">
      <c r="A1812" s="100" t="s">
        <v>5894</v>
      </c>
      <c r="B1812" s="119" t="s">
        <v>163</v>
      </c>
      <c r="C1812" s="177"/>
      <c r="D1812" s="94">
        <v>2026</v>
      </c>
    </row>
    <row r="1813" spans="1:4" hidden="1" outlineLevel="2">
      <c r="A1813" s="100" t="s">
        <v>5895</v>
      </c>
      <c r="B1813" s="119" t="s">
        <v>192</v>
      </c>
      <c r="C1813" s="177"/>
      <c r="D1813" s="94">
        <v>2026</v>
      </c>
    </row>
    <row r="1814" spans="1:4" hidden="1" outlineLevel="2">
      <c r="A1814" s="100" t="s">
        <v>5896</v>
      </c>
      <c r="B1814" s="119" t="s">
        <v>193</v>
      </c>
      <c r="C1814" s="177"/>
      <c r="D1814" s="94">
        <v>2026</v>
      </c>
    </row>
    <row r="1815" spans="1:4" hidden="1" outlineLevel="2">
      <c r="A1815" s="100" t="s">
        <v>5897</v>
      </c>
      <c r="B1815" s="119" t="s">
        <v>299</v>
      </c>
      <c r="C1815" s="177"/>
      <c r="D1815" s="94">
        <v>2026</v>
      </c>
    </row>
    <row r="1816" spans="1:4" hidden="1" outlineLevel="2">
      <c r="A1816" s="100" t="s">
        <v>5898</v>
      </c>
      <c r="B1816" s="119" t="s">
        <v>300</v>
      </c>
      <c r="C1816" s="177"/>
      <c r="D1816" s="94">
        <v>2026</v>
      </c>
    </row>
    <row r="1817" spans="1:4" hidden="1" outlineLevel="2">
      <c r="A1817" s="100" t="s">
        <v>5899</v>
      </c>
      <c r="B1817" s="119" t="s">
        <v>301</v>
      </c>
      <c r="C1817" s="177"/>
      <c r="D1817" s="94">
        <v>2026</v>
      </c>
    </row>
    <row r="1818" spans="1:4" hidden="1" outlineLevel="2">
      <c r="A1818" s="100" t="s">
        <v>5900</v>
      </c>
      <c r="B1818" s="119" t="s">
        <v>172</v>
      </c>
      <c r="C1818" s="177">
        <v>81</v>
      </c>
      <c r="D1818" s="94">
        <v>2026</v>
      </c>
    </row>
    <row r="1819" spans="1:4" hidden="1" outlineLevel="2">
      <c r="A1819" s="100" t="s">
        <v>5901</v>
      </c>
      <c r="B1819" s="119" t="s">
        <v>173</v>
      </c>
      <c r="C1819" s="177"/>
      <c r="D1819" s="94">
        <v>2026</v>
      </c>
    </row>
    <row r="1820" spans="1:4" hidden="1" outlineLevel="2">
      <c r="A1820" s="100" t="s">
        <v>5902</v>
      </c>
      <c r="B1820" s="119" t="s">
        <v>178</v>
      </c>
      <c r="C1820" s="177"/>
      <c r="D1820" s="94">
        <v>2026</v>
      </c>
    </row>
    <row r="1821" spans="1:4" hidden="1" outlineLevel="2">
      <c r="A1821" s="100" t="s">
        <v>5903</v>
      </c>
      <c r="B1821" s="119" t="s">
        <v>187</v>
      </c>
      <c r="C1821" s="177"/>
      <c r="D1821" s="94">
        <v>2026</v>
      </c>
    </row>
    <row r="1822" spans="1:4" hidden="1" outlineLevel="2">
      <c r="A1822" s="100" t="s">
        <v>5904</v>
      </c>
      <c r="B1822" s="119" t="s">
        <v>188</v>
      </c>
      <c r="C1822" s="177"/>
      <c r="D1822" s="94">
        <v>2026</v>
      </c>
    </row>
    <row r="1823" spans="1:4" hidden="1" outlineLevel="2">
      <c r="A1823" s="100" t="s">
        <v>5905</v>
      </c>
      <c r="B1823" s="119" t="s">
        <v>293</v>
      </c>
      <c r="C1823" s="177">
        <v>45.5</v>
      </c>
      <c r="D1823" s="94">
        <v>2026</v>
      </c>
    </row>
    <row r="1824" spans="1:4" hidden="1" outlineLevel="2">
      <c r="A1824" s="100" t="s">
        <v>5906</v>
      </c>
      <c r="B1824" s="119" t="s">
        <v>180</v>
      </c>
      <c r="C1824" s="177"/>
      <c r="D1824" s="94">
        <v>2026</v>
      </c>
    </row>
    <row r="1825" spans="1:4" hidden="1" outlineLevel="2">
      <c r="A1825" s="100" t="s">
        <v>5907</v>
      </c>
      <c r="B1825" s="119" t="s">
        <v>182</v>
      </c>
      <c r="C1825" s="117">
        <v>7.5</v>
      </c>
      <c r="D1825" s="94">
        <v>2026</v>
      </c>
    </row>
    <row r="1826" spans="1:4" hidden="1" outlineLevel="2">
      <c r="A1826" s="100" t="s">
        <v>5908</v>
      </c>
      <c r="B1826" s="119" t="s">
        <v>190</v>
      </c>
      <c r="C1826" s="177">
        <v>120.5</v>
      </c>
      <c r="D1826" s="94">
        <v>2026</v>
      </c>
    </row>
    <row r="1827" spans="1:4" hidden="1" outlineLevel="2">
      <c r="A1827" s="100" t="s">
        <v>5909</v>
      </c>
      <c r="B1827" s="119" t="s">
        <v>386</v>
      </c>
      <c r="C1827" s="177"/>
      <c r="D1827" s="94">
        <v>2026</v>
      </c>
    </row>
    <row r="1828" spans="1:4" hidden="1" outlineLevel="2">
      <c r="A1828" s="100" t="s">
        <v>5910</v>
      </c>
      <c r="B1828" s="119" t="s">
        <v>387</v>
      </c>
      <c r="C1828" s="177"/>
      <c r="D1828" s="94">
        <v>2026</v>
      </c>
    </row>
    <row r="1829" spans="1:4" hidden="1" outlineLevel="2">
      <c r="A1829" s="100" t="s">
        <v>5911</v>
      </c>
      <c r="B1829" s="119" t="s">
        <v>388</v>
      </c>
      <c r="C1829" s="177"/>
      <c r="D1829" s="94">
        <v>2026</v>
      </c>
    </row>
    <row r="1830" spans="1:4" hidden="1" outlineLevel="2">
      <c r="A1830" s="100" t="s">
        <v>5912</v>
      </c>
      <c r="B1830" s="119" t="s">
        <v>185</v>
      </c>
      <c r="C1830" s="177"/>
      <c r="D1830" s="94">
        <v>2026</v>
      </c>
    </row>
    <row r="1831" spans="1:4" hidden="1" outlineLevel="2">
      <c r="A1831" s="100" t="s">
        <v>5913</v>
      </c>
      <c r="B1831" s="119" t="s">
        <v>184</v>
      </c>
      <c r="C1831" s="177"/>
      <c r="D1831" s="94">
        <v>2026</v>
      </c>
    </row>
    <row r="1832" spans="1:4" hidden="1" outlineLevel="2">
      <c r="A1832" s="100" t="s">
        <v>5914</v>
      </c>
      <c r="B1832" s="119" t="s">
        <v>175</v>
      </c>
      <c r="C1832" s="177"/>
      <c r="D1832" s="94">
        <v>2026</v>
      </c>
    </row>
    <row r="1833" spans="1:4" hidden="1" outlineLevel="2">
      <c r="A1833" s="100" t="s">
        <v>5915</v>
      </c>
      <c r="B1833" s="119" t="s">
        <v>176</v>
      </c>
      <c r="C1833" s="177"/>
      <c r="D1833" s="94">
        <v>2026</v>
      </c>
    </row>
    <row r="1834" spans="1:4" hidden="1" outlineLevel="2">
      <c r="A1834" s="100" t="s">
        <v>5916</v>
      </c>
      <c r="B1834" s="119" t="s">
        <v>167</v>
      </c>
      <c r="C1834" s="177"/>
      <c r="D1834" s="94">
        <v>2026</v>
      </c>
    </row>
    <row r="1835" spans="1:4" hidden="1" outlineLevel="2">
      <c r="A1835" s="100" t="s">
        <v>5917</v>
      </c>
      <c r="B1835" s="119" t="s">
        <v>295</v>
      </c>
      <c r="C1835" s="177">
        <v>19.5</v>
      </c>
      <c r="D1835" s="94">
        <v>2026</v>
      </c>
    </row>
    <row r="1836" spans="1:4" hidden="1" outlineLevel="2">
      <c r="A1836" s="100" t="s">
        <v>5918</v>
      </c>
      <c r="B1836" s="119" t="s">
        <v>389</v>
      </c>
      <c r="C1836" s="177"/>
      <c r="D1836" s="94">
        <v>2026</v>
      </c>
    </row>
    <row r="1837" spans="1:4" hidden="1" outlineLevel="2">
      <c r="A1837" s="100" t="s">
        <v>5919</v>
      </c>
      <c r="B1837" s="119" t="s">
        <v>196</v>
      </c>
      <c r="C1837" s="117">
        <v>3.9</v>
      </c>
      <c r="D1837" s="94">
        <v>2026</v>
      </c>
    </row>
    <row r="1838" spans="1:4" hidden="1" outlineLevel="2">
      <c r="A1838" s="100" t="s">
        <v>5920</v>
      </c>
      <c r="B1838" s="119" t="s">
        <v>198</v>
      </c>
      <c r="C1838" s="177">
        <v>40.299999999999997</v>
      </c>
      <c r="D1838" s="94">
        <v>2026</v>
      </c>
    </row>
    <row r="1839" spans="1:4" hidden="1" outlineLevel="2">
      <c r="A1839" s="100" t="s">
        <v>5921</v>
      </c>
      <c r="B1839" s="119" t="s">
        <v>199</v>
      </c>
      <c r="C1839" s="177"/>
      <c r="D1839" s="94">
        <v>2026</v>
      </c>
    </row>
    <row r="1840" spans="1:4" hidden="1" outlineLevel="2">
      <c r="A1840" s="100" t="s">
        <v>5922</v>
      </c>
      <c r="B1840" s="119" t="s">
        <v>200</v>
      </c>
      <c r="C1840" s="177"/>
      <c r="D1840" s="94">
        <v>2026</v>
      </c>
    </row>
    <row r="1841" spans="1:4" hidden="1" outlineLevel="2">
      <c r="A1841" s="100" t="s">
        <v>5923</v>
      </c>
      <c r="B1841" s="119" t="s">
        <v>169</v>
      </c>
      <c r="C1841" s="177">
        <v>34.299999999999997</v>
      </c>
      <c r="D1841" s="94">
        <v>2026</v>
      </c>
    </row>
    <row r="1842" spans="1:4" hidden="1" outlineLevel="2">
      <c r="A1842" s="100" t="s">
        <v>5924</v>
      </c>
      <c r="B1842" s="119" t="s">
        <v>170</v>
      </c>
      <c r="C1842" s="177"/>
      <c r="D1842" s="94">
        <v>2026</v>
      </c>
    </row>
    <row r="1843" spans="1:4" hidden="1" outlineLevel="2">
      <c r="A1843" s="100" t="s">
        <v>5925</v>
      </c>
      <c r="B1843" s="119" t="s">
        <v>165</v>
      </c>
      <c r="C1843" s="177"/>
      <c r="D1843" s="94">
        <v>2026</v>
      </c>
    </row>
    <row r="1844" spans="1:4" hidden="1" outlineLevel="2">
      <c r="A1844" s="100" t="s">
        <v>5926</v>
      </c>
      <c r="B1844" s="119" t="s">
        <v>158</v>
      </c>
      <c r="C1844" s="177">
        <v>46.4</v>
      </c>
      <c r="D1844" s="94">
        <v>2026</v>
      </c>
    </row>
    <row r="1845" spans="1:4" hidden="1" outlineLevel="2">
      <c r="A1845" s="100" t="s">
        <v>5927</v>
      </c>
      <c r="B1845" s="119" t="s">
        <v>159</v>
      </c>
      <c r="C1845" s="177"/>
      <c r="D1845" s="94">
        <v>2026</v>
      </c>
    </row>
    <row r="1846" spans="1:4" hidden="1" outlineLevel="2">
      <c r="A1846" s="100" t="s">
        <v>5928</v>
      </c>
      <c r="B1846" s="119" t="s">
        <v>160</v>
      </c>
      <c r="C1846" s="177"/>
      <c r="D1846" s="94">
        <v>2026</v>
      </c>
    </row>
    <row r="1847" spans="1:4" hidden="1" outlineLevel="2">
      <c r="A1847" s="100" t="s">
        <v>5929</v>
      </c>
      <c r="B1847" s="119" t="s">
        <v>195</v>
      </c>
      <c r="C1847" s="177"/>
      <c r="D1847" s="94">
        <v>2026</v>
      </c>
    </row>
    <row r="1848" spans="1:4" hidden="1" outlineLevel="2">
      <c r="A1848" s="100" t="s">
        <v>5930</v>
      </c>
      <c r="B1848" s="119" t="s">
        <v>360</v>
      </c>
      <c r="C1848" s="117">
        <v>7.2249999999999996</v>
      </c>
      <c r="D1848" s="94">
        <v>2026</v>
      </c>
    </row>
    <row r="1849" spans="1:4" hidden="1" outlineLevel="2">
      <c r="A1849" s="100" t="s">
        <v>5931</v>
      </c>
      <c r="B1849" s="119" t="s">
        <v>361</v>
      </c>
      <c r="C1849" s="117">
        <v>14.526999999999999</v>
      </c>
      <c r="D1849" s="94">
        <v>2026</v>
      </c>
    </row>
    <row r="1850" spans="1:4" hidden="1" outlineLevel="2">
      <c r="A1850" s="100" t="s">
        <v>5932</v>
      </c>
      <c r="B1850" s="119" t="s">
        <v>5933</v>
      </c>
      <c r="C1850" s="117">
        <v>3.5</v>
      </c>
      <c r="D1850" s="94">
        <v>2026</v>
      </c>
    </row>
    <row r="1851" spans="1:4" ht="15" hidden="1" outlineLevel="1" collapsed="1">
      <c r="A1851" s="95" t="s">
        <v>5934</v>
      </c>
      <c r="B1851" s="96" t="s">
        <v>362</v>
      </c>
      <c r="C1851" s="97">
        <f>SUM(C1852:C1859)</f>
        <v>155.56</v>
      </c>
      <c r="D1851" s="98">
        <v>2027</v>
      </c>
    </row>
    <row r="1852" spans="1:4" hidden="1" outlineLevel="2">
      <c r="A1852" s="100" t="s">
        <v>5935</v>
      </c>
      <c r="B1852" s="131" t="s">
        <v>2709</v>
      </c>
      <c r="C1852" s="177">
        <v>119.6</v>
      </c>
      <c r="D1852" s="94">
        <v>2027</v>
      </c>
    </row>
    <row r="1853" spans="1:4" hidden="1" outlineLevel="2">
      <c r="A1853" s="100" t="s">
        <v>5936</v>
      </c>
      <c r="B1853" s="131" t="s">
        <v>2710</v>
      </c>
      <c r="C1853" s="177"/>
      <c r="D1853" s="94">
        <v>2027</v>
      </c>
    </row>
    <row r="1854" spans="1:4" hidden="1" outlineLevel="2">
      <c r="A1854" s="100" t="s">
        <v>5937</v>
      </c>
      <c r="B1854" s="131" t="s">
        <v>2713</v>
      </c>
      <c r="C1854" s="177"/>
      <c r="D1854" s="94">
        <v>2027</v>
      </c>
    </row>
    <row r="1855" spans="1:4" hidden="1" outlineLevel="2">
      <c r="A1855" s="100" t="s">
        <v>5938</v>
      </c>
      <c r="B1855" s="131" t="s">
        <v>749</v>
      </c>
      <c r="C1855" s="177"/>
      <c r="D1855" s="94">
        <v>2027</v>
      </c>
    </row>
    <row r="1856" spans="1:4" hidden="1" outlineLevel="2">
      <c r="A1856" s="100" t="s">
        <v>5939</v>
      </c>
      <c r="B1856" s="131" t="s">
        <v>2714</v>
      </c>
      <c r="C1856" s="177"/>
      <c r="D1856" s="94">
        <v>2027</v>
      </c>
    </row>
    <row r="1857" spans="1:4" hidden="1" outlineLevel="2">
      <c r="A1857" s="100" t="s">
        <v>5940</v>
      </c>
      <c r="B1857" s="131" t="s">
        <v>392</v>
      </c>
      <c r="C1857" s="117">
        <v>11</v>
      </c>
      <c r="D1857" s="94">
        <v>2027</v>
      </c>
    </row>
    <row r="1858" spans="1:4" hidden="1" outlineLevel="2">
      <c r="A1858" s="100" t="s">
        <v>5941</v>
      </c>
      <c r="B1858" s="131" t="s">
        <v>200</v>
      </c>
      <c r="C1858" s="117">
        <v>20.100000000000001</v>
      </c>
      <c r="D1858" s="94">
        <v>2027</v>
      </c>
    </row>
    <row r="1859" spans="1:4" hidden="1" outlineLevel="2">
      <c r="A1859" s="100" t="s">
        <v>5942</v>
      </c>
      <c r="B1859" s="131" t="s">
        <v>364</v>
      </c>
      <c r="C1859" s="117">
        <v>4.8600000000000003</v>
      </c>
      <c r="D1859" s="94">
        <v>2027</v>
      </c>
    </row>
    <row r="1860" spans="1:4" ht="15" hidden="1" outlineLevel="1" collapsed="1">
      <c r="A1860" s="95" t="s">
        <v>5943</v>
      </c>
      <c r="B1860" s="96" t="s">
        <v>302</v>
      </c>
      <c r="C1860" s="97">
        <f>SUM(C1861:C1876)</f>
        <v>165.35099999999997</v>
      </c>
      <c r="D1860" s="98">
        <v>2026</v>
      </c>
    </row>
    <row r="1861" spans="1:4" hidden="1" outlineLevel="2">
      <c r="A1861" s="100" t="s">
        <v>5944</v>
      </c>
      <c r="B1861" s="131" t="s">
        <v>304</v>
      </c>
      <c r="C1861" s="117">
        <v>14.1</v>
      </c>
      <c r="D1861" s="94">
        <v>2026</v>
      </c>
    </row>
    <row r="1862" spans="1:4" hidden="1" outlineLevel="2">
      <c r="A1862" s="100" t="s">
        <v>5945</v>
      </c>
      <c r="B1862" s="131" t="s">
        <v>284</v>
      </c>
      <c r="C1862" s="117">
        <v>8.3000000000000007</v>
      </c>
      <c r="D1862" s="94">
        <v>2026</v>
      </c>
    </row>
    <row r="1863" spans="1:4" hidden="1" outlineLevel="2">
      <c r="A1863" s="100" t="s">
        <v>5946</v>
      </c>
      <c r="B1863" s="131" t="s">
        <v>306</v>
      </c>
      <c r="C1863" s="177">
        <v>14.2</v>
      </c>
      <c r="D1863" s="94">
        <v>2026</v>
      </c>
    </row>
    <row r="1864" spans="1:4" hidden="1" outlineLevel="2">
      <c r="A1864" s="100" t="s">
        <v>5947</v>
      </c>
      <c r="B1864" s="131" t="s">
        <v>307</v>
      </c>
      <c r="C1864" s="177"/>
      <c r="D1864" s="94">
        <v>2026</v>
      </c>
    </row>
    <row r="1865" spans="1:4" hidden="1" outlineLevel="2">
      <c r="A1865" s="100" t="s">
        <v>5948</v>
      </c>
      <c r="B1865" s="131" t="s">
        <v>309</v>
      </c>
      <c r="C1865" s="177">
        <v>50.8</v>
      </c>
      <c r="D1865" s="94">
        <v>2026</v>
      </c>
    </row>
    <row r="1866" spans="1:4" hidden="1" outlineLevel="2">
      <c r="A1866" s="100" t="s">
        <v>5949</v>
      </c>
      <c r="B1866" s="131" t="s">
        <v>310</v>
      </c>
      <c r="C1866" s="177"/>
      <c r="D1866" s="94">
        <v>2026</v>
      </c>
    </row>
    <row r="1867" spans="1:4" hidden="1" outlineLevel="2">
      <c r="A1867" s="100" t="s">
        <v>5950</v>
      </c>
      <c r="B1867" s="131" t="s">
        <v>312</v>
      </c>
      <c r="C1867" s="117">
        <v>11</v>
      </c>
      <c r="D1867" s="94">
        <v>2026</v>
      </c>
    </row>
    <row r="1868" spans="1:4" hidden="1" outlineLevel="2">
      <c r="A1868" s="100" t="s">
        <v>5951</v>
      </c>
      <c r="B1868" s="131" t="s">
        <v>314</v>
      </c>
      <c r="C1868" s="117">
        <v>13</v>
      </c>
      <c r="D1868" s="94">
        <v>2026</v>
      </c>
    </row>
    <row r="1869" spans="1:4" hidden="1" outlineLevel="2">
      <c r="A1869" s="100" t="s">
        <v>5952</v>
      </c>
      <c r="B1869" s="131" t="s">
        <v>315</v>
      </c>
      <c r="C1869" s="177">
        <v>22.2</v>
      </c>
      <c r="D1869" s="94">
        <v>2026</v>
      </c>
    </row>
    <row r="1870" spans="1:4" hidden="1" outlineLevel="2">
      <c r="A1870" s="100" t="s">
        <v>5953</v>
      </c>
      <c r="B1870" s="131" t="s">
        <v>393</v>
      </c>
      <c r="C1870" s="177"/>
      <c r="D1870" s="94">
        <v>2026</v>
      </c>
    </row>
    <row r="1871" spans="1:4" hidden="1" outlineLevel="2">
      <c r="A1871" s="100" t="s">
        <v>5954</v>
      </c>
      <c r="B1871" s="131" t="s">
        <v>316</v>
      </c>
      <c r="C1871" s="117">
        <v>3</v>
      </c>
      <c r="D1871" s="94">
        <v>2026</v>
      </c>
    </row>
    <row r="1872" spans="1:4" hidden="1" outlineLevel="2">
      <c r="A1872" s="100" t="s">
        <v>5955</v>
      </c>
      <c r="B1872" s="131" t="s">
        <v>318</v>
      </c>
      <c r="C1872" s="117">
        <v>3</v>
      </c>
      <c r="D1872" s="94">
        <v>2026</v>
      </c>
    </row>
    <row r="1873" spans="1:4" hidden="1" outlineLevel="2">
      <c r="A1873" s="100" t="s">
        <v>5956</v>
      </c>
      <c r="B1873" s="131" t="s">
        <v>320</v>
      </c>
      <c r="C1873" s="117">
        <v>10.6</v>
      </c>
      <c r="D1873" s="94">
        <v>2026</v>
      </c>
    </row>
    <row r="1874" spans="1:4" hidden="1" outlineLevel="2">
      <c r="A1874" s="100" t="s">
        <v>5957</v>
      </c>
      <c r="B1874" s="131" t="s">
        <v>365</v>
      </c>
      <c r="C1874" s="117">
        <v>2.0449999999999999</v>
      </c>
      <c r="D1874" s="94">
        <v>2026</v>
      </c>
    </row>
    <row r="1875" spans="1:4" hidden="1" outlineLevel="2">
      <c r="A1875" s="100" t="s">
        <v>5958</v>
      </c>
      <c r="B1875" s="131" t="s">
        <v>338</v>
      </c>
      <c r="C1875" s="117">
        <v>9.0630000000000006</v>
      </c>
      <c r="D1875" s="94">
        <v>2026</v>
      </c>
    </row>
    <row r="1876" spans="1:4" hidden="1" outlineLevel="2">
      <c r="A1876" s="100" t="s">
        <v>5959</v>
      </c>
      <c r="B1876" s="131" t="s">
        <v>366</v>
      </c>
      <c r="C1876" s="117">
        <v>4.0430000000000001</v>
      </c>
      <c r="D1876" s="94">
        <v>2026</v>
      </c>
    </row>
    <row r="1877" spans="1:4" ht="15" hidden="1" outlineLevel="1" collapsed="1">
      <c r="A1877" s="95" t="s">
        <v>5852</v>
      </c>
      <c r="B1877" s="96" t="s">
        <v>5960</v>
      </c>
      <c r="C1877" s="97">
        <f>SUM(C1878:C1899)</f>
        <v>239.14000000000001</v>
      </c>
      <c r="D1877" s="98">
        <v>2026</v>
      </c>
    </row>
    <row r="1878" spans="1:4" hidden="1" outlineLevel="2">
      <c r="A1878" s="100" t="s">
        <v>5961</v>
      </c>
      <c r="B1878" s="131" t="s">
        <v>284</v>
      </c>
      <c r="C1878" s="132">
        <v>2.3199999999999998</v>
      </c>
      <c r="D1878" s="94">
        <v>2026</v>
      </c>
    </row>
    <row r="1879" spans="1:4" hidden="1" outlineLevel="2">
      <c r="A1879" s="100" t="s">
        <v>5962</v>
      </c>
      <c r="B1879" s="131" t="s">
        <v>277</v>
      </c>
      <c r="C1879" s="132">
        <v>9.5</v>
      </c>
      <c r="D1879" s="94">
        <v>2026</v>
      </c>
    </row>
    <row r="1880" spans="1:4" hidden="1" outlineLevel="2">
      <c r="A1880" s="100" t="s">
        <v>5963</v>
      </c>
      <c r="B1880" s="131" t="s">
        <v>620</v>
      </c>
      <c r="C1880" s="132">
        <v>7.9</v>
      </c>
      <c r="D1880" s="94">
        <v>2026</v>
      </c>
    </row>
    <row r="1881" spans="1:4" hidden="1" outlineLevel="2">
      <c r="A1881" s="100" t="s">
        <v>5964</v>
      </c>
      <c r="B1881" s="131" t="s">
        <v>2735</v>
      </c>
      <c r="C1881" s="132">
        <v>14.5</v>
      </c>
      <c r="D1881" s="94">
        <v>2026</v>
      </c>
    </row>
    <row r="1882" spans="1:4" hidden="1" outlineLevel="2">
      <c r="A1882" s="100" t="s">
        <v>5965</v>
      </c>
      <c r="B1882" s="131" t="s">
        <v>2741</v>
      </c>
      <c r="C1882" s="176">
        <v>18.2</v>
      </c>
      <c r="D1882" s="94">
        <v>2026</v>
      </c>
    </row>
    <row r="1883" spans="1:4" hidden="1" outlineLevel="2">
      <c r="A1883" s="100" t="s">
        <v>5966</v>
      </c>
      <c r="B1883" s="131" t="s">
        <v>2736</v>
      </c>
      <c r="C1883" s="176"/>
      <c r="D1883" s="94">
        <v>2026</v>
      </c>
    </row>
    <row r="1884" spans="1:4" hidden="1" outlineLevel="2">
      <c r="A1884" s="100" t="s">
        <v>5967</v>
      </c>
      <c r="B1884" s="131" t="s">
        <v>2751</v>
      </c>
      <c r="C1884" s="132">
        <v>3.2</v>
      </c>
      <c r="D1884" s="94">
        <v>2026</v>
      </c>
    </row>
    <row r="1885" spans="1:4" hidden="1" outlineLevel="2">
      <c r="A1885" s="100" t="s">
        <v>5968</v>
      </c>
      <c r="B1885" s="131" t="s">
        <v>2738</v>
      </c>
      <c r="C1885" s="132">
        <v>11.9</v>
      </c>
      <c r="D1885" s="94">
        <v>2026</v>
      </c>
    </row>
    <row r="1886" spans="1:4" hidden="1" outlineLevel="2">
      <c r="A1886" s="100" t="s">
        <v>5969</v>
      </c>
      <c r="B1886" s="131" t="s">
        <v>407</v>
      </c>
      <c r="C1886" s="132">
        <v>11.1</v>
      </c>
      <c r="D1886" s="94">
        <v>2026</v>
      </c>
    </row>
    <row r="1887" spans="1:4" hidden="1" outlineLevel="2">
      <c r="A1887" s="100" t="s">
        <v>5970</v>
      </c>
      <c r="B1887" s="131" t="s">
        <v>2742</v>
      </c>
      <c r="C1887" s="176">
        <v>60.2</v>
      </c>
      <c r="D1887" s="94">
        <v>2026</v>
      </c>
    </row>
    <row r="1888" spans="1:4" hidden="1" outlineLevel="2">
      <c r="A1888" s="100" t="s">
        <v>5971</v>
      </c>
      <c r="B1888" s="131" t="s">
        <v>749</v>
      </c>
      <c r="C1888" s="176"/>
      <c r="D1888" s="94">
        <v>2026</v>
      </c>
    </row>
    <row r="1889" spans="1:4" hidden="1" outlineLevel="2">
      <c r="A1889" s="100" t="s">
        <v>5972</v>
      </c>
      <c r="B1889" s="131" t="s">
        <v>2750</v>
      </c>
      <c r="C1889" s="176"/>
      <c r="D1889" s="94">
        <v>2026</v>
      </c>
    </row>
    <row r="1890" spans="1:4" hidden="1" outlineLevel="2">
      <c r="A1890" s="100" t="s">
        <v>5973</v>
      </c>
      <c r="B1890" s="131" t="s">
        <v>2745</v>
      </c>
      <c r="C1890" s="176">
        <v>17.899999999999999</v>
      </c>
      <c r="D1890" s="94">
        <v>2026</v>
      </c>
    </row>
    <row r="1891" spans="1:4" hidden="1" outlineLevel="2">
      <c r="A1891" s="100" t="s">
        <v>5974</v>
      </c>
      <c r="B1891" s="131" t="s">
        <v>324</v>
      </c>
      <c r="C1891" s="176"/>
      <c r="D1891" s="94">
        <v>2026</v>
      </c>
    </row>
    <row r="1892" spans="1:4" hidden="1" outlineLevel="2">
      <c r="A1892" s="100" t="s">
        <v>5975</v>
      </c>
      <c r="B1892" s="131" t="s">
        <v>2747</v>
      </c>
      <c r="C1892" s="132">
        <v>20.7</v>
      </c>
      <c r="D1892" s="94">
        <v>2026</v>
      </c>
    </row>
    <row r="1893" spans="1:4" hidden="1" outlineLevel="2">
      <c r="A1893" s="100" t="s">
        <v>5976</v>
      </c>
      <c r="B1893" s="131" t="s">
        <v>463</v>
      </c>
      <c r="C1893" s="132">
        <v>2.8</v>
      </c>
      <c r="D1893" s="94">
        <v>2026</v>
      </c>
    </row>
    <row r="1894" spans="1:4" hidden="1" outlineLevel="2">
      <c r="A1894" s="100" t="s">
        <v>5977</v>
      </c>
      <c r="B1894" s="131" t="s">
        <v>2430</v>
      </c>
      <c r="C1894" s="132">
        <v>9</v>
      </c>
      <c r="D1894" s="94">
        <v>2026</v>
      </c>
    </row>
    <row r="1895" spans="1:4" hidden="1" outlineLevel="2">
      <c r="A1895" s="100" t="s">
        <v>5978</v>
      </c>
      <c r="B1895" s="131" t="s">
        <v>1428</v>
      </c>
      <c r="C1895" s="132">
        <v>3.6</v>
      </c>
      <c r="D1895" s="94">
        <v>2026</v>
      </c>
    </row>
    <row r="1896" spans="1:4" hidden="1" outlineLevel="2">
      <c r="A1896" s="100" t="s">
        <v>5979</v>
      </c>
      <c r="B1896" s="131" t="s">
        <v>304</v>
      </c>
      <c r="C1896" s="132">
        <v>14.4</v>
      </c>
      <c r="D1896" s="94">
        <v>2026</v>
      </c>
    </row>
    <row r="1897" spans="1:4" hidden="1" outlineLevel="2">
      <c r="A1897" s="100" t="s">
        <v>5980</v>
      </c>
      <c r="B1897" s="131" t="s">
        <v>2740</v>
      </c>
      <c r="C1897" s="132">
        <v>5.5</v>
      </c>
      <c r="D1897" s="94">
        <v>2026</v>
      </c>
    </row>
    <row r="1898" spans="1:4" hidden="1" outlineLevel="2">
      <c r="A1898" s="100" t="s">
        <v>5981</v>
      </c>
      <c r="B1898" s="131" t="s">
        <v>5982</v>
      </c>
      <c r="C1898" s="132">
        <v>7.71</v>
      </c>
      <c r="D1898" s="94">
        <v>2026</v>
      </c>
    </row>
    <row r="1899" spans="1:4" hidden="1" outlineLevel="2">
      <c r="A1899" s="100" t="s">
        <v>5983</v>
      </c>
      <c r="B1899" s="78" t="s">
        <v>5984</v>
      </c>
      <c r="C1899" s="78">
        <v>18.71</v>
      </c>
      <c r="D1899" s="94">
        <v>2026</v>
      </c>
    </row>
    <row r="1900" spans="1:4" ht="15" hidden="1" outlineLevel="1" collapsed="1">
      <c r="A1900" s="95" t="s">
        <v>5866</v>
      </c>
      <c r="B1900" s="96" t="s">
        <v>367</v>
      </c>
      <c r="C1900" s="97">
        <f>SUM(C1901:C1913)</f>
        <v>139.9</v>
      </c>
      <c r="D1900" s="98">
        <v>2026</v>
      </c>
    </row>
    <row r="1901" spans="1:4" hidden="1" outlineLevel="2">
      <c r="A1901" s="100" t="s">
        <v>5985</v>
      </c>
      <c r="B1901" s="131" t="s">
        <v>1149</v>
      </c>
      <c r="C1901" s="117">
        <v>2.7</v>
      </c>
      <c r="D1901" s="94">
        <v>2026</v>
      </c>
    </row>
    <row r="1902" spans="1:4" hidden="1" outlineLevel="2">
      <c r="A1902" s="100" t="s">
        <v>5986</v>
      </c>
      <c r="B1902" s="131" t="s">
        <v>2764</v>
      </c>
      <c r="C1902" s="117">
        <v>17.3</v>
      </c>
      <c r="D1902" s="94">
        <v>2026</v>
      </c>
    </row>
    <row r="1903" spans="1:4" hidden="1" outlineLevel="2">
      <c r="A1903" s="100" t="s">
        <v>5987</v>
      </c>
      <c r="B1903" s="131" t="s">
        <v>2755</v>
      </c>
      <c r="C1903" s="117">
        <v>6.2</v>
      </c>
      <c r="D1903" s="94">
        <v>2026</v>
      </c>
    </row>
    <row r="1904" spans="1:4" hidden="1" outlineLevel="2">
      <c r="A1904" s="100" t="s">
        <v>5988</v>
      </c>
      <c r="B1904" s="131" t="s">
        <v>2763</v>
      </c>
      <c r="C1904" s="117">
        <v>3.4</v>
      </c>
      <c r="D1904" s="94">
        <v>2026</v>
      </c>
    </row>
    <row r="1905" spans="1:4" hidden="1" outlineLevel="2">
      <c r="A1905" s="100" t="s">
        <v>5989</v>
      </c>
      <c r="B1905" s="131" t="s">
        <v>2762</v>
      </c>
      <c r="C1905" s="117">
        <v>6.6</v>
      </c>
      <c r="D1905" s="94">
        <v>2026</v>
      </c>
    </row>
    <row r="1906" spans="1:4" hidden="1" outlineLevel="2">
      <c r="A1906" s="100" t="s">
        <v>5990</v>
      </c>
      <c r="B1906" s="131" t="s">
        <v>395</v>
      </c>
      <c r="C1906" s="177">
        <v>54.4</v>
      </c>
      <c r="D1906" s="94">
        <v>2026</v>
      </c>
    </row>
    <row r="1907" spans="1:4" hidden="1" outlineLevel="2">
      <c r="A1907" s="100" t="s">
        <v>5991</v>
      </c>
      <c r="B1907" s="131" t="s">
        <v>2756</v>
      </c>
      <c r="C1907" s="177"/>
      <c r="D1907" s="94">
        <v>2026</v>
      </c>
    </row>
    <row r="1908" spans="1:4" hidden="1" outlineLevel="2">
      <c r="A1908" s="100" t="s">
        <v>5992</v>
      </c>
      <c r="B1908" s="131" t="s">
        <v>2759</v>
      </c>
      <c r="C1908" s="177"/>
      <c r="D1908" s="94">
        <v>2026</v>
      </c>
    </row>
    <row r="1909" spans="1:4" hidden="1" outlineLevel="2">
      <c r="A1909" s="100" t="s">
        <v>5993</v>
      </c>
      <c r="B1909" s="131" t="s">
        <v>2760</v>
      </c>
      <c r="C1909" s="177"/>
      <c r="D1909" s="94">
        <v>2026</v>
      </c>
    </row>
    <row r="1910" spans="1:4" hidden="1" outlineLevel="2">
      <c r="A1910" s="100" t="s">
        <v>5994</v>
      </c>
      <c r="B1910" s="131" t="s">
        <v>2765</v>
      </c>
      <c r="C1910" s="117">
        <v>22.7</v>
      </c>
      <c r="D1910" s="94">
        <v>2026</v>
      </c>
    </row>
    <row r="1911" spans="1:4" hidden="1" outlineLevel="2">
      <c r="A1911" s="100" t="s">
        <v>5995</v>
      </c>
      <c r="B1911" s="131" t="s">
        <v>2758</v>
      </c>
      <c r="C1911" s="117">
        <v>15.1</v>
      </c>
      <c r="D1911" s="94">
        <v>2026</v>
      </c>
    </row>
    <row r="1912" spans="1:4" hidden="1" outlineLevel="2">
      <c r="A1912" s="100" t="s">
        <v>5996</v>
      </c>
      <c r="B1912" s="131" t="s">
        <v>2753</v>
      </c>
      <c r="C1912" s="117">
        <v>8.6999999999999993</v>
      </c>
      <c r="D1912" s="94">
        <v>2026</v>
      </c>
    </row>
    <row r="1913" spans="1:4" hidden="1" outlineLevel="2">
      <c r="A1913" s="100" t="s">
        <v>5997</v>
      </c>
      <c r="B1913" s="131" t="s">
        <v>369</v>
      </c>
      <c r="C1913" s="117">
        <v>2.8</v>
      </c>
      <c r="D1913" s="94">
        <v>2026</v>
      </c>
    </row>
    <row r="1914" spans="1:4" ht="29.25" customHeight="1" collapsed="1">
      <c r="A1914" s="92" t="s">
        <v>5998</v>
      </c>
      <c r="B1914" s="84" t="s">
        <v>566</v>
      </c>
      <c r="C1914" s="93">
        <f>C1926+C1946+C1981</f>
        <v>539.02</v>
      </c>
      <c r="D1914" s="94"/>
    </row>
    <row r="1915" spans="1:4" ht="15" hidden="1" outlineLevel="1" collapsed="1">
      <c r="A1915" s="95" t="s">
        <v>5999</v>
      </c>
      <c r="B1915" s="96" t="s">
        <v>581</v>
      </c>
      <c r="C1915" s="97">
        <f>SUM(C1916:C1925)</f>
        <v>318.36</v>
      </c>
      <c r="D1915" s="98">
        <v>2027</v>
      </c>
    </row>
    <row r="1916" spans="1:4" ht="15" hidden="1" outlineLevel="2">
      <c r="A1916" s="100" t="s">
        <v>6000</v>
      </c>
      <c r="B1916" s="101" t="s">
        <v>583</v>
      </c>
      <c r="C1916" s="118">
        <v>3.8</v>
      </c>
      <c r="D1916" s="94">
        <v>2027</v>
      </c>
    </row>
    <row r="1917" spans="1:4" ht="15" hidden="1" outlineLevel="2">
      <c r="A1917" s="100" t="s">
        <v>6001</v>
      </c>
      <c r="B1917" s="101" t="s">
        <v>586</v>
      </c>
      <c r="C1917" s="118">
        <v>7.56</v>
      </c>
      <c r="D1917" s="94">
        <v>2027</v>
      </c>
    </row>
    <row r="1918" spans="1:4" ht="15" hidden="1" outlineLevel="2">
      <c r="A1918" s="100" t="s">
        <v>6002</v>
      </c>
      <c r="B1918" s="101" t="s">
        <v>587</v>
      </c>
      <c r="C1918" s="118">
        <v>24</v>
      </c>
      <c r="D1918" s="94">
        <v>2027</v>
      </c>
    </row>
    <row r="1919" spans="1:4" ht="15" hidden="1" outlineLevel="2">
      <c r="A1919" s="100" t="s">
        <v>6003</v>
      </c>
      <c r="B1919" s="101" t="s">
        <v>589</v>
      </c>
      <c r="C1919" s="118">
        <v>58</v>
      </c>
      <c r="D1919" s="94">
        <v>2027</v>
      </c>
    </row>
    <row r="1920" spans="1:4" ht="15" hidden="1" outlineLevel="2">
      <c r="A1920" s="100" t="s">
        <v>6004</v>
      </c>
      <c r="B1920" s="101" t="s">
        <v>591</v>
      </c>
      <c r="C1920" s="118">
        <v>49</v>
      </c>
      <c r="D1920" s="94">
        <v>2027</v>
      </c>
    </row>
    <row r="1921" spans="1:4" ht="15" hidden="1" outlineLevel="2">
      <c r="A1921" s="100" t="s">
        <v>6005</v>
      </c>
      <c r="B1921" s="101" t="s">
        <v>593</v>
      </c>
      <c r="C1921" s="118">
        <v>94</v>
      </c>
      <c r="D1921" s="94">
        <v>2027</v>
      </c>
    </row>
    <row r="1922" spans="1:4" ht="15" hidden="1" outlineLevel="2">
      <c r="A1922" s="100" t="s">
        <v>6006</v>
      </c>
      <c r="B1922" s="101" t="s">
        <v>595</v>
      </c>
      <c r="C1922" s="118">
        <v>39</v>
      </c>
      <c r="D1922" s="94">
        <v>2027</v>
      </c>
    </row>
    <row r="1923" spans="1:4" ht="15" hidden="1" outlineLevel="2">
      <c r="A1923" s="100" t="s">
        <v>6007</v>
      </c>
      <c r="B1923" s="101" t="s">
        <v>2894</v>
      </c>
      <c r="C1923" s="118">
        <v>27</v>
      </c>
      <c r="D1923" s="94">
        <v>2027</v>
      </c>
    </row>
    <row r="1924" spans="1:4" ht="15" hidden="1" outlineLevel="2">
      <c r="A1924" s="100" t="s">
        <v>6008</v>
      </c>
      <c r="B1924" s="101" t="s">
        <v>2895</v>
      </c>
      <c r="C1924" s="118">
        <v>15</v>
      </c>
      <c r="D1924" s="94">
        <v>2027</v>
      </c>
    </row>
    <row r="1925" spans="1:4" ht="15" hidden="1" outlineLevel="2">
      <c r="A1925" s="100" t="s">
        <v>6009</v>
      </c>
      <c r="B1925" s="101" t="s">
        <v>662</v>
      </c>
      <c r="C1925" s="118">
        <v>1</v>
      </c>
      <c r="D1925" s="94">
        <v>2027</v>
      </c>
    </row>
    <row r="1926" spans="1:4" ht="15" hidden="1" outlineLevel="1">
      <c r="A1926" s="95" t="s">
        <v>5999</v>
      </c>
      <c r="B1926" s="96" t="s">
        <v>6010</v>
      </c>
      <c r="C1926" s="97">
        <f>SUM(C1927:C1945)</f>
        <v>245.9</v>
      </c>
      <c r="D1926" s="98">
        <v>2026</v>
      </c>
    </row>
    <row r="1927" spans="1:4" ht="15" hidden="1" outlineLevel="2">
      <c r="A1927" s="107" t="s">
        <v>6011</v>
      </c>
      <c r="B1927" s="108" t="s">
        <v>647</v>
      </c>
      <c r="C1927" s="142">
        <v>11.5</v>
      </c>
      <c r="D1927" s="110">
        <v>2026</v>
      </c>
    </row>
    <row r="1928" spans="1:4" ht="15" hidden="1" outlineLevel="2">
      <c r="A1928" s="107" t="s">
        <v>6012</v>
      </c>
      <c r="B1928" s="108" t="s">
        <v>616</v>
      </c>
      <c r="C1928" s="142">
        <v>15</v>
      </c>
      <c r="D1928" s="110">
        <v>2026</v>
      </c>
    </row>
    <row r="1929" spans="1:4" ht="15" hidden="1" outlineLevel="2">
      <c r="A1929" s="107" t="s">
        <v>6013</v>
      </c>
      <c r="B1929" s="108" t="s">
        <v>295</v>
      </c>
      <c r="C1929" s="142">
        <v>6.5</v>
      </c>
      <c r="D1929" s="110">
        <v>2026</v>
      </c>
    </row>
    <row r="1930" spans="1:4" ht="15" hidden="1" outlineLevel="2">
      <c r="A1930" s="107" t="s">
        <v>6014</v>
      </c>
      <c r="B1930" s="108" t="s">
        <v>618</v>
      </c>
      <c r="C1930" s="142">
        <v>5.5</v>
      </c>
      <c r="D1930" s="110">
        <v>2026</v>
      </c>
    </row>
    <row r="1931" spans="1:4" ht="15" hidden="1" outlineLevel="2">
      <c r="A1931" s="107" t="s">
        <v>6015</v>
      </c>
      <c r="B1931" s="108" t="s">
        <v>620</v>
      </c>
      <c r="C1931" s="142">
        <v>8.5</v>
      </c>
      <c r="D1931" s="110">
        <v>2026</v>
      </c>
    </row>
    <row r="1932" spans="1:4" ht="15" hidden="1" outlineLevel="2">
      <c r="A1932" s="107" t="s">
        <v>6016</v>
      </c>
      <c r="B1932" s="108" t="s">
        <v>622</v>
      </c>
      <c r="C1932" s="142">
        <v>8.5</v>
      </c>
      <c r="D1932" s="110">
        <v>2026</v>
      </c>
    </row>
    <row r="1933" spans="1:4" ht="15" hidden="1" outlineLevel="2">
      <c r="A1933" s="107" t="s">
        <v>6017</v>
      </c>
      <c r="B1933" s="108" t="s">
        <v>124</v>
      </c>
      <c r="C1933" s="142">
        <v>7.7</v>
      </c>
      <c r="D1933" s="110">
        <v>2026</v>
      </c>
    </row>
    <row r="1934" spans="1:4" ht="15" hidden="1" outlineLevel="2">
      <c r="A1934" s="107" t="s">
        <v>6018</v>
      </c>
      <c r="B1934" s="108" t="s">
        <v>495</v>
      </c>
      <c r="C1934" s="142">
        <v>37</v>
      </c>
      <c r="D1934" s="110">
        <v>2026</v>
      </c>
    </row>
    <row r="1935" spans="1:4" ht="15" hidden="1" outlineLevel="2">
      <c r="A1935" s="107" t="s">
        <v>6019</v>
      </c>
      <c r="B1935" s="108" t="s">
        <v>625</v>
      </c>
      <c r="C1935" s="142">
        <v>6</v>
      </c>
      <c r="D1935" s="110">
        <v>2026</v>
      </c>
    </row>
    <row r="1936" spans="1:4" ht="15" hidden="1" outlineLevel="2">
      <c r="A1936" s="107" t="s">
        <v>6020</v>
      </c>
      <c r="B1936" s="108" t="s">
        <v>657</v>
      </c>
      <c r="C1936" s="142">
        <v>3.8</v>
      </c>
      <c r="D1936" s="110">
        <v>2026</v>
      </c>
    </row>
    <row r="1937" spans="1:4" ht="15" hidden="1" outlineLevel="2">
      <c r="A1937" s="107" t="s">
        <v>6021</v>
      </c>
      <c r="B1937" s="108" t="s">
        <v>627</v>
      </c>
      <c r="C1937" s="142">
        <v>7.5</v>
      </c>
      <c r="D1937" s="110">
        <v>2026</v>
      </c>
    </row>
    <row r="1938" spans="1:4" ht="15" hidden="1" outlineLevel="2">
      <c r="A1938" s="107" t="s">
        <v>6022</v>
      </c>
      <c r="B1938" s="108" t="s">
        <v>665</v>
      </c>
      <c r="C1938" s="142">
        <v>8</v>
      </c>
      <c r="D1938" s="110">
        <v>2026</v>
      </c>
    </row>
    <row r="1939" spans="1:4" ht="15" hidden="1" outlineLevel="2">
      <c r="A1939" s="107" t="s">
        <v>6023</v>
      </c>
      <c r="B1939" s="108" t="s">
        <v>2865</v>
      </c>
      <c r="C1939" s="142">
        <v>23</v>
      </c>
      <c r="D1939" s="110">
        <v>2026</v>
      </c>
    </row>
    <row r="1940" spans="1:4" ht="15" hidden="1" outlineLevel="2">
      <c r="A1940" s="107" t="s">
        <v>6024</v>
      </c>
      <c r="B1940" s="108" t="s">
        <v>2394</v>
      </c>
      <c r="C1940" s="142">
        <v>22</v>
      </c>
      <c r="D1940" s="110">
        <v>2026</v>
      </c>
    </row>
    <row r="1941" spans="1:4" ht="15" hidden="1" outlineLevel="2">
      <c r="A1941" s="107" t="s">
        <v>6025</v>
      </c>
      <c r="B1941" s="108" t="s">
        <v>667</v>
      </c>
      <c r="C1941" s="142">
        <v>19.5</v>
      </c>
      <c r="D1941" s="110">
        <v>2026</v>
      </c>
    </row>
    <row r="1942" spans="1:4" ht="15" hidden="1" outlineLevel="2">
      <c r="A1942" s="107" t="s">
        <v>6026</v>
      </c>
      <c r="B1942" s="108" t="s">
        <v>569</v>
      </c>
      <c r="C1942" s="142">
        <v>11</v>
      </c>
      <c r="D1942" s="110">
        <v>2026</v>
      </c>
    </row>
    <row r="1943" spans="1:4" ht="15" hidden="1" outlineLevel="2">
      <c r="A1943" s="107" t="s">
        <v>6027</v>
      </c>
      <c r="B1943" s="108" t="s">
        <v>580</v>
      </c>
      <c r="C1943" s="142">
        <v>19</v>
      </c>
      <c r="D1943" s="110">
        <v>2026</v>
      </c>
    </row>
    <row r="1944" spans="1:4" ht="15" hidden="1" outlineLevel="2">
      <c r="A1944" s="107" t="s">
        <v>6028</v>
      </c>
      <c r="B1944" s="108" t="s">
        <v>645</v>
      </c>
      <c r="C1944" s="142">
        <v>6.4</v>
      </c>
      <c r="D1944" s="110">
        <v>2026</v>
      </c>
    </row>
    <row r="1945" spans="1:4" hidden="1" outlineLevel="2">
      <c r="A1945" s="107" t="s">
        <v>6029</v>
      </c>
      <c r="B1945" s="78" t="s">
        <v>6030</v>
      </c>
      <c r="C1945" s="78">
        <v>19.5</v>
      </c>
      <c r="D1945" s="110">
        <v>2026</v>
      </c>
    </row>
    <row r="1946" spans="1:4" ht="15" hidden="1" outlineLevel="1" collapsed="1">
      <c r="A1946" s="95" t="s">
        <v>6031</v>
      </c>
      <c r="B1946" s="96" t="s">
        <v>596</v>
      </c>
      <c r="C1946" s="97">
        <f>SUM(C1947:C1959)</f>
        <v>168.2</v>
      </c>
      <c r="D1946" s="98">
        <v>2026</v>
      </c>
    </row>
    <row r="1947" spans="1:4" ht="15" hidden="1" outlineLevel="2">
      <c r="A1947" s="107" t="s">
        <v>6032</v>
      </c>
      <c r="B1947" s="108" t="s">
        <v>598</v>
      </c>
      <c r="C1947" s="142">
        <v>14</v>
      </c>
      <c r="D1947" s="110">
        <v>2026</v>
      </c>
    </row>
    <row r="1948" spans="1:4" ht="15" hidden="1" outlineLevel="2">
      <c r="A1948" s="107" t="s">
        <v>6033</v>
      </c>
      <c r="B1948" s="108" t="s">
        <v>600</v>
      </c>
      <c r="C1948" s="142">
        <v>6.5</v>
      </c>
      <c r="D1948" s="110">
        <v>2026</v>
      </c>
    </row>
    <row r="1949" spans="1:4" ht="15" hidden="1" outlineLevel="2">
      <c r="A1949" s="107" t="s">
        <v>6034</v>
      </c>
      <c r="B1949" s="108" t="s">
        <v>655</v>
      </c>
      <c r="C1949" s="142">
        <v>18</v>
      </c>
      <c r="D1949" s="110">
        <v>2026</v>
      </c>
    </row>
    <row r="1950" spans="1:4" ht="15" hidden="1" outlineLevel="2">
      <c r="A1950" s="107" t="s">
        <v>6035</v>
      </c>
      <c r="B1950" s="108" t="s">
        <v>602</v>
      </c>
      <c r="C1950" s="142">
        <v>12</v>
      </c>
      <c r="D1950" s="110">
        <v>2026</v>
      </c>
    </row>
    <row r="1951" spans="1:4" ht="15" hidden="1" outlineLevel="2">
      <c r="A1951" s="107" t="s">
        <v>6036</v>
      </c>
      <c r="B1951" s="108" t="s">
        <v>604</v>
      </c>
      <c r="C1951" s="142">
        <v>27</v>
      </c>
      <c r="D1951" s="110">
        <v>2026</v>
      </c>
    </row>
    <row r="1952" spans="1:4" ht="15" hidden="1" outlineLevel="2">
      <c r="A1952" s="107" t="s">
        <v>6037</v>
      </c>
      <c r="B1952" s="108" t="s">
        <v>661</v>
      </c>
      <c r="C1952" s="142">
        <v>23</v>
      </c>
      <c r="D1952" s="110">
        <v>2026</v>
      </c>
    </row>
    <row r="1953" spans="1:4" ht="15" hidden="1" outlineLevel="2">
      <c r="A1953" s="107" t="s">
        <v>6038</v>
      </c>
      <c r="B1953" s="108" t="s">
        <v>552</v>
      </c>
      <c r="C1953" s="142">
        <v>15</v>
      </c>
      <c r="D1953" s="110">
        <v>2026</v>
      </c>
    </row>
    <row r="1954" spans="1:4" ht="15" hidden="1" outlineLevel="2">
      <c r="A1954" s="107" t="s">
        <v>6039</v>
      </c>
      <c r="B1954" s="108" t="s">
        <v>607</v>
      </c>
      <c r="C1954" s="142">
        <v>2.5</v>
      </c>
      <c r="D1954" s="110">
        <v>2026</v>
      </c>
    </row>
    <row r="1955" spans="1:4" ht="15" hidden="1" outlineLevel="2">
      <c r="A1955" s="107" t="s">
        <v>6040</v>
      </c>
      <c r="B1955" s="108" t="s">
        <v>609</v>
      </c>
      <c r="C1955" s="142">
        <v>14</v>
      </c>
      <c r="D1955" s="110">
        <v>2026</v>
      </c>
    </row>
    <row r="1956" spans="1:4" ht="15" hidden="1" outlineLevel="2">
      <c r="A1956" s="107" t="s">
        <v>6041</v>
      </c>
      <c r="B1956" s="108" t="s">
        <v>611</v>
      </c>
      <c r="C1956" s="142">
        <v>11.5</v>
      </c>
      <c r="D1956" s="110">
        <v>2026</v>
      </c>
    </row>
    <row r="1957" spans="1:4" ht="15" hidden="1" outlineLevel="2">
      <c r="A1957" s="107" t="s">
        <v>6042</v>
      </c>
      <c r="B1957" s="108" t="s">
        <v>613</v>
      </c>
      <c r="C1957" s="142">
        <v>6.2</v>
      </c>
      <c r="D1957" s="110">
        <v>2026</v>
      </c>
    </row>
    <row r="1958" spans="1:4" ht="15" hidden="1" outlineLevel="2">
      <c r="A1958" s="107" t="s">
        <v>6043</v>
      </c>
      <c r="B1958" s="108" t="s">
        <v>664</v>
      </c>
      <c r="C1958" s="142">
        <v>3.5</v>
      </c>
      <c r="D1958" s="110">
        <v>2026</v>
      </c>
    </row>
    <row r="1959" spans="1:4" hidden="1" outlineLevel="2">
      <c r="A1959" s="107" t="s">
        <v>6044</v>
      </c>
      <c r="B1959" s="119" t="s">
        <v>6045</v>
      </c>
      <c r="C1959" s="119">
        <v>15</v>
      </c>
      <c r="D1959" s="110">
        <v>2026</v>
      </c>
    </row>
    <row r="1960" spans="1:4" ht="30" hidden="1" outlineLevel="1" collapsed="1">
      <c r="A1960" s="95" t="s">
        <v>6046</v>
      </c>
      <c r="B1960" s="96" t="s">
        <v>6047</v>
      </c>
      <c r="C1960" s="97">
        <f>SUM(C1961:C1980)</f>
        <v>246.44000000000003</v>
      </c>
      <c r="D1960" s="98">
        <v>2027</v>
      </c>
    </row>
    <row r="1961" spans="1:4" ht="15" hidden="1" outlineLevel="2">
      <c r="A1961" s="107" t="s">
        <v>6048</v>
      </c>
      <c r="B1961" s="108" t="s">
        <v>2872</v>
      </c>
      <c r="C1961" s="143">
        <v>21</v>
      </c>
      <c r="D1961" s="110">
        <v>2027</v>
      </c>
    </row>
    <row r="1962" spans="1:4" ht="15" hidden="1" outlineLevel="2">
      <c r="A1962" s="107" t="s">
        <v>6049</v>
      </c>
      <c r="B1962" s="108" t="s">
        <v>2874</v>
      </c>
      <c r="C1962" s="143">
        <v>18.5</v>
      </c>
      <c r="D1962" s="110">
        <v>2027</v>
      </c>
    </row>
    <row r="1963" spans="1:4" ht="15" hidden="1" outlineLevel="2">
      <c r="A1963" s="107" t="s">
        <v>6050</v>
      </c>
      <c r="B1963" s="108" t="s">
        <v>2876</v>
      </c>
      <c r="C1963" s="143">
        <v>11</v>
      </c>
      <c r="D1963" s="110">
        <v>2027</v>
      </c>
    </row>
    <row r="1964" spans="1:4" ht="15" hidden="1" outlineLevel="2">
      <c r="A1964" s="107" t="s">
        <v>6051</v>
      </c>
      <c r="B1964" s="108" t="s">
        <v>2878</v>
      </c>
      <c r="C1964" s="143">
        <v>13.5</v>
      </c>
      <c r="D1964" s="110">
        <v>2027</v>
      </c>
    </row>
    <row r="1965" spans="1:4" ht="15" hidden="1" outlineLevel="2">
      <c r="A1965" s="107" t="s">
        <v>6052</v>
      </c>
      <c r="B1965" s="108" t="s">
        <v>2879</v>
      </c>
      <c r="C1965" s="143">
        <v>3.9</v>
      </c>
      <c r="D1965" s="110">
        <v>2027</v>
      </c>
    </row>
    <row r="1966" spans="1:4" ht="15" hidden="1" outlineLevel="2">
      <c r="A1966" s="107" t="s">
        <v>6053</v>
      </c>
      <c r="B1966" s="108" t="s">
        <v>1428</v>
      </c>
      <c r="C1966" s="143">
        <v>10</v>
      </c>
      <c r="D1966" s="110">
        <v>2027</v>
      </c>
    </row>
    <row r="1967" spans="1:4" ht="15" hidden="1" outlineLevel="2">
      <c r="A1967" s="107" t="s">
        <v>6054</v>
      </c>
      <c r="B1967" s="108" t="s">
        <v>2880</v>
      </c>
      <c r="C1967" s="143">
        <v>6.6</v>
      </c>
      <c r="D1967" s="110">
        <v>2027</v>
      </c>
    </row>
    <row r="1968" spans="1:4" ht="15" hidden="1" outlineLevel="2">
      <c r="A1968" s="107" t="s">
        <v>6055</v>
      </c>
      <c r="B1968" s="108" t="s">
        <v>2881</v>
      </c>
      <c r="C1968" s="143">
        <v>4.0999999999999996</v>
      </c>
      <c r="D1968" s="110">
        <v>2027</v>
      </c>
    </row>
    <row r="1969" spans="1:4" ht="15" hidden="1" outlineLevel="2">
      <c r="A1969" s="107" t="s">
        <v>6056</v>
      </c>
      <c r="B1969" s="108" t="s">
        <v>1346</v>
      </c>
      <c r="C1969" s="143">
        <v>17.5</v>
      </c>
      <c r="D1969" s="110">
        <v>2027</v>
      </c>
    </row>
    <row r="1970" spans="1:4" ht="15" hidden="1" outlineLevel="2">
      <c r="A1970" s="107" t="s">
        <v>6057</v>
      </c>
      <c r="B1970" s="108" t="s">
        <v>2884</v>
      </c>
      <c r="C1970" s="143">
        <v>3.37</v>
      </c>
      <c r="D1970" s="110">
        <v>2027</v>
      </c>
    </row>
    <row r="1971" spans="1:4" ht="15" hidden="1" outlineLevel="2">
      <c r="A1971" s="107" t="s">
        <v>6058</v>
      </c>
      <c r="B1971" s="108" t="s">
        <v>2882</v>
      </c>
      <c r="C1971" s="143">
        <v>24</v>
      </c>
      <c r="D1971" s="110">
        <v>2027</v>
      </c>
    </row>
    <row r="1972" spans="1:4" ht="15" hidden="1" outlineLevel="2">
      <c r="A1972" s="107" t="s">
        <v>6059</v>
      </c>
      <c r="B1972" s="108" t="s">
        <v>2885</v>
      </c>
      <c r="C1972" s="143">
        <v>18.100000000000001</v>
      </c>
      <c r="D1972" s="110">
        <v>2027</v>
      </c>
    </row>
    <row r="1973" spans="1:4" ht="15" hidden="1" outlineLevel="2">
      <c r="A1973" s="107" t="s">
        <v>6060</v>
      </c>
      <c r="B1973" s="108" t="s">
        <v>672</v>
      </c>
      <c r="C1973" s="143">
        <v>4.5</v>
      </c>
      <c r="D1973" s="110">
        <v>2027</v>
      </c>
    </row>
    <row r="1974" spans="1:4" ht="15" hidden="1" outlineLevel="2">
      <c r="A1974" s="107" t="s">
        <v>6061</v>
      </c>
      <c r="B1974" s="108" t="s">
        <v>2870</v>
      </c>
      <c r="C1974" s="143">
        <v>13</v>
      </c>
      <c r="D1974" s="110">
        <v>2027</v>
      </c>
    </row>
    <row r="1975" spans="1:4" ht="15" hidden="1" outlineLevel="2">
      <c r="A1975" s="107" t="s">
        <v>6062</v>
      </c>
      <c r="B1975" s="108" t="s">
        <v>463</v>
      </c>
      <c r="C1975" s="143">
        <v>6.8</v>
      </c>
      <c r="D1975" s="110">
        <v>2027</v>
      </c>
    </row>
    <row r="1976" spans="1:4" ht="15" hidden="1" outlineLevel="2">
      <c r="A1976" s="107" t="s">
        <v>6063</v>
      </c>
      <c r="B1976" s="108" t="s">
        <v>6064</v>
      </c>
      <c r="C1976" s="143">
        <v>18.600000000000001</v>
      </c>
      <c r="D1976" s="110">
        <v>2027</v>
      </c>
    </row>
    <row r="1977" spans="1:4" ht="15" hidden="1" outlineLevel="2">
      <c r="A1977" s="107" t="s">
        <v>6065</v>
      </c>
      <c r="B1977" s="108" t="s">
        <v>6066</v>
      </c>
      <c r="C1977" s="143">
        <v>3.27</v>
      </c>
      <c r="D1977" s="110">
        <v>2027</v>
      </c>
    </row>
    <row r="1978" spans="1:4" ht="15" hidden="1" outlineLevel="2">
      <c r="A1978" s="107" t="s">
        <v>6067</v>
      </c>
      <c r="B1978" s="108" t="s">
        <v>2891</v>
      </c>
      <c r="C1978" s="143">
        <v>23.3</v>
      </c>
      <c r="D1978" s="110">
        <v>2027</v>
      </c>
    </row>
    <row r="1979" spans="1:4" ht="15" hidden="1" outlineLevel="2">
      <c r="A1979" s="107" t="s">
        <v>6068</v>
      </c>
      <c r="B1979" s="108" t="s">
        <v>641</v>
      </c>
      <c r="C1979" s="143">
        <v>11.1</v>
      </c>
      <c r="D1979" s="110">
        <v>2027</v>
      </c>
    </row>
    <row r="1980" spans="1:4" ht="15" hidden="1" outlineLevel="2">
      <c r="A1980" s="107" t="s">
        <v>6069</v>
      </c>
      <c r="B1980" s="108" t="s">
        <v>2893</v>
      </c>
      <c r="C1980" s="143">
        <v>14.3</v>
      </c>
      <c r="D1980" s="110">
        <v>2027</v>
      </c>
    </row>
    <row r="1981" spans="1:4" ht="15" hidden="1" outlineLevel="1" collapsed="1">
      <c r="A1981" s="95" t="s">
        <v>6070</v>
      </c>
      <c r="B1981" s="96" t="s">
        <v>6071</v>
      </c>
      <c r="C1981" s="97">
        <f>SUM(C1982:C2001)</f>
        <v>124.92000000000002</v>
      </c>
      <c r="D1981" s="98">
        <v>2026</v>
      </c>
    </row>
    <row r="1982" spans="1:4" ht="15" hidden="1" outlineLevel="2">
      <c r="A1982" s="107" t="s">
        <v>6072</v>
      </c>
      <c r="B1982" s="108" t="s">
        <v>658</v>
      </c>
      <c r="C1982" s="142">
        <v>1.6</v>
      </c>
      <c r="D1982" s="110">
        <v>2026</v>
      </c>
    </row>
    <row r="1983" spans="1:4" ht="15" hidden="1" outlineLevel="2">
      <c r="A1983" s="107" t="s">
        <v>6073</v>
      </c>
      <c r="B1983" s="108" t="s">
        <v>630</v>
      </c>
      <c r="C1983" s="142">
        <v>8.16</v>
      </c>
      <c r="D1983" s="110">
        <v>2026</v>
      </c>
    </row>
    <row r="1984" spans="1:4" ht="15" hidden="1" outlineLevel="2">
      <c r="A1984" s="107" t="s">
        <v>6074</v>
      </c>
      <c r="B1984" s="108" t="s">
        <v>650</v>
      </c>
      <c r="C1984" s="142">
        <v>5.3</v>
      </c>
      <c r="D1984" s="110">
        <v>2026</v>
      </c>
    </row>
    <row r="1985" spans="1:4" ht="15" hidden="1" outlineLevel="2">
      <c r="A1985" s="107" t="s">
        <v>6075</v>
      </c>
      <c r="B1985" s="108" t="s">
        <v>651</v>
      </c>
      <c r="C1985" s="142">
        <v>2.27</v>
      </c>
      <c r="D1985" s="110">
        <v>2026</v>
      </c>
    </row>
    <row r="1986" spans="1:4" ht="15" hidden="1" outlineLevel="2">
      <c r="A1986" s="107" t="s">
        <v>6076</v>
      </c>
      <c r="B1986" s="108" t="s">
        <v>600</v>
      </c>
      <c r="C1986" s="142">
        <v>4.62</v>
      </c>
      <c r="D1986" s="110">
        <v>2026</v>
      </c>
    </row>
    <row r="1987" spans="1:4" ht="15" hidden="1" outlineLevel="2">
      <c r="A1987" s="107" t="s">
        <v>6077</v>
      </c>
      <c r="B1987" s="108" t="s">
        <v>630</v>
      </c>
      <c r="C1987" s="142">
        <v>1.3</v>
      </c>
      <c r="D1987" s="110">
        <v>2026</v>
      </c>
    </row>
    <row r="1988" spans="1:4" ht="15" hidden="1" outlineLevel="2">
      <c r="A1988" s="107" t="s">
        <v>6078</v>
      </c>
      <c r="B1988" s="108" t="s">
        <v>632</v>
      </c>
      <c r="C1988" s="142">
        <v>3.8</v>
      </c>
      <c r="D1988" s="110">
        <v>2026</v>
      </c>
    </row>
    <row r="1989" spans="1:4" ht="15" hidden="1" outlineLevel="2">
      <c r="A1989" s="107" t="s">
        <v>6079</v>
      </c>
      <c r="B1989" s="108" t="s">
        <v>669</v>
      </c>
      <c r="C1989" s="142">
        <v>7.0000000000000007E-2</v>
      </c>
      <c r="D1989" s="110">
        <v>2026</v>
      </c>
    </row>
    <row r="1990" spans="1:4" ht="15" hidden="1" outlineLevel="2">
      <c r="A1990" s="107" t="s">
        <v>6080</v>
      </c>
      <c r="B1990" s="108" t="s">
        <v>2867</v>
      </c>
      <c r="C1990" s="142">
        <v>12</v>
      </c>
      <c r="D1990" s="110">
        <v>2026</v>
      </c>
    </row>
    <row r="1991" spans="1:4" ht="15" hidden="1" outlineLevel="2">
      <c r="A1991" s="107" t="s">
        <v>6081</v>
      </c>
      <c r="B1991" s="108" t="s">
        <v>552</v>
      </c>
      <c r="C1991" s="143">
        <v>4.9000000000000004</v>
      </c>
      <c r="D1991" s="110">
        <v>2026</v>
      </c>
    </row>
    <row r="1992" spans="1:4" ht="15" hidden="1" outlineLevel="2">
      <c r="A1992" s="107" t="s">
        <v>6082</v>
      </c>
      <c r="B1992" s="108" t="s">
        <v>636</v>
      </c>
      <c r="C1992" s="143">
        <v>5.6</v>
      </c>
      <c r="D1992" s="110">
        <v>2026</v>
      </c>
    </row>
    <row r="1993" spans="1:4" ht="15" hidden="1" outlineLevel="2">
      <c r="A1993" s="107" t="s">
        <v>6083</v>
      </c>
      <c r="B1993" s="108" t="s">
        <v>653</v>
      </c>
      <c r="C1993" s="143">
        <v>4.9000000000000004</v>
      </c>
      <c r="D1993" s="110">
        <v>2026</v>
      </c>
    </row>
    <row r="1994" spans="1:4" ht="15" hidden="1" outlineLevel="2">
      <c r="A1994" s="107" t="s">
        <v>6084</v>
      </c>
      <c r="B1994" s="108" t="s">
        <v>638</v>
      </c>
      <c r="C1994" s="143">
        <v>7.5</v>
      </c>
      <c r="D1994" s="110">
        <v>2026</v>
      </c>
    </row>
    <row r="1995" spans="1:4" ht="15" hidden="1" outlineLevel="2">
      <c r="A1995" s="107" t="s">
        <v>6085</v>
      </c>
      <c r="B1995" s="108" t="s">
        <v>484</v>
      </c>
      <c r="C1995" s="143">
        <v>6</v>
      </c>
      <c r="D1995" s="110">
        <v>2026</v>
      </c>
    </row>
    <row r="1996" spans="1:4" ht="15" hidden="1" outlineLevel="2">
      <c r="A1996" s="107" t="s">
        <v>6086</v>
      </c>
      <c r="B1996" s="108" t="s">
        <v>674</v>
      </c>
      <c r="C1996" s="143">
        <v>3.9</v>
      </c>
      <c r="D1996" s="110">
        <v>2026</v>
      </c>
    </row>
    <row r="1997" spans="1:4" ht="15" hidden="1" outlineLevel="2">
      <c r="A1997" s="107" t="s">
        <v>6087</v>
      </c>
      <c r="B1997" s="108" t="s">
        <v>600</v>
      </c>
      <c r="C1997" s="143">
        <v>10.199999999999999</v>
      </c>
      <c r="D1997" s="110">
        <v>2026</v>
      </c>
    </row>
    <row r="1998" spans="1:4" ht="15" hidden="1" outlineLevel="2">
      <c r="A1998" s="107" t="s">
        <v>6088</v>
      </c>
      <c r="B1998" s="108" t="s">
        <v>675</v>
      </c>
      <c r="C1998" s="143">
        <v>3</v>
      </c>
      <c r="D1998" s="110">
        <v>2026</v>
      </c>
    </row>
    <row r="1999" spans="1:4" ht="15" hidden="1" outlineLevel="2">
      <c r="A1999" s="107" t="s">
        <v>6089</v>
      </c>
      <c r="B1999" s="144" t="s">
        <v>1827</v>
      </c>
      <c r="C1999" s="143">
        <v>13.8</v>
      </c>
      <c r="D1999" s="110">
        <v>2026</v>
      </c>
    </row>
    <row r="2000" spans="1:4" ht="15" hidden="1" outlineLevel="2">
      <c r="A2000" s="107" t="s">
        <v>6090</v>
      </c>
      <c r="B2000" s="144" t="s">
        <v>6091</v>
      </c>
      <c r="C2000" s="143">
        <v>12</v>
      </c>
      <c r="D2000" s="110">
        <v>2026</v>
      </c>
    </row>
    <row r="2001" spans="1:4" ht="15" hidden="1" outlineLevel="2">
      <c r="A2001" s="107" t="s">
        <v>6092</v>
      </c>
      <c r="B2001" s="144" t="s">
        <v>6093</v>
      </c>
      <c r="C2001" s="119">
        <v>14</v>
      </c>
      <c r="D2001" s="110">
        <v>2026</v>
      </c>
    </row>
    <row r="2002" spans="1:4" ht="29.25" customHeight="1" collapsed="1">
      <c r="A2002" s="92" t="s">
        <v>6094</v>
      </c>
      <c r="B2002" s="84" t="s">
        <v>1921</v>
      </c>
      <c r="C2002" s="93">
        <f>C2003+C2023+C2116+C2151+C2169+C2179</f>
        <v>1207.9000000000001</v>
      </c>
      <c r="D2002" s="94"/>
    </row>
    <row r="2003" spans="1:4" ht="15" hidden="1" outlineLevel="1" collapsed="1">
      <c r="A2003" s="92" t="s">
        <v>6095</v>
      </c>
      <c r="B2003" s="96" t="s">
        <v>6096</v>
      </c>
      <c r="C2003" s="97">
        <f>SUM(C2004:C2022)</f>
        <v>88.59</v>
      </c>
      <c r="D2003" s="98">
        <v>2026</v>
      </c>
    </row>
    <row r="2004" spans="1:4" ht="15" hidden="1" outlineLevel="2">
      <c r="A2004" s="100" t="s">
        <v>6097</v>
      </c>
      <c r="B2004" s="101" t="s">
        <v>2036</v>
      </c>
      <c r="C2004" s="118">
        <v>1.7</v>
      </c>
      <c r="D2004" s="94">
        <v>2026</v>
      </c>
    </row>
    <row r="2005" spans="1:4" ht="15" hidden="1" outlineLevel="2">
      <c r="A2005" s="100" t="s">
        <v>6098</v>
      </c>
      <c r="B2005" s="101" t="s">
        <v>2037</v>
      </c>
      <c r="C2005" s="118">
        <v>1.3</v>
      </c>
      <c r="D2005" s="94">
        <v>2026</v>
      </c>
    </row>
    <row r="2006" spans="1:4" ht="15" hidden="1" outlineLevel="2">
      <c r="A2006" s="100" t="s">
        <v>6099</v>
      </c>
      <c r="B2006" s="101" t="s">
        <v>1922</v>
      </c>
      <c r="C2006" s="118">
        <v>3.6</v>
      </c>
      <c r="D2006" s="94">
        <v>2026</v>
      </c>
    </row>
    <row r="2007" spans="1:4" ht="15" hidden="1" outlineLevel="2">
      <c r="A2007" s="100" t="s">
        <v>6100</v>
      </c>
      <c r="B2007" s="101" t="s">
        <v>1924</v>
      </c>
      <c r="C2007" s="118">
        <v>15.5</v>
      </c>
      <c r="D2007" s="94">
        <v>2026</v>
      </c>
    </row>
    <row r="2008" spans="1:4" ht="15" hidden="1" outlineLevel="2">
      <c r="A2008" s="100" t="s">
        <v>6101</v>
      </c>
      <c r="B2008" s="101" t="s">
        <v>1925</v>
      </c>
      <c r="C2008" s="118">
        <v>9.6</v>
      </c>
      <c r="D2008" s="94">
        <v>2026</v>
      </c>
    </row>
    <row r="2009" spans="1:4" ht="15" hidden="1" outlineLevel="2">
      <c r="A2009" s="100" t="s">
        <v>6102</v>
      </c>
      <c r="B2009" s="101" t="s">
        <v>1926</v>
      </c>
      <c r="C2009" s="118">
        <v>7.3</v>
      </c>
      <c r="D2009" s="94">
        <v>2026</v>
      </c>
    </row>
    <row r="2010" spans="1:4" ht="15" hidden="1" outlineLevel="2">
      <c r="A2010" s="100" t="s">
        <v>6103</v>
      </c>
      <c r="B2010" s="101" t="s">
        <v>2022</v>
      </c>
      <c r="C2010" s="118">
        <v>2.71</v>
      </c>
      <c r="D2010" s="94">
        <v>2026</v>
      </c>
    </row>
    <row r="2011" spans="1:4" ht="15" hidden="1" outlineLevel="2">
      <c r="A2011" s="100" t="s">
        <v>6104</v>
      </c>
      <c r="B2011" s="101" t="s">
        <v>2087</v>
      </c>
      <c r="C2011" s="118">
        <v>2.56</v>
      </c>
      <c r="D2011" s="94">
        <v>2026</v>
      </c>
    </row>
    <row r="2012" spans="1:4" ht="15" hidden="1" outlineLevel="2">
      <c r="A2012" s="100" t="s">
        <v>6105</v>
      </c>
      <c r="B2012" s="101" t="s">
        <v>390</v>
      </c>
      <c r="C2012" s="118">
        <v>2.78</v>
      </c>
      <c r="D2012" s="94">
        <v>2026</v>
      </c>
    </row>
    <row r="2013" spans="1:4" ht="15" hidden="1" outlineLevel="2">
      <c r="A2013" s="100" t="s">
        <v>6106</v>
      </c>
      <c r="B2013" s="101" t="s">
        <v>2024</v>
      </c>
      <c r="C2013" s="118">
        <v>5.8</v>
      </c>
      <c r="D2013" s="94">
        <v>2026</v>
      </c>
    </row>
    <row r="2014" spans="1:4" ht="15" hidden="1" outlineLevel="2">
      <c r="A2014" s="100" t="s">
        <v>6107</v>
      </c>
      <c r="B2014" s="101" t="s">
        <v>2025</v>
      </c>
      <c r="C2014" s="118">
        <v>4.93</v>
      </c>
      <c r="D2014" s="94">
        <v>2026</v>
      </c>
    </row>
    <row r="2015" spans="1:4" ht="15" hidden="1" outlineLevel="2">
      <c r="A2015" s="100" t="s">
        <v>6108</v>
      </c>
      <c r="B2015" s="101" t="s">
        <v>2026</v>
      </c>
      <c r="C2015" s="118">
        <v>4.22</v>
      </c>
      <c r="D2015" s="94">
        <v>2026</v>
      </c>
    </row>
    <row r="2016" spans="1:4" ht="15" hidden="1" outlineLevel="2">
      <c r="A2016" s="100" t="s">
        <v>6109</v>
      </c>
      <c r="B2016" s="101" t="s">
        <v>2053</v>
      </c>
      <c r="C2016" s="118">
        <v>3.56</v>
      </c>
      <c r="D2016" s="94">
        <v>2026</v>
      </c>
    </row>
    <row r="2017" spans="1:4" ht="15" hidden="1" outlineLevel="2">
      <c r="A2017" s="100" t="s">
        <v>6110</v>
      </c>
      <c r="B2017" s="101" t="s">
        <v>2027</v>
      </c>
      <c r="C2017" s="118">
        <v>2.0299999999999998</v>
      </c>
      <c r="D2017" s="94">
        <v>2026</v>
      </c>
    </row>
    <row r="2018" spans="1:4" ht="15" hidden="1" outlineLevel="2">
      <c r="A2018" s="100" t="s">
        <v>6111</v>
      </c>
      <c r="B2018" s="101" t="s">
        <v>3547</v>
      </c>
      <c r="C2018" s="118">
        <v>4.18</v>
      </c>
      <c r="D2018" s="94">
        <v>2026</v>
      </c>
    </row>
    <row r="2019" spans="1:4" ht="15" hidden="1" outlineLevel="2">
      <c r="A2019" s="100" t="s">
        <v>6112</v>
      </c>
      <c r="B2019" s="101" t="s">
        <v>3551</v>
      </c>
      <c r="C2019" s="118">
        <v>4.67</v>
      </c>
      <c r="D2019" s="94">
        <v>2026</v>
      </c>
    </row>
    <row r="2020" spans="1:4" ht="15" hidden="1" outlineLevel="2">
      <c r="A2020" s="100" t="s">
        <v>6113</v>
      </c>
      <c r="B2020" s="101" t="s">
        <v>3549</v>
      </c>
      <c r="C2020" s="118">
        <v>4.74</v>
      </c>
      <c r="D2020" s="94">
        <v>2026</v>
      </c>
    </row>
    <row r="2021" spans="1:4" ht="15" hidden="1" outlineLevel="2">
      <c r="A2021" s="100" t="s">
        <v>6114</v>
      </c>
      <c r="B2021" s="101" t="s">
        <v>489</v>
      </c>
      <c r="C2021" s="118">
        <v>1.89</v>
      </c>
      <c r="D2021" s="94">
        <v>2026</v>
      </c>
    </row>
    <row r="2022" spans="1:4" ht="15" hidden="1" outlineLevel="2">
      <c r="A2022" s="100" t="s">
        <v>6115</v>
      </c>
      <c r="B2022" s="101" t="s">
        <v>3550</v>
      </c>
      <c r="C2022" s="118">
        <v>5.52</v>
      </c>
      <c r="D2022" s="94">
        <v>2026</v>
      </c>
    </row>
    <row r="2023" spans="1:4" ht="15" hidden="1" outlineLevel="1" collapsed="1">
      <c r="A2023" s="95" t="s">
        <v>6116</v>
      </c>
      <c r="B2023" s="96" t="s">
        <v>1219</v>
      </c>
      <c r="C2023" s="97">
        <f>SUM(C2024:C2043)</f>
        <v>248.68000000000006</v>
      </c>
      <c r="D2023" s="98">
        <v>2026</v>
      </c>
    </row>
    <row r="2024" spans="1:4" ht="15" hidden="1" outlineLevel="2">
      <c r="A2024" s="107" t="s">
        <v>6117</v>
      </c>
      <c r="B2024" s="108" t="s">
        <v>1935</v>
      </c>
      <c r="C2024" s="142">
        <v>4.2</v>
      </c>
      <c r="D2024" s="110">
        <v>2026</v>
      </c>
    </row>
    <row r="2025" spans="1:4" ht="15" hidden="1" outlineLevel="2">
      <c r="A2025" s="107" t="s">
        <v>6118</v>
      </c>
      <c r="B2025" s="108" t="s">
        <v>1541</v>
      </c>
      <c r="C2025" s="142">
        <v>28.5</v>
      </c>
      <c r="D2025" s="110">
        <v>2026</v>
      </c>
    </row>
    <row r="2026" spans="1:4" ht="15" hidden="1" outlineLevel="2">
      <c r="A2026" s="107" t="s">
        <v>6119</v>
      </c>
      <c r="B2026" s="108" t="s">
        <v>1309</v>
      </c>
      <c r="C2026" s="142">
        <v>18.2</v>
      </c>
      <c r="D2026" s="110">
        <v>2026</v>
      </c>
    </row>
    <row r="2027" spans="1:4" ht="15" hidden="1" outlineLevel="2">
      <c r="A2027" s="107" t="s">
        <v>6120</v>
      </c>
      <c r="B2027" s="108" t="s">
        <v>6121</v>
      </c>
      <c r="C2027" s="142">
        <v>41.5</v>
      </c>
      <c r="D2027" s="110">
        <v>2026</v>
      </c>
    </row>
    <row r="2028" spans="1:4" ht="15" hidden="1" outlineLevel="2">
      <c r="A2028" s="107" t="s">
        <v>6122</v>
      </c>
      <c r="B2028" s="108" t="s">
        <v>238</v>
      </c>
      <c r="C2028" s="142">
        <v>20.7</v>
      </c>
      <c r="D2028" s="110">
        <v>2026</v>
      </c>
    </row>
    <row r="2029" spans="1:4" ht="15" hidden="1" outlineLevel="2">
      <c r="A2029" s="107" t="s">
        <v>6123</v>
      </c>
      <c r="B2029" s="108" t="s">
        <v>1939</v>
      </c>
      <c r="C2029" s="142">
        <v>13.1</v>
      </c>
      <c r="D2029" s="110">
        <v>2026</v>
      </c>
    </row>
    <row r="2030" spans="1:4" ht="15" hidden="1" outlineLevel="2">
      <c r="A2030" s="107" t="s">
        <v>6124</v>
      </c>
      <c r="B2030" s="108" t="s">
        <v>162</v>
      </c>
      <c r="C2030" s="142">
        <v>2.7</v>
      </c>
      <c r="D2030" s="110">
        <v>2026</v>
      </c>
    </row>
    <row r="2031" spans="1:4" ht="15" hidden="1" outlineLevel="2">
      <c r="A2031" s="107" t="s">
        <v>6125</v>
      </c>
      <c r="B2031" s="108" t="s">
        <v>1941</v>
      </c>
      <c r="C2031" s="142">
        <v>4.5</v>
      </c>
      <c r="D2031" s="110">
        <v>2026</v>
      </c>
    </row>
    <row r="2032" spans="1:4" ht="15" hidden="1" outlineLevel="2">
      <c r="A2032" s="107" t="s">
        <v>6126</v>
      </c>
      <c r="B2032" s="108" t="s">
        <v>1942</v>
      </c>
      <c r="C2032" s="142">
        <v>7.9</v>
      </c>
      <c r="D2032" s="110">
        <v>2026</v>
      </c>
    </row>
    <row r="2033" spans="1:4" ht="15" hidden="1" outlineLevel="2">
      <c r="A2033" s="107" t="s">
        <v>6127</v>
      </c>
      <c r="B2033" s="108" t="s">
        <v>1944</v>
      </c>
      <c r="C2033" s="142">
        <v>4.5</v>
      </c>
      <c r="D2033" s="110">
        <v>2026</v>
      </c>
    </row>
    <row r="2034" spans="1:4" ht="15" hidden="1" outlineLevel="2">
      <c r="A2034" s="107" t="s">
        <v>6128</v>
      </c>
      <c r="B2034" s="108" t="s">
        <v>1945</v>
      </c>
      <c r="C2034" s="142">
        <v>2.8</v>
      </c>
      <c r="D2034" s="110">
        <v>2026</v>
      </c>
    </row>
    <row r="2035" spans="1:4" ht="15" hidden="1" outlineLevel="2">
      <c r="A2035" s="107" t="s">
        <v>6129</v>
      </c>
      <c r="B2035" s="108" t="s">
        <v>1947</v>
      </c>
      <c r="C2035" s="142">
        <v>15.8</v>
      </c>
      <c r="D2035" s="110">
        <v>2026</v>
      </c>
    </row>
    <row r="2036" spans="1:4" ht="15" hidden="1" outlineLevel="2">
      <c r="A2036" s="107" t="s">
        <v>6130</v>
      </c>
      <c r="B2036" s="108" t="s">
        <v>2097</v>
      </c>
      <c r="C2036" s="142">
        <v>4.82</v>
      </c>
      <c r="D2036" s="110">
        <v>2026</v>
      </c>
    </row>
    <row r="2037" spans="1:4" ht="15" hidden="1" outlineLevel="2">
      <c r="A2037" s="107" t="s">
        <v>6131</v>
      </c>
      <c r="B2037" s="108" t="s">
        <v>2071</v>
      </c>
      <c r="C2037" s="142">
        <v>9.44</v>
      </c>
      <c r="D2037" s="110">
        <v>2026</v>
      </c>
    </row>
    <row r="2038" spans="1:4" ht="15" hidden="1" outlineLevel="2">
      <c r="A2038" s="107" t="s">
        <v>6132</v>
      </c>
      <c r="B2038" s="108" t="s">
        <v>2054</v>
      </c>
      <c r="C2038" s="142">
        <v>1.19</v>
      </c>
      <c r="D2038" s="110">
        <v>2026</v>
      </c>
    </row>
    <row r="2039" spans="1:4" ht="15" hidden="1" outlineLevel="2">
      <c r="A2039" s="107" t="s">
        <v>6133</v>
      </c>
      <c r="B2039" s="108" t="s">
        <v>2088</v>
      </c>
      <c r="C2039" s="142">
        <v>2.61</v>
      </c>
      <c r="D2039" s="110">
        <v>2026</v>
      </c>
    </row>
    <row r="2040" spans="1:4" ht="15" hidden="1" outlineLevel="2">
      <c r="A2040" s="107" t="s">
        <v>6134</v>
      </c>
      <c r="B2040" s="108" t="s">
        <v>593</v>
      </c>
      <c r="C2040" s="142">
        <v>2.27</v>
      </c>
      <c r="D2040" s="110">
        <v>2026</v>
      </c>
    </row>
    <row r="2041" spans="1:4" ht="15" hidden="1" outlineLevel="2">
      <c r="A2041" s="107" t="s">
        <v>6135</v>
      </c>
      <c r="B2041" s="108" t="s">
        <v>2090</v>
      </c>
      <c r="C2041" s="142">
        <v>36.06</v>
      </c>
      <c r="D2041" s="110">
        <v>2026</v>
      </c>
    </row>
    <row r="2042" spans="1:4" ht="15" hidden="1" outlineLevel="2">
      <c r="A2042" s="107" t="s">
        <v>6136</v>
      </c>
      <c r="B2042" s="108" t="s">
        <v>2028</v>
      </c>
      <c r="C2042" s="142">
        <v>2</v>
      </c>
      <c r="D2042" s="110">
        <v>2026</v>
      </c>
    </row>
    <row r="2043" spans="1:4" ht="15" hidden="1" outlineLevel="2">
      <c r="A2043" s="107" t="s">
        <v>6137</v>
      </c>
      <c r="B2043" s="108" t="s">
        <v>2055</v>
      </c>
      <c r="C2043" s="142">
        <v>25.89</v>
      </c>
      <c r="D2043" s="110">
        <v>2026</v>
      </c>
    </row>
    <row r="2044" spans="1:4" ht="15" hidden="1" outlineLevel="1" collapsed="1">
      <c r="A2044" s="95" t="s">
        <v>6138</v>
      </c>
      <c r="B2044" s="96" t="s">
        <v>1948</v>
      </c>
      <c r="C2044" s="97">
        <f>SUM(C2045:C2067)</f>
        <v>363.8</v>
      </c>
      <c r="D2044" s="98">
        <v>2027</v>
      </c>
    </row>
    <row r="2045" spans="1:4" ht="15" hidden="1" outlineLevel="2">
      <c r="A2045" s="100" t="s">
        <v>6139</v>
      </c>
      <c r="B2045" s="101" t="s">
        <v>1950</v>
      </c>
      <c r="C2045" s="118">
        <v>12.2</v>
      </c>
      <c r="D2045" s="94">
        <v>2027</v>
      </c>
    </row>
    <row r="2046" spans="1:4" ht="15" hidden="1" outlineLevel="2">
      <c r="A2046" s="100" t="s">
        <v>6140</v>
      </c>
      <c r="B2046" s="101" t="s">
        <v>2038</v>
      </c>
      <c r="C2046" s="118">
        <v>1.2</v>
      </c>
      <c r="D2046" s="94">
        <v>2027</v>
      </c>
    </row>
    <row r="2047" spans="1:4" ht="15" hidden="1" outlineLevel="2">
      <c r="A2047" s="100" t="s">
        <v>6141</v>
      </c>
      <c r="B2047" s="101" t="s">
        <v>2040</v>
      </c>
      <c r="C2047" s="118">
        <v>16</v>
      </c>
      <c r="D2047" s="94">
        <v>2027</v>
      </c>
    </row>
    <row r="2048" spans="1:4" ht="15" hidden="1" outlineLevel="2">
      <c r="A2048" s="100" t="s">
        <v>6142</v>
      </c>
      <c r="B2048" s="101" t="s">
        <v>2086</v>
      </c>
      <c r="C2048" s="118">
        <v>36.5</v>
      </c>
      <c r="D2048" s="94">
        <v>2027</v>
      </c>
    </row>
    <row r="2049" spans="1:4" ht="15" hidden="1" outlineLevel="2">
      <c r="A2049" s="100" t="s">
        <v>6143</v>
      </c>
      <c r="B2049" s="101" t="s">
        <v>1952</v>
      </c>
      <c r="C2049" s="118">
        <v>9.5</v>
      </c>
      <c r="D2049" s="94">
        <v>2027</v>
      </c>
    </row>
    <row r="2050" spans="1:4" ht="15" hidden="1" outlineLevel="2">
      <c r="A2050" s="100" t="s">
        <v>6144</v>
      </c>
      <c r="B2050" s="101" t="s">
        <v>1953</v>
      </c>
      <c r="C2050" s="118">
        <v>7.2</v>
      </c>
      <c r="D2050" s="94">
        <v>2027</v>
      </c>
    </row>
    <row r="2051" spans="1:4" ht="15" hidden="1" outlineLevel="2">
      <c r="A2051" s="100" t="s">
        <v>6145</v>
      </c>
      <c r="B2051" s="101" t="s">
        <v>1673</v>
      </c>
      <c r="C2051" s="118">
        <v>55</v>
      </c>
      <c r="D2051" s="94">
        <v>2027</v>
      </c>
    </row>
    <row r="2052" spans="1:4" ht="15" hidden="1" outlineLevel="2">
      <c r="A2052" s="100" t="s">
        <v>6146</v>
      </c>
      <c r="B2052" s="101" t="s">
        <v>1955</v>
      </c>
      <c r="C2052" s="118">
        <v>26</v>
      </c>
      <c r="D2052" s="94">
        <v>2027</v>
      </c>
    </row>
    <row r="2053" spans="1:4" ht="15" hidden="1" outlineLevel="2">
      <c r="A2053" s="100" t="s">
        <v>6147</v>
      </c>
      <c r="B2053" s="101" t="s">
        <v>1957</v>
      </c>
      <c r="C2053" s="118">
        <v>7.5</v>
      </c>
      <c r="D2053" s="94">
        <v>2027</v>
      </c>
    </row>
    <row r="2054" spans="1:4" ht="15" hidden="1" outlineLevel="2">
      <c r="A2054" s="100" t="s">
        <v>6148</v>
      </c>
      <c r="B2054" s="101" t="s">
        <v>1959</v>
      </c>
      <c r="C2054" s="118">
        <v>7.8</v>
      </c>
      <c r="D2054" s="94">
        <v>2027</v>
      </c>
    </row>
    <row r="2055" spans="1:4" ht="15" hidden="1" outlineLevel="2">
      <c r="A2055" s="100" t="s">
        <v>6149</v>
      </c>
      <c r="B2055" s="101" t="s">
        <v>2073</v>
      </c>
      <c r="C2055" s="118">
        <v>28</v>
      </c>
      <c r="D2055" s="94">
        <v>2027</v>
      </c>
    </row>
    <row r="2056" spans="1:4" ht="15" hidden="1" outlineLevel="2">
      <c r="A2056" s="100" t="s">
        <v>6150</v>
      </c>
      <c r="B2056" s="101" t="s">
        <v>2041</v>
      </c>
      <c r="C2056" s="118">
        <v>7.2</v>
      </c>
      <c r="D2056" s="94">
        <v>2027</v>
      </c>
    </row>
    <row r="2057" spans="1:4" ht="15" hidden="1" outlineLevel="2">
      <c r="A2057" s="100" t="s">
        <v>6151</v>
      </c>
      <c r="B2057" s="101" t="s">
        <v>1961</v>
      </c>
      <c r="C2057" s="118">
        <v>21.5</v>
      </c>
      <c r="D2057" s="94">
        <v>2027</v>
      </c>
    </row>
    <row r="2058" spans="1:4" ht="15" hidden="1" outlineLevel="2">
      <c r="A2058" s="100" t="s">
        <v>6152</v>
      </c>
      <c r="B2058" s="101" t="s">
        <v>2042</v>
      </c>
      <c r="C2058" s="118">
        <v>0.5</v>
      </c>
      <c r="D2058" s="94">
        <v>2027</v>
      </c>
    </row>
    <row r="2059" spans="1:4" ht="15" hidden="1" outlineLevel="2">
      <c r="A2059" s="100" t="s">
        <v>6153</v>
      </c>
      <c r="B2059" s="101" t="s">
        <v>1673</v>
      </c>
      <c r="C2059" s="118">
        <v>32</v>
      </c>
      <c r="D2059" s="94">
        <v>2027</v>
      </c>
    </row>
    <row r="2060" spans="1:4" ht="15" hidden="1" outlineLevel="2">
      <c r="A2060" s="100" t="s">
        <v>6154</v>
      </c>
      <c r="B2060" s="101" t="s">
        <v>2030</v>
      </c>
      <c r="C2060" s="118">
        <v>3</v>
      </c>
      <c r="D2060" s="94">
        <v>2027</v>
      </c>
    </row>
    <row r="2061" spans="1:4" ht="15" hidden="1" outlineLevel="2">
      <c r="A2061" s="100" t="s">
        <v>6155</v>
      </c>
      <c r="B2061" s="101" t="s">
        <v>2032</v>
      </c>
      <c r="C2061" s="118">
        <v>1.7</v>
      </c>
      <c r="D2061" s="94">
        <v>2027</v>
      </c>
    </row>
    <row r="2062" spans="1:4" ht="15" hidden="1" outlineLevel="2">
      <c r="A2062" s="100" t="s">
        <v>6156</v>
      </c>
      <c r="B2062" s="101" t="s">
        <v>2057</v>
      </c>
      <c r="C2062" s="118">
        <v>13.5</v>
      </c>
      <c r="D2062" s="94">
        <v>2027</v>
      </c>
    </row>
    <row r="2063" spans="1:4" ht="15" hidden="1" outlineLevel="2">
      <c r="A2063" s="100" t="s">
        <v>6157</v>
      </c>
      <c r="B2063" s="101" t="s">
        <v>2058</v>
      </c>
      <c r="C2063" s="118">
        <v>25</v>
      </c>
      <c r="D2063" s="94">
        <v>2027</v>
      </c>
    </row>
    <row r="2064" spans="1:4" ht="15" hidden="1" outlineLevel="2">
      <c r="A2064" s="100" t="s">
        <v>6158</v>
      </c>
      <c r="B2064" s="101" t="s">
        <v>2060</v>
      </c>
      <c r="C2064" s="118">
        <v>10</v>
      </c>
      <c r="D2064" s="94">
        <v>2027</v>
      </c>
    </row>
    <row r="2065" spans="1:4" ht="15" hidden="1" outlineLevel="2">
      <c r="A2065" s="100" t="s">
        <v>6159</v>
      </c>
      <c r="B2065" s="101" t="s">
        <v>1248</v>
      </c>
      <c r="C2065" s="118">
        <v>25.5</v>
      </c>
      <c r="D2065" s="94">
        <v>2027</v>
      </c>
    </row>
    <row r="2066" spans="1:4" ht="15" hidden="1" outlineLevel="2">
      <c r="A2066" s="100" t="s">
        <v>6160</v>
      </c>
      <c r="B2066" s="101" t="s">
        <v>2061</v>
      </c>
      <c r="C2066" s="118">
        <v>9.5</v>
      </c>
      <c r="D2066" s="94">
        <v>2027</v>
      </c>
    </row>
    <row r="2067" spans="1:4" ht="15" hidden="1" outlineLevel="2">
      <c r="A2067" s="100" t="s">
        <v>6161</v>
      </c>
      <c r="B2067" s="101" t="s">
        <v>765</v>
      </c>
      <c r="C2067" s="118">
        <v>7.5</v>
      </c>
      <c r="D2067" s="94">
        <v>2027</v>
      </c>
    </row>
    <row r="2068" spans="1:4" ht="15" hidden="1" outlineLevel="1" collapsed="1">
      <c r="A2068" s="95" t="s">
        <v>6162</v>
      </c>
      <c r="B2068" s="96" t="s">
        <v>1963</v>
      </c>
      <c r="C2068" s="97">
        <f>SUM(C2069:C2085)</f>
        <v>202.82999999999996</v>
      </c>
      <c r="D2068" s="98">
        <v>2027</v>
      </c>
    </row>
    <row r="2069" spans="1:4" ht="15" hidden="1" outlineLevel="2">
      <c r="A2069" s="100" t="s">
        <v>6163</v>
      </c>
      <c r="B2069" s="101" t="s">
        <v>1965</v>
      </c>
      <c r="C2069" s="118">
        <v>10</v>
      </c>
      <c r="D2069" s="94">
        <v>2027</v>
      </c>
    </row>
    <row r="2070" spans="1:4" ht="15" hidden="1" outlineLevel="2">
      <c r="A2070" s="100" t="s">
        <v>6164</v>
      </c>
      <c r="B2070" s="101" t="s">
        <v>257</v>
      </c>
      <c r="C2070" s="118">
        <v>19.2</v>
      </c>
      <c r="D2070" s="94">
        <v>2027</v>
      </c>
    </row>
    <row r="2071" spans="1:4" ht="15" hidden="1" outlineLevel="2">
      <c r="A2071" s="100" t="s">
        <v>6165</v>
      </c>
      <c r="B2071" s="101" t="s">
        <v>1966</v>
      </c>
      <c r="C2071" s="118">
        <v>4.5</v>
      </c>
      <c r="D2071" s="94">
        <v>2027</v>
      </c>
    </row>
    <row r="2072" spans="1:4" ht="15" hidden="1" outlineLevel="2">
      <c r="A2072" s="100" t="s">
        <v>6166</v>
      </c>
      <c r="B2072" s="101" t="s">
        <v>1967</v>
      </c>
      <c r="C2072" s="118">
        <v>2.6</v>
      </c>
      <c r="D2072" s="94">
        <v>2027</v>
      </c>
    </row>
    <row r="2073" spans="1:4" ht="15" hidden="1" outlineLevel="2">
      <c r="A2073" s="100" t="s">
        <v>6167</v>
      </c>
      <c r="B2073" s="101" t="s">
        <v>2074</v>
      </c>
      <c r="C2073" s="118">
        <v>14.3</v>
      </c>
      <c r="D2073" s="94">
        <v>2027</v>
      </c>
    </row>
    <row r="2074" spans="1:4" ht="15" hidden="1" outlineLevel="2">
      <c r="A2074" s="100" t="s">
        <v>6168</v>
      </c>
      <c r="B2074" s="101" t="s">
        <v>1969</v>
      </c>
      <c r="C2074" s="118">
        <v>4.0999999999999996</v>
      </c>
      <c r="D2074" s="94">
        <v>2027</v>
      </c>
    </row>
    <row r="2075" spans="1:4" ht="15" hidden="1" outlineLevel="2">
      <c r="A2075" s="100" t="s">
        <v>6169</v>
      </c>
      <c r="B2075" s="101" t="s">
        <v>1970</v>
      </c>
      <c r="C2075" s="118">
        <v>2.9</v>
      </c>
      <c r="D2075" s="94">
        <v>2027</v>
      </c>
    </row>
    <row r="2076" spans="1:4" ht="15" hidden="1" outlineLevel="2">
      <c r="A2076" s="100" t="s">
        <v>6170</v>
      </c>
      <c r="B2076" s="101" t="s">
        <v>1972</v>
      </c>
      <c r="C2076" s="118">
        <v>19.399999999999999</v>
      </c>
      <c r="D2076" s="94">
        <v>2027</v>
      </c>
    </row>
    <row r="2077" spans="1:4" ht="15" hidden="1" outlineLevel="2">
      <c r="A2077" s="100" t="s">
        <v>6171</v>
      </c>
      <c r="B2077" s="101" t="s">
        <v>1979</v>
      </c>
      <c r="C2077" s="118">
        <v>17</v>
      </c>
      <c r="D2077" s="94">
        <v>2027</v>
      </c>
    </row>
    <row r="2078" spans="1:4" ht="15" hidden="1" outlineLevel="2">
      <c r="A2078" s="100" t="s">
        <v>6172</v>
      </c>
      <c r="B2078" s="101" t="s">
        <v>1973</v>
      </c>
      <c r="C2078" s="118">
        <v>5.0999999999999996</v>
      </c>
      <c r="D2078" s="94">
        <v>2027</v>
      </c>
    </row>
    <row r="2079" spans="1:4" ht="15" hidden="1" outlineLevel="2">
      <c r="A2079" s="100" t="s">
        <v>6173</v>
      </c>
      <c r="B2079" s="101" t="s">
        <v>855</v>
      </c>
      <c r="C2079" s="118">
        <v>21.1</v>
      </c>
      <c r="D2079" s="94">
        <v>2027</v>
      </c>
    </row>
    <row r="2080" spans="1:4" ht="15" hidden="1" outlineLevel="2">
      <c r="A2080" s="100" t="s">
        <v>6174</v>
      </c>
      <c r="B2080" s="101" t="s">
        <v>1974</v>
      </c>
      <c r="C2080" s="118">
        <v>8</v>
      </c>
      <c r="D2080" s="94">
        <v>2027</v>
      </c>
    </row>
    <row r="2081" spans="1:4" ht="15" hidden="1" outlineLevel="2">
      <c r="A2081" s="100" t="s">
        <v>6175</v>
      </c>
      <c r="B2081" s="101" t="s">
        <v>1975</v>
      </c>
      <c r="C2081" s="118">
        <v>7</v>
      </c>
      <c r="D2081" s="94">
        <v>2027</v>
      </c>
    </row>
    <row r="2082" spans="1:4" ht="15" hidden="1" outlineLevel="2">
      <c r="A2082" s="100" t="s">
        <v>6176</v>
      </c>
      <c r="B2082" s="101" t="s">
        <v>1976</v>
      </c>
      <c r="C2082" s="118">
        <v>19.7</v>
      </c>
      <c r="D2082" s="94">
        <v>2027</v>
      </c>
    </row>
    <row r="2083" spans="1:4" ht="15" hidden="1" outlineLevel="2">
      <c r="A2083" s="100" t="s">
        <v>6177</v>
      </c>
      <c r="B2083" s="101" t="s">
        <v>1978</v>
      </c>
      <c r="C2083" s="118">
        <v>19.600000000000001</v>
      </c>
      <c r="D2083" s="94">
        <v>2027</v>
      </c>
    </row>
    <row r="2084" spans="1:4" ht="15" hidden="1" outlineLevel="2">
      <c r="A2084" s="100" t="s">
        <v>6178</v>
      </c>
      <c r="B2084" s="101" t="s">
        <v>2062</v>
      </c>
      <c r="C2084" s="118">
        <v>18.66</v>
      </c>
      <c r="D2084" s="94">
        <v>2027</v>
      </c>
    </row>
    <row r="2085" spans="1:4" ht="15" hidden="1" outlineLevel="2">
      <c r="A2085" s="100" t="s">
        <v>6179</v>
      </c>
      <c r="B2085" s="101" t="s">
        <v>2092</v>
      </c>
      <c r="C2085" s="118">
        <v>9.67</v>
      </c>
      <c r="D2085" s="94">
        <v>2027</v>
      </c>
    </row>
    <row r="2086" spans="1:4" ht="15" hidden="1" outlineLevel="1" collapsed="1">
      <c r="A2086" s="95" t="s">
        <v>6180</v>
      </c>
      <c r="B2086" s="96" t="s">
        <v>1980</v>
      </c>
      <c r="C2086" s="97">
        <f>SUM(C2087:C2100)</f>
        <v>231</v>
      </c>
      <c r="D2086" s="98">
        <v>2027</v>
      </c>
    </row>
    <row r="2087" spans="1:4" ht="15" hidden="1" outlineLevel="2">
      <c r="A2087" s="100" t="s">
        <v>6181</v>
      </c>
      <c r="B2087" s="101" t="s">
        <v>1982</v>
      </c>
      <c r="C2087" s="118">
        <v>18</v>
      </c>
      <c r="D2087" s="94">
        <v>2027</v>
      </c>
    </row>
    <row r="2088" spans="1:4" ht="15" hidden="1" outlineLevel="2">
      <c r="A2088" s="100" t="s">
        <v>6182</v>
      </c>
      <c r="B2088" s="101" t="s">
        <v>1991</v>
      </c>
      <c r="C2088" s="118">
        <v>20.8</v>
      </c>
      <c r="D2088" s="94">
        <v>2027</v>
      </c>
    </row>
    <row r="2089" spans="1:4" ht="15" hidden="1" outlineLevel="2">
      <c r="A2089" s="100" t="s">
        <v>6183</v>
      </c>
      <c r="B2089" s="101" t="s">
        <v>551</v>
      </c>
      <c r="C2089" s="118">
        <v>21.3</v>
      </c>
      <c r="D2089" s="94">
        <v>2027</v>
      </c>
    </row>
    <row r="2090" spans="1:4" ht="15" hidden="1" outlineLevel="2">
      <c r="A2090" s="100" t="s">
        <v>6184</v>
      </c>
      <c r="B2090" s="101" t="s">
        <v>1984</v>
      </c>
      <c r="C2090" s="118">
        <v>7.2</v>
      </c>
      <c r="D2090" s="94">
        <v>2027</v>
      </c>
    </row>
    <row r="2091" spans="1:4" ht="15" hidden="1" outlineLevel="2">
      <c r="A2091" s="100" t="s">
        <v>6185</v>
      </c>
      <c r="B2091" s="101" t="s">
        <v>407</v>
      </c>
      <c r="C2091" s="118">
        <v>5.6</v>
      </c>
      <c r="D2091" s="94">
        <v>2027</v>
      </c>
    </row>
    <row r="2092" spans="1:4" ht="15" hidden="1" outlineLevel="2">
      <c r="A2092" s="100" t="s">
        <v>6186</v>
      </c>
      <c r="B2092" s="101" t="s">
        <v>1528</v>
      </c>
      <c r="C2092" s="118">
        <v>23.5</v>
      </c>
      <c r="D2092" s="94">
        <v>2027</v>
      </c>
    </row>
    <row r="2093" spans="1:4" ht="15" hidden="1" outlineLevel="2">
      <c r="A2093" s="100" t="s">
        <v>6187</v>
      </c>
      <c r="B2093" s="101" t="s">
        <v>1990</v>
      </c>
      <c r="C2093" s="118">
        <v>27.2</v>
      </c>
      <c r="D2093" s="94">
        <v>2027</v>
      </c>
    </row>
    <row r="2094" spans="1:4" ht="15" hidden="1" outlineLevel="2">
      <c r="A2094" s="100" t="s">
        <v>6188</v>
      </c>
      <c r="B2094" s="101" t="s">
        <v>1986</v>
      </c>
      <c r="C2094" s="118">
        <v>19.600000000000001</v>
      </c>
      <c r="D2094" s="94">
        <v>2027</v>
      </c>
    </row>
    <row r="2095" spans="1:4" ht="15" hidden="1" outlineLevel="2">
      <c r="A2095" s="100" t="s">
        <v>6189</v>
      </c>
      <c r="B2095" s="101" t="s">
        <v>2075</v>
      </c>
      <c r="C2095" s="118">
        <v>9.9</v>
      </c>
      <c r="D2095" s="94">
        <v>2027</v>
      </c>
    </row>
    <row r="2096" spans="1:4" ht="15" hidden="1" outlineLevel="2">
      <c r="A2096" s="100" t="s">
        <v>6190</v>
      </c>
      <c r="B2096" s="101" t="s">
        <v>1348</v>
      </c>
      <c r="C2096" s="118">
        <v>10.1</v>
      </c>
      <c r="D2096" s="94">
        <v>2027</v>
      </c>
    </row>
    <row r="2097" spans="1:4" ht="15" hidden="1" outlineLevel="2">
      <c r="A2097" s="100" t="s">
        <v>6191</v>
      </c>
      <c r="B2097" s="101" t="s">
        <v>1992</v>
      </c>
      <c r="C2097" s="118">
        <v>18.899999999999999</v>
      </c>
      <c r="D2097" s="94">
        <v>2027</v>
      </c>
    </row>
    <row r="2098" spans="1:4" ht="15" hidden="1" outlineLevel="2">
      <c r="A2098" s="100" t="s">
        <v>6192</v>
      </c>
      <c r="B2098" s="101" t="s">
        <v>1988</v>
      </c>
      <c r="C2098" s="118">
        <v>21.6</v>
      </c>
      <c r="D2098" s="94">
        <v>2027</v>
      </c>
    </row>
    <row r="2099" spans="1:4" ht="15" hidden="1" outlineLevel="2">
      <c r="A2099" s="100" t="s">
        <v>6193</v>
      </c>
      <c r="B2099" s="101" t="s">
        <v>1989</v>
      </c>
      <c r="C2099" s="118">
        <v>24.3</v>
      </c>
      <c r="D2099" s="94">
        <v>2027</v>
      </c>
    </row>
    <row r="2100" spans="1:4" ht="15" hidden="1" outlineLevel="2">
      <c r="A2100" s="100" t="s">
        <v>6194</v>
      </c>
      <c r="B2100" s="101" t="s">
        <v>2084</v>
      </c>
      <c r="C2100" s="118">
        <v>3</v>
      </c>
      <c r="D2100" s="94">
        <v>2027</v>
      </c>
    </row>
    <row r="2101" spans="1:4" ht="15" hidden="1" outlineLevel="1" collapsed="1">
      <c r="A2101" s="95" t="s">
        <v>6195</v>
      </c>
      <c r="B2101" s="96" t="s">
        <v>1927</v>
      </c>
      <c r="C2101" s="97">
        <f>SUM(C2102:C2115)</f>
        <v>342.4</v>
      </c>
      <c r="D2101" s="98">
        <v>2027</v>
      </c>
    </row>
    <row r="2102" spans="1:4" ht="15" hidden="1" outlineLevel="2">
      <c r="A2102" s="100" t="s">
        <v>6196</v>
      </c>
      <c r="B2102" s="101" t="s">
        <v>1928</v>
      </c>
      <c r="C2102" s="118">
        <v>46</v>
      </c>
      <c r="D2102" s="94">
        <v>2027</v>
      </c>
    </row>
    <row r="2103" spans="1:4" ht="15" hidden="1" outlineLevel="2">
      <c r="A2103" s="100" t="s">
        <v>6197</v>
      </c>
      <c r="B2103" s="101" t="s">
        <v>2010</v>
      </c>
      <c r="C2103" s="118">
        <v>14</v>
      </c>
      <c r="D2103" s="94">
        <v>2027</v>
      </c>
    </row>
    <row r="2104" spans="1:4" ht="15" hidden="1" outlineLevel="2">
      <c r="A2104" s="100" t="s">
        <v>6198</v>
      </c>
      <c r="B2104" s="101" t="s">
        <v>1930</v>
      </c>
      <c r="C2104" s="118">
        <v>49</v>
      </c>
      <c r="D2104" s="94">
        <v>2027</v>
      </c>
    </row>
    <row r="2105" spans="1:4" ht="15" hidden="1" outlineLevel="2">
      <c r="A2105" s="100" t="s">
        <v>6199</v>
      </c>
      <c r="B2105" s="101" t="s">
        <v>2012</v>
      </c>
      <c r="C2105" s="118">
        <v>9.1999999999999993</v>
      </c>
      <c r="D2105" s="94">
        <v>2027</v>
      </c>
    </row>
    <row r="2106" spans="1:4" ht="15" hidden="1" outlineLevel="2">
      <c r="A2106" s="100" t="s">
        <v>6200</v>
      </c>
      <c r="B2106" s="101" t="s">
        <v>2013</v>
      </c>
      <c r="C2106" s="118">
        <v>15</v>
      </c>
      <c r="D2106" s="94">
        <v>2027</v>
      </c>
    </row>
    <row r="2107" spans="1:4" ht="15" hidden="1" outlineLevel="2">
      <c r="A2107" s="100" t="s">
        <v>6201</v>
      </c>
      <c r="B2107" s="101" t="s">
        <v>1932</v>
      </c>
      <c r="C2107" s="118">
        <v>52</v>
      </c>
      <c r="D2107" s="94">
        <v>2027</v>
      </c>
    </row>
    <row r="2108" spans="1:4" ht="15" hidden="1" outlineLevel="2">
      <c r="A2108" s="100" t="s">
        <v>6202</v>
      </c>
      <c r="B2108" s="101" t="s">
        <v>2014</v>
      </c>
      <c r="C2108" s="118">
        <v>24</v>
      </c>
      <c r="D2108" s="94">
        <v>2027</v>
      </c>
    </row>
    <row r="2109" spans="1:4" ht="15" hidden="1" outlineLevel="2">
      <c r="A2109" s="100" t="s">
        <v>6203</v>
      </c>
      <c r="B2109" s="101" t="s">
        <v>1934</v>
      </c>
      <c r="C2109" s="118">
        <v>67</v>
      </c>
      <c r="D2109" s="94">
        <v>2027</v>
      </c>
    </row>
    <row r="2110" spans="1:4" ht="15" hidden="1" outlineLevel="2">
      <c r="A2110" s="100" t="s">
        <v>6204</v>
      </c>
      <c r="B2110" s="101" t="s">
        <v>2016</v>
      </c>
      <c r="C2110" s="118">
        <v>9.5</v>
      </c>
      <c r="D2110" s="94">
        <v>2027</v>
      </c>
    </row>
    <row r="2111" spans="1:4" ht="15" hidden="1" outlineLevel="2">
      <c r="A2111" s="100" t="s">
        <v>6205</v>
      </c>
      <c r="B2111" s="101" t="s">
        <v>2069</v>
      </c>
      <c r="C2111" s="118">
        <v>16.5</v>
      </c>
      <c r="D2111" s="94">
        <v>2027</v>
      </c>
    </row>
    <row r="2112" spans="1:4" ht="15" hidden="1" outlineLevel="2">
      <c r="A2112" s="100" t="s">
        <v>6206</v>
      </c>
      <c r="B2112" s="101" t="s">
        <v>2070</v>
      </c>
      <c r="C2112" s="118">
        <v>21</v>
      </c>
      <c r="D2112" s="94">
        <v>2027</v>
      </c>
    </row>
    <row r="2113" spans="1:4" ht="15" hidden="1" outlineLevel="2">
      <c r="A2113" s="100" t="s">
        <v>6207</v>
      </c>
      <c r="B2113" s="101" t="s">
        <v>3602</v>
      </c>
      <c r="C2113" s="118">
        <v>14</v>
      </c>
      <c r="D2113" s="94">
        <v>2027</v>
      </c>
    </row>
    <row r="2114" spans="1:4" ht="15" hidden="1" outlineLevel="2">
      <c r="A2114" s="100" t="s">
        <v>6208</v>
      </c>
      <c r="B2114" s="101" t="s">
        <v>1830</v>
      </c>
      <c r="C2114" s="118">
        <v>3.2</v>
      </c>
      <c r="D2114" s="94">
        <v>2027</v>
      </c>
    </row>
    <row r="2115" spans="1:4" ht="15" hidden="1" outlineLevel="2">
      <c r="A2115" s="100" t="s">
        <v>6209</v>
      </c>
      <c r="B2115" s="101" t="s">
        <v>3603</v>
      </c>
      <c r="C2115" s="118">
        <v>2</v>
      </c>
      <c r="D2115" s="94">
        <v>2027</v>
      </c>
    </row>
    <row r="2116" spans="1:4" ht="15" hidden="1" outlineLevel="1" collapsed="1">
      <c r="A2116" s="95" t="s">
        <v>6138</v>
      </c>
      <c r="B2116" s="96" t="s">
        <v>1993</v>
      </c>
      <c r="C2116" s="97">
        <f>SUM(C2117:C2135)</f>
        <v>146.07999999999998</v>
      </c>
      <c r="D2116" s="98">
        <v>2026</v>
      </c>
    </row>
    <row r="2117" spans="1:4" ht="15" hidden="1" outlineLevel="2">
      <c r="A2117" s="100" t="s">
        <v>6210</v>
      </c>
      <c r="B2117" s="101" t="s">
        <v>1995</v>
      </c>
      <c r="C2117" s="118">
        <v>5.0999999999999996</v>
      </c>
      <c r="D2117" s="94">
        <v>2026</v>
      </c>
    </row>
    <row r="2118" spans="1:4" ht="15" hidden="1" outlineLevel="2">
      <c r="A2118" s="100" t="s">
        <v>6211</v>
      </c>
      <c r="B2118" s="101" t="s">
        <v>549</v>
      </c>
      <c r="C2118" s="118">
        <v>5.9</v>
      </c>
      <c r="D2118" s="94">
        <v>2026</v>
      </c>
    </row>
    <row r="2119" spans="1:4" ht="15" hidden="1" outlineLevel="2">
      <c r="A2119" s="100" t="s">
        <v>6212</v>
      </c>
      <c r="B2119" s="101" t="s">
        <v>2043</v>
      </c>
      <c r="C2119" s="118">
        <v>1.5</v>
      </c>
      <c r="D2119" s="94">
        <v>2026</v>
      </c>
    </row>
    <row r="2120" spans="1:4" ht="15" hidden="1" outlineLevel="2">
      <c r="A2120" s="100" t="s">
        <v>6213</v>
      </c>
      <c r="B2120" s="101" t="s">
        <v>1997</v>
      </c>
      <c r="C2120" s="118">
        <v>6.9</v>
      </c>
      <c r="D2120" s="94">
        <v>2026</v>
      </c>
    </row>
    <row r="2121" spans="1:4" ht="15" hidden="1" outlineLevel="2">
      <c r="A2121" s="100" t="s">
        <v>6214</v>
      </c>
      <c r="B2121" s="101" t="s">
        <v>563</v>
      </c>
      <c r="C2121" s="118">
        <v>12</v>
      </c>
      <c r="D2121" s="94">
        <v>2026</v>
      </c>
    </row>
    <row r="2122" spans="1:4" ht="15" hidden="1" outlineLevel="2">
      <c r="A2122" s="100" t="s">
        <v>6215</v>
      </c>
      <c r="B2122" s="101" t="s">
        <v>2021</v>
      </c>
      <c r="C2122" s="118">
        <v>6.6</v>
      </c>
      <c r="D2122" s="94">
        <v>2026</v>
      </c>
    </row>
    <row r="2123" spans="1:4" ht="15" hidden="1" outlineLevel="2">
      <c r="A2123" s="100" t="s">
        <v>6216</v>
      </c>
      <c r="B2123" s="101" t="s">
        <v>534</v>
      </c>
      <c r="C2123" s="118">
        <v>16.8</v>
      </c>
      <c r="D2123" s="94">
        <v>2026</v>
      </c>
    </row>
    <row r="2124" spans="1:4" ht="15" hidden="1" outlineLevel="2">
      <c r="A2124" s="100" t="s">
        <v>6217</v>
      </c>
      <c r="B2124" s="101" t="s">
        <v>1999</v>
      </c>
      <c r="C2124" s="118">
        <v>12</v>
      </c>
      <c r="D2124" s="94">
        <v>2026</v>
      </c>
    </row>
    <row r="2125" spans="1:4" ht="15" hidden="1" outlineLevel="2">
      <c r="A2125" s="100" t="s">
        <v>6218</v>
      </c>
      <c r="B2125" s="101" t="s">
        <v>2001</v>
      </c>
      <c r="C2125" s="118">
        <v>7.8</v>
      </c>
      <c r="D2125" s="94">
        <v>2026</v>
      </c>
    </row>
    <row r="2126" spans="1:4" ht="15" hidden="1" outlineLevel="2">
      <c r="A2126" s="100" t="s">
        <v>6219</v>
      </c>
      <c r="B2126" s="101" t="s">
        <v>484</v>
      </c>
      <c r="C2126" s="118">
        <v>4.2</v>
      </c>
      <c r="D2126" s="94">
        <v>2026</v>
      </c>
    </row>
    <row r="2127" spans="1:4" ht="15" hidden="1" outlineLevel="2">
      <c r="A2127" s="100" t="s">
        <v>6220</v>
      </c>
      <c r="B2127" s="101" t="s">
        <v>2003</v>
      </c>
      <c r="C2127" s="118">
        <v>4.3</v>
      </c>
      <c r="D2127" s="94">
        <v>2026</v>
      </c>
    </row>
    <row r="2128" spans="1:4" ht="15" hidden="1" outlineLevel="2">
      <c r="A2128" s="100" t="s">
        <v>6221</v>
      </c>
      <c r="B2128" s="101" t="s">
        <v>2005</v>
      </c>
      <c r="C2128" s="118">
        <v>5.6</v>
      </c>
      <c r="D2128" s="94">
        <v>2026</v>
      </c>
    </row>
    <row r="2129" spans="1:4" ht="15" hidden="1" outlineLevel="2">
      <c r="A2129" s="100" t="s">
        <v>6222</v>
      </c>
      <c r="B2129" s="101" t="s">
        <v>2005</v>
      </c>
      <c r="C2129" s="118">
        <v>11</v>
      </c>
      <c r="D2129" s="94">
        <v>2026</v>
      </c>
    </row>
    <row r="2130" spans="1:4" ht="15" hidden="1" outlineLevel="2">
      <c r="A2130" s="100" t="s">
        <v>6223</v>
      </c>
      <c r="B2130" s="101" t="s">
        <v>2044</v>
      </c>
      <c r="C2130" s="118">
        <v>3.6</v>
      </c>
      <c r="D2130" s="94">
        <v>2026</v>
      </c>
    </row>
    <row r="2131" spans="1:4" ht="15" hidden="1" outlineLevel="2">
      <c r="A2131" s="100" t="s">
        <v>6224</v>
      </c>
      <c r="B2131" s="101" t="s">
        <v>781</v>
      </c>
      <c r="C2131" s="118">
        <v>15.5</v>
      </c>
      <c r="D2131" s="94">
        <v>2026</v>
      </c>
    </row>
    <row r="2132" spans="1:4" ht="15" hidden="1" outlineLevel="2">
      <c r="A2132" s="100" t="s">
        <v>6225</v>
      </c>
      <c r="B2132" s="101" t="s">
        <v>2089</v>
      </c>
      <c r="C2132" s="118">
        <v>7.85</v>
      </c>
      <c r="D2132" s="94">
        <v>2026</v>
      </c>
    </row>
    <row r="2133" spans="1:4" ht="15" hidden="1" outlineLevel="2">
      <c r="A2133" s="100" t="s">
        <v>6226</v>
      </c>
      <c r="B2133" s="101" t="s">
        <v>2034</v>
      </c>
      <c r="C2133" s="118">
        <v>3.92</v>
      </c>
      <c r="D2133" s="94">
        <v>2026</v>
      </c>
    </row>
    <row r="2134" spans="1:4" ht="15" hidden="1" outlineLevel="2">
      <c r="A2134" s="100" t="s">
        <v>6227</v>
      </c>
      <c r="B2134" s="101" t="s">
        <v>2035</v>
      </c>
      <c r="C2134" s="118">
        <v>3.65</v>
      </c>
      <c r="D2134" s="94">
        <v>2026</v>
      </c>
    </row>
    <row r="2135" spans="1:4" ht="15" hidden="1" outlineLevel="2">
      <c r="A2135" s="100" t="s">
        <v>6228</v>
      </c>
      <c r="B2135" s="101" t="s">
        <v>2093</v>
      </c>
      <c r="C2135" s="118">
        <v>11.86</v>
      </c>
      <c r="D2135" s="94">
        <v>2026</v>
      </c>
    </row>
    <row r="2136" spans="1:4" ht="15" hidden="1" outlineLevel="1" collapsed="1">
      <c r="A2136" s="95" t="s">
        <v>6229</v>
      </c>
      <c r="B2136" s="96" t="s">
        <v>2017</v>
      </c>
      <c r="C2136" s="97">
        <f>SUM(C2137:C2150)</f>
        <v>147.80000000000001</v>
      </c>
      <c r="D2136" s="98">
        <v>2027</v>
      </c>
    </row>
    <row r="2137" spans="1:4" ht="15" hidden="1" outlineLevel="2">
      <c r="A2137" s="100" t="s">
        <v>6230</v>
      </c>
      <c r="B2137" s="101" t="s">
        <v>3553</v>
      </c>
      <c r="C2137" s="118">
        <v>8.5</v>
      </c>
      <c r="D2137" s="94">
        <v>2027</v>
      </c>
    </row>
    <row r="2138" spans="1:4" ht="15" hidden="1" outlineLevel="2">
      <c r="A2138" s="100" t="s">
        <v>6231</v>
      </c>
      <c r="B2138" s="101" t="s">
        <v>786</v>
      </c>
      <c r="C2138" s="118">
        <v>30.7</v>
      </c>
      <c r="D2138" s="94">
        <v>2027</v>
      </c>
    </row>
    <row r="2139" spans="1:4" ht="15" hidden="1" outlineLevel="2">
      <c r="A2139" s="100" t="s">
        <v>6232</v>
      </c>
      <c r="B2139" s="101" t="s">
        <v>243</v>
      </c>
      <c r="C2139" s="118">
        <v>5</v>
      </c>
      <c r="D2139" s="94">
        <v>2027</v>
      </c>
    </row>
    <row r="2140" spans="1:4" ht="15" hidden="1" outlineLevel="2">
      <c r="A2140" s="100" t="s">
        <v>6233</v>
      </c>
      <c r="B2140" s="101" t="s">
        <v>2797</v>
      </c>
      <c r="C2140" s="118">
        <v>5.8</v>
      </c>
      <c r="D2140" s="94">
        <v>2027</v>
      </c>
    </row>
    <row r="2141" spans="1:4" ht="15" hidden="1" outlineLevel="2">
      <c r="A2141" s="100" t="s">
        <v>6234</v>
      </c>
      <c r="B2141" s="101" t="s">
        <v>3554</v>
      </c>
      <c r="C2141" s="118">
        <v>3.5</v>
      </c>
      <c r="D2141" s="94">
        <v>2027</v>
      </c>
    </row>
    <row r="2142" spans="1:4" ht="15" hidden="1" outlineLevel="2">
      <c r="A2142" s="100" t="s">
        <v>6235</v>
      </c>
      <c r="B2142" s="101" t="s">
        <v>3555</v>
      </c>
      <c r="C2142" s="118">
        <v>17.899999999999999</v>
      </c>
      <c r="D2142" s="94">
        <v>2027</v>
      </c>
    </row>
    <row r="2143" spans="1:4" ht="15" hidden="1" outlineLevel="2">
      <c r="A2143" s="100" t="s">
        <v>6236</v>
      </c>
      <c r="B2143" s="101" t="s">
        <v>3557</v>
      </c>
      <c r="C2143" s="118">
        <v>3.1</v>
      </c>
      <c r="D2143" s="94">
        <v>2027</v>
      </c>
    </row>
    <row r="2144" spans="1:4" ht="15" hidden="1" outlineLevel="2">
      <c r="A2144" s="100" t="s">
        <v>6237</v>
      </c>
      <c r="B2144" s="101" t="s">
        <v>3565</v>
      </c>
      <c r="C2144" s="118">
        <v>5.8</v>
      </c>
      <c r="D2144" s="94">
        <v>2027</v>
      </c>
    </row>
    <row r="2145" spans="1:4" ht="15" hidden="1" outlineLevel="2">
      <c r="A2145" s="100" t="s">
        <v>6238</v>
      </c>
      <c r="B2145" s="101" t="s">
        <v>3559</v>
      </c>
      <c r="C2145" s="118">
        <v>17.899999999999999</v>
      </c>
      <c r="D2145" s="94">
        <v>2027</v>
      </c>
    </row>
    <row r="2146" spans="1:4" ht="15" hidden="1" outlineLevel="2">
      <c r="A2146" s="100" t="s">
        <v>6239</v>
      </c>
      <c r="B2146" s="101" t="s">
        <v>3561</v>
      </c>
      <c r="C2146" s="118">
        <v>13.8</v>
      </c>
      <c r="D2146" s="94">
        <v>2027</v>
      </c>
    </row>
    <row r="2147" spans="1:4" ht="15" hidden="1" outlineLevel="2">
      <c r="A2147" s="100" t="s">
        <v>6240</v>
      </c>
      <c r="B2147" s="101" t="s">
        <v>3562</v>
      </c>
      <c r="C2147" s="118">
        <v>19.5</v>
      </c>
      <c r="D2147" s="94">
        <v>2027</v>
      </c>
    </row>
    <row r="2148" spans="1:4" ht="15" hidden="1" outlineLevel="2">
      <c r="A2148" s="100" t="s">
        <v>6241</v>
      </c>
      <c r="B2148" s="101" t="s">
        <v>3563</v>
      </c>
      <c r="C2148" s="118">
        <v>6.8</v>
      </c>
      <c r="D2148" s="94">
        <v>2027</v>
      </c>
    </row>
    <row r="2149" spans="1:4" ht="15" hidden="1" outlineLevel="2">
      <c r="A2149" s="100" t="s">
        <v>6242</v>
      </c>
      <c r="B2149" s="101" t="s">
        <v>3564</v>
      </c>
      <c r="C2149" s="118">
        <v>5.4</v>
      </c>
      <c r="D2149" s="94">
        <v>2027</v>
      </c>
    </row>
    <row r="2150" spans="1:4" ht="15" hidden="1" outlineLevel="2">
      <c r="A2150" s="100" t="s">
        <v>6243</v>
      </c>
      <c r="B2150" s="101" t="s">
        <v>2019</v>
      </c>
      <c r="C2150" s="118">
        <v>4.0999999999999996</v>
      </c>
      <c r="D2150" s="94">
        <v>2027</v>
      </c>
    </row>
    <row r="2151" spans="1:4" ht="15" hidden="1" outlineLevel="1" collapsed="1">
      <c r="A2151" s="95" t="s">
        <v>6162</v>
      </c>
      <c r="B2151" s="96" t="s">
        <v>2045</v>
      </c>
      <c r="C2151" s="97">
        <f>SUM(C2152:C2168)</f>
        <v>210.48</v>
      </c>
      <c r="D2151" s="98">
        <v>2026</v>
      </c>
    </row>
    <row r="2152" spans="1:4" ht="15" hidden="1" outlineLevel="2">
      <c r="A2152" s="100" t="s">
        <v>6244</v>
      </c>
      <c r="B2152" s="101" t="s">
        <v>2473</v>
      </c>
      <c r="C2152" s="118">
        <v>7.8</v>
      </c>
      <c r="D2152" s="94">
        <v>2026</v>
      </c>
    </row>
    <row r="2153" spans="1:4" ht="15" hidden="1" outlineLevel="2">
      <c r="A2153" s="100" t="s">
        <v>6245</v>
      </c>
      <c r="B2153" s="101" t="s">
        <v>180</v>
      </c>
      <c r="C2153" s="118">
        <v>4.5999999999999996</v>
      </c>
      <c r="D2153" s="94">
        <v>2026</v>
      </c>
    </row>
    <row r="2154" spans="1:4" ht="15" hidden="1" outlineLevel="2">
      <c r="A2154" s="100" t="s">
        <v>6246</v>
      </c>
      <c r="B2154" s="101" t="s">
        <v>3567</v>
      </c>
      <c r="C2154" s="118">
        <v>24.6</v>
      </c>
      <c r="D2154" s="94">
        <v>2026</v>
      </c>
    </row>
    <row r="2155" spans="1:4" ht="15" hidden="1" outlineLevel="2">
      <c r="A2155" s="100" t="s">
        <v>6247</v>
      </c>
      <c r="B2155" s="101" t="s">
        <v>1928</v>
      </c>
      <c r="C2155" s="118">
        <v>6.7</v>
      </c>
      <c r="D2155" s="94">
        <v>2026</v>
      </c>
    </row>
    <row r="2156" spans="1:4" ht="15" hidden="1" outlineLevel="2">
      <c r="A2156" s="100" t="s">
        <v>6248</v>
      </c>
      <c r="B2156" s="101" t="s">
        <v>3569</v>
      </c>
      <c r="C2156" s="118">
        <v>3.7</v>
      </c>
      <c r="D2156" s="94">
        <v>2026</v>
      </c>
    </row>
    <row r="2157" spans="1:4" ht="15" hidden="1" outlineLevel="2">
      <c r="A2157" s="100" t="s">
        <v>6249</v>
      </c>
      <c r="B2157" s="101" t="s">
        <v>720</v>
      </c>
      <c r="C2157" s="118">
        <v>3.6</v>
      </c>
      <c r="D2157" s="94">
        <v>2026</v>
      </c>
    </row>
    <row r="2158" spans="1:4" ht="15" hidden="1" outlineLevel="2">
      <c r="A2158" s="100" t="s">
        <v>6250</v>
      </c>
      <c r="B2158" s="101" t="s">
        <v>3572</v>
      </c>
      <c r="C2158" s="118">
        <v>21.1</v>
      </c>
      <c r="D2158" s="94">
        <v>2026</v>
      </c>
    </row>
    <row r="2159" spans="1:4" ht="15" hidden="1" outlineLevel="2">
      <c r="A2159" s="100" t="s">
        <v>6251</v>
      </c>
      <c r="B2159" s="101" t="s">
        <v>3573</v>
      </c>
      <c r="C2159" s="118">
        <v>17.899999999999999</v>
      </c>
      <c r="D2159" s="94">
        <v>2026</v>
      </c>
    </row>
    <row r="2160" spans="1:4" ht="15" hidden="1" outlineLevel="2">
      <c r="A2160" s="100" t="s">
        <v>6252</v>
      </c>
      <c r="B2160" s="101" t="s">
        <v>3575</v>
      </c>
      <c r="C2160" s="118">
        <v>12.4</v>
      </c>
      <c r="D2160" s="94">
        <v>2026</v>
      </c>
    </row>
    <row r="2161" spans="1:4" ht="15" hidden="1" outlineLevel="2">
      <c r="A2161" s="100" t="s">
        <v>6253</v>
      </c>
      <c r="B2161" s="101" t="s">
        <v>3576</v>
      </c>
      <c r="C2161" s="118">
        <v>17.899999999999999</v>
      </c>
      <c r="D2161" s="94">
        <v>2026</v>
      </c>
    </row>
    <row r="2162" spans="1:4" ht="15" hidden="1" outlineLevel="2">
      <c r="A2162" s="100" t="s">
        <v>6254</v>
      </c>
      <c r="B2162" s="101" t="s">
        <v>3578</v>
      </c>
      <c r="C2162" s="118">
        <v>24.7</v>
      </c>
      <c r="D2162" s="94">
        <v>2026</v>
      </c>
    </row>
    <row r="2163" spans="1:4" ht="15" hidden="1" outlineLevel="2">
      <c r="A2163" s="100" t="s">
        <v>6255</v>
      </c>
      <c r="B2163" s="101" t="s">
        <v>290</v>
      </c>
      <c r="C2163" s="118">
        <v>8.4</v>
      </c>
      <c r="D2163" s="94">
        <v>2026</v>
      </c>
    </row>
    <row r="2164" spans="1:4" ht="15" hidden="1" outlineLevel="2">
      <c r="A2164" s="100" t="s">
        <v>6256</v>
      </c>
      <c r="B2164" s="101" t="s">
        <v>2076</v>
      </c>
      <c r="C2164" s="118">
        <v>31.1</v>
      </c>
      <c r="D2164" s="94">
        <v>2026</v>
      </c>
    </row>
    <row r="2165" spans="1:4" ht="15" hidden="1" outlineLevel="2">
      <c r="A2165" s="100" t="s">
        <v>6257</v>
      </c>
      <c r="B2165" s="101" t="s">
        <v>2047</v>
      </c>
      <c r="C2165" s="118">
        <v>7.7</v>
      </c>
      <c r="D2165" s="94">
        <v>2026</v>
      </c>
    </row>
    <row r="2166" spans="1:4" ht="15" hidden="1" outlineLevel="2">
      <c r="A2166" s="100" t="s">
        <v>6258</v>
      </c>
      <c r="B2166" s="101" t="s">
        <v>1119</v>
      </c>
      <c r="C2166" s="118">
        <v>7.25</v>
      </c>
      <c r="D2166" s="94">
        <v>2026</v>
      </c>
    </row>
    <row r="2167" spans="1:4" ht="15" hidden="1" outlineLevel="2">
      <c r="A2167" s="100" t="s">
        <v>6259</v>
      </c>
      <c r="B2167" s="101" t="s">
        <v>2065</v>
      </c>
      <c r="C2167" s="118">
        <v>7.06</v>
      </c>
      <c r="D2167" s="94">
        <v>2026</v>
      </c>
    </row>
    <row r="2168" spans="1:4" ht="15" hidden="1" outlineLevel="2">
      <c r="A2168" s="100" t="s">
        <v>6260</v>
      </c>
      <c r="B2168" s="101" t="s">
        <v>3580</v>
      </c>
      <c r="C2168" s="118">
        <v>3.97</v>
      </c>
      <c r="D2168" s="94">
        <v>2026</v>
      </c>
    </row>
    <row r="2169" spans="1:4" ht="15" hidden="1" outlineLevel="1" collapsed="1">
      <c r="A2169" s="95" t="s">
        <v>6180</v>
      </c>
      <c r="B2169" s="96" t="s">
        <v>2048</v>
      </c>
      <c r="C2169" s="97">
        <f>SUM(C2170:C2178)</f>
        <v>138.39000000000001</v>
      </c>
      <c r="D2169" s="98">
        <v>2026</v>
      </c>
    </row>
    <row r="2170" spans="1:4" ht="15" hidden="1" outlineLevel="2">
      <c r="A2170" s="107" t="s">
        <v>6261</v>
      </c>
      <c r="B2170" s="108" t="s">
        <v>3581</v>
      </c>
      <c r="C2170" s="142">
        <v>14.1</v>
      </c>
      <c r="D2170" s="110">
        <v>2026</v>
      </c>
    </row>
    <row r="2171" spans="1:4" ht="15" hidden="1" outlineLevel="2">
      <c r="A2171" s="107" t="s">
        <v>6262</v>
      </c>
      <c r="B2171" s="108" t="s">
        <v>3583</v>
      </c>
      <c r="C2171" s="142">
        <v>19.5</v>
      </c>
      <c r="D2171" s="110">
        <v>2026</v>
      </c>
    </row>
    <row r="2172" spans="1:4" ht="15" hidden="1" outlineLevel="2">
      <c r="A2172" s="107" t="s">
        <v>6263</v>
      </c>
      <c r="B2172" s="108" t="s">
        <v>3584</v>
      </c>
      <c r="C2172" s="142">
        <v>7.2</v>
      </c>
      <c r="D2172" s="110">
        <v>2026</v>
      </c>
    </row>
    <row r="2173" spans="1:4" ht="15" hidden="1" outlineLevel="2">
      <c r="A2173" s="107" t="s">
        <v>6264</v>
      </c>
      <c r="B2173" s="108" t="s">
        <v>3585</v>
      </c>
      <c r="C2173" s="142">
        <v>17.100000000000001</v>
      </c>
      <c r="D2173" s="110">
        <v>2026</v>
      </c>
    </row>
    <row r="2174" spans="1:4" ht="15" hidden="1" outlineLevel="2">
      <c r="A2174" s="107" t="s">
        <v>6265</v>
      </c>
      <c r="B2174" s="108" t="s">
        <v>3586</v>
      </c>
      <c r="C2174" s="142">
        <v>23.9</v>
      </c>
      <c r="D2174" s="110">
        <v>2026</v>
      </c>
    </row>
    <row r="2175" spans="1:4" ht="15" hidden="1" outlineLevel="2">
      <c r="A2175" s="107" t="s">
        <v>6266</v>
      </c>
      <c r="B2175" s="108" t="s">
        <v>474</v>
      </c>
      <c r="C2175" s="142">
        <v>17.2</v>
      </c>
      <c r="D2175" s="110">
        <v>2026</v>
      </c>
    </row>
    <row r="2176" spans="1:4" ht="15" hidden="1" outlineLevel="2">
      <c r="A2176" s="107" t="s">
        <v>6267</v>
      </c>
      <c r="B2176" s="108" t="s">
        <v>2066</v>
      </c>
      <c r="C2176" s="142">
        <v>12.91</v>
      </c>
      <c r="D2176" s="110">
        <v>2026</v>
      </c>
    </row>
    <row r="2177" spans="1:4" ht="15" hidden="1" outlineLevel="2">
      <c r="A2177" s="107" t="s">
        <v>6268</v>
      </c>
      <c r="B2177" s="108" t="s">
        <v>2094</v>
      </c>
      <c r="C2177" s="142">
        <v>11.8</v>
      </c>
      <c r="D2177" s="110">
        <v>2026</v>
      </c>
    </row>
    <row r="2178" spans="1:4" ht="15" hidden="1" outlineLevel="2">
      <c r="A2178" s="107" t="s">
        <v>6269</v>
      </c>
      <c r="B2178" s="108" t="s">
        <v>2096</v>
      </c>
      <c r="C2178" s="142">
        <v>14.68</v>
      </c>
      <c r="D2178" s="110">
        <v>2026</v>
      </c>
    </row>
    <row r="2179" spans="1:4" ht="15" hidden="1" outlineLevel="1" collapsed="1">
      <c r="A2179" s="95" t="s">
        <v>6195</v>
      </c>
      <c r="B2179" s="96" t="s">
        <v>2007</v>
      </c>
      <c r="C2179" s="97">
        <f>SUM(C2180:C2200)</f>
        <v>375.67999999999995</v>
      </c>
      <c r="D2179" s="98">
        <v>2026</v>
      </c>
    </row>
    <row r="2180" spans="1:4" ht="15" hidden="1" outlineLevel="2">
      <c r="A2180" s="100" t="s">
        <v>6270</v>
      </c>
      <c r="B2180" s="101" t="s">
        <v>2087</v>
      </c>
      <c r="C2180" s="118">
        <v>20.3</v>
      </c>
      <c r="D2180" s="94">
        <v>2026</v>
      </c>
    </row>
    <row r="2181" spans="1:4" ht="15" hidden="1" outlineLevel="2">
      <c r="A2181" s="100" t="s">
        <v>6271</v>
      </c>
      <c r="B2181" s="101" t="s">
        <v>2078</v>
      </c>
      <c r="C2181" s="118">
        <v>19.3</v>
      </c>
      <c r="D2181" s="94">
        <v>2026</v>
      </c>
    </row>
    <row r="2182" spans="1:4" ht="15" hidden="1" outlineLevel="2">
      <c r="A2182" s="100" t="s">
        <v>6272</v>
      </c>
      <c r="B2182" s="101" t="s">
        <v>3587</v>
      </c>
      <c r="C2182" s="118">
        <v>12.5</v>
      </c>
      <c r="D2182" s="94">
        <v>2026</v>
      </c>
    </row>
    <row r="2183" spans="1:4" ht="15" hidden="1" outlineLevel="2">
      <c r="A2183" s="100" t="s">
        <v>6273</v>
      </c>
      <c r="B2183" s="101" t="s">
        <v>2079</v>
      </c>
      <c r="C2183" s="118">
        <v>20.8</v>
      </c>
      <c r="D2183" s="94">
        <v>2026</v>
      </c>
    </row>
    <row r="2184" spans="1:4" ht="15" hidden="1" outlineLevel="2">
      <c r="A2184" s="100" t="s">
        <v>6274</v>
      </c>
      <c r="B2184" s="101" t="s">
        <v>2061</v>
      </c>
      <c r="C2184" s="118">
        <v>32.1</v>
      </c>
      <c r="D2184" s="94">
        <v>2026</v>
      </c>
    </row>
    <row r="2185" spans="1:4" ht="15" hidden="1" outlineLevel="2">
      <c r="A2185" s="100" t="s">
        <v>6275</v>
      </c>
      <c r="B2185" s="101" t="s">
        <v>162</v>
      </c>
      <c r="C2185" s="118">
        <v>12.2</v>
      </c>
      <c r="D2185" s="94">
        <v>2026</v>
      </c>
    </row>
    <row r="2186" spans="1:4" ht="15" hidden="1" outlineLevel="2">
      <c r="A2186" s="100" t="s">
        <v>6276</v>
      </c>
      <c r="B2186" s="101" t="s">
        <v>3596</v>
      </c>
      <c r="C2186" s="118">
        <v>15.5</v>
      </c>
      <c r="D2186" s="94">
        <v>2026</v>
      </c>
    </row>
    <row r="2187" spans="1:4" ht="15" hidden="1" outlineLevel="2">
      <c r="A2187" s="100" t="s">
        <v>6277</v>
      </c>
      <c r="B2187" s="101" t="s">
        <v>3588</v>
      </c>
      <c r="C2187" s="118">
        <v>25.7</v>
      </c>
      <c r="D2187" s="94">
        <v>2026</v>
      </c>
    </row>
    <row r="2188" spans="1:4" ht="15" hidden="1" outlineLevel="2">
      <c r="A2188" s="100" t="s">
        <v>6278</v>
      </c>
      <c r="B2188" s="101" t="s">
        <v>3589</v>
      </c>
      <c r="C2188" s="118">
        <v>27.1</v>
      </c>
      <c r="D2188" s="94">
        <v>2026</v>
      </c>
    </row>
    <row r="2189" spans="1:4" ht="15" hidden="1" outlineLevel="2">
      <c r="A2189" s="100" t="s">
        <v>6279</v>
      </c>
      <c r="B2189" s="101" t="s">
        <v>3590</v>
      </c>
      <c r="C2189" s="118">
        <v>5.6</v>
      </c>
      <c r="D2189" s="94">
        <v>2026</v>
      </c>
    </row>
    <row r="2190" spans="1:4" ht="15" hidden="1" outlineLevel="2">
      <c r="A2190" s="100" t="s">
        <v>6280</v>
      </c>
      <c r="B2190" s="101" t="s">
        <v>3598</v>
      </c>
      <c r="C2190" s="118">
        <v>7.9</v>
      </c>
      <c r="D2190" s="94">
        <v>2026</v>
      </c>
    </row>
    <row r="2191" spans="1:4" ht="15" hidden="1" outlineLevel="2">
      <c r="A2191" s="100" t="s">
        <v>6281</v>
      </c>
      <c r="B2191" s="101" t="s">
        <v>3600</v>
      </c>
      <c r="C2191" s="118">
        <v>25.5</v>
      </c>
      <c r="D2191" s="94">
        <v>2026</v>
      </c>
    </row>
    <row r="2192" spans="1:4" ht="15" hidden="1" outlineLevel="2">
      <c r="A2192" s="100" t="s">
        <v>6282</v>
      </c>
      <c r="B2192" s="101" t="s">
        <v>2395</v>
      </c>
      <c r="C2192" s="118">
        <v>13.8</v>
      </c>
      <c r="D2192" s="94">
        <v>2026</v>
      </c>
    </row>
    <row r="2193" spans="1:4" ht="15" hidden="1" outlineLevel="2">
      <c r="A2193" s="100" t="s">
        <v>6283</v>
      </c>
      <c r="B2193" s="101" t="s">
        <v>3599</v>
      </c>
      <c r="C2193" s="118">
        <v>2.9</v>
      </c>
      <c r="D2193" s="94">
        <v>2026</v>
      </c>
    </row>
    <row r="2194" spans="1:4" ht="15" hidden="1" outlineLevel="2">
      <c r="A2194" s="100" t="s">
        <v>6284</v>
      </c>
      <c r="B2194" s="101" t="s">
        <v>205</v>
      </c>
      <c r="C2194" s="118">
        <v>22.3</v>
      </c>
      <c r="D2194" s="94">
        <v>2026</v>
      </c>
    </row>
    <row r="2195" spans="1:4" ht="15" hidden="1" outlineLevel="2">
      <c r="A2195" s="100" t="s">
        <v>6285</v>
      </c>
      <c r="B2195" s="101" t="s">
        <v>3591</v>
      </c>
      <c r="C2195" s="118">
        <v>16.2</v>
      </c>
      <c r="D2195" s="94">
        <v>2026</v>
      </c>
    </row>
    <row r="2196" spans="1:4" ht="15" hidden="1" outlineLevel="2">
      <c r="A2196" s="100" t="s">
        <v>6286</v>
      </c>
      <c r="B2196" s="101" t="s">
        <v>3592</v>
      </c>
      <c r="C2196" s="118">
        <v>27.2</v>
      </c>
      <c r="D2196" s="94">
        <v>2026</v>
      </c>
    </row>
    <row r="2197" spans="1:4" ht="15" hidden="1" outlineLevel="2">
      <c r="A2197" s="100" t="s">
        <v>6287</v>
      </c>
      <c r="B2197" s="101" t="s">
        <v>3594</v>
      </c>
      <c r="C2197" s="118">
        <v>35.799999999999997</v>
      </c>
      <c r="D2197" s="94">
        <v>2026</v>
      </c>
    </row>
    <row r="2198" spans="1:4" ht="15" hidden="1" outlineLevel="2">
      <c r="A2198" s="100" t="s">
        <v>6288</v>
      </c>
      <c r="B2198" s="101" t="s">
        <v>3595</v>
      </c>
      <c r="C2198" s="118">
        <v>16.899999999999999</v>
      </c>
      <c r="D2198" s="94">
        <v>2026</v>
      </c>
    </row>
    <row r="2199" spans="1:4" ht="15" hidden="1" outlineLevel="2">
      <c r="A2199" s="100" t="s">
        <v>6289</v>
      </c>
      <c r="B2199" s="101" t="s">
        <v>3601</v>
      </c>
      <c r="C2199" s="118">
        <v>5.03</v>
      </c>
      <c r="D2199" s="94">
        <v>2026</v>
      </c>
    </row>
    <row r="2200" spans="1:4" ht="15" hidden="1" outlineLevel="2">
      <c r="A2200" s="100" t="s">
        <v>6290</v>
      </c>
      <c r="B2200" s="101" t="s">
        <v>2068</v>
      </c>
      <c r="C2200" s="118">
        <v>11.05</v>
      </c>
      <c r="D2200" s="94">
        <v>2026</v>
      </c>
    </row>
    <row r="2201" spans="1:4" ht="29.25" customHeight="1" collapsed="1">
      <c r="A2201" s="92" t="s">
        <v>6291</v>
      </c>
      <c r="B2201" s="84" t="s">
        <v>1363</v>
      </c>
      <c r="C2201" s="93">
        <f>C2202+C2235+C2250+C2305+C2343+C2388+C2426+C2457</f>
        <v>2439.3760000000002</v>
      </c>
      <c r="D2201" s="94"/>
    </row>
    <row r="2202" spans="1:4" ht="15" hidden="1" outlineLevel="1" collapsed="1">
      <c r="A2202" s="92" t="s">
        <v>6292</v>
      </c>
      <c r="B2202" s="114" t="s">
        <v>6293</v>
      </c>
      <c r="C2202" s="93">
        <f>SUM(C2203:C2217)</f>
        <v>257.39999999999998</v>
      </c>
      <c r="D2202" s="115">
        <v>2026</v>
      </c>
    </row>
    <row r="2203" spans="1:4" ht="15" hidden="1" outlineLevel="2">
      <c r="A2203" s="100" t="s">
        <v>6294</v>
      </c>
      <c r="B2203" s="101" t="s">
        <v>1386</v>
      </c>
      <c r="C2203" s="118">
        <v>36.200000000000003</v>
      </c>
      <c r="D2203" s="94">
        <v>2026</v>
      </c>
    </row>
    <row r="2204" spans="1:4" ht="15" hidden="1" outlineLevel="2">
      <c r="A2204" s="100" t="s">
        <v>6295</v>
      </c>
      <c r="B2204" s="101" t="s">
        <v>1538</v>
      </c>
      <c r="C2204" s="118">
        <v>9.6</v>
      </c>
      <c r="D2204" s="94">
        <v>2026</v>
      </c>
    </row>
    <row r="2205" spans="1:4" ht="15" hidden="1" outlineLevel="2">
      <c r="A2205" s="100" t="s">
        <v>6296</v>
      </c>
      <c r="B2205" s="101" t="s">
        <v>1382</v>
      </c>
      <c r="C2205" s="118">
        <v>19.100000000000001</v>
      </c>
      <c r="D2205" s="94">
        <v>2026</v>
      </c>
    </row>
    <row r="2206" spans="1:4" ht="15" hidden="1" outlineLevel="2">
      <c r="A2206" s="100" t="s">
        <v>6297</v>
      </c>
      <c r="B2206" s="101" t="s">
        <v>1379</v>
      </c>
      <c r="C2206" s="118">
        <v>23.8</v>
      </c>
      <c r="D2206" s="94">
        <v>2026</v>
      </c>
    </row>
    <row r="2207" spans="1:4" ht="15" hidden="1" outlineLevel="2">
      <c r="A2207" s="100" t="s">
        <v>6298</v>
      </c>
      <c r="B2207" s="101" t="s">
        <v>1384</v>
      </c>
      <c r="C2207" s="118">
        <v>19.399999999999999</v>
      </c>
      <c r="D2207" s="94">
        <v>2026</v>
      </c>
    </row>
    <row r="2208" spans="1:4" ht="15" hidden="1" outlineLevel="2">
      <c r="A2208" s="100" t="s">
        <v>6299</v>
      </c>
      <c r="B2208" s="101" t="s">
        <v>1385</v>
      </c>
      <c r="C2208" s="118">
        <v>19.5</v>
      </c>
      <c r="D2208" s="94">
        <v>2026</v>
      </c>
    </row>
    <row r="2209" spans="1:4" ht="15" hidden="1" outlineLevel="2">
      <c r="A2209" s="100" t="s">
        <v>6300</v>
      </c>
      <c r="B2209" s="101" t="s">
        <v>1440</v>
      </c>
      <c r="C2209" s="118">
        <v>11.3</v>
      </c>
      <c r="D2209" s="94">
        <v>2026</v>
      </c>
    </row>
    <row r="2210" spans="1:4" ht="15" hidden="1" outlineLevel="2">
      <c r="A2210" s="100" t="s">
        <v>6301</v>
      </c>
      <c r="B2210" s="101" t="s">
        <v>1444</v>
      </c>
      <c r="C2210" s="118">
        <v>6.4</v>
      </c>
      <c r="D2210" s="94">
        <v>2026</v>
      </c>
    </row>
    <row r="2211" spans="1:4" ht="15" hidden="1" outlineLevel="2">
      <c r="A2211" s="100" t="s">
        <v>6302</v>
      </c>
      <c r="B2211" s="101" t="s">
        <v>1446</v>
      </c>
      <c r="C2211" s="118">
        <v>29.2</v>
      </c>
      <c r="D2211" s="94">
        <v>2026</v>
      </c>
    </row>
    <row r="2212" spans="1:4" ht="15" hidden="1" outlineLevel="2">
      <c r="A2212" s="100" t="s">
        <v>6303</v>
      </c>
      <c r="B2212" s="101" t="s">
        <v>1441</v>
      </c>
      <c r="C2212" s="118">
        <v>18.899999999999999</v>
      </c>
      <c r="D2212" s="94">
        <v>2026</v>
      </c>
    </row>
    <row r="2213" spans="1:4" ht="15" hidden="1" outlineLevel="2">
      <c r="A2213" s="100" t="s">
        <v>6304</v>
      </c>
      <c r="B2213" s="101" t="s">
        <v>1448</v>
      </c>
      <c r="C2213" s="118">
        <v>9.6999999999999993</v>
      </c>
      <c r="D2213" s="94">
        <v>2026</v>
      </c>
    </row>
    <row r="2214" spans="1:4" ht="15" hidden="1" outlineLevel="2">
      <c r="A2214" s="100" t="s">
        <v>6305</v>
      </c>
      <c r="B2214" s="101" t="s">
        <v>1381</v>
      </c>
      <c r="C2214" s="118">
        <v>13.1</v>
      </c>
      <c r="D2214" s="94">
        <v>2026</v>
      </c>
    </row>
    <row r="2215" spans="1:4" ht="15" hidden="1" outlineLevel="2">
      <c r="A2215" s="100" t="s">
        <v>6306</v>
      </c>
      <c r="B2215" s="101" t="s">
        <v>1443</v>
      </c>
      <c r="C2215" s="118">
        <v>18.600000000000001</v>
      </c>
      <c r="D2215" s="94">
        <v>2026</v>
      </c>
    </row>
    <row r="2216" spans="1:4" ht="15" hidden="1" outlineLevel="2">
      <c r="A2216" s="100" t="s">
        <v>6307</v>
      </c>
      <c r="B2216" s="101" t="s">
        <v>1508</v>
      </c>
      <c r="C2216" s="118">
        <v>20.9</v>
      </c>
      <c r="D2216" s="94">
        <v>2026</v>
      </c>
    </row>
    <row r="2217" spans="1:4" ht="15" hidden="1" outlineLevel="2">
      <c r="A2217" s="100" t="s">
        <v>6308</v>
      </c>
      <c r="B2217" s="101" t="s">
        <v>1489</v>
      </c>
      <c r="C2217" s="118">
        <v>1.7</v>
      </c>
      <c r="D2217" s="94">
        <v>2026</v>
      </c>
    </row>
    <row r="2218" spans="1:4" ht="15" hidden="1" outlineLevel="1" collapsed="1">
      <c r="A2218" s="95" t="s">
        <v>6309</v>
      </c>
      <c r="B2218" s="96" t="s">
        <v>6310</v>
      </c>
      <c r="C2218" s="97">
        <f>SUM(C2219:C2234)</f>
        <v>324.89999999999998</v>
      </c>
      <c r="D2218" s="98">
        <v>2027</v>
      </c>
    </row>
    <row r="2219" spans="1:4" ht="15" hidden="1" outlineLevel="2">
      <c r="A2219" s="100" t="s">
        <v>6311</v>
      </c>
      <c r="B2219" s="101" t="s">
        <v>3215</v>
      </c>
      <c r="C2219" s="118">
        <v>4.9000000000000004</v>
      </c>
      <c r="D2219" s="94">
        <v>2027</v>
      </c>
    </row>
    <row r="2220" spans="1:4" ht="15" hidden="1" outlineLevel="2">
      <c r="A2220" s="100" t="s">
        <v>6312</v>
      </c>
      <c r="B2220" s="101" t="s">
        <v>1121</v>
      </c>
      <c r="C2220" s="118">
        <v>3.9</v>
      </c>
      <c r="D2220" s="94">
        <v>2027</v>
      </c>
    </row>
    <row r="2221" spans="1:4" ht="15" hidden="1" outlineLevel="2">
      <c r="A2221" s="100" t="s">
        <v>6313</v>
      </c>
      <c r="B2221" s="101" t="s">
        <v>460</v>
      </c>
      <c r="C2221" s="118">
        <v>47</v>
      </c>
      <c r="D2221" s="94">
        <v>2027</v>
      </c>
    </row>
    <row r="2222" spans="1:4" ht="15" hidden="1" outlineLevel="2">
      <c r="A2222" s="100" t="s">
        <v>6314</v>
      </c>
      <c r="B2222" s="101" t="s">
        <v>3210</v>
      </c>
      <c r="C2222" s="118">
        <v>4.4000000000000004</v>
      </c>
      <c r="D2222" s="94">
        <v>2027</v>
      </c>
    </row>
    <row r="2223" spans="1:4" ht="15" hidden="1" outlineLevel="2">
      <c r="A2223" s="100" t="s">
        <v>6315</v>
      </c>
      <c r="B2223" s="101" t="s">
        <v>3217</v>
      </c>
      <c r="C2223" s="118">
        <v>5.9</v>
      </c>
      <c r="D2223" s="94">
        <v>2027</v>
      </c>
    </row>
    <row r="2224" spans="1:4" ht="15" hidden="1" outlineLevel="2">
      <c r="A2224" s="100" t="s">
        <v>6316</v>
      </c>
      <c r="B2224" s="101" t="s">
        <v>3212</v>
      </c>
      <c r="C2224" s="118">
        <v>11.6</v>
      </c>
      <c r="D2224" s="94">
        <v>2027</v>
      </c>
    </row>
    <row r="2225" spans="1:4" ht="15" hidden="1" outlineLevel="2">
      <c r="A2225" s="100" t="s">
        <v>6317</v>
      </c>
      <c r="B2225" s="101" t="s">
        <v>3214</v>
      </c>
      <c r="C2225" s="118">
        <v>59.4</v>
      </c>
      <c r="D2225" s="94">
        <v>2027</v>
      </c>
    </row>
    <row r="2226" spans="1:4" ht="15" hidden="1" outlineLevel="2">
      <c r="A2226" s="100" t="s">
        <v>6318</v>
      </c>
      <c r="B2226" s="122" t="s">
        <v>3219</v>
      </c>
      <c r="C2226" s="145">
        <v>15.2</v>
      </c>
      <c r="D2226" s="94">
        <v>2027</v>
      </c>
    </row>
    <row r="2227" spans="1:4" ht="15" hidden="1" outlineLevel="2">
      <c r="A2227" s="100" t="s">
        <v>6319</v>
      </c>
      <c r="B2227" s="101" t="s">
        <v>6320</v>
      </c>
      <c r="C2227" s="118">
        <v>32.4</v>
      </c>
      <c r="D2227" s="94">
        <v>2027</v>
      </c>
    </row>
    <row r="2228" spans="1:4" ht="15" hidden="1" outlineLevel="2">
      <c r="A2228" s="100" t="s">
        <v>6321</v>
      </c>
      <c r="B2228" s="101" t="s">
        <v>1366</v>
      </c>
      <c r="C2228" s="118">
        <v>3.7</v>
      </c>
      <c r="D2228" s="94">
        <v>2027</v>
      </c>
    </row>
    <row r="2229" spans="1:4" ht="15" hidden="1" outlineLevel="2">
      <c r="A2229" s="100" t="s">
        <v>6322</v>
      </c>
      <c r="B2229" s="101" t="s">
        <v>1369</v>
      </c>
      <c r="C2229" s="118">
        <v>48.8</v>
      </c>
      <c r="D2229" s="94">
        <v>2027</v>
      </c>
    </row>
    <row r="2230" spans="1:4" ht="15" hidden="1" outlineLevel="2">
      <c r="A2230" s="100" t="s">
        <v>6323</v>
      </c>
      <c r="B2230" s="101" t="s">
        <v>536</v>
      </c>
      <c r="C2230" s="118">
        <v>17.2</v>
      </c>
      <c r="D2230" s="94">
        <v>2027</v>
      </c>
    </row>
    <row r="2231" spans="1:4" ht="15" hidden="1" outlineLevel="2">
      <c r="A2231" s="100" t="s">
        <v>6324</v>
      </c>
      <c r="B2231" s="101" t="s">
        <v>292</v>
      </c>
      <c r="C2231" s="118">
        <v>14.7</v>
      </c>
      <c r="D2231" s="94">
        <v>2027</v>
      </c>
    </row>
    <row r="2232" spans="1:4" ht="15" hidden="1" outlineLevel="2">
      <c r="A2232" s="100" t="s">
        <v>6325</v>
      </c>
      <c r="B2232" s="101" t="s">
        <v>6326</v>
      </c>
      <c r="C2232" s="118">
        <v>17</v>
      </c>
      <c r="D2232" s="94">
        <v>2027</v>
      </c>
    </row>
    <row r="2233" spans="1:4" ht="15" hidden="1" outlineLevel="2">
      <c r="A2233" s="100" t="s">
        <v>6327</v>
      </c>
      <c r="B2233" s="101" t="s">
        <v>1049</v>
      </c>
      <c r="C2233" s="118">
        <v>19.2</v>
      </c>
      <c r="D2233" s="94">
        <v>2027</v>
      </c>
    </row>
    <row r="2234" spans="1:4" ht="15" hidden="1" outlineLevel="2">
      <c r="A2234" s="100" t="s">
        <v>6328</v>
      </c>
      <c r="B2234" s="101" t="s">
        <v>1372</v>
      </c>
      <c r="C2234" s="118">
        <v>19.600000000000001</v>
      </c>
      <c r="D2234" s="94">
        <v>2027</v>
      </c>
    </row>
    <row r="2235" spans="1:4" ht="15" hidden="1" outlineLevel="1" collapsed="1">
      <c r="A2235" s="95" t="s">
        <v>6309</v>
      </c>
      <c r="B2235" s="146" t="s">
        <v>1387</v>
      </c>
      <c r="C2235" s="147">
        <f>SUM(C2236:C2249)</f>
        <v>209.6</v>
      </c>
      <c r="D2235" s="98">
        <v>2026</v>
      </c>
    </row>
    <row r="2236" spans="1:4" ht="15" hidden="1" outlineLevel="2">
      <c r="A2236" s="100" t="s">
        <v>6329</v>
      </c>
      <c r="B2236" s="101" t="s">
        <v>855</v>
      </c>
      <c r="C2236" s="118">
        <v>8.5</v>
      </c>
      <c r="D2236" s="94">
        <v>2026</v>
      </c>
    </row>
    <row r="2237" spans="1:4" ht="15" hidden="1" outlineLevel="2">
      <c r="A2237" s="100" t="s">
        <v>6330</v>
      </c>
      <c r="B2237" s="101" t="s">
        <v>1081</v>
      </c>
      <c r="C2237" s="118">
        <v>5.2</v>
      </c>
      <c r="D2237" s="94">
        <v>2026</v>
      </c>
    </row>
    <row r="2238" spans="1:4" ht="15" hidden="1" outlineLevel="2">
      <c r="A2238" s="100" t="s">
        <v>6331</v>
      </c>
      <c r="B2238" s="101" t="s">
        <v>1393</v>
      </c>
      <c r="C2238" s="118">
        <v>20.8</v>
      </c>
      <c r="D2238" s="94">
        <v>2026</v>
      </c>
    </row>
    <row r="2239" spans="1:4" ht="15" hidden="1" outlineLevel="2">
      <c r="A2239" s="100" t="s">
        <v>6332</v>
      </c>
      <c r="B2239" s="101" t="s">
        <v>1450</v>
      </c>
      <c r="C2239" s="118">
        <v>14.1</v>
      </c>
      <c r="D2239" s="94">
        <v>2026</v>
      </c>
    </row>
    <row r="2240" spans="1:4" ht="15" hidden="1" outlineLevel="2">
      <c r="A2240" s="100" t="s">
        <v>6333</v>
      </c>
      <c r="B2240" s="101" t="s">
        <v>1539</v>
      </c>
      <c r="C2240" s="118">
        <v>15.2</v>
      </c>
      <c r="D2240" s="94">
        <v>2026</v>
      </c>
    </row>
    <row r="2241" spans="1:4" ht="15" hidden="1" outlineLevel="2">
      <c r="A2241" s="100" t="s">
        <v>6334</v>
      </c>
      <c r="B2241" s="101" t="s">
        <v>1389</v>
      </c>
      <c r="C2241" s="118">
        <v>17.3</v>
      </c>
      <c r="D2241" s="94">
        <v>2026</v>
      </c>
    </row>
    <row r="2242" spans="1:4" ht="15" hidden="1" outlineLevel="2">
      <c r="A2242" s="100" t="s">
        <v>6335</v>
      </c>
      <c r="B2242" s="101" t="s">
        <v>1395</v>
      </c>
      <c r="C2242" s="118">
        <v>4.9000000000000004</v>
      </c>
      <c r="D2242" s="94">
        <v>2026</v>
      </c>
    </row>
    <row r="2243" spans="1:4" ht="15" hidden="1" outlineLevel="2">
      <c r="A2243" s="100" t="s">
        <v>6336</v>
      </c>
      <c r="B2243" s="101" t="s">
        <v>1390</v>
      </c>
      <c r="C2243" s="118">
        <v>8.8000000000000007</v>
      </c>
      <c r="D2243" s="94">
        <v>2026</v>
      </c>
    </row>
    <row r="2244" spans="1:4" ht="15" hidden="1" outlineLevel="2">
      <c r="A2244" s="100" t="s">
        <v>6337</v>
      </c>
      <c r="B2244" s="101" t="s">
        <v>1517</v>
      </c>
      <c r="C2244" s="118">
        <v>6.2</v>
      </c>
      <c r="D2244" s="94">
        <v>2026</v>
      </c>
    </row>
    <row r="2245" spans="1:4" ht="15" hidden="1" outlineLevel="2">
      <c r="A2245" s="100" t="s">
        <v>6338</v>
      </c>
      <c r="B2245" s="101" t="s">
        <v>205</v>
      </c>
      <c r="C2245" s="118">
        <v>5.6</v>
      </c>
      <c r="D2245" s="94">
        <v>2026</v>
      </c>
    </row>
    <row r="2246" spans="1:4" ht="15" hidden="1" outlineLevel="2">
      <c r="A2246" s="100" t="s">
        <v>6339</v>
      </c>
      <c r="B2246" s="101" t="s">
        <v>1397</v>
      </c>
      <c r="C2246" s="118">
        <v>9.5</v>
      </c>
      <c r="D2246" s="94">
        <v>2026</v>
      </c>
    </row>
    <row r="2247" spans="1:4" ht="15" hidden="1" outlineLevel="2">
      <c r="A2247" s="100" t="s">
        <v>6340</v>
      </c>
      <c r="B2247" s="101" t="s">
        <v>1541</v>
      </c>
      <c r="C2247" s="118">
        <v>7.9</v>
      </c>
      <c r="D2247" s="94">
        <v>2026</v>
      </c>
    </row>
    <row r="2248" spans="1:4" ht="15" hidden="1" outlineLevel="2">
      <c r="A2248" s="100" t="s">
        <v>6341</v>
      </c>
      <c r="B2248" s="101" t="s">
        <v>591</v>
      </c>
      <c r="C2248" s="118">
        <v>35.5</v>
      </c>
      <c r="D2248" s="94">
        <v>2026</v>
      </c>
    </row>
    <row r="2249" spans="1:4" ht="15" hidden="1" outlineLevel="2">
      <c r="A2249" s="100" t="s">
        <v>6342</v>
      </c>
      <c r="B2249" s="101" t="s">
        <v>1509</v>
      </c>
      <c r="C2249" s="118">
        <v>50.1</v>
      </c>
      <c r="D2249" s="94">
        <v>2026</v>
      </c>
    </row>
    <row r="2250" spans="1:4" ht="15" hidden="1" outlineLevel="1" collapsed="1">
      <c r="A2250" s="95" t="s">
        <v>6343</v>
      </c>
      <c r="B2250" s="96" t="s">
        <v>3318</v>
      </c>
      <c r="C2250" s="97">
        <f>SUM(C2251:C2282)</f>
        <v>393.45</v>
      </c>
      <c r="D2250" s="98">
        <v>2026</v>
      </c>
    </row>
    <row r="2251" spans="1:4" ht="15" hidden="1" outlineLevel="2">
      <c r="A2251" s="100" t="s">
        <v>6344</v>
      </c>
      <c r="B2251" s="101" t="s">
        <v>3320</v>
      </c>
      <c r="C2251" s="118">
        <v>3.6</v>
      </c>
      <c r="D2251" s="94">
        <v>2026</v>
      </c>
    </row>
    <row r="2252" spans="1:4" ht="15" hidden="1" outlineLevel="2">
      <c r="A2252" s="100" t="s">
        <v>6345</v>
      </c>
      <c r="B2252" s="101" t="s">
        <v>3333</v>
      </c>
      <c r="C2252" s="118">
        <v>14.2</v>
      </c>
      <c r="D2252" s="94">
        <v>2026</v>
      </c>
    </row>
    <row r="2253" spans="1:4" ht="15" hidden="1" outlineLevel="2">
      <c r="A2253" s="100" t="s">
        <v>6346</v>
      </c>
      <c r="B2253" s="101" t="s">
        <v>3322</v>
      </c>
      <c r="C2253" s="118">
        <v>3.6</v>
      </c>
      <c r="D2253" s="94">
        <v>2026</v>
      </c>
    </row>
    <row r="2254" spans="1:4" ht="15" hidden="1" outlineLevel="2">
      <c r="A2254" s="100" t="s">
        <v>6347</v>
      </c>
      <c r="B2254" s="101" t="s">
        <v>3323</v>
      </c>
      <c r="C2254" s="118">
        <v>7.9</v>
      </c>
      <c r="D2254" s="94">
        <v>2026</v>
      </c>
    </row>
    <row r="2255" spans="1:4" ht="15" hidden="1" outlineLevel="2">
      <c r="A2255" s="100" t="s">
        <v>6348</v>
      </c>
      <c r="B2255" s="101" t="s">
        <v>3334</v>
      </c>
      <c r="C2255" s="118">
        <v>22.5</v>
      </c>
      <c r="D2255" s="94">
        <v>2026</v>
      </c>
    </row>
    <row r="2256" spans="1:4" ht="15" hidden="1" outlineLevel="2">
      <c r="A2256" s="100" t="s">
        <v>6349</v>
      </c>
      <c r="B2256" s="101" t="s">
        <v>3332</v>
      </c>
      <c r="C2256" s="118">
        <v>16.600000000000001</v>
      </c>
      <c r="D2256" s="94">
        <v>2026</v>
      </c>
    </row>
    <row r="2257" spans="1:4" ht="15" hidden="1" outlineLevel="2">
      <c r="A2257" s="100" t="s">
        <v>6350</v>
      </c>
      <c r="B2257" s="101" t="s">
        <v>3330</v>
      </c>
      <c r="C2257" s="118">
        <v>12.8</v>
      </c>
      <c r="D2257" s="94">
        <v>2026</v>
      </c>
    </row>
    <row r="2258" spans="1:4" ht="15" hidden="1" outlineLevel="2">
      <c r="A2258" s="100" t="s">
        <v>6351</v>
      </c>
      <c r="B2258" s="101" t="s">
        <v>1141</v>
      </c>
      <c r="C2258" s="118">
        <v>4.4000000000000004</v>
      </c>
      <c r="D2258" s="94">
        <v>2026</v>
      </c>
    </row>
    <row r="2259" spans="1:4" ht="15" hidden="1" outlineLevel="2">
      <c r="A2259" s="100" t="s">
        <v>6352</v>
      </c>
      <c r="B2259" s="101" t="s">
        <v>3336</v>
      </c>
      <c r="C2259" s="118">
        <v>11.8</v>
      </c>
      <c r="D2259" s="94">
        <v>2026</v>
      </c>
    </row>
    <row r="2260" spans="1:4" ht="15" hidden="1" outlineLevel="2">
      <c r="A2260" s="100" t="s">
        <v>6353</v>
      </c>
      <c r="B2260" s="101" t="s">
        <v>3337</v>
      </c>
      <c r="C2260" s="118">
        <v>18.3</v>
      </c>
      <c r="D2260" s="94">
        <v>2026</v>
      </c>
    </row>
    <row r="2261" spans="1:4" ht="15" hidden="1" outlineLevel="2">
      <c r="A2261" s="100" t="s">
        <v>6354</v>
      </c>
      <c r="B2261" s="101" t="s">
        <v>855</v>
      </c>
      <c r="C2261" s="118">
        <v>34.799999999999997</v>
      </c>
      <c r="D2261" s="94">
        <v>2026</v>
      </c>
    </row>
    <row r="2262" spans="1:4" ht="15" hidden="1" outlineLevel="2">
      <c r="A2262" s="100" t="s">
        <v>6355</v>
      </c>
      <c r="B2262" s="101" t="s">
        <v>3326</v>
      </c>
      <c r="C2262" s="118">
        <v>27.7</v>
      </c>
      <c r="D2262" s="94">
        <v>2026</v>
      </c>
    </row>
    <row r="2263" spans="1:4" ht="15" hidden="1" outlineLevel="2">
      <c r="A2263" s="100" t="s">
        <v>6356</v>
      </c>
      <c r="B2263" s="101" t="s">
        <v>1991</v>
      </c>
      <c r="C2263" s="118">
        <v>23.3</v>
      </c>
      <c r="D2263" s="94">
        <v>2026</v>
      </c>
    </row>
    <row r="2264" spans="1:4" ht="15" hidden="1" outlineLevel="2">
      <c r="A2264" s="100" t="s">
        <v>6357</v>
      </c>
      <c r="B2264" s="101" t="s">
        <v>3327</v>
      </c>
      <c r="C2264" s="118">
        <v>11.7</v>
      </c>
      <c r="D2264" s="94">
        <v>2026</v>
      </c>
    </row>
    <row r="2265" spans="1:4" ht="15" hidden="1" outlineLevel="2">
      <c r="A2265" s="100" t="s">
        <v>6358</v>
      </c>
      <c r="B2265" s="101" t="s">
        <v>2035</v>
      </c>
      <c r="C2265" s="118">
        <v>0.7</v>
      </c>
      <c r="D2265" s="94">
        <v>2026</v>
      </c>
    </row>
    <row r="2266" spans="1:4" ht="15" hidden="1" outlineLevel="2">
      <c r="A2266" s="100" t="s">
        <v>6359</v>
      </c>
      <c r="B2266" s="101" t="s">
        <v>3338</v>
      </c>
      <c r="C2266" s="118">
        <v>30.9</v>
      </c>
      <c r="D2266" s="94">
        <v>2026</v>
      </c>
    </row>
    <row r="2267" spans="1:4" ht="15" hidden="1" outlineLevel="2">
      <c r="A2267" s="100" t="s">
        <v>6360</v>
      </c>
      <c r="B2267" s="101" t="s">
        <v>1448</v>
      </c>
      <c r="C2267" s="118">
        <v>15.4</v>
      </c>
      <c r="D2267" s="94">
        <v>2026</v>
      </c>
    </row>
    <row r="2268" spans="1:4" ht="15" hidden="1" outlineLevel="2">
      <c r="A2268" s="100" t="s">
        <v>6361</v>
      </c>
      <c r="B2268" s="101" t="s">
        <v>3329</v>
      </c>
      <c r="C2268" s="118">
        <v>4.4000000000000004</v>
      </c>
      <c r="D2268" s="94">
        <v>2026</v>
      </c>
    </row>
    <row r="2269" spans="1:4" ht="15" hidden="1" outlineLevel="2">
      <c r="A2269" s="100" t="s">
        <v>6362</v>
      </c>
      <c r="B2269" s="101" t="s">
        <v>2678</v>
      </c>
      <c r="C2269" s="118">
        <v>1.46</v>
      </c>
      <c r="D2269" s="94">
        <v>2026</v>
      </c>
    </row>
    <row r="2270" spans="1:4" ht="15" hidden="1" outlineLevel="2">
      <c r="A2270" s="100" t="s">
        <v>6363</v>
      </c>
      <c r="B2270" s="101" t="s">
        <v>3339</v>
      </c>
      <c r="C2270" s="118">
        <v>2.95</v>
      </c>
      <c r="D2270" s="94">
        <v>2026</v>
      </c>
    </row>
    <row r="2271" spans="1:4" ht="15" hidden="1" outlineLevel="2">
      <c r="A2271" s="100" t="s">
        <v>6364</v>
      </c>
      <c r="B2271" s="101" t="s">
        <v>3341</v>
      </c>
      <c r="C2271" s="118">
        <v>2.4</v>
      </c>
      <c r="D2271" s="94">
        <v>2026</v>
      </c>
    </row>
    <row r="2272" spans="1:4" ht="15" hidden="1" outlineLevel="2">
      <c r="A2272" s="100" t="s">
        <v>6365</v>
      </c>
      <c r="B2272" s="101" t="s">
        <v>3347</v>
      </c>
      <c r="C2272" s="118">
        <v>9.81</v>
      </c>
      <c r="D2272" s="94">
        <v>2026</v>
      </c>
    </row>
    <row r="2273" spans="1:4" ht="15" hidden="1" outlineLevel="2">
      <c r="A2273" s="100" t="s">
        <v>6366</v>
      </c>
      <c r="B2273" s="101" t="s">
        <v>3348</v>
      </c>
      <c r="C2273" s="118">
        <v>23.91</v>
      </c>
      <c r="D2273" s="94">
        <v>2026</v>
      </c>
    </row>
    <row r="2274" spans="1:4" ht="15" hidden="1" outlineLevel="2">
      <c r="A2274" s="100" t="s">
        <v>6367</v>
      </c>
      <c r="B2274" s="101" t="s">
        <v>3343</v>
      </c>
      <c r="C2274" s="118">
        <v>1.26</v>
      </c>
      <c r="D2274" s="94">
        <v>2026</v>
      </c>
    </row>
    <row r="2275" spans="1:4" ht="15" hidden="1" outlineLevel="2">
      <c r="A2275" s="100" t="s">
        <v>6368</v>
      </c>
      <c r="B2275" s="101" t="s">
        <v>2661</v>
      </c>
      <c r="C2275" s="118">
        <v>9.1999999999999993</v>
      </c>
      <c r="D2275" s="94">
        <v>2026</v>
      </c>
    </row>
    <row r="2276" spans="1:4" ht="15" hidden="1" outlineLevel="2">
      <c r="A2276" s="100" t="s">
        <v>6369</v>
      </c>
      <c r="B2276" s="101" t="s">
        <v>3345</v>
      </c>
      <c r="C2276" s="118">
        <v>22.36</v>
      </c>
      <c r="D2276" s="94">
        <v>2026</v>
      </c>
    </row>
    <row r="2277" spans="1:4" ht="15" hidden="1" outlineLevel="2">
      <c r="A2277" s="100" t="s">
        <v>6370</v>
      </c>
      <c r="B2277" s="101" t="s">
        <v>3344</v>
      </c>
      <c r="C2277" s="118">
        <v>3.47</v>
      </c>
      <c r="D2277" s="94">
        <v>2026</v>
      </c>
    </row>
    <row r="2278" spans="1:4" ht="15" hidden="1" outlineLevel="2">
      <c r="A2278" s="100" t="s">
        <v>6371</v>
      </c>
      <c r="B2278" s="101" t="s">
        <v>3342</v>
      </c>
      <c r="C2278" s="118">
        <v>26.31</v>
      </c>
      <c r="D2278" s="94">
        <v>2026</v>
      </c>
    </row>
    <row r="2279" spans="1:4" ht="15" hidden="1" outlineLevel="2">
      <c r="A2279" s="100" t="s">
        <v>6372</v>
      </c>
      <c r="B2279" s="101" t="s">
        <v>3349</v>
      </c>
      <c r="C2279" s="118">
        <v>16.22</v>
      </c>
      <c r="D2279" s="94">
        <v>2026</v>
      </c>
    </row>
    <row r="2280" spans="1:4" ht="15" hidden="1" outlineLevel="2">
      <c r="A2280" s="100" t="s">
        <v>6373</v>
      </c>
      <c r="B2280" s="101" t="s">
        <v>3346</v>
      </c>
      <c r="C2280" s="118">
        <v>1.98</v>
      </c>
      <c r="D2280" s="94">
        <v>2026</v>
      </c>
    </row>
    <row r="2281" spans="1:4" ht="15" hidden="1" outlineLevel="2">
      <c r="A2281" s="100" t="s">
        <v>6374</v>
      </c>
      <c r="B2281" s="101" t="s">
        <v>862</v>
      </c>
      <c r="C2281" s="118">
        <v>3.1</v>
      </c>
      <c r="D2281" s="94">
        <v>2026</v>
      </c>
    </row>
    <row r="2282" spans="1:4" ht="15" hidden="1" outlineLevel="2">
      <c r="A2282" s="100" t="s">
        <v>6375</v>
      </c>
      <c r="B2282" s="101" t="s">
        <v>2306</v>
      </c>
      <c r="C2282" s="118">
        <v>4.42</v>
      </c>
      <c r="D2282" s="94">
        <v>2026</v>
      </c>
    </row>
    <row r="2283" spans="1:4" ht="15" hidden="1" outlineLevel="1" collapsed="1">
      <c r="A2283" s="95" t="s">
        <v>6376</v>
      </c>
      <c r="B2283" s="96" t="s">
        <v>1530</v>
      </c>
      <c r="C2283" s="97">
        <f>SUM(C2284:C2304)</f>
        <v>266.40000000000003</v>
      </c>
      <c r="D2283" s="98">
        <v>2027</v>
      </c>
    </row>
    <row r="2284" spans="1:4" ht="15" hidden="1" outlineLevel="3">
      <c r="A2284" s="107" t="s">
        <v>6377</v>
      </c>
      <c r="B2284" s="108" t="s">
        <v>182</v>
      </c>
      <c r="C2284" s="142">
        <v>20.8</v>
      </c>
      <c r="D2284" s="110">
        <v>2027</v>
      </c>
    </row>
    <row r="2285" spans="1:4" ht="15" hidden="1" outlineLevel="3">
      <c r="A2285" s="107" t="s">
        <v>6378</v>
      </c>
      <c r="B2285" s="108" t="s">
        <v>3310</v>
      </c>
      <c r="C2285" s="142">
        <v>13.4</v>
      </c>
      <c r="D2285" s="110">
        <v>2027</v>
      </c>
    </row>
    <row r="2286" spans="1:4" ht="15" hidden="1" outlineLevel="3">
      <c r="A2286" s="107" t="s">
        <v>6379</v>
      </c>
      <c r="B2286" s="108" t="s">
        <v>3306</v>
      </c>
      <c r="C2286" s="142">
        <v>15.5</v>
      </c>
      <c r="D2286" s="110">
        <v>2027</v>
      </c>
    </row>
    <row r="2287" spans="1:4" ht="15" hidden="1" outlineLevel="3">
      <c r="A2287" s="107" t="s">
        <v>6380</v>
      </c>
      <c r="B2287" s="108" t="s">
        <v>2687</v>
      </c>
      <c r="C2287" s="142">
        <v>3.7</v>
      </c>
      <c r="D2287" s="110">
        <v>2027</v>
      </c>
    </row>
    <row r="2288" spans="1:4" ht="15" hidden="1" outlineLevel="3">
      <c r="A2288" s="107" t="s">
        <v>6381</v>
      </c>
      <c r="B2288" s="108" t="s">
        <v>3312</v>
      </c>
      <c r="C2288" s="142">
        <v>24.5</v>
      </c>
      <c r="D2288" s="110">
        <v>2027</v>
      </c>
    </row>
    <row r="2289" spans="1:4" ht="15" hidden="1" outlineLevel="3">
      <c r="A2289" s="107" t="s">
        <v>6382</v>
      </c>
      <c r="B2289" s="108" t="s">
        <v>3307</v>
      </c>
      <c r="C2289" s="142">
        <v>22.5</v>
      </c>
      <c r="D2289" s="110">
        <v>2027</v>
      </c>
    </row>
    <row r="2290" spans="1:4" ht="15" hidden="1" outlineLevel="3">
      <c r="A2290" s="107" t="s">
        <v>6383</v>
      </c>
      <c r="B2290" s="108" t="s">
        <v>3313</v>
      </c>
      <c r="C2290" s="142">
        <v>19.2</v>
      </c>
      <c r="D2290" s="110">
        <v>2027</v>
      </c>
    </row>
    <row r="2291" spans="1:4" ht="15" hidden="1" outlineLevel="3">
      <c r="A2291" s="107" t="s">
        <v>6384</v>
      </c>
      <c r="B2291" s="108" t="s">
        <v>3309</v>
      </c>
      <c r="C2291" s="142">
        <v>17.100000000000001</v>
      </c>
      <c r="D2291" s="110">
        <v>2027</v>
      </c>
    </row>
    <row r="2292" spans="1:4" ht="15" hidden="1" outlineLevel="3">
      <c r="A2292" s="107" t="s">
        <v>6385</v>
      </c>
      <c r="B2292" s="108" t="s">
        <v>3315</v>
      </c>
      <c r="C2292" s="142">
        <v>2.4</v>
      </c>
      <c r="D2292" s="110">
        <v>2027</v>
      </c>
    </row>
    <row r="2293" spans="1:4" ht="15" hidden="1" outlineLevel="3">
      <c r="A2293" s="107" t="s">
        <v>6386</v>
      </c>
      <c r="B2293" s="108" t="s">
        <v>3314</v>
      </c>
      <c r="C2293" s="142">
        <v>16.899999999999999</v>
      </c>
      <c r="D2293" s="110">
        <v>2027</v>
      </c>
    </row>
    <row r="2294" spans="1:4" ht="15" hidden="1" outlineLevel="3">
      <c r="A2294" s="107" t="s">
        <v>6387</v>
      </c>
      <c r="B2294" s="108" t="s">
        <v>3316</v>
      </c>
      <c r="C2294" s="142">
        <v>1.6</v>
      </c>
      <c r="D2294" s="110">
        <v>2027</v>
      </c>
    </row>
    <row r="2295" spans="1:4" ht="15" hidden="1" outlineLevel="3">
      <c r="A2295" s="107" t="s">
        <v>6388</v>
      </c>
      <c r="B2295" s="108" t="s">
        <v>489</v>
      </c>
      <c r="C2295" s="142">
        <v>17.7</v>
      </c>
      <c r="D2295" s="110">
        <v>2027</v>
      </c>
    </row>
    <row r="2296" spans="1:4" ht="15" hidden="1" outlineLevel="3">
      <c r="A2296" s="107" t="s">
        <v>6389</v>
      </c>
      <c r="B2296" s="108" t="s">
        <v>3317</v>
      </c>
      <c r="C2296" s="142">
        <v>1.4</v>
      </c>
      <c r="D2296" s="110">
        <v>2027</v>
      </c>
    </row>
    <row r="2297" spans="1:4" ht="15" hidden="1" outlineLevel="3">
      <c r="A2297" s="107" t="s">
        <v>6390</v>
      </c>
      <c r="B2297" s="108" t="s">
        <v>2685</v>
      </c>
      <c r="C2297" s="142">
        <v>6.9</v>
      </c>
      <c r="D2297" s="110">
        <v>2027</v>
      </c>
    </row>
    <row r="2298" spans="1:4" ht="15" hidden="1" outlineLevel="3">
      <c r="A2298" s="107" t="s">
        <v>6391</v>
      </c>
      <c r="B2298" s="108" t="s">
        <v>1533</v>
      </c>
      <c r="C2298" s="142">
        <v>14.6</v>
      </c>
      <c r="D2298" s="110">
        <v>2027</v>
      </c>
    </row>
    <row r="2299" spans="1:4" ht="15" hidden="1" outlineLevel="3">
      <c r="A2299" s="107" t="s">
        <v>6392</v>
      </c>
      <c r="B2299" s="108" t="s">
        <v>1534</v>
      </c>
      <c r="C2299" s="142">
        <v>15.2</v>
      </c>
      <c r="D2299" s="110">
        <v>2027</v>
      </c>
    </row>
    <row r="2300" spans="1:4" ht="15" hidden="1" outlineLevel="3">
      <c r="A2300" s="107" t="s">
        <v>6393</v>
      </c>
      <c r="B2300" s="108" t="s">
        <v>3304</v>
      </c>
      <c r="C2300" s="142">
        <v>4.3</v>
      </c>
      <c r="D2300" s="110">
        <v>2027</v>
      </c>
    </row>
    <row r="2301" spans="1:4" ht="15" hidden="1" outlineLevel="3">
      <c r="A2301" s="107" t="s">
        <v>6394</v>
      </c>
      <c r="B2301" s="108" t="s">
        <v>316</v>
      </c>
      <c r="C2301" s="142">
        <v>19.8</v>
      </c>
      <c r="D2301" s="110">
        <v>2027</v>
      </c>
    </row>
    <row r="2302" spans="1:4" ht="15" hidden="1" outlineLevel="3">
      <c r="A2302" s="107" t="s">
        <v>6395</v>
      </c>
      <c r="B2302" s="108" t="s">
        <v>1537</v>
      </c>
      <c r="C2302" s="142">
        <v>14.5</v>
      </c>
      <c r="D2302" s="110">
        <v>2027</v>
      </c>
    </row>
    <row r="2303" spans="1:4" ht="15" hidden="1" outlineLevel="3">
      <c r="A2303" s="107" t="s">
        <v>6396</v>
      </c>
      <c r="B2303" s="108" t="s">
        <v>1506</v>
      </c>
      <c r="C2303" s="142">
        <v>7.3</v>
      </c>
      <c r="D2303" s="110">
        <v>2027</v>
      </c>
    </row>
    <row r="2304" spans="1:4" ht="15" hidden="1" outlineLevel="3">
      <c r="A2304" s="107" t="s">
        <v>6397</v>
      </c>
      <c r="B2304" s="108" t="s">
        <v>3305</v>
      </c>
      <c r="C2304" s="142">
        <v>7.1</v>
      </c>
      <c r="D2304" s="110">
        <v>2027</v>
      </c>
    </row>
    <row r="2305" spans="1:4" ht="15" hidden="1" outlineLevel="1" collapsed="1">
      <c r="A2305" s="95" t="s">
        <v>6398</v>
      </c>
      <c r="B2305" s="96" t="s">
        <v>1398</v>
      </c>
      <c r="C2305" s="97">
        <f>SUM(C2306:C2321)</f>
        <v>210.6</v>
      </c>
      <c r="D2305" s="98">
        <v>2026</v>
      </c>
    </row>
    <row r="2306" spans="1:4" ht="15" hidden="1" outlineLevel="2">
      <c r="A2306" s="100" t="s">
        <v>6399</v>
      </c>
      <c r="B2306" s="101" t="s">
        <v>1452</v>
      </c>
      <c r="C2306" s="118">
        <v>14.1</v>
      </c>
      <c r="D2306" s="94">
        <v>2026</v>
      </c>
    </row>
    <row r="2307" spans="1:4" ht="15" hidden="1" outlineLevel="2">
      <c r="A2307" s="100" t="s">
        <v>6400</v>
      </c>
      <c r="B2307" s="101" t="s">
        <v>228</v>
      </c>
      <c r="C2307" s="118">
        <v>14.8</v>
      </c>
      <c r="D2307" s="94">
        <v>2026</v>
      </c>
    </row>
    <row r="2308" spans="1:4" ht="15" hidden="1" outlineLevel="2">
      <c r="A2308" s="100" t="s">
        <v>6401</v>
      </c>
      <c r="B2308" s="101" t="s">
        <v>1462</v>
      </c>
      <c r="C2308" s="118">
        <v>6.8</v>
      </c>
      <c r="D2308" s="94">
        <v>2026</v>
      </c>
    </row>
    <row r="2309" spans="1:4" ht="15" hidden="1" outlineLevel="2">
      <c r="A2309" s="100" t="s">
        <v>6402</v>
      </c>
      <c r="B2309" s="101" t="s">
        <v>1454</v>
      </c>
      <c r="C2309" s="118">
        <v>15.7</v>
      </c>
      <c r="D2309" s="94">
        <v>2026</v>
      </c>
    </row>
    <row r="2310" spans="1:4" ht="15" hidden="1" outlineLevel="2">
      <c r="A2310" s="100" t="s">
        <v>6403</v>
      </c>
      <c r="B2310" s="101" t="s">
        <v>1457</v>
      </c>
      <c r="C2310" s="118">
        <v>8.9</v>
      </c>
      <c r="D2310" s="94">
        <v>2026</v>
      </c>
    </row>
    <row r="2311" spans="1:4" ht="15" hidden="1" outlineLevel="2">
      <c r="A2311" s="100" t="s">
        <v>6404</v>
      </c>
      <c r="B2311" s="101" t="s">
        <v>1458</v>
      </c>
      <c r="C2311" s="118">
        <v>7.6</v>
      </c>
      <c r="D2311" s="94">
        <v>2026</v>
      </c>
    </row>
    <row r="2312" spans="1:4" ht="15" hidden="1" outlineLevel="2">
      <c r="A2312" s="100" t="s">
        <v>6405</v>
      </c>
      <c r="B2312" s="101" t="s">
        <v>1455</v>
      </c>
      <c r="C2312" s="118">
        <v>19.2</v>
      </c>
      <c r="D2312" s="94">
        <v>2026</v>
      </c>
    </row>
    <row r="2313" spans="1:4" ht="15" hidden="1" outlineLevel="2">
      <c r="A2313" s="100" t="s">
        <v>6406</v>
      </c>
      <c r="B2313" s="101" t="s">
        <v>1459</v>
      </c>
      <c r="C2313" s="118">
        <v>10.3</v>
      </c>
      <c r="D2313" s="94">
        <v>2026</v>
      </c>
    </row>
    <row r="2314" spans="1:4" ht="15" hidden="1" outlineLevel="2">
      <c r="A2314" s="100" t="s">
        <v>6407</v>
      </c>
      <c r="B2314" s="101" t="s">
        <v>1102</v>
      </c>
      <c r="C2314" s="118">
        <v>4.5999999999999996</v>
      </c>
      <c r="D2314" s="94">
        <v>2026</v>
      </c>
    </row>
    <row r="2315" spans="1:4" ht="15" hidden="1" outlineLevel="2">
      <c r="A2315" s="100" t="s">
        <v>6408</v>
      </c>
      <c r="B2315" s="101" t="s">
        <v>475</v>
      </c>
      <c r="C2315" s="118">
        <v>22.8</v>
      </c>
      <c r="D2315" s="94">
        <v>2026</v>
      </c>
    </row>
    <row r="2316" spans="1:4" ht="15" hidden="1" outlineLevel="2">
      <c r="A2316" s="100" t="s">
        <v>6409</v>
      </c>
      <c r="B2316" s="101" t="s">
        <v>1400</v>
      </c>
      <c r="C2316" s="118">
        <v>33.200000000000003</v>
      </c>
      <c r="D2316" s="94">
        <v>2026</v>
      </c>
    </row>
    <row r="2317" spans="1:4" ht="15" hidden="1" outlineLevel="2">
      <c r="A2317" s="100" t="s">
        <v>6410</v>
      </c>
      <c r="B2317" s="101" t="s">
        <v>1463</v>
      </c>
      <c r="C2317" s="118">
        <v>9.1</v>
      </c>
      <c r="D2317" s="94">
        <v>2026</v>
      </c>
    </row>
    <row r="2318" spans="1:4" ht="15" hidden="1" outlineLevel="2">
      <c r="A2318" s="100" t="s">
        <v>6411</v>
      </c>
      <c r="B2318" s="101" t="s">
        <v>1464</v>
      </c>
      <c r="C2318" s="118">
        <v>20.9</v>
      </c>
      <c r="D2318" s="94">
        <v>2026</v>
      </c>
    </row>
    <row r="2319" spans="1:4" ht="15" hidden="1" outlineLevel="2">
      <c r="A2319" s="100" t="s">
        <v>6412</v>
      </c>
      <c r="B2319" s="101" t="s">
        <v>1381</v>
      </c>
      <c r="C2319" s="118">
        <v>7.2</v>
      </c>
      <c r="D2319" s="94">
        <v>2026</v>
      </c>
    </row>
    <row r="2320" spans="1:4" ht="15" hidden="1" outlineLevel="2">
      <c r="A2320" s="100" t="s">
        <v>6413</v>
      </c>
      <c r="B2320" s="101" t="s">
        <v>1460</v>
      </c>
      <c r="C2320" s="118">
        <v>6.5</v>
      </c>
      <c r="D2320" s="94">
        <v>2026</v>
      </c>
    </row>
    <row r="2321" spans="1:4" ht="15" hidden="1" outlineLevel="2">
      <c r="A2321" s="100" t="s">
        <v>6414</v>
      </c>
      <c r="B2321" s="101" t="s">
        <v>1401</v>
      </c>
      <c r="C2321" s="118">
        <v>8.9</v>
      </c>
      <c r="D2321" s="94">
        <v>2026</v>
      </c>
    </row>
    <row r="2322" spans="1:4" ht="15" hidden="1" outlineLevel="1" collapsed="1">
      <c r="A2322" s="95" t="s">
        <v>6415</v>
      </c>
      <c r="B2322" s="96" t="s">
        <v>1402</v>
      </c>
      <c r="C2322" s="97">
        <f>SUM(C2323:C2327)</f>
        <v>243.59999999999997</v>
      </c>
      <c r="D2322" s="98">
        <v>2027</v>
      </c>
    </row>
    <row r="2323" spans="1:4" ht="15" hidden="1" outlineLevel="2">
      <c r="A2323" s="100" t="s">
        <v>6416</v>
      </c>
      <c r="B2323" s="101" t="s">
        <v>1405</v>
      </c>
      <c r="C2323" s="118">
        <v>24.4</v>
      </c>
      <c r="D2323" s="94">
        <v>2027</v>
      </c>
    </row>
    <row r="2324" spans="1:4" ht="15" hidden="1" outlineLevel="2">
      <c r="A2324" s="100" t="s">
        <v>6417</v>
      </c>
      <c r="B2324" s="101" t="s">
        <v>1403</v>
      </c>
      <c r="C2324" s="118">
        <v>6.9</v>
      </c>
      <c r="D2324" s="94">
        <v>2027</v>
      </c>
    </row>
    <row r="2325" spans="1:4" ht="15" hidden="1" outlineLevel="2">
      <c r="A2325" s="100" t="s">
        <v>6418</v>
      </c>
      <c r="B2325" s="101" t="s">
        <v>1407</v>
      </c>
      <c r="C2325" s="118">
        <v>59.4</v>
      </c>
      <c r="D2325" s="94">
        <v>2027</v>
      </c>
    </row>
    <row r="2326" spans="1:4" ht="15" hidden="1" outlineLevel="2">
      <c r="A2326" s="100" t="s">
        <v>6419</v>
      </c>
      <c r="B2326" s="101" t="s">
        <v>1409</v>
      </c>
      <c r="C2326" s="118">
        <v>3.7</v>
      </c>
      <c r="D2326" s="94">
        <v>2027</v>
      </c>
    </row>
    <row r="2327" spans="1:4" ht="15" hidden="1" outlineLevel="2">
      <c r="A2327" s="100" t="s">
        <v>6420</v>
      </c>
      <c r="B2327" s="101" t="s">
        <v>2770</v>
      </c>
      <c r="C2327" s="118">
        <v>149.19999999999999</v>
      </c>
      <c r="D2327" s="94">
        <v>2027</v>
      </c>
    </row>
    <row r="2328" spans="1:4" ht="15" hidden="1" outlineLevel="1" collapsed="1">
      <c r="A2328" s="95" t="s">
        <v>6421</v>
      </c>
      <c r="B2328" s="96" t="s">
        <v>1410</v>
      </c>
      <c r="C2328" s="97">
        <f>SUM(C2329:C2334)</f>
        <v>175.24499999999998</v>
      </c>
      <c r="D2328" s="98">
        <v>2027</v>
      </c>
    </row>
    <row r="2329" spans="1:4" ht="15" hidden="1" customHeight="1" outlineLevel="2">
      <c r="A2329" s="107" t="s">
        <v>6422</v>
      </c>
      <c r="B2329" s="108" t="s">
        <v>1415</v>
      </c>
      <c r="C2329" s="142">
        <v>3.8</v>
      </c>
      <c r="D2329" s="110">
        <v>2027</v>
      </c>
    </row>
    <row r="2330" spans="1:4" ht="15" hidden="1" customHeight="1" outlineLevel="2">
      <c r="A2330" s="107" t="s">
        <v>6423</v>
      </c>
      <c r="B2330" s="108" t="s">
        <v>3237</v>
      </c>
      <c r="C2330" s="142">
        <v>42.4</v>
      </c>
      <c r="D2330" s="110">
        <v>2027</v>
      </c>
    </row>
    <row r="2331" spans="1:4" ht="15" hidden="1" customHeight="1" outlineLevel="2">
      <c r="A2331" s="107" t="s">
        <v>6424</v>
      </c>
      <c r="B2331" s="108" t="s">
        <v>1413</v>
      </c>
      <c r="C2331" s="142">
        <v>61</v>
      </c>
      <c r="D2331" s="110">
        <v>2027</v>
      </c>
    </row>
    <row r="2332" spans="1:4" ht="15" hidden="1" customHeight="1" outlineLevel="2">
      <c r="A2332" s="107" t="s">
        <v>6425</v>
      </c>
      <c r="B2332" s="108" t="s">
        <v>1163</v>
      </c>
      <c r="C2332" s="142">
        <v>32.200000000000003</v>
      </c>
      <c r="D2332" s="110">
        <v>2027</v>
      </c>
    </row>
    <row r="2333" spans="1:4" ht="15" hidden="1" customHeight="1" outlineLevel="2">
      <c r="A2333" s="107" t="s">
        <v>6426</v>
      </c>
      <c r="B2333" s="108" t="s">
        <v>517</v>
      </c>
      <c r="C2333" s="142">
        <v>27.1</v>
      </c>
      <c r="D2333" s="110">
        <v>2027</v>
      </c>
    </row>
    <row r="2334" spans="1:4" ht="15" hidden="1" customHeight="1" outlineLevel="2">
      <c r="A2334" s="107" t="s">
        <v>6427</v>
      </c>
      <c r="B2334" s="108" t="s">
        <v>1511</v>
      </c>
      <c r="C2334" s="142">
        <v>8.7449999999999992</v>
      </c>
      <c r="D2334" s="110">
        <v>2027</v>
      </c>
    </row>
    <row r="2335" spans="1:4" ht="15" hidden="1" outlineLevel="1" collapsed="1">
      <c r="A2335" s="95" t="s">
        <v>6428</v>
      </c>
      <c r="B2335" s="96" t="s">
        <v>1416</v>
      </c>
      <c r="C2335" s="97">
        <f>SUM(C2336:C2342)</f>
        <v>286.214</v>
      </c>
      <c r="D2335" s="98">
        <v>2027</v>
      </c>
    </row>
    <row r="2336" spans="1:4" ht="15" hidden="1" outlineLevel="2">
      <c r="A2336" s="100" t="s">
        <v>6429</v>
      </c>
      <c r="B2336" s="101" t="s">
        <v>1422</v>
      </c>
      <c r="C2336" s="118">
        <v>26.3</v>
      </c>
      <c r="D2336" s="94">
        <v>2027</v>
      </c>
    </row>
    <row r="2337" spans="1:4" ht="15" hidden="1" outlineLevel="2">
      <c r="A2337" s="100" t="s">
        <v>6430</v>
      </c>
      <c r="B2337" s="101" t="s">
        <v>1423</v>
      </c>
      <c r="C2337" s="118">
        <v>40.5</v>
      </c>
      <c r="D2337" s="94">
        <v>2027</v>
      </c>
    </row>
    <row r="2338" spans="1:4" ht="15" hidden="1" outlineLevel="2">
      <c r="A2338" s="100" t="s">
        <v>6431</v>
      </c>
      <c r="B2338" s="101" t="s">
        <v>1573</v>
      </c>
      <c r="C2338" s="118">
        <v>43.4</v>
      </c>
      <c r="D2338" s="94">
        <v>2027</v>
      </c>
    </row>
    <row r="2339" spans="1:4" ht="15" hidden="1" outlineLevel="2">
      <c r="A2339" s="100" t="s">
        <v>6432</v>
      </c>
      <c r="B2339" s="101" t="s">
        <v>1418</v>
      </c>
      <c r="C2339" s="118">
        <v>72.2</v>
      </c>
      <c r="D2339" s="94">
        <v>2027</v>
      </c>
    </row>
    <row r="2340" spans="1:4" ht="15" hidden="1" outlineLevel="2">
      <c r="A2340" s="100" t="s">
        <v>6433</v>
      </c>
      <c r="B2340" s="101" t="s">
        <v>1424</v>
      </c>
      <c r="C2340" s="118">
        <v>25.4</v>
      </c>
      <c r="D2340" s="94">
        <v>2027</v>
      </c>
    </row>
    <row r="2341" spans="1:4" ht="15" hidden="1" outlineLevel="2">
      <c r="A2341" s="100" t="s">
        <v>6434</v>
      </c>
      <c r="B2341" s="101" t="s">
        <v>1420</v>
      </c>
      <c r="C2341" s="118">
        <v>45.5</v>
      </c>
      <c r="D2341" s="94">
        <v>2027</v>
      </c>
    </row>
    <row r="2342" spans="1:4" ht="15" hidden="1" outlineLevel="2">
      <c r="A2342" s="100" t="s">
        <v>6435</v>
      </c>
      <c r="B2342" s="101" t="s">
        <v>1513</v>
      </c>
      <c r="C2342" s="118">
        <v>32.914000000000001</v>
      </c>
      <c r="D2342" s="94">
        <v>2027</v>
      </c>
    </row>
    <row r="2343" spans="1:4" ht="15" hidden="1" outlineLevel="1" collapsed="1">
      <c r="A2343" s="95" t="s">
        <v>6376</v>
      </c>
      <c r="B2343" s="96" t="s">
        <v>1425</v>
      </c>
      <c r="C2343" s="97">
        <f>SUM(C2344:C2364)</f>
        <v>315.09000000000009</v>
      </c>
      <c r="D2343" s="98">
        <v>2026</v>
      </c>
    </row>
    <row r="2344" spans="1:4" ht="15" hidden="1" outlineLevel="3">
      <c r="A2344" s="100" t="s">
        <v>6436</v>
      </c>
      <c r="B2344" s="101" t="s">
        <v>1473</v>
      </c>
      <c r="C2344" s="118">
        <v>27.8</v>
      </c>
      <c r="D2344" s="94">
        <v>2026</v>
      </c>
    </row>
    <row r="2345" spans="1:4" ht="15" hidden="1" outlineLevel="3">
      <c r="A2345" s="100" t="s">
        <v>6437</v>
      </c>
      <c r="B2345" s="101" t="s">
        <v>855</v>
      </c>
      <c r="C2345" s="118">
        <v>17.399999999999999</v>
      </c>
      <c r="D2345" s="94">
        <v>2026</v>
      </c>
    </row>
    <row r="2346" spans="1:4" ht="15" hidden="1" outlineLevel="3">
      <c r="A2346" s="100" t="s">
        <v>6438</v>
      </c>
      <c r="B2346" s="101" t="s">
        <v>315</v>
      </c>
      <c r="C2346" s="118">
        <v>28.3</v>
      </c>
      <c r="D2346" s="94">
        <v>2026</v>
      </c>
    </row>
    <row r="2347" spans="1:4" ht="15" hidden="1" outlineLevel="3">
      <c r="A2347" s="100" t="s">
        <v>6439</v>
      </c>
      <c r="B2347" s="101" t="s">
        <v>1466</v>
      </c>
      <c r="C2347" s="118">
        <v>18.600000000000001</v>
      </c>
      <c r="D2347" s="94">
        <v>2026</v>
      </c>
    </row>
    <row r="2348" spans="1:4" ht="15" hidden="1" outlineLevel="3">
      <c r="A2348" s="100" t="s">
        <v>6440</v>
      </c>
      <c r="B2348" s="101" t="s">
        <v>1475</v>
      </c>
      <c r="C2348" s="118">
        <v>15</v>
      </c>
      <c r="D2348" s="94">
        <v>2026</v>
      </c>
    </row>
    <row r="2349" spans="1:4" ht="15" hidden="1" outlineLevel="3">
      <c r="A2349" s="100" t="s">
        <v>6441</v>
      </c>
      <c r="B2349" s="101" t="s">
        <v>1163</v>
      </c>
      <c r="C2349" s="118">
        <v>37.4</v>
      </c>
      <c r="D2349" s="94">
        <v>2026</v>
      </c>
    </row>
    <row r="2350" spans="1:4" ht="15" hidden="1" outlineLevel="3">
      <c r="A2350" s="100" t="s">
        <v>6442</v>
      </c>
      <c r="B2350" s="101" t="s">
        <v>1467</v>
      </c>
      <c r="C2350" s="118">
        <v>29.7</v>
      </c>
      <c r="D2350" s="94">
        <v>2026</v>
      </c>
    </row>
    <row r="2351" spans="1:4" ht="15" hidden="1" outlineLevel="3">
      <c r="A2351" s="100" t="s">
        <v>6443</v>
      </c>
      <c r="B2351" s="101" t="s">
        <v>1470</v>
      </c>
      <c r="C2351" s="118">
        <v>17.2</v>
      </c>
      <c r="D2351" s="94">
        <v>2026</v>
      </c>
    </row>
    <row r="2352" spans="1:4" ht="15" hidden="1" outlineLevel="3">
      <c r="A2352" s="100" t="s">
        <v>6444</v>
      </c>
      <c r="B2352" s="101" t="s">
        <v>1471</v>
      </c>
      <c r="C2352" s="118">
        <v>4.4000000000000004</v>
      </c>
      <c r="D2352" s="94">
        <v>2026</v>
      </c>
    </row>
    <row r="2353" spans="1:4" ht="15" hidden="1" outlineLevel="3">
      <c r="A2353" s="100" t="s">
        <v>6445</v>
      </c>
      <c r="B2353" s="101" t="s">
        <v>1427</v>
      </c>
      <c r="C2353" s="118">
        <v>3.2</v>
      </c>
      <c r="D2353" s="94">
        <v>2026</v>
      </c>
    </row>
    <row r="2354" spans="1:4" ht="15" hidden="1" outlineLevel="3">
      <c r="A2354" s="100" t="s">
        <v>6446</v>
      </c>
      <c r="B2354" s="101" t="s">
        <v>1468</v>
      </c>
      <c r="C2354" s="118">
        <v>5.8</v>
      </c>
      <c r="D2354" s="94">
        <v>2026</v>
      </c>
    </row>
    <row r="2355" spans="1:4" ht="15" hidden="1" outlineLevel="3">
      <c r="A2355" s="100" t="s">
        <v>6447</v>
      </c>
      <c r="B2355" s="101" t="s">
        <v>1428</v>
      </c>
      <c r="C2355" s="118">
        <v>6.3</v>
      </c>
      <c r="D2355" s="94">
        <v>2026</v>
      </c>
    </row>
    <row r="2356" spans="1:4" ht="15" hidden="1" outlineLevel="3">
      <c r="A2356" s="100" t="s">
        <v>6448</v>
      </c>
      <c r="B2356" s="101" t="s">
        <v>1372</v>
      </c>
      <c r="C2356" s="118">
        <v>8.8000000000000007</v>
      </c>
      <c r="D2356" s="94">
        <v>2026</v>
      </c>
    </row>
    <row r="2357" spans="1:4" ht="15" hidden="1" outlineLevel="3">
      <c r="A2357" s="100" t="s">
        <v>6449</v>
      </c>
      <c r="B2357" s="101" t="s">
        <v>855</v>
      </c>
      <c r="C2357" s="118">
        <v>7.1</v>
      </c>
      <c r="D2357" s="94">
        <v>2026</v>
      </c>
    </row>
    <row r="2358" spans="1:4" ht="15" hidden="1" outlineLevel="3">
      <c r="A2358" s="100" t="s">
        <v>6450</v>
      </c>
      <c r="B2358" s="101" t="s">
        <v>1514</v>
      </c>
      <c r="C2358" s="118">
        <v>19.11</v>
      </c>
      <c r="D2358" s="94">
        <v>2026</v>
      </c>
    </row>
    <row r="2359" spans="1:4" ht="15" hidden="1" outlineLevel="3">
      <c r="A2359" s="100" t="s">
        <v>6451</v>
      </c>
      <c r="B2359" s="101" t="s">
        <v>1491</v>
      </c>
      <c r="C2359" s="118">
        <v>2.96</v>
      </c>
      <c r="D2359" s="94">
        <v>2026</v>
      </c>
    </row>
    <row r="2360" spans="1:4" ht="15" hidden="1" outlineLevel="3">
      <c r="A2360" s="100" t="s">
        <v>6452</v>
      </c>
      <c r="B2360" s="101" t="s">
        <v>1515</v>
      </c>
      <c r="C2360" s="118">
        <v>8</v>
      </c>
      <c r="D2360" s="94">
        <v>2026</v>
      </c>
    </row>
    <row r="2361" spans="1:4" ht="15" hidden="1" outlineLevel="3">
      <c r="A2361" s="100" t="s">
        <v>6453</v>
      </c>
      <c r="B2361" s="101" t="s">
        <v>1516</v>
      </c>
      <c r="C2361" s="118">
        <v>10.66</v>
      </c>
      <c r="D2361" s="94">
        <v>2026</v>
      </c>
    </row>
    <row r="2362" spans="1:4" ht="15" hidden="1" outlineLevel="3">
      <c r="A2362" s="100" t="s">
        <v>6454</v>
      </c>
      <c r="B2362" s="101" t="s">
        <v>3239</v>
      </c>
      <c r="C2362" s="118">
        <v>22.58</v>
      </c>
      <c r="D2362" s="94">
        <v>2026</v>
      </c>
    </row>
    <row r="2363" spans="1:4" ht="15" hidden="1" outlineLevel="3">
      <c r="A2363" s="100" t="s">
        <v>6455</v>
      </c>
      <c r="B2363" s="101" t="s">
        <v>6456</v>
      </c>
      <c r="C2363" s="118">
        <v>14.47</v>
      </c>
      <c r="D2363" s="94">
        <v>2026</v>
      </c>
    </row>
    <row r="2364" spans="1:4" ht="15" hidden="1" outlineLevel="3">
      <c r="A2364" s="100" t="s">
        <v>6457</v>
      </c>
      <c r="B2364" s="101" t="s">
        <v>1517</v>
      </c>
      <c r="C2364" s="118">
        <v>10.31</v>
      </c>
      <c r="D2364" s="94">
        <v>2026</v>
      </c>
    </row>
    <row r="2365" spans="1:4" ht="15" hidden="1" outlineLevel="1" collapsed="1">
      <c r="A2365" s="95" t="s">
        <v>6458</v>
      </c>
      <c r="B2365" s="96" t="s">
        <v>1430</v>
      </c>
      <c r="C2365" s="97">
        <f>SUM(C2366:C2386)</f>
        <v>230.89999999999998</v>
      </c>
      <c r="D2365" s="98">
        <v>2027</v>
      </c>
    </row>
    <row r="2366" spans="1:4" ht="15" hidden="1" outlineLevel="2">
      <c r="A2366" s="100" t="s">
        <v>6459</v>
      </c>
      <c r="B2366" s="101" t="s">
        <v>1434</v>
      </c>
      <c r="C2366" s="118">
        <v>4.3</v>
      </c>
      <c r="D2366" s="94">
        <v>2027</v>
      </c>
    </row>
    <row r="2367" spans="1:4" ht="15" hidden="1" outlineLevel="2">
      <c r="A2367" s="100" t="s">
        <v>6460</v>
      </c>
      <c r="B2367" s="101" t="s">
        <v>1435</v>
      </c>
      <c r="C2367" s="118">
        <v>11</v>
      </c>
      <c r="D2367" s="94">
        <v>2027</v>
      </c>
    </row>
    <row r="2368" spans="1:4" ht="15" hidden="1" outlineLevel="2">
      <c r="A2368" s="100" t="s">
        <v>6461</v>
      </c>
      <c r="B2368" s="101" t="s">
        <v>243</v>
      </c>
      <c r="C2368" s="118">
        <v>23.9</v>
      </c>
      <c r="D2368" s="94">
        <v>2027</v>
      </c>
    </row>
    <row r="2369" spans="1:4" ht="15" hidden="1" outlineLevel="2">
      <c r="A2369" s="100" t="s">
        <v>6462</v>
      </c>
      <c r="B2369" s="101" t="s">
        <v>1432</v>
      </c>
      <c r="C2369" s="118">
        <v>20.2</v>
      </c>
      <c r="D2369" s="94">
        <v>2027</v>
      </c>
    </row>
    <row r="2370" spans="1:4" ht="15" hidden="1" outlineLevel="2">
      <c r="A2370" s="100" t="s">
        <v>6463</v>
      </c>
      <c r="B2370" s="101" t="s">
        <v>1431</v>
      </c>
      <c r="C2370" s="118">
        <v>18.3</v>
      </c>
      <c r="D2370" s="94">
        <v>2027</v>
      </c>
    </row>
    <row r="2371" spans="1:4" ht="15" hidden="1" outlineLevel="2">
      <c r="A2371" s="100" t="s">
        <v>6464</v>
      </c>
      <c r="B2371" s="101" t="s">
        <v>1390</v>
      </c>
      <c r="C2371" s="118">
        <v>36.4</v>
      </c>
      <c r="D2371" s="94">
        <v>2027</v>
      </c>
    </row>
    <row r="2372" spans="1:4" ht="15" hidden="1" outlineLevel="2">
      <c r="A2372" s="100" t="s">
        <v>6465</v>
      </c>
      <c r="B2372" s="101" t="s">
        <v>551</v>
      </c>
      <c r="C2372" s="118">
        <v>10.199999999999999</v>
      </c>
      <c r="D2372" s="94">
        <v>2027</v>
      </c>
    </row>
    <row r="2373" spans="1:4" ht="15" hidden="1" outlineLevel="2">
      <c r="A2373" s="100" t="s">
        <v>6466</v>
      </c>
      <c r="B2373" s="101" t="s">
        <v>1437</v>
      </c>
      <c r="C2373" s="118">
        <v>7.2</v>
      </c>
      <c r="D2373" s="94">
        <v>2027</v>
      </c>
    </row>
    <row r="2374" spans="1:4" ht="15" hidden="1" outlineLevel="2">
      <c r="A2374" s="100" t="s">
        <v>6467</v>
      </c>
      <c r="B2374" s="101" t="s">
        <v>1266</v>
      </c>
      <c r="C2374" s="118">
        <v>48.2</v>
      </c>
      <c r="D2374" s="94">
        <v>2027</v>
      </c>
    </row>
    <row r="2375" spans="1:4" ht="15" hidden="1" outlineLevel="2">
      <c r="A2375" s="100" t="s">
        <v>6468</v>
      </c>
      <c r="B2375" s="101" t="s">
        <v>1477</v>
      </c>
      <c r="C2375" s="118">
        <v>4.5</v>
      </c>
      <c r="D2375" s="94">
        <v>2027</v>
      </c>
    </row>
    <row r="2376" spans="1:4" ht="15" hidden="1" outlineLevel="2">
      <c r="A2376" s="100" t="s">
        <v>6469</v>
      </c>
      <c r="B2376" s="101" t="s">
        <v>517</v>
      </c>
      <c r="C2376" s="118">
        <v>12.4</v>
      </c>
      <c r="D2376" s="94">
        <v>2027</v>
      </c>
    </row>
    <row r="2377" spans="1:4" ht="15" hidden="1" outlineLevel="2">
      <c r="A2377" s="100" t="s">
        <v>6470</v>
      </c>
      <c r="B2377" s="101" t="s">
        <v>1518</v>
      </c>
      <c r="C2377" s="118">
        <v>17.899999999999999</v>
      </c>
      <c r="D2377" s="94">
        <v>2027</v>
      </c>
    </row>
    <row r="2378" spans="1:4" ht="15" hidden="1" outlineLevel="2">
      <c r="A2378" s="100" t="s">
        <v>6471</v>
      </c>
      <c r="B2378" s="101" t="s">
        <v>1492</v>
      </c>
      <c r="C2378" s="118">
        <v>1.5</v>
      </c>
      <c r="D2378" s="94">
        <v>2027</v>
      </c>
    </row>
    <row r="2379" spans="1:4" ht="15" hidden="1" outlineLevel="2">
      <c r="A2379" s="100" t="s">
        <v>6472</v>
      </c>
      <c r="B2379" s="101" t="s">
        <v>1493</v>
      </c>
      <c r="C2379" s="118">
        <v>1.8</v>
      </c>
      <c r="D2379" s="94">
        <v>2027</v>
      </c>
    </row>
    <row r="2380" spans="1:4" ht="15" hidden="1" outlineLevel="2">
      <c r="A2380" s="100" t="s">
        <v>6473</v>
      </c>
      <c r="B2380" s="101" t="s">
        <v>1494</v>
      </c>
      <c r="C2380" s="118">
        <v>1.6</v>
      </c>
      <c r="D2380" s="94">
        <v>2027</v>
      </c>
    </row>
    <row r="2381" spans="1:4" ht="15" hidden="1" outlineLevel="2">
      <c r="A2381" s="100" t="s">
        <v>6474</v>
      </c>
      <c r="B2381" s="101" t="s">
        <v>1496</v>
      </c>
      <c r="C2381" s="118">
        <v>0.7</v>
      </c>
      <c r="D2381" s="94">
        <v>2027</v>
      </c>
    </row>
    <row r="2382" spans="1:4" ht="15" hidden="1" outlineLevel="2">
      <c r="A2382" s="100" t="s">
        <v>6475</v>
      </c>
      <c r="B2382" s="101" t="s">
        <v>1497</v>
      </c>
      <c r="C2382" s="118">
        <v>0.7</v>
      </c>
      <c r="D2382" s="94">
        <v>2027</v>
      </c>
    </row>
    <row r="2383" spans="1:4" ht="15" hidden="1" outlineLevel="2">
      <c r="A2383" s="100" t="s">
        <v>6476</v>
      </c>
      <c r="B2383" s="101" t="s">
        <v>1498</v>
      </c>
      <c r="C2383" s="118">
        <v>4</v>
      </c>
      <c r="D2383" s="94">
        <v>2027</v>
      </c>
    </row>
    <row r="2384" spans="1:4" ht="15" hidden="1" outlineLevel="2">
      <c r="A2384" s="100" t="s">
        <v>6477</v>
      </c>
      <c r="B2384" s="101" t="s">
        <v>1499</v>
      </c>
      <c r="C2384" s="118">
        <v>1.5</v>
      </c>
      <c r="D2384" s="94">
        <v>2027</v>
      </c>
    </row>
    <row r="2385" spans="1:4" ht="15" hidden="1" outlineLevel="2">
      <c r="A2385" s="100" t="s">
        <v>6478</v>
      </c>
      <c r="B2385" s="101" t="s">
        <v>1500</v>
      </c>
      <c r="C2385" s="118">
        <v>1.9</v>
      </c>
      <c r="D2385" s="94">
        <v>2027</v>
      </c>
    </row>
    <row r="2386" spans="1:4" ht="15" hidden="1" outlineLevel="2">
      <c r="A2386" s="100" t="s">
        <v>6479</v>
      </c>
      <c r="B2386" s="101" t="s">
        <v>1501</v>
      </c>
      <c r="C2386" s="118">
        <v>2.7</v>
      </c>
      <c r="D2386" s="94">
        <v>2027</v>
      </c>
    </row>
    <row r="2387" spans="1:4" ht="15" hidden="1" outlineLevel="2">
      <c r="A2387" s="100" t="s">
        <v>6480</v>
      </c>
      <c r="B2387" s="101" t="s">
        <v>1563</v>
      </c>
      <c r="C2387" s="118">
        <v>28.7</v>
      </c>
      <c r="D2387" s="94">
        <v>2027</v>
      </c>
    </row>
    <row r="2388" spans="1:4" ht="15" hidden="1" outlineLevel="1" collapsed="1">
      <c r="A2388" s="95" t="s">
        <v>6481</v>
      </c>
      <c r="B2388" s="96" t="s">
        <v>6482</v>
      </c>
      <c r="C2388" s="97">
        <f>SUM(C2389:C2425)</f>
        <v>496.59999999999997</v>
      </c>
      <c r="D2388" s="98">
        <v>2026</v>
      </c>
    </row>
    <row r="2389" spans="1:4" ht="15" hidden="1" outlineLevel="2">
      <c r="A2389" s="100" t="s">
        <v>6483</v>
      </c>
      <c r="B2389" s="101" t="s">
        <v>489</v>
      </c>
      <c r="C2389" s="118">
        <v>7.5</v>
      </c>
      <c r="D2389" s="94">
        <v>2026</v>
      </c>
    </row>
    <row r="2390" spans="1:4" ht="15" hidden="1" outlineLevel="2">
      <c r="A2390" s="100" t="s">
        <v>6484</v>
      </c>
      <c r="B2390" s="101" t="s">
        <v>1390</v>
      </c>
      <c r="C2390" s="118">
        <v>7.7</v>
      </c>
      <c r="D2390" s="94">
        <v>2026</v>
      </c>
    </row>
    <row r="2391" spans="1:4" ht="15" hidden="1" outlineLevel="2">
      <c r="A2391" s="100" t="s">
        <v>6485</v>
      </c>
      <c r="B2391" s="101" t="s">
        <v>3245</v>
      </c>
      <c r="C2391" s="118">
        <v>8.1</v>
      </c>
      <c r="D2391" s="94">
        <v>2026</v>
      </c>
    </row>
    <row r="2392" spans="1:4" ht="15" hidden="1" outlineLevel="2">
      <c r="A2392" s="100" t="s">
        <v>6486</v>
      </c>
      <c r="B2392" s="101" t="s">
        <v>3246</v>
      </c>
      <c r="C2392" s="118">
        <v>14.6</v>
      </c>
      <c r="D2392" s="94">
        <v>2026</v>
      </c>
    </row>
    <row r="2393" spans="1:4" ht="15" hidden="1" outlineLevel="2">
      <c r="A2393" s="100" t="s">
        <v>6487</v>
      </c>
      <c r="B2393" s="101" t="s">
        <v>3247</v>
      </c>
      <c r="C2393" s="118">
        <v>5.0999999999999996</v>
      </c>
      <c r="D2393" s="94">
        <v>2026</v>
      </c>
    </row>
    <row r="2394" spans="1:4" ht="15" hidden="1" outlineLevel="2">
      <c r="A2394" s="100" t="s">
        <v>6488</v>
      </c>
      <c r="B2394" s="101" t="s">
        <v>3248</v>
      </c>
      <c r="C2394" s="118">
        <v>10.4</v>
      </c>
      <c r="D2394" s="94">
        <v>2026</v>
      </c>
    </row>
    <row r="2395" spans="1:4" ht="15" hidden="1" outlineLevel="2">
      <c r="A2395" s="100" t="s">
        <v>6489</v>
      </c>
      <c r="B2395" s="101" t="s">
        <v>3264</v>
      </c>
      <c r="C2395" s="118">
        <v>8.1999999999999993</v>
      </c>
      <c r="D2395" s="94">
        <v>2026</v>
      </c>
    </row>
    <row r="2396" spans="1:4" ht="15" hidden="1" outlineLevel="2">
      <c r="A2396" s="100" t="s">
        <v>6490</v>
      </c>
      <c r="B2396" s="101" t="s">
        <v>3249</v>
      </c>
      <c r="C2396" s="118">
        <v>13.2</v>
      </c>
      <c r="D2396" s="94">
        <v>2026</v>
      </c>
    </row>
    <row r="2397" spans="1:4" ht="15" hidden="1" outlineLevel="2">
      <c r="A2397" s="100" t="s">
        <v>6491</v>
      </c>
      <c r="B2397" s="101" t="s">
        <v>1496</v>
      </c>
      <c r="C2397" s="118">
        <v>20.6</v>
      </c>
      <c r="D2397" s="94">
        <v>2026</v>
      </c>
    </row>
    <row r="2398" spans="1:4" ht="15" hidden="1" outlineLevel="2">
      <c r="A2398" s="100" t="s">
        <v>6492</v>
      </c>
      <c r="B2398" s="101" t="s">
        <v>2678</v>
      </c>
      <c r="C2398" s="118">
        <v>9.8000000000000007</v>
      </c>
      <c r="D2398" s="94">
        <v>2026</v>
      </c>
    </row>
    <row r="2399" spans="1:4" ht="15" hidden="1" outlineLevel="2">
      <c r="A2399" s="100" t="s">
        <v>6493</v>
      </c>
      <c r="B2399" s="101" t="s">
        <v>3251</v>
      </c>
      <c r="C2399" s="118">
        <v>7.9</v>
      </c>
      <c r="D2399" s="94">
        <v>2026</v>
      </c>
    </row>
    <row r="2400" spans="1:4" ht="15" hidden="1" outlineLevel="2">
      <c r="A2400" s="100" t="s">
        <v>6494</v>
      </c>
      <c r="B2400" s="101" t="s">
        <v>3253</v>
      </c>
      <c r="C2400" s="118">
        <v>9.9</v>
      </c>
      <c r="D2400" s="94">
        <v>2026</v>
      </c>
    </row>
    <row r="2401" spans="1:4" ht="15" hidden="1" outlineLevel="2">
      <c r="A2401" s="100" t="s">
        <v>6495</v>
      </c>
      <c r="B2401" s="101" t="s">
        <v>3254</v>
      </c>
      <c r="C2401" s="118">
        <v>5.0999999999999996</v>
      </c>
      <c r="D2401" s="94">
        <v>2026</v>
      </c>
    </row>
    <row r="2402" spans="1:4" ht="15" hidden="1" outlineLevel="2">
      <c r="A2402" s="100" t="s">
        <v>6496</v>
      </c>
      <c r="B2402" s="101" t="s">
        <v>3255</v>
      </c>
      <c r="C2402" s="118">
        <v>16.100000000000001</v>
      </c>
      <c r="D2402" s="94">
        <v>2026</v>
      </c>
    </row>
    <row r="2403" spans="1:4" ht="15" hidden="1" outlineLevel="2">
      <c r="A2403" s="100" t="s">
        <v>6497</v>
      </c>
      <c r="B2403" s="101" t="s">
        <v>1481</v>
      </c>
      <c r="C2403" s="118">
        <v>20.8</v>
      </c>
      <c r="D2403" s="94">
        <v>2026</v>
      </c>
    </row>
    <row r="2404" spans="1:4" ht="15" hidden="1" outlineLevel="2">
      <c r="A2404" s="100" t="s">
        <v>6498</v>
      </c>
      <c r="B2404" s="101" t="s">
        <v>309</v>
      </c>
      <c r="C2404" s="118">
        <v>10.9</v>
      </c>
      <c r="D2404" s="94">
        <v>2026</v>
      </c>
    </row>
    <row r="2405" spans="1:4" ht="15" hidden="1" outlineLevel="2">
      <c r="A2405" s="100" t="s">
        <v>6499</v>
      </c>
      <c r="B2405" s="101" t="s">
        <v>1482</v>
      </c>
      <c r="C2405" s="118">
        <v>10.3</v>
      </c>
      <c r="D2405" s="94">
        <v>2026</v>
      </c>
    </row>
    <row r="2406" spans="1:4" ht="15" hidden="1" outlineLevel="2">
      <c r="A2406" s="100" t="s">
        <v>6500</v>
      </c>
      <c r="B2406" s="101" t="s">
        <v>3257</v>
      </c>
      <c r="C2406" s="118">
        <v>18.100000000000001</v>
      </c>
      <c r="D2406" s="94">
        <v>2026</v>
      </c>
    </row>
    <row r="2407" spans="1:4" ht="15" hidden="1" outlineLevel="2">
      <c r="A2407" s="100" t="s">
        <v>6501</v>
      </c>
      <c r="B2407" s="101" t="s">
        <v>3263</v>
      </c>
      <c r="C2407" s="118">
        <v>18</v>
      </c>
      <c r="D2407" s="94">
        <v>2026</v>
      </c>
    </row>
    <row r="2408" spans="1:4" ht="15" hidden="1" outlineLevel="2">
      <c r="A2408" s="100" t="s">
        <v>6502</v>
      </c>
      <c r="B2408" s="101" t="s">
        <v>3258</v>
      </c>
      <c r="C2408" s="118">
        <v>13.2</v>
      </c>
      <c r="D2408" s="94">
        <v>2026</v>
      </c>
    </row>
    <row r="2409" spans="1:4" ht="15" hidden="1" outlineLevel="2">
      <c r="A2409" s="100" t="s">
        <v>6503</v>
      </c>
      <c r="B2409" s="101" t="s">
        <v>3241</v>
      </c>
      <c r="C2409" s="118">
        <v>14.4</v>
      </c>
      <c r="D2409" s="94">
        <v>2026</v>
      </c>
    </row>
    <row r="2410" spans="1:4" ht="15" hidden="1" outlineLevel="2">
      <c r="A2410" s="100" t="s">
        <v>6504</v>
      </c>
      <c r="B2410" s="101" t="s">
        <v>3242</v>
      </c>
      <c r="C2410" s="118">
        <v>7.3</v>
      </c>
      <c r="D2410" s="94">
        <v>2026</v>
      </c>
    </row>
    <row r="2411" spans="1:4" ht="15" hidden="1" outlineLevel="2">
      <c r="A2411" s="100" t="s">
        <v>6505</v>
      </c>
      <c r="B2411" s="101" t="s">
        <v>1484</v>
      </c>
      <c r="C2411" s="118">
        <v>25.2</v>
      </c>
      <c r="D2411" s="94">
        <v>2026</v>
      </c>
    </row>
    <row r="2412" spans="1:4" ht="15" hidden="1" outlineLevel="2">
      <c r="A2412" s="100" t="s">
        <v>6506</v>
      </c>
      <c r="B2412" s="101" t="s">
        <v>3262</v>
      </c>
      <c r="C2412" s="118">
        <v>12.9</v>
      </c>
      <c r="D2412" s="94">
        <v>2026</v>
      </c>
    </row>
    <row r="2413" spans="1:4" ht="15" hidden="1" outlineLevel="2">
      <c r="A2413" s="100" t="s">
        <v>6507</v>
      </c>
      <c r="B2413" s="101" t="s">
        <v>3260</v>
      </c>
      <c r="C2413" s="118">
        <v>22.5</v>
      </c>
      <c r="D2413" s="94">
        <v>2026</v>
      </c>
    </row>
    <row r="2414" spans="1:4" ht="15" hidden="1" outlineLevel="2">
      <c r="A2414" s="100" t="s">
        <v>6508</v>
      </c>
      <c r="B2414" s="101" t="s">
        <v>3243</v>
      </c>
      <c r="C2414" s="118">
        <v>1.5</v>
      </c>
      <c r="D2414" s="94">
        <v>2026</v>
      </c>
    </row>
    <row r="2415" spans="1:4" ht="15" hidden="1" outlineLevel="2">
      <c r="A2415" s="100" t="s">
        <v>6509</v>
      </c>
      <c r="B2415" s="101" t="s">
        <v>1485</v>
      </c>
      <c r="C2415" s="118">
        <v>19.399999999999999</v>
      </c>
      <c r="D2415" s="94">
        <v>2026</v>
      </c>
    </row>
    <row r="2416" spans="1:4" ht="15" hidden="1" outlineLevel="2">
      <c r="A2416" s="100" t="s">
        <v>6510</v>
      </c>
      <c r="B2416" s="101" t="s">
        <v>3261</v>
      </c>
      <c r="C2416" s="118">
        <v>15.7</v>
      </c>
      <c r="D2416" s="94">
        <v>2026</v>
      </c>
    </row>
    <row r="2417" spans="1:4" ht="15" hidden="1" outlineLevel="2">
      <c r="A2417" s="100" t="s">
        <v>6511</v>
      </c>
      <c r="B2417" s="101" t="s">
        <v>1486</v>
      </c>
      <c r="C2417" s="118">
        <v>6.2</v>
      </c>
      <c r="D2417" s="94">
        <v>2026</v>
      </c>
    </row>
    <row r="2418" spans="1:4" ht="15" hidden="1" outlineLevel="2">
      <c r="A2418" s="100" t="s">
        <v>6512</v>
      </c>
      <c r="B2418" s="101" t="s">
        <v>3244</v>
      </c>
      <c r="C2418" s="118">
        <v>35.9</v>
      </c>
      <c r="D2418" s="94">
        <v>2026</v>
      </c>
    </row>
    <row r="2419" spans="1:4" ht="15" hidden="1" outlineLevel="2">
      <c r="A2419" s="100" t="s">
        <v>6513</v>
      </c>
      <c r="B2419" s="101" t="s">
        <v>1488</v>
      </c>
      <c r="C2419" s="118">
        <v>24.6</v>
      </c>
      <c r="D2419" s="94">
        <v>2026</v>
      </c>
    </row>
    <row r="2420" spans="1:4" ht="15" hidden="1" outlineLevel="2">
      <c r="A2420" s="100" t="s">
        <v>6514</v>
      </c>
      <c r="B2420" s="101" t="s">
        <v>3265</v>
      </c>
      <c r="C2420" s="118">
        <v>19.8</v>
      </c>
      <c r="D2420" s="94">
        <v>2026</v>
      </c>
    </row>
    <row r="2421" spans="1:4" ht="15" hidden="1" outlineLevel="2">
      <c r="A2421" s="100" t="s">
        <v>6515</v>
      </c>
      <c r="B2421" s="101" t="s">
        <v>1506</v>
      </c>
      <c r="C2421" s="118">
        <v>23.7</v>
      </c>
      <c r="D2421" s="94">
        <v>2026</v>
      </c>
    </row>
    <row r="2422" spans="1:4" ht="15" hidden="1" outlineLevel="2">
      <c r="A2422" s="100" t="s">
        <v>6516</v>
      </c>
      <c r="B2422" s="101" t="s">
        <v>517</v>
      </c>
      <c r="C2422" s="118">
        <v>9</v>
      </c>
      <c r="D2422" s="94">
        <v>2026</v>
      </c>
    </row>
    <row r="2423" spans="1:4" ht="15" hidden="1" outlineLevel="2">
      <c r="A2423" s="100" t="s">
        <v>6517</v>
      </c>
      <c r="B2423" s="101" t="s">
        <v>1520</v>
      </c>
      <c r="C2423" s="118">
        <v>7.5</v>
      </c>
      <c r="D2423" s="94">
        <v>2026</v>
      </c>
    </row>
    <row r="2424" spans="1:4" ht="15" hidden="1" outlineLevel="2">
      <c r="A2424" s="100" t="s">
        <v>6518</v>
      </c>
      <c r="B2424" s="101" t="s">
        <v>6519</v>
      </c>
      <c r="C2424" s="118">
        <v>11.1</v>
      </c>
      <c r="D2424" s="94">
        <v>2026</v>
      </c>
    </row>
    <row r="2425" spans="1:4" ht="15" hidden="1" outlineLevel="2">
      <c r="A2425" s="100" t="s">
        <v>6520</v>
      </c>
      <c r="B2425" s="101" t="s">
        <v>1374</v>
      </c>
      <c r="C2425" s="118">
        <v>4.4000000000000004</v>
      </c>
      <c r="D2425" s="94">
        <v>2026</v>
      </c>
    </row>
    <row r="2426" spans="1:4" ht="15" hidden="1" outlineLevel="1" collapsed="1">
      <c r="A2426" s="95" t="s">
        <v>6415</v>
      </c>
      <c r="B2426" s="96" t="s">
        <v>1502</v>
      </c>
      <c r="C2426" s="97">
        <f>SUM(C2427:C2449)</f>
        <v>295.2</v>
      </c>
      <c r="D2426" s="98">
        <v>2026</v>
      </c>
    </row>
    <row r="2427" spans="1:4" ht="15" hidden="1" outlineLevel="2">
      <c r="A2427" s="100" t="s">
        <v>6521</v>
      </c>
      <c r="B2427" s="101" t="s">
        <v>292</v>
      </c>
      <c r="C2427" s="118">
        <v>12.7</v>
      </c>
      <c r="D2427" s="94">
        <v>2026</v>
      </c>
    </row>
    <row r="2428" spans="1:4" ht="15" hidden="1" outlineLevel="2">
      <c r="A2428" s="100" t="s">
        <v>6522</v>
      </c>
      <c r="B2428" s="101" t="s">
        <v>3279</v>
      </c>
      <c r="C2428" s="118">
        <v>9.6999999999999993</v>
      </c>
      <c r="D2428" s="94">
        <v>2026</v>
      </c>
    </row>
    <row r="2429" spans="1:4" ht="15" hidden="1" outlineLevel="2">
      <c r="A2429" s="100" t="s">
        <v>6523</v>
      </c>
      <c r="B2429" s="101" t="s">
        <v>3280</v>
      </c>
      <c r="C2429" s="118">
        <v>6.8</v>
      </c>
      <c r="D2429" s="94">
        <v>2026</v>
      </c>
    </row>
    <row r="2430" spans="1:4" ht="15" hidden="1" outlineLevel="2">
      <c r="A2430" s="100" t="s">
        <v>6524</v>
      </c>
      <c r="B2430" s="101" t="s">
        <v>3273</v>
      </c>
      <c r="C2430" s="118">
        <v>8.9</v>
      </c>
      <c r="D2430" s="94">
        <v>2026</v>
      </c>
    </row>
    <row r="2431" spans="1:4" ht="15" hidden="1" outlineLevel="2">
      <c r="A2431" s="100" t="s">
        <v>6525</v>
      </c>
      <c r="B2431" s="101" t="s">
        <v>3275</v>
      </c>
      <c r="C2431" s="118">
        <v>20.5</v>
      </c>
      <c r="D2431" s="94">
        <v>2026</v>
      </c>
    </row>
    <row r="2432" spans="1:4" ht="15" hidden="1" outlineLevel="2">
      <c r="A2432" s="100" t="s">
        <v>6526</v>
      </c>
      <c r="B2432" s="101" t="s">
        <v>3281</v>
      </c>
      <c r="C2432" s="118">
        <v>30.2</v>
      </c>
      <c r="D2432" s="94">
        <v>2026</v>
      </c>
    </row>
    <row r="2433" spans="1:4" ht="15" hidden="1" outlineLevel="2">
      <c r="A2433" s="100" t="s">
        <v>6527</v>
      </c>
      <c r="B2433" s="101" t="s">
        <v>3270</v>
      </c>
      <c r="C2433" s="118">
        <v>31.4</v>
      </c>
      <c r="D2433" s="94">
        <v>2026</v>
      </c>
    </row>
    <row r="2434" spans="1:4" ht="15" hidden="1" outlineLevel="2">
      <c r="A2434" s="100" t="s">
        <v>6528</v>
      </c>
      <c r="B2434" s="101" t="s">
        <v>3276</v>
      </c>
      <c r="C2434" s="118">
        <v>6.2</v>
      </c>
      <c r="D2434" s="94">
        <v>2026</v>
      </c>
    </row>
    <row r="2435" spans="1:4" ht="15" hidden="1" outlineLevel="2">
      <c r="A2435" s="100" t="s">
        <v>6529</v>
      </c>
      <c r="B2435" s="101" t="s">
        <v>3277</v>
      </c>
      <c r="C2435" s="118">
        <v>16.7</v>
      </c>
      <c r="D2435" s="94">
        <v>2026</v>
      </c>
    </row>
    <row r="2436" spans="1:4" ht="15" hidden="1" outlineLevel="2">
      <c r="A2436" s="100" t="s">
        <v>6530</v>
      </c>
      <c r="B2436" s="101" t="s">
        <v>167</v>
      </c>
      <c r="C2436" s="118">
        <v>3.7</v>
      </c>
      <c r="D2436" s="94">
        <v>2026</v>
      </c>
    </row>
    <row r="2437" spans="1:4" ht="15" hidden="1" outlineLevel="2">
      <c r="A2437" s="100" t="s">
        <v>6531</v>
      </c>
      <c r="B2437" s="101" t="s">
        <v>3282</v>
      </c>
      <c r="C2437" s="118">
        <v>14</v>
      </c>
      <c r="D2437" s="94">
        <v>2026</v>
      </c>
    </row>
    <row r="2438" spans="1:4" ht="15" hidden="1" outlineLevel="2">
      <c r="A2438" s="100" t="s">
        <v>6532</v>
      </c>
      <c r="B2438" s="101" t="s">
        <v>3271</v>
      </c>
      <c r="C2438" s="118">
        <v>21.9</v>
      </c>
      <c r="D2438" s="94">
        <v>2026</v>
      </c>
    </row>
    <row r="2439" spans="1:4" ht="15" hidden="1" outlineLevel="2">
      <c r="A2439" s="100" t="s">
        <v>6533</v>
      </c>
      <c r="B2439" s="101" t="s">
        <v>3278</v>
      </c>
      <c r="C2439" s="118">
        <v>8.3000000000000007</v>
      </c>
      <c r="D2439" s="94">
        <v>2026</v>
      </c>
    </row>
    <row r="2440" spans="1:4" ht="15" hidden="1" outlineLevel="2">
      <c r="A2440" s="100" t="s">
        <v>6534</v>
      </c>
      <c r="B2440" s="101" t="s">
        <v>290</v>
      </c>
      <c r="C2440" s="118">
        <v>8.1</v>
      </c>
      <c r="D2440" s="94">
        <v>2026</v>
      </c>
    </row>
    <row r="2441" spans="1:4" ht="15" hidden="1" outlineLevel="2">
      <c r="A2441" s="100" t="s">
        <v>6535</v>
      </c>
      <c r="B2441" s="101" t="s">
        <v>855</v>
      </c>
      <c r="C2441" s="118">
        <v>9.1</v>
      </c>
      <c r="D2441" s="94">
        <v>2026</v>
      </c>
    </row>
    <row r="2442" spans="1:4" ht="15" hidden="1" outlineLevel="2">
      <c r="A2442" s="100" t="s">
        <v>6536</v>
      </c>
      <c r="B2442" s="101" t="s">
        <v>3283</v>
      </c>
      <c r="C2442" s="118">
        <v>12.5</v>
      </c>
      <c r="D2442" s="94">
        <v>2026</v>
      </c>
    </row>
    <row r="2443" spans="1:4" ht="15" hidden="1" outlineLevel="2">
      <c r="A2443" s="100" t="s">
        <v>6537</v>
      </c>
      <c r="B2443" s="101" t="s">
        <v>3284</v>
      </c>
      <c r="C2443" s="118">
        <v>22.6</v>
      </c>
      <c r="D2443" s="94">
        <v>2026</v>
      </c>
    </row>
    <row r="2444" spans="1:4" ht="15" hidden="1" outlineLevel="2">
      <c r="A2444" s="100" t="s">
        <v>6538</v>
      </c>
      <c r="B2444" s="101" t="s">
        <v>3286</v>
      </c>
      <c r="C2444" s="118">
        <v>24.6</v>
      </c>
      <c r="D2444" s="94">
        <v>2026</v>
      </c>
    </row>
    <row r="2445" spans="1:4" ht="15" hidden="1" outlineLevel="2">
      <c r="A2445" s="100" t="s">
        <v>6539</v>
      </c>
      <c r="B2445" s="101" t="s">
        <v>1522</v>
      </c>
      <c r="C2445" s="118">
        <v>15.4</v>
      </c>
      <c r="D2445" s="94">
        <v>2026</v>
      </c>
    </row>
    <row r="2446" spans="1:4" ht="15" hidden="1" outlineLevel="2">
      <c r="A2446" s="100" t="s">
        <v>6540</v>
      </c>
      <c r="B2446" s="101" t="s">
        <v>1379</v>
      </c>
      <c r="C2446" s="118">
        <v>3.3</v>
      </c>
      <c r="D2446" s="94">
        <v>2026</v>
      </c>
    </row>
    <row r="2447" spans="1:4" ht="15" hidden="1" outlineLevel="2">
      <c r="A2447" s="100" t="s">
        <v>6541</v>
      </c>
      <c r="B2447" s="101" t="s">
        <v>1504</v>
      </c>
      <c r="C2447" s="118">
        <v>2.2000000000000002</v>
      </c>
      <c r="D2447" s="94">
        <v>2026</v>
      </c>
    </row>
    <row r="2448" spans="1:4" ht="15" hidden="1" outlineLevel="2">
      <c r="A2448" s="100" t="s">
        <v>6542</v>
      </c>
      <c r="B2448" s="101" t="s">
        <v>3266</v>
      </c>
      <c r="C2448" s="118">
        <v>5.0999999999999996</v>
      </c>
      <c r="D2448" s="94">
        <v>2026</v>
      </c>
    </row>
    <row r="2449" spans="1:4" ht="15" hidden="1" outlineLevel="2">
      <c r="A2449" s="100" t="s">
        <v>6543</v>
      </c>
      <c r="B2449" s="101" t="s">
        <v>3268</v>
      </c>
      <c r="C2449" s="118">
        <v>1.3</v>
      </c>
      <c r="D2449" s="94">
        <v>2026</v>
      </c>
    </row>
    <row r="2450" spans="1:4" ht="15" hidden="1" outlineLevel="1" collapsed="1">
      <c r="A2450" s="95" t="s">
        <v>6544</v>
      </c>
      <c r="B2450" s="96" t="s">
        <v>1564</v>
      </c>
      <c r="C2450" s="97">
        <f>SUM(C2451:C2456)</f>
        <v>164.70000000000002</v>
      </c>
      <c r="D2450" s="98">
        <v>2027</v>
      </c>
    </row>
    <row r="2451" spans="1:4" ht="15" hidden="1" outlineLevel="2">
      <c r="A2451" s="100" t="s">
        <v>6545</v>
      </c>
      <c r="B2451" s="101" t="s">
        <v>3287</v>
      </c>
      <c r="C2451" s="118">
        <v>29.3</v>
      </c>
      <c r="D2451" s="94">
        <v>2027</v>
      </c>
    </row>
    <row r="2452" spans="1:4" ht="15" hidden="1" outlineLevel="2">
      <c r="A2452" s="100" t="s">
        <v>6546</v>
      </c>
      <c r="B2452" s="101" t="s">
        <v>3289</v>
      </c>
      <c r="C2452" s="118">
        <v>47.1</v>
      </c>
      <c r="D2452" s="94">
        <v>2027</v>
      </c>
    </row>
    <row r="2453" spans="1:4" ht="15" hidden="1" outlineLevel="2">
      <c r="A2453" s="100" t="s">
        <v>6547</v>
      </c>
      <c r="B2453" s="101" t="s">
        <v>3288</v>
      </c>
      <c r="C2453" s="118">
        <v>42.5</v>
      </c>
      <c r="D2453" s="94">
        <v>2027</v>
      </c>
    </row>
    <row r="2454" spans="1:4" ht="15" hidden="1" outlineLevel="2">
      <c r="A2454" s="100" t="s">
        <v>6548</v>
      </c>
      <c r="B2454" s="101" t="s">
        <v>1556</v>
      </c>
      <c r="C2454" s="118">
        <v>33</v>
      </c>
      <c r="D2454" s="94">
        <v>2027</v>
      </c>
    </row>
    <row r="2455" spans="1:4" ht="15" hidden="1" outlineLevel="2">
      <c r="A2455" s="100" t="s">
        <v>6549</v>
      </c>
      <c r="B2455" s="101" t="s">
        <v>243</v>
      </c>
      <c r="C2455" s="118">
        <v>2.4</v>
      </c>
      <c r="D2455" s="94">
        <v>2027</v>
      </c>
    </row>
    <row r="2456" spans="1:4" ht="15" hidden="1" outlineLevel="2">
      <c r="A2456" s="100" t="s">
        <v>6550</v>
      </c>
      <c r="B2456" s="101" t="s">
        <v>1572</v>
      </c>
      <c r="C2456" s="118">
        <v>10.4</v>
      </c>
      <c r="D2456" s="94">
        <v>2027</v>
      </c>
    </row>
    <row r="2457" spans="1:4" ht="15" hidden="1" outlineLevel="1" collapsed="1">
      <c r="A2457" s="95" t="s">
        <v>6421</v>
      </c>
      <c r="B2457" s="96" t="s">
        <v>1523</v>
      </c>
      <c r="C2457" s="97">
        <f>SUM(C2458:C2476)</f>
        <v>261.43599999999998</v>
      </c>
      <c r="D2457" s="98">
        <v>2026</v>
      </c>
    </row>
    <row r="2458" spans="1:4" ht="15" hidden="1" outlineLevel="2">
      <c r="A2458" s="100" t="s">
        <v>6551</v>
      </c>
      <c r="B2458" s="101" t="s">
        <v>3231</v>
      </c>
      <c r="C2458" s="118">
        <v>21.4</v>
      </c>
      <c r="D2458" s="94">
        <v>2026</v>
      </c>
    </row>
    <row r="2459" spans="1:4" ht="15" hidden="1" outlineLevel="2">
      <c r="A2459" s="100" t="s">
        <v>6552</v>
      </c>
      <c r="B2459" s="101" t="s">
        <v>3228</v>
      </c>
      <c r="C2459" s="118">
        <v>9.6999999999999993</v>
      </c>
      <c r="D2459" s="94">
        <v>2026</v>
      </c>
    </row>
    <row r="2460" spans="1:4" ht="15" hidden="1" outlineLevel="2">
      <c r="A2460" s="100" t="s">
        <v>6553</v>
      </c>
      <c r="B2460" s="101" t="s">
        <v>463</v>
      </c>
      <c r="C2460" s="118">
        <v>9.6</v>
      </c>
      <c r="D2460" s="94">
        <v>2026</v>
      </c>
    </row>
    <row r="2461" spans="1:4" ht="15" hidden="1" outlineLevel="2">
      <c r="A2461" s="100" t="s">
        <v>6554</v>
      </c>
      <c r="B2461" s="101" t="s">
        <v>225</v>
      </c>
      <c r="C2461" s="118">
        <v>3</v>
      </c>
      <c r="D2461" s="94">
        <v>2026</v>
      </c>
    </row>
    <row r="2462" spans="1:4" ht="15" hidden="1" outlineLevel="2">
      <c r="A2462" s="100" t="s">
        <v>6555</v>
      </c>
      <c r="B2462" s="101" t="s">
        <v>3224</v>
      </c>
      <c r="C2462" s="118">
        <v>43.6</v>
      </c>
      <c r="D2462" s="94">
        <v>2026</v>
      </c>
    </row>
    <row r="2463" spans="1:4" ht="15" hidden="1" outlineLevel="2">
      <c r="A2463" s="100" t="s">
        <v>6556</v>
      </c>
      <c r="B2463" s="101" t="s">
        <v>1545</v>
      </c>
      <c r="C2463" s="118">
        <v>23.1</v>
      </c>
      <c r="D2463" s="94">
        <v>2026</v>
      </c>
    </row>
    <row r="2464" spans="1:4" ht="15" hidden="1" outlineLevel="2">
      <c r="A2464" s="100" t="s">
        <v>6557</v>
      </c>
      <c r="B2464" s="101" t="s">
        <v>3225</v>
      </c>
      <c r="C2464" s="118">
        <v>22.9</v>
      </c>
      <c r="D2464" s="94">
        <v>2026</v>
      </c>
    </row>
    <row r="2465" spans="1:4" ht="15" hidden="1" outlineLevel="2">
      <c r="A2465" s="100" t="s">
        <v>6558</v>
      </c>
      <c r="B2465" s="101" t="s">
        <v>3222</v>
      </c>
      <c r="C2465" s="118">
        <v>15.5</v>
      </c>
      <c r="D2465" s="94">
        <v>2026</v>
      </c>
    </row>
    <row r="2466" spans="1:4" ht="15" hidden="1" outlineLevel="2">
      <c r="A2466" s="100" t="s">
        <v>6559</v>
      </c>
      <c r="B2466" s="101" t="s">
        <v>1458</v>
      </c>
      <c r="C2466" s="118">
        <v>6.4</v>
      </c>
      <c r="D2466" s="94">
        <v>2026</v>
      </c>
    </row>
    <row r="2467" spans="1:4" ht="15" hidden="1" outlineLevel="2">
      <c r="A2467" s="100" t="s">
        <v>6560</v>
      </c>
      <c r="B2467" s="101" t="s">
        <v>3230</v>
      </c>
      <c r="C2467" s="118">
        <v>4.5</v>
      </c>
      <c r="D2467" s="94">
        <v>2026</v>
      </c>
    </row>
    <row r="2468" spans="1:4" ht="15" hidden="1" outlineLevel="2">
      <c r="A2468" s="100" t="s">
        <v>6561</v>
      </c>
      <c r="B2468" s="101" t="s">
        <v>3232</v>
      </c>
      <c r="C2468" s="118">
        <v>5.0999999999999996</v>
      </c>
      <c r="D2468" s="94">
        <v>2026</v>
      </c>
    </row>
    <row r="2469" spans="1:4" ht="15" hidden="1" outlineLevel="2">
      <c r="A2469" s="100" t="s">
        <v>6562</v>
      </c>
      <c r="B2469" s="101" t="s">
        <v>3229</v>
      </c>
      <c r="C2469" s="118">
        <v>11.1</v>
      </c>
      <c r="D2469" s="94">
        <v>2026</v>
      </c>
    </row>
    <row r="2470" spans="1:4" ht="15" hidden="1" outlineLevel="2">
      <c r="A2470" s="100" t="s">
        <v>6563</v>
      </c>
      <c r="B2470" s="101" t="s">
        <v>3220</v>
      </c>
      <c r="C2470" s="118">
        <v>8.1</v>
      </c>
      <c r="D2470" s="94">
        <v>2026</v>
      </c>
    </row>
    <row r="2471" spans="1:4" ht="15" hidden="1" outlineLevel="2">
      <c r="A2471" s="100" t="s">
        <v>6564</v>
      </c>
      <c r="B2471" s="101" t="s">
        <v>3227</v>
      </c>
      <c r="C2471" s="118">
        <v>37</v>
      </c>
      <c r="D2471" s="94">
        <v>2026</v>
      </c>
    </row>
    <row r="2472" spans="1:4" ht="15" hidden="1" outlineLevel="2">
      <c r="A2472" s="100" t="s">
        <v>6565</v>
      </c>
      <c r="B2472" s="101" t="s">
        <v>1379</v>
      </c>
      <c r="C2472" s="118">
        <v>25.6</v>
      </c>
      <c r="D2472" s="94">
        <v>2026</v>
      </c>
    </row>
    <row r="2473" spans="1:4" ht="15" hidden="1" outlineLevel="2">
      <c r="A2473" s="100" t="s">
        <v>6566</v>
      </c>
      <c r="B2473" s="101" t="s">
        <v>3233</v>
      </c>
      <c r="C2473" s="118">
        <v>3.258</v>
      </c>
      <c r="D2473" s="94">
        <v>2026</v>
      </c>
    </row>
    <row r="2474" spans="1:4" ht="15" hidden="1" outlineLevel="2">
      <c r="A2474" s="100" t="s">
        <v>6567</v>
      </c>
      <c r="B2474" s="101" t="s">
        <v>3234</v>
      </c>
      <c r="C2474" s="118">
        <v>2.2959999999999998</v>
      </c>
      <c r="D2474" s="94">
        <v>2026</v>
      </c>
    </row>
    <row r="2475" spans="1:4" ht="15" hidden="1" outlineLevel="2">
      <c r="A2475" s="100" t="s">
        <v>6568</v>
      </c>
      <c r="B2475" s="101" t="s">
        <v>1525</v>
      </c>
      <c r="C2475" s="118">
        <v>7.0460000000000003</v>
      </c>
      <c r="D2475" s="94">
        <v>2026</v>
      </c>
    </row>
    <row r="2476" spans="1:4" ht="15" hidden="1" outlineLevel="2">
      <c r="A2476" s="100" t="s">
        <v>6569</v>
      </c>
      <c r="B2476" s="101" t="s">
        <v>3236</v>
      </c>
      <c r="C2476" s="118">
        <v>2.2360000000000002</v>
      </c>
      <c r="D2476" s="94">
        <v>2026</v>
      </c>
    </row>
    <row r="2477" spans="1:4" ht="15" hidden="1" outlineLevel="1" collapsed="1">
      <c r="A2477" s="95" t="s">
        <v>6570</v>
      </c>
      <c r="B2477" s="96" t="s">
        <v>1526</v>
      </c>
      <c r="C2477" s="97">
        <f>SUM(C2478:C2494)</f>
        <v>188.49999999999997</v>
      </c>
      <c r="D2477" s="98">
        <v>2027</v>
      </c>
    </row>
    <row r="2478" spans="1:4" ht="15" hidden="1" outlineLevel="2">
      <c r="A2478" s="100" t="s">
        <v>6571</v>
      </c>
      <c r="B2478" s="101" t="s">
        <v>1431</v>
      </c>
      <c r="C2478" s="118">
        <v>10.5</v>
      </c>
      <c r="D2478" s="94">
        <v>2027</v>
      </c>
    </row>
    <row r="2479" spans="1:4" ht="15" hidden="1" outlineLevel="2">
      <c r="A2479" s="100" t="s">
        <v>6572</v>
      </c>
      <c r="B2479" s="101" t="s">
        <v>3293</v>
      </c>
      <c r="C2479" s="118">
        <v>17.600000000000001</v>
      </c>
      <c r="D2479" s="94">
        <v>2027</v>
      </c>
    </row>
    <row r="2480" spans="1:4" ht="15" hidden="1" outlineLevel="2">
      <c r="A2480" s="100" t="s">
        <v>6573</v>
      </c>
      <c r="B2480" s="101" t="s">
        <v>3294</v>
      </c>
      <c r="C2480" s="118">
        <v>3.5</v>
      </c>
      <c r="D2480" s="94">
        <v>2027</v>
      </c>
    </row>
    <row r="2481" spans="1:4" ht="15" hidden="1" outlineLevel="2">
      <c r="A2481" s="100" t="s">
        <v>6574</v>
      </c>
      <c r="B2481" s="101" t="s">
        <v>1543</v>
      </c>
      <c r="C2481" s="118">
        <v>7.4</v>
      </c>
      <c r="D2481" s="94">
        <v>2027</v>
      </c>
    </row>
    <row r="2482" spans="1:4" ht="15" hidden="1" outlineLevel="2">
      <c r="A2482" s="100" t="s">
        <v>6575</v>
      </c>
      <c r="B2482" s="101" t="s">
        <v>3295</v>
      </c>
      <c r="C2482" s="118">
        <v>8.6999999999999993</v>
      </c>
      <c r="D2482" s="94">
        <v>2027</v>
      </c>
    </row>
    <row r="2483" spans="1:4" ht="15" hidden="1" outlineLevel="2">
      <c r="A2483" s="100" t="s">
        <v>6576</v>
      </c>
      <c r="B2483" s="101" t="s">
        <v>3298</v>
      </c>
      <c r="C2483" s="118">
        <v>21.3</v>
      </c>
      <c r="D2483" s="94">
        <v>2027</v>
      </c>
    </row>
    <row r="2484" spans="1:4" ht="15" hidden="1" outlineLevel="2">
      <c r="A2484" s="100" t="s">
        <v>6577</v>
      </c>
      <c r="B2484" s="101" t="s">
        <v>3297</v>
      </c>
      <c r="C2484" s="118">
        <v>11.5</v>
      </c>
      <c r="D2484" s="94">
        <v>2027</v>
      </c>
    </row>
    <row r="2485" spans="1:4" ht="15" hidden="1" outlineLevel="2">
      <c r="A2485" s="100" t="s">
        <v>6578</v>
      </c>
      <c r="B2485" s="101" t="s">
        <v>3292</v>
      </c>
      <c r="C2485" s="118">
        <v>21.4</v>
      </c>
      <c r="D2485" s="94">
        <v>2027</v>
      </c>
    </row>
    <row r="2486" spans="1:4" ht="15" hidden="1" outlineLevel="2">
      <c r="A2486" s="100" t="s">
        <v>6579</v>
      </c>
      <c r="B2486" s="101" t="s">
        <v>3296</v>
      </c>
      <c r="C2486" s="118">
        <v>6.1</v>
      </c>
      <c r="D2486" s="94">
        <v>2027</v>
      </c>
    </row>
    <row r="2487" spans="1:4" ht="15" hidden="1" outlineLevel="2">
      <c r="A2487" s="100" t="s">
        <v>6580</v>
      </c>
      <c r="B2487" s="101" t="s">
        <v>3300</v>
      </c>
      <c r="C2487" s="118">
        <v>8.1</v>
      </c>
      <c r="D2487" s="94">
        <v>2027</v>
      </c>
    </row>
    <row r="2488" spans="1:4" ht="15" hidden="1" outlineLevel="2">
      <c r="A2488" s="100" t="s">
        <v>6581</v>
      </c>
      <c r="B2488" s="101" t="s">
        <v>3301</v>
      </c>
      <c r="C2488" s="118">
        <v>18.399999999999999</v>
      </c>
      <c r="D2488" s="94">
        <v>2027</v>
      </c>
    </row>
    <row r="2489" spans="1:4" ht="15" hidden="1" outlineLevel="2">
      <c r="A2489" s="100" t="s">
        <v>6582</v>
      </c>
      <c r="B2489" s="101" t="s">
        <v>3290</v>
      </c>
      <c r="C2489" s="118">
        <v>19.600000000000001</v>
      </c>
      <c r="D2489" s="94">
        <v>2027</v>
      </c>
    </row>
    <row r="2490" spans="1:4" ht="15" hidden="1" outlineLevel="2">
      <c r="A2490" s="100" t="s">
        <v>6583</v>
      </c>
      <c r="B2490" s="101" t="s">
        <v>3303</v>
      </c>
      <c r="C2490" s="118">
        <v>7.6</v>
      </c>
      <c r="D2490" s="94">
        <v>2027</v>
      </c>
    </row>
    <row r="2491" spans="1:4" ht="15" hidden="1" outlineLevel="2">
      <c r="A2491" s="100" t="s">
        <v>6584</v>
      </c>
      <c r="B2491" s="101" t="s">
        <v>159</v>
      </c>
      <c r="C2491" s="118">
        <v>6.6</v>
      </c>
      <c r="D2491" s="94">
        <v>2027</v>
      </c>
    </row>
    <row r="2492" spans="1:4" ht="15" hidden="1" outlineLevel="2">
      <c r="A2492" s="100" t="s">
        <v>6585</v>
      </c>
      <c r="B2492" s="101" t="s">
        <v>1528</v>
      </c>
      <c r="C2492" s="118">
        <v>10.5</v>
      </c>
      <c r="D2492" s="94">
        <v>2027</v>
      </c>
    </row>
    <row r="2493" spans="1:4" ht="15" hidden="1" outlineLevel="2">
      <c r="A2493" s="100" t="s">
        <v>6586</v>
      </c>
      <c r="B2493" s="101" t="s">
        <v>282</v>
      </c>
      <c r="C2493" s="118">
        <v>1.6</v>
      </c>
      <c r="D2493" s="94">
        <v>2027</v>
      </c>
    </row>
    <row r="2494" spans="1:4" ht="15" hidden="1" outlineLevel="2">
      <c r="A2494" s="100" t="s">
        <v>6587</v>
      </c>
      <c r="B2494" s="101" t="s">
        <v>1529</v>
      </c>
      <c r="C2494" s="118">
        <v>8.1</v>
      </c>
      <c r="D2494" s="94">
        <v>2027</v>
      </c>
    </row>
    <row r="2495" spans="1:4" ht="29.25" customHeight="1" collapsed="1">
      <c r="A2495" s="92" t="s">
        <v>6588</v>
      </c>
      <c r="B2495" s="84" t="s">
        <v>6589</v>
      </c>
      <c r="C2495" s="93">
        <f>C2496+C2539+C2557+C2576</f>
        <v>1083.0570000000002</v>
      </c>
      <c r="D2495" s="94"/>
    </row>
    <row r="2496" spans="1:4" ht="15" hidden="1" outlineLevel="1" collapsed="1">
      <c r="A2496" s="95" t="s">
        <v>6590</v>
      </c>
      <c r="B2496" s="96" t="s">
        <v>1780</v>
      </c>
      <c r="C2496" s="97">
        <f>SUM(C2497:C2520)</f>
        <v>393</v>
      </c>
      <c r="D2496" s="98">
        <v>2026</v>
      </c>
    </row>
    <row r="2497" spans="1:4" s="119" customFormat="1" ht="15" hidden="1" outlineLevel="2">
      <c r="A2497" s="100" t="s">
        <v>6591</v>
      </c>
      <c r="B2497" s="101" t="s">
        <v>1785</v>
      </c>
      <c r="C2497" s="125">
        <v>16</v>
      </c>
      <c r="D2497" s="94">
        <v>2026</v>
      </c>
    </row>
    <row r="2498" spans="1:4" s="119" customFormat="1" ht="15" hidden="1" outlineLevel="2">
      <c r="A2498" s="100" t="s">
        <v>6592</v>
      </c>
      <c r="B2498" s="101" t="s">
        <v>1794</v>
      </c>
      <c r="C2498" s="125">
        <v>6.5</v>
      </c>
      <c r="D2498" s="94">
        <v>2026</v>
      </c>
    </row>
    <row r="2499" spans="1:4" s="119" customFormat="1" ht="15" hidden="1" outlineLevel="2">
      <c r="A2499" s="100" t="s">
        <v>6593</v>
      </c>
      <c r="B2499" s="101" t="s">
        <v>291</v>
      </c>
      <c r="C2499" s="148">
        <v>1</v>
      </c>
      <c r="D2499" s="94">
        <v>2026</v>
      </c>
    </row>
    <row r="2500" spans="1:4" s="119" customFormat="1" ht="15" hidden="1" outlineLevel="2">
      <c r="A2500" s="100" t="s">
        <v>6594</v>
      </c>
      <c r="B2500" s="101" t="s">
        <v>1847</v>
      </c>
      <c r="C2500" s="148">
        <v>12.5</v>
      </c>
      <c r="D2500" s="94">
        <v>2026</v>
      </c>
    </row>
    <row r="2501" spans="1:4" s="119" customFormat="1" ht="15" hidden="1" outlineLevel="2">
      <c r="A2501" s="100" t="s">
        <v>6595</v>
      </c>
      <c r="B2501" s="101" t="s">
        <v>463</v>
      </c>
      <c r="C2501" s="125">
        <v>7</v>
      </c>
      <c r="D2501" s="94">
        <v>2026</v>
      </c>
    </row>
    <row r="2502" spans="1:4" s="119" customFormat="1" ht="15" hidden="1" outlineLevel="2">
      <c r="A2502" s="100" t="s">
        <v>6596</v>
      </c>
      <c r="B2502" s="101" t="s">
        <v>1614</v>
      </c>
      <c r="C2502" s="125">
        <v>10</v>
      </c>
      <c r="D2502" s="94">
        <v>2026</v>
      </c>
    </row>
    <row r="2503" spans="1:4" s="119" customFormat="1" ht="15" hidden="1" outlineLevel="2">
      <c r="A2503" s="100" t="s">
        <v>6597</v>
      </c>
      <c r="B2503" s="101" t="s">
        <v>1848</v>
      </c>
      <c r="C2503" s="148">
        <v>4.5</v>
      </c>
      <c r="D2503" s="94">
        <v>2026</v>
      </c>
    </row>
    <row r="2504" spans="1:4" s="119" customFormat="1" ht="15" hidden="1" outlineLevel="2">
      <c r="A2504" s="100" t="s">
        <v>6598</v>
      </c>
      <c r="B2504" s="101" t="s">
        <v>1788</v>
      </c>
      <c r="C2504" s="125">
        <v>15.5</v>
      </c>
      <c r="D2504" s="94">
        <v>2026</v>
      </c>
    </row>
    <row r="2505" spans="1:4" s="119" customFormat="1" ht="15" hidden="1" outlineLevel="2">
      <c r="A2505" s="100" t="s">
        <v>6599</v>
      </c>
      <c r="B2505" s="101" t="s">
        <v>1796</v>
      </c>
      <c r="C2505" s="125">
        <v>12.5</v>
      </c>
      <c r="D2505" s="94">
        <v>2026</v>
      </c>
    </row>
    <row r="2506" spans="1:4" s="119" customFormat="1" ht="15" hidden="1" outlineLevel="2">
      <c r="A2506" s="100" t="s">
        <v>6600</v>
      </c>
      <c r="B2506" s="101" t="s">
        <v>1798</v>
      </c>
      <c r="C2506" s="125">
        <v>15.5</v>
      </c>
      <c r="D2506" s="94">
        <v>2026</v>
      </c>
    </row>
    <row r="2507" spans="1:4" s="119" customFormat="1" ht="15" hidden="1" outlineLevel="2">
      <c r="A2507" s="100" t="s">
        <v>6601</v>
      </c>
      <c r="B2507" s="101" t="s">
        <v>1793</v>
      </c>
      <c r="C2507" s="125">
        <v>17</v>
      </c>
      <c r="D2507" s="94">
        <v>2026</v>
      </c>
    </row>
    <row r="2508" spans="1:4" s="119" customFormat="1" ht="15" hidden="1" outlineLevel="2">
      <c r="A2508" s="100" t="s">
        <v>6602</v>
      </c>
      <c r="B2508" s="101" t="s">
        <v>1791</v>
      </c>
      <c r="C2508" s="125">
        <v>8</v>
      </c>
      <c r="D2508" s="94">
        <v>2026</v>
      </c>
    </row>
    <row r="2509" spans="1:4" s="119" customFormat="1" ht="15" hidden="1" outlineLevel="2">
      <c r="A2509" s="100" t="s">
        <v>6603</v>
      </c>
      <c r="B2509" s="101" t="s">
        <v>144</v>
      </c>
      <c r="C2509" s="125">
        <v>12</v>
      </c>
      <c r="D2509" s="94">
        <v>2026</v>
      </c>
    </row>
    <row r="2510" spans="1:4" s="119" customFormat="1" ht="15" hidden="1" outlineLevel="2">
      <c r="A2510" s="100" t="s">
        <v>6604</v>
      </c>
      <c r="B2510" s="101" t="s">
        <v>1804</v>
      </c>
      <c r="C2510" s="125">
        <v>19</v>
      </c>
      <c r="D2510" s="94">
        <v>2026</v>
      </c>
    </row>
    <row r="2511" spans="1:4" s="119" customFormat="1" ht="15" hidden="1" outlineLevel="2">
      <c r="A2511" s="100" t="s">
        <v>6605</v>
      </c>
      <c r="B2511" s="101" t="s">
        <v>771</v>
      </c>
      <c r="C2511" s="125">
        <v>12</v>
      </c>
      <c r="D2511" s="94">
        <v>2026</v>
      </c>
    </row>
    <row r="2512" spans="1:4" s="119" customFormat="1" ht="15" hidden="1" outlineLevel="2">
      <c r="A2512" s="100" t="s">
        <v>6606</v>
      </c>
      <c r="B2512" s="101" t="s">
        <v>1803</v>
      </c>
      <c r="C2512" s="125">
        <v>16</v>
      </c>
      <c r="D2512" s="94">
        <v>2026</v>
      </c>
    </row>
    <row r="2513" spans="1:4" s="119" customFormat="1" ht="15" hidden="1" outlineLevel="2">
      <c r="A2513" s="100" t="s">
        <v>6607</v>
      </c>
      <c r="B2513" s="101" t="s">
        <v>193</v>
      </c>
      <c r="C2513" s="125">
        <v>7.5</v>
      </c>
      <c r="D2513" s="94">
        <v>2026</v>
      </c>
    </row>
    <row r="2514" spans="1:4" s="119" customFormat="1" ht="15" hidden="1" outlineLevel="2">
      <c r="A2514" s="100" t="s">
        <v>6608</v>
      </c>
      <c r="B2514" s="101" t="s">
        <v>495</v>
      </c>
      <c r="C2514" s="125">
        <v>22.5</v>
      </c>
      <c r="D2514" s="94">
        <v>2026</v>
      </c>
    </row>
    <row r="2515" spans="1:4" s="119" customFormat="1" ht="15" hidden="1" outlineLevel="2">
      <c r="A2515" s="100" t="s">
        <v>6609</v>
      </c>
      <c r="B2515" s="101" t="s">
        <v>1782</v>
      </c>
      <c r="C2515" s="125">
        <v>107</v>
      </c>
      <c r="D2515" s="94">
        <v>2026</v>
      </c>
    </row>
    <row r="2516" spans="1:4" s="119" customFormat="1" ht="15" hidden="1" outlineLevel="2">
      <c r="A2516" s="100" t="s">
        <v>6610</v>
      </c>
      <c r="B2516" s="101" t="s">
        <v>1802</v>
      </c>
      <c r="C2516" s="125">
        <v>28</v>
      </c>
      <c r="D2516" s="94">
        <v>2026</v>
      </c>
    </row>
    <row r="2517" spans="1:4" s="119" customFormat="1" ht="15" hidden="1" outlineLevel="2">
      <c r="A2517" s="100" t="s">
        <v>6611</v>
      </c>
      <c r="B2517" s="101" t="s">
        <v>1236</v>
      </c>
      <c r="C2517" s="125">
        <v>17</v>
      </c>
      <c r="D2517" s="94">
        <v>2026</v>
      </c>
    </row>
    <row r="2518" spans="1:4" s="119" customFormat="1" ht="15" hidden="1" outlineLevel="2">
      <c r="A2518" s="100" t="s">
        <v>6612</v>
      </c>
      <c r="B2518" s="101" t="s">
        <v>1786</v>
      </c>
      <c r="C2518" s="125">
        <v>11</v>
      </c>
      <c r="D2518" s="94">
        <v>2026</v>
      </c>
    </row>
    <row r="2519" spans="1:4" s="119" customFormat="1" ht="15" hidden="1" outlineLevel="2">
      <c r="A2519" s="100" t="s">
        <v>6613</v>
      </c>
      <c r="B2519" s="101" t="s">
        <v>1850</v>
      </c>
      <c r="C2519" s="125">
        <v>4</v>
      </c>
      <c r="D2519" s="94">
        <v>2026</v>
      </c>
    </row>
    <row r="2520" spans="1:4" s="119" customFormat="1" ht="15" hidden="1" outlineLevel="2">
      <c r="A2520" s="100" t="s">
        <v>6614</v>
      </c>
      <c r="B2520" s="101" t="s">
        <v>6615</v>
      </c>
      <c r="C2520" s="125">
        <v>11</v>
      </c>
      <c r="D2520" s="94">
        <v>2026</v>
      </c>
    </row>
    <row r="2521" spans="1:4" ht="15" hidden="1" outlineLevel="1" collapsed="1">
      <c r="A2521" s="92" t="s">
        <v>6616</v>
      </c>
      <c r="B2521" s="114" t="s">
        <v>1805</v>
      </c>
      <c r="C2521" s="93">
        <f>SUM(C2522:C2538)</f>
        <v>108.32000000000002</v>
      </c>
      <c r="D2521" s="115">
        <v>2027</v>
      </c>
    </row>
    <row r="2522" spans="1:4" ht="15" hidden="1" outlineLevel="2">
      <c r="A2522" s="100" t="s">
        <v>6617</v>
      </c>
      <c r="B2522" s="101" t="s">
        <v>1817</v>
      </c>
      <c r="C2522" s="118">
        <v>16.2</v>
      </c>
      <c r="D2522" s="94">
        <v>2027</v>
      </c>
    </row>
    <row r="2523" spans="1:4" ht="15" hidden="1" outlineLevel="2">
      <c r="A2523" s="100" t="s">
        <v>6618</v>
      </c>
      <c r="B2523" s="101" t="s">
        <v>1818</v>
      </c>
      <c r="C2523" s="118">
        <v>2.75</v>
      </c>
      <c r="D2523" s="94">
        <v>2027</v>
      </c>
    </row>
    <row r="2524" spans="1:4" ht="15" hidden="1" outlineLevel="2">
      <c r="A2524" s="100" t="s">
        <v>6619</v>
      </c>
      <c r="B2524" s="101" t="s">
        <v>1811</v>
      </c>
      <c r="C2524" s="118">
        <v>3.3</v>
      </c>
      <c r="D2524" s="94">
        <v>2027</v>
      </c>
    </row>
    <row r="2525" spans="1:4" ht="15" hidden="1" outlineLevel="2">
      <c r="A2525" s="100" t="s">
        <v>6620</v>
      </c>
      <c r="B2525" s="101" t="s">
        <v>1819</v>
      </c>
      <c r="C2525" s="118">
        <v>4.0999999999999996</v>
      </c>
      <c r="D2525" s="94">
        <v>2027</v>
      </c>
    </row>
    <row r="2526" spans="1:4" ht="15" hidden="1" outlineLevel="2">
      <c r="A2526" s="100" t="s">
        <v>6621</v>
      </c>
      <c r="B2526" s="101" t="s">
        <v>1807</v>
      </c>
      <c r="C2526" s="118">
        <v>4.5999999999999996</v>
      </c>
      <c r="D2526" s="94">
        <v>2027</v>
      </c>
    </row>
    <row r="2527" spans="1:4" ht="15" hidden="1" outlineLevel="2">
      <c r="A2527" s="100" t="s">
        <v>6622</v>
      </c>
      <c r="B2527" s="101" t="s">
        <v>1816</v>
      </c>
      <c r="C2527" s="118">
        <v>9.5</v>
      </c>
      <c r="D2527" s="94">
        <v>2027</v>
      </c>
    </row>
    <row r="2528" spans="1:4" ht="15" hidden="1" outlineLevel="2">
      <c r="A2528" s="100" t="s">
        <v>6623</v>
      </c>
      <c r="B2528" s="101" t="s">
        <v>1820</v>
      </c>
      <c r="C2528" s="118">
        <v>11</v>
      </c>
      <c r="D2528" s="94">
        <v>2027</v>
      </c>
    </row>
    <row r="2529" spans="1:4" ht="15" hidden="1" outlineLevel="2">
      <c r="A2529" s="100" t="s">
        <v>6624</v>
      </c>
      <c r="B2529" s="101" t="s">
        <v>552</v>
      </c>
      <c r="C2529" s="118">
        <v>14.25</v>
      </c>
      <c r="D2529" s="94">
        <v>2027</v>
      </c>
    </row>
    <row r="2530" spans="1:4" ht="15" hidden="1" outlineLevel="2">
      <c r="A2530" s="100" t="s">
        <v>6625</v>
      </c>
      <c r="B2530" s="101" t="s">
        <v>1852</v>
      </c>
      <c r="C2530" s="118">
        <v>1.4</v>
      </c>
      <c r="D2530" s="94">
        <v>2027</v>
      </c>
    </row>
    <row r="2531" spans="1:4" ht="15" hidden="1" outlineLevel="2">
      <c r="A2531" s="100" t="s">
        <v>6626</v>
      </c>
      <c r="B2531" s="101" t="s">
        <v>1853</v>
      </c>
      <c r="C2531" s="118">
        <v>1.62</v>
      </c>
      <c r="D2531" s="94">
        <v>2027</v>
      </c>
    </row>
    <row r="2532" spans="1:4" ht="15" hidden="1" outlineLevel="2">
      <c r="A2532" s="100" t="s">
        <v>6627</v>
      </c>
      <c r="B2532" s="101" t="s">
        <v>243</v>
      </c>
      <c r="C2532" s="118">
        <v>2.75</v>
      </c>
      <c r="D2532" s="94">
        <v>2027</v>
      </c>
    </row>
    <row r="2533" spans="1:4" ht="15" hidden="1" outlineLevel="2">
      <c r="A2533" s="100" t="s">
        <v>6628</v>
      </c>
      <c r="B2533" s="101" t="s">
        <v>1856</v>
      </c>
      <c r="C2533" s="118">
        <v>6.85</v>
      </c>
      <c r="D2533" s="94">
        <v>2027</v>
      </c>
    </row>
    <row r="2534" spans="1:4" ht="15" hidden="1" outlineLevel="2">
      <c r="A2534" s="100" t="s">
        <v>6629</v>
      </c>
      <c r="B2534" s="101" t="s">
        <v>1858</v>
      </c>
      <c r="C2534" s="118">
        <v>3.15</v>
      </c>
      <c r="D2534" s="94">
        <v>2027</v>
      </c>
    </row>
    <row r="2535" spans="1:4" ht="15" hidden="1" outlineLevel="2">
      <c r="A2535" s="100" t="s">
        <v>6630</v>
      </c>
      <c r="B2535" s="101" t="s">
        <v>1859</v>
      </c>
      <c r="C2535" s="118">
        <v>0.65</v>
      </c>
      <c r="D2535" s="94">
        <v>2027</v>
      </c>
    </row>
    <row r="2536" spans="1:4" ht="15" hidden="1" outlineLevel="2">
      <c r="A2536" s="100" t="s">
        <v>6631</v>
      </c>
      <c r="B2536" s="101" t="s">
        <v>3450</v>
      </c>
      <c r="C2536" s="118">
        <v>21.7</v>
      </c>
      <c r="D2536" s="94">
        <v>2027</v>
      </c>
    </row>
    <row r="2537" spans="1:4" ht="15" hidden="1" outlineLevel="2">
      <c r="A2537" s="100" t="s">
        <v>6632</v>
      </c>
      <c r="B2537" s="101" t="s">
        <v>1861</v>
      </c>
      <c r="C2537" s="118">
        <v>3.5</v>
      </c>
      <c r="D2537" s="94">
        <v>2027</v>
      </c>
    </row>
    <row r="2538" spans="1:4" ht="15" hidden="1" outlineLevel="2">
      <c r="A2538" s="100" t="s">
        <v>6633</v>
      </c>
      <c r="B2538" s="101" t="s">
        <v>1862</v>
      </c>
      <c r="C2538" s="118">
        <v>1</v>
      </c>
      <c r="D2538" s="94">
        <v>2027</v>
      </c>
    </row>
    <row r="2539" spans="1:4" ht="15" hidden="1" outlineLevel="1" collapsed="1">
      <c r="A2539" s="92" t="s">
        <v>6616</v>
      </c>
      <c r="B2539" s="114" t="s">
        <v>1821</v>
      </c>
      <c r="C2539" s="93">
        <f>SUM(C2540:C2556)</f>
        <v>110.545</v>
      </c>
      <c r="D2539" s="115">
        <v>2026</v>
      </c>
    </row>
    <row r="2540" spans="1:4" ht="15" hidden="1" outlineLevel="2">
      <c r="A2540" s="100" t="s">
        <v>6634</v>
      </c>
      <c r="B2540" s="101" t="s">
        <v>489</v>
      </c>
      <c r="C2540" s="118">
        <v>7.76</v>
      </c>
      <c r="D2540" s="94">
        <v>2026</v>
      </c>
    </row>
    <row r="2541" spans="1:4" ht="15" hidden="1" outlineLevel="2">
      <c r="A2541" s="100" t="s">
        <v>6635</v>
      </c>
      <c r="B2541" s="101" t="s">
        <v>1842</v>
      </c>
      <c r="C2541" s="118">
        <v>4.0999999999999996</v>
      </c>
      <c r="D2541" s="94">
        <v>2026</v>
      </c>
    </row>
    <row r="2542" spans="1:4" ht="15" hidden="1" outlineLevel="2">
      <c r="A2542" s="100" t="s">
        <v>6636</v>
      </c>
      <c r="B2542" s="101" t="s">
        <v>1788</v>
      </c>
      <c r="C2542" s="118">
        <v>6.75</v>
      </c>
      <c r="D2542" s="94">
        <v>2026</v>
      </c>
    </row>
    <row r="2543" spans="1:4" ht="15" hidden="1" outlineLevel="2">
      <c r="A2543" s="100" t="s">
        <v>6637</v>
      </c>
      <c r="B2543" s="101" t="s">
        <v>1838</v>
      </c>
      <c r="C2543" s="118">
        <v>2.8</v>
      </c>
      <c r="D2543" s="94">
        <v>2026</v>
      </c>
    </row>
    <row r="2544" spans="1:4" ht="15" hidden="1" outlineLevel="2">
      <c r="A2544" s="100" t="s">
        <v>6638</v>
      </c>
      <c r="B2544" s="101" t="s">
        <v>1844</v>
      </c>
      <c r="C2544" s="118">
        <v>7.05</v>
      </c>
      <c r="D2544" s="94">
        <v>2026</v>
      </c>
    </row>
    <row r="2545" spans="1:4" ht="15" hidden="1" outlineLevel="2">
      <c r="A2545" s="100" t="s">
        <v>6639</v>
      </c>
      <c r="B2545" s="101" t="s">
        <v>1833</v>
      </c>
      <c r="C2545" s="118">
        <v>2.12</v>
      </c>
      <c r="D2545" s="94">
        <v>2026</v>
      </c>
    </row>
    <row r="2546" spans="1:4" ht="15" hidden="1" outlineLevel="2">
      <c r="A2546" s="100" t="s">
        <v>6640</v>
      </c>
      <c r="B2546" s="101" t="s">
        <v>1835</v>
      </c>
      <c r="C2546" s="118">
        <v>6.2</v>
      </c>
      <c r="D2546" s="94">
        <v>2026</v>
      </c>
    </row>
    <row r="2547" spans="1:4" ht="15" hidden="1" outlineLevel="2">
      <c r="A2547" s="100" t="s">
        <v>6641</v>
      </c>
      <c r="B2547" s="101" t="s">
        <v>1841</v>
      </c>
      <c r="C2547" s="118">
        <v>16.18</v>
      </c>
      <c r="D2547" s="94">
        <v>2026</v>
      </c>
    </row>
    <row r="2548" spans="1:4" ht="15" hidden="1" outlineLevel="2">
      <c r="A2548" s="100" t="s">
        <v>6642</v>
      </c>
      <c r="B2548" s="101" t="s">
        <v>770</v>
      </c>
      <c r="C2548" s="118">
        <v>5.45</v>
      </c>
      <c r="D2548" s="94">
        <v>2026</v>
      </c>
    </row>
    <row r="2549" spans="1:4" ht="15" hidden="1" outlineLevel="2">
      <c r="A2549" s="100" t="s">
        <v>6643</v>
      </c>
      <c r="B2549" s="101" t="s">
        <v>230</v>
      </c>
      <c r="C2549" s="118">
        <v>5.4</v>
      </c>
      <c r="D2549" s="94">
        <v>2026</v>
      </c>
    </row>
    <row r="2550" spans="1:4" ht="15" hidden="1" outlineLevel="2">
      <c r="A2550" s="100" t="s">
        <v>6644</v>
      </c>
      <c r="B2550" s="101" t="s">
        <v>1840</v>
      </c>
      <c r="C2550" s="118">
        <v>9</v>
      </c>
      <c r="D2550" s="94">
        <v>2026</v>
      </c>
    </row>
    <row r="2551" spans="1:4" ht="15" hidden="1" outlineLevel="2">
      <c r="A2551" s="100" t="s">
        <v>6645</v>
      </c>
      <c r="B2551" s="101" t="s">
        <v>1266</v>
      </c>
      <c r="C2551" s="118">
        <v>11.9</v>
      </c>
      <c r="D2551" s="94">
        <v>2026</v>
      </c>
    </row>
    <row r="2552" spans="1:4" ht="15" hidden="1" outlineLevel="2">
      <c r="A2552" s="100" t="s">
        <v>6646</v>
      </c>
      <c r="B2552" s="101" t="s">
        <v>1827</v>
      </c>
      <c r="C2552" s="118">
        <v>8.1</v>
      </c>
      <c r="D2552" s="94">
        <v>2026</v>
      </c>
    </row>
    <row r="2553" spans="1:4" ht="15" hidden="1" outlineLevel="2">
      <c r="A2553" s="100" t="s">
        <v>6647</v>
      </c>
      <c r="B2553" s="101" t="s">
        <v>1813</v>
      </c>
      <c r="C2553" s="118">
        <v>5.4</v>
      </c>
      <c r="D2553" s="94">
        <v>2026</v>
      </c>
    </row>
    <row r="2554" spans="1:4" ht="15" hidden="1" outlineLevel="2">
      <c r="A2554" s="100" t="s">
        <v>6648</v>
      </c>
      <c r="B2554" s="101" t="s">
        <v>1839</v>
      </c>
      <c r="C2554" s="118">
        <v>7.7</v>
      </c>
      <c r="D2554" s="94">
        <v>2026</v>
      </c>
    </row>
    <row r="2555" spans="1:4" ht="15" hidden="1" outlineLevel="2">
      <c r="A2555" s="100" t="s">
        <v>6649</v>
      </c>
      <c r="B2555" s="101" t="s">
        <v>1823</v>
      </c>
      <c r="C2555" s="118">
        <v>2.5499999999999998</v>
      </c>
      <c r="D2555" s="94">
        <v>2026</v>
      </c>
    </row>
    <row r="2556" spans="1:4" ht="15" hidden="1" outlineLevel="2">
      <c r="A2556" s="100" t="s">
        <v>6650</v>
      </c>
      <c r="B2556" s="101" t="s">
        <v>1825</v>
      </c>
      <c r="C2556" s="118">
        <v>2.085</v>
      </c>
      <c r="D2556" s="94">
        <v>2026</v>
      </c>
    </row>
    <row r="2557" spans="1:4" ht="15" hidden="1" outlineLevel="1" collapsed="1">
      <c r="A2557" s="92" t="s">
        <v>6651</v>
      </c>
      <c r="B2557" s="114" t="s">
        <v>1863</v>
      </c>
      <c r="C2557" s="93">
        <f>SUM(C2558:C2575)</f>
        <v>256.65000000000003</v>
      </c>
      <c r="D2557" s="115">
        <v>2026</v>
      </c>
    </row>
    <row r="2558" spans="1:4" ht="15" hidden="1" outlineLevel="2">
      <c r="A2558" s="100" t="s">
        <v>6652</v>
      </c>
      <c r="B2558" s="101" t="s">
        <v>3460</v>
      </c>
      <c r="C2558" s="118">
        <v>5.75</v>
      </c>
      <c r="D2558" s="94">
        <v>2026</v>
      </c>
    </row>
    <row r="2559" spans="1:4" ht="15" hidden="1" outlineLevel="2">
      <c r="A2559" s="100" t="s">
        <v>6653</v>
      </c>
      <c r="B2559" s="101" t="s">
        <v>3459</v>
      </c>
      <c r="C2559" s="118">
        <v>10.35</v>
      </c>
      <c r="D2559" s="94">
        <v>2026</v>
      </c>
    </row>
    <row r="2560" spans="1:4" ht="15" hidden="1" outlineLevel="2">
      <c r="A2560" s="100" t="s">
        <v>6654</v>
      </c>
      <c r="B2560" s="101" t="s">
        <v>647</v>
      </c>
      <c r="C2560" s="118">
        <v>13.75</v>
      </c>
      <c r="D2560" s="94">
        <v>2026</v>
      </c>
    </row>
    <row r="2561" spans="1:4" ht="15" hidden="1" outlineLevel="2">
      <c r="A2561" s="100" t="s">
        <v>6655</v>
      </c>
      <c r="B2561" s="101" t="s">
        <v>1238</v>
      </c>
      <c r="C2561" s="118">
        <v>105.95</v>
      </c>
      <c r="D2561" s="94">
        <v>2026</v>
      </c>
    </row>
    <row r="2562" spans="1:4" ht="15" hidden="1" outlineLevel="2">
      <c r="A2562" s="100" t="s">
        <v>6656</v>
      </c>
      <c r="B2562" s="101" t="s">
        <v>3453</v>
      </c>
      <c r="C2562" s="118">
        <v>4.0999999999999996</v>
      </c>
      <c r="D2562" s="94">
        <v>2026</v>
      </c>
    </row>
    <row r="2563" spans="1:4" ht="15" hidden="1" outlineLevel="2">
      <c r="A2563" s="100" t="s">
        <v>6657</v>
      </c>
      <c r="B2563" s="101" t="s">
        <v>3463</v>
      </c>
      <c r="C2563" s="118">
        <v>2.0499999999999998</v>
      </c>
      <c r="D2563" s="94">
        <v>2026</v>
      </c>
    </row>
    <row r="2564" spans="1:4" ht="15" hidden="1" outlineLevel="2">
      <c r="A2564" s="100" t="s">
        <v>6658</v>
      </c>
      <c r="B2564" s="101" t="s">
        <v>3454</v>
      </c>
      <c r="C2564" s="118">
        <v>10.8</v>
      </c>
      <c r="D2564" s="94">
        <v>2026</v>
      </c>
    </row>
    <row r="2565" spans="1:4" ht="15" hidden="1" outlineLevel="2">
      <c r="A2565" s="100" t="s">
        <v>6659</v>
      </c>
      <c r="B2565" s="101" t="s">
        <v>3457</v>
      </c>
      <c r="C2565" s="118">
        <v>29.15</v>
      </c>
      <c r="D2565" s="94">
        <v>2026</v>
      </c>
    </row>
    <row r="2566" spans="1:4" ht="15" hidden="1" outlineLevel="2">
      <c r="A2566" s="100" t="s">
        <v>6660</v>
      </c>
      <c r="B2566" s="101" t="s">
        <v>2395</v>
      </c>
      <c r="C2566" s="118">
        <v>13.9</v>
      </c>
      <c r="D2566" s="94">
        <v>2026</v>
      </c>
    </row>
    <row r="2567" spans="1:4" ht="15" hidden="1" outlineLevel="2">
      <c r="A2567" s="100" t="s">
        <v>6661</v>
      </c>
      <c r="B2567" s="101" t="s">
        <v>3464</v>
      </c>
      <c r="C2567" s="118">
        <v>13</v>
      </c>
      <c r="D2567" s="94">
        <v>2026</v>
      </c>
    </row>
    <row r="2568" spans="1:4" ht="15" hidden="1" outlineLevel="2">
      <c r="A2568" s="100" t="s">
        <v>6662</v>
      </c>
      <c r="B2568" s="101" t="s">
        <v>3452</v>
      </c>
      <c r="C2568" s="118">
        <v>3.5</v>
      </c>
      <c r="D2568" s="94">
        <v>2026</v>
      </c>
    </row>
    <row r="2569" spans="1:4" ht="15" hidden="1" outlineLevel="2">
      <c r="A2569" s="100" t="s">
        <v>6663</v>
      </c>
      <c r="B2569" s="101" t="s">
        <v>692</v>
      </c>
      <c r="C2569" s="118">
        <v>12</v>
      </c>
      <c r="D2569" s="94">
        <v>2026</v>
      </c>
    </row>
    <row r="2570" spans="1:4" ht="15" hidden="1" outlineLevel="2">
      <c r="A2570" s="100" t="s">
        <v>6664</v>
      </c>
      <c r="B2570" s="101" t="s">
        <v>3455</v>
      </c>
      <c r="C2570" s="118">
        <v>6.75</v>
      </c>
      <c r="D2570" s="94">
        <v>2026</v>
      </c>
    </row>
    <row r="2571" spans="1:4" ht="15" hidden="1" outlineLevel="2">
      <c r="A2571" s="100" t="s">
        <v>6665</v>
      </c>
      <c r="B2571" s="101" t="s">
        <v>1865</v>
      </c>
      <c r="C2571" s="118">
        <v>3.65</v>
      </c>
      <c r="D2571" s="94">
        <v>2026</v>
      </c>
    </row>
    <row r="2572" spans="1:4" ht="15" hidden="1" outlineLevel="2">
      <c r="A2572" s="100" t="s">
        <v>6666</v>
      </c>
      <c r="B2572" s="101" t="s">
        <v>1867</v>
      </c>
      <c r="C2572" s="118">
        <v>0.85</v>
      </c>
      <c r="D2572" s="94">
        <v>2026</v>
      </c>
    </row>
    <row r="2573" spans="1:4" ht="15" hidden="1" outlineLevel="2">
      <c r="A2573" s="100" t="s">
        <v>6667</v>
      </c>
      <c r="B2573" s="101" t="s">
        <v>1869</v>
      </c>
      <c r="C2573" s="118">
        <v>4.2</v>
      </c>
      <c r="D2573" s="94">
        <v>2026</v>
      </c>
    </row>
    <row r="2574" spans="1:4" ht="15" hidden="1" outlineLevel="2">
      <c r="A2574" s="100" t="s">
        <v>6668</v>
      </c>
      <c r="B2574" s="101" t="s">
        <v>620</v>
      </c>
      <c r="C2574" s="118">
        <v>10.45</v>
      </c>
      <c r="D2574" s="94">
        <v>2026</v>
      </c>
    </row>
    <row r="2575" spans="1:4" ht="15" hidden="1" outlineLevel="2">
      <c r="A2575" s="100" t="s">
        <v>6669</v>
      </c>
      <c r="B2575" s="101" t="s">
        <v>552</v>
      </c>
      <c r="C2575" s="118">
        <v>6.45</v>
      </c>
      <c r="D2575" s="94">
        <v>2026</v>
      </c>
    </row>
    <row r="2576" spans="1:4" ht="14.25" hidden="1" customHeight="1" outlineLevel="1" collapsed="1">
      <c r="A2576" s="92" t="s">
        <v>6670</v>
      </c>
      <c r="B2576" s="114" t="s">
        <v>6671</v>
      </c>
      <c r="C2576" s="97">
        <f>SUM(C2577:C2616)</f>
        <v>322.86200000000008</v>
      </c>
      <c r="D2576" s="115">
        <v>2026</v>
      </c>
    </row>
    <row r="2577" spans="1:4" ht="15" hidden="1" outlineLevel="2">
      <c r="A2577" s="100" t="s">
        <v>6672</v>
      </c>
      <c r="B2577" s="101" t="s">
        <v>3470</v>
      </c>
      <c r="C2577" s="142">
        <v>12</v>
      </c>
      <c r="D2577" s="94">
        <v>2026</v>
      </c>
    </row>
    <row r="2578" spans="1:4" ht="15" hidden="1" outlineLevel="2">
      <c r="A2578" s="100" t="s">
        <v>6673</v>
      </c>
      <c r="B2578" s="101" t="s">
        <v>1814</v>
      </c>
      <c r="C2578" s="142">
        <v>4.5999999999999996</v>
      </c>
      <c r="D2578" s="94">
        <v>2026</v>
      </c>
    </row>
    <row r="2579" spans="1:4" ht="15" hidden="1" outlineLevel="2">
      <c r="A2579" s="100" t="s">
        <v>6674</v>
      </c>
      <c r="B2579" s="101" t="s">
        <v>3480</v>
      </c>
      <c r="C2579" s="142">
        <v>8.9</v>
      </c>
      <c r="D2579" s="94">
        <v>2026</v>
      </c>
    </row>
    <row r="2580" spans="1:4" ht="15" hidden="1" outlineLevel="2">
      <c r="A2580" s="100" t="s">
        <v>6675</v>
      </c>
      <c r="B2580" s="101" t="s">
        <v>3485</v>
      </c>
      <c r="C2580" s="142">
        <v>3</v>
      </c>
      <c r="D2580" s="94">
        <v>2026</v>
      </c>
    </row>
    <row r="2581" spans="1:4" ht="15" hidden="1" outlineLevel="2">
      <c r="A2581" s="100" t="s">
        <v>6676</v>
      </c>
      <c r="B2581" s="101" t="s">
        <v>1236</v>
      </c>
      <c r="C2581" s="142">
        <v>6</v>
      </c>
      <c r="D2581" s="94">
        <v>2026</v>
      </c>
    </row>
    <row r="2582" spans="1:4" ht="15" hidden="1" outlineLevel="2">
      <c r="A2582" s="100" t="s">
        <v>6677</v>
      </c>
      <c r="B2582" s="101" t="s">
        <v>3483</v>
      </c>
      <c r="C2582" s="142">
        <v>2.2999999999999998</v>
      </c>
      <c r="D2582" s="94">
        <v>2026</v>
      </c>
    </row>
    <row r="2583" spans="1:4" ht="15" hidden="1" outlineLevel="2">
      <c r="A2583" s="100" t="s">
        <v>6678</v>
      </c>
      <c r="B2583" s="101" t="s">
        <v>3472</v>
      </c>
      <c r="C2583" s="142">
        <v>3</v>
      </c>
      <c r="D2583" s="94">
        <v>2026</v>
      </c>
    </row>
    <row r="2584" spans="1:4" ht="15" hidden="1" outlineLevel="2">
      <c r="A2584" s="100" t="s">
        <v>6679</v>
      </c>
      <c r="B2584" s="101" t="s">
        <v>1341</v>
      </c>
      <c r="C2584" s="142">
        <v>4.0999999999999996</v>
      </c>
      <c r="D2584" s="94">
        <v>2026</v>
      </c>
    </row>
    <row r="2585" spans="1:4" ht="15" hidden="1" outlineLevel="2">
      <c r="A2585" s="100" t="s">
        <v>6680</v>
      </c>
      <c r="B2585" s="101" t="s">
        <v>3471</v>
      </c>
      <c r="C2585" s="142">
        <v>9.3000000000000007</v>
      </c>
      <c r="D2585" s="94">
        <v>2026</v>
      </c>
    </row>
    <row r="2586" spans="1:4" ht="15" hidden="1" outlineLevel="2">
      <c r="A2586" s="100" t="s">
        <v>6681</v>
      </c>
      <c r="B2586" s="101" t="s">
        <v>3475</v>
      </c>
      <c r="C2586" s="142">
        <v>9.4</v>
      </c>
      <c r="D2586" s="94">
        <v>2026</v>
      </c>
    </row>
    <row r="2587" spans="1:4" ht="15" hidden="1" outlineLevel="2">
      <c r="A2587" s="100" t="s">
        <v>6682</v>
      </c>
      <c r="B2587" s="101" t="s">
        <v>3491</v>
      </c>
      <c r="C2587" s="142">
        <v>14</v>
      </c>
      <c r="D2587" s="94">
        <v>2026</v>
      </c>
    </row>
    <row r="2588" spans="1:4" ht="15" hidden="1" outlineLevel="2">
      <c r="A2588" s="100" t="s">
        <v>6683</v>
      </c>
      <c r="B2588" s="101" t="s">
        <v>591</v>
      </c>
      <c r="C2588" s="142">
        <v>4.7</v>
      </c>
      <c r="D2588" s="94">
        <v>2026</v>
      </c>
    </row>
    <row r="2589" spans="1:4" ht="15" hidden="1" outlineLevel="2">
      <c r="A2589" s="100" t="s">
        <v>6684</v>
      </c>
      <c r="B2589" s="101" t="s">
        <v>1986</v>
      </c>
      <c r="C2589" s="142">
        <v>8.1999999999999993</v>
      </c>
      <c r="D2589" s="94">
        <v>2026</v>
      </c>
    </row>
    <row r="2590" spans="1:4" ht="15" hidden="1" outlineLevel="2">
      <c r="A2590" s="100" t="s">
        <v>6685</v>
      </c>
      <c r="B2590" s="101" t="s">
        <v>616</v>
      </c>
      <c r="C2590" s="142">
        <v>7.9</v>
      </c>
      <c r="D2590" s="94">
        <v>2026</v>
      </c>
    </row>
    <row r="2591" spans="1:4" ht="15" hidden="1" outlineLevel="2">
      <c r="A2591" s="100" t="s">
        <v>6686</v>
      </c>
      <c r="B2591" s="101" t="s">
        <v>770</v>
      </c>
      <c r="C2591" s="142">
        <v>6.4</v>
      </c>
      <c r="D2591" s="94">
        <v>2026</v>
      </c>
    </row>
    <row r="2592" spans="1:4" ht="15" hidden="1" outlineLevel="2">
      <c r="A2592" s="100" t="s">
        <v>6687</v>
      </c>
      <c r="B2592" s="101" t="s">
        <v>3476</v>
      </c>
      <c r="C2592" s="142">
        <v>2.2000000000000002</v>
      </c>
      <c r="D2592" s="94">
        <v>2026</v>
      </c>
    </row>
    <row r="2593" spans="1:4" ht="15" hidden="1" outlineLevel="2">
      <c r="A2593" s="100" t="s">
        <v>6688</v>
      </c>
      <c r="B2593" s="101" t="s">
        <v>3484</v>
      </c>
      <c r="C2593" s="142">
        <v>10.4</v>
      </c>
      <c r="D2593" s="94">
        <v>2026</v>
      </c>
    </row>
    <row r="2594" spans="1:4" ht="15" hidden="1" outlineLevel="2">
      <c r="A2594" s="100" t="s">
        <v>6689</v>
      </c>
      <c r="B2594" s="101" t="s">
        <v>3486</v>
      </c>
      <c r="C2594" s="142">
        <v>9.8000000000000007</v>
      </c>
      <c r="D2594" s="94">
        <v>2026</v>
      </c>
    </row>
    <row r="2595" spans="1:4" ht="15" hidden="1" outlineLevel="2">
      <c r="A2595" s="100" t="s">
        <v>6690</v>
      </c>
      <c r="B2595" s="101" t="s">
        <v>3479</v>
      </c>
      <c r="C2595" s="142">
        <v>8.3000000000000007</v>
      </c>
      <c r="D2595" s="94">
        <v>2026</v>
      </c>
    </row>
    <row r="2596" spans="1:4" ht="15" hidden="1" outlineLevel="2">
      <c r="A2596" s="100" t="s">
        <v>6691</v>
      </c>
      <c r="B2596" s="101" t="s">
        <v>3473</v>
      </c>
      <c r="C2596" s="142">
        <v>6</v>
      </c>
      <c r="D2596" s="94">
        <v>2026</v>
      </c>
    </row>
    <row r="2597" spans="1:4" ht="15" hidden="1" outlineLevel="2">
      <c r="A2597" s="100" t="s">
        <v>6692</v>
      </c>
      <c r="B2597" s="101" t="s">
        <v>3487</v>
      </c>
      <c r="C2597" s="142">
        <v>9.3000000000000007</v>
      </c>
      <c r="D2597" s="94">
        <v>2026</v>
      </c>
    </row>
    <row r="2598" spans="1:4" ht="15" hidden="1" outlineLevel="2">
      <c r="A2598" s="100" t="s">
        <v>6693</v>
      </c>
      <c r="B2598" s="101" t="s">
        <v>616</v>
      </c>
      <c r="C2598" s="142">
        <v>5.5</v>
      </c>
      <c r="D2598" s="94">
        <v>2026</v>
      </c>
    </row>
    <row r="2599" spans="1:4" ht="15" hidden="1" outlineLevel="2">
      <c r="A2599" s="100" t="s">
        <v>6694</v>
      </c>
      <c r="B2599" s="101" t="s">
        <v>3482</v>
      </c>
      <c r="C2599" s="142">
        <v>13</v>
      </c>
      <c r="D2599" s="94">
        <v>2026</v>
      </c>
    </row>
    <row r="2600" spans="1:4" ht="15" hidden="1" outlineLevel="2">
      <c r="A2600" s="100" t="s">
        <v>6695</v>
      </c>
      <c r="B2600" s="101" t="s">
        <v>3478</v>
      </c>
      <c r="C2600" s="142">
        <v>18</v>
      </c>
      <c r="D2600" s="94">
        <v>2026</v>
      </c>
    </row>
    <row r="2601" spans="1:4" ht="15" hidden="1" outlineLevel="2">
      <c r="A2601" s="100" t="s">
        <v>6696</v>
      </c>
      <c r="B2601" s="101" t="s">
        <v>3488</v>
      </c>
      <c r="C2601" s="142">
        <v>2.7</v>
      </c>
      <c r="D2601" s="94">
        <v>2026</v>
      </c>
    </row>
    <row r="2602" spans="1:4" ht="15" hidden="1" outlineLevel="2">
      <c r="A2602" s="100" t="s">
        <v>6697</v>
      </c>
      <c r="B2602" s="101" t="s">
        <v>533</v>
      </c>
      <c r="C2602" s="142">
        <v>3.3</v>
      </c>
      <c r="D2602" s="94">
        <v>2026</v>
      </c>
    </row>
    <row r="2603" spans="1:4" ht="15" hidden="1" outlineLevel="2">
      <c r="A2603" s="100" t="s">
        <v>6698</v>
      </c>
      <c r="B2603" s="101" t="s">
        <v>2783</v>
      </c>
      <c r="C2603" s="142">
        <v>12.7</v>
      </c>
      <c r="D2603" s="94">
        <v>2026</v>
      </c>
    </row>
    <row r="2604" spans="1:4" ht="15" hidden="1" outlineLevel="2">
      <c r="A2604" s="100" t="s">
        <v>6699</v>
      </c>
      <c r="B2604" s="101" t="s">
        <v>3492</v>
      </c>
      <c r="C2604" s="142">
        <v>10.7</v>
      </c>
      <c r="D2604" s="94">
        <v>2026</v>
      </c>
    </row>
    <row r="2605" spans="1:4" ht="15" hidden="1" outlineLevel="2">
      <c r="A2605" s="100" t="s">
        <v>6700</v>
      </c>
      <c r="B2605" s="101" t="s">
        <v>858</v>
      </c>
      <c r="C2605" s="142">
        <v>8</v>
      </c>
      <c r="D2605" s="94">
        <v>2026</v>
      </c>
    </row>
    <row r="2606" spans="1:4" ht="15" hidden="1" outlineLevel="2">
      <c r="A2606" s="100" t="s">
        <v>6701</v>
      </c>
      <c r="B2606" s="101" t="s">
        <v>1873</v>
      </c>
      <c r="C2606" s="142">
        <v>0.3</v>
      </c>
      <c r="D2606" s="94">
        <v>2026</v>
      </c>
    </row>
    <row r="2607" spans="1:4" ht="15" hidden="1" outlineLevel="2">
      <c r="A2607" s="100" t="s">
        <v>6702</v>
      </c>
      <c r="B2607" s="101" t="s">
        <v>1874</v>
      </c>
      <c r="C2607" s="142">
        <v>2</v>
      </c>
      <c r="D2607" s="94">
        <v>2026</v>
      </c>
    </row>
    <row r="2608" spans="1:4" ht="15" hidden="1" outlineLevel="2">
      <c r="A2608" s="100" t="s">
        <v>6703</v>
      </c>
      <c r="B2608" s="101" t="s">
        <v>3494</v>
      </c>
      <c r="C2608" s="118">
        <v>5.4</v>
      </c>
      <c r="D2608" s="94">
        <v>2026</v>
      </c>
    </row>
    <row r="2609" spans="1:4" ht="15" hidden="1" outlineLevel="2">
      <c r="A2609" s="100" t="s">
        <v>6704</v>
      </c>
      <c r="B2609" s="101" t="s">
        <v>3502</v>
      </c>
      <c r="C2609" s="118">
        <v>6.5</v>
      </c>
      <c r="D2609" s="94">
        <v>2026</v>
      </c>
    </row>
    <row r="2610" spans="1:4" ht="15" hidden="1" outlineLevel="2">
      <c r="A2610" s="100" t="s">
        <v>6705</v>
      </c>
      <c r="B2610" s="101" t="s">
        <v>3498</v>
      </c>
      <c r="C2610" s="118">
        <v>18.100000000000001</v>
      </c>
      <c r="D2610" s="94">
        <v>2026</v>
      </c>
    </row>
    <row r="2611" spans="1:4" ht="15" hidden="1" outlineLevel="2">
      <c r="A2611" s="100" t="s">
        <v>6706</v>
      </c>
      <c r="B2611" s="101" t="s">
        <v>3493</v>
      </c>
      <c r="C2611" s="118">
        <v>25.8</v>
      </c>
      <c r="D2611" s="94">
        <v>2026</v>
      </c>
    </row>
    <row r="2612" spans="1:4" ht="15" hidden="1" outlineLevel="2">
      <c r="A2612" s="100" t="s">
        <v>6707</v>
      </c>
      <c r="B2612" s="101" t="s">
        <v>3496</v>
      </c>
      <c r="C2612" s="118">
        <v>5.55</v>
      </c>
      <c r="D2612" s="94">
        <v>2026</v>
      </c>
    </row>
    <row r="2613" spans="1:4" ht="15" hidden="1" outlineLevel="2">
      <c r="A2613" s="100" t="s">
        <v>6708</v>
      </c>
      <c r="B2613" s="101" t="s">
        <v>3495</v>
      </c>
      <c r="C2613" s="118">
        <v>17.181000000000001</v>
      </c>
      <c r="D2613" s="94">
        <v>2026</v>
      </c>
    </row>
    <row r="2614" spans="1:4" ht="15" hidden="1" outlineLevel="2">
      <c r="A2614" s="100" t="s">
        <v>6709</v>
      </c>
      <c r="B2614" s="101" t="s">
        <v>3499</v>
      </c>
      <c r="C2614" s="118">
        <v>3.214</v>
      </c>
      <c r="D2614" s="94">
        <v>2026</v>
      </c>
    </row>
    <row r="2615" spans="1:4" ht="15" hidden="1" outlineLevel="2">
      <c r="A2615" s="100" t="s">
        <v>6710</v>
      </c>
      <c r="B2615" s="101" t="s">
        <v>3501</v>
      </c>
      <c r="C2615" s="118">
        <v>9.1</v>
      </c>
      <c r="D2615" s="94">
        <v>2026</v>
      </c>
    </row>
    <row r="2616" spans="1:4" ht="15" hidden="1" outlineLevel="2">
      <c r="A2616" s="100" t="s">
        <v>6711</v>
      </c>
      <c r="B2616" s="101" t="s">
        <v>1876</v>
      </c>
      <c r="C2616" s="118">
        <v>6.0170000000000003</v>
      </c>
      <c r="D2616" s="94">
        <v>2026</v>
      </c>
    </row>
    <row r="2617" spans="1:4" ht="15" hidden="1" outlineLevel="1" collapsed="1">
      <c r="A2617" s="92" t="s">
        <v>6712</v>
      </c>
      <c r="B2617" s="114" t="s">
        <v>1877</v>
      </c>
      <c r="C2617" s="93">
        <f>SUM(C2618:C2631)</f>
        <v>124.89999999999999</v>
      </c>
      <c r="D2617" s="115">
        <v>2027</v>
      </c>
    </row>
    <row r="2618" spans="1:4" ht="15" hidden="1" outlineLevel="2">
      <c r="A2618" s="100" t="s">
        <v>6713</v>
      </c>
      <c r="B2618" s="101" t="s">
        <v>3506</v>
      </c>
      <c r="C2618" s="118">
        <v>3.2</v>
      </c>
      <c r="D2618" s="94">
        <v>2027</v>
      </c>
    </row>
    <row r="2619" spans="1:4" ht="15" hidden="1" outlineLevel="2">
      <c r="A2619" s="100" t="s">
        <v>6714</v>
      </c>
      <c r="B2619" s="101" t="s">
        <v>3515</v>
      </c>
      <c r="C2619" s="118">
        <v>6.5</v>
      </c>
      <c r="D2619" s="94">
        <v>2027</v>
      </c>
    </row>
    <row r="2620" spans="1:4" ht="15" hidden="1" outlineLevel="2">
      <c r="A2620" s="100" t="s">
        <v>6715</v>
      </c>
      <c r="B2620" s="101" t="s">
        <v>3511</v>
      </c>
      <c r="C2620" s="118">
        <v>16.2</v>
      </c>
      <c r="D2620" s="94">
        <v>2027</v>
      </c>
    </row>
    <row r="2621" spans="1:4" ht="15" hidden="1" outlineLevel="2">
      <c r="A2621" s="100" t="s">
        <v>6716</v>
      </c>
      <c r="B2621" s="101" t="s">
        <v>3510</v>
      </c>
      <c r="C2621" s="118">
        <v>6.1</v>
      </c>
      <c r="D2621" s="94">
        <v>2027</v>
      </c>
    </row>
    <row r="2622" spans="1:4" ht="15" hidden="1" outlineLevel="2">
      <c r="A2622" s="100" t="s">
        <v>6717</v>
      </c>
      <c r="B2622" s="101" t="s">
        <v>534</v>
      </c>
      <c r="C2622" s="118">
        <v>5.8</v>
      </c>
      <c r="D2622" s="94">
        <v>2027</v>
      </c>
    </row>
    <row r="2623" spans="1:4" ht="15" hidden="1" outlineLevel="2">
      <c r="A2623" s="100" t="s">
        <v>6718</v>
      </c>
      <c r="B2623" s="101" t="s">
        <v>3513</v>
      </c>
      <c r="C2623" s="118">
        <v>9.5</v>
      </c>
      <c r="D2623" s="94">
        <v>2027</v>
      </c>
    </row>
    <row r="2624" spans="1:4" ht="15" hidden="1" outlineLevel="2">
      <c r="A2624" s="100" t="s">
        <v>6719</v>
      </c>
      <c r="B2624" s="101" t="s">
        <v>1296</v>
      </c>
      <c r="C2624" s="118">
        <v>8.5</v>
      </c>
      <c r="D2624" s="94">
        <v>2027</v>
      </c>
    </row>
    <row r="2625" spans="1:4" ht="15" hidden="1" outlineLevel="2">
      <c r="A2625" s="100" t="s">
        <v>6720</v>
      </c>
      <c r="B2625" s="101" t="s">
        <v>3505</v>
      </c>
      <c r="C2625" s="118">
        <v>6.9</v>
      </c>
      <c r="D2625" s="94">
        <v>2027</v>
      </c>
    </row>
    <row r="2626" spans="1:4" ht="15" hidden="1" outlineLevel="2">
      <c r="A2626" s="100" t="s">
        <v>6721</v>
      </c>
      <c r="B2626" s="101" t="s">
        <v>2473</v>
      </c>
      <c r="C2626" s="118">
        <v>27.5</v>
      </c>
      <c r="D2626" s="94">
        <v>2027</v>
      </c>
    </row>
    <row r="2627" spans="1:4" ht="15" hidden="1" outlineLevel="2">
      <c r="A2627" s="100" t="s">
        <v>6722</v>
      </c>
      <c r="B2627" s="101" t="s">
        <v>3508</v>
      </c>
      <c r="C2627" s="118">
        <v>12.6</v>
      </c>
      <c r="D2627" s="94">
        <v>2027</v>
      </c>
    </row>
    <row r="2628" spans="1:4" ht="15" hidden="1" outlineLevel="2">
      <c r="A2628" s="100" t="s">
        <v>6723</v>
      </c>
      <c r="B2628" s="101" t="s">
        <v>3503</v>
      </c>
      <c r="C2628" s="118">
        <v>2.5</v>
      </c>
      <c r="D2628" s="94">
        <v>2027</v>
      </c>
    </row>
    <row r="2629" spans="1:4" ht="15" hidden="1" outlineLevel="2">
      <c r="A2629" s="100" t="s">
        <v>6724</v>
      </c>
      <c r="B2629" s="101" t="s">
        <v>2906</v>
      </c>
      <c r="C2629" s="118">
        <v>3.7</v>
      </c>
      <c r="D2629" s="94">
        <v>2027</v>
      </c>
    </row>
    <row r="2630" spans="1:4" ht="15" hidden="1" outlineLevel="2">
      <c r="A2630" s="100" t="s">
        <v>6725</v>
      </c>
      <c r="B2630" s="101" t="s">
        <v>3514</v>
      </c>
      <c r="C2630" s="118">
        <v>8.9</v>
      </c>
      <c r="D2630" s="94">
        <v>2027</v>
      </c>
    </row>
    <row r="2631" spans="1:4" ht="15" hidden="1" outlineLevel="2">
      <c r="A2631" s="100" t="s">
        <v>6726</v>
      </c>
      <c r="B2631" s="101" t="s">
        <v>589</v>
      </c>
      <c r="C2631" s="118">
        <v>7</v>
      </c>
      <c r="D2631" s="94">
        <v>2027</v>
      </c>
    </row>
    <row r="2632" spans="1:4" ht="15" hidden="1" outlineLevel="1" collapsed="1">
      <c r="A2632" s="92" t="s">
        <v>6727</v>
      </c>
      <c r="B2632" s="114" t="s">
        <v>1880</v>
      </c>
      <c r="C2632" s="93">
        <f>SUM(C2633:C2647)</f>
        <v>189.95</v>
      </c>
      <c r="D2632" s="115">
        <v>2027</v>
      </c>
    </row>
    <row r="2633" spans="1:4" ht="15" hidden="1" outlineLevel="2">
      <c r="A2633" s="100" t="s">
        <v>6728</v>
      </c>
      <c r="B2633" s="101" t="s">
        <v>620</v>
      </c>
      <c r="C2633" s="118">
        <v>9.3000000000000007</v>
      </c>
      <c r="D2633" s="94">
        <v>2027</v>
      </c>
    </row>
    <row r="2634" spans="1:4" ht="15" hidden="1" outlineLevel="2">
      <c r="A2634" s="100" t="s">
        <v>6729</v>
      </c>
      <c r="B2634" s="101" t="s">
        <v>3520</v>
      </c>
      <c r="C2634" s="118">
        <v>18.5</v>
      </c>
      <c r="D2634" s="94">
        <v>2027</v>
      </c>
    </row>
    <row r="2635" spans="1:4" ht="15" hidden="1" outlineLevel="2">
      <c r="A2635" s="100" t="s">
        <v>6730</v>
      </c>
      <c r="B2635" s="101" t="s">
        <v>3523</v>
      </c>
      <c r="C2635" s="118">
        <v>13.2</v>
      </c>
      <c r="D2635" s="94">
        <v>2027</v>
      </c>
    </row>
    <row r="2636" spans="1:4" ht="15" hidden="1" outlineLevel="2">
      <c r="A2636" s="100" t="s">
        <v>6731</v>
      </c>
      <c r="B2636" s="101" t="s">
        <v>3522</v>
      </c>
      <c r="C2636" s="118">
        <v>22.2</v>
      </c>
      <c r="D2636" s="94">
        <v>2027</v>
      </c>
    </row>
    <row r="2637" spans="1:4" ht="15" hidden="1" outlineLevel="2">
      <c r="A2637" s="100" t="s">
        <v>6732</v>
      </c>
      <c r="B2637" s="101" t="s">
        <v>3521</v>
      </c>
      <c r="C2637" s="118">
        <v>16.399999999999999</v>
      </c>
      <c r="D2637" s="94">
        <v>2027</v>
      </c>
    </row>
    <row r="2638" spans="1:4" ht="15" hidden="1" outlineLevel="2">
      <c r="A2638" s="100" t="s">
        <v>6733</v>
      </c>
      <c r="B2638" s="101" t="s">
        <v>1882</v>
      </c>
      <c r="C2638" s="118">
        <v>3</v>
      </c>
      <c r="D2638" s="94">
        <v>2027</v>
      </c>
    </row>
    <row r="2639" spans="1:4" ht="15" hidden="1" outlineLevel="2">
      <c r="A2639" s="100" t="s">
        <v>6734</v>
      </c>
      <c r="B2639" s="101" t="s">
        <v>2488</v>
      </c>
      <c r="C2639" s="118">
        <v>4.8</v>
      </c>
      <c r="D2639" s="94">
        <v>2027</v>
      </c>
    </row>
    <row r="2640" spans="1:4" ht="15" hidden="1" outlineLevel="2">
      <c r="A2640" s="100" t="s">
        <v>6735</v>
      </c>
      <c r="B2640" s="101" t="s">
        <v>3525</v>
      </c>
      <c r="C2640" s="118">
        <v>21</v>
      </c>
      <c r="D2640" s="94">
        <v>2027</v>
      </c>
    </row>
    <row r="2641" spans="1:4" ht="15" hidden="1" outlineLevel="2">
      <c r="A2641" s="100" t="s">
        <v>6736</v>
      </c>
      <c r="B2641" s="101" t="s">
        <v>3531</v>
      </c>
      <c r="C2641" s="118">
        <v>2.25</v>
      </c>
      <c r="D2641" s="94">
        <v>2027</v>
      </c>
    </row>
    <row r="2642" spans="1:4" ht="15" hidden="1" outlineLevel="2">
      <c r="A2642" s="100" t="s">
        <v>6737</v>
      </c>
      <c r="B2642" s="101" t="s">
        <v>3517</v>
      </c>
      <c r="C2642" s="118">
        <v>6.4</v>
      </c>
      <c r="D2642" s="94">
        <v>2027</v>
      </c>
    </row>
    <row r="2643" spans="1:4" ht="15" hidden="1" outlineLevel="2">
      <c r="A2643" s="100" t="s">
        <v>6738</v>
      </c>
      <c r="B2643" s="101" t="s">
        <v>3529</v>
      </c>
      <c r="C2643" s="118">
        <v>52</v>
      </c>
      <c r="D2643" s="94">
        <v>2027</v>
      </c>
    </row>
    <row r="2644" spans="1:4" ht="15" hidden="1" outlineLevel="2">
      <c r="A2644" s="100" t="s">
        <v>6739</v>
      </c>
      <c r="B2644" s="101" t="s">
        <v>3528</v>
      </c>
      <c r="C2644" s="118">
        <v>1</v>
      </c>
      <c r="D2644" s="94">
        <v>2027</v>
      </c>
    </row>
    <row r="2645" spans="1:4" ht="15" hidden="1" outlineLevel="2">
      <c r="A2645" s="100" t="s">
        <v>6740</v>
      </c>
      <c r="B2645" s="101" t="s">
        <v>257</v>
      </c>
      <c r="C2645" s="118">
        <v>2.2000000000000002</v>
      </c>
      <c r="D2645" s="94">
        <v>2027</v>
      </c>
    </row>
    <row r="2646" spans="1:4" ht="15" hidden="1" outlineLevel="2">
      <c r="A2646" s="100" t="s">
        <v>6741</v>
      </c>
      <c r="B2646" s="101" t="s">
        <v>3532</v>
      </c>
      <c r="C2646" s="118">
        <v>1</v>
      </c>
      <c r="D2646" s="94">
        <v>2027</v>
      </c>
    </row>
    <row r="2647" spans="1:4" ht="15" hidden="1" outlineLevel="2">
      <c r="A2647" s="100" t="s">
        <v>6742</v>
      </c>
      <c r="B2647" s="101" t="s">
        <v>3527</v>
      </c>
      <c r="C2647" s="118">
        <v>16.7</v>
      </c>
      <c r="D2647" s="94">
        <v>2027</v>
      </c>
    </row>
    <row r="2648" spans="1:4" ht="29.25" customHeight="1" collapsed="1">
      <c r="A2648" s="92" t="s">
        <v>6743</v>
      </c>
      <c r="B2648" s="84" t="s">
        <v>1634</v>
      </c>
      <c r="C2648" s="149">
        <f>C2649</f>
        <v>64</v>
      </c>
      <c r="D2648" s="94"/>
    </row>
    <row r="2649" spans="1:4" ht="15" hidden="1" outlineLevel="1" collapsed="1">
      <c r="A2649" s="92" t="s">
        <v>6744</v>
      </c>
      <c r="B2649" s="150" t="s">
        <v>6745</v>
      </c>
      <c r="C2649" s="93">
        <f>SUM(C2650:C2652)</f>
        <v>64</v>
      </c>
      <c r="D2649" s="115">
        <v>2026</v>
      </c>
    </row>
    <row r="2650" spans="1:4" ht="15" hidden="1" outlineLevel="2">
      <c r="A2650" s="100" t="s">
        <v>6746</v>
      </c>
      <c r="B2650" s="101" t="s">
        <v>1637</v>
      </c>
      <c r="C2650" s="151">
        <v>25</v>
      </c>
      <c r="D2650" s="94">
        <v>2026</v>
      </c>
    </row>
    <row r="2651" spans="1:4" ht="15" hidden="1" outlineLevel="2">
      <c r="A2651" s="100" t="s">
        <v>6747</v>
      </c>
      <c r="B2651" s="101" t="s">
        <v>1640</v>
      </c>
      <c r="C2651" s="151">
        <v>35</v>
      </c>
      <c r="D2651" s="94">
        <v>2026</v>
      </c>
    </row>
    <row r="2652" spans="1:4" ht="15" hidden="1" outlineLevel="2">
      <c r="A2652" s="100" t="s">
        <v>6748</v>
      </c>
      <c r="B2652" s="101" t="s">
        <v>1642</v>
      </c>
      <c r="C2652" s="151">
        <v>4</v>
      </c>
      <c r="D2652" s="94">
        <v>2026</v>
      </c>
    </row>
    <row r="2653" spans="1:4" ht="29.25" customHeight="1" collapsed="1">
      <c r="A2653" s="92" t="s">
        <v>6749</v>
      </c>
      <c r="B2653" s="84" t="s">
        <v>414</v>
      </c>
      <c r="C2653" s="93">
        <f>C2668+C2706+C2714+C2732+C2748+C2773+C2792</f>
        <v>1886.06</v>
      </c>
      <c r="D2653" s="94"/>
    </row>
    <row r="2654" spans="1:4" ht="15" hidden="1" outlineLevel="1" collapsed="1">
      <c r="A2654" s="92" t="s">
        <v>6750</v>
      </c>
      <c r="B2654" s="114" t="s">
        <v>2766</v>
      </c>
      <c r="C2654" s="93">
        <f>SUM(C2655:C2667)</f>
        <v>311.59999999999997</v>
      </c>
      <c r="D2654" s="115">
        <v>2027</v>
      </c>
    </row>
    <row r="2655" spans="1:4" ht="15" hidden="1" outlineLevel="2">
      <c r="A2655" s="100" t="s">
        <v>6751</v>
      </c>
      <c r="B2655" s="101" t="s">
        <v>538</v>
      </c>
      <c r="C2655" s="118">
        <v>35.1</v>
      </c>
      <c r="D2655" s="94">
        <v>2027</v>
      </c>
    </row>
    <row r="2656" spans="1:4" ht="15" hidden="1" outlineLevel="2">
      <c r="A2656" s="100" t="s">
        <v>6752</v>
      </c>
      <c r="B2656" s="101" t="s">
        <v>230</v>
      </c>
      <c r="C2656" s="118">
        <v>19.399999999999999</v>
      </c>
      <c r="D2656" s="94">
        <v>2027</v>
      </c>
    </row>
    <row r="2657" spans="1:4" ht="15" hidden="1" outlineLevel="2">
      <c r="A2657" s="100" t="s">
        <v>6753</v>
      </c>
      <c r="B2657" s="101" t="s">
        <v>2769</v>
      </c>
      <c r="C2657" s="118">
        <v>33.700000000000003</v>
      </c>
      <c r="D2657" s="94">
        <v>2027</v>
      </c>
    </row>
    <row r="2658" spans="1:4" ht="15" hidden="1" outlineLevel="2">
      <c r="A2658" s="100" t="s">
        <v>6754</v>
      </c>
      <c r="B2658" s="101" t="s">
        <v>2770</v>
      </c>
      <c r="C2658" s="118">
        <v>28.4</v>
      </c>
      <c r="D2658" s="94">
        <v>2027</v>
      </c>
    </row>
    <row r="2659" spans="1:4" ht="15" hidden="1" outlineLevel="2">
      <c r="A2659" s="100" t="s">
        <v>6755</v>
      </c>
      <c r="B2659" s="101" t="s">
        <v>2771</v>
      </c>
      <c r="C2659" s="118">
        <v>22</v>
      </c>
      <c r="D2659" s="94">
        <v>2027</v>
      </c>
    </row>
    <row r="2660" spans="1:4" ht="15" hidden="1" outlineLevel="2">
      <c r="A2660" s="100" t="s">
        <v>6756</v>
      </c>
      <c r="B2660" s="101" t="s">
        <v>2783</v>
      </c>
      <c r="C2660" s="118">
        <v>7.2</v>
      </c>
      <c r="D2660" s="94">
        <v>2027</v>
      </c>
    </row>
    <row r="2661" spans="1:4" ht="15" hidden="1" outlineLevel="2">
      <c r="A2661" s="100" t="s">
        <v>6757</v>
      </c>
      <c r="B2661" s="101" t="s">
        <v>2773</v>
      </c>
      <c r="C2661" s="118">
        <v>44.7</v>
      </c>
      <c r="D2661" s="94">
        <v>2027</v>
      </c>
    </row>
    <row r="2662" spans="1:4" ht="15" hidden="1" outlineLevel="2">
      <c r="A2662" s="100" t="s">
        <v>6758</v>
      </c>
      <c r="B2662" s="101" t="s">
        <v>2775</v>
      </c>
      <c r="C2662" s="118">
        <v>52.7</v>
      </c>
      <c r="D2662" s="94">
        <v>2027</v>
      </c>
    </row>
    <row r="2663" spans="1:4" ht="15" hidden="1" outlineLevel="2">
      <c r="A2663" s="100" t="s">
        <v>6759</v>
      </c>
      <c r="B2663" s="101" t="s">
        <v>2777</v>
      </c>
      <c r="C2663" s="118">
        <v>5.0999999999999996</v>
      </c>
      <c r="D2663" s="94">
        <v>2027</v>
      </c>
    </row>
    <row r="2664" spans="1:4" ht="15" hidden="1" outlineLevel="2">
      <c r="A2664" s="100" t="s">
        <v>6760</v>
      </c>
      <c r="B2664" s="101" t="s">
        <v>2778</v>
      </c>
      <c r="C2664" s="118">
        <v>2.9</v>
      </c>
      <c r="D2664" s="94">
        <v>2027</v>
      </c>
    </row>
    <row r="2665" spans="1:4" ht="15" hidden="1" outlineLevel="2">
      <c r="A2665" s="100" t="s">
        <v>6761</v>
      </c>
      <c r="B2665" s="101" t="s">
        <v>2779</v>
      </c>
      <c r="C2665" s="118">
        <v>5.9</v>
      </c>
      <c r="D2665" s="94">
        <v>2027</v>
      </c>
    </row>
    <row r="2666" spans="1:4" ht="15" hidden="1" outlineLevel="2">
      <c r="A2666" s="100" t="s">
        <v>6762</v>
      </c>
      <c r="B2666" s="101" t="s">
        <v>2130</v>
      </c>
      <c r="C2666" s="118">
        <v>14.5</v>
      </c>
      <c r="D2666" s="94">
        <v>2027</v>
      </c>
    </row>
    <row r="2667" spans="1:4" ht="15" hidden="1" outlineLevel="2">
      <c r="A2667" s="100" t="s">
        <v>6763</v>
      </c>
      <c r="B2667" s="101" t="s">
        <v>2781</v>
      </c>
      <c r="C2667" s="118">
        <v>40</v>
      </c>
      <c r="D2667" s="94">
        <v>2027</v>
      </c>
    </row>
    <row r="2668" spans="1:4" ht="15" hidden="1" outlineLevel="1" collapsed="1">
      <c r="A2668" s="92" t="s">
        <v>6750</v>
      </c>
      <c r="B2668" s="150" t="s">
        <v>415</v>
      </c>
      <c r="C2668" s="152">
        <f>SUM(C2669:C2685)</f>
        <v>255.89999999999995</v>
      </c>
      <c r="D2668" s="115">
        <v>2026</v>
      </c>
    </row>
    <row r="2669" spans="1:4" ht="15" hidden="1" outlineLevel="2">
      <c r="A2669" s="100" t="s">
        <v>6764</v>
      </c>
      <c r="B2669" s="101" t="s">
        <v>511</v>
      </c>
      <c r="C2669" s="118">
        <v>12.5</v>
      </c>
      <c r="D2669" s="94">
        <v>2026</v>
      </c>
    </row>
    <row r="2670" spans="1:4" ht="15" hidden="1" outlineLevel="2">
      <c r="A2670" s="100" t="s">
        <v>6765</v>
      </c>
      <c r="B2670" s="101" t="s">
        <v>417</v>
      </c>
      <c r="C2670" s="118">
        <v>12.4</v>
      </c>
      <c r="D2670" s="94">
        <v>2026</v>
      </c>
    </row>
    <row r="2671" spans="1:4" ht="15" hidden="1" outlineLevel="2">
      <c r="A2671" s="100" t="s">
        <v>6766</v>
      </c>
      <c r="B2671" s="101" t="s">
        <v>422</v>
      </c>
      <c r="C2671" s="118">
        <v>9.4</v>
      </c>
      <c r="D2671" s="94">
        <v>2026</v>
      </c>
    </row>
    <row r="2672" spans="1:4" ht="15" hidden="1" outlineLevel="2">
      <c r="A2672" s="100" t="s">
        <v>6767</v>
      </c>
      <c r="B2672" s="101" t="s">
        <v>423</v>
      </c>
      <c r="C2672" s="118">
        <v>10.199999999999999</v>
      </c>
      <c r="D2672" s="94">
        <v>2026</v>
      </c>
    </row>
    <row r="2673" spans="1:4" ht="15" hidden="1" outlineLevel="2">
      <c r="A2673" s="100" t="s">
        <v>6768</v>
      </c>
      <c r="B2673" s="101" t="s">
        <v>425</v>
      </c>
      <c r="C2673" s="118">
        <v>16.5</v>
      </c>
      <c r="D2673" s="94">
        <v>2026</v>
      </c>
    </row>
    <row r="2674" spans="1:4" ht="15" hidden="1" outlineLevel="2">
      <c r="A2674" s="100" t="s">
        <v>6769</v>
      </c>
      <c r="B2674" s="101" t="s">
        <v>426</v>
      </c>
      <c r="C2674" s="118">
        <v>14.2</v>
      </c>
      <c r="D2674" s="94">
        <v>2026</v>
      </c>
    </row>
    <row r="2675" spans="1:4" ht="15" hidden="1" outlineLevel="2">
      <c r="A2675" s="100" t="s">
        <v>6770</v>
      </c>
      <c r="B2675" s="101" t="s">
        <v>428</v>
      </c>
      <c r="C2675" s="118">
        <v>5.8</v>
      </c>
      <c r="D2675" s="94">
        <v>2026</v>
      </c>
    </row>
    <row r="2676" spans="1:4" ht="15" hidden="1" outlineLevel="2">
      <c r="A2676" s="100" t="s">
        <v>6771</v>
      </c>
      <c r="B2676" s="101" t="s">
        <v>512</v>
      </c>
      <c r="C2676" s="118">
        <v>15.6</v>
      </c>
      <c r="D2676" s="94">
        <v>2026</v>
      </c>
    </row>
    <row r="2677" spans="1:4" ht="15" hidden="1" outlineLevel="2">
      <c r="A2677" s="100" t="s">
        <v>6772</v>
      </c>
      <c r="B2677" s="101" t="s">
        <v>430</v>
      </c>
      <c r="C2677" s="118">
        <v>16.2</v>
      </c>
      <c r="D2677" s="94">
        <v>2026</v>
      </c>
    </row>
    <row r="2678" spans="1:4" ht="15" hidden="1" outlineLevel="2">
      <c r="A2678" s="100" t="s">
        <v>6773</v>
      </c>
      <c r="B2678" s="101" t="s">
        <v>432</v>
      </c>
      <c r="C2678" s="118">
        <v>17.600000000000001</v>
      </c>
      <c r="D2678" s="94">
        <v>2026</v>
      </c>
    </row>
    <row r="2679" spans="1:4" ht="15" hidden="1" outlineLevel="2">
      <c r="A2679" s="100" t="s">
        <v>6774</v>
      </c>
      <c r="B2679" s="101" t="s">
        <v>434</v>
      </c>
      <c r="C2679" s="118">
        <v>4.2</v>
      </c>
      <c r="D2679" s="94">
        <v>2026</v>
      </c>
    </row>
    <row r="2680" spans="1:4" ht="15" hidden="1" outlineLevel="2">
      <c r="A2680" s="100" t="s">
        <v>6775</v>
      </c>
      <c r="B2680" s="101" t="s">
        <v>436</v>
      </c>
      <c r="C2680" s="118">
        <v>25</v>
      </c>
      <c r="D2680" s="94">
        <v>2026</v>
      </c>
    </row>
    <row r="2681" spans="1:4" ht="15" hidden="1" outlineLevel="2">
      <c r="A2681" s="100" t="s">
        <v>6776</v>
      </c>
      <c r="B2681" s="101" t="s">
        <v>437</v>
      </c>
      <c r="C2681" s="118">
        <v>20.7</v>
      </c>
      <c r="D2681" s="94">
        <v>2026</v>
      </c>
    </row>
    <row r="2682" spans="1:4" ht="15" hidden="1" outlineLevel="2">
      <c r="A2682" s="100" t="s">
        <v>6777</v>
      </c>
      <c r="B2682" s="101" t="s">
        <v>514</v>
      </c>
      <c r="C2682" s="118">
        <v>7.5</v>
      </c>
      <c r="D2682" s="94">
        <v>2026</v>
      </c>
    </row>
    <row r="2683" spans="1:4" ht="15" hidden="1" outlineLevel="2">
      <c r="A2683" s="100" t="s">
        <v>6778</v>
      </c>
      <c r="B2683" s="101" t="s">
        <v>515</v>
      </c>
      <c r="C2683" s="118">
        <v>10.7</v>
      </c>
      <c r="D2683" s="94">
        <v>2026</v>
      </c>
    </row>
    <row r="2684" spans="1:4" ht="15" hidden="1" outlineLevel="2">
      <c r="A2684" s="100" t="s">
        <v>6779</v>
      </c>
      <c r="B2684" s="101" t="s">
        <v>439</v>
      </c>
      <c r="C2684" s="118">
        <v>52.3</v>
      </c>
      <c r="D2684" s="94">
        <v>2026</v>
      </c>
    </row>
    <row r="2685" spans="1:4" ht="15" hidden="1" outlineLevel="2">
      <c r="A2685" s="100" t="s">
        <v>6780</v>
      </c>
      <c r="B2685" s="101" t="s">
        <v>552</v>
      </c>
      <c r="C2685" s="118">
        <v>5.0999999999999996</v>
      </c>
      <c r="D2685" s="94">
        <v>2026</v>
      </c>
    </row>
    <row r="2686" spans="1:4" ht="15" hidden="1" outlineLevel="1" collapsed="1">
      <c r="A2686" s="92" t="s">
        <v>6781</v>
      </c>
      <c r="B2686" s="150" t="s">
        <v>2784</v>
      </c>
      <c r="C2686" s="152">
        <f>SUM(C2687:C2694)</f>
        <v>269</v>
      </c>
      <c r="D2686" s="115">
        <v>2027</v>
      </c>
    </row>
    <row r="2687" spans="1:4" ht="15" hidden="1" customHeight="1" outlineLevel="2">
      <c r="A2687" s="100" t="s">
        <v>6782</v>
      </c>
      <c r="B2687" s="101" t="s">
        <v>2786</v>
      </c>
      <c r="C2687" s="118">
        <v>4.4000000000000004</v>
      </c>
      <c r="D2687" s="94">
        <v>2027</v>
      </c>
    </row>
    <row r="2688" spans="1:4" ht="15" hidden="1" customHeight="1" outlineLevel="2">
      <c r="A2688" s="100" t="s">
        <v>6783</v>
      </c>
      <c r="B2688" s="101" t="s">
        <v>2787</v>
      </c>
      <c r="C2688" s="118">
        <v>21.4</v>
      </c>
      <c r="D2688" s="94">
        <v>2027</v>
      </c>
    </row>
    <row r="2689" spans="1:4" ht="15" hidden="1" customHeight="1" outlineLevel="2">
      <c r="A2689" s="100" t="s">
        <v>6784</v>
      </c>
      <c r="B2689" s="101" t="s">
        <v>2789</v>
      </c>
      <c r="C2689" s="118">
        <v>99.1</v>
      </c>
      <c r="D2689" s="94">
        <v>2027</v>
      </c>
    </row>
    <row r="2690" spans="1:4" ht="15" hidden="1" customHeight="1" outlineLevel="2">
      <c r="A2690" s="100" t="s">
        <v>6785</v>
      </c>
      <c r="B2690" s="101" t="s">
        <v>2795</v>
      </c>
      <c r="C2690" s="118">
        <v>15.4</v>
      </c>
      <c r="D2690" s="94">
        <v>2027</v>
      </c>
    </row>
    <row r="2691" spans="1:4" ht="15" hidden="1" customHeight="1" outlineLevel="2">
      <c r="A2691" s="100" t="s">
        <v>6786</v>
      </c>
      <c r="B2691" s="101" t="s">
        <v>2790</v>
      </c>
      <c r="C2691" s="118">
        <v>3.7</v>
      </c>
      <c r="D2691" s="94">
        <v>2027</v>
      </c>
    </row>
    <row r="2692" spans="1:4" ht="15" hidden="1" customHeight="1" outlineLevel="2">
      <c r="A2692" s="100" t="s">
        <v>6787</v>
      </c>
      <c r="B2692" s="101" t="s">
        <v>495</v>
      </c>
      <c r="C2692" s="118">
        <v>2.2999999999999998</v>
      </c>
      <c r="D2692" s="94">
        <v>2027</v>
      </c>
    </row>
    <row r="2693" spans="1:4" ht="15" hidden="1" customHeight="1" outlineLevel="2">
      <c r="A2693" s="100" t="s">
        <v>6788</v>
      </c>
      <c r="B2693" s="101" t="s">
        <v>2792</v>
      </c>
      <c r="C2693" s="118">
        <v>62</v>
      </c>
      <c r="D2693" s="94">
        <v>2027</v>
      </c>
    </row>
    <row r="2694" spans="1:4" ht="15" hidden="1" customHeight="1" outlineLevel="2">
      <c r="A2694" s="100" t="s">
        <v>6789</v>
      </c>
      <c r="B2694" s="101" t="s">
        <v>2793</v>
      </c>
      <c r="C2694" s="118">
        <v>60.7</v>
      </c>
      <c r="D2694" s="94">
        <v>2027</v>
      </c>
    </row>
    <row r="2695" spans="1:4" ht="15" hidden="1" outlineLevel="1" collapsed="1">
      <c r="A2695" s="92" t="s">
        <v>6790</v>
      </c>
      <c r="B2695" s="150" t="s">
        <v>2798</v>
      </c>
      <c r="C2695" s="152">
        <f>SUM(C2696:C2705)</f>
        <v>266.60000000000002</v>
      </c>
      <c r="D2695" s="115">
        <v>2027</v>
      </c>
    </row>
    <row r="2696" spans="1:4" ht="15" hidden="1" customHeight="1" outlineLevel="2">
      <c r="A2696" s="100" t="s">
        <v>6791</v>
      </c>
      <c r="B2696" s="101" t="s">
        <v>1673</v>
      </c>
      <c r="C2696" s="118">
        <v>15.6</v>
      </c>
      <c r="D2696" s="94">
        <v>2027</v>
      </c>
    </row>
    <row r="2697" spans="1:4" ht="15" hidden="1" customHeight="1" outlineLevel="2">
      <c r="A2697" s="100" t="s">
        <v>6792</v>
      </c>
      <c r="B2697" s="101" t="s">
        <v>2801</v>
      </c>
      <c r="C2697" s="118">
        <v>17.600000000000001</v>
      </c>
      <c r="D2697" s="94">
        <v>2027</v>
      </c>
    </row>
    <row r="2698" spans="1:4" ht="15" hidden="1" customHeight="1" outlineLevel="2">
      <c r="A2698" s="100" t="s">
        <v>6793</v>
      </c>
      <c r="B2698" s="101" t="s">
        <v>1643</v>
      </c>
      <c r="C2698" s="118">
        <v>15.6</v>
      </c>
      <c r="D2698" s="94">
        <v>2027</v>
      </c>
    </row>
    <row r="2699" spans="1:4" ht="15" hidden="1" customHeight="1" outlineLevel="2">
      <c r="A2699" s="100" t="s">
        <v>6794</v>
      </c>
      <c r="B2699" s="101" t="s">
        <v>2803</v>
      </c>
      <c r="C2699" s="118">
        <v>88.1</v>
      </c>
      <c r="D2699" s="94">
        <v>2027</v>
      </c>
    </row>
    <row r="2700" spans="1:4" ht="15" hidden="1" customHeight="1" outlineLevel="2">
      <c r="A2700" s="100" t="s">
        <v>6795</v>
      </c>
      <c r="B2700" s="101" t="s">
        <v>2804</v>
      </c>
      <c r="C2700" s="118">
        <v>25.4</v>
      </c>
      <c r="D2700" s="94">
        <v>2027</v>
      </c>
    </row>
    <row r="2701" spans="1:4" ht="15" hidden="1" customHeight="1" outlineLevel="2">
      <c r="A2701" s="100" t="s">
        <v>6796</v>
      </c>
      <c r="B2701" s="101" t="s">
        <v>2805</v>
      </c>
      <c r="C2701" s="118">
        <v>15.2</v>
      </c>
      <c r="D2701" s="94">
        <v>2027</v>
      </c>
    </row>
    <row r="2702" spans="1:4" ht="15" hidden="1" customHeight="1" outlineLevel="2">
      <c r="A2702" s="100" t="s">
        <v>6797</v>
      </c>
      <c r="B2702" s="101" t="s">
        <v>2807</v>
      </c>
      <c r="C2702" s="118">
        <v>24.4</v>
      </c>
      <c r="D2702" s="94">
        <v>2027</v>
      </c>
    </row>
    <row r="2703" spans="1:4" ht="15" hidden="1" customHeight="1" outlineLevel="2">
      <c r="A2703" s="100" t="s">
        <v>6798</v>
      </c>
      <c r="B2703" s="101" t="s">
        <v>2808</v>
      </c>
      <c r="C2703" s="118">
        <v>27</v>
      </c>
      <c r="D2703" s="94">
        <v>2027</v>
      </c>
    </row>
    <row r="2704" spans="1:4" ht="15" hidden="1" customHeight="1" outlineLevel="2">
      <c r="A2704" s="100" t="s">
        <v>6799</v>
      </c>
      <c r="B2704" s="101" t="s">
        <v>2809</v>
      </c>
      <c r="C2704" s="118">
        <v>32.4</v>
      </c>
      <c r="D2704" s="94">
        <v>2027</v>
      </c>
    </row>
    <row r="2705" spans="1:4" ht="15" hidden="1" customHeight="1" outlineLevel="2">
      <c r="A2705" s="100" t="s">
        <v>6799</v>
      </c>
      <c r="B2705" s="101" t="s">
        <v>124</v>
      </c>
      <c r="C2705" s="118">
        <v>5.3</v>
      </c>
      <c r="D2705" s="94">
        <v>2027</v>
      </c>
    </row>
    <row r="2706" spans="1:4" ht="15" hidden="1" outlineLevel="1" collapsed="1">
      <c r="A2706" s="92" t="s">
        <v>6800</v>
      </c>
      <c r="B2706" s="114" t="s">
        <v>440</v>
      </c>
      <c r="C2706" s="93">
        <f>SUM(C2707:C2713)</f>
        <v>104.96000000000001</v>
      </c>
      <c r="D2706" s="115">
        <v>2026</v>
      </c>
    </row>
    <row r="2707" spans="1:4" ht="15" hidden="1" customHeight="1" outlineLevel="2">
      <c r="A2707" s="100" t="s">
        <v>6801</v>
      </c>
      <c r="B2707" s="101" t="s">
        <v>520</v>
      </c>
      <c r="C2707" s="118">
        <v>26.3</v>
      </c>
      <c r="D2707" s="94">
        <v>2026</v>
      </c>
    </row>
    <row r="2708" spans="1:4" ht="15" hidden="1" customHeight="1" outlineLevel="2">
      <c r="A2708" s="100" t="s">
        <v>6802</v>
      </c>
      <c r="B2708" s="101" t="s">
        <v>442</v>
      </c>
      <c r="C2708" s="118">
        <v>16.2</v>
      </c>
      <c r="D2708" s="94">
        <v>2026</v>
      </c>
    </row>
    <row r="2709" spans="1:4" ht="15" hidden="1" customHeight="1" outlineLevel="2">
      <c r="A2709" s="100" t="s">
        <v>6803</v>
      </c>
      <c r="B2709" s="101" t="s">
        <v>445</v>
      </c>
      <c r="C2709" s="118">
        <v>2.9</v>
      </c>
      <c r="D2709" s="94">
        <v>2026</v>
      </c>
    </row>
    <row r="2710" spans="1:4" ht="15" hidden="1" customHeight="1" outlineLevel="2">
      <c r="A2710" s="100" t="s">
        <v>6804</v>
      </c>
      <c r="B2710" s="101" t="s">
        <v>517</v>
      </c>
      <c r="C2710" s="118">
        <v>45.5</v>
      </c>
      <c r="D2710" s="94">
        <v>2026</v>
      </c>
    </row>
    <row r="2711" spans="1:4" ht="15" hidden="1" customHeight="1" outlineLevel="2">
      <c r="A2711" s="100" t="s">
        <v>6805</v>
      </c>
      <c r="B2711" s="101" t="s">
        <v>518</v>
      </c>
      <c r="C2711" s="118">
        <v>2</v>
      </c>
      <c r="D2711" s="94">
        <v>2026</v>
      </c>
    </row>
    <row r="2712" spans="1:4" ht="15" hidden="1" customHeight="1" outlineLevel="2">
      <c r="A2712" s="100" t="s">
        <v>6806</v>
      </c>
      <c r="B2712" s="101" t="s">
        <v>537</v>
      </c>
      <c r="C2712" s="118">
        <v>3.06</v>
      </c>
      <c r="D2712" s="94">
        <v>2026</v>
      </c>
    </row>
    <row r="2713" spans="1:4" ht="15" hidden="1" customHeight="1" outlineLevel="2">
      <c r="A2713" s="100" t="s">
        <v>6807</v>
      </c>
      <c r="B2713" s="101" t="s">
        <v>538</v>
      </c>
      <c r="C2713" s="118">
        <v>9</v>
      </c>
      <c r="D2713" s="94">
        <v>2026</v>
      </c>
    </row>
    <row r="2714" spans="1:4" ht="15" hidden="1" outlineLevel="1" collapsed="1">
      <c r="A2714" s="92" t="s">
        <v>6781</v>
      </c>
      <c r="B2714" s="114" t="s">
        <v>472</v>
      </c>
      <c r="C2714" s="93">
        <f>SUM(C2715:C2731)</f>
        <v>324.99999999999994</v>
      </c>
      <c r="D2714" s="115">
        <v>2026</v>
      </c>
    </row>
    <row r="2715" spans="1:4" ht="15" hidden="1" customHeight="1" outlineLevel="2">
      <c r="A2715" s="100" t="s">
        <v>6808</v>
      </c>
      <c r="B2715" s="153" t="s">
        <v>522</v>
      </c>
      <c r="C2715" s="154">
        <v>12.3</v>
      </c>
      <c r="D2715" s="94">
        <v>2026</v>
      </c>
    </row>
    <row r="2716" spans="1:4" ht="15" hidden="1" customHeight="1" outlineLevel="2">
      <c r="A2716" s="100" t="s">
        <v>6809</v>
      </c>
      <c r="B2716" s="153" t="s">
        <v>474</v>
      </c>
      <c r="C2716" s="154">
        <v>3.6</v>
      </c>
      <c r="D2716" s="94">
        <v>2026</v>
      </c>
    </row>
    <row r="2717" spans="1:4" ht="15" hidden="1" customHeight="1" outlineLevel="2">
      <c r="A2717" s="100" t="s">
        <v>6810</v>
      </c>
      <c r="B2717" s="153" t="s">
        <v>475</v>
      </c>
      <c r="C2717" s="154">
        <v>12.1</v>
      </c>
      <c r="D2717" s="94">
        <v>2026</v>
      </c>
    </row>
    <row r="2718" spans="1:4" ht="15" hidden="1" customHeight="1" outlineLevel="2">
      <c r="A2718" s="100" t="s">
        <v>6811</v>
      </c>
      <c r="B2718" s="153" t="s">
        <v>476</v>
      </c>
      <c r="C2718" s="154">
        <v>16.5</v>
      </c>
      <c r="D2718" s="94">
        <v>2026</v>
      </c>
    </row>
    <row r="2719" spans="1:4" ht="15" hidden="1" customHeight="1" outlineLevel="2">
      <c r="A2719" s="100" t="s">
        <v>6812</v>
      </c>
      <c r="B2719" s="153" t="s">
        <v>478</v>
      </c>
      <c r="C2719" s="154">
        <v>38</v>
      </c>
      <c r="D2719" s="94">
        <v>2026</v>
      </c>
    </row>
    <row r="2720" spans="1:4" ht="15" hidden="1" customHeight="1" outlineLevel="2">
      <c r="A2720" s="100" t="s">
        <v>6813</v>
      </c>
      <c r="B2720" s="153" t="s">
        <v>525</v>
      </c>
      <c r="C2720" s="154">
        <v>30.1</v>
      </c>
      <c r="D2720" s="94">
        <v>2026</v>
      </c>
    </row>
    <row r="2721" spans="1:4" ht="15" hidden="1" customHeight="1" outlineLevel="2">
      <c r="A2721" s="100" t="s">
        <v>6814</v>
      </c>
      <c r="B2721" s="153" t="s">
        <v>527</v>
      </c>
      <c r="C2721" s="154">
        <v>18.5</v>
      </c>
      <c r="D2721" s="94">
        <v>2026</v>
      </c>
    </row>
    <row r="2722" spans="1:4" ht="15" hidden="1" customHeight="1" outlineLevel="2">
      <c r="A2722" s="100" t="s">
        <v>6815</v>
      </c>
      <c r="B2722" s="153" t="s">
        <v>257</v>
      </c>
      <c r="C2722" s="154">
        <v>12.8</v>
      </c>
      <c r="D2722" s="94">
        <v>2026</v>
      </c>
    </row>
    <row r="2723" spans="1:4" ht="15" hidden="1" customHeight="1" outlineLevel="2">
      <c r="A2723" s="100" t="s">
        <v>6816</v>
      </c>
      <c r="B2723" s="153" t="s">
        <v>463</v>
      </c>
      <c r="C2723" s="154">
        <v>14</v>
      </c>
      <c r="D2723" s="94">
        <v>2026</v>
      </c>
    </row>
    <row r="2724" spans="1:4" ht="15" hidden="1" customHeight="1" outlineLevel="2">
      <c r="A2724" s="100" t="s">
        <v>6817</v>
      </c>
      <c r="B2724" s="153" t="s">
        <v>479</v>
      </c>
      <c r="C2724" s="154">
        <v>21.7</v>
      </c>
      <c r="D2724" s="94">
        <v>2026</v>
      </c>
    </row>
    <row r="2725" spans="1:4" ht="15" hidden="1" customHeight="1" outlineLevel="2">
      <c r="A2725" s="100" t="s">
        <v>6818</v>
      </c>
      <c r="B2725" s="153" t="s">
        <v>480</v>
      </c>
      <c r="C2725" s="154">
        <v>17.7</v>
      </c>
      <c r="D2725" s="94">
        <v>2026</v>
      </c>
    </row>
    <row r="2726" spans="1:4" ht="15" hidden="1" customHeight="1" outlineLevel="2">
      <c r="A2726" s="100" t="s">
        <v>6819</v>
      </c>
      <c r="B2726" s="153" t="s">
        <v>482</v>
      </c>
      <c r="C2726" s="154">
        <v>18.5</v>
      </c>
      <c r="D2726" s="94">
        <v>2026</v>
      </c>
    </row>
    <row r="2727" spans="1:4" ht="15" hidden="1" customHeight="1" outlineLevel="2">
      <c r="A2727" s="100" t="s">
        <v>6820</v>
      </c>
      <c r="B2727" s="153" t="s">
        <v>542</v>
      </c>
      <c r="C2727" s="154">
        <v>17</v>
      </c>
      <c r="D2727" s="94">
        <v>2026</v>
      </c>
    </row>
    <row r="2728" spans="1:4" ht="15" hidden="1" customHeight="1" outlineLevel="2">
      <c r="A2728" s="100" t="s">
        <v>6821</v>
      </c>
      <c r="B2728" s="153" t="s">
        <v>523</v>
      </c>
      <c r="C2728" s="154">
        <v>17</v>
      </c>
      <c r="D2728" s="94">
        <v>2026</v>
      </c>
    </row>
    <row r="2729" spans="1:4" ht="15" hidden="1" customHeight="1" outlineLevel="2">
      <c r="A2729" s="100" t="s">
        <v>6822</v>
      </c>
      <c r="B2729" s="153" t="s">
        <v>484</v>
      </c>
      <c r="C2729" s="154">
        <v>25</v>
      </c>
      <c r="D2729" s="94">
        <v>2026</v>
      </c>
    </row>
    <row r="2730" spans="1:4" ht="15" hidden="1" customHeight="1" outlineLevel="2">
      <c r="A2730" s="100" t="s">
        <v>6823</v>
      </c>
      <c r="B2730" s="153" t="s">
        <v>486</v>
      </c>
      <c r="C2730" s="154">
        <v>30.5</v>
      </c>
      <c r="D2730" s="94">
        <v>2026</v>
      </c>
    </row>
    <row r="2731" spans="1:4" ht="15" hidden="1" customHeight="1" outlineLevel="2">
      <c r="A2731" s="100" t="s">
        <v>6824</v>
      </c>
      <c r="B2731" s="153" t="s">
        <v>539</v>
      </c>
      <c r="C2731" s="154">
        <v>19.7</v>
      </c>
      <c r="D2731" s="94">
        <v>2026</v>
      </c>
    </row>
    <row r="2732" spans="1:4" ht="15" hidden="1" outlineLevel="1" collapsed="1">
      <c r="A2732" s="92" t="s">
        <v>6790</v>
      </c>
      <c r="B2732" s="114" t="s">
        <v>528</v>
      </c>
      <c r="C2732" s="93">
        <f>SUM(C2733:C2747)</f>
        <v>334.6</v>
      </c>
      <c r="D2732" s="115">
        <v>2026</v>
      </c>
    </row>
    <row r="2733" spans="1:4" ht="15" hidden="1" customHeight="1" outlineLevel="2">
      <c r="A2733" s="100" t="s">
        <v>6825</v>
      </c>
      <c r="B2733" s="101" t="s">
        <v>462</v>
      </c>
      <c r="C2733" s="118">
        <v>15.5</v>
      </c>
      <c r="D2733" s="94">
        <v>2026</v>
      </c>
    </row>
    <row r="2734" spans="1:4" ht="15" hidden="1" customHeight="1" outlineLevel="2">
      <c r="A2734" s="100" t="s">
        <v>6826</v>
      </c>
      <c r="B2734" s="101" t="s">
        <v>530</v>
      </c>
      <c r="C2734" s="118">
        <v>5</v>
      </c>
      <c r="D2734" s="94">
        <v>2026</v>
      </c>
    </row>
    <row r="2735" spans="1:4" ht="15" hidden="1" customHeight="1" outlineLevel="2">
      <c r="A2735" s="100" t="s">
        <v>6827</v>
      </c>
      <c r="B2735" s="101" t="s">
        <v>2812</v>
      </c>
      <c r="C2735" s="118">
        <v>16</v>
      </c>
      <c r="D2735" s="94">
        <v>2026</v>
      </c>
    </row>
    <row r="2736" spans="1:4" ht="15" hidden="1" customHeight="1" outlineLevel="2">
      <c r="A2736" s="100" t="s">
        <v>6828</v>
      </c>
      <c r="B2736" s="101" t="s">
        <v>1070</v>
      </c>
      <c r="C2736" s="118">
        <v>35.4</v>
      </c>
      <c r="D2736" s="94">
        <v>2026</v>
      </c>
    </row>
    <row r="2737" spans="1:4" ht="15" hidden="1" customHeight="1" outlineLevel="2">
      <c r="A2737" s="100" t="s">
        <v>6829</v>
      </c>
      <c r="B2737" s="101" t="s">
        <v>544</v>
      </c>
      <c r="C2737" s="118">
        <v>22.6</v>
      </c>
      <c r="D2737" s="94">
        <v>2026</v>
      </c>
    </row>
    <row r="2738" spans="1:4" ht="15" hidden="1" customHeight="1" outlineLevel="2">
      <c r="A2738" s="100" t="s">
        <v>6830</v>
      </c>
      <c r="B2738" s="101" t="s">
        <v>2814</v>
      </c>
      <c r="C2738" s="118">
        <v>48.4</v>
      </c>
      <c r="D2738" s="94">
        <v>2026</v>
      </c>
    </row>
    <row r="2739" spans="1:4" ht="15" hidden="1" customHeight="1" outlineLevel="2">
      <c r="A2739" s="100" t="s">
        <v>6831</v>
      </c>
      <c r="B2739" s="101" t="s">
        <v>1554</v>
      </c>
      <c r="C2739" s="118">
        <v>5.5</v>
      </c>
      <c r="D2739" s="94">
        <v>2026</v>
      </c>
    </row>
    <row r="2740" spans="1:4" ht="15" hidden="1" customHeight="1" outlineLevel="2">
      <c r="A2740" s="100" t="s">
        <v>6832</v>
      </c>
      <c r="B2740" s="101" t="s">
        <v>531</v>
      </c>
      <c r="C2740" s="118">
        <v>6.6</v>
      </c>
      <c r="D2740" s="94">
        <v>2026</v>
      </c>
    </row>
    <row r="2741" spans="1:4" ht="15" hidden="1" customHeight="1" outlineLevel="2">
      <c r="A2741" s="100" t="s">
        <v>6833</v>
      </c>
      <c r="B2741" s="101" t="s">
        <v>2811</v>
      </c>
      <c r="C2741" s="118">
        <v>2.7</v>
      </c>
      <c r="D2741" s="94">
        <v>2026</v>
      </c>
    </row>
    <row r="2742" spans="1:4" ht="15" hidden="1" customHeight="1" outlineLevel="2">
      <c r="A2742" s="100" t="s">
        <v>6834</v>
      </c>
      <c r="B2742" s="101" t="s">
        <v>390</v>
      </c>
      <c r="C2742" s="118">
        <v>21.5</v>
      </c>
      <c r="D2742" s="94">
        <v>2026</v>
      </c>
    </row>
    <row r="2743" spans="1:4" ht="15" hidden="1" customHeight="1" outlineLevel="2">
      <c r="A2743" s="100" t="s">
        <v>6835</v>
      </c>
      <c r="B2743" s="101" t="s">
        <v>546</v>
      </c>
      <c r="C2743" s="118">
        <v>24.8</v>
      </c>
      <c r="D2743" s="94">
        <v>2026</v>
      </c>
    </row>
    <row r="2744" spans="1:4" ht="15" hidden="1" customHeight="1" outlineLevel="2">
      <c r="A2744" s="100" t="s">
        <v>6836</v>
      </c>
      <c r="B2744" s="101" t="s">
        <v>779</v>
      </c>
      <c r="C2744" s="118">
        <v>82.6</v>
      </c>
      <c r="D2744" s="94">
        <v>2026</v>
      </c>
    </row>
    <row r="2745" spans="1:4" ht="15" hidden="1" customHeight="1" outlineLevel="2">
      <c r="A2745" s="100" t="s">
        <v>6837</v>
      </c>
      <c r="B2745" s="101" t="s">
        <v>2816</v>
      </c>
      <c r="C2745" s="118">
        <v>9.4</v>
      </c>
      <c r="D2745" s="94">
        <v>2026</v>
      </c>
    </row>
    <row r="2746" spans="1:4" ht="15" hidden="1" customHeight="1" outlineLevel="2">
      <c r="A2746" s="100" t="s">
        <v>6838</v>
      </c>
      <c r="B2746" s="101" t="s">
        <v>2817</v>
      </c>
      <c r="C2746" s="118">
        <v>4.5</v>
      </c>
      <c r="D2746" s="94">
        <v>2026</v>
      </c>
    </row>
    <row r="2747" spans="1:4" ht="15" hidden="1" customHeight="1" outlineLevel="2">
      <c r="A2747" s="100" t="s">
        <v>6839</v>
      </c>
      <c r="B2747" s="101" t="s">
        <v>515</v>
      </c>
      <c r="C2747" s="118">
        <v>34.1</v>
      </c>
      <c r="D2747" s="94">
        <v>2026</v>
      </c>
    </row>
    <row r="2748" spans="1:4" ht="15" hidden="1" outlineLevel="1" collapsed="1">
      <c r="A2748" s="92" t="s">
        <v>6840</v>
      </c>
      <c r="B2748" s="114" t="s">
        <v>547</v>
      </c>
      <c r="C2748" s="93">
        <f>SUM(C2749:C2760)</f>
        <v>220.3</v>
      </c>
      <c r="D2748" s="115">
        <v>2026</v>
      </c>
    </row>
    <row r="2749" spans="1:4" ht="15" hidden="1" customHeight="1" outlineLevel="2">
      <c r="A2749" s="100" t="s">
        <v>6841</v>
      </c>
      <c r="B2749" s="108" t="s">
        <v>243</v>
      </c>
      <c r="C2749" s="118">
        <v>32.5</v>
      </c>
      <c r="D2749" s="94">
        <v>2026</v>
      </c>
    </row>
    <row r="2750" spans="1:4" ht="15" hidden="1" customHeight="1" outlineLevel="2">
      <c r="A2750" s="100" t="s">
        <v>6842</v>
      </c>
      <c r="B2750" s="108" t="s">
        <v>2820</v>
      </c>
      <c r="C2750" s="118">
        <v>40.1</v>
      </c>
      <c r="D2750" s="94">
        <v>2026</v>
      </c>
    </row>
    <row r="2751" spans="1:4" ht="15" hidden="1" customHeight="1" outlineLevel="2">
      <c r="A2751" s="100" t="s">
        <v>6843</v>
      </c>
      <c r="B2751" s="108" t="s">
        <v>2336</v>
      </c>
      <c r="C2751" s="118">
        <v>20.100000000000001</v>
      </c>
      <c r="D2751" s="94">
        <v>2026</v>
      </c>
    </row>
    <row r="2752" spans="1:4" ht="15" hidden="1" customHeight="1" outlineLevel="2">
      <c r="A2752" s="100" t="s">
        <v>6844</v>
      </c>
      <c r="B2752" s="108" t="s">
        <v>2434</v>
      </c>
      <c r="C2752" s="118">
        <v>33</v>
      </c>
      <c r="D2752" s="94">
        <v>2026</v>
      </c>
    </row>
    <row r="2753" spans="1:4" ht="15" hidden="1" customHeight="1" outlineLevel="2">
      <c r="A2753" s="100" t="s">
        <v>6845</v>
      </c>
      <c r="B2753" s="155" t="s">
        <v>6846</v>
      </c>
      <c r="C2753" s="118">
        <v>10.199999999999999</v>
      </c>
      <c r="D2753" s="94">
        <v>2026</v>
      </c>
    </row>
    <row r="2754" spans="1:4" ht="15" hidden="1" customHeight="1" outlineLevel="2">
      <c r="A2754" s="100" t="s">
        <v>6847</v>
      </c>
      <c r="B2754" s="155" t="s">
        <v>6848</v>
      </c>
      <c r="C2754" s="118">
        <v>14.8</v>
      </c>
      <c r="D2754" s="94">
        <v>2026</v>
      </c>
    </row>
    <row r="2755" spans="1:4" ht="15" hidden="1" customHeight="1" outlineLevel="2">
      <c r="A2755" s="100" t="s">
        <v>6849</v>
      </c>
      <c r="B2755" s="155" t="s">
        <v>6850</v>
      </c>
      <c r="C2755" s="118">
        <v>4.0999999999999996</v>
      </c>
      <c r="D2755" s="94">
        <v>2026</v>
      </c>
    </row>
    <row r="2756" spans="1:4" ht="15" hidden="1" customHeight="1" outlineLevel="2">
      <c r="A2756" s="100" t="s">
        <v>6851</v>
      </c>
      <c r="B2756" s="108" t="s">
        <v>6852</v>
      </c>
      <c r="C2756" s="118">
        <v>13</v>
      </c>
      <c r="D2756" s="94">
        <v>2026</v>
      </c>
    </row>
    <row r="2757" spans="1:4" ht="15" hidden="1" customHeight="1" outlineLevel="2">
      <c r="A2757" s="100" t="s">
        <v>6853</v>
      </c>
      <c r="B2757" s="108" t="s">
        <v>6854</v>
      </c>
      <c r="C2757" s="118">
        <v>2.5</v>
      </c>
      <c r="D2757" s="94">
        <v>2026</v>
      </c>
    </row>
    <row r="2758" spans="1:4" ht="15" hidden="1" customHeight="1" outlineLevel="2">
      <c r="A2758" s="100" t="s">
        <v>6855</v>
      </c>
      <c r="B2758" s="155" t="s">
        <v>6856</v>
      </c>
      <c r="C2758" s="118">
        <v>34.700000000000003</v>
      </c>
      <c r="D2758" s="94">
        <v>2026</v>
      </c>
    </row>
    <row r="2759" spans="1:4" ht="15" hidden="1" customHeight="1" outlineLevel="2">
      <c r="A2759" s="100" t="s">
        <v>6857</v>
      </c>
      <c r="B2759" s="108" t="s">
        <v>2823</v>
      </c>
      <c r="C2759" s="118">
        <v>3.3</v>
      </c>
      <c r="D2759" s="94">
        <v>2026</v>
      </c>
    </row>
    <row r="2760" spans="1:4" ht="15" hidden="1" customHeight="1" outlineLevel="2">
      <c r="A2760" s="100" t="s">
        <v>6858</v>
      </c>
      <c r="B2760" s="108" t="s">
        <v>549</v>
      </c>
      <c r="C2760" s="118">
        <v>12</v>
      </c>
      <c r="D2760" s="94">
        <v>2026</v>
      </c>
    </row>
    <row r="2761" spans="1:4" ht="15" hidden="1" outlineLevel="1" collapsed="1">
      <c r="A2761" s="92" t="s">
        <v>6859</v>
      </c>
      <c r="B2761" s="114" t="s">
        <v>2824</v>
      </c>
      <c r="C2761" s="93">
        <f>SUM(C2762:C2772)</f>
        <v>206.4</v>
      </c>
      <c r="D2761" s="115">
        <v>2027</v>
      </c>
    </row>
    <row r="2762" spans="1:4" ht="15" hidden="1" customHeight="1" outlineLevel="3">
      <c r="A2762" s="100" t="s">
        <v>6860</v>
      </c>
      <c r="B2762" s="101" t="s">
        <v>2826</v>
      </c>
      <c r="C2762" s="118">
        <v>20.3</v>
      </c>
      <c r="D2762" s="94">
        <v>2027</v>
      </c>
    </row>
    <row r="2763" spans="1:4" ht="15" hidden="1" customHeight="1" outlineLevel="3">
      <c r="A2763" s="100" t="s">
        <v>6861</v>
      </c>
      <c r="B2763" s="101" t="s">
        <v>2827</v>
      </c>
      <c r="C2763" s="118">
        <v>16.3</v>
      </c>
      <c r="D2763" s="94">
        <v>2027</v>
      </c>
    </row>
    <row r="2764" spans="1:4" ht="15" hidden="1" customHeight="1" outlineLevel="3">
      <c r="A2764" s="100" t="s">
        <v>6862</v>
      </c>
      <c r="B2764" s="101" t="s">
        <v>1309</v>
      </c>
      <c r="C2764" s="118">
        <v>33</v>
      </c>
      <c r="D2764" s="94">
        <v>2027</v>
      </c>
    </row>
    <row r="2765" spans="1:4" ht="15" hidden="1" customHeight="1" outlineLevel="3">
      <c r="A2765" s="100" t="s">
        <v>6863</v>
      </c>
      <c r="B2765" s="101" t="s">
        <v>2816</v>
      </c>
      <c r="C2765" s="118">
        <v>21.9</v>
      </c>
      <c r="D2765" s="94">
        <v>2027</v>
      </c>
    </row>
    <row r="2766" spans="1:4" ht="15" hidden="1" customHeight="1" outlineLevel="3">
      <c r="A2766" s="100" t="s">
        <v>6864</v>
      </c>
      <c r="B2766" s="101" t="s">
        <v>2830</v>
      </c>
      <c r="C2766" s="118">
        <v>26.4</v>
      </c>
      <c r="D2766" s="94">
        <v>2027</v>
      </c>
    </row>
    <row r="2767" spans="1:4" ht="15" hidden="1" customHeight="1" outlineLevel="3">
      <c r="A2767" s="100" t="s">
        <v>6865</v>
      </c>
      <c r="B2767" s="101" t="s">
        <v>216</v>
      </c>
      <c r="C2767" s="118">
        <v>14.8</v>
      </c>
      <c r="D2767" s="94">
        <v>2027</v>
      </c>
    </row>
    <row r="2768" spans="1:4" ht="15" hidden="1" customHeight="1" outlineLevel="3">
      <c r="A2768" s="100" t="s">
        <v>6866</v>
      </c>
      <c r="B2768" s="101" t="s">
        <v>1309</v>
      </c>
      <c r="C2768" s="118">
        <v>18</v>
      </c>
      <c r="D2768" s="94">
        <v>2027</v>
      </c>
    </row>
    <row r="2769" spans="1:4" ht="15" hidden="1" customHeight="1" outlineLevel="3">
      <c r="A2769" s="100" t="s">
        <v>6867</v>
      </c>
      <c r="B2769" s="101" t="s">
        <v>2831</v>
      </c>
      <c r="C2769" s="118">
        <v>14.7</v>
      </c>
      <c r="D2769" s="94">
        <v>2027</v>
      </c>
    </row>
    <row r="2770" spans="1:4" ht="15" hidden="1" customHeight="1" outlineLevel="3">
      <c r="A2770" s="100" t="s">
        <v>6868</v>
      </c>
      <c r="B2770" s="101" t="s">
        <v>2833</v>
      </c>
      <c r="C2770" s="118">
        <v>17</v>
      </c>
      <c r="D2770" s="94">
        <v>2027</v>
      </c>
    </row>
    <row r="2771" spans="1:4" ht="15" hidden="1" customHeight="1" outlineLevel="3">
      <c r="A2771" s="100" t="s">
        <v>6869</v>
      </c>
      <c r="B2771" s="101" t="s">
        <v>2834</v>
      </c>
      <c r="C2771" s="118">
        <v>8.6999999999999993</v>
      </c>
      <c r="D2771" s="94">
        <v>2027</v>
      </c>
    </row>
    <row r="2772" spans="1:4" ht="15" hidden="1" customHeight="1" outlineLevel="3">
      <c r="A2772" s="100" t="s">
        <v>6870</v>
      </c>
      <c r="B2772" s="101" t="s">
        <v>390</v>
      </c>
      <c r="C2772" s="118">
        <v>15.3</v>
      </c>
      <c r="D2772" s="94">
        <v>2027</v>
      </c>
    </row>
    <row r="2773" spans="1:4" ht="15" hidden="1" outlineLevel="1" collapsed="1">
      <c r="A2773" s="92" t="s">
        <v>6871</v>
      </c>
      <c r="B2773" s="114" t="s">
        <v>6872</v>
      </c>
      <c r="C2773" s="93">
        <f>SUM(C2774:C2791)</f>
        <v>303.70000000000005</v>
      </c>
      <c r="D2773" s="115">
        <v>2026</v>
      </c>
    </row>
    <row r="2774" spans="1:4" ht="15" hidden="1" customHeight="1" outlineLevel="2">
      <c r="A2774" s="100" t="s">
        <v>6873</v>
      </c>
      <c r="B2774" s="124" t="s">
        <v>448</v>
      </c>
      <c r="C2774" s="118">
        <v>28</v>
      </c>
      <c r="D2774" s="94">
        <v>2026</v>
      </c>
    </row>
    <row r="2775" spans="1:4" ht="15" hidden="1" customHeight="1" outlineLevel="2">
      <c r="A2775" s="100" t="s">
        <v>6874</v>
      </c>
      <c r="B2775" s="124" t="s">
        <v>450</v>
      </c>
      <c r="C2775" s="118">
        <v>18.5</v>
      </c>
      <c r="D2775" s="94">
        <v>2026</v>
      </c>
    </row>
    <row r="2776" spans="1:4" ht="15" hidden="1" customHeight="1" outlineLevel="2">
      <c r="A2776" s="100" t="s">
        <v>6875</v>
      </c>
      <c r="B2776" s="124" t="s">
        <v>452</v>
      </c>
      <c r="C2776" s="118">
        <v>17.3</v>
      </c>
      <c r="D2776" s="94">
        <v>2026</v>
      </c>
    </row>
    <row r="2777" spans="1:4" ht="15" hidden="1" customHeight="1" outlineLevel="2">
      <c r="A2777" s="100" t="s">
        <v>6876</v>
      </c>
      <c r="B2777" s="124" t="s">
        <v>454</v>
      </c>
      <c r="C2777" s="118">
        <v>28.6</v>
      </c>
      <c r="D2777" s="94">
        <v>2026</v>
      </c>
    </row>
    <row r="2778" spans="1:4" ht="15" hidden="1" customHeight="1" outlineLevel="2">
      <c r="A2778" s="100" t="s">
        <v>6877</v>
      </c>
      <c r="B2778" s="124" t="s">
        <v>295</v>
      </c>
      <c r="C2778" s="118">
        <v>19.7</v>
      </c>
      <c r="D2778" s="94">
        <v>2026</v>
      </c>
    </row>
    <row r="2779" spans="1:4" ht="15" hidden="1" customHeight="1" outlineLevel="2">
      <c r="A2779" s="100" t="s">
        <v>6878</v>
      </c>
      <c r="B2779" s="124" t="s">
        <v>456</v>
      </c>
      <c r="C2779" s="118">
        <v>17</v>
      </c>
      <c r="D2779" s="94">
        <v>2026</v>
      </c>
    </row>
    <row r="2780" spans="1:4" ht="15" hidden="1" customHeight="1" outlineLevel="2">
      <c r="A2780" s="100" t="s">
        <v>6879</v>
      </c>
      <c r="B2780" s="124" t="s">
        <v>457</v>
      </c>
      <c r="C2780" s="118">
        <v>10.4</v>
      </c>
      <c r="D2780" s="94">
        <v>2026</v>
      </c>
    </row>
    <row r="2781" spans="1:4" ht="15" hidden="1" customHeight="1" outlineLevel="2">
      <c r="A2781" s="100" t="s">
        <v>6880</v>
      </c>
      <c r="B2781" s="124" t="s">
        <v>459</v>
      </c>
      <c r="C2781" s="118">
        <v>15.1</v>
      </c>
      <c r="D2781" s="94">
        <v>2026</v>
      </c>
    </row>
    <row r="2782" spans="1:4" ht="15" hidden="1" customHeight="1" outlineLevel="2">
      <c r="A2782" s="100" t="s">
        <v>6881</v>
      </c>
      <c r="B2782" s="124" t="s">
        <v>460</v>
      </c>
      <c r="C2782" s="118">
        <v>15.1</v>
      </c>
      <c r="D2782" s="94">
        <v>2026</v>
      </c>
    </row>
    <row r="2783" spans="1:4" ht="15" hidden="1" customHeight="1" outlineLevel="2">
      <c r="A2783" s="100" t="s">
        <v>6882</v>
      </c>
      <c r="B2783" s="124" t="s">
        <v>462</v>
      </c>
      <c r="C2783" s="118">
        <v>7.3</v>
      </c>
      <c r="D2783" s="94">
        <v>2026</v>
      </c>
    </row>
    <row r="2784" spans="1:4" ht="15" hidden="1" customHeight="1" outlineLevel="2">
      <c r="A2784" s="100" t="s">
        <v>6883</v>
      </c>
      <c r="B2784" s="124" t="s">
        <v>463</v>
      </c>
      <c r="C2784" s="118">
        <v>22.1</v>
      </c>
      <c r="D2784" s="94">
        <v>2026</v>
      </c>
    </row>
    <row r="2785" spans="1:4" ht="15" hidden="1" customHeight="1" outlineLevel="2">
      <c r="A2785" s="100" t="s">
        <v>6884</v>
      </c>
      <c r="B2785" s="124" t="s">
        <v>2827</v>
      </c>
      <c r="C2785" s="118">
        <v>11.3</v>
      </c>
      <c r="D2785" s="94">
        <v>2026</v>
      </c>
    </row>
    <row r="2786" spans="1:4" ht="15" hidden="1" customHeight="1" outlineLevel="2">
      <c r="A2786" s="100" t="s">
        <v>6885</v>
      </c>
      <c r="B2786" s="124" t="s">
        <v>465</v>
      </c>
      <c r="C2786" s="118">
        <v>8.6999999999999993</v>
      </c>
      <c r="D2786" s="94">
        <v>2026</v>
      </c>
    </row>
    <row r="2787" spans="1:4" ht="15" hidden="1" customHeight="1" outlineLevel="2">
      <c r="A2787" s="100" t="s">
        <v>6886</v>
      </c>
      <c r="B2787" s="124" t="s">
        <v>467</v>
      </c>
      <c r="C2787" s="118">
        <v>17.399999999999999</v>
      </c>
      <c r="D2787" s="94">
        <v>2026</v>
      </c>
    </row>
    <row r="2788" spans="1:4" ht="15" hidden="1" customHeight="1" outlineLevel="2">
      <c r="A2788" s="100" t="s">
        <v>6887</v>
      </c>
      <c r="B2788" s="124" t="s">
        <v>469</v>
      </c>
      <c r="C2788" s="118">
        <v>22.3</v>
      </c>
      <c r="D2788" s="94">
        <v>2026</v>
      </c>
    </row>
    <row r="2789" spans="1:4" ht="15" hidden="1" customHeight="1" outlineLevel="2">
      <c r="A2789" s="100" t="s">
        <v>6888</v>
      </c>
      <c r="B2789" s="124" t="s">
        <v>541</v>
      </c>
      <c r="C2789" s="118">
        <v>7.5</v>
      </c>
      <c r="D2789" s="94">
        <v>2026</v>
      </c>
    </row>
    <row r="2790" spans="1:4" ht="15" hidden="1" customHeight="1" outlineLevel="2">
      <c r="A2790" s="100" t="s">
        <v>6889</v>
      </c>
      <c r="B2790" s="124" t="s">
        <v>471</v>
      </c>
      <c r="C2790" s="118">
        <v>12.8</v>
      </c>
      <c r="D2790" s="94">
        <v>2026</v>
      </c>
    </row>
    <row r="2791" spans="1:4" ht="15" hidden="1" customHeight="1" outlineLevel="2">
      <c r="A2791" s="100" t="s">
        <v>6890</v>
      </c>
      <c r="B2791" s="124" t="s">
        <v>327</v>
      </c>
      <c r="C2791" s="118">
        <v>24.6</v>
      </c>
      <c r="D2791" s="94">
        <v>2026</v>
      </c>
    </row>
    <row r="2792" spans="1:4" ht="15" hidden="1" outlineLevel="1" collapsed="1">
      <c r="A2792" s="92" t="s">
        <v>6891</v>
      </c>
      <c r="B2792" s="114" t="s">
        <v>487</v>
      </c>
      <c r="C2792" s="93">
        <f>SUM(C2793:C2808)</f>
        <v>341.6</v>
      </c>
      <c r="D2792" s="115">
        <v>2026</v>
      </c>
    </row>
    <row r="2793" spans="1:4" ht="15" hidden="1" customHeight="1" outlineLevel="2">
      <c r="A2793" s="100" t="s">
        <v>6892</v>
      </c>
      <c r="B2793" s="101" t="s">
        <v>489</v>
      </c>
      <c r="C2793" s="118">
        <v>11.6</v>
      </c>
      <c r="D2793" s="94">
        <v>2026</v>
      </c>
    </row>
    <row r="2794" spans="1:4" ht="15" hidden="1" customHeight="1" outlineLevel="2">
      <c r="A2794" s="100" t="s">
        <v>6893</v>
      </c>
      <c r="B2794" s="101" t="s">
        <v>491</v>
      </c>
      <c r="C2794" s="118">
        <v>4.0999999999999996</v>
      </c>
      <c r="D2794" s="94">
        <v>2026</v>
      </c>
    </row>
    <row r="2795" spans="1:4" ht="15" hidden="1" customHeight="1" outlineLevel="2">
      <c r="A2795" s="100" t="s">
        <v>6894</v>
      </c>
      <c r="B2795" s="101" t="s">
        <v>493</v>
      </c>
      <c r="C2795" s="118">
        <v>8.6999999999999993</v>
      </c>
      <c r="D2795" s="94">
        <v>2026</v>
      </c>
    </row>
    <row r="2796" spans="1:4" ht="15" hidden="1" customHeight="1" outlineLevel="2">
      <c r="A2796" s="100" t="s">
        <v>6895</v>
      </c>
      <c r="B2796" s="101" t="s">
        <v>533</v>
      </c>
      <c r="C2796" s="118">
        <v>21.3</v>
      </c>
      <c r="D2796" s="94">
        <v>2026</v>
      </c>
    </row>
    <row r="2797" spans="1:4" ht="15" hidden="1" customHeight="1" outlineLevel="2">
      <c r="A2797" s="100" t="s">
        <v>6896</v>
      </c>
      <c r="B2797" s="101" t="s">
        <v>534</v>
      </c>
      <c r="C2797" s="118">
        <v>30.9</v>
      </c>
      <c r="D2797" s="94">
        <v>2026</v>
      </c>
    </row>
    <row r="2798" spans="1:4" ht="15" hidden="1" customHeight="1" outlineLevel="2">
      <c r="A2798" s="100" t="s">
        <v>6897</v>
      </c>
      <c r="B2798" s="101" t="s">
        <v>536</v>
      </c>
      <c r="C2798" s="118">
        <v>23</v>
      </c>
      <c r="D2798" s="94">
        <v>2026</v>
      </c>
    </row>
    <row r="2799" spans="1:4" ht="15" hidden="1" customHeight="1" outlineLevel="2">
      <c r="A2799" s="100" t="s">
        <v>6898</v>
      </c>
      <c r="B2799" s="101" t="s">
        <v>495</v>
      </c>
      <c r="C2799" s="118">
        <v>28.2</v>
      </c>
      <c r="D2799" s="94">
        <v>2026</v>
      </c>
    </row>
    <row r="2800" spans="1:4" ht="15" hidden="1" customHeight="1" outlineLevel="2">
      <c r="A2800" s="100" t="s">
        <v>6899</v>
      </c>
      <c r="B2800" s="101" t="s">
        <v>496</v>
      </c>
      <c r="C2800" s="118">
        <v>28.9</v>
      </c>
      <c r="D2800" s="94">
        <v>2026</v>
      </c>
    </row>
    <row r="2801" spans="1:4" ht="15" hidden="1" customHeight="1" outlineLevel="2">
      <c r="A2801" s="100" t="s">
        <v>6900</v>
      </c>
      <c r="B2801" s="101" t="s">
        <v>498</v>
      </c>
      <c r="C2801" s="118">
        <v>18.2</v>
      </c>
      <c r="D2801" s="94">
        <v>2026</v>
      </c>
    </row>
    <row r="2802" spans="1:4" ht="15" hidden="1" customHeight="1" outlineLevel="2">
      <c r="A2802" s="100" t="s">
        <v>6901</v>
      </c>
      <c r="B2802" s="101" t="s">
        <v>500</v>
      </c>
      <c r="C2802" s="118">
        <v>14.8</v>
      </c>
      <c r="D2802" s="94">
        <v>2026</v>
      </c>
    </row>
    <row r="2803" spans="1:4" ht="15" hidden="1" customHeight="1" outlineLevel="2">
      <c r="A2803" s="100" t="s">
        <v>6902</v>
      </c>
      <c r="B2803" s="101" t="s">
        <v>501</v>
      </c>
      <c r="C2803" s="118">
        <v>32</v>
      </c>
      <c r="D2803" s="94">
        <v>2026</v>
      </c>
    </row>
    <row r="2804" spans="1:4" ht="15" hidden="1" customHeight="1" outlineLevel="2">
      <c r="A2804" s="100" t="s">
        <v>6903</v>
      </c>
      <c r="B2804" s="101" t="s">
        <v>503</v>
      </c>
      <c r="C2804" s="118">
        <v>2.8</v>
      </c>
      <c r="D2804" s="94">
        <v>2026</v>
      </c>
    </row>
    <row r="2805" spans="1:4" ht="15" hidden="1" customHeight="1" outlineLevel="2">
      <c r="A2805" s="100" t="s">
        <v>6904</v>
      </c>
      <c r="B2805" s="101" t="s">
        <v>505</v>
      </c>
      <c r="C2805" s="118">
        <v>30.5</v>
      </c>
      <c r="D2805" s="94">
        <v>2026</v>
      </c>
    </row>
    <row r="2806" spans="1:4" ht="15" hidden="1" customHeight="1" outlineLevel="2">
      <c r="A2806" s="100" t="s">
        <v>6905</v>
      </c>
      <c r="B2806" s="101" t="s">
        <v>507</v>
      </c>
      <c r="C2806" s="118">
        <v>32.6</v>
      </c>
      <c r="D2806" s="94">
        <v>2026</v>
      </c>
    </row>
    <row r="2807" spans="1:4" ht="15" hidden="1" customHeight="1" outlineLevel="2">
      <c r="A2807" s="100" t="s">
        <v>6906</v>
      </c>
      <c r="B2807" s="101" t="s">
        <v>509</v>
      </c>
      <c r="C2807" s="118">
        <v>39</v>
      </c>
      <c r="D2807" s="94">
        <v>2026</v>
      </c>
    </row>
    <row r="2808" spans="1:4" ht="15" hidden="1" customHeight="1" outlineLevel="2">
      <c r="A2808" s="100" t="s">
        <v>6907</v>
      </c>
      <c r="B2808" s="101" t="s">
        <v>540</v>
      </c>
      <c r="C2808" s="118">
        <v>15</v>
      </c>
      <c r="D2808" s="94">
        <v>2026</v>
      </c>
    </row>
    <row r="2809" spans="1:4" ht="15" hidden="1" outlineLevel="1" collapsed="1">
      <c r="A2809" s="92" t="s">
        <v>6908</v>
      </c>
      <c r="B2809" s="114" t="s">
        <v>561</v>
      </c>
      <c r="C2809" s="93">
        <f>SUM(C2810:C2827)</f>
        <v>352.69999999999993</v>
      </c>
      <c r="D2809" s="115">
        <v>2027</v>
      </c>
    </row>
    <row r="2810" spans="1:4" ht="15" hidden="1" customHeight="1" outlineLevel="2">
      <c r="A2810" s="100" t="s">
        <v>6909</v>
      </c>
      <c r="B2810" s="101" t="s">
        <v>2846</v>
      </c>
      <c r="C2810" s="118">
        <v>6.3</v>
      </c>
      <c r="D2810" s="94">
        <v>2027</v>
      </c>
    </row>
    <row r="2811" spans="1:4" ht="15" hidden="1" customHeight="1" outlineLevel="2">
      <c r="A2811" s="100" t="s">
        <v>6910</v>
      </c>
      <c r="B2811" s="101" t="s">
        <v>2845</v>
      </c>
      <c r="C2811" s="118">
        <v>16.899999999999999</v>
      </c>
      <c r="D2811" s="94">
        <v>2027</v>
      </c>
    </row>
    <row r="2812" spans="1:4" ht="15" hidden="1" customHeight="1" outlineLevel="2">
      <c r="A2812" s="100" t="s">
        <v>6911</v>
      </c>
      <c r="B2812" s="101" t="s">
        <v>2853</v>
      </c>
      <c r="C2812" s="118">
        <v>6.5</v>
      </c>
      <c r="D2812" s="94">
        <v>2027</v>
      </c>
    </row>
    <row r="2813" spans="1:4" ht="15" hidden="1" customHeight="1" outlineLevel="2">
      <c r="A2813" s="100" t="s">
        <v>6912</v>
      </c>
      <c r="B2813" s="101" t="s">
        <v>2849</v>
      </c>
      <c r="C2813" s="118">
        <v>112</v>
      </c>
      <c r="D2813" s="94">
        <v>2027</v>
      </c>
    </row>
    <row r="2814" spans="1:4" ht="15" hidden="1" customHeight="1" outlineLevel="2">
      <c r="A2814" s="100" t="s">
        <v>6913</v>
      </c>
      <c r="B2814" s="101" t="s">
        <v>2848</v>
      </c>
      <c r="C2814" s="118">
        <v>45.3</v>
      </c>
      <c r="D2814" s="94">
        <v>2027</v>
      </c>
    </row>
    <row r="2815" spans="1:4" ht="15" hidden="1" customHeight="1" outlineLevel="2">
      <c r="A2815" s="100" t="s">
        <v>6914</v>
      </c>
      <c r="B2815" s="101" t="s">
        <v>2855</v>
      </c>
      <c r="C2815" s="118">
        <v>12.7</v>
      </c>
      <c r="D2815" s="94">
        <v>2027</v>
      </c>
    </row>
    <row r="2816" spans="1:4" ht="15" hidden="1" customHeight="1" outlineLevel="2">
      <c r="A2816" s="100" t="s">
        <v>6915</v>
      </c>
      <c r="B2816" s="101" t="s">
        <v>2856</v>
      </c>
      <c r="C2816" s="118">
        <v>5.7</v>
      </c>
      <c r="D2816" s="94">
        <v>2027</v>
      </c>
    </row>
    <row r="2817" spans="1:4" ht="15" hidden="1" customHeight="1" outlineLevel="2">
      <c r="A2817" s="100" t="s">
        <v>6916</v>
      </c>
      <c r="B2817" s="101" t="s">
        <v>2843</v>
      </c>
      <c r="C2817" s="118">
        <v>4.9000000000000004</v>
      </c>
      <c r="D2817" s="94">
        <v>2027</v>
      </c>
    </row>
    <row r="2818" spans="1:4" ht="15" hidden="1" customHeight="1" outlineLevel="2">
      <c r="A2818" s="100" t="s">
        <v>6917</v>
      </c>
      <c r="B2818" s="101" t="s">
        <v>2841</v>
      </c>
      <c r="C2818" s="118">
        <v>4.5999999999999996</v>
      </c>
      <c r="D2818" s="94">
        <v>2027</v>
      </c>
    </row>
    <row r="2819" spans="1:4" ht="15" hidden="1" customHeight="1" outlineLevel="2">
      <c r="A2819" s="100" t="s">
        <v>6918</v>
      </c>
      <c r="B2819" s="101" t="s">
        <v>2840</v>
      </c>
      <c r="C2819" s="118">
        <v>35.700000000000003</v>
      </c>
      <c r="D2819" s="94">
        <v>2027</v>
      </c>
    </row>
    <row r="2820" spans="1:4" ht="15" hidden="1" customHeight="1" outlineLevel="2">
      <c r="A2820" s="100" t="s">
        <v>6919</v>
      </c>
      <c r="B2820" s="101" t="s">
        <v>2858</v>
      </c>
      <c r="C2820" s="118">
        <v>4.8</v>
      </c>
      <c r="D2820" s="94">
        <v>2027</v>
      </c>
    </row>
    <row r="2821" spans="1:4" ht="15" hidden="1" customHeight="1" outlineLevel="2">
      <c r="A2821" s="100" t="s">
        <v>6920</v>
      </c>
      <c r="B2821" s="101" t="s">
        <v>2859</v>
      </c>
      <c r="C2821" s="118">
        <v>5.3</v>
      </c>
      <c r="D2821" s="94">
        <v>2027</v>
      </c>
    </row>
    <row r="2822" spans="1:4" ht="15" hidden="1" customHeight="1" outlineLevel="2">
      <c r="A2822" s="100" t="s">
        <v>6921</v>
      </c>
      <c r="B2822" s="101" t="s">
        <v>2861</v>
      </c>
      <c r="C2822" s="118">
        <v>4.4000000000000004</v>
      </c>
      <c r="D2822" s="94">
        <v>2027</v>
      </c>
    </row>
    <row r="2823" spans="1:4" ht="15" hidden="1" customHeight="1" outlineLevel="2">
      <c r="A2823" s="100" t="s">
        <v>6922</v>
      </c>
      <c r="B2823" s="101" t="s">
        <v>2862</v>
      </c>
      <c r="C2823" s="118">
        <v>4.2</v>
      </c>
      <c r="D2823" s="94">
        <v>2027</v>
      </c>
    </row>
    <row r="2824" spans="1:4" ht="15" hidden="1" customHeight="1" outlineLevel="2">
      <c r="A2824" s="100" t="s">
        <v>6923</v>
      </c>
      <c r="B2824" s="101" t="s">
        <v>2863</v>
      </c>
      <c r="C2824" s="118">
        <v>3.7</v>
      </c>
      <c r="D2824" s="94">
        <v>2027</v>
      </c>
    </row>
    <row r="2825" spans="1:4" ht="15" hidden="1" customHeight="1" outlineLevel="2">
      <c r="A2825" s="100" t="s">
        <v>6924</v>
      </c>
      <c r="B2825" s="101" t="s">
        <v>2851</v>
      </c>
      <c r="C2825" s="118">
        <v>5.7</v>
      </c>
      <c r="D2825" s="94">
        <v>2027</v>
      </c>
    </row>
    <row r="2826" spans="1:4" ht="15" hidden="1" customHeight="1" outlineLevel="2">
      <c r="A2826" s="100" t="s">
        <v>6925</v>
      </c>
      <c r="B2826" s="101" t="s">
        <v>2852</v>
      </c>
      <c r="C2826" s="118">
        <v>32</v>
      </c>
      <c r="D2826" s="94">
        <v>2027</v>
      </c>
    </row>
    <row r="2827" spans="1:4" ht="15" hidden="1" customHeight="1" outlineLevel="2">
      <c r="A2827" s="100" t="s">
        <v>6926</v>
      </c>
      <c r="B2827" s="101" t="s">
        <v>6927</v>
      </c>
      <c r="C2827" s="118">
        <v>42</v>
      </c>
      <c r="D2827" s="94">
        <v>2027</v>
      </c>
    </row>
  </sheetData>
  <autoFilter ref="A5:D2827" xr:uid="{00000000-0009-0000-0000-000000000000}"/>
  <mergeCells count="38">
    <mergeCell ref="C1654:C1657"/>
    <mergeCell ref="B6:C6"/>
    <mergeCell ref="B7:C7"/>
    <mergeCell ref="C1592:C1593"/>
    <mergeCell ref="C1645:C1647"/>
    <mergeCell ref="C1652:C1653"/>
    <mergeCell ref="C1777:C1778"/>
    <mergeCell ref="C1669:C1670"/>
    <mergeCell ref="C1673:C1676"/>
    <mergeCell ref="C1687:C1690"/>
    <mergeCell ref="C1695:C1701"/>
    <mergeCell ref="C1717:C1718"/>
    <mergeCell ref="C1729:C1731"/>
    <mergeCell ref="C1744:C1746"/>
    <mergeCell ref="C1750:C1751"/>
    <mergeCell ref="C1758:C1759"/>
    <mergeCell ref="C1762:C1763"/>
    <mergeCell ref="C1765:C1766"/>
    <mergeCell ref="C1844:C1847"/>
    <mergeCell ref="C1786:C1787"/>
    <mergeCell ref="C1789:C1790"/>
    <mergeCell ref="C1796:C1799"/>
    <mergeCell ref="C1807:C1808"/>
    <mergeCell ref="C1809:C1817"/>
    <mergeCell ref="C1818:C1822"/>
    <mergeCell ref="C1823:C1824"/>
    <mergeCell ref="C1826:C1834"/>
    <mergeCell ref="C1835:C1836"/>
    <mergeCell ref="C1838:C1840"/>
    <mergeCell ref="C1841:C1843"/>
    <mergeCell ref="C1890:C1891"/>
    <mergeCell ref="C1906:C1909"/>
    <mergeCell ref="C1852:C1856"/>
    <mergeCell ref="C1863:C1864"/>
    <mergeCell ref="C1865:C1866"/>
    <mergeCell ref="C1869:C1870"/>
    <mergeCell ref="C1882:C1883"/>
    <mergeCell ref="C1887:C1889"/>
  </mergeCells>
  <hyperlinks>
    <hyperlink ref="B2753" r:id="rId1" location="/maplink/1" display="https://ru.wikipedia.org/wiki/%D0%9A%D1%83%D0%BC%D0%BA%D1%83%D0%B4%D1%83%D0%BA_%28%D0%A2%D0%B5%D0%BC%D0%B8%D1%80%D1%81%D0%BA%D0%B8%D0%B9_%D1%80%D0%B0%D0%B9%D0%BE%D0%BD%29 - /maplink/1" xr:uid="{E66EFDE6-EA01-4374-BA88-4092578CEEAA}"/>
    <hyperlink ref="B2754" r:id="rId2" location="/maplink/1" display="https://ru.wikipedia.org/wiki/%D0%91%D0%B0%D0%B1%D0%B0%D1%82%D0%B0%D0%B9_%28%D0%90%D0%BA%D1%82%D1%8E%D0%B1%D0%B8%D0%BD%D1%81%D0%BA%D0%B0%D1%8F_%D0%BE%D0%B1%D0%BB%D0%B0%D1%81%D1%82%D1%8C%29 - /maplink/1" xr:uid="{98156599-7919-4FA2-90C9-84FE8FFC629C}"/>
    <hyperlink ref="B2755" r:id="rId3" location="/maplink/1" display="https://ru.wikipedia.org/wiki/%D0%9A%D0%B0%D0%BB%D0%BC%D0%B0%D0%BA%D0%BA%D1%8B%D1%80%D0%B3%D0%B0%D0%BD_%28%D1%81%D1%82%D0%B0%D0%BD%D1%86%D0%B8%D1%8F%29 - /maplink/1" xr:uid="{E5C4076E-2AF5-4255-ACF0-6DC771119408}"/>
    <hyperlink ref="B2758" r:id="rId4" location="/maplink/1" display="https://ru.wikipedia.org/wiki/%D0%A2%D0%B0%D1%81%D0%BA%D0%BE%D0%BF%D0%B0 - /maplink/1" xr:uid="{720E4AB4-196B-42AB-A092-D813D86581C2}"/>
  </hyperlinks>
  <pageMargins left="0.55118110236220474" right="0.23622047244094491" top="0.15748031496062992" bottom="0.15748031496062992" header="0.31496062992125984" footer="0.31496062992125984"/>
  <pageSetup paperSize="8" scale="80" orientation="landscape" horizontalDpi="300" verticalDpi="300" r:id="rId5"/>
  <colBreaks count="2" manualBreakCount="2">
    <brk id="21" max="1048575" man="1"/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ГУ Пункты пропуска</vt:lpstr>
      <vt:lpstr>ПИР-ПСД</vt:lpstr>
      <vt:lpstr>СМР</vt:lpstr>
      <vt:lpstr>ИТД</vt:lpstr>
      <vt:lpstr>"Вес" ПИР</vt:lpstr>
      <vt:lpstr>ВОЛС</vt:lpstr>
      <vt:lpstr>ВОЛС!Область_печати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Аргын Агзамов</dc:creator>
  <cp:lastModifiedBy>Роберт Абсалямов</cp:lastModifiedBy>
  <cp:lastPrinted>2026-04-06T06:10:32Z</cp:lastPrinted>
  <dcterms:created xsi:type="dcterms:W3CDTF">2026-04-06T06:58:47Z</dcterms:created>
  <dcterms:modified xsi:type="dcterms:W3CDTF">2026-04-07T06:19:22Z</dcterms:modified>
</cp:coreProperties>
</file>